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11DDE21E-AA6D-482B-9CD9-C246902B188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AMG" sheetId="1" r:id="rId1"/>
    <sheet name="IPTV" sheetId="2" r:id="rId2"/>
    <sheet name="BLUE" sheetId="3" r:id="rId3"/>
    <sheet name="ENVY" sheetId="4" r:id="rId4"/>
    <sheet name="EAST" sheetId="5" r:id="rId5"/>
    <sheet name="LIFE" sheetId="6" r:id="rId6"/>
    <sheet name="FUJI" sheetId="7" r:id="rId7"/>
    <sheet name="KOTA" sheetId="8" r:id="rId8"/>
    <sheet name="INOV" sheetId="9" r:id="rId9"/>
    <sheet name="ARKA" sheetId="10" r:id="rId10"/>
    <sheet name="SMKL" sheetId="11" r:id="rId11"/>
    <sheet name="HDIT" sheetId="12" r:id="rId12"/>
    <sheet name="KEEN" sheetId="13" r:id="rId13"/>
    <sheet name="BAPI" sheetId="14" r:id="rId14"/>
    <sheet name="TFAS" sheetId="15" r:id="rId15"/>
    <sheet name="GGRP" sheetId="16" r:id="rId16"/>
    <sheet name="OPMS" sheetId="17" r:id="rId17"/>
    <sheet name="NZIA" sheetId="18" r:id="rId18"/>
    <sheet name="SLIS" sheetId="19" r:id="rId19"/>
    <sheet name="PURE" sheetId="20" r:id="rId20"/>
    <sheet name="IRRA" sheetId="21" r:id="rId21"/>
    <sheet name="DMMX" sheetId="22" r:id="rId22"/>
    <sheet name="SINI" sheetId="23" r:id="rId23"/>
    <sheet name="WOWS" sheetId="24" r:id="rId24"/>
    <sheet name="ESIP" sheetId="25" r:id="rId25"/>
    <sheet name="TEBE" sheetId="26" r:id="rId26"/>
    <sheet name="KEJU" sheetId="27" r:id="rId27"/>
    <sheet name="PSGO" sheetId="28" r:id="rId28"/>
    <sheet name="AGAR" sheetId="29" r:id="rId29"/>
    <sheet name="IFSH" sheetId="30" r:id="rId30"/>
    <sheet name="REAL" sheetId="31" r:id="rId31"/>
    <sheet name="IFII" sheetId="32" r:id="rId32"/>
    <sheet name="PMJS" sheetId="33" r:id="rId33"/>
    <sheet name="UCID" sheetId="34" r:id="rId34"/>
    <sheet name="GLVA" sheetId="35" r:id="rId35"/>
    <sheet name="PGJO" sheetId="36" r:id="rId36"/>
    <sheet name="AMAR" sheetId="37" r:id="rId37"/>
    <sheet name="CSRA" sheetId="38" r:id="rId38"/>
    <sheet name="INDO" sheetId="39" r:id="rId39"/>
    <sheet name="AMOR" sheetId="40" r:id="rId40"/>
    <sheet name="TRIN" sheetId="41" r:id="rId41"/>
    <sheet name="DMND" sheetId="42" r:id="rId42"/>
    <sheet name="PURA" sheetId="43" r:id="rId43"/>
    <sheet name="PTPW" sheetId="44" r:id="rId44"/>
    <sheet name="TAMA" sheetId="45" r:id="rId45"/>
    <sheet name="IKAN" sheetId="46" r:id="rId46"/>
    <sheet name="SAMF" sheetId="47" r:id="rId47"/>
    <sheet name="SBAT" sheetId="48" r:id="rId48"/>
    <sheet name="KBAG" sheetId="49" r:id="rId49"/>
    <sheet name="CBMF" sheetId="50" r:id="rId50"/>
    <sheet name="RONY" sheetId="51" r:id="rId51"/>
    <sheet name="CSMI" sheetId="52" r:id="rId52"/>
    <sheet name="BBSS" sheetId="53" r:id="rId53"/>
    <sheet name="BHAT" sheetId="54" r:id="rId54"/>
    <sheet name="CASH" sheetId="55" r:id="rId55"/>
    <sheet name="TECH" sheetId="56" r:id="rId56"/>
    <sheet name="EPAC" sheetId="57" r:id="rId57"/>
    <sheet name="UANG" sheetId="58" r:id="rId58"/>
    <sheet name="PGUN" sheetId="59" r:id="rId59"/>
    <sheet name="SOFA" sheetId="60" r:id="rId60"/>
    <sheet name="PPGL" sheetId="61" r:id="rId61"/>
    <sheet name="TOYS" sheetId="62" r:id="rId62"/>
    <sheet name="SGER" sheetId="63" r:id="rId63"/>
    <sheet name="TRJA" sheetId="64" r:id="rId64"/>
    <sheet name="PNGO" sheetId="65" r:id="rId65"/>
    <sheet name="SCNP" sheetId="66" r:id="rId66"/>
    <sheet name="BBSI" sheetId="67" r:id="rId67"/>
    <sheet name="KMDS" sheetId="68" r:id="rId68"/>
    <sheet name="PURI" sheetId="69" r:id="rId69"/>
    <sheet name="SOHO" sheetId="70" r:id="rId70"/>
    <sheet name="HOMI" sheetId="71" r:id="rId71"/>
    <sheet name="ROCK" sheetId="72" r:id="rId72"/>
    <sheet name="ENZO" sheetId="73" r:id="rId73"/>
    <sheet name="PLAN" sheetId="74" r:id="rId74"/>
    <sheet name="PTDU" sheetId="75" r:id="rId75"/>
    <sheet name="ATAP" sheetId="76" r:id="rId76"/>
    <sheet name="VICI" sheetId="77" r:id="rId77"/>
    <sheet name="PMMP" sheetId="78" r:id="rId78"/>
    <sheet name="BANK" sheetId="79" r:id="rId79"/>
    <sheet name="WMUU" sheetId="80" r:id="rId80"/>
    <sheet name="EDGE" sheetId="81" r:id="rId81"/>
    <sheet name="UNIQ" sheetId="82" r:id="rId82"/>
    <sheet name="BEBS" sheetId="83" r:id="rId83"/>
    <sheet name="SNLK" sheetId="84" r:id="rId84"/>
    <sheet name="ZYRX" sheetId="85" r:id="rId85"/>
    <sheet name="LFLO" sheetId="86" r:id="rId86"/>
    <sheet name="FIMP" sheetId="87" r:id="rId87"/>
    <sheet name="TAPG" sheetId="88" r:id="rId88"/>
    <sheet name="NPGF" sheetId="89" r:id="rId89"/>
    <sheet name="LUCY" sheetId="90" r:id="rId90"/>
    <sheet name="ADCP" sheetId="91" r:id="rId91"/>
    <sheet name="HOPE" sheetId="92" r:id="rId92"/>
    <sheet name="MGLV" sheetId="93" r:id="rId93"/>
    <sheet name="TRUE" sheetId="94" r:id="rId94"/>
    <sheet name="LABA" sheetId="95" r:id="rId95"/>
    <sheet name="ARCI" sheetId="96" r:id="rId96"/>
    <sheet name="IPAC" sheetId="97" r:id="rId97"/>
    <sheet name="MASB" sheetId="98" r:id="rId98"/>
    <sheet name="BMHS" sheetId="99" r:id="rId99"/>
    <sheet name="FLMC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100" l="1"/>
  <c r="P37" i="100"/>
  <c r="O37" i="100"/>
  <c r="N37" i="100"/>
  <c r="M37" i="100"/>
  <c r="L37" i="100"/>
  <c r="K37" i="100"/>
  <c r="J37" i="100"/>
  <c r="I37" i="100"/>
  <c r="H37" i="100"/>
  <c r="D37" i="100"/>
  <c r="Q36" i="100"/>
  <c r="P36" i="100"/>
  <c r="O36" i="100"/>
  <c r="N36" i="100"/>
  <c r="M36" i="100"/>
  <c r="L36" i="100"/>
  <c r="K36" i="100"/>
  <c r="J36" i="100"/>
  <c r="I36" i="100"/>
  <c r="H36" i="100"/>
  <c r="D36" i="100"/>
  <c r="Q35" i="100"/>
  <c r="P35" i="100"/>
  <c r="O35" i="100"/>
  <c r="N35" i="100"/>
  <c r="M35" i="100"/>
  <c r="L35" i="100"/>
  <c r="K35" i="100"/>
  <c r="J35" i="100"/>
  <c r="I35" i="100"/>
  <c r="D35" i="100"/>
  <c r="H35" i="100" s="1"/>
  <c r="Q34" i="100"/>
  <c r="P34" i="100"/>
  <c r="O34" i="100"/>
  <c r="N34" i="100"/>
  <c r="M34" i="100"/>
  <c r="L34" i="100"/>
  <c r="K34" i="100"/>
  <c r="J34" i="100"/>
  <c r="I34" i="100"/>
  <c r="D34" i="100"/>
  <c r="H34" i="100" s="1"/>
  <c r="Q33" i="100"/>
  <c r="P33" i="100"/>
  <c r="O33" i="100"/>
  <c r="N33" i="100"/>
  <c r="M33" i="100"/>
  <c r="L33" i="100"/>
  <c r="K33" i="100"/>
  <c r="J33" i="100"/>
  <c r="I33" i="100"/>
  <c r="H33" i="100"/>
  <c r="D33" i="100"/>
  <c r="Q32" i="100"/>
  <c r="P32" i="100"/>
  <c r="O32" i="100"/>
  <c r="N32" i="100"/>
  <c r="M32" i="100"/>
  <c r="L32" i="100"/>
  <c r="K32" i="100"/>
  <c r="J32" i="100"/>
  <c r="I32" i="100"/>
  <c r="D32" i="100"/>
  <c r="H32" i="100" s="1"/>
  <c r="J30" i="100"/>
  <c r="Q29" i="100"/>
  <c r="M29" i="100"/>
  <c r="I29" i="100"/>
  <c r="Q26" i="100"/>
  <c r="M26" i="100"/>
  <c r="I26" i="100"/>
  <c r="Q25" i="100"/>
  <c r="P25" i="100"/>
  <c r="O25" i="100"/>
  <c r="N25" i="100"/>
  <c r="M25" i="100"/>
  <c r="L25" i="100"/>
  <c r="L26" i="100" s="1"/>
  <c r="K25" i="100"/>
  <c r="J25" i="100"/>
  <c r="I25" i="100"/>
  <c r="H25" i="100"/>
  <c r="D25" i="100"/>
  <c r="Q23" i="100"/>
  <c r="N23" i="100"/>
  <c r="M23" i="100"/>
  <c r="I23" i="100"/>
  <c r="Q21" i="100"/>
  <c r="P21" i="100"/>
  <c r="O21" i="100"/>
  <c r="N21" i="100"/>
  <c r="M21" i="100"/>
  <c r="L21" i="100"/>
  <c r="K21" i="100"/>
  <c r="J21" i="100"/>
  <c r="I21" i="100"/>
  <c r="H21" i="100"/>
  <c r="D21" i="100"/>
  <c r="Q16" i="100"/>
  <c r="P16" i="100"/>
  <c r="O16" i="100"/>
  <c r="N16" i="100"/>
  <c r="M16" i="100"/>
  <c r="L16" i="100"/>
  <c r="K16" i="100"/>
  <c r="J16" i="100"/>
  <c r="I16" i="100"/>
  <c r="D16" i="100"/>
  <c r="H16" i="100" s="1"/>
  <c r="Q15" i="100"/>
  <c r="P15" i="100"/>
  <c r="O15" i="100"/>
  <c r="N15" i="100"/>
  <c r="M15" i="100"/>
  <c r="L15" i="100"/>
  <c r="K15" i="100"/>
  <c r="J15" i="100"/>
  <c r="I15" i="100"/>
  <c r="D15" i="100"/>
  <c r="H15" i="100" s="1"/>
  <c r="Q14" i="100"/>
  <c r="P14" i="100"/>
  <c r="O14" i="100"/>
  <c r="N14" i="100"/>
  <c r="M14" i="100"/>
  <c r="L14" i="100"/>
  <c r="K14" i="100"/>
  <c r="J14" i="100"/>
  <c r="I14" i="100"/>
  <c r="H14" i="100"/>
  <c r="D14" i="100"/>
  <c r="Q13" i="100"/>
  <c r="P13" i="100"/>
  <c r="O13" i="100"/>
  <c r="N13" i="100"/>
  <c r="M13" i="100"/>
  <c r="L13" i="100"/>
  <c r="K13" i="100"/>
  <c r="J13" i="100"/>
  <c r="I13" i="100"/>
  <c r="H13" i="100"/>
  <c r="D13" i="100"/>
  <c r="Q12" i="100"/>
  <c r="P12" i="100"/>
  <c r="O12" i="100"/>
  <c r="N12" i="100"/>
  <c r="M12" i="100"/>
  <c r="L12" i="100"/>
  <c r="K12" i="100"/>
  <c r="J12" i="100"/>
  <c r="I12" i="100"/>
  <c r="D12" i="100"/>
  <c r="H12" i="100" s="1"/>
  <c r="Q11" i="100"/>
  <c r="P11" i="100"/>
  <c r="O11" i="100"/>
  <c r="N11" i="100"/>
  <c r="M11" i="100"/>
  <c r="L11" i="100"/>
  <c r="K11" i="100"/>
  <c r="J11" i="100"/>
  <c r="I11" i="100"/>
  <c r="D11" i="100"/>
  <c r="H11" i="100" s="1"/>
  <c r="Q10" i="100"/>
  <c r="Q9" i="100"/>
  <c r="P9" i="100"/>
  <c r="O9" i="100"/>
  <c r="N9" i="100"/>
  <c r="M9" i="100"/>
  <c r="L9" i="100"/>
  <c r="K9" i="100"/>
  <c r="J9" i="100"/>
  <c r="I9" i="100"/>
  <c r="D9" i="100"/>
  <c r="H9" i="100" s="1"/>
  <c r="Q8" i="100"/>
  <c r="P8" i="100"/>
  <c r="O8" i="100"/>
  <c r="N8" i="100"/>
  <c r="M8" i="100"/>
  <c r="L8" i="100"/>
  <c r="K8" i="100"/>
  <c r="J8" i="100"/>
  <c r="I8" i="100"/>
  <c r="D8" i="100"/>
  <c r="H8" i="100" s="1"/>
  <c r="Q7" i="100"/>
  <c r="P7" i="100"/>
  <c r="O7" i="100"/>
  <c r="N7" i="100"/>
  <c r="M7" i="100"/>
  <c r="L7" i="100"/>
  <c r="K7" i="100"/>
  <c r="J7" i="100"/>
  <c r="I7" i="100"/>
  <c r="H7" i="100"/>
  <c r="D7" i="100"/>
  <c r="Q6" i="100"/>
  <c r="P6" i="100"/>
  <c r="O6" i="100"/>
  <c r="N6" i="100"/>
  <c r="M6" i="100"/>
  <c r="L6" i="100"/>
  <c r="K6" i="100"/>
  <c r="J6" i="100"/>
  <c r="I6" i="100"/>
  <c r="H6" i="100"/>
  <c r="D6" i="100"/>
  <c r="Q5" i="100"/>
  <c r="P5" i="100"/>
  <c r="P23" i="100" s="1"/>
  <c r="P24" i="100" s="1"/>
  <c r="O5" i="100"/>
  <c r="O23" i="100" s="1"/>
  <c r="N5" i="100"/>
  <c r="M5" i="100"/>
  <c r="L5" i="100"/>
  <c r="L23" i="100" s="1"/>
  <c r="K5" i="100"/>
  <c r="K23" i="100" s="1"/>
  <c r="J5" i="100"/>
  <c r="J23" i="100" s="1"/>
  <c r="I5" i="100"/>
  <c r="D5" i="100"/>
  <c r="Q4" i="100"/>
  <c r="P4" i="100"/>
  <c r="P27" i="100" s="1"/>
  <c r="O4" i="100"/>
  <c r="O27" i="100" s="1"/>
  <c r="O30" i="100" s="1"/>
  <c r="N4" i="100"/>
  <c r="N27" i="100" s="1"/>
  <c r="M4" i="100"/>
  <c r="L4" i="100"/>
  <c r="L27" i="100" s="1"/>
  <c r="K4" i="100"/>
  <c r="K27" i="100" s="1"/>
  <c r="K30" i="100" s="1"/>
  <c r="J4" i="100"/>
  <c r="J27" i="100" s="1"/>
  <c r="I4" i="100"/>
  <c r="H4" i="100"/>
  <c r="H27" i="100" s="1"/>
  <c r="D4" i="100"/>
  <c r="D27" i="100" s="1"/>
  <c r="H3" i="100"/>
  <c r="P37" i="99"/>
  <c r="O37" i="99"/>
  <c r="N37" i="99"/>
  <c r="M37" i="99"/>
  <c r="L37" i="99"/>
  <c r="K37" i="99"/>
  <c r="J37" i="99"/>
  <c r="I37" i="99"/>
  <c r="H37" i="99"/>
  <c r="D37" i="99"/>
  <c r="P36" i="99"/>
  <c r="O36" i="99"/>
  <c r="N36" i="99"/>
  <c r="M36" i="99"/>
  <c r="L36" i="99"/>
  <c r="K36" i="99"/>
  <c r="J36" i="99"/>
  <c r="I36" i="99"/>
  <c r="H36" i="99"/>
  <c r="D36" i="99"/>
  <c r="P35" i="99"/>
  <c r="O35" i="99"/>
  <c r="N35" i="99"/>
  <c r="M35" i="99"/>
  <c r="L35" i="99"/>
  <c r="K35" i="99"/>
  <c r="J35" i="99"/>
  <c r="I35" i="99"/>
  <c r="H35" i="99"/>
  <c r="D35" i="99"/>
  <c r="P34" i="99"/>
  <c r="O34" i="99"/>
  <c r="N34" i="99"/>
  <c r="M34" i="99"/>
  <c r="L34" i="99"/>
  <c r="K34" i="99"/>
  <c r="J34" i="99"/>
  <c r="I34" i="99"/>
  <c r="D34" i="99"/>
  <c r="H34" i="99" s="1"/>
  <c r="P33" i="99"/>
  <c r="O33" i="99"/>
  <c r="N33" i="99"/>
  <c r="M33" i="99"/>
  <c r="L33" i="99"/>
  <c r="K33" i="99"/>
  <c r="J33" i="99"/>
  <c r="I33" i="99"/>
  <c r="D33" i="99"/>
  <c r="H33" i="99" s="1"/>
  <c r="P32" i="99"/>
  <c r="O32" i="99"/>
  <c r="N32" i="99"/>
  <c r="M32" i="99"/>
  <c r="L32" i="99"/>
  <c r="K32" i="99"/>
  <c r="J32" i="99"/>
  <c r="I32" i="99"/>
  <c r="D32" i="99"/>
  <c r="H32" i="99" s="1"/>
  <c r="P30" i="99"/>
  <c r="M29" i="99"/>
  <c r="I29" i="99"/>
  <c r="J28" i="99"/>
  <c r="P27" i="99"/>
  <c r="O27" i="99"/>
  <c r="O28" i="99" s="1"/>
  <c r="L27" i="99"/>
  <c r="K27" i="99"/>
  <c r="K30" i="99" s="1"/>
  <c r="D27" i="99"/>
  <c r="N26" i="99"/>
  <c r="M26" i="99"/>
  <c r="J26" i="99"/>
  <c r="I26" i="99"/>
  <c r="P25" i="99"/>
  <c r="O25" i="99"/>
  <c r="N25" i="99"/>
  <c r="N29" i="99" s="1"/>
  <c r="M25" i="99"/>
  <c r="L25" i="99"/>
  <c r="K25" i="99"/>
  <c r="J25" i="99"/>
  <c r="J29" i="99" s="1"/>
  <c r="I25" i="99"/>
  <c r="H25" i="99"/>
  <c r="H29" i="99" s="1"/>
  <c r="D25" i="99"/>
  <c r="J24" i="99"/>
  <c r="K23" i="99"/>
  <c r="P21" i="99"/>
  <c r="O21" i="99"/>
  <c r="N21" i="99"/>
  <c r="M21" i="99"/>
  <c r="L21" i="99"/>
  <c r="K21" i="99"/>
  <c r="J21" i="99"/>
  <c r="I21" i="99"/>
  <c r="D21" i="99"/>
  <c r="H21" i="99" s="1"/>
  <c r="P16" i="99"/>
  <c r="O16" i="99"/>
  <c r="N16" i="99"/>
  <c r="M16" i="99"/>
  <c r="L16" i="99"/>
  <c r="K16" i="99"/>
  <c r="J16" i="99"/>
  <c r="I16" i="99"/>
  <c r="D16" i="99"/>
  <c r="H16" i="99" s="1"/>
  <c r="P15" i="99"/>
  <c r="O15" i="99"/>
  <c r="N15" i="99"/>
  <c r="M15" i="99"/>
  <c r="L15" i="99"/>
  <c r="K15" i="99"/>
  <c r="J15" i="99"/>
  <c r="I15" i="99"/>
  <c r="H15" i="99"/>
  <c r="D15" i="99"/>
  <c r="P14" i="99"/>
  <c r="O14" i="99"/>
  <c r="N14" i="99"/>
  <c r="M14" i="99"/>
  <c r="L14" i="99"/>
  <c r="K14" i="99"/>
  <c r="J14" i="99"/>
  <c r="I14" i="99"/>
  <c r="D14" i="99"/>
  <c r="H14" i="99" s="1"/>
  <c r="P13" i="99"/>
  <c r="O13" i="99"/>
  <c r="N13" i="99"/>
  <c r="M13" i="99"/>
  <c r="L13" i="99"/>
  <c r="K13" i="99"/>
  <c r="J13" i="99"/>
  <c r="I13" i="99"/>
  <c r="D13" i="99"/>
  <c r="H13" i="99" s="1"/>
  <c r="P12" i="99"/>
  <c r="O12" i="99"/>
  <c r="N12" i="99"/>
  <c r="M12" i="99"/>
  <c r="L12" i="99"/>
  <c r="K12" i="99"/>
  <c r="J12" i="99"/>
  <c r="I12" i="99"/>
  <c r="D12" i="99"/>
  <c r="H12" i="99" s="1"/>
  <c r="P11" i="99"/>
  <c r="O11" i="99"/>
  <c r="N11" i="99"/>
  <c r="M11" i="99"/>
  <c r="L11" i="99"/>
  <c r="K11" i="99"/>
  <c r="J11" i="99"/>
  <c r="I11" i="99"/>
  <c r="H11" i="99"/>
  <c r="D11" i="99"/>
  <c r="P9" i="99"/>
  <c r="O9" i="99"/>
  <c r="N9" i="99"/>
  <c r="M9" i="99"/>
  <c r="L9" i="99"/>
  <c r="K9" i="99"/>
  <c r="J9" i="99"/>
  <c r="I9" i="99"/>
  <c r="D9" i="99"/>
  <c r="P8" i="99"/>
  <c r="O8" i="99"/>
  <c r="N8" i="99"/>
  <c r="M8" i="99"/>
  <c r="L8" i="99"/>
  <c r="K8" i="99"/>
  <c r="J8" i="99"/>
  <c r="I8" i="99"/>
  <c r="H8" i="99"/>
  <c r="D8" i="99"/>
  <c r="P7" i="99"/>
  <c r="O7" i="99"/>
  <c r="N7" i="99"/>
  <c r="M7" i="99"/>
  <c r="L7" i="99"/>
  <c r="K7" i="99"/>
  <c r="J7" i="99"/>
  <c r="I7" i="99"/>
  <c r="D7" i="99"/>
  <c r="H7" i="99" s="1"/>
  <c r="P6" i="99"/>
  <c r="P23" i="99" s="1"/>
  <c r="O6" i="99"/>
  <c r="N6" i="99"/>
  <c r="M6" i="99"/>
  <c r="L6" i="99"/>
  <c r="L23" i="99" s="1"/>
  <c r="L24" i="99" s="1"/>
  <c r="K6" i="99"/>
  <c r="J6" i="99"/>
  <c r="I6" i="99"/>
  <c r="H6" i="99"/>
  <c r="D6" i="99"/>
  <c r="P5" i="99"/>
  <c r="O5" i="99"/>
  <c r="O23" i="99" s="1"/>
  <c r="O24" i="99" s="1"/>
  <c r="N5" i="99"/>
  <c r="N23" i="99" s="1"/>
  <c r="M5" i="99"/>
  <c r="M23" i="99" s="1"/>
  <c r="M24" i="99" s="1"/>
  <c r="L5" i="99"/>
  <c r="K5" i="99"/>
  <c r="J5" i="99"/>
  <c r="J23" i="99" s="1"/>
  <c r="I5" i="99"/>
  <c r="I23" i="99" s="1"/>
  <c r="D5" i="99"/>
  <c r="H5" i="99" s="1"/>
  <c r="H23" i="99" s="1"/>
  <c r="P4" i="99"/>
  <c r="O4" i="99"/>
  <c r="N4" i="99"/>
  <c r="N27" i="99" s="1"/>
  <c r="N30" i="99" s="1"/>
  <c r="M4" i="99"/>
  <c r="M27" i="99" s="1"/>
  <c r="M28" i="99" s="1"/>
  <c r="L4" i="99"/>
  <c r="K4" i="99"/>
  <c r="J4" i="99"/>
  <c r="J27" i="99" s="1"/>
  <c r="J30" i="99" s="1"/>
  <c r="I4" i="99"/>
  <c r="I27" i="99" s="1"/>
  <c r="H4" i="99"/>
  <c r="D4" i="99"/>
  <c r="H3" i="99"/>
  <c r="N37" i="98"/>
  <c r="M37" i="98"/>
  <c r="L37" i="98"/>
  <c r="K37" i="98"/>
  <c r="J37" i="98"/>
  <c r="I37" i="98"/>
  <c r="H37" i="98"/>
  <c r="D37" i="98"/>
  <c r="N36" i="98"/>
  <c r="M36" i="98"/>
  <c r="L36" i="98"/>
  <c r="K36" i="98"/>
  <c r="J36" i="98"/>
  <c r="I36" i="98"/>
  <c r="H36" i="98"/>
  <c r="D36" i="98"/>
  <c r="N35" i="98"/>
  <c r="M35" i="98"/>
  <c r="L35" i="98"/>
  <c r="K35" i="98"/>
  <c r="J35" i="98"/>
  <c r="I35" i="98"/>
  <c r="H35" i="98"/>
  <c r="D35" i="98"/>
  <c r="N34" i="98"/>
  <c r="M34" i="98"/>
  <c r="L34" i="98"/>
  <c r="K34" i="98"/>
  <c r="J34" i="98"/>
  <c r="I34" i="98"/>
  <c r="H34" i="98"/>
  <c r="D34" i="98"/>
  <c r="N33" i="98"/>
  <c r="M33" i="98"/>
  <c r="L33" i="98"/>
  <c r="K33" i="98"/>
  <c r="J33" i="98"/>
  <c r="I33" i="98"/>
  <c r="H33" i="98"/>
  <c r="D33" i="98"/>
  <c r="N32" i="98"/>
  <c r="M32" i="98"/>
  <c r="L32" i="98"/>
  <c r="K32" i="98"/>
  <c r="J32" i="98"/>
  <c r="I32" i="98"/>
  <c r="H32" i="98"/>
  <c r="D32" i="98"/>
  <c r="L30" i="98"/>
  <c r="K29" i="98"/>
  <c r="J27" i="98"/>
  <c r="J26" i="98"/>
  <c r="N25" i="98"/>
  <c r="I26" i="98" s="1"/>
  <c r="M25" i="98"/>
  <c r="L25" i="98"/>
  <c r="L26" i="98" s="1"/>
  <c r="K25" i="98"/>
  <c r="K26" i="98" s="1"/>
  <c r="J25" i="98"/>
  <c r="J29" i="98" s="1"/>
  <c r="I25" i="98"/>
  <c r="D25" i="98"/>
  <c r="H25" i="98" s="1"/>
  <c r="H29" i="98" s="1"/>
  <c r="I23" i="98"/>
  <c r="D24" i="98" s="1"/>
  <c r="N21" i="98"/>
  <c r="M21" i="98"/>
  <c r="L21" i="98"/>
  <c r="K21" i="98"/>
  <c r="J21" i="98"/>
  <c r="I21" i="98"/>
  <c r="D21" i="98"/>
  <c r="H21" i="98" s="1"/>
  <c r="N16" i="98"/>
  <c r="M16" i="98"/>
  <c r="L16" i="98"/>
  <c r="K16" i="98"/>
  <c r="J16" i="98"/>
  <c r="I16" i="98"/>
  <c r="D16" i="98"/>
  <c r="H16" i="98" s="1"/>
  <c r="N15" i="98"/>
  <c r="M15" i="98"/>
  <c r="L15" i="98"/>
  <c r="K15" i="98"/>
  <c r="J15" i="98"/>
  <c r="I15" i="98"/>
  <c r="D15" i="98"/>
  <c r="H15" i="98" s="1"/>
  <c r="N14" i="98"/>
  <c r="M14" i="98"/>
  <c r="L14" i="98"/>
  <c r="K14" i="98"/>
  <c r="J14" i="98"/>
  <c r="I14" i="98"/>
  <c r="D14" i="98"/>
  <c r="H14" i="98" s="1"/>
  <c r="N13" i="98"/>
  <c r="M13" i="98"/>
  <c r="L13" i="98"/>
  <c r="K13" i="98"/>
  <c r="J13" i="98"/>
  <c r="I13" i="98"/>
  <c r="D13" i="98"/>
  <c r="H13" i="98" s="1"/>
  <c r="N12" i="98"/>
  <c r="M12" i="98"/>
  <c r="L12" i="98"/>
  <c r="K12" i="98"/>
  <c r="J12" i="98"/>
  <c r="I12" i="98"/>
  <c r="D12" i="98"/>
  <c r="H12" i="98" s="1"/>
  <c r="N11" i="98"/>
  <c r="M11" i="98"/>
  <c r="L11" i="98"/>
  <c r="K11" i="98"/>
  <c r="J11" i="98"/>
  <c r="I11" i="98"/>
  <c r="D11" i="98"/>
  <c r="H11" i="98" s="1"/>
  <c r="N9" i="98"/>
  <c r="M9" i="98"/>
  <c r="L9" i="98"/>
  <c r="K9" i="98"/>
  <c r="J9" i="98"/>
  <c r="I9" i="98"/>
  <c r="H9" i="98"/>
  <c r="D9" i="98"/>
  <c r="N8" i="98"/>
  <c r="M8" i="98"/>
  <c r="L8" i="98"/>
  <c r="K8" i="98"/>
  <c r="J8" i="98"/>
  <c r="I8" i="98"/>
  <c r="H8" i="98"/>
  <c r="D8" i="98"/>
  <c r="N7" i="98"/>
  <c r="M7" i="98"/>
  <c r="L7" i="98"/>
  <c r="K7" i="98"/>
  <c r="J7" i="98"/>
  <c r="I7" i="98"/>
  <c r="H7" i="98"/>
  <c r="D7" i="98"/>
  <c r="N6" i="98"/>
  <c r="M6" i="98"/>
  <c r="L6" i="98"/>
  <c r="K6" i="98"/>
  <c r="J6" i="98"/>
  <c r="I6" i="98"/>
  <c r="H6" i="98"/>
  <c r="D6" i="98"/>
  <c r="N5" i="98"/>
  <c r="N23" i="98" s="1"/>
  <c r="N24" i="98" s="1"/>
  <c r="M5" i="98"/>
  <c r="M23" i="98" s="1"/>
  <c r="L5" i="98"/>
  <c r="L23" i="98" s="1"/>
  <c r="L24" i="98" s="1"/>
  <c r="K5" i="98"/>
  <c r="K23" i="98" s="1"/>
  <c r="K24" i="98" s="1"/>
  <c r="J5" i="98"/>
  <c r="J23" i="98" s="1"/>
  <c r="J24" i="98" s="1"/>
  <c r="I5" i="98"/>
  <c r="H5" i="98"/>
  <c r="H23" i="98" s="1"/>
  <c r="D5" i="98"/>
  <c r="D23" i="98" s="1"/>
  <c r="N4" i="98"/>
  <c r="N27" i="98" s="1"/>
  <c r="M4" i="98"/>
  <c r="M27" i="98" s="1"/>
  <c r="L4" i="98"/>
  <c r="L27" i="98" s="1"/>
  <c r="L28" i="98" s="1"/>
  <c r="K4" i="98"/>
  <c r="K27" i="98" s="1"/>
  <c r="K28" i="98" s="1"/>
  <c r="J4" i="98"/>
  <c r="I4" i="98"/>
  <c r="I27" i="98" s="1"/>
  <c r="H4" i="98"/>
  <c r="H27" i="98" s="1"/>
  <c r="H30" i="98" s="1"/>
  <c r="D4" i="98"/>
  <c r="D27" i="98" s="1"/>
  <c r="H3" i="98"/>
  <c r="N37" i="97"/>
  <c r="M37" i="97"/>
  <c r="L37" i="97"/>
  <c r="K37" i="97"/>
  <c r="J37" i="97"/>
  <c r="I37" i="97"/>
  <c r="H37" i="97"/>
  <c r="D37" i="97"/>
  <c r="N36" i="97"/>
  <c r="M36" i="97"/>
  <c r="L36" i="97"/>
  <c r="K36" i="97"/>
  <c r="J36" i="97"/>
  <c r="I36" i="97"/>
  <c r="H36" i="97"/>
  <c r="D36" i="97"/>
  <c r="N35" i="97"/>
  <c r="M35" i="97"/>
  <c r="L35" i="97"/>
  <c r="K35" i="97"/>
  <c r="J35" i="97"/>
  <c r="I35" i="97"/>
  <c r="D35" i="97"/>
  <c r="H35" i="97" s="1"/>
  <c r="N34" i="97"/>
  <c r="M34" i="97"/>
  <c r="L34" i="97"/>
  <c r="K34" i="97"/>
  <c r="J34" i="97"/>
  <c r="I34" i="97"/>
  <c r="D34" i="97"/>
  <c r="H34" i="97" s="1"/>
  <c r="N33" i="97"/>
  <c r="M33" i="97"/>
  <c r="L33" i="97"/>
  <c r="K33" i="97"/>
  <c r="J33" i="97"/>
  <c r="I33" i="97"/>
  <c r="D33" i="97"/>
  <c r="H33" i="97" s="1"/>
  <c r="N32" i="97"/>
  <c r="M32" i="97"/>
  <c r="L32" i="97"/>
  <c r="K32" i="97"/>
  <c r="J32" i="97"/>
  <c r="I32" i="97"/>
  <c r="D32" i="97"/>
  <c r="H32" i="97" s="1"/>
  <c r="N29" i="97"/>
  <c r="J29" i="97"/>
  <c r="M26" i="97"/>
  <c r="I26" i="97"/>
  <c r="N25" i="97"/>
  <c r="N26" i="97" s="1"/>
  <c r="M25" i="97"/>
  <c r="L25" i="97"/>
  <c r="L26" i="97" s="1"/>
  <c r="K25" i="97"/>
  <c r="K26" i="97" s="1"/>
  <c r="J25" i="97"/>
  <c r="J26" i="97" s="1"/>
  <c r="I25" i="97"/>
  <c r="D25" i="97"/>
  <c r="H25" i="97" s="1"/>
  <c r="H29" i="97" s="1"/>
  <c r="M24" i="97"/>
  <c r="M23" i="97"/>
  <c r="I23" i="97"/>
  <c r="D24" i="97" s="1"/>
  <c r="N21" i="97"/>
  <c r="M21" i="97"/>
  <c r="M27" i="97" s="1"/>
  <c r="L21" i="97"/>
  <c r="K21" i="97"/>
  <c r="J21" i="97"/>
  <c r="I21" i="97"/>
  <c r="D21" i="97"/>
  <c r="H21" i="97" s="1"/>
  <c r="N16" i="97"/>
  <c r="M16" i="97"/>
  <c r="L16" i="97"/>
  <c r="K16" i="97"/>
  <c r="J16" i="97"/>
  <c r="I16" i="97"/>
  <c r="D16" i="97"/>
  <c r="H16" i="97" s="1"/>
  <c r="N15" i="97"/>
  <c r="M15" i="97"/>
  <c r="L15" i="97"/>
  <c r="K15" i="97"/>
  <c r="J15" i="97"/>
  <c r="I15" i="97"/>
  <c r="D15" i="97"/>
  <c r="H15" i="97" s="1"/>
  <c r="N14" i="97"/>
  <c r="M14" i="97"/>
  <c r="L14" i="97"/>
  <c r="K14" i="97"/>
  <c r="J14" i="97"/>
  <c r="I14" i="97"/>
  <c r="D14" i="97"/>
  <c r="H14" i="97" s="1"/>
  <c r="N13" i="97"/>
  <c r="M13" i="97"/>
  <c r="L13" i="97"/>
  <c r="K13" i="97"/>
  <c r="J13" i="97"/>
  <c r="I13" i="97"/>
  <c r="D13" i="97"/>
  <c r="H13" i="97" s="1"/>
  <c r="N12" i="97"/>
  <c r="M12" i="97"/>
  <c r="L12" i="97"/>
  <c r="K12" i="97"/>
  <c r="J12" i="97"/>
  <c r="I12" i="97"/>
  <c r="D12" i="97"/>
  <c r="H12" i="97" s="1"/>
  <c r="N11" i="97"/>
  <c r="M11" i="97"/>
  <c r="L11" i="97"/>
  <c r="K11" i="97"/>
  <c r="J11" i="97"/>
  <c r="I11" i="97"/>
  <c r="D11" i="97"/>
  <c r="H11" i="97" s="1"/>
  <c r="N9" i="97"/>
  <c r="M9" i="97"/>
  <c r="L9" i="97"/>
  <c r="K9" i="97"/>
  <c r="J9" i="97"/>
  <c r="I9" i="97"/>
  <c r="H9" i="97"/>
  <c r="D9" i="97"/>
  <c r="N8" i="97"/>
  <c r="M8" i="97"/>
  <c r="L8" i="97"/>
  <c r="K8" i="97"/>
  <c r="J8" i="97"/>
  <c r="I8" i="97"/>
  <c r="H8" i="97"/>
  <c r="D8" i="97"/>
  <c r="N7" i="97"/>
  <c r="M7" i="97"/>
  <c r="L7" i="97"/>
  <c r="K7" i="97"/>
  <c r="J7" i="97"/>
  <c r="I7" i="97"/>
  <c r="H7" i="97"/>
  <c r="D7" i="97"/>
  <c r="N6" i="97"/>
  <c r="M6" i="97"/>
  <c r="L6" i="97"/>
  <c r="K6" i="97"/>
  <c r="J6" i="97"/>
  <c r="I6" i="97"/>
  <c r="H6" i="97"/>
  <c r="D6" i="97"/>
  <c r="N5" i="97"/>
  <c r="N23" i="97" s="1"/>
  <c r="N24" i="97" s="1"/>
  <c r="M5" i="97"/>
  <c r="L5" i="97"/>
  <c r="L23" i="97" s="1"/>
  <c r="L24" i="97" s="1"/>
  <c r="K5" i="97"/>
  <c r="K23" i="97" s="1"/>
  <c r="K24" i="97" s="1"/>
  <c r="J5" i="97"/>
  <c r="J23" i="97" s="1"/>
  <c r="J24" i="97" s="1"/>
  <c r="I5" i="97"/>
  <c r="H5" i="97"/>
  <c r="H23" i="97" s="1"/>
  <c r="D5" i="97"/>
  <c r="D23" i="97" s="1"/>
  <c r="N4" i="97"/>
  <c r="N27" i="97" s="1"/>
  <c r="M4" i="97"/>
  <c r="L4" i="97"/>
  <c r="L27" i="97" s="1"/>
  <c r="K4" i="97"/>
  <c r="K27" i="97" s="1"/>
  <c r="K28" i="97" s="1"/>
  <c r="J4" i="97"/>
  <c r="J27" i="97" s="1"/>
  <c r="I4" i="97"/>
  <c r="H4" i="97"/>
  <c r="H27" i="97" s="1"/>
  <c r="D4" i="97"/>
  <c r="D27" i="97" s="1"/>
  <c r="H3" i="97"/>
  <c r="P37" i="96"/>
  <c r="O37" i="96"/>
  <c r="N37" i="96"/>
  <c r="M37" i="96"/>
  <c r="L37" i="96"/>
  <c r="K37" i="96"/>
  <c r="J37" i="96"/>
  <c r="I37" i="96"/>
  <c r="H37" i="96"/>
  <c r="D37" i="96"/>
  <c r="P36" i="96"/>
  <c r="O36" i="96"/>
  <c r="N36" i="96"/>
  <c r="M36" i="96"/>
  <c r="L36" i="96"/>
  <c r="K36" i="96"/>
  <c r="J36" i="96"/>
  <c r="I36" i="96"/>
  <c r="H36" i="96"/>
  <c r="D36" i="96"/>
  <c r="P35" i="96"/>
  <c r="O35" i="96"/>
  <c r="N35" i="96"/>
  <c r="M35" i="96"/>
  <c r="L35" i="96"/>
  <c r="K35" i="96"/>
  <c r="J35" i="96"/>
  <c r="I35" i="96"/>
  <c r="D35" i="96"/>
  <c r="H35" i="96" s="1"/>
  <c r="P34" i="96"/>
  <c r="O34" i="96"/>
  <c r="N34" i="96"/>
  <c r="M34" i="96"/>
  <c r="L34" i="96"/>
  <c r="K34" i="96"/>
  <c r="J34" i="96"/>
  <c r="I34" i="96"/>
  <c r="D34" i="96"/>
  <c r="H34" i="96" s="1"/>
  <c r="P33" i="96"/>
  <c r="O33" i="96"/>
  <c r="N33" i="96"/>
  <c r="M33" i="96"/>
  <c r="L33" i="96"/>
  <c r="K33" i="96"/>
  <c r="J33" i="96"/>
  <c r="I33" i="96"/>
  <c r="D33" i="96"/>
  <c r="H33" i="96" s="1"/>
  <c r="P32" i="96"/>
  <c r="O32" i="96"/>
  <c r="N32" i="96"/>
  <c r="M32" i="96"/>
  <c r="L32" i="96"/>
  <c r="K32" i="96"/>
  <c r="J32" i="96"/>
  <c r="I32" i="96"/>
  <c r="D32" i="96"/>
  <c r="H32" i="96" s="1"/>
  <c r="P29" i="96"/>
  <c r="N29" i="96"/>
  <c r="J29" i="96"/>
  <c r="O26" i="96"/>
  <c r="N26" i="96"/>
  <c r="M26" i="96"/>
  <c r="I26" i="96"/>
  <c r="P25" i="96"/>
  <c r="P26" i="96" s="1"/>
  <c r="O25" i="96"/>
  <c r="N25" i="96"/>
  <c r="M25" i="96"/>
  <c r="L29" i="96" s="1"/>
  <c r="L25" i="96"/>
  <c r="L26" i="96" s="1"/>
  <c r="K25" i="96"/>
  <c r="K29" i="96" s="1"/>
  <c r="J25" i="96"/>
  <c r="I25" i="96"/>
  <c r="I29" i="96" s="1"/>
  <c r="D25" i="96"/>
  <c r="H25" i="96" s="1"/>
  <c r="H29" i="96" s="1"/>
  <c r="O23" i="96"/>
  <c r="D23" i="96"/>
  <c r="P21" i="96"/>
  <c r="O21" i="96"/>
  <c r="N21" i="96"/>
  <c r="M21" i="96"/>
  <c r="M27" i="96" s="1"/>
  <c r="L21" i="96"/>
  <c r="K21" i="96"/>
  <c r="J21" i="96"/>
  <c r="I21" i="96"/>
  <c r="D21" i="96"/>
  <c r="H21" i="96" s="1"/>
  <c r="P16" i="96"/>
  <c r="O16" i="96"/>
  <c r="N16" i="96"/>
  <c r="M16" i="96"/>
  <c r="L16" i="96"/>
  <c r="K16" i="96"/>
  <c r="J16" i="96"/>
  <c r="I16" i="96"/>
  <c r="D16" i="96"/>
  <c r="H16" i="96" s="1"/>
  <c r="P15" i="96"/>
  <c r="O15" i="96"/>
  <c r="N15" i="96"/>
  <c r="M15" i="96"/>
  <c r="L15" i="96"/>
  <c r="K15" i="96"/>
  <c r="J15" i="96"/>
  <c r="I15" i="96"/>
  <c r="D15" i="96"/>
  <c r="H15" i="96" s="1"/>
  <c r="P14" i="96"/>
  <c r="O14" i="96"/>
  <c r="N14" i="96"/>
  <c r="M14" i="96"/>
  <c r="L14" i="96"/>
  <c r="K14" i="96"/>
  <c r="J14" i="96"/>
  <c r="I14" i="96"/>
  <c r="D14" i="96"/>
  <c r="H14" i="96" s="1"/>
  <c r="P13" i="96"/>
  <c r="O13" i="96"/>
  <c r="N13" i="96"/>
  <c r="M13" i="96"/>
  <c r="L13" i="96"/>
  <c r="K13" i="96"/>
  <c r="J13" i="96"/>
  <c r="I13" i="96"/>
  <c r="D13" i="96"/>
  <c r="H13" i="96" s="1"/>
  <c r="P12" i="96"/>
  <c r="O12" i="96"/>
  <c r="N12" i="96"/>
  <c r="M12" i="96"/>
  <c r="L12" i="96"/>
  <c r="K12" i="96"/>
  <c r="J12" i="96"/>
  <c r="I12" i="96"/>
  <c r="D12" i="96"/>
  <c r="H12" i="96" s="1"/>
  <c r="P11" i="96"/>
  <c r="O11" i="96"/>
  <c r="N11" i="96"/>
  <c r="M11" i="96"/>
  <c r="L11" i="96"/>
  <c r="K11" i="96"/>
  <c r="J11" i="96"/>
  <c r="I11" i="96"/>
  <c r="D11" i="96"/>
  <c r="H11" i="96" s="1"/>
  <c r="P9" i="96"/>
  <c r="O9" i="96"/>
  <c r="N9" i="96"/>
  <c r="M9" i="96"/>
  <c r="L9" i="96"/>
  <c r="K9" i="96"/>
  <c r="J9" i="96"/>
  <c r="I9" i="96"/>
  <c r="H9" i="96"/>
  <c r="D9" i="96"/>
  <c r="P8" i="96"/>
  <c r="O8" i="96"/>
  <c r="N8" i="96"/>
  <c r="M8" i="96"/>
  <c r="L8" i="96"/>
  <c r="K8" i="96"/>
  <c r="J8" i="96"/>
  <c r="I8" i="96"/>
  <c r="H8" i="96"/>
  <c r="D8" i="96"/>
  <c r="P7" i="96"/>
  <c r="O7" i="96"/>
  <c r="N7" i="96"/>
  <c r="M7" i="96"/>
  <c r="L7" i="96"/>
  <c r="K7" i="96"/>
  <c r="J7" i="96"/>
  <c r="I7" i="96"/>
  <c r="H7" i="96"/>
  <c r="D7" i="96"/>
  <c r="P6" i="96"/>
  <c r="O6" i="96"/>
  <c r="N6" i="96"/>
  <c r="M6" i="96"/>
  <c r="L6" i="96"/>
  <c r="K6" i="96"/>
  <c r="J6" i="96"/>
  <c r="I6" i="96"/>
  <c r="H6" i="96"/>
  <c r="D6" i="96"/>
  <c r="P5" i="96"/>
  <c r="O5" i="96"/>
  <c r="N5" i="96"/>
  <c r="N23" i="96" s="1"/>
  <c r="M5" i="96"/>
  <c r="M23" i="96" s="1"/>
  <c r="L5" i="96"/>
  <c r="K5" i="96"/>
  <c r="K23" i="96" s="1"/>
  <c r="J5" i="96"/>
  <c r="J23" i="96" s="1"/>
  <c r="I5" i="96"/>
  <c r="I23" i="96" s="1"/>
  <c r="D24" i="96" s="1"/>
  <c r="H5" i="96"/>
  <c r="D5" i="96"/>
  <c r="P4" i="96"/>
  <c r="P27" i="96" s="1"/>
  <c r="O4" i="96"/>
  <c r="O27" i="96" s="1"/>
  <c r="N4" i="96"/>
  <c r="N27" i="96" s="1"/>
  <c r="M4" i="96"/>
  <c r="L4" i="96"/>
  <c r="L27" i="96" s="1"/>
  <c r="K4" i="96"/>
  <c r="K27" i="96" s="1"/>
  <c r="K30" i="96" s="1"/>
  <c r="J4" i="96"/>
  <c r="J27" i="96" s="1"/>
  <c r="I4" i="96"/>
  <c r="H4" i="96"/>
  <c r="H27" i="96" s="1"/>
  <c r="D4" i="96"/>
  <c r="D27" i="96" s="1"/>
  <c r="H3" i="96"/>
  <c r="Q37" i="95"/>
  <c r="P37" i="95"/>
  <c r="O37" i="95"/>
  <c r="N37" i="95"/>
  <c r="M37" i="95"/>
  <c r="L37" i="95"/>
  <c r="K37" i="95"/>
  <c r="J37" i="95"/>
  <c r="I37" i="95"/>
  <c r="H37" i="95"/>
  <c r="D37" i="95"/>
  <c r="Q36" i="95"/>
  <c r="P36" i="95"/>
  <c r="O36" i="95"/>
  <c r="N36" i="95"/>
  <c r="M36" i="95"/>
  <c r="L36" i="95"/>
  <c r="K36" i="95"/>
  <c r="J36" i="95"/>
  <c r="I36" i="95"/>
  <c r="H36" i="95"/>
  <c r="D36" i="95"/>
  <c r="Q35" i="95"/>
  <c r="P35" i="95"/>
  <c r="O35" i="95"/>
  <c r="N35" i="95"/>
  <c r="M35" i="95"/>
  <c r="L35" i="95"/>
  <c r="K35" i="95"/>
  <c r="J35" i="95"/>
  <c r="I35" i="95"/>
  <c r="H35" i="95"/>
  <c r="D35" i="95"/>
  <c r="Q34" i="95"/>
  <c r="P34" i="95"/>
  <c r="O34" i="95"/>
  <c r="N34" i="95"/>
  <c r="M34" i="95"/>
  <c r="L34" i="95"/>
  <c r="K34" i="95"/>
  <c r="J34" i="95"/>
  <c r="I34" i="95"/>
  <c r="D34" i="95"/>
  <c r="H34" i="95" s="1"/>
  <c r="Q33" i="95"/>
  <c r="P33" i="95"/>
  <c r="O33" i="95"/>
  <c r="N33" i="95"/>
  <c r="M33" i="95"/>
  <c r="L33" i="95"/>
  <c r="K33" i="95"/>
  <c r="J33" i="95"/>
  <c r="I33" i="95"/>
  <c r="H33" i="95"/>
  <c r="D33" i="95"/>
  <c r="Q32" i="95"/>
  <c r="P32" i="95"/>
  <c r="O32" i="95"/>
  <c r="N32" i="95"/>
  <c r="M32" i="95"/>
  <c r="L32" i="95"/>
  <c r="K32" i="95"/>
  <c r="J32" i="95"/>
  <c r="I32" i="95"/>
  <c r="D32" i="95"/>
  <c r="H32" i="95" s="1"/>
  <c r="N29" i="95"/>
  <c r="J29" i="95"/>
  <c r="P26" i="95"/>
  <c r="N26" i="95"/>
  <c r="J26" i="95"/>
  <c r="Q25" i="95"/>
  <c r="P25" i="95"/>
  <c r="K26" i="95" s="1"/>
  <c r="O25" i="95"/>
  <c r="O29" i="95" s="1"/>
  <c r="N25" i="95"/>
  <c r="M25" i="95"/>
  <c r="L25" i="95"/>
  <c r="K25" i="95"/>
  <c r="K29" i="95" s="1"/>
  <c r="J25" i="95"/>
  <c r="I25" i="95"/>
  <c r="D25" i="95"/>
  <c r="H25" i="95" s="1"/>
  <c r="H29" i="95" s="1"/>
  <c r="O23" i="95"/>
  <c r="K23" i="95"/>
  <c r="D23" i="95"/>
  <c r="Q21" i="95"/>
  <c r="P21" i="95"/>
  <c r="O21" i="95"/>
  <c r="N21" i="95"/>
  <c r="M21" i="95"/>
  <c r="L21" i="95"/>
  <c r="K21" i="95"/>
  <c r="J21" i="95"/>
  <c r="I21" i="95"/>
  <c r="H21" i="95"/>
  <c r="D21" i="95"/>
  <c r="Q16" i="95"/>
  <c r="P16" i="95"/>
  <c r="O16" i="95"/>
  <c r="N16" i="95"/>
  <c r="M16" i="95"/>
  <c r="L16" i="95"/>
  <c r="K16" i="95"/>
  <c r="J16" i="95"/>
  <c r="I16" i="95"/>
  <c r="H16" i="95"/>
  <c r="D16" i="95"/>
  <c r="Q15" i="95"/>
  <c r="P15" i="95"/>
  <c r="O15" i="95"/>
  <c r="N15" i="95"/>
  <c r="M15" i="95"/>
  <c r="L15" i="95"/>
  <c r="K15" i="95"/>
  <c r="J15" i="95"/>
  <c r="I15" i="95"/>
  <c r="D15" i="95"/>
  <c r="H15" i="95" s="1"/>
  <c r="Q14" i="95"/>
  <c r="P14" i="95"/>
  <c r="O14" i="95"/>
  <c r="N14" i="95"/>
  <c r="M14" i="95"/>
  <c r="L14" i="95"/>
  <c r="K14" i="95"/>
  <c r="J14" i="95"/>
  <c r="I14" i="95"/>
  <c r="H14" i="95"/>
  <c r="D14" i="95"/>
  <c r="Q13" i="95"/>
  <c r="P13" i="95"/>
  <c r="O13" i="95"/>
  <c r="N13" i="95"/>
  <c r="M13" i="95"/>
  <c r="L13" i="95"/>
  <c r="K13" i="95"/>
  <c r="J13" i="95"/>
  <c r="I13" i="95"/>
  <c r="D13" i="95"/>
  <c r="H13" i="95" s="1"/>
  <c r="Q12" i="95"/>
  <c r="P12" i="95"/>
  <c r="O12" i="95"/>
  <c r="N12" i="95"/>
  <c r="M12" i="95"/>
  <c r="L12" i="95"/>
  <c r="K12" i="95"/>
  <c r="J12" i="95"/>
  <c r="I12" i="95"/>
  <c r="H12" i="95"/>
  <c r="D12" i="95"/>
  <c r="Q11" i="95"/>
  <c r="P11" i="95"/>
  <c r="O11" i="95"/>
  <c r="N11" i="95"/>
  <c r="M11" i="95"/>
  <c r="L11" i="95"/>
  <c r="K11" i="95"/>
  <c r="J11" i="95"/>
  <c r="I11" i="95"/>
  <c r="D11" i="95"/>
  <c r="H11" i="95" s="1"/>
  <c r="Q9" i="95"/>
  <c r="P9" i="95"/>
  <c r="O9" i="95"/>
  <c r="N9" i="95"/>
  <c r="M9" i="95"/>
  <c r="L9" i="95"/>
  <c r="K9" i="95"/>
  <c r="J9" i="95"/>
  <c r="I9" i="95"/>
  <c r="H9" i="95"/>
  <c r="D9" i="95"/>
  <c r="Q8" i="95"/>
  <c r="P8" i="95"/>
  <c r="O8" i="95"/>
  <c r="N8" i="95"/>
  <c r="M8" i="95"/>
  <c r="L8" i="95"/>
  <c r="K8" i="95"/>
  <c r="J8" i="95"/>
  <c r="I8" i="95"/>
  <c r="D8" i="95"/>
  <c r="H8" i="95" s="1"/>
  <c r="Q7" i="95"/>
  <c r="P7" i="95"/>
  <c r="O7" i="95"/>
  <c r="N7" i="95"/>
  <c r="M7" i="95"/>
  <c r="L7" i="95"/>
  <c r="K7" i="95"/>
  <c r="J7" i="95"/>
  <c r="I7" i="95"/>
  <c r="H7" i="95"/>
  <c r="D7" i="95"/>
  <c r="Q6" i="95"/>
  <c r="P6" i="95"/>
  <c r="O6" i="95"/>
  <c r="N6" i="95"/>
  <c r="M6" i="95"/>
  <c r="L6" i="95"/>
  <c r="K6" i="95"/>
  <c r="J6" i="95"/>
  <c r="I6" i="95"/>
  <c r="D6" i="95"/>
  <c r="H6" i="95" s="1"/>
  <c r="Q5" i="95"/>
  <c r="Q23" i="95" s="1"/>
  <c r="P5" i="95"/>
  <c r="P23" i="95" s="1"/>
  <c r="K24" i="95" s="1"/>
  <c r="O5" i="95"/>
  <c r="N5" i="95"/>
  <c r="N23" i="95" s="1"/>
  <c r="M5" i="95"/>
  <c r="M23" i="95" s="1"/>
  <c r="L5" i="95"/>
  <c r="L23" i="95" s="1"/>
  <c r="K5" i="95"/>
  <c r="J5" i="95"/>
  <c r="J23" i="95" s="1"/>
  <c r="I5" i="95"/>
  <c r="I23" i="95" s="1"/>
  <c r="D24" i="95" s="1"/>
  <c r="H5" i="95"/>
  <c r="D5" i="95"/>
  <c r="Q4" i="95"/>
  <c r="Q27" i="95" s="1"/>
  <c r="P4" i="95"/>
  <c r="P27" i="95" s="1"/>
  <c r="O4" i="95"/>
  <c r="O27" i="95" s="1"/>
  <c r="N4" i="95"/>
  <c r="N27" i="95" s="1"/>
  <c r="M4" i="95"/>
  <c r="M27" i="95" s="1"/>
  <c r="L4" i="95"/>
  <c r="L27" i="95" s="1"/>
  <c r="L30" i="95" s="1"/>
  <c r="K4" i="95"/>
  <c r="K27" i="95" s="1"/>
  <c r="J4" i="95"/>
  <c r="J27" i="95" s="1"/>
  <c r="I4" i="95"/>
  <c r="I27" i="95" s="1"/>
  <c r="D4" i="95"/>
  <c r="H3" i="95"/>
  <c r="M37" i="94"/>
  <c r="L37" i="94"/>
  <c r="K37" i="94"/>
  <c r="J37" i="94"/>
  <c r="I37" i="94"/>
  <c r="H37" i="94"/>
  <c r="D37" i="94"/>
  <c r="M36" i="94"/>
  <c r="L36" i="94"/>
  <c r="K36" i="94"/>
  <c r="J36" i="94"/>
  <c r="I36" i="94"/>
  <c r="H36" i="94"/>
  <c r="D36" i="94"/>
  <c r="M35" i="94"/>
  <c r="L35" i="94"/>
  <c r="K35" i="94"/>
  <c r="J35" i="94"/>
  <c r="I35" i="94"/>
  <c r="H35" i="94"/>
  <c r="D35" i="94"/>
  <c r="M34" i="94"/>
  <c r="L34" i="94"/>
  <c r="K34" i="94"/>
  <c r="J34" i="94"/>
  <c r="I34" i="94"/>
  <c r="D34" i="94"/>
  <c r="H34" i="94" s="1"/>
  <c r="M33" i="94"/>
  <c r="L33" i="94"/>
  <c r="K33" i="94"/>
  <c r="J33" i="94"/>
  <c r="I33" i="94"/>
  <c r="H33" i="94"/>
  <c r="D33" i="94"/>
  <c r="M32" i="94"/>
  <c r="L32" i="94"/>
  <c r="K32" i="94"/>
  <c r="J32" i="94"/>
  <c r="I32" i="94"/>
  <c r="D32" i="94"/>
  <c r="H32" i="94" s="1"/>
  <c r="J29" i="94"/>
  <c r="L28" i="94"/>
  <c r="L26" i="94"/>
  <c r="J26" i="94"/>
  <c r="M25" i="94"/>
  <c r="L25" i="94"/>
  <c r="K25" i="94"/>
  <c r="K29" i="94" s="1"/>
  <c r="J25" i="94"/>
  <c r="I25" i="94"/>
  <c r="D25" i="94"/>
  <c r="H25" i="94" s="1"/>
  <c r="H29" i="94" s="1"/>
  <c r="L24" i="94"/>
  <c r="K23" i="94"/>
  <c r="K24" i="94" s="1"/>
  <c r="D23" i="94"/>
  <c r="M21" i="94"/>
  <c r="L21" i="94"/>
  <c r="K21" i="94"/>
  <c r="J21" i="94"/>
  <c r="I21" i="94"/>
  <c r="H21" i="94"/>
  <c r="D21" i="94"/>
  <c r="M16" i="94"/>
  <c r="L16" i="94"/>
  <c r="K16" i="94"/>
  <c r="J16" i="94"/>
  <c r="I16" i="94"/>
  <c r="H16" i="94"/>
  <c r="D16" i="94"/>
  <c r="M15" i="94"/>
  <c r="L15" i="94"/>
  <c r="K15" i="94"/>
  <c r="J15" i="94"/>
  <c r="I15" i="94"/>
  <c r="D15" i="94"/>
  <c r="H15" i="94" s="1"/>
  <c r="M14" i="94"/>
  <c r="L14" i="94"/>
  <c r="K14" i="94"/>
  <c r="J14" i="94"/>
  <c r="I14" i="94"/>
  <c r="H14" i="94"/>
  <c r="D14" i="94"/>
  <c r="M13" i="94"/>
  <c r="L13" i="94"/>
  <c r="K13" i="94"/>
  <c r="J13" i="94"/>
  <c r="I13" i="94"/>
  <c r="D13" i="94"/>
  <c r="H13" i="94" s="1"/>
  <c r="M12" i="94"/>
  <c r="L12" i="94"/>
  <c r="K12" i="94"/>
  <c r="J12" i="94"/>
  <c r="I12" i="94"/>
  <c r="H12" i="94"/>
  <c r="D12" i="94"/>
  <c r="M11" i="94"/>
  <c r="L11" i="94"/>
  <c r="K11" i="94"/>
  <c r="J11" i="94"/>
  <c r="I11" i="94"/>
  <c r="D11" i="94"/>
  <c r="H11" i="94" s="1"/>
  <c r="M9" i="94"/>
  <c r="L9" i="94"/>
  <c r="K9" i="94"/>
  <c r="J9" i="94"/>
  <c r="I9" i="94"/>
  <c r="H9" i="94"/>
  <c r="D9" i="94"/>
  <c r="M8" i="94"/>
  <c r="L8" i="94"/>
  <c r="K8" i="94"/>
  <c r="J8" i="94"/>
  <c r="I8" i="94"/>
  <c r="D8" i="94"/>
  <c r="H8" i="94" s="1"/>
  <c r="M7" i="94"/>
  <c r="L7" i="94"/>
  <c r="K7" i="94"/>
  <c r="J7" i="94"/>
  <c r="I7" i="94"/>
  <c r="H7" i="94"/>
  <c r="D7" i="94"/>
  <c r="M6" i="94"/>
  <c r="M23" i="94" s="1"/>
  <c r="M24" i="94" s="1"/>
  <c r="L6" i="94"/>
  <c r="K6" i="94"/>
  <c r="J6" i="94"/>
  <c r="I6" i="94"/>
  <c r="I23" i="94" s="1"/>
  <c r="D6" i="94"/>
  <c r="H6" i="94" s="1"/>
  <c r="M5" i="94"/>
  <c r="L5" i="94"/>
  <c r="L23" i="94" s="1"/>
  <c r="K5" i="94"/>
  <c r="J5" i="94"/>
  <c r="J23" i="94" s="1"/>
  <c r="J24" i="94" s="1"/>
  <c r="I5" i="94"/>
  <c r="H5" i="94"/>
  <c r="H23" i="94" s="1"/>
  <c r="D5" i="94"/>
  <c r="M4" i="94"/>
  <c r="M27" i="94" s="1"/>
  <c r="L4" i="94"/>
  <c r="L27" i="94" s="1"/>
  <c r="L30" i="94" s="1"/>
  <c r="K4" i="94"/>
  <c r="K27" i="94" s="1"/>
  <c r="J4" i="94"/>
  <c r="I4" i="94"/>
  <c r="I27" i="94" s="1"/>
  <c r="D4" i="94"/>
  <c r="H4" i="94" s="1"/>
  <c r="H27" i="94" s="1"/>
  <c r="H30" i="94" s="1"/>
  <c r="H3" i="94"/>
  <c r="P37" i="93"/>
  <c r="O37" i="93"/>
  <c r="N37" i="93"/>
  <c r="M37" i="93"/>
  <c r="L37" i="93"/>
  <c r="K37" i="93"/>
  <c r="J37" i="93"/>
  <c r="I37" i="93"/>
  <c r="H37" i="93"/>
  <c r="D37" i="93"/>
  <c r="P36" i="93"/>
  <c r="O36" i="93"/>
  <c r="N36" i="93"/>
  <c r="M36" i="93"/>
  <c r="L36" i="93"/>
  <c r="K36" i="93"/>
  <c r="J36" i="93"/>
  <c r="I36" i="93"/>
  <c r="H36" i="93"/>
  <c r="D36" i="93"/>
  <c r="P35" i="93"/>
  <c r="O35" i="93"/>
  <c r="N35" i="93"/>
  <c r="M35" i="93"/>
  <c r="L35" i="93"/>
  <c r="K35" i="93"/>
  <c r="J35" i="93"/>
  <c r="I35" i="93"/>
  <c r="D35" i="93"/>
  <c r="H35" i="93" s="1"/>
  <c r="P34" i="93"/>
  <c r="O34" i="93"/>
  <c r="N34" i="93"/>
  <c r="M34" i="93"/>
  <c r="L34" i="93"/>
  <c r="K34" i="93"/>
  <c r="J34" i="93"/>
  <c r="I34" i="93"/>
  <c r="D34" i="93"/>
  <c r="H34" i="93" s="1"/>
  <c r="P33" i="93"/>
  <c r="O33" i="93"/>
  <c r="N33" i="93"/>
  <c r="M33" i="93"/>
  <c r="L33" i="93"/>
  <c r="K33" i="93"/>
  <c r="J33" i="93"/>
  <c r="I33" i="93"/>
  <c r="D33" i="93"/>
  <c r="H33" i="93" s="1"/>
  <c r="P32" i="93"/>
  <c r="O32" i="93"/>
  <c r="N32" i="93"/>
  <c r="M32" i="93"/>
  <c r="L32" i="93"/>
  <c r="K32" i="93"/>
  <c r="J32" i="93"/>
  <c r="I32" i="93"/>
  <c r="D32" i="93"/>
  <c r="H32" i="93" s="1"/>
  <c r="P29" i="93"/>
  <c r="N29" i="93"/>
  <c r="J29" i="93"/>
  <c r="O26" i="93"/>
  <c r="K26" i="93"/>
  <c r="P25" i="93"/>
  <c r="P26" i="93" s="1"/>
  <c r="O25" i="93"/>
  <c r="J26" i="93" s="1"/>
  <c r="N25" i="93"/>
  <c r="N26" i="93" s="1"/>
  <c r="M25" i="93"/>
  <c r="L25" i="93"/>
  <c r="L26" i="93" s="1"/>
  <c r="K25" i="93"/>
  <c r="K29" i="93" s="1"/>
  <c r="J25" i="93"/>
  <c r="I25" i="93"/>
  <c r="D25" i="93"/>
  <c r="H25" i="93" s="1"/>
  <c r="H29" i="93" s="1"/>
  <c r="D23" i="93"/>
  <c r="P21" i="93"/>
  <c r="O21" i="93"/>
  <c r="N21" i="93"/>
  <c r="M21" i="93"/>
  <c r="L21" i="93"/>
  <c r="K21" i="93"/>
  <c r="J21" i="93"/>
  <c r="I21" i="93"/>
  <c r="D21" i="93"/>
  <c r="H21" i="93" s="1"/>
  <c r="P16" i="93"/>
  <c r="O16" i="93"/>
  <c r="N16" i="93"/>
  <c r="M16" i="93"/>
  <c r="L16" i="93"/>
  <c r="K16" i="93"/>
  <c r="J16" i="93"/>
  <c r="I16" i="93"/>
  <c r="D16" i="93"/>
  <c r="H16" i="93" s="1"/>
  <c r="P15" i="93"/>
  <c r="O15" i="93"/>
  <c r="N15" i="93"/>
  <c r="M15" i="93"/>
  <c r="L15" i="93"/>
  <c r="K15" i="93"/>
  <c r="J15" i="93"/>
  <c r="I15" i="93"/>
  <c r="D15" i="93"/>
  <c r="H15" i="93" s="1"/>
  <c r="P14" i="93"/>
  <c r="O14" i="93"/>
  <c r="N14" i="93"/>
  <c r="M14" i="93"/>
  <c r="L14" i="93"/>
  <c r="K14" i="93"/>
  <c r="J14" i="93"/>
  <c r="I14" i="93"/>
  <c r="D14" i="93"/>
  <c r="H14" i="93" s="1"/>
  <c r="P13" i="93"/>
  <c r="O13" i="93"/>
  <c r="N13" i="93"/>
  <c r="M13" i="93"/>
  <c r="L13" i="93"/>
  <c r="K13" i="93"/>
  <c r="J13" i="93"/>
  <c r="I13" i="93"/>
  <c r="D13" i="93"/>
  <c r="H13" i="93" s="1"/>
  <c r="P12" i="93"/>
  <c r="O12" i="93"/>
  <c r="N12" i="93"/>
  <c r="M12" i="93"/>
  <c r="L12" i="93"/>
  <c r="K12" i="93"/>
  <c r="J12" i="93"/>
  <c r="I12" i="93"/>
  <c r="D12" i="93"/>
  <c r="H12" i="93" s="1"/>
  <c r="P11" i="93"/>
  <c r="O11" i="93"/>
  <c r="N11" i="93"/>
  <c r="M11" i="93"/>
  <c r="L11" i="93"/>
  <c r="K11" i="93"/>
  <c r="J11" i="93"/>
  <c r="I11" i="93"/>
  <c r="D11" i="93"/>
  <c r="H11" i="93" s="1"/>
  <c r="P9" i="93"/>
  <c r="O9" i="93"/>
  <c r="N9" i="93"/>
  <c r="M9" i="93"/>
  <c r="L9" i="93"/>
  <c r="K9" i="93"/>
  <c r="J9" i="93"/>
  <c r="I9" i="93"/>
  <c r="H9" i="93"/>
  <c r="D9" i="93"/>
  <c r="P8" i="93"/>
  <c r="O8" i="93"/>
  <c r="N8" i="93"/>
  <c r="M8" i="93"/>
  <c r="L8" i="93"/>
  <c r="K8" i="93"/>
  <c r="J8" i="93"/>
  <c r="I8" i="93"/>
  <c r="H8" i="93"/>
  <c r="D8" i="93"/>
  <c r="P7" i="93"/>
  <c r="O7" i="93"/>
  <c r="N7" i="93"/>
  <c r="M7" i="93"/>
  <c r="L7" i="93"/>
  <c r="K7" i="93"/>
  <c r="J7" i="93"/>
  <c r="I7" i="93"/>
  <c r="D7" i="93"/>
  <c r="H7" i="93" s="1"/>
  <c r="P6" i="93"/>
  <c r="O6" i="93"/>
  <c r="O23" i="93" s="1"/>
  <c r="N6" i="93"/>
  <c r="M6" i="93"/>
  <c r="L6" i="93"/>
  <c r="K6" i="93"/>
  <c r="J6" i="93"/>
  <c r="I6" i="93"/>
  <c r="D6" i="93"/>
  <c r="H6" i="93" s="1"/>
  <c r="P5" i="93"/>
  <c r="O5" i="93"/>
  <c r="N5" i="93"/>
  <c r="N23" i="93" s="1"/>
  <c r="M5" i="93"/>
  <c r="M23" i="93" s="1"/>
  <c r="L5" i="93"/>
  <c r="K5" i="93"/>
  <c r="J5" i="93"/>
  <c r="J23" i="93" s="1"/>
  <c r="I5" i="93"/>
  <c r="I23" i="93" s="1"/>
  <c r="D5" i="93"/>
  <c r="H5" i="93" s="1"/>
  <c r="H23" i="93" s="1"/>
  <c r="P4" i="93"/>
  <c r="P27" i="93" s="1"/>
  <c r="O4" i="93"/>
  <c r="O27" i="93" s="1"/>
  <c r="N4" i="93"/>
  <c r="N27" i="93" s="1"/>
  <c r="M4" i="93"/>
  <c r="L4" i="93"/>
  <c r="L27" i="93" s="1"/>
  <c r="K4" i="93"/>
  <c r="K27" i="93" s="1"/>
  <c r="K30" i="93" s="1"/>
  <c r="J4" i="93"/>
  <c r="J27" i="93" s="1"/>
  <c r="I4" i="93"/>
  <c r="D4" i="93"/>
  <c r="H3" i="93"/>
  <c r="Q37" i="92"/>
  <c r="P37" i="92"/>
  <c r="O37" i="92"/>
  <c r="N37" i="92"/>
  <c r="M37" i="92"/>
  <c r="L37" i="92"/>
  <c r="K37" i="92"/>
  <c r="J37" i="92"/>
  <c r="I37" i="92"/>
  <c r="H37" i="92"/>
  <c r="D37" i="92"/>
  <c r="Q36" i="92"/>
  <c r="P36" i="92"/>
  <c r="O36" i="92"/>
  <c r="N36" i="92"/>
  <c r="M36" i="92"/>
  <c r="L36" i="92"/>
  <c r="K36" i="92"/>
  <c r="J36" i="92"/>
  <c r="I36" i="92"/>
  <c r="H36" i="92"/>
  <c r="D36" i="92"/>
  <c r="Q35" i="92"/>
  <c r="P35" i="92"/>
  <c r="O35" i="92"/>
  <c r="N35" i="92"/>
  <c r="M35" i="92"/>
  <c r="L35" i="92"/>
  <c r="K35" i="92"/>
  <c r="J35" i="92"/>
  <c r="I35" i="92"/>
  <c r="D35" i="92"/>
  <c r="H35" i="92" s="1"/>
  <c r="Q34" i="92"/>
  <c r="P34" i="92"/>
  <c r="O34" i="92"/>
  <c r="N34" i="92"/>
  <c r="M34" i="92"/>
  <c r="L34" i="92"/>
  <c r="K34" i="92"/>
  <c r="J34" i="92"/>
  <c r="I34" i="92"/>
  <c r="D34" i="92"/>
  <c r="H34" i="92" s="1"/>
  <c r="Q33" i="92"/>
  <c r="P33" i="92"/>
  <c r="O33" i="92"/>
  <c r="N33" i="92"/>
  <c r="M33" i="92"/>
  <c r="L33" i="92"/>
  <c r="K33" i="92"/>
  <c r="J33" i="92"/>
  <c r="I33" i="92"/>
  <c r="D33" i="92"/>
  <c r="H33" i="92" s="1"/>
  <c r="Q32" i="92"/>
  <c r="P32" i="92"/>
  <c r="O32" i="92"/>
  <c r="N32" i="92"/>
  <c r="M32" i="92"/>
  <c r="L32" i="92"/>
  <c r="K32" i="92"/>
  <c r="J32" i="92"/>
  <c r="I32" i="92"/>
  <c r="H32" i="92"/>
  <c r="D32" i="92"/>
  <c r="Q29" i="92"/>
  <c r="N29" i="92"/>
  <c r="M29" i="92"/>
  <c r="J29" i="92"/>
  <c r="I29" i="92"/>
  <c r="Q26" i="92"/>
  <c r="N26" i="92"/>
  <c r="M26" i="92"/>
  <c r="J26" i="92"/>
  <c r="I26" i="92"/>
  <c r="Q25" i="92"/>
  <c r="P25" i="92"/>
  <c r="O25" i="92"/>
  <c r="N25" i="92"/>
  <c r="M25" i="92"/>
  <c r="L25" i="92"/>
  <c r="L29" i="92" s="1"/>
  <c r="K25" i="92"/>
  <c r="J25" i="92"/>
  <c r="I25" i="92"/>
  <c r="D26" i="92" s="1"/>
  <c r="H25" i="92"/>
  <c r="H29" i="92" s="1"/>
  <c r="D25" i="92"/>
  <c r="O24" i="92"/>
  <c r="N23" i="92"/>
  <c r="J23" i="92"/>
  <c r="Q21" i="92"/>
  <c r="P21" i="92"/>
  <c r="O21" i="92"/>
  <c r="N21" i="92"/>
  <c r="M21" i="92"/>
  <c r="L21" i="92"/>
  <c r="K21" i="92"/>
  <c r="J21" i="92"/>
  <c r="I21" i="92"/>
  <c r="H21" i="92"/>
  <c r="D21" i="92"/>
  <c r="Q16" i="92"/>
  <c r="P16" i="92"/>
  <c r="O16" i="92"/>
  <c r="N16" i="92"/>
  <c r="M16" i="92"/>
  <c r="L16" i="92"/>
  <c r="K16" i="92"/>
  <c r="J16" i="92"/>
  <c r="I16" i="92"/>
  <c r="D16" i="92"/>
  <c r="H16" i="92" s="1"/>
  <c r="Q15" i="92"/>
  <c r="P15" i="92"/>
  <c r="O15" i="92"/>
  <c r="N15" i="92"/>
  <c r="M15" i="92"/>
  <c r="L15" i="92"/>
  <c r="K15" i="92"/>
  <c r="J15" i="92"/>
  <c r="I15" i="92"/>
  <c r="D15" i="92"/>
  <c r="H15" i="92" s="1"/>
  <c r="Q14" i="92"/>
  <c r="P14" i="92"/>
  <c r="O14" i="92"/>
  <c r="N14" i="92"/>
  <c r="M14" i="92"/>
  <c r="L14" i="92"/>
  <c r="K14" i="92"/>
  <c r="J14" i="92"/>
  <c r="I14" i="92"/>
  <c r="H14" i="92"/>
  <c r="D14" i="92"/>
  <c r="Q13" i="92"/>
  <c r="P13" i="92"/>
  <c r="O13" i="92"/>
  <c r="N13" i="92"/>
  <c r="M13" i="92"/>
  <c r="L13" i="92"/>
  <c r="K13" i="92"/>
  <c r="J13" i="92"/>
  <c r="I13" i="92"/>
  <c r="H13" i="92"/>
  <c r="D13" i="92"/>
  <c r="Q12" i="92"/>
  <c r="P12" i="92"/>
  <c r="O12" i="92"/>
  <c r="N12" i="92"/>
  <c r="M12" i="92"/>
  <c r="L12" i="92"/>
  <c r="K12" i="92"/>
  <c r="J12" i="92"/>
  <c r="I12" i="92"/>
  <c r="D12" i="92"/>
  <c r="H12" i="92" s="1"/>
  <c r="Q11" i="92"/>
  <c r="P11" i="92"/>
  <c r="O11" i="92"/>
  <c r="N11" i="92"/>
  <c r="M11" i="92"/>
  <c r="L11" i="92"/>
  <c r="K11" i="92"/>
  <c r="J11" i="92"/>
  <c r="I11" i="92"/>
  <c r="D11" i="92"/>
  <c r="H11" i="92" s="1"/>
  <c r="Q9" i="92"/>
  <c r="P9" i="92"/>
  <c r="O9" i="92"/>
  <c r="N9" i="92"/>
  <c r="M9" i="92"/>
  <c r="L9" i="92"/>
  <c r="K9" i="92"/>
  <c r="J9" i="92"/>
  <c r="I9" i="92"/>
  <c r="D9" i="92"/>
  <c r="Q8" i="92"/>
  <c r="P8" i="92"/>
  <c r="O8" i="92"/>
  <c r="N8" i="92"/>
  <c r="M8" i="92"/>
  <c r="L8" i="92"/>
  <c r="K8" i="92"/>
  <c r="J8" i="92"/>
  <c r="I8" i="92"/>
  <c r="D8" i="92"/>
  <c r="H8" i="92" s="1"/>
  <c r="Q7" i="92"/>
  <c r="P7" i="92"/>
  <c r="O7" i="92"/>
  <c r="N7" i="92"/>
  <c r="M7" i="92"/>
  <c r="L7" i="92"/>
  <c r="K7" i="92"/>
  <c r="J7" i="92"/>
  <c r="I7" i="92"/>
  <c r="D7" i="92"/>
  <c r="H7" i="92" s="1"/>
  <c r="Q6" i="92"/>
  <c r="P6" i="92"/>
  <c r="O6" i="92"/>
  <c r="N6" i="92"/>
  <c r="M6" i="92"/>
  <c r="L6" i="92"/>
  <c r="K6" i="92"/>
  <c r="J6" i="92"/>
  <c r="I6" i="92"/>
  <c r="H6" i="92"/>
  <c r="D6" i="92"/>
  <c r="Q5" i="92"/>
  <c r="Q23" i="92" s="1"/>
  <c r="P5" i="92"/>
  <c r="P23" i="92" s="1"/>
  <c r="O5" i="92"/>
  <c r="O23" i="92" s="1"/>
  <c r="N5" i="92"/>
  <c r="M5" i="92"/>
  <c r="M23" i="92" s="1"/>
  <c r="L5" i="92"/>
  <c r="L23" i="92" s="1"/>
  <c r="K5" i="92"/>
  <c r="K23" i="92" s="1"/>
  <c r="J5" i="92"/>
  <c r="I5" i="92"/>
  <c r="I23" i="92" s="1"/>
  <c r="D5" i="92"/>
  <c r="Q4" i="92"/>
  <c r="Q27" i="92" s="1"/>
  <c r="P4" i="92"/>
  <c r="P27" i="92" s="1"/>
  <c r="O4" i="92"/>
  <c r="O27" i="92" s="1"/>
  <c r="N4" i="92"/>
  <c r="N27" i="92" s="1"/>
  <c r="M4" i="92"/>
  <c r="M27" i="92" s="1"/>
  <c r="L4" i="92"/>
  <c r="L27" i="92" s="1"/>
  <c r="L30" i="92" s="1"/>
  <c r="K4" i="92"/>
  <c r="K27" i="92" s="1"/>
  <c r="K30" i="92" s="1"/>
  <c r="J4" i="92"/>
  <c r="J27" i="92" s="1"/>
  <c r="J30" i="92" s="1"/>
  <c r="I4" i="92"/>
  <c r="I27" i="92" s="1"/>
  <c r="D4" i="92"/>
  <c r="H4" i="92" s="1"/>
  <c r="H27" i="92" s="1"/>
  <c r="H30" i="92" s="1"/>
  <c r="H3" i="92"/>
  <c r="P37" i="91"/>
  <c r="O37" i="91"/>
  <c r="N37" i="91"/>
  <c r="M37" i="91"/>
  <c r="L37" i="91"/>
  <c r="K37" i="91"/>
  <c r="J37" i="91"/>
  <c r="I37" i="91"/>
  <c r="H37" i="91"/>
  <c r="D37" i="91"/>
  <c r="P36" i="91"/>
  <c r="O36" i="91"/>
  <c r="N36" i="91"/>
  <c r="M36" i="91"/>
  <c r="L36" i="91"/>
  <c r="K36" i="91"/>
  <c r="J36" i="91"/>
  <c r="I36" i="91"/>
  <c r="H36" i="91"/>
  <c r="D36" i="91"/>
  <c r="P35" i="91"/>
  <c r="O35" i="91"/>
  <c r="N35" i="91"/>
  <c r="M35" i="91"/>
  <c r="L35" i="91"/>
  <c r="K35" i="91"/>
  <c r="J35" i="91"/>
  <c r="I35" i="91"/>
  <c r="H35" i="91"/>
  <c r="D35" i="91"/>
  <c r="P34" i="91"/>
  <c r="O34" i="91"/>
  <c r="N34" i="91"/>
  <c r="M34" i="91"/>
  <c r="L34" i="91"/>
  <c r="K34" i="91"/>
  <c r="J34" i="91"/>
  <c r="I34" i="91"/>
  <c r="D34" i="91"/>
  <c r="H34" i="91" s="1"/>
  <c r="P33" i="91"/>
  <c r="O33" i="91"/>
  <c r="N33" i="91"/>
  <c r="M33" i="91"/>
  <c r="L33" i="91"/>
  <c r="K33" i="91"/>
  <c r="J33" i="91"/>
  <c r="I33" i="91"/>
  <c r="H33" i="91"/>
  <c r="D33" i="91"/>
  <c r="P32" i="91"/>
  <c r="O32" i="91"/>
  <c r="N32" i="91"/>
  <c r="M32" i="91"/>
  <c r="L32" i="91"/>
  <c r="K32" i="91"/>
  <c r="J32" i="91"/>
  <c r="I32" i="91"/>
  <c r="D32" i="91"/>
  <c r="H32" i="91" s="1"/>
  <c r="P30" i="91"/>
  <c r="N29" i="91"/>
  <c r="M29" i="91"/>
  <c r="J29" i="91"/>
  <c r="I29" i="91"/>
  <c r="P27" i="91"/>
  <c r="L27" i="91"/>
  <c r="L28" i="91" s="1"/>
  <c r="O26" i="91"/>
  <c r="N26" i="91"/>
  <c r="J26" i="91"/>
  <c r="P25" i="91"/>
  <c r="O25" i="91"/>
  <c r="O29" i="91" s="1"/>
  <c r="N25" i="91"/>
  <c r="I26" i="91" s="1"/>
  <c r="M25" i="91"/>
  <c r="M26" i="91" s="1"/>
  <c r="L25" i="91"/>
  <c r="K25" i="91"/>
  <c r="K29" i="91" s="1"/>
  <c r="J25" i="91"/>
  <c r="I25" i="91"/>
  <c r="D26" i="91" s="1"/>
  <c r="H25" i="91"/>
  <c r="H29" i="91" s="1"/>
  <c r="D25" i="91"/>
  <c r="N24" i="91"/>
  <c r="P23" i="91"/>
  <c r="L23" i="91"/>
  <c r="L24" i="91" s="1"/>
  <c r="P21" i="91"/>
  <c r="O21" i="91"/>
  <c r="N21" i="91"/>
  <c r="M21" i="91"/>
  <c r="L21" i="91"/>
  <c r="K21" i="91"/>
  <c r="J21" i="91"/>
  <c r="I21" i="91"/>
  <c r="D21" i="91"/>
  <c r="P16" i="91"/>
  <c r="O16" i="91"/>
  <c r="N16" i="91"/>
  <c r="M16" i="91"/>
  <c r="L16" i="91"/>
  <c r="K16" i="91"/>
  <c r="J16" i="91"/>
  <c r="I16" i="91"/>
  <c r="D16" i="91"/>
  <c r="H16" i="91" s="1"/>
  <c r="P15" i="91"/>
  <c r="O15" i="91"/>
  <c r="N15" i="91"/>
  <c r="M15" i="91"/>
  <c r="L15" i="91"/>
  <c r="K15" i="91"/>
  <c r="J15" i="91"/>
  <c r="I15" i="91"/>
  <c r="H15" i="91"/>
  <c r="D15" i="91"/>
  <c r="P14" i="91"/>
  <c r="O14" i="91"/>
  <c r="N14" i="91"/>
  <c r="M14" i="91"/>
  <c r="L14" i="91"/>
  <c r="K14" i="91"/>
  <c r="J14" i="91"/>
  <c r="I14" i="91"/>
  <c r="D14" i="91"/>
  <c r="H14" i="91" s="1"/>
  <c r="P13" i="91"/>
  <c r="O13" i="91"/>
  <c r="N13" i="91"/>
  <c r="M13" i="91"/>
  <c r="L13" i="91"/>
  <c r="K13" i="91"/>
  <c r="J13" i="91"/>
  <c r="I13" i="91"/>
  <c r="H13" i="91"/>
  <c r="D13" i="91"/>
  <c r="P12" i="91"/>
  <c r="O12" i="91"/>
  <c r="N12" i="91"/>
  <c r="M12" i="91"/>
  <c r="L12" i="91"/>
  <c r="K12" i="91"/>
  <c r="J12" i="91"/>
  <c r="I12" i="91"/>
  <c r="D12" i="91"/>
  <c r="H12" i="91" s="1"/>
  <c r="P11" i="91"/>
  <c r="O11" i="91"/>
  <c r="N11" i="91"/>
  <c r="M11" i="91"/>
  <c r="L11" i="91"/>
  <c r="K11" i="91"/>
  <c r="J11" i="91"/>
  <c r="I11" i="91"/>
  <c r="H11" i="91"/>
  <c r="D11" i="91"/>
  <c r="P9" i="91"/>
  <c r="O9" i="91"/>
  <c r="N9" i="91"/>
  <c r="M9" i="91"/>
  <c r="L9" i="91"/>
  <c r="K9" i="91"/>
  <c r="J9" i="91"/>
  <c r="I9" i="91"/>
  <c r="D9" i="91"/>
  <c r="P8" i="91"/>
  <c r="O8" i="91"/>
  <c r="N8" i="91"/>
  <c r="M8" i="91"/>
  <c r="L8" i="91"/>
  <c r="K8" i="91"/>
  <c r="J8" i="91"/>
  <c r="I8" i="91"/>
  <c r="D8" i="91"/>
  <c r="H8" i="91" s="1"/>
  <c r="P7" i="91"/>
  <c r="O7" i="91"/>
  <c r="N7" i="91"/>
  <c r="M7" i="91"/>
  <c r="L7" i="91"/>
  <c r="K7" i="91"/>
  <c r="J7" i="91"/>
  <c r="I7" i="91"/>
  <c r="D7" i="91"/>
  <c r="H7" i="91" s="1"/>
  <c r="P6" i="91"/>
  <c r="O6" i="91"/>
  <c r="N6" i="91"/>
  <c r="M6" i="91"/>
  <c r="M23" i="91" s="1"/>
  <c r="L6" i="91"/>
  <c r="K6" i="91"/>
  <c r="J6" i="91"/>
  <c r="I6" i="91"/>
  <c r="I23" i="91" s="1"/>
  <c r="D6" i="91"/>
  <c r="H6" i="91" s="1"/>
  <c r="P5" i="91"/>
  <c r="O5" i="91"/>
  <c r="O23" i="91" s="1"/>
  <c r="O24" i="91" s="1"/>
  <c r="N5" i="91"/>
  <c r="N23" i="91" s="1"/>
  <c r="I24" i="91" s="1"/>
  <c r="M5" i="91"/>
  <c r="L5" i="91"/>
  <c r="K5" i="91"/>
  <c r="K23" i="91" s="1"/>
  <c r="J5" i="91"/>
  <c r="J23" i="91" s="1"/>
  <c r="I5" i="91"/>
  <c r="D5" i="91"/>
  <c r="P4" i="91"/>
  <c r="O4" i="91"/>
  <c r="O27" i="91" s="1"/>
  <c r="N4" i="91"/>
  <c r="M4" i="91"/>
  <c r="M27" i="91" s="1"/>
  <c r="L4" i="91"/>
  <c r="K4" i="91"/>
  <c r="K27" i="91" s="1"/>
  <c r="J4" i="91"/>
  <c r="I4" i="91"/>
  <c r="I27" i="91" s="1"/>
  <c r="D4" i="91"/>
  <c r="D27" i="91" s="1"/>
  <c r="H3" i="91"/>
  <c r="O37" i="90"/>
  <c r="N37" i="90"/>
  <c r="M37" i="90"/>
  <c r="L37" i="90"/>
  <c r="K37" i="90"/>
  <c r="J37" i="90"/>
  <c r="I37" i="90"/>
  <c r="H37" i="90"/>
  <c r="D37" i="90"/>
  <c r="O36" i="90"/>
  <c r="N36" i="90"/>
  <c r="M36" i="90"/>
  <c r="L36" i="90"/>
  <c r="K36" i="90"/>
  <c r="J36" i="90"/>
  <c r="I36" i="90"/>
  <c r="H36" i="90"/>
  <c r="D36" i="90"/>
  <c r="O35" i="90"/>
  <c r="N35" i="90"/>
  <c r="M35" i="90"/>
  <c r="L35" i="90"/>
  <c r="K35" i="90"/>
  <c r="J35" i="90"/>
  <c r="I35" i="90"/>
  <c r="D35" i="90"/>
  <c r="H35" i="90" s="1"/>
  <c r="O34" i="90"/>
  <c r="N34" i="90"/>
  <c r="M34" i="90"/>
  <c r="L34" i="90"/>
  <c r="K34" i="90"/>
  <c r="J34" i="90"/>
  <c r="I34" i="90"/>
  <c r="H34" i="90"/>
  <c r="D34" i="90"/>
  <c r="O33" i="90"/>
  <c r="N33" i="90"/>
  <c r="M33" i="90"/>
  <c r="L33" i="90"/>
  <c r="K33" i="90"/>
  <c r="J33" i="90"/>
  <c r="I33" i="90"/>
  <c r="D33" i="90"/>
  <c r="H33" i="90" s="1"/>
  <c r="O32" i="90"/>
  <c r="N32" i="90"/>
  <c r="M32" i="90"/>
  <c r="L32" i="90"/>
  <c r="K32" i="90"/>
  <c r="J32" i="90"/>
  <c r="I32" i="90"/>
  <c r="D32" i="90"/>
  <c r="H32" i="90" s="1"/>
  <c r="O30" i="90"/>
  <c r="O29" i="90"/>
  <c r="L29" i="90"/>
  <c r="K29" i="90"/>
  <c r="O28" i="90"/>
  <c r="K28" i="90"/>
  <c r="L27" i="90"/>
  <c r="M26" i="90"/>
  <c r="O25" i="90"/>
  <c r="O26" i="90" s="1"/>
  <c r="N25" i="90"/>
  <c r="M25" i="90"/>
  <c r="L25" i="90"/>
  <c r="L26" i="90" s="1"/>
  <c r="K25" i="90"/>
  <c r="K26" i="90" s="1"/>
  <c r="J25" i="90"/>
  <c r="I25" i="90"/>
  <c r="D25" i="90"/>
  <c r="H25" i="90" s="1"/>
  <c r="H29" i="90" s="1"/>
  <c r="K24" i="90"/>
  <c r="M23" i="90"/>
  <c r="O21" i="90"/>
  <c r="N21" i="90"/>
  <c r="M21" i="90"/>
  <c r="M27" i="90" s="1"/>
  <c r="L21" i="90"/>
  <c r="K21" i="90"/>
  <c r="J21" i="90"/>
  <c r="I21" i="90"/>
  <c r="D21" i="90"/>
  <c r="H21" i="90" s="1"/>
  <c r="O16" i="90"/>
  <c r="N16" i="90"/>
  <c r="M16" i="90"/>
  <c r="L16" i="90"/>
  <c r="K16" i="90"/>
  <c r="J16" i="90"/>
  <c r="I16" i="90"/>
  <c r="H16" i="90"/>
  <c r="D16" i="90"/>
  <c r="O15" i="90"/>
  <c r="N15" i="90"/>
  <c r="M15" i="90"/>
  <c r="L15" i="90"/>
  <c r="K15" i="90"/>
  <c r="J15" i="90"/>
  <c r="I15" i="90"/>
  <c r="H15" i="90"/>
  <c r="D15" i="90"/>
  <c r="O14" i="90"/>
  <c r="N14" i="90"/>
  <c r="M14" i="90"/>
  <c r="L14" i="90"/>
  <c r="K14" i="90"/>
  <c r="J14" i="90"/>
  <c r="I14" i="90"/>
  <c r="D14" i="90"/>
  <c r="H14" i="90" s="1"/>
  <c r="O13" i="90"/>
  <c r="N13" i="90"/>
  <c r="M13" i="90"/>
  <c r="L13" i="90"/>
  <c r="K13" i="90"/>
  <c r="J13" i="90"/>
  <c r="I13" i="90"/>
  <c r="D13" i="90"/>
  <c r="H13" i="90" s="1"/>
  <c r="O12" i="90"/>
  <c r="N12" i="90"/>
  <c r="M12" i="90"/>
  <c r="L12" i="90"/>
  <c r="K12" i="90"/>
  <c r="J12" i="90"/>
  <c r="I12" i="90"/>
  <c r="H12" i="90"/>
  <c r="D12" i="90"/>
  <c r="O11" i="90"/>
  <c r="N11" i="90"/>
  <c r="M11" i="90"/>
  <c r="L11" i="90"/>
  <c r="K11" i="90"/>
  <c r="J11" i="90"/>
  <c r="I11" i="90"/>
  <c r="H11" i="90"/>
  <c r="D11" i="90"/>
  <c r="O9" i="90"/>
  <c r="N9" i="90"/>
  <c r="M9" i="90"/>
  <c r="L9" i="90"/>
  <c r="K9" i="90"/>
  <c r="J9" i="90"/>
  <c r="I9" i="90"/>
  <c r="D9" i="90"/>
  <c r="O8" i="90"/>
  <c r="N8" i="90"/>
  <c r="M8" i="90"/>
  <c r="L8" i="90"/>
  <c r="K8" i="90"/>
  <c r="J8" i="90"/>
  <c r="I8" i="90"/>
  <c r="D8" i="90"/>
  <c r="H8" i="90" s="1"/>
  <c r="O7" i="90"/>
  <c r="N7" i="90"/>
  <c r="M7" i="90"/>
  <c r="L7" i="90"/>
  <c r="K7" i="90"/>
  <c r="J7" i="90"/>
  <c r="I7" i="90"/>
  <c r="H7" i="90"/>
  <c r="D7" i="90"/>
  <c r="O6" i="90"/>
  <c r="N6" i="90"/>
  <c r="M6" i="90"/>
  <c r="L6" i="90"/>
  <c r="L23" i="90" s="1"/>
  <c r="L24" i="90" s="1"/>
  <c r="K6" i="90"/>
  <c r="J6" i="90"/>
  <c r="I6" i="90"/>
  <c r="I23" i="90" s="1"/>
  <c r="D24" i="90" s="1"/>
  <c r="H6" i="90"/>
  <c r="D6" i="90"/>
  <c r="O5" i="90"/>
  <c r="O23" i="90" s="1"/>
  <c r="N5" i="90"/>
  <c r="N23" i="90" s="1"/>
  <c r="M5" i="90"/>
  <c r="L5" i="90"/>
  <c r="K5" i="90"/>
  <c r="K23" i="90" s="1"/>
  <c r="J5" i="90"/>
  <c r="J23" i="90" s="1"/>
  <c r="I5" i="90"/>
  <c r="D5" i="90"/>
  <c r="D23" i="90" s="1"/>
  <c r="O4" i="90"/>
  <c r="O27" i="90" s="1"/>
  <c r="N4" i="90"/>
  <c r="N27" i="90" s="1"/>
  <c r="M4" i="90"/>
  <c r="L4" i="90"/>
  <c r="K4" i="90"/>
  <c r="K27" i="90" s="1"/>
  <c r="J4" i="90"/>
  <c r="J27" i="90" s="1"/>
  <c r="J30" i="90" s="1"/>
  <c r="I4" i="90"/>
  <c r="D4" i="90"/>
  <c r="H3" i="90"/>
  <c r="Q37" i="89"/>
  <c r="P37" i="89"/>
  <c r="O37" i="89"/>
  <c r="N37" i="89"/>
  <c r="M37" i="89"/>
  <c r="L37" i="89"/>
  <c r="K37" i="89"/>
  <c r="J37" i="89"/>
  <c r="I37" i="89"/>
  <c r="H37" i="89"/>
  <c r="D37" i="89"/>
  <c r="Q36" i="89"/>
  <c r="P36" i="89"/>
  <c r="O36" i="89"/>
  <c r="N36" i="89"/>
  <c r="M36" i="89"/>
  <c r="L36" i="89"/>
  <c r="K36" i="89"/>
  <c r="J36" i="89"/>
  <c r="I36" i="89"/>
  <c r="H36" i="89"/>
  <c r="D36" i="89"/>
  <c r="Q35" i="89"/>
  <c r="P35" i="89"/>
  <c r="O35" i="89"/>
  <c r="N35" i="89"/>
  <c r="M35" i="89"/>
  <c r="L35" i="89"/>
  <c r="K35" i="89"/>
  <c r="J35" i="89"/>
  <c r="I35" i="89"/>
  <c r="D35" i="89"/>
  <c r="H35" i="89" s="1"/>
  <c r="Q34" i="89"/>
  <c r="P34" i="89"/>
  <c r="O34" i="89"/>
  <c r="N34" i="89"/>
  <c r="M34" i="89"/>
  <c r="L34" i="89"/>
  <c r="K34" i="89"/>
  <c r="J34" i="89"/>
  <c r="I34" i="89"/>
  <c r="H34" i="89"/>
  <c r="D34" i="89"/>
  <c r="Q33" i="89"/>
  <c r="P33" i="89"/>
  <c r="O33" i="89"/>
  <c r="N33" i="89"/>
  <c r="M33" i="89"/>
  <c r="L33" i="89"/>
  <c r="K33" i="89"/>
  <c r="J33" i="89"/>
  <c r="I33" i="89"/>
  <c r="H33" i="89"/>
  <c r="D33" i="89"/>
  <c r="Q32" i="89"/>
  <c r="P32" i="89"/>
  <c r="O32" i="89"/>
  <c r="N32" i="89"/>
  <c r="M32" i="89"/>
  <c r="L32" i="89"/>
  <c r="K32" i="89"/>
  <c r="J32" i="89"/>
  <c r="I32" i="89"/>
  <c r="D32" i="89"/>
  <c r="H32" i="89" s="1"/>
  <c r="Q30" i="89"/>
  <c r="P29" i="89"/>
  <c r="O29" i="89"/>
  <c r="L29" i="89"/>
  <c r="K29" i="89"/>
  <c r="P27" i="89"/>
  <c r="L27" i="89"/>
  <c r="P26" i="89"/>
  <c r="O26" i="89"/>
  <c r="L26" i="89"/>
  <c r="K26" i="89"/>
  <c r="Q25" i="89"/>
  <c r="Q29" i="89" s="1"/>
  <c r="P25" i="89"/>
  <c r="O25" i="89"/>
  <c r="N25" i="89"/>
  <c r="M25" i="89"/>
  <c r="L25" i="89"/>
  <c r="K25" i="89"/>
  <c r="J25" i="89"/>
  <c r="J29" i="89" s="1"/>
  <c r="I25" i="89"/>
  <c r="D25" i="89"/>
  <c r="Q23" i="89"/>
  <c r="L24" i="89" s="1"/>
  <c r="P23" i="89"/>
  <c r="M23" i="89"/>
  <c r="L23" i="89"/>
  <c r="I23" i="89"/>
  <c r="Q21" i="89"/>
  <c r="P21" i="89"/>
  <c r="O21" i="89"/>
  <c r="N21" i="89"/>
  <c r="M21" i="89"/>
  <c r="L21" i="89"/>
  <c r="K21" i="89"/>
  <c r="J21" i="89"/>
  <c r="I21" i="89"/>
  <c r="D21" i="89"/>
  <c r="H21" i="89" s="1"/>
  <c r="Q16" i="89"/>
  <c r="P16" i="89"/>
  <c r="O16" i="89"/>
  <c r="N16" i="89"/>
  <c r="M16" i="89"/>
  <c r="L16" i="89"/>
  <c r="K16" i="89"/>
  <c r="J16" i="89"/>
  <c r="I16" i="89"/>
  <c r="H16" i="89"/>
  <c r="D16" i="89"/>
  <c r="Q15" i="89"/>
  <c r="P15" i="89"/>
  <c r="O15" i="89"/>
  <c r="N15" i="89"/>
  <c r="M15" i="89"/>
  <c r="L15" i="89"/>
  <c r="K15" i="89"/>
  <c r="J15" i="89"/>
  <c r="I15" i="89"/>
  <c r="H15" i="89"/>
  <c r="D15" i="89"/>
  <c r="Q14" i="89"/>
  <c r="P14" i="89"/>
  <c r="O14" i="89"/>
  <c r="N14" i="89"/>
  <c r="M14" i="89"/>
  <c r="L14" i="89"/>
  <c r="K14" i="89"/>
  <c r="J14" i="89"/>
  <c r="I14" i="89"/>
  <c r="D14" i="89"/>
  <c r="H14" i="89" s="1"/>
  <c r="Q13" i="89"/>
  <c r="P13" i="89"/>
  <c r="O13" i="89"/>
  <c r="N13" i="89"/>
  <c r="M13" i="89"/>
  <c r="L13" i="89"/>
  <c r="K13" i="89"/>
  <c r="J13" i="89"/>
  <c r="I13" i="89"/>
  <c r="D13" i="89"/>
  <c r="H13" i="89" s="1"/>
  <c r="Q12" i="89"/>
  <c r="P12" i="89"/>
  <c r="O12" i="89"/>
  <c r="N12" i="89"/>
  <c r="M12" i="89"/>
  <c r="L12" i="89"/>
  <c r="K12" i="89"/>
  <c r="J12" i="89"/>
  <c r="I12" i="89"/>
  <c r="H12" i="89"/>
  <c r="D12" i="89"/>
  <c r="Q11" i="89"/>
  <c r="P11" i="89"/>
  <c r="O11" i="89"/>
  <c r="N11" i="89"/>
  <c r="M11" i="89"/>
  <c r="L11" i="89"/>
  <c r="K11" i="89"/>
  <c r="J11" i="89"/>
  <c r="I11" i="89"/>
  <c r="H11" i="89"/>
  <c r="D11" i="89"/>
  <c r="Q9" i="89"/>
  <c r="P9" i="89"/>
  <c r="O9" i="89"/>
  <c r="N9" i="89"/>
  <c r="M9" i="89"/>
  <c r="L9" i="89"/>
  <c r="K9" i="89"/>
  <c r="J9" i="89"/>
  <c r="I9" i="89"/>
  <c r="H9" i="89"/>
  <c r="D9" i="89"/>
  <c r="Q8" i="89"/>
  <c r="P8" i="89"/>
  <c r="O8" i="89"/>
  <c r="N8" i="89"/>
  <c r="M8" i="89"/>
  <c r="L8" i="89"/>
  <c r="K8" i="89"/>
  <c r="J8" i="89"/>
  <c r="I8" i="89"/>
  <c r="H8" i="89"/>
  <c r="D8" i="89"/>
  <c r="Q7" i="89"/>
  <c r="P7" i="89"/>
  <c r="O7" i="89"/>
  <c r="N7" i="89"/>
  <c r="M7" i="89"/>
  <c r="L7" i="89"/>
  <c r="K7" i="89"/>
  <c r="J7" i="89"/>
  <c r="I7" i="89"/>
  <c r="D7" i="89"/>
  <c r="H7" i="89" s="1"/>
  <c r="Q6" i="89"/>
  <c r="P6" i="89"/>
  <c r="O6" i="89"/>
  <c r="N6" i="89"/>
  <c r="M6" i="89"/>
  <c r="L6" i="89"/>
  <c r="K6" i="89"/>
  <c r="J6" i="89"/>
  <c r="I6" i="89"/>
  <c r="D6" i="89"/>
  <c r="H6" i="89" s="1"/>
  <c r="H23" i="89" s="1"/>
  <c r="Q5" i="89"/>
  <c r="P5" i="89"/>
  <c r="O5" i="89"/>
  <c r="N5" i="89"/>
  <c r="N23" i="89" s="1"/>
  <c r="M5" i="89"/>
  <c r="L5" i="89"/>
  <c r="K5" i="89"/>
  <c r="J5" i="89"/>
  <c r="J23" i="89" s="1"/>
  <c r="I5" i="89"/>
  <c r="H5" i="89"/>
  <c r="D5" i="89"/>
  <c r="Q4" i="89"/>
  <c r="Q27" i="89" s="1"/>
  <c r="P4" i="89"/>
  <c r="O4" i="89"/>
  <c r="O27" i="89" s="1"/>
  <c r="N4" i="89"/>
  <c r="N27" i="89" s="1"/>
  <c r="N28" i="89" s="1"/>
  <c r="M4" i="89"/>
  <c r="M27" i="89" s="1"/>
  <c r="L4" i="89"/>
  <c r="K4" i="89"/>
  <c r="K27" i="89" s="1"/>
  <c r="K30" i="89" s="1"/>
  <c r="J4" i="89"/>
  <c r="J27" i="89" s="1"/>
  <c r="J30" i="89" s="1"/>
  <c r="I4" i="89"/>
  <c r="I27" i="89" s="1"/>
  <c r="H4" i="89"/>
  <c r="D4" i="89"/>
  <c r="D27" i="89" s="1"/>
  <c r="H3" i="89"/>
  <c r="O37" i="88"/>
  <c r="N37" i="88"/>
  <c r="M37" i="88"/>
  <c r="L37" i="88"/>
  <c r="K37" i="88"/>
  <c r="J37" i="88"/>
  <c r="I37" i="88"/>
  <c r="H37" i="88"/>
  <c r="D37" i="88"/>
  <c r="O36" i="88"/>
  <c r="N36" i="88"/>
  <c r="M36" i="88"/>
  <c r="L36" i="88"/>
  <c r="K36" i="88"/>
  <c r="J36" i="88"/>
  <c r="I36" i="88"/>
  <c r="H36" i="88"/>
  <c r="D36" i="88"/>
  <c r="O35" i="88"/>
  <c r="N35" i="88"/>
  <c r="M35" i="88"/>
  <c r="L35" i="88"/>
  <c r="K35" i="88"/>
  <c r="J35" i="88"/>
  <c r="I35" i="88"/>
  <c r="D35" i="88"/>
  <c r="H35" i="88" s="1"/>
  <c r="O34" i="88"/>
  <c r="N34" i="88"/>
  <c r="M34" i="88"/>
  <c r="L34" i="88"/>
  <c r="K34" i="88"/>
  <c r="J34" i="88"/>
  <c r="I34" i="88"/>
  <c r="H34" i="88"/>
  <c r="D34" i="88"/>
  <c r="O33" i="88"/>
  <c r="N33" i="88"/>
  <c r="M33" i="88"/>
  <c r="L33" i="88"/>
  <c r="K33" i="88"/>
  <c r="J33" i="88"/>
  <c r="I33" i="88"/>
  <c r="D33" i="88"/>
  <c r="H33" i="88" s="1"/>
  <c r="O32" i="88"/>
  <c r="N32" i="88"/>
  <c r="M32" i="88"/>
  <c r="L32" i="88"/>
  <c r="K32" i="88"/>
  <c r="J32" i="88"/>
  <c r="I32" i="88"/>
  <c r="D32" i="88"/>
  <c r="H32" i="88" s="1"/>
  <c r="O29" i="88"/>
  <c r="L29" i="88"/>
  <c r="K29" i="88"/>
  <c r="L27" i="88"/>
  <c r="M26" i="88"/>
  <c r="O25" i="88"/>
  <c r="O26" i="88" s="1"/>
  <c r="N25" i="88"/>
  <c r="M25" i="88"/>
  <c r="L25" i="88"/>
  <c r="L26" i="88" s="1"/>
  <c r="K25" i="88"/>
  <c r="K26" i="88" s="1"/>
  <c r="J25" i="88"/>
  <c r="I25" i="88"/>
  <c r="D25" i="88"/>
  <c r="H25" i="88" s="1"/>
  <c r="H29" i="88" s="1"/>
  <c r="L24" i="88"/>
  <c r="M23" i="88"/>
  <c r="O21" i="88"/>
  <c r="N21" i="88"/>
  <c r="M21" i="88"/>
  <c r="L21" i="88"/>
  <c r="K21" i="88"/>
  <c r="J21" i="88"/>
  <c r="I21" i="88"/>
  <c r="D21" i="88"/>
  <c r="H21" i="88" s="1"/>
  <c r="O16" i="88"/>
  <c r="N16" i="88"/>
  <c r="M16" i="88"/>
  <c r="L16" i="88"/>
  <c r="K16" i="88"/>
  <c r="J16" i="88"/>
  <c r="I16" i="88"/>
  <c r="H16" i="88"/>
  <c r="D16" i="88"/>
  <c r="O15" i="88"/>
  <c r="N15" i="88"/>
  <c r="M15" i="88"/>
  <c r="L15" i="88"/>
  <c r="K15" i="88"/>
  <c r="J15" i="88"/>
  <c r="I15" i="88"/>
  <c r="H15" i="88"/>
  <c r="D15" i="88"/>
  <c r="O14" i="88"/>
  <c r="N14" i="88"/>
  <c r="M14" i="88"/>
  <c r="L14" i="88"/>
  <c r="K14" i="88"/>
  <c r="J14" i="88"/>
  <c r="I14" i="88"/>
  <c r="H14" i="88"/>
  <c r="D14" i="88"/>
  <c r="O13" i="88"/>
  <c r="N13" i="88"/>
  <c r="M13" i="88"/>
  <c r="L13" i="88"/>
  <c r="K13" i="88"/>
  <c r="J13" i="88"/>
  <c r="I13" i="88"/>
  <c r="D13" i="88"/>
  <c r="H13" i="88" s="1"/>
  <c r="O12" i="88"/>
  <c r="N12" i="88"/>
  <c r="M12" i="88"/>
  <c r="L12" i="88"/>
  <c r="K12" i="88"/>
  <c r="J12" i="88"/>
  <c r="I12" i="88"/>
  <c r="H12" i="88"/>
  <c r="D12" i="88"/>
  <c r="O11" i="88"/>
  <c r="N11" i="88"/>
  <c r="M11" i="88"/>
  <c r="L11" i="88"/>
  <c r="K11" i="88"/>
  <c r="J11" i="88"/>
  <c r="I11" i="88"/>
  <c r="D11" i="88"/>
  <c r="H11" i="88" s="1"/>
  <c r="O9" i="88"/>
  <c r="N9" i="88"/>
  <c r="M9" i="88"/>
  <c r="L9" i="88"/>
  <c r="K9" i="88"/>
  <c r="J9" i="88"/>
  <c r="I9" i="88"/>
  <c r="H9" i="88"/>
  <c r="D9" i="88"/>
  <c r="O8" i="88"/>
  <c r="N8" i="88"/>
  <c r="M8" i="88"/>
  <c r="L8" i="88"/>
  <c r="K8" i="88"/>
  <c r="J8" i="88"/>
  <c r="I8" i="88"/>
  <c r="D8" i="88"/>
  <c r="H8" i="88" s="1"/>
  <c r="O7" i="88"/>
  <c r="N7" i="88"/>
  <c r="M7" i="88"/>
  <c r="L7" i="88"/>
  <c r="K7" i="88"/>
  <c r="J7" i="88"/>
  <c r="I7" i="88"/>
  <c r="H7" i="88"/>
  <c r="D7" i="88"/>
  <c r="O6" i="88"/>
  <c r="N6" i="88"/>
  <c r="M6" i="88"/>
  <c r="L6" i="88"/>
  <c r="K6" i="88"/>
  <c r="J6" i="88"/>
  <c r="I6" i="88"/>
  <c r="I23" i="88" s="1"/>
  <c r="D6" i="88"/>
  <c r="H6" i="88" s="1"/>
  <c r="O5" i="88"/>
  <c r="N5" i="88"/>
  <c r="N23" i="88" s="1"/>
  <c r="M5" i="88"/>
  <c r="L5" i="88"/>
  <c r="L23" i="88" s="1"/>
  <c r="K5" i="88"/>
  <c r="J5" i="88"/>
  <c r="J23" i="88" s="1"/>
  <c r="I5" i="88"/>
  <c r="H5" i="88"/>
  <c r="H23" i="88" s="1"/>
  <c r="D5" i="88"/>
  <c r="O4" i="88"/>
  <c r="O27" i="88" s="1"/>
  <c r="N4" i="88"/>
  <c r="N27" i="88" s="1"/>
  <c r="M4" i="88"/>
  <c r="M27" i="88" s="1"/>
  <c r="L4" i="88"/>
  <c r="K4" i="88"/>
  <c r="K27" i="88" s="1"/>
  <c r="K30" i="88" s="1"/>
  <c r="J4" i="88"/>
  <c r="J27" i="88" s="1"/>
  <c r="I4" i="88"/>
  <c r="I27" i="88" s="1"/>
  <c r="D4" i="88"/>
  <c r="H3" i="88"/>
  <c r="P37" i="87"/>
  <c r="O37" i="87"/>
  <c r="N37" i="87"/>
  <c r="M37" i="87"/>
  <c r="L37" i="87"/>
  <c r="K37" i="87"/>
  <c r="J37" i="87"/>
  <c r="I37" i="87"/>
  <c r="H37" i="87"/>
  <c r="D37" i="87"/>
  <c r="P36" i="87"/>
  <c r="O36" i="87"/>
  <c r="N36" i="87"/>
  <c r="M36" i="87"/>
  <c r="L36" i="87"/>
  <c r="K36" i="87"/>
  <c r="J36" i="87"/>
  <c r="I36" i="87"/>
  <c r="H36" i="87"/>
  <c r="D36" i="87"/>
  <c r="P35" i="87"/>
  <c r="O35" i="87"/>
  <c r="N35" i="87"/>
  <c r="M35" i="87"/>
  <c r="L35" i="87"/>
  <c r="K35" i="87"/>
  <c r="J35" i="87"/>
  <c r="I35" i="87"/>
  <c r="D35" i="87"/>
  <c r="H35" i="87" s="1"/>
  <c r="P34" i="87"/>
  <c r="O34" i="87"/>
  <c r="N34" i="87"/>
  <c r="M34" i="87"/>
  <c r="L34" i="87"/>
  <c r="K34" i="87"/>
  <c r="J34" i="87"/>
  <c r="I34" i="87"/>
  <c r="D34" i="87"/>
  <c r="H34" i="87" s="1"/>
  <c r="P33" i="87"/>
  <c r="O33" i="87"/>
  <c r="N33" i="87"/>
  <c r="M33" i="87"/>
  <c r="L33" i="87"/>
  <c r="K33" i="87"/>
  <c r="J33" i="87"/>
  <c r="I33" i="87"/>
  <c r="D33" i="87"/>
  <c r="H33" i="87" s="1"/>
  <c r="P32" i="87"/>
  <c r="O32" i="87"/>
  <c r="N32" i="87"/>
  <c r="M32" i="87"/>
  <c r="L32" i="87"/>
  <c r="K32" i="87"/>
  <c r="J32" i="87"/>
  <c r="I32" i="87"/>
  <c r="D32" i="87"/>
  <c r="H32" i="87" s="1"/>
  <c r="P29" i="87"/>
  <c r="L29" i="87"/>
  <c r="H29" i="87"/>
  <c r="O27" i="87"/>
  <c r="K27" i="87"/>
  <c r="D27" i="87"/>
  <c r="P26" i="87"/>
  <c r="M26" i="87"/>
  <c r="L26" i="87"/>
  <c r="I26" i="87"/>
  <c r="P25" i="87"/>
  <c r="O25" i="87"/>
  <c r="N25" i="87"/>
  <c r="N26" i="87" s="1"/>
  <c r="M25" i="87"/>
  <c r="H26" i="87" s="1"/>
  <c r="L25" i="87"/>
  <c r="K25" i="87"/>
  <c r="J25" i="87"/>
  <c r="I25" i="87"/>
  <c r="D26" i="87" s="1"/>
  <c r="D25" i="87"/>
  <c r="H25" i="87" s="1"/>
  <c r="M24" i="87"/>
  <c r="O23" i="87"/>
  <c r="M23" i="87"/>
  <c r="K23" i="87"/>
  <c r="I23" i="87"/>
  <c r="D23" i="87"/>
  <c r="P21" i="87"/>
  <c r="O21" i="87"/>
  <c r="N21" i="87"/>
  <c r="M21" i="87"/>
  <c r="L21" i="87"/>
  <c r="K21" i="87"/>
  <c r="J21" i="87"/>
  <c r="I21" i="87"/>
  <c r="D21" i="87"/>
  <c r="H21" i="87" s="1"/>
  <c r="P16" i="87"/>
  <c r="O16" i="87"/>
  <c r="N16" i="87"/>
  <c r="M16" i="87"/>
  <c r="L16" i="87"/>
  <c r="K16" i="87"/>
  <c r="J16" i="87"/>
  <c r="I16" i="87"/>
  <c r="D16" i="87"/>
  <c r="H16" i="87" s="1"/>
  <c r="P15" i="87"/>
  <c r="O15" i="87"/>
  <c r="N15" i="87"/>
  <c r="M15" i="87"/>
  <c r="L15" i="87"/>
  <c r="K15" i="87"/>
  <c r="J15" i="87"/>
  <c r="I15" i="87"/>
  <c r="D15" i="87"/>
  <c r="H15" i="87" s="1"/>
  <c r="P14" i="87"/>
  <c r="O14" i="87"/>
  <c r="N14" i="87"/>
  <c r="M14" i="87"/>
  <c r="L14" i="87"/>
  <c r="K14" i="87"/>
  <c r="J14" i="87"/>
  <c r="I14" i="87"/>
  <c r="D14" i="87"/>
  <c r="H14" i="87" s="1"/>
  <c r="P13" i="87"/>
  <c r="O13" i="87"/>
  <c r="N13" i="87"/>
  <c r="M13" i="87"/>
  <c r="L13" i="87"/>
  <c r="K13" i="87"/>
  <c r="J13" i="87"/>
  <c r="I13" i="87"/>
  <c r="D13" i="87"/>
  <c r="H13" i="87" s="1"/>
  <c r="P12" i="87"/>
  <c r="O12" i="87"/>
  <c r="N12" i="87"/>
  <c r="M12" i="87"/>
  <c r="L12" i="87"/>
  <c r="K12" i="87"/>
  <c r="J12" i="87"/>
  <c r="I12" i="87"/>
  <c r="D12" i="87"/>
  <c r="H12" i="87" s="1"/>
  <c r="P11" i="87"/>
  <c r="O11" i="87"/>
  <c r="N11" i="87"/>
  <c r="M11" i="87"/>
  <c r="L11" i="87"/>
  <c r="K11" i="87"/>
  <c r="J11" i="87"/>
  <c r="I11" i="87"/>
  <c r="D11" i="87"/>
  <c r="H11" i="87" s="1"/>
  <c r="M10" i="87"/>
  <c r="K10" i="87"/>
  <c r="P9" i="87"/>
  <c r="O9" i="87"/>
  <c r="N9" i="87"/>
  <c r="N10" i="87" s="1"/>
  <c r="M9" i="87"/>
  <c r="L9" i="87"/>
  <c r="K9" i="87"/>
  <c r="J9" i="87"/>
  <c r="I9" i="87"/>
  <c r="H9" i="87"/>
  <c r="D9" i="87"/>
  <c r="P8" i="87"/>
  <c r="O8" i="87"/>
  <c r="N8" i="87"/>
  <c r="M8" i="87"/>
  <c r="L8" i="87"/>
  <c r="K8" i="87"/>
  <c r="J8" i="87"/>
  <c r="I8" i="87"/>
  <c r="H8" i="87"/>
  <c r="D8" i="87"/>
  <c r="P7" i="87"/>
  <c r="O7" i="87"/>
  <c r="N7" i="87"/>
  <c r="M7" i="87"/>
  <c r="L7" i="87"/>
  <c r="K7" i="87"/>
  <c r="J7" i="87"/>
  <c r="I7" i="87"/>
  <c r="H7" i="87"/>
  <c r="D7" i="87"/>
  <c r="P6" i="87"/>
  <c r="O6" i="87"/>
  <c r="N6" i="87"/>
  <c r="M6" i="87"/>
  <c r="L6" i="87"/>
  <c r="K6" i="87"/>
  <c r="J6" i="87"/>
  <c r="I6" i="87"/>
  <c r="H6" i="87"/>
  <c r="D6" i="87"/>
  <c r="P5" i="87"/>
  <c r="O5" i="87"/>
  <c r="N5" i="87"/>
  <c r="N23" i="87" s="1"/>
  <c r="M5" i="87"/>
  <c r="L5" i="87"/>
  <c r="K5" i="87"/>
  <c r="J5" i="87"/>
  <c r="J23" i="87" s="1"/>
  <c r="I5" i="87"/>
  <c r="H5" i="87"/>
  <c r="D5" i="87"/>
  <c r="P4" i="87"/>
  <c r="P27" i="87" s="1"/>
  <c r="O4" i="87"/>
  <c r="N4" i="87"/>
  <c r="N27" i="87" s="1"/>
  <c r="M4" i="87"/>
  <c r="L4" i="87"/>
  <c r="L27" i="87" s="1"/>
  <c r="K4" i="87"/>
  <c r="J4" i="87"/>
  <c r="J27" i="87" s="1"/>
  <c r="J30" i="87" s="1"/>
  <c r="I4" i="87"/>
  <c r="H4" i="87"/>
  <c r="H27" i="87" s="1"/>
  <c r="D4" i="87"/>
  <c r="H3" i="87"/>
  <c r="O37" i="86"/>
  <c r="N37" i="86"/>
  <c r="M37" i="86"/>
  <c r="L37" i="86"/>
  <c r="K37" i="86"/>
  <c r="J37" i="86"/>
  <c r="I37" i="86"/>
  <c r="H37" i="86"/>
  <c r="D37" i="86"/>
  <c r="O36" i="86"/>
  <c r="N36" i="86"/>
  <c r="M36" i="86"/>
  <c r="L36" i="86"/>
  <c r="K36" i="86"/>
  <c r="J36" i="86"/>
  <c r="I36" i="86"/>
  <c r="H36" i="86"/>
  <c r="D36" i="86"/>
  <c r="O35" i="86"/>
  <c r="N35" i="86"/>
  <c r="M35" i="86"/>
  <c r="L35" i="86"/>
  <c r="K35" i="86"/>
  <c r="J35" i="86"/>
  <c r="I35" i="86"/>
  <c r="H35" i="86"/>
  <c r="D35" i="86"/>
  <c r="O34" i="86"/>
  <c r="N34" i="86"/>
  <c r="M34" i="86"/>
  <c r="L34" i="86"/>
  <c r="K34" i="86"/>
  <c r="J34" i="86"/>
  <c r="I34" i="86"/>
  <c r="D34" i="86"/>
  <c r="H34" i="86" s="1"/>
  <c r="O33" i="86"/>
  <c r="N33" i="86"/>
  <c r="M33" i="86"/>
  <c r="L33" i="86"/>
  <c r="K33" i="86"/>
  <c r="J33" i="86"/>
  <c r="I33" i="86"/>
  <c r="H33" i="86"/>
  <c r="D33" i="86"/>
  <c r="O32" i="86"/>
  <c r="N32" i="86"/>
  <c r="M32" i="86"/>
  <c r="L32" i="86"/>
  <c r="K32" i="86"/>
  <c r="J32" i="86"/>
  <c r="I32" i="86"/>
  <c r="D32" i="86"/>
  <c r="H32" i="86" s="1"/>
  <c r="N29" i="86"/>
  <c r="J29" i="86"/>
  <c r="O27" i="86"/>
  <c r="K27" i="86"/>
  <c r="D27" i="86"/>
  <c r="N26" i="86"/>
  <c r="L26" i="86"/>
  <c r="O25" i="86"/>
  <c r="O26" i="86" s="1"/>
  <c r="N25" i="86"/>
  <c r="M25" i="86"/>
  <c r="L25" i="86"/>
  <c r="K25" i="86"/>
  <c r="K26" i="86" s="1"/>
  <c r="J25" i="86"/>
  <c r="I25" i="86"/>
  <c r="D25" i="86"/>
  <c r="H25" i="86" s="1"/>
  <c r="O23" i="86"/>
  <c r="O21" i="86"/>
  <c r="N21" i="86"/>
  <c r="M21" i="86"/>
  <c r="L21" i="86"/>
  <c r="K21" i="86"/>
  <c r="J21" i="86"/>
  <c r="I21" i="86"/>
  <c r="H21" i="86"/>
  <c r="D21" i="86"/>
  <c r="O16" i="86"/>
  <c r="N16" i="86"/>
  <c r="M16" i="86"/>
  <c r="L16" i="86"/>
  <c r="K16" i="86"/>
  <c r="J16" i="86"/>
  <c r="I16" i="86"/>
  <c r="H16" i="86"/>
  <c r="D16" i="86"/>
  <c r="O15" i="86"/>
  <c r="N15" i="86"/>
  <c r="M15" i="86"/>
  <c r="L15" i="86"/>
  <c r="K15" i="86"/>
  <c r="J15" i="86"/>
  <c r="I15" i="86"/>
  <c r="D15" i="86"/>
  <c r="H15" i="86" s="1"/>
  <c r="O14" i="86"/>
  <c r="N14" i="86"/>
  <c r="M14" i="86"/>
  <c r="L14" i="86"/>
  <c r="K14" i="86"/>
  <c r="J14" i="86"/>
  <c r="I14" i="86"/>
  <c r="H14" i="86"/>
  <c r="D14" i="86"/>
  <c r="O13" i="86"/>
  <c r="N13" i="86"/>
  <c r="M13" i="86"/>
  <c r="L13" i="86"/>
  <c r="K13" i="86"/>
  <c r="J13" i="86"/>
  <c r="I13" i="86"/>
  <c r="D13" i="86"/>
  <c r="H13" i="86" s="1"/>
  <c r="O12" i="86"/>
  <c r="N12" i="86"/>
  <c r="M12" i="86"/>
  <c r="L12" i="86"/>
  <c r="K12" i="86"/>
  <c r="J12" i="86"/>
  <c r="I12" i="86"/>
  <c r="H12" i="86"/>
  <c r="D12" i="86"/>
  <c r="O11" i="86"/>
  <c r="N11" i="86"/>
  <c r="M11" i="86"/>
  <c r="L11" i="86"/>
  <c r="K11" i="86"/>
  <c r="J11" i="86"/>
  <c r="I11" i="86"/>
  <c r="D11" i="86"/>
  <c r="H11" i="86" s="1"/>
  <c r="O9" i="86"/>
  <c r="N9" i="86"/>
  <c r="M9" i="86"/>
  <c r="L9" i="86"/>
  <c r="K9" i="86"/>
  <c r="J9" i="86"/>
  <c r="I9" i="86"/>
  <c r="H9" i="86"/>
  <c r="D9" i="86"/>
  <c r="O8" i="86"/>
  <c r="N8" i="86"/>
  <c r="M8" i="86"/>
  <c r="L8" i="86"/>
  <c r="K8" i="86"/>
  <c r="J8" i="86"/>
  <c r="I8" i="86"/>
  <c r="D8" i="86"/>
  <c r="H8" i="86" s="1"/>
  <c r="O7" i="86"/>
  <c r="N7" i="86"/>
  <c r="M7" i="86"/>
  <c r="L7" i="86"/>
  <c r="K7" i="86"/>
  <c r="J7" i="86"/>
  <c r="I7" i="86"/>
  <c r="H7" i="86"/>
  <c r="D7" i="86"/>
  <c r="O6" i="86"/>
  <c r="N6" i="86"/>
  <c r="M6" i="86"/>
  <c r="M23" i="86" s="1"/>
  <c r="L6" i="86"/>
  <c r="K6" i="86"/>
  <c r="K23" i="86" s="1"/>
  <c r="K24" i="86" s="1"/>
  <c r="J6" i="86"/>
  <c r="I6" i="86"/>
  <c r="I23" i="86" s="1"/>
  <c r="D6" i="86"/>
  <c r="O5" i="86"/>
  <c r="N5" i="86"/>
  <c r="N23" i="86" s="1"/>
  <c r="I24" i="86" s="1"/>
  <c r="M5" i="86"/>
  <c r="L5" i="86"/>
  <c r="L23" i="86" s="1"/>
  <c r="L24" i="86" s="1"/>
  <c r="K5" i="86"/>
  <c r="J5" i="86"/>
  <c r="J23" i="86" s="1"/>
  <c r="I5" i="86"/>
  <c r="H5" i="86"/>
  <c r="D5" i="86"/>
  <c r="O4" i="86"/>
  <c r="N4" i="86"/>
  <c r="N27" i="86" s="1"/>
  <c r="M4" i="86"/>
  <c r="M27" i="86" s="1"/>
  <c r="L4" i="86"/>
  <c r="L27" i="86" s="1"/>
  <c r="K4" i="86"/>
  <c r="J4" i="86"/>
  <c r="J27" i="86" s="1"/>
  <c r="J30" i="86" s="1"/>
  <c r="I4" i="86"/>
  <c r="I27" i="86" s="1"/>
  <c r="D4" i="86"/>
  <c r="H4" i="86" s="1"/>
  <c r="H27" i="86" s="1"/>
  <c r="H3" i="86"/>
  <c r="Q37" i="85"/>
  <c r="P37" i="85"/>
  <c r="O37" i="85"/>
  <c r="N37" i="85"/>
  <c r="M37" i="85"/>
  <c r="L37" i="85"/>
  <c r="K37" i="85"/>
  <c r="J37" i="85"/>
  <c r="I37" i="85"/>
  <c r="H37" i="85"/>
  <c r="D37" i="85"/>
  <c r="Q36" i="85"/>
  <c r="P36" i="85"/>
  <c r="O36" i="85"/>
  <c r="N36" i="85"/>
  <c r="M36" i="85"/>
  <c r="L36" i="85"/>
  <c r="K36" i="85"/>
  <c r="J36" i="85"/>
  <c r="I36" i="85"/>
  <c r="H36" i="85"/>
  <c r="D36" i="85"/>
  <c r="Q35" i="85"/>
  <c r="P35" i="85"/>
  <c r="O35" i="85"/>
  <c r="N35" i="85"/>
  <c r="M35" i="85"/>
  <c r="L35" i="85"/>
  <c r="K35" i="85"/>
  <c r="J35" i="85"/>
  <c r="I35" i="85"/>
  <c r="H35" i="85"/>
  <c r="D35" i="85"/>
  <c r="Q34" i="85"/>
  <c r="P34" i="85"/>
  <c r="O34" i="85"/>
  <c r="N34" i="85"/>
  <c r="M34" i="85"/>
  <c r="L34" i="85"/>
  <c r="K34" i="85"/>
  <c r="J34" i="85"/>
  <c r="I34" i="85"/>
  <c r="D34" i="85"/>
  <c r="H34" i="85" s="1"/>
  <c r="Q33" i="85"/>
  <c r="P33" i="85"/>
  <c r="O33" i="85"/>
  <c r="N33" i="85"/>
  <c r="M33" i="85"/>
  <c r="L33" i="85"/>
  <c r="K33" i="85"/>
  <c r="J33" i="85"/>
  <c r="I33" i="85"/>
  <c r="H33" i="85"/>
  <c r="D33" i="85"/>
  <c r="Q32" i="85"/>
  <c r="P32" i="85"/>
  <c r="O32" i="85"/>
  <c r="N32" i="85"/>
  <c r="M32" i="85"/>
  <c r="L32" i="85"/>
  <c r="K32" i="85"/>
  <c r="J32" i="85"/>
  <c r="I32" i="85"/>
  <c r="D32" i="85"/>
  <c r="H32" i="85" s="1"/>
  <c r="N29" i="85"/>
  <c r="P28" i="85"/>
  <c r="K27" i="85"/>
  <c r="P26" i="85"/>
  <c r="N26" i="85"/>
  <c r="Q25" i="85"/>
  <c r="P25" i="85"/>
  <c r="K26" i="85" s="1"/>
  <c r="O25" i="85"/>
  <c r="N25" i="85"/>
  <c r="M25" i="85"/>
  <c r="L25" i="85"/>
  <c r="K25" i="85"/>
  <c r="K29" i="85" s="1"/>
  <c r="J25" i="85"/>
  <c r="I25" i="85"/>
  <c r="D25" i="85"/>
  <c r="H25" i="85" s="1"/>
  <c r="O23" i="85"/>
  <c r="M23" i="85"/>
  <c r="M24" i="85" s="1"/>
  <c r="D23" i="85"/>
  <c r="Q21" i="85"/>
  <c r="P21" i="85"/>
  <c r="O21" i="85"/>
  <c r="N21" i="85"/>
  <c r="M21" i="85"/>
  <c r="L21" i="85"/>
  <c r="K21" i="85"/>
  <c r="J21" i="85"/>
  <c r="I21" i="85"/>
  <c r="H21" i="85"/>
  <c r="D21" i="85"/>
  <c r="Q16" i="85"/>
  <c r="P16" i="85"/>
  <c r="O16" i="85"/>
  <c r="N16" i="85"/>
  <c r="M16" i="85"/>
  <c r="L16" i="85"/>
  <c r="K16" i="85"/>
  <c r="J16" i="85"/>
  <c r="I16" i="85"/>
  <c r="H16" i="85"/>
  <c r="D16" i="85"/>
  <c r="Q15" i="85"/>
  <c r="P15" i="85"/>
  <c r="O15" i="85"/>
  <c r="N15" i="85"/>
  <c r="M15" i="85"/>
  <c r="L15" i="85"/>
  <c r="K15" i="85"/>
  <c r="J15" i="85"/>
  <c r="I15" i="85"/>
  <c r="D15" i="85"/>
  <c r="H15" i="85" s="1"/>
  <c r="Q14" i="85"/>
  <c r="P14" i="85"/>
  <c r="O14" i="85"/>
  <c r="N14" i="85"/>
  <c r="M14" i="85"/>
  <c r="L14" i="85"/>
  <c r="K14" i="85"/>
  <c r="J14" i="85"/>
  <c r="I14" i="85"/>
  <c r="H14" i="85"/>
  <c r="D14" i="85"/>
  <c r="Q13" i="85"/>
  <c r="P13" i="85"/>
  <c r="O13" i="85"/>
  <c r="N13" i="85"/>
  <c r="M13" i="85"/>
  <c r="L13" i="85"/>
  <c r="K13" i="85"/>
  <c r="J13" i="85"/>
  <c r="I13" i="85"/>
  <c r="D13" i="85"/>
  <c r="H13" i="85" s="1"/>
  <c r="Q12" i="85"/>
  <c r="P12" i="85"/>
  <c r="O12" i="85"/>
  <c r="N12" i="85"/>
  <c r="M12" i="85"/>
  <c r="L12" i="85"/>
  <c r="K12" i="85"/>
  <c r="J12" i="85"/>
  <c r="I12" i="85"/>
  <c r="H12" i="85"/>
  <c r="D12" i="85"/>
  <c r="Q11" i="85"/>
  <c r="P11" i="85"/>
  <c r="O11" i="85"/>
  <c r="N11" i="85"/>
  <c r="M11" i="85"/>
  <c r="L11" i="85"/>
  <c r="K11" i="85"/>
  <c r="J11" i="85"/>
  <c r="I11" i="85"/>
  <c r="D11" i="85"/>
  <c r="H11" i="85" s="1"/>
  <c r="Q9" i="85"/>
  <c r="P9" i="85"/>
  <c r="O9" i="85"/>
  <c r="N9" i="85"/>
  <c r="M9" i="85"/>
  <c r="L9" i="85"/>
  <c r="K9" i="85"/>
  <c r="J9" i="85"/>
  <c r="I9" i="85"/>
  <c r="H9" i="85"/>
  <c r="D9" i="85"/>
  <c r="Q8" i="85"/>
  <c r="P8" i="85"/>
  <c r="O8" i="85"/>
  <c r="N8" i="85"/>
  <c r="M8" i="85"/>
  <c r="L8" i="85"/>
  <c r="K8" i="85"/>
  <c r="J8" i="85"/>
  <c r="I8" i="85"/>
  <c r="D8" i="85"/>
  <c r="H8" i="85" s="1"/>
  <c r="Q7" i="85"/>
  <c r="P7" i="85"/>
  <c r="O7" i="85"/>
  <c r="N7" i="85"/>
  <c r="M7" i="85"/>
  <c r="L7" i="85"/>
  <c r="K7" i="85"/>
  <c r="J7" i="85"/>
  <c r="I7" i="85"/>
  <c r="H7" i="85"/>
  <c r="D7" i="85"/>
  <c r="Q6" i="85"/>
  <c r="Q23" i="85" s="1"/>
  <c r="Q24" i="85" s="1"/>
  <c r="P6" i="85"/>
  <c r="O6" i="85"/>
  <c r="N6" i="85"/>
  <c r="M6" i="85"/>
  <c r="L6" i="85"/>
  <c r="K6" i="85"/>
  <c r="K23" i="85" s="1"/>
  <c r="J6" i="85"/>
  <c r="I6" i="85"/>
  <c r="I23" i="85" s="1"/>
  <c r="D24" i="85" s="1"/>
  <c r="D6" i="85"/>
  <c r="H6" i="85" s="1"/>
  <c r="Q5" i="85"/>
  <c r="P5" i="85"/>
  <c r="P23" i="85" s="1"/>
  <c r="P24" i="85" s="1"/>
  <c r="O5" i="85"/>
  <c r="N5" i="85"/>
  <c r="N23" i="85" s="1"/>
  <c r="M5" i="85"/>
  <c r="L5" i="85"/>
  <c r="L23" i="85" s="1"/>
  <c r="K5" i="85"/>
  <c r="J5" i="85"/>
  <c r="J23" i="85" s="1"/>
  <c r="I5" i="85"/>
  <c r="H5" i="85"/>
  <c r="D5" i="85"/>
  <c r="Q4" i="85"/>
  <c r="Q27" i="85" s="1"/>
  <c r="P4" i="85"/>
  <c r="P27" i="85" s="1"/>
  <c r="O4" i="85"/>
  <c r="O27" i="85" s="1"/>
  <c r="N4" i="85"/>
  <c r="M4" i="85"/>
  <c r="M27" i="85" s="1"/>
  <c r="L4" i="85"/>
  <c r="L27" i="85" s="1"/>
  <c r="L30" i="85" s="1"/>
  <c r="K4" i="85"/>
  <c r="J4" i="85"/>
  <c r="I4" i="85"/>
  <c r="I27" i="85" s="1"/>
  <c r="D4" i="85"/>
  <c r="H3" i="85"/>
  <c r="Q37" i="84"/>
  <c r="P37" i="84"/>
  <c r="O37" i="84"/>
  <c r="N37" i="84"/>
  <c r="M37" i="84"/>
  <c r="L37" i="84"/>
  <c r="K37" i="84"/>
  <c r="J37" i="84"/>
  <c r="I37" i="84"/>
  <c r="H37" i="84"/>
  <c r="D37" i="84"/>
  <c r="Q36" i="84"/>
  <c r="P36" i="84"/>
  <c r="O36" i="84"/>
  <c r="N36" i="84"/>
  <c r="M36" i="84"/>
  <c r="L36" i="84"/>
  <c r="K36" i="84"/>
  <c r="J36" i="84"/>
  <c r="I36" i="84"/>
  <c r="H36" i="84"/>
  <c r="D36" i="84"/>
  <c r="Q35" i="84"/>
  <c r="P35" i="84"/>
  <c r="O35" i="84"/>
  <c r="N35" i="84"/>
  <c r="M35" i="84"/>
  <c r="L35" i="84"/>
  <c r="K35" i="84"/>
  <c r="J35" i="84"/>
  <c r="I35" i="84"/>
  <c r="D35" i="84"/>
  <c r="H35" i="84" s="1"/>
  <c r="Q34" i="84"/>
  <c r="P34" i="84"/>
  <c r="O34" i="84"/>
  <c r="N34" i="84"/>
  <c r="M34" i="84"/>
  <c r="L34" i="84"/>
  <c r="K34" i="84"/>
  <c r="J34" i="84"/>
  <c r="I34" i="84"/>
  <c r="D34" i="84"/>
  <c r="H34" i="84" s="1"/>
  <c r="Q33" i="84"/>
  <c r="P33" i="84"/>
  <c r="O33" i="84"/>
  <c r="N33" i="84"/>
  <c r="M33" i="84"/>
  <c r="L33" i="84"/>
  <c r="K33" i="84"/>
  <c r="J33" i="84"/>
  <c r="I33" i="84"/>
  <c r="H33" i="84"/>
  <c r="D33" i="84"/>
  <c r="Q32" i="84"/>
  <c r="P32" i="84"/>
  <c r="O32" i="84"/>
  <c r="N32" i="84"/>
  <c r="M32" i="84"/>
  <c r="L32" i="84"/>
  <c r="K32" i="84"/>
  <c r="J32" i="84"/>
  <c r="I32" i="84"/>
  <c r="D32" i="84"/>
  <c r="H32" i="84" s="1"/>
  <c r="Q29" i="84"/>
  <c r="P29" i="84"/>
  <c r="M29" i="84"/>
  <c r="L29" i="84"/>
  <c r="I29" i="84"/>
  <c r="N28" i="84"/>
  <c r="I27" i="84"/>
  <c r="Q26" i="84"/>
  <c r="P26" i="84"/>
  <c r="M26" i="84"/>
  <c r="L26" i="84"/>
  <c r="I26" i="84"/>
  <c r="Q25" i="84"/>
  <c r="P25" i="84"/>
  <c r="K26" i="84" s="1"/>
  <c r="O25" i="84"/>
  <c r="N25" i="84"/>
  <c r="M25" i="84"/>
  <c r="L25" i="84"/>
  <c r="K25" i="84"/>
  <c r="K29" i="84" s="1"/>
  <c r="J25" i="84"/>
  <c r="I25" i="84"/>
  <c r="D25" i="84"/>
  <c r="N24" i="84"/>
  <c r="Q23" i="84"/>
  <c r="M23" i="84"/>
  <c r="I23" i="84"/>
  <c r="Q21" i="84"/>
  <c r="P21" i="84"/>
  <c r="O21" i="84"/>
  <c r="N21" i="84"/>
  <c r="M21" i="84"/>
  <c r="L21" i="84"/>
  <c r="K21" i="84"/>
  <c r="J21" i="84"/>
  <c r="I21" i="84"/>
  <c r="H21" i="84"/>
  <c r="D21" i="84"/>
  <c r="Q16" i="84"/>
  <c r="P16" i="84"/>
  <c r="O16" i="84"/>
  <c r="N16" i="84"/>
  <c r="M16" i="84"/>
  <c r="L16" i="84"/>
  <c r="K16" i="84"/>
  <c r="J16" i="84"/>
  <c r="I16" i="84"/>
  <c r="D16" i="84"/>
  <c r="H16" i="84" s="1"/>
  <c r="Q15" i="84"/>
  <c r="P15" i="84"/>
  <c r="O15" i="84"/>
  <c r="N15" i="84"/>
  <c r="M15" i="84"/>
  <c r="L15" i="84"/>
  <c r="K15" i="84"/>
  <c r="J15" i="84"/>
  <c r="I15" i="84"/>
  <c r="H15" i="84"/>
  <c r="D15" i="84"/>
  <c r="Q14" i="84"/>
  <c r="P14" i="84"/>
  <c r="O14" i="84"/>
  <c r="N14" i="84"/>
  <c r="M14" i="84"/>
  <c r="L14" i="84"/>
  <c r="K14" i="84"/>
  <c r="J14" i="84"/>
  <c r="I14" i="84"/>
  <c r="H14" i="84"/>
  <c r="D14" i="84"/>
  <c r="Q13" i="84"/>
  <c r="P13" i="84"/>
  <c r="O13" i="84"/>
  <c r="N13" i="84"/>
  <c r="M13" i="84"/>
  <c r="L13" i="84"/>
  <c r="K13" i="84"/>
  <c r="J13" i="84"/>
  <c r="I13" i="84"/>
  <c r="D13" i="84"/>
  <c r="H13" i="84" s="1"/>
  <c r="Q12" i="84"/>
  <c r="P12" i="84"/>
  <c r="O12" i="84"/>
  <c r="N12" i="84"/>
  <c r="M12" i="84"/>
  <c r="L12" i="84"/>
  <c r="K12" i="84"/>
  <c r="J12" i="84"/>
  <c r="I12" i="84"/>
  <c r="D12" i="84"/>
  <c r="H12" i="84" s="1"/>
  <c r="Q11" i="84"/>
  <c r="P11" i="84"/>
  <c r="O11" i="84"/>
  <c r="N11" i="84"/>
  <c r="M11" i="84"/>
  <c r="L11" i="84"/>
  <c r="K11" i="84"/>
  <c r="J11" i="84"/>
  <c r="I11" i="84"/>
  <c r="H11" i="84"/>
  <c r="D11" i="84"/>
  <c r="Q9" i="84"/>
  <c r="P9" i="84"/>
  <c r="O9" i="84"/>
  <c r="N9" i="84"/>
  <c r="M9" i="84"/>
  <c r="L9" i="84"/>
  <c r="K9" i="84"/>
  <c r="J9" i="84"/>
  <c r="I9" i="84"/>
  <c r="D9" i="84"/>
  <c r="H9" i="84" s="1"/>
  <c r="Q8" i="84"/>
  <c r="P8" i="84"/>
  <c r="O8" i="84"/>
  <c r="N8" i="84"/>
  <c r="M8" i="84"/>
  <c r="L8" i="84"/>
  <c r="K8" i="84"/>
  <c r="J8" i="84"/>
  <c r="I8" i="84"/>
  <c r="H8" i="84"/>
  <c r="D8" i="84"/>
  <c r="Q7" i="84"/>
  <c r="P7" i="84"/>
  <c r="O7" i="84"/>
  <c r="N7" i="84"/>
  <c r="M7" i="84"/>
  <c r="L7" i="84"/>
  <c r="K7" i="84"/>
  <c r="J7" i="84"/>
  <c r="I7" i="84"/>
  <c r="H7" i="84"/>
  <c r="D7" i="84"/>
  <c r="Q6" i="84"/>
  <c r="P6" i="84"/>
  <c r="P23" i="84" s="1"/>
  <c r="O6" i="84"/>
  <c r="N6" i="84"/>
  <c r="M6" i="84"/>
  <c r="L6" i="84"/>
  <c r="L23" i="84" s="1"/>
  <c r="K6" i="84"/>
  <c r="J6" i="84"/>
  <c r="I6" i="84"/>
  <c r="D6" i="84"/>
  <c r="H6" i="84" s="1"/>
  <c r="Q5" i="84"/>
  <c r="P5" i="84"/>
  <c r="O5" i="84"/>
  <c r="N5" i="84"/>
  <c r="N23" i="84" s="1"/>
  <c r="M5" i="84"/>
  <c r="L5" i="84"/>
  <c r="K5" i="84"/>
  <c r="J5" i="84"/>
  <c r="J23" i="84" s="1"/>
  <c r="I5" i="84"/>
  <c r="D5" i="84"/>
  <c r="D23" i="84" s="1"/>
  <c r="Q4" i="84"/>
  <c r="Q27" i="84" s="1"/>
  <c r="P4" i="84"/>
  <c r="P27" i="84" s="1"/>
  <c r="O4" i="84"/>
  <c r="O27" i="84" s="1"/>
  <c r="N4" i="84"/>
  <c r="N27" i="84" s="1"/>
  <c r="M4" i="84"/>
  <c r="M27" i="84" s="1"/>
  <c r="L4" i="84"/>
  <c r="L27" i="84" s="1"/>
  <c r="K4" i="84"/>
  <c r="K27" i="84" s="1"/>
  <c r="K30" i="84" s="1"/>
  <c r="J4" i="84"/>
  <c r="J27" i="84" s="1"/>
  <c r="J30" i="84" s="1"/>
  <c r="I4" i="84"/>
  <c r="H4" i="84"/>
  <c r="H27" i="84" s="1"/>
  <c r="D4" i="84"/>
  <c r="D27" i="84" s="1"/>
  <c r="H3" i="84"/>
  <c r="N37" i="83"/>
  <c r="M37" i="83"/>
  <c r="L37" i="83"/>
  <c r="K37" i="83"/>
  <c r="J37" i="83"/>
  <c r="I37" i="83"/>
  <c r="H37" i="83"/>
  <c r="D37" i="83"/>
  <c r="N36" i="83"/>
  <c r="M36" i="83"/>
  <c r="L36" i="83"/>
  <c r="K36" i="83"/>
  <c r="J36" i="83"/>
  <c r="I36" i="83"/>
  <c r="H36" i="83"/>
  <c r="D36" i="83"/>
  <c r="N35" i="83"/>
  <c r="M35" i="83"/>
  <c r="L35" i="83"/>
  <c r="K35" i="83"/>
  <c r="J35" i="83"/>
  <c r="I35" i="83"/>
  <c r="H35" i="83"/>
  <c r="D35" i="83"/>
  <c r="N34" i="83"/>
  <c r="M34" i="83"/>
  <c r="L34" i="83"/>
  <c r="K34" i="83"/>
  <c r="J34" i="83"/>
  <c r="I34" i="83"/>
  <c r="H34" i="83"/>
  <c r="D34" i="83"/>
  <c r="N33" i="83"/>
  <c r="M33" i="83"/>
  <c r="L33" i="83"/>
  <c r="K33" i="83"/>
  <c r="J33" i="83"/>
  <c r="I33" i="83"/>
  <c r="H33" i="83"/>
  <c r="D33" i="83"/>
  <c r="N32" i="83"/>
  <c r="M32" i="83"/>
  <c r="L32" i="83"/>
  <c r="K32" i="83"/>
  <c r="J32" i="83"/>
  <c r="I32" i="83"/>
  <c r="H32" i="83"/>
  <c r="D32" i="83"/>
  <c r="M29" i="83"/>
  <c r="L29" i="83"/>
  <c r="I29" i="83"/>
  <c r="H29" i="83"/>
  <c r="D28" i="83"/>
  <c r="D27" i="83"/>
  <c r="D26" i="83"/>
  <c r="N25" i="83"/>
  <c r="N26" i="83" s="1"/>
  <c r="M25" i="83"/>
  <c r="M26" i="83" s="1"/>
  <c r="L25" i="83"/>
  <c r="L26" i="83" s="1"/>
  <c r="K25" i="83"/>
  <c r="K29" i="83" s="1"/>
  <c r="J25" i="83"/>
  <c r="J26" i="83" s="1"/>
  <c r="I25" i="83"/>
  <c r="D25" i="83"/>
  <c r="H25" i="83" s="1"/>
  <c r="H26" i="83" s="1"/>
  <c r="K24" i="83"/>
  <c r="L23" i="83"/>
  <c r="L24" i="83" s="1"/>
  <c r="K23" i="83"/>
  <c r="D23" i="83"/>
  <c r="N21" i="83"/>
  <c r="M21" i="83"/>
  <c r="L21" i="83"/>
  <c r="L27" i="83" s="1"/>
  <c r="K21" i="83"/>
  <c r="K27" i="83" s="1"/>
  <c r="J21" i="83"/>
  <c r="I21" i="83"/>
  <c r="D21" i="83"/>
  <c r="H21" i="83" s="1"/>
  <c r="N16" i="83"/>
  <c r="M16" i="83"/>
  <c r="L16" i="83"/>
  <c r="K16" i="83"/>
  <c r="J16" i="83"/>
  <c r="I16" i="83"/>
  <c r="D16" i="83"/>
  <c r="H16" i="83" s="1"/>
  <c r="N15" i="83"/>
  <c r="M15" i="83"/>
  <c r="L15" i="83"/>
  <c r="K15" i="83"/>
  <c r="J15" i="83"/>
  <c r="I15" i="83"/>
  <c r="D15" i="83"/>
  <c r="H15" i="83" s="1"/>
  <c r="N14" i="83"/>
  <c r="M14" i="83"/>
  <c r="L14" i="83"/>
  <c r="K14" i="83"/>
  <c r="J14" i="83"/>
  <c r="I14" i="83"/>
  <c r="D14" i="83"/>
  <c r="H14" i="83" s="1"/>
  <c r="N13" i="83"/>
  <c r="M13" i="83"/>
  <c r="L13" i="83"/>
  <c r="K13" i="83"/>
  <c r="J13" i="83"/>
  <c r="I13" i="83"/>
  <c r="D13" i="83"/>
  <c r="H13" i="83" s="1"/>
  <c r="N12" i="83"/>
  <c r="M12" i="83"/>
  <c r="L12" i="83"/>
  <c r="K12" i="83"/>
  <c r="J12" i="83"/>
  <c r="I12" i="83"/>
  <c r="D12" i="83"/>
  <c r="H12" i="83" s="1"/>
  <c r="N11" i="83"/>
  <c r="M11" i="83"/>
  <c r="L11" i="83"/>
  <c r="K11" i="83"/>
  <c r="J11" i="83"/>
  <c r="I11" i="83"/>
  <c r="D11" i="83"/>
  <c r="H11" i="83" s="1"/>
  <c r="N9" i="83"/>
  <c r="N10" i="83" s="1"/>
  <c r="M9" i="83"/>
  <c r="L9" i="83"/>
  <c r="K9" i="83"/>
  <c r="J9" i="83"/>
  <c r="I9" i="83"/>
  <c r="D9" i="83"/>
  <c r="H9" i="83" s="1"/>
  <c r="N8" i="83"/>
  <c r="M8" i="83"/>
  <c r="L8" i="83"/>
  <c r="K8" i="83"/>
  <c r="J8" i="83"/>
  <c r="I8" i="83"/>
  <c r="D8" i="83"/>
  <c r="H8" i="83" s="1"/>
  <c r="N7" i="83"/>
  <c r="M7" i="83"/>
  <c r="L7" i="83"/>
  <c r="K7" i="83"/>
  <c r="J7" i="83"/>
  <c r="I7" i="83"/>
  <c r="D7" i="83"/>
  <c r="H7" i="83" s="1"/>
  <c r="N6" i="83"/>
  <c r="M6" i="83"/>
  <c r="L6" i="83"/>
  <c r="K6" i="83"/>
  <c r="J6" i="83"/>
  <c r="I6" i="83"/>
  <c r="D6" i="83"/>
  <c r="H6" i="83" s="1"/>
  <c r="N5" i="83"/>
  <c r="N23" i="83" s="1"/>
  <c r="M5" i="83"/>
  <c r="M23" i="83" s="1"/>
  <c r="L5" i="83"/>
  <c r="K5" i="83"/>
  <c r="J5" i="83"/>
  <c r="J23" i="83" s="1"/>
  <c r="J24" i="83" s="1"/>
  <c r="I5" i="83"/>
  <c r="I23" i="83" s="1"/>
  <c r="D24" i="83" s="1"/>
  <c r="D5" i="83"/>
  <c r="H5" i="83" s="1"/>
  <c r="N4" i="83"/>
  <c r="N27" i="83" s="1"/>
  <c r="M4" i="83"/>
  <c r="M27" i="83" s="1"/>
  <c r="L4" i="83"/>
  <c r="K4" i="83"/>
  <c r="J4" i="83"/>
  <c r="J27" i="83" s="1"/>
  <c r="I4" i="83"/>
  <c r="I27" i="83" s="1"/>
  <c r="I30" i="83" s="1"/>
  <c r="D4" i="83"/>
  <c r="H4" i="83" s="1"/>
  <c r="H27" i="83" s="1"/>
  <c r="H3" i="83"/>
  <c r="O37" i="82"/>
  <c r="N37" i="82"/>
  <c r="M37" i="82"/>
  <c r="L37" i="82"/>
  <c r="K37" i="82"/>
  <c r="J37" i="82"/>
  <c r="I37" i="82"/>
  <c r="H37" i="82"/>
  <c r="D37" i="82"/>
  <c r="O36" i="82"/>
  <c r="N36" i="82"/>
  <c r="M36" i="82"/>
  <c r="L36" i="82"/>
  <c r="K36" i="82"/>
  <c r="J36" i="82"/>
  <c r="I36" i="82"/>
  <c r="H36" i="82"/>
  <c r="D36" i="82"/>
  <c r="O35" i="82"/>
  <c r="N35" i="82"/>
  <c r="M35" i="82"/>
  <c r="L35" i="82"/>
  <c r="K35" i="82"/>
  <c r="J35" i="82"/>
  <c r="I35" i="82"/>
  <c r="D35" i="82"/>
  <c r="H35" i="82" s="1"/>
  <c r="O34" i="82"/>
  <c r="N34" i="82"/>
  <c r="M34" i="82"/>
  <c r="L34" i="82"/>
  <c r="K34" i="82"/>
  <c r="J34" i="82"/>
  <c r="I34" i="82"/>
  <c r="D34" i="82"/>
  <c r="H34" i="82" s="1"/>
  <c r="O33" i="82"/>
  <c r="N33" i="82"/>
  <c r="M33" i="82"/>
  <c r="L33" i="82"/>
  <c r="K33" i="82"/>
  <c r="J33" i="82"/>
  <c r="I33" i="82"/>
  <c r="H33" i="82"/>
  <c r="D33" i="82"/>
  <c r="O32" i="82"/>
  <c r="N32" i="82"/>
  <c r="M32" i="82"/>
  <c r="L32" i="82"/>
  <c r="K32" i="82"/>
  <c r="J32" i="82"/>
  <c r="I32" i="82"/>
  <c r="H32" i="82"/>
  <c r="D32" i="82"/>
  <c r="O29" i="82"/>
  <c r="N29" i="82"/>
  <c r="K29" i="82"/>
  <c r="J29" i="82"/>
  <c r="N28" i="82"/>
  <c r="J28" i="82"/>
  <c r="O27" i="82"/>
  <c r="K27" i="82"/>
  <c r="D27" i="82"/>
  <c r="O26" i="82"/>
  <c r="L26" i="82"/>
  <c r="K26" i="82"/>
  <c r="H26" i="82"/>
  <c r="O25" i="82"/>
  <c r="J26" i="82" s="1"/>
  <c r="N25" i="82"/>
  <c r="N26" i="82" s="1"/>
  <c r="M25" i="82"/>
  <c r="L25" i="82"/>
  <c r="L29" i="82" s="1"/>
  <c r="K25" i="82"/>
  <c r="J25" i="82"/>
  <c r="I25" i="82"/>
  <c r="H25" i="82"/>
  <c r="H29" i="82" s="1"/>
  <c r="D25" i="82"/>
  <c r="D23" i="82"/>
  <c r="O21" i="82"/>
  <c r="N21" i="82"/>
  <c r="M21" i="82"/>
  <c r="L21" i="82"/>
  <c r="K21" i="82"/>
  <c r="J21" i="82"/>
  <c r="I21" i="82"/>
  <c r="H21" i="82"/>
  <c r="D21" i="82"/>
  <c r="O16" i="82"/>
  <c r="N16" i="82"/>
  <c r="M16" i="82"/>
  <c r="L16" i="82"/>
  <c r="K16" i="82"/>
  <c r="J16" i="82"/>
  <c r="I16" i="82"/>
  <c r="D16" i="82"/>
  <c r="H16" i="82" s="1"/>
  <c r="O15" i="82"/>
  <c r="N15" i="82"/>
  <c r="M15" i="82"/>
  <c r="L15" i="82"/>
  <c r="K15" i="82"/>
  <c r="J15" i="82"/>
  <c r="I15" i="82"/>
  <c r="D15" i="82"/>
  <c r="H15" i="82" s="1"/>
  <c r="O14" i="82"/>
  <c r="N14" i="82"/>
  <c r="M14" i="82"/>
  <c r="L14" i="82"/>
  <c r="K14" i="82"/>
  <c r="J14" i="82"/>
  <c r="I14" i="82"/>
  <c r="H14" i="82"/>
  <c r="D14" i="82"/>
  <c r="O13" i="82"/>
  <c r="N13" i="82"/>
  <c r="M13" i="82"/>
  <c r="L13" i="82"/>
  <c r="K13" i="82"/>
  <c r="J13" i="82"/>
  <c r="I13" i="82"/>
  <c r="H13" i="82"/>
  <c r="D13" i="82"/>
  <c r="O12" i="82"/>
  <c r="N12" i="82"/>
  <c r="M12" i="82"/>
  <c r="L12" i="82"/>
  <c r="K12" i="82"/>
  <c r="J12" i="82"/>
  <c r="I12" i="82"/>
  <c r="D12" i="82"/>
  <c r="H12" i="82" s="1"/>
  <c r="O11" i="82"/>
  <c r="N11" i="82"/>
  <c r="M11" i="82"/>
  <c r="L11" i="82"/>
  <c r="K11" i="82"/>
  <c r="J11" i="82"/>
  <c r="I11" i="82"/>
  <c r="D11" i="82"/>
  <c r="H11" i="82" s="1"/>
  <c r="O9" i="82"/>
  <c r="N9" i="82"/>
  <c r="M9" i="82"/>
  <c r="L9" i="82"/>
  <c r="K9" i="82"/>
  <c r="J9" i="82"/>
  <c r="I9" i="82"/>
  <c r="H9" i="82"/>
  <c r="D9" i="82"/>
  <c r="O8" i="82"/>
  <c r="N8" i="82"/>
  <c r="M8" i="82"/>
  <c r="L8" i="82"/>
  <c r="K8" i="82"/>
  <c r="J8" i="82"/>
  <c r="I8" i="82"/>
  <c r="H8" i="82"/>
  <c r="D8" i="82"/>
  <c r="O7" i="82"/>
  <c r="N7" i="82"/>
  <c r="M7" i="82"/>
  <c r="L7" i="82"/>
  <c r="K7" i="82"/>
  <c r="J7" i="82"/>
  <c r="I7" i="82"/>
  <c r="D7" i="82"/>
  <c r="H7" i="82" s="1"/>
  <c r="O6" i="82"/>
  <c r="O23" i="82" s="1"/>
  <c r="N6" i="82"/>
  <c r="N23" i="82" s="1"/>
  <c r="I24" i="82" s="1"/>
  <c r="M6" i="82"/>
  <c r="L6" i="82"/>
  <c r="K6" i="82"/>
  <c r="K23" i="82" s="1"/>
  <c r="K24" i="82" s="1"/>
  <c r="J6" i="82"/>
  <c r="J23" i="82" s="1"/>
  <c r="I6" i="82"/>
  <c r="D6" i="82"/>
  <c r="H6" i="82" s="1"/>
  <c r="O5" i="82"/>
  <c r="N5" i="82"/>
  <c r="M5" i="82"/>
  <c r="M23" i="82" s="1"/>
  <c r="L5" i="82"/>
  <c r="L23" i="82" s="1"/>
  <c r="L24" i="82" s="1"/>
  <c r="K5" i="82"/>
  <c r="J5" i="82"/>
  <c r="I5" i="82"/>
  <c r="I23" i="82" s="1"/>
  <c r="D24" i="82" s="1"/>
  <c r="H5" i="82"/>
  <c r="H23" i="82" s="1"/>
  <c r="D5" i="82"/>
  <c r="O4" i="82"/>
  <c r="N4" i="82"/>
  <c r="N27" i="82" s="1"/>
  <c r="I28" i="82" s="1"/>
  <c r="M4" i="82"/>
  <c r="M27" i="82" s="1"/>
  <c r="L4" i="82"/>
  <c r="K4" i="82"/>
  <c r="J4" i="82"/>
  <c r="J27" i="82" s="1"/>
  <c r="J30" i="82" s="1"/>
  <c r="I4" i="82"/>
  <c r="I27" i="82" s="1"/>
  <c r="H4" i="82"/>
  <c r="D4" i="82"/>
  <c r="H3" i="82"/>
  <c r="Q37" i="81"/>
  <c r="P37" i="81"/>
  <c r="O37" i="81"/>
  <c r="N37" i="81"/>
  <c r="M37" i="81"/>
  <c r="L37" i="81"/>
  <c r="K37" i="81"/>
  <c r="J37" i="81"/>
  <c r="I37" i="81"/>
  <c r="H37" i="81"/>
  <c r="D37" i="81"/>
  <c r="Q36" i="81"/>
  <c r="P36" i="81"/>
  <c r="O36" i="81"/>
  <c r="N36" i="81"/>
  <c r="M36" i="81"/>
  <c r="L36" i="81"/>
  <c r="K36" i="81"/>
  <c r="J36" i="81"/>
  <c r="I36" i="81"/>
  <c r="H36" i="81"/>
  <c r="D36" i="81"/>
  <c r="Q35" i="81"/>
  <c r="P35" i="81"/>
  <c r="O35" i="81"/>
  <c r="N35" i="81"/>
  <c r="M35" i="81"/>
  <c r="L35" i="81"/>
  <c r="K35" i="81"/>
  <c r="J35" i="81"/>
  <c r="I35" i="81"/>
  <c r="H35" i="81"/>
  <c r="D35" i="81"/>
  <c r="Q34" i="81"/>
  <c r="P34" i="81"/>
  <c r="O34" i="81"/>
  <c r="N34" i="81"/>
  <c r="M34" i="81"/>
  <c r="L34" i="81"/>
  <c r="K34" i="81"/>
  <c r="J34" i="81"/>
  <c r="I34" i="81"/>
  <c r="D34" i="81"/>
  <c r="H34" i="81" s="1"/>
  <c r="Q33" i="81"/>
  <c r="P33" i="81"/>
  <c r="O33" i="81"/>
  <c r="N33" i="81"/>
  <c r="M33" i="81"/>
  <c r="L33" i="81"/>
  <c r="K33" i="81"/>
  <c r="J33" i="81"/>
  <c r="I33" i="81"/>
  <c r="D33" i="81"/>
  <c r="H33" i="81" s="1"/>
  <c r="Q32" i="81"/>
  <c r="P32" i="81"/>
  <c r="O32" i="81"/>
  <c r="N32" i="81"/>
  <c r="M32" i="81"/>
  <c r="L32" i="81"/>
  <c r="K32" i="81"/>
  <c r="J32" i="81"/>
  <c r="I32" i="81"/>
  <c r="H32" i="81"/>
  <c r="D32" i="81"/>
  <c r="O29" i="81"/>
  <c r="N29" i="81"/>
  <c r="K29" i="81"/>
  <c r="J29" i="81"/>
  <c r="O27" i="81"/>
  <c r="O26" i="81"/>
  <c r="N26" i="81"/>
  <c r="K26" i="81"/>
  <c r="J26" i="81"/>
  <c r="Q25" i="81"/>
  <c r="P25" i="81"/>
  <c r="P29" i="81" s="1"/>
  <c r="O25" i="81"/>
  <c r="N25" i="81"/>
  <c r="I26" i="81" s="1"/>
  <c r="M25" i="81"/>
  <c r="L25" i="81"/>
  <c r="L29" i="81" s="1"/>
  <c r="K25" i="81"/>
  <c r="J25" i="81"/>
  <c r="I25" i="81"/>
  <c r="H25" i="81"/>
  <c r="H29" i="81" s="1"/>
  <c r="D25" i="81"/>
  <c r="O23" i="81"/>
  <c r="K23" i="81"/>
  <c r="D23" i="81"/>
  <c r="Q21" i="81"/>
  <c r="P21" i="81"/>
  <c r="O21" i="81"/>
  <c r="N21" i="81"/>
  <c r="M21" i="81"/>
  <c r="L21" i="81"/>
  <c r="K21" i="81"/>
  <c r="J21" i="81"/>
  <c r="I21" i="81"/>
  <c r="D21" i="81"/>
  <c r="H21" i="81" s="1"/>
  <c r="Q16" i="81"/>
  <c r="P16" i="81"/>
  <c r="O16" i="81"/>
  <c r="N16" i="81"/>
  <c r="M16" i="81"/>
  <c r="L16" i="81"/>
  <c r="K16" i="81"/>
  <c r="J16" i="81"/>
  <c r="I16" i="81"/>
  <c r="H16" i="81"/>
  <c r="D16" i="81"/>
  <c r="Q15" i="81"/>
  <c r="P15" i="81"/>
  <c r="O15" i="81"/>
  <c r="N15" i="81"/>
  <c r="M15" i="81"/>
  <c r="L15" i="81"/>
  <c r="K15" i="81"/>
  <c r="J15" i="81"/>
  <c r="I15" i="81"/>
  <c r="D15" i="81"/>
  <c r="H15" i="81" s="1"/>
  <c r="Q14" i="81"/>
  <c r="P14" i="81"/>
  <c r="O14" i="81"/>
  <c r="N14" i="81"/>
  <c r="M14" i="81"/>
  <c r="L14" i="81"/>
  <c r="K14" i="81"/>
  <c r="J14" i="81"/>
  <c r="I14" i="81"/>
  <c r="D14" i="81"/>
  <c r="H14" i="81" s="1"/>
  <c r="Q13" i="81"/>
  <c r="P13" i="81"/>
  <c r="O13" i="81"/>
  <c r="N13" i="81"/>
  <c r="M13" i="81"/>
  <c r="L13" i="81"/>
  <c r="K13" i="81"/>
  <c r="J13" i="81"/>
  <c r="I13" i="81"/>
  <c r="H13" i="81"/>
  <c r="D13" i="81"/>
  <c r="Q12" i="81"/>
  <c r="P12" i="81"/>
  <c r="O12" i="81"/>
  <c r="N12" i="81"/>
  <c r="M12" i="81"/>
  <c r="L12" i="81"/>
  <c r="K12" i="81"/>
  <c r="J12" i="81"/>
  <c r="I12" i="81"/>
  <c r="H12" i="81"/>
  <c r="D12" i="81"/>
  <c r="Q11" i="81"/>
  <c r="P11" i="81"/>
  <c r="O11" i="81"/>
  <c r="N11" i="81"/>
  <c r="M11" i="81"/>
  <c r="L11" i="81"/>
  <c r="K11" i="81"/>
  <c r="J11" i="81"/>
  <c r="I11" i="81"/>
  <c r="D11" i="81"/>
  <c r="H11" i="81" s="1"/>
  <c r="Q9" i="81"/>
  <c r="P9" i="81"/>
  <c r="O9" i="81"/>
  <c r="N9" i="81"/>
  <c r="M9" i="81"/>
  <c r="L9" i="81"/>
  <c r="K9" i="81"/>
  <c r="J9" i="81"/>
  <c r="I9" i="81"/>
  <c r="H9" i="81"/>
  <c r="D9" i="81"/>
  <c r="Q8" i="81"/>
  <c r="P8" i="81"/>
  <c r="O8" i="81"/>
  <c r="N8" i="81"/>
  <c r="M8" i="81"/>
  <c r="L8" i="81"/>
  <c r="K8" i="81"/>
  <c r="J8" i="81"/>
  <c r="I8" i="81"/>
  <c r="D8" i="81"/>
  <c r="H8" i="81" s="1"/>
  <c r="Q7" i="81"/>
  <c r="P7" i="81"/>
  <c r="O7" i="81"/>
  <c r="N7" i="81"/>
  <c r="M7" i="81"/>
  <c r="L7" i="81"/>
  <c r="K7" i="81"/>
  <c r="J7" i="81"/>
  <c r="I7" i="81"/>
  <c r="D7" i="81"/>
  <c r="H7" i="81" s="1"/>
  <c r="Q6" i="81"/>
  <c r="P6" i="81"/>
  <c r="O6" i="81"/>
  <c r="N6" i="81"/>
  <c r="N23" i="81" s="1"/>
  <c r="M6" i="81"/>
  <c r="L6" i="81"/>
  <c r="K6" i="81"/>
  <c r="J6" i="81"/>
  <c r="J23" i="81" s="1"/>
  <c r="I6" i="81"/>
  <c r="H6" i="81"/>
  <c r="D6" i="81"/>
  <c r="Q5" i="81"/>
  <c r="Q23" i="81" s="1"/>
  <c r="Q24" i="81" s="1"/>
  <c r="P5" i="81"/>
  <c r="P23" i="81" s="1"/>
  <c r="K24" i="81" s="1"/>
  <c r="O5" i="81"/>
  <c r="N5" i="81"/>
  <c r="M5" i="81"/>
  <c r="M23" i="81" s="1"/>
  <c r="M24" i="81" s="1"/>
  <c r="L5" i="81"/>
  <c r="L23" i="81" s="1"/>
  <c r="K5" i="81"/>
  <c r="J5" i="81"/>
  <c r="I5" i="81"/>
  <c r="I23" i="81" s="1"/>
  <c r="D24" i="81" s="1"/>
  <c r="H5" i="81"/>
  <c r="H23" i="81" s="1"/>
  <c r="D5" i="81"/>
  <c r="Q4" i="81"/>
  <c r="Q27" i="81" s="1"/>
  <c r="P4" i="81"/>
  <c r="P27" i="81" s="1"/>
  <c r="O4" i="81"/>
  <c r="N4" i="81"/>
  <c r="N27" i="81" s="1"/>
  <c r="M4" i="81"/>
  <c r="M27" i="81" s="1"/>
  <c r="L4" i="81"/>
  <c r="L27" i="81" s="1"/>
  <c r="L30" i="81" s="1"/>
  <c r="K4" i="81"/>
  <c r="K27" i="81" s="1"/>
  <c r="K30" i="81" s="1"/>
  <c r="J4" i="81"/>
  <c r="J27" i="81" s="1"/>
  <c r="I4" i="81"/>
  <c r="I27" i="81" s="1"/>
  <c r="D4" i="81"/>
  <c r="H4" i="81" s="1"/>
  <c r="H27" i="81" s="1"/>
  <c r="H30" i="81" s="1"/>
  <c r="H3" i="81"/>
  <c r="O37" i="80"/>
  <c r="N37" i="80"/>
  <c r="M37" i="80"/>
  <c r="L37" i="80"/>
  <c r="K37" i="80"/>
  <c r="J37" i="80"/>
  <c r="I37" i="80"/>
  <c r="H37" i="80"/>
  <c r="D37" i="80"/>
  <c r="O36" i="80"/>
  <c r="N36" i="80"/>
  <c r="M36" i="80"/>
  <c r="L36" i="80"/>
  <c r="K36" i="80"/>
  <c r="J36" i="80"/>
  <c r="I36" i="80"/>
  <c r="H36" i="80"/>
  <c r="D36" i="80"/>
  <c r="O35" i="80"/>
  <c r="N35" i="80"/>
  <c r="M35" i="80"/>
  <c r="L35" i="80"/>
  <c r="K35" i="80"/>
  <c r="J35" i="80"/>
  <c r="I35" i="80"/>
  <c r="D35" i="80"/>
  <c r="H35" i="80" s="1"/>
  <c r="O34" i="80"/>
  <c r="N34" i="80"/>
  <c r="M34" i="80"/>
  <c r="L34" i="80"/>
  <c r="K34" i="80"/>
  <c r="J34" i="80"/>
  <c r="I34" i="80"/>
  <c r="D34" i="80"/>
  <c r="H34" i="80" s="1"/>
  <c r="O33" i="80"/>
  <c r="N33" i="80"/>
  <c r="M33" i="80"/>
  <c r="L33" i="80"/>
  <c r="K33" i="80"/>
  <c r="J33" i="80"/>
  <c r="I33" i="80"/>
  <c r="H33" i="80"/>
  <c r="D33" i="80"/>
  <c r="O32" i="80"/>
  <c r="N32" i="80"/>
  <c r="M32" i="80"/>
  <c r="L32" i="80"/>
  <c r="K32" i="80"/>
  <c r="J32" i="80"/>
  <c r="I32" i="80"/>
  <c r="H32" i="80"/>
  <c r="D32" i="80"/>
  <c r="O29" i="80"/>
  <c r="N29" i="80"/>
  <c r="K29" i="80"/>
  <c r="J29" i="80"/>
  <c r="J28" i="80"/>
  <c r="O27" i="80"/>
  <c r="K27" i="80"/>
  <c r="D27" i="80"/>
  <c r="O26" i="80"/>
  <c r="L26" i="80"/>
  <c r="K26" i="80"/>
  <c r="O25" i="80"/>
  <c r="J26" i="80" s="1"/>
  <c r="N25" i="80"/>
  <c r="N26" i="80" s="1"/>
  <c r="M25" i="80"/>
  <c r="H26" i="80" s="1"/>
  <c r="L25" i="80"/>
  <c r="K25" i="80"/>
  <c r="J25" i="80"/>
  <c r="I25" i="80"/>
  <c r="H25" i="80"/>
  <c r="D25" i="80"/>
  <c r="K23" i="80"/>
  <c r="K24" i="80" s="1"/>
  <c r="D23" i="80"/>
  <c r="O21" i="80"/>
  <c r="N21" i="80"/>
  <c r="M21" i="80"/>
  <c r="L21" i="80"/>
  <c r="K21" i="80"/>
  <c r="J21" i="80"/>
  <c r="I21" i="80"/>
  <c r="H21" i="80"/>
  <c r="D21" i="80"/>
  <c r="O16" i="80"/>
  <c r="N16" i="80"/>
  <c r="M16" i="80"/>
  <c r="L16" i="80"/>
  <c r="K16" i="80"/>
  <c r="J16" i="80"/>
  <c r="I16" i="80"/>
  <c r="D16" i="80"/>
  <c r="H16" i="80" s="1"/>
  <c r="O15" i="80"/>
  <c r="N15" i="80"/>
  <c r="M15" i="80"/>
  <c r="L15" i="80"/>
  <c r="K15" i="80"/>
  <c r="J15" i="80"/>
  <c r="I15" i="80"/>
  <c r="D15" i="80"/>
  <c r="H15" i="80" s="1"/>
  <c r="O14" i="80"/>
  <c r="N14" i="80"/>
  <c r="M14" i="80"/>
  <c r="L14" i="80"/>
  <c r="K14" i="80"/>
  <c r="J14" i="80"/>
  <c r="I14" i="80"/>
  <c r="H14" i="80"/>
  <c r="D14" i="80"/>
  <c r="O13" i="80"/>
  <c r="N13" i="80"/>
  <c r="M13" i="80"/>
  <c r="L13" i="80"/>
  <c r="K13" i="80"/>
  <c r="J13" i="80"/>
  <c r="I13" i="80"/>
  <c r="H13" i="80"/>
  <c r="D13" i="80"/>
  <c r="O12" i="80"/>
  <c r="N12" i="80"/>
  <c r="M12" i="80"/>
  <c r="L12" i="80"/>
  <c r="K12" i="80"/>
  <c r="J12" i="80"/>
  <c r="I12" i="80"/>
  <c r="D12" i="80"/>
  <c r="H12" i="80" s="1"/>
  <c r="O11" i="80"/>
  <c r="N11" i="80"/>
  <c r="M11" i="80"/>
  <c r="L11" i="80"/>
  <c r="K11" i="80"/>
  <c r="J11" i="80"/>
  <c r="I11" i="80"/>
  <c r="D11" i="80"/>
  <c r="H11" i="80" s="1"/>
  <c r="O9" i="80"/>
  <c r="N9" i="80"/>
  <c r="M9" i="80"/>
  <c r="L9" i="80"/>
  <c r="K9" i="80"/>
  <c r="J9" i="80"/>
  <c r="I9" i="80"/>
  <c r="H9" i="80"/>
  <c r="D9" i="80"/>
  <c r="O8" i="80"/>
  <c r="N8" i="80"/>
  <c r="M8" i="80"/>
  <c r="L8" i="80"/>
  <c r="K8" i="80"/>
  <c r="J8" i="80"/>
  <c r="I8" i="80"/>
  <c r="H8" i="80"/>
  <c r="D8" i="80"/>
  <c r="O7" i="80"/>
  <c r="N7" i="80"/>
  <c r="M7" i="80"/>
  <c r="L7" i="80"/>
  <c r="K7" i="80"/>
  <c r="J7" i="80"/>
  <c r="I7" i="80"/>
  <c r="D7" i="80"/>
  <c r="H7" i="80" s="1"/>
  <c r="O6" i="80"/>
  <c r="O23" i="80" s="1"/>
  <c r="N6" i="80"/>
  <c r="N23" i="80" s="1"/>
  <c r="I24" i="80" s="1"/>
  <c r="M6" i="80"/>
  <c r="L6" i="80"/>
  <c r="K6" i="80"/>
  <c r="J6" i="80"/>
  <c r="J23" i="80" s="1"/>
  <c r="I6" i="80"/>
  <c r="H6" i="80"/>
  <c r="D6" i="80"/>
  <c r="O5" i="80"/>
  <c r="N5" i="80"/>
  <c r="M5" i="80"/>
  <c r="M23" i="80" s="1"/>
  <c r="L5" i="80"/>
  <c r="K5" i="80"/>
  <c r="J5" i="80"/>
  <c r="I5" i="80"/>
  <c r="I23" i="80" s="1"/>
  <c r="H5" i="80"/>
  <c r="H23" i="80" s="1"/>
  <c r="D5" i="80"/>
  <c r="O4" i="80"/>
  <c r="N4" i="80"/>
  <c r="N27" i="80" s="1"/>
  <c r="N28" i="80" s="1"/>
  <c r="M4" i="80"/>
  <c r="M27" i="80" s="1"/>
  <c r="L4" i="80"/>
  <c r="K4" i="80"/>
  <c r="J4" i="80"/>
  <c r="J27" i="80" s="1"/>
  <c r="J30" i="80" s="1"/>
  <c r="I4" i="80"/>
  <c r="I27" i="80" s="1"/>
  <c r="H4" i="80"/>
  <c r="D4" i="80"/>
  <c r="H3" i="80"/>
  <c r="Q37" i="79"/>
  <c r="P37" i="79"/>
  <c r="O37" i="79"/>
  <c r="N37" i="79"/>
  <c r="M37" i="79"/>
  <c r="L37" i="79"/>
  <c r="K37" i="79"/>
  <c r="J37" i="79"/>
  <c r="I37" i="79"/>
  <c r="H37" i="79"/>
  <c r="D37" i="79"/>
  <c r="Q36" i="79"/>
  <c r="P36" i="79"/>
  <c r="O36" i="79"/>
  <c r="N36" i="79"/>
  <c r="M36" i="79"/>
  <c r="L36" i="79"/>
  <c r="K36" i="79"/>
  <c r="J36" i="79"/>
  <c r="I36" i="79"/>
  <c r="H36" i="79"/>
  <c r="D36" i="79"/>
  <c r="Q35" i="79"/>
  <c r="P35" i="79"/>
  <c r="O35" i="79"/>
  <c r="N35" i="79"/>
  <c r="M35" i="79"/>
  <c r="L35" i="79"/>
  <c r="K35" i="79"/>
  <c r="J35" i="79"/>
  <c r="I35" i="79"/>
  <c r="H35" i="79"/>
  <c r="D35" i="79"/>
  <c r="Q34" i="79"/>
  <c r="P34" i="79"/>
  <c r="O34" i="79"/>
  <c r="N34" i="79"/>
  <c r="M34" i="79"/>
  <c r="L34" i="79"/>
  <c r="K34" i="79"/>
  <c r="J34" i="79"/>
  <c r="I34" i="79"/>
  <c r="H34" i="79"/>
  <c r="D34" i="79"/>
  <c r="Q33" i="79"/>
  <c r="P33" i="79"/>
  <c r="O33" i="79"/>
  <c r="N33" i="79"/>
  <c r="M33" i="79"/>
  <c r="L33" i="79"/>
  <c r="K33" i="79"/>
  <c r="J33" i="79"/>
  <c r="I33" i="79"/>
  <c r="D33" i="79"/>
  <c r="H33" i="79" s="1"/>
  <c r="Q32" i="79"/>
  <c r="P32" i="79"/>
  <c r="O32" i="79"/>
  <c r="N32" i="79"/>
  <c r="M32" i="79"/>
  <c r="L32" i="79"/>
  <c r="K32" i="79"/>
  <c r="J32" i="79"/>
  <c r="I32" i="79"/>
  <c r="H32" i="79"/>
  <c r="D32" i="79"/>
  <c r="O29" i="79"/>
  <c r="N29" i="79"/>
  <c r="K29" i="79"/>
  <c r="J29" i="79"/>
  <c r="K27" i="79"/>
  <c r="O26" i="79"/>
  <c r="N26" i="79"/>
  <c r="K26" i="79"/>
  <c r="J26" i="79"/>
  <c r="Q25" i="79"/>
  <c r="P25" i="79"/>
  <c r="O25" i="79"/>
  <c r="N25" i="79"/>
  <c r="M25" i="79"/>
  <c r="L25" i="79"/>
  <c r="K25" i="79"/>
  <c r="J25" i="79"/>
  <c r="I25" i="79"/>
  <c r="I29" i="79" s="1"/>
  <c r="H25" i="79"/>
  <c r="D25" i="79"/>
  <c r="O23" i="79"/>
  <c r="Q21" i="79"/>
  <c r="P21" i="79"/>
  <c r="O21" i="79"/>
  <c r="N21" i="79"/>
  <c r="M21" i="79"/>
  <c r="L21" i="79"/>
  <c r="K21" i="79"/>
  <c r="J21" i="79"/>
  <c r="I21" i="79"/>
  <c r="D21" i="79"/>
  <c r="Q16" i="79"/>
  <c r="P16" i="79"/>
  <c r="O16" i="79"/>
  <c r="N16" i="79"/>
  <c r="M16" i="79"/>
  <c r="L16" i="79"/>
  <c r="K16" i="79"/>
  <c r="J16" i="79"/>
  <c r="I16" i="79"/>
  <c r="H16" i="79"/>
  <c r="D16" i="79"/>
  <c r="Q15" i="79"/>
  <c r="P15" i="79"/>
  <c r="O15" i="79"/>
  <c r="N15" i="79"/>
  <c r="M15" i="79"/>
  <c r="L15" i="79"/>
  <c r="K15" i="79"/>
  <c r="J15" i="79"/>
  <c r="I15" i="79"/>
  <c r="D15" i="79"/>
  <c r="H15" i="79" s="1"/>
  <c r="Q14" i="79"/>
  <c r="P14" i="79"/>
  <c r="O14" i="79"/>
  <c r="N14" i="79"/>
  <c r="M14" i="79"/>
  <c r="L14" i="79"/>
  <c r="K14" i="79"/>
  <c r="J14" i="79"/>
  <c r="I14" i="79"/>
  <c r="D14" i="79"/>
  <c r="H14" i="79" s="1"/>
  <c r="Q13" i="79"/>
  <c r="P13" i="79"/>
  <c r="O13" i="79"/>
  <c r="N13" i="79"/>
  <c r="M13" i="79"/>
  <c r="L13" i="79"/>
  <c r="K13" i="79"/>
  <c r="J13" i="79"/>
  <c r="I13" i="79"/>
  <c r="H13" i="79"/>
  <c r="D13" i="79"/>
  <c r="Q12" i="79"/>
  <c r="P12" i="79"/>
  <c r="O12" i="79"/>
  <c r="N12" i="79"/>
  <c r="M12" i="79"/>
  <c r="L12" i="79"/>
  <c r="K12" i="79"/>
  <c r="J12" i="79"/>
  <c r="I12" i="79"/>
  <c r="D12" i="79"/>
  <c r="H12" i="79" s="1"/>
  <c r="Q11" i="79"/>
  <c r="P11" i="79"/>
  <c r="O11" i="79"/>
  <c r="N11" i="79"/>
  <c r="M11" i="79"/>
  <c r="L11" i="79"/>
  <c r="K11" i="79"/>
  <c r="J11" i="79"/>
  <c r="I11" i="79"/>
  <c r="H11" i="79"/>
  <c r="D11" i="79"/>
  <c r="Q9" i="79"/>
  <c r="P9" i="79"/>
  <c r="O9" i="79"/>
  <c r="N9" i="79"/>
  <c r="M9" i="79"/>
  <c r="L9" i="79"/>
  <c r="K9" i="79"/>
  <c r="J9" i="79"/>
  <c r="I9" i="79"/>
  <c r="H9" i="79"/>
  <c r="D9" i="79"/>
  <c r="Q8" i="79"/>
  <c r="P8" i="79"/>
  <c r="O8" i="79"/>
  <c r="N8" i="79"/>
  <c r="M8" i="79"/>
  <c r="L8" i="79"/>
  <c r="K8" i="79"/>
  <c r="J8" i="79"/>
  <c r="I8" i="79"/>
  <c r="D8" i="79"/>
  <c r="H8" i="79" s="1"/>
  <c r="Q7" i="79"/>
  <c r="P7" i="79"/>
  <c r="O7" i="79"/>
  <c r="N7" i="79"/>
  <c r="M7" i="79"/>
  <c r="L7" i="79"/>
  <c r="K7" i="79"/>
  <c r="J7" i="79"/>
  <c r="I7" i="79"/>
  <c r="D7" i="79"/>
  <c r="H7" i="79" s="1"/>
  <c r="Q6" i="79"/>
  <c r="P6" i="79"/>
  <c r="O6" i="79"/>
  <c r="N6" i="79"/>
  <c r="N23" i="79" s="1"/>
  <c r="M6" i="79"/>
  <c r="L6" i="79"/>
  <c r="K6" i="79"/>
  <c r="J6" i="79"/>
  <c r="J23" i="79" s="1"/>
  <c r="I6" i="79"/>
  <c r="H6" i="79"/>
  <c r="D6" i="79"/>
  <c r="Q5" i="79"/>
  <c r="Q23" i="79" s="1"/>
  <c r="L24" i="79" s="1"/>
  <c r="P5" i="79"/>
  <c r="P23" i="79" s="1"/>
  <c r="O5" i="79"/>
  <c r="N5" i="79"/>
  <c r="M5" i="79"/>
  <c r="M23" i="79" s="1"/>
  <c r="M24" i="79" s="1"/>
  <c r="L5" i="79"/>
  <c r="L23" i="79" s="1"/>
  <c r="K5" i="79"/>
  <c r="K23" i="79" s="1"/>
  <c r="J5" i="79"/>
  <c r="I5" i="79"/>
  <c r="I23" i="79" s="1"/>
  <c r="D5" i="79"/>
  <c r="H5" i="79" s="1"/>
  <c r="H23" i="79" s="1"/>
  <c r="Q4" i="79"/>
  <c r="Q27" i="79" s="1"/>
  <c r="Q30" i="79" s="1"/>
  <c r="P4" i="79"/>
  <c r="P27" i="79" s="1"/>
  <c r="O4" i="79"/>
  <c r="O27" i="79" s="1"/>
  <c r="N4" i="79"/>
  <c r="N27" i="79" s="1"/>
  <c r="I28" i="79" s="1"/>
  <c r="M4" i="79"/>
  <c r="M27" i="79" s="1"/>
  <c r="M28" i="79" s="1"/>
  <c r="L4" i="79"/>
  <c r="L27" i="79" s="1"/>
  <c r="L30" i="79" s="1"/>
  <c r="K4" i="79"/>
  <c r="J4" i="79"/>
  <c r="J27" i="79" s="1"/>
  <c r="I4" i="79"/>
  <c r="I27" i="79" s="1"/>
  <c r="H4" i="79"/>
  <c r="D4" i="79"/>
  <c r="D27" i="79" s="1"/>
  <c r="H3" i="79"/>
  <c r="P37" i="78"/>
  <c r="O37" i="78"/>
  <c r="N37" i="78"/>
  <c r="M37" i="78"/>
  <c r="L37" i="78"/>
  <c r="K37" i="78"/>
  <c r="J37" i="78"/>
  <c r="I37" i="78"/>
  <c r="H37" i="78"/>
  <c r="D37" i="78"/>
  <c r="P36" i="78"/>
  <c r="O36" i="78"/>
  <c r="N36" i="78"/>
  <c r="M36" i="78"/>
  <c r="L36" i="78"/>
  <c r="K36" i="78"/>
  <c r="J36" i="78"/>
  <c r="I36" i="78"/>
  <c r="H36" i="78"/>
  <c r="D36" i="78"/>
  <c r="P35" i="78"/>
  <c r="O35" i="78"/>
  <c r="N35" i="78"/>
  <c r="M35" i="78"/>
  <c r="L35" i="78"/>
  <c r="K35" i="78"/>
  <c r="J35" i="78"/>
  <c r="I35" i="78"/>
  <c r="D35" i="78"/>
  <c r="H35" i="78" s="1"/>
  <c r="P34" i="78"/>
  <c r="O34" i="78"/>
  <c r="N34" i="78"/>
  <c r="M34" i="78"/>
  <c r="L34" i="78"/>
  <c r="K34" i="78"/>
  <c r="J34" i="78"/>
  <c r="I34" i="78"/>
  <c r="D34" i="78"/>
  <c r="H34" i="78" s="1"/>
  <c r="P33" i="78"/>
  <c r="O33" i="78"/>
  <c r="N33" i="78"/>
  <c r="M33" i="78"/>
  <c r="L33" i="78"/>
  <c r="K33" i="78"/>
  <c r="J33" i="78"/>
  <c r="I33" i="78"/>
  <c r="D33" i="78"/>
  <c r="H33" i="78" s="1"/>
  <c r="P32" i="78"/>
  <c r="O32" i="78"/>
  <c r="N32" i="78"/>
  <c r="M32" i="78"/>
  <c r="L32" i="78"/>
  <c r="K32" i="78"/>
  <c r="J32" i="78"/>
  <c r="I32" i="78"/>
  <c r="D32" i="78"/>
  <c r="H32" i="78" s="1"/>
  <c r="P29" i="78"/>
  <c r="L29" i="78"/>
  <c r="O27" i="78"/>
  <c r="O28" i="78" s="1"/>
  <c r="K27" i="78"/>
  <c r="D27" i="78"/>
  <c r="P26" i="78"/>
  <c r="M26" i="78"/>
  <c r="I26" i="78"/>
  <c r="P25" i="78"/>
  <c r="O25" i="78"/>
  <c r="O29" i="78" s="1"/>
  <c r="N25" i="78"/>
  <c r="N26" i="78" s="1"/>
  <c r="M25" i="78"/>
  <c r="L25" i="78"/>
  <c r="L26" i="78" s="1"/>
  <c r="K25" i="78"/>
  <c r="K29" i="78" s="1"/>
  <c r="J25" i="78"/>
  <c r="I25" i="78"/>
  <c r="D26" i="78" s="1"/>
  <c r="D25" i="78"/>
  <c r="H25" i="78" s="1"/>
  <c r="H29" i="78" s="1"/>
  <c r="O23" i="78"/>
  <c r="O24" i="78" s="1"/>
  <c r="K23" i="78"/>
  <c r="D23" i="78"/>
  <c r="P21" i="78"/>
  <c r="O21" i="78"/>
  <c r="N21" i="78"/>
  <c r="M21" i="78"/>
  <c r="L21" i="78"/>
  <c r="K21" i="78"/>
  <c r="J21" i="78"/>
  <c r="I21" i="78"/>
  <c r="D21" i="78"/>
  <c r="H21" i="78" s="1"/>
  <c r="P16" i="78"/>
  <c r="O16" i="78"/>
  <c r="N16" i="78"/>
  <c r="M16" i="78"/>
  <c r="L16" i="78"/>
  <c r="K16" i="78"/>
  <c r="J16" i="78"/>
  <c r="I16" i="78"/>
  <c r="D16" i="78"/>
  <c r="H16" i="78" s="1"/>
  <c r="P15" i="78"/>
  <c r="O15" i="78"/>
  <c r="N15" i="78"/>
  <c r="M15" i="78"/>
  <c r="L15" i="78"/>
  <c r="K15" i="78"/>
  <c r="J15" i="78"/>
  <c r="I15" i="78"/>
  <c r="D15" i="78"/>
  <c r="H15" i="78" s="1"/>
  <c r="P14" i="78"/>
  <c r="O14" i="78"/>
  <c r="N14" i="78"/>
  <c r="M14" i="78"/>
  <c r="L14" i="78"/>
  <c r="K14" i="78"/>
  <c r="J14" i="78"/>
  <c r="I14" i="78"/>
  <c r="D14" i="78"/>
  <c r="H14" i="78" s="1"/>
  <c r="P13" i="78"/>
  <c r="O13" i="78"/>
  <c r="N13" i="78"/>
  <c r="M13" i="78"/>
  <c r="L13" i="78"/>
  <c r="K13" i="78"/>
  <c r="J13" i="78"/>
  <c r="I13" i="78"/>
  <c r="D13" i="78"/>
  <c r="H13" i="78" s="1"/>
  <c r="P12" i="78"/>
  <c r="O12" i="78"/>
  <c r="N12" i="78"/>
  <c r="M12" i="78"/>
  <c r="L12" i="78"/>
  <c r="K12" i="78"/>
  <c r="J12" i="78"/>
  <c r="I12" i="78"/>
  <c r="D12" i="78"/>
  <c r="H12" i="78" s="1"/>
  <c r="P11" i="78"/>
  <c r="O11" i="78"/>
  <c r="N11" i="78"/>
  <c r="M11" i="78"/>
  <c r="L11" i="78"/>
  <c r="K11" i="78"/>
  <c r="J11" i="78"/>
  <c r="I11" i="78"/>
  <c r="D11" i="78"/>
  <c r="H11" i="78" s="1"/>
  <c r="P9" i="78"/>
  <c r="O9" i="78"/>
  <c r="N9" i="78"/>
  <c r="M9" i="78"/>
  <c r="L9" i="78"/>
  <c r="K9" i="78"/>
  <c r="J9" i="78"/>
  <c r="I9" i="78"/>
  <c r="H9" i="78"/>
  <c r="D9" i="78"/>
  <c r="P8" i="78"/>
  <c r="O8" i="78"/>
  <c r="N8" i="78"/>
  <c r="M8" i="78"/>
  <c r="L8" i="78"/>
  <c r="K8" i="78"/>
  <c r="J8" i="78"/>
  <c r="I8" i="78"/>
  <c r="H8" i="78"/>
  <c r="D8" i="78"/>
  <c r="P7" i="78"/>
  <c r="O7" i="78"/>
  <c r="N7" i="78"/>
  <c r="M7" i="78"/>
  <c r="L7" i="78"/>
  <c r="K7" i="78"/>
  <c r="J7" i="78"/>
  <c r="I7" i="78"/>
  <c r="H7" i="78"/>
  <c r="D7" i="78"/>
  <c r="P6" i="78"/>
  <c r="O6" i="78"/>
  <c r="N6" i="78"/>
  <c r="M6" i="78"/>
  <c r="L6" i="78"/>
  <c r="K6" i="78"/>
  <c r="J6" i="78"/>
  <c r="I6" i="78"/>
  <c r="H6" i="78"/>
  <c r="D6" i="78"/>
  <c r="P5" i="78"/>
  <c r="P23" i="78" s="1"/>
  <c r="O5" i="78"/>
  <c r="N5" i="78"/>
  <c r="N23" i="78" s="1"/>
  <c r="M5" i="78"/>
  <c r="M23" i="78" s="1"/>
  <c r="L5" i="78"/>
  <c r="L23" i="78" s="1"/>
  <c r="L24" i="78" s="1"/>
  <c r="K5" i="78"/>
  <c r="J5" i="78"/>
  <c r="J23" i="78" s="1"/>
  <c r="I5" i="78"/>
  <c r="I23" i="78" s="1"/>
  <c r="D24" i="78" s="1"/>
  <c r="H5" i="78"/>
  <c r="H23" i="78" s="1"/>
  <c r="D5" i="78"/>
  <c r="P4" i="78"/>
  <c r="P27" i="78" s="1"/>
  <c r="O4" i="78"/>
  <c r="N4" i="78"/>
  <c r="N27" i="78" s="1"/>
  <c r="M4" i="78"/>
  <c r="M27" i="78" s="1"/>
  <c r="L4" i="78"/>
  <c r="L27" i="78" s="1"/>
  <c r="K4" i="78"/>
  <c r="J4" i="78"/>
  <c r="J27" i="78" s="1"/>
  <c r="J30" i="78" s="1"/>
  <c r="I4" i="78"/>
  <c r="I27" i="78" s="1"/>
  <c r="H4" i="78"/>
  <c r="H27" i="78" s="1"/>
  <c r="H30" i="78" s="1"/>
  <c r="D4" i="78"/>
  <c r="H3" i="78"/>
  <c r="Q37" i="77"/>
  <c r="P37" i="77"/>
  <c r="O37" i="77"/>
  <c r="N37" i="77"/>
  <c r="M37" i="77"/>
  <c r="L37" i="77"/>
  <c r="K37" i="77"/>
  <c r="J37" i="77"/>
  <c r="I37" i="77"/>
  <c r="H37" i="77"/>
  <c r="D37" i="77"/>
  <c r="Q36" i="77"/>
  <c r="P36" i="77"/>
  <c r="O36" i="77"/>
  <c r="N36" i="77"/>
  <c r="M36" i="77"/>
  <c r="L36" i="77"/>
  <c r="K36" i="77"/>
  <c r="J36" i="77"/>
  <c r="I36" i="77"/>
  <c r="H36" i="77"/>
  <c r="D36" i="77"/>
  <c r="Q35" i="77"/>
  <c r="P35" i="77"/>
  <c r="O35" i="77"/>
  <c r="N35" i="77"/>
  <c r="M35" i="77"/>
  <c r="L35" i="77"/>
  <c r="K35" i="77"/>
  <c r="J35" i="77"/>
  <c r="I35" i="77"/>
  <c r="H35" i="77"/>
  <c r="D35" i="77"/>
  <c r="Q34" i="77"/>
  <c r="P34" i="77"/>
  <c r="O34" i="77"/>
  <c r="N34" i="77"/>
  <c r="M34" i="77"/>
  <c r="L34" i="77"/>
  <c r="K34" i="77"/>
  <c r="J34" i="77"/>
  <c r="I34" i="77"/>
  <c r="D34" i="77"/>
  <c r="H34" i="77" s="1"/>
  <c r="Q33" i="77"/>
  <c r="P33" i="77"/>
  <c r="O33" i="77"/>
  <c r="N33" i="77"/>
  <c r="M33" i="77"/>
  <c r="L33" i="77"/>
  <c r="K33" i="77"/>
  <c r="J33" i="77"/>
  <c r="I33" i="77"/>
  <c r="H33" i="77"/>
  <c r="D33" i="77"/>
  <c r="Q32" i="77"/>
  <c r="P32" i="77"/>
  <c r="O32" i="77"/>
  <c r="N32" i="77"/>
  <c r="M32" i="77"/>
  <c r="L32" i="77"/>
  <c r="K32" i="77"/>
  <c r="J32" i="77"/>
  <c r="I32" i="77"/>
  <c r="D32" i="77"/>
  <c r="H32" i="77" s="1"/>
  <c r="N29" i="77"/>
  <c r="J29" i="77"/>
  <c r="P26" i="77"/>
  <c r="N26" i="77"/>
  <c r="J26" i="77"/>
  <c r="Q25" i="77"/>
  <c r="Q29" i="77" s="1"/>
  <c r="P25" i="77"/>
  <c r="K26" i="77" s="1"/>
  <c r="O25" i="77"/>
  <c r="O29" i="77" s="1"/>
  <c r="N25" i="77"/>
  <c r="I26" i="77" s="1"/>
  <c r="M25" i="77"/>
  <c r="M29" i="77" s="1"/>
  <c r="L25" i="77"/>
  <c r="K25" i="77"/>
  <c r="K29" i="77" s="1"/>
  <c r="J25" i="77"/>
  <c r="I25" i="77"/>
  <c r="I29" i="77" s="1"/>
  <c r="D25" i="77"/>
  <c r="H25" i="77" s="1"/>
  <c r="H29" i="77" s="1"/>
  <c r="O23" i="77"/>
  <c r="O24" i="77" s="1"/>
  <c r="K23" i="77"/>
  <c r="D23" i="77"/>
  <c r="Q21" i="77"/>
  <c r="P21" i="77"/>
  <c r="O21" i="77"/>
  <c r="N21" i="77"/>
  <c r="M21" i="77"/>
  <c r="L21" i="77"/>
  <c r="K21" i="77"/>
  <c r="J21" i="77"/>
  <c r="I21" i="77"/>
  <c r="H21" i="77"/>
  <c r="D21" i="77"/>
  <c r="Q16" i="77"/>
  <c r="P16" i="77"/>
  <c r="O16" i="77"/>
  <c r="N16" i="77"/>
  <c r="M16" i="77"/>
  <c r="L16" i="77"/>
  <c r="K16" i="77"/>
  <c r="J16" i="77"/>
  <c r="I16" i="77"/>
  <c r="H16" i="77"/>
  <c r="D16" i="77"/>
  <c r="Q15" i="77"/>
  <c r="P15" i="77"/>
  <c r="O15" i="77"/>
  <c r="N15" i="77"/>
  <c r="M15" i="77"/>
  <c r="L15" i="77"/>
  <c r="K15" i="77"/>
  <c r="J15" i="77"/>
  <c r="I15" i="77"/>
  <c r="D15" i="77"/>
  <c r="H15" i="77" s="1"/>
  <c r="Q14" i="77"/>
  <c r="P14" i="77"/>
  <c r="O14" i="77"/>
  <c r="N14" i="77"/>
  <c r="M14" i="77"/>
  <c r="L14" i="77"/>
  <c r="K14" i="77"/>
  <c r="J14" i="77"/>
  <c r="I14" i="77"/>
  <c r="H14" i="77"/>
  <c r="D14" i="77"/>
  <c r="Q13" i="77"/>
  <c r="P13" i="77"/>
  <c r="O13" i="77"/>
  <c r="N13" i="77"/>
  <c r="M13" i="77"/>
  <c r="L13" i="77"/>
  <c r="K13" i="77"/>
  <c r="J13" i="77"/>
  <c r="I13" i="77"/>
  <c r="D13" i="77"/>
  <c r="H13" i="77" s="1"/>
  <c r="Q12" i="77"/>
  <c r="P12" i="77"/>
  <c r="O12" i="77"/>
  <c r="N12" i="77"/>
  <c r="M12" i="77"/>
  <c r="L12" i="77"/>
  <c r="K12" i="77"/>
  <c r="J12" i="77"/>
  <c r="I12" i="77"/>
  <c r="H12" i="77"/>
  <c r="D12" i="77"/>
  <c r="Q11" i="77"/>
  <c r="P11" i="77"/>
  <c r="O11" i="77"/>
  <c r="N11" i="77"/>
  <c r="M11" i="77"/>
  <c r="L11" i="77"/>
  <c r="K11" i="77"/>
  <c r="J11" i="77"/>
  <c r="I11" i="77"/>
  <c r="D11" i="77"/>
  <c r="H11" i="77" s="1"/>
  <c r="Q9" i="77"/>
  <c r="P9" i="77"/>
  <c r="O9" i="77"/>
  <c r="N9" i="77"/>
  <c r="M9" i="77"/>
  <c r="L9" i="77"/>
  <c r="K9" i="77"/>
  <c r="J9" i="77"/>
  <c r="I9" i="77"/>
  <c r="H9" i="77"/>
  <c r="D9" i="77"/>
  <c r="Q8" i="77"/>
  <c r="P8" i="77"/>
  <c r="O8" i="77"/>
  <c r="N8" i="77"/>
  <c r="M8" i="77"/>
  <c r="L8" i="77"/>
  <c r="K8" i="77"/>
  <c r="J8" i="77"/>
  <c r="I8" i="77"/>
  <c r="D8" i="77"/>
  <c r="H8" i="77" s="1"/>
  <c r="Q7" i="77"/>
  <c r="P7" i="77"/>
  <c r="O7" i="77"/>
  <c r="N7" i="77"/>
  <c r="M7" i="77"/>
  <c r="L7" i="77"/>
  <c r="K7" i="77"/>
  <c r="J7" i="77"/>
  <c r="I7" i="77"/>
  <c r="H7" i="77"/>
  <c r="D7" i="77"/>
  <c r="Q6" i="77"/>
  <c r="P6" i="77"/>
  <c r="O6" i="77"/>
  <c r="N6" i="77"/>
  <c r="M6" i="77"/>
  <c r="L6" i="77"/>
  <c r="K6" i="77"/>
  <c r="J6" i="77"/>
  <c r="I6" i="77"/>
  <c r="D6" i="77"/>
  <c r="H6" i="77" s="1"/>
  <c r="Q5" i="77"/>
  <c r="Q23" i="77" s="1"/>
  <c r="P5" i="77"/>
  <c r="P23" i="77" s="1"/>
  <c r="O5" i="77"/>
  <c r="N5" i="77"/>
  <c r="N23" i="77" s="1"/>
  <c r="M5" i="77"/>
  <c r="M23" i="77" s="1"/>
  <c r="L5" i="77"/>
  <c r="L23" i="77" s="1"/>
  <c r="K5" i="77"/>
  <c r="J5" i="77"/>
  <c r="J23" i="77" s="1"/>
  <c r="I5" i="77"/>
  <c r="I23" i="77" s="1"/>
  <c r="D24" i="77" s="1"/>
  <c r="H5" i="77"/>
  <c r="D5" i="77"/>
  <c r="Q4" i="77"/>
  <c r="Q27" i="77" s="1"/>
  <c r="P4" i="77"/>
  <c r="P27" i="77" s="1"/>
  <c r="O4" i="77"/>
  <c r="O27" i="77" s="1"/>
  <c r="N4" i="77"/>
  <c r="N27" i="77" s="1"/>
  <c r="M4" i="77"/>
  <c r="M27" i="77" s="1"/>
  <c r="L4" i="77"/>
  <c r="L27" i="77" s="1"/>
  <c r="K4" i="77"/>
  <c r="K27" i="77" s="1"/>
  <c r="J4" i="77"/>
  <c r="J27" i="77" s="1"/>
  <c r="J30" i="77" s="1"/>
  <c r="I4" i="77"/>
  <c r="I27" i="77" s="1"/>
  <c r="D4" i="77"/>
  <c r="H4" i="77" s="1"/>
  <c r="H27" i="77" s="1"/>
  <c r="H3" i="77"/>
  <c r="N37" i="76"/>
  <c r="M37" i="76"/>
  <c r="L37" i="76"/>
  <c r="K37" i="76"/>
  <c r="J37" i="76"/>
  <c r="I37" i="76"/>
  <c r="H37" i="76"/>
  <c r="D37" i="76"/>
  <c r="N36" i="76"/>
  <c r="M36" i="76"/>
  <c r="L36" i="76"/>
  <c r="K36" i="76"/>
  <c r="J36" i="76"/>
  <c r="I36" i="76"/>
  <c r="H36" i="76"/>
  <c r="D36" i="76"/>
  <c r="N35" i="76"/>
  <c r="M35" i="76"/>
  <c r="L35" i="76"/>
  <c r="K35" i="76"/>
  <c r="J35" i="76"/>
  <c r="I35" i="76"/>
  <c r="D35" i="76"/>
  <c r="H35" i="76" s="1"/>
  <c r="N34" i="76"/>
  <c r="M34" i="76"/>
  <c r="L34" i="76"/>
  <c r="K34" i="76"/>
  <c r="J34" i="76"/>
  <c r="I34" i="76"/>
  <c r="D34" i="76"/>
  <c r="H34" i="76" s="1"/>
  <c r="N33" i="76"/>
  <c r="M33" i="76"/>
  <c r="L33" i="76"/>
  <c r="K33" i="76"/>
  <c r="J33" i="76"/>
  <c r="I33" i="76"/>
  <c r="D33" i="76"/>
  <c r="H33" i="76" s="1"/>
  <c r="N32" i="76"/>
  <c r="M32" i="76"/>
  <c r="L32" i="76"/>
  <c r="K32" i="76"/>
  <c r="J32" i="76"/>
  <c r="I32" i="76"/>
  <c r="D32" i="76"/>
  <c r="H32" i="76" s="1"/>
  <c r="N29" i="76"/>
  <c r="J29" i="76"/>
  <c r="N25" i="76"/>
  <c r="N26" i="76" s="1"/>
  <c r="M25" i="76"/>
  <c r="L25" i="76"/>
  <c r="L26" i="76" s="1"/>
  <c r="K25" i="76"/>
  <c r="K26" i="76" s="1"/>
  <c r="J25" i="76"/>
  <c r="J26" i="76" s="1"/>
  <c r="I25" i="76"/>
  <c r="D25" i="76"/>
  <c r="H25" i="76" s="1"/>
  <c r="M23" i="76"/>
  <c r="H24" i="76" s="1"/>
  <c r="I23" i="76"/>
  <c r="D24" i="76" s="1"/>
  <c r="N21" i="76"/>
  <c r="M21" i="76"/>
  <c r="M27" i="76" s="1"/>
  <c r="L21" i="76"/>
  <c r="K21" i="76"/>
  <c r="J21" i="76"/>
  <c r="I21" i="76"/>
  <c r="I27" i="76" s="1"/>
  <c r="D21" i="76"/>
  <c r="H21" i="76" s="1"/>
  <c r="N16" i="76"/>
  <c r="M16" i="76"/>
  <c r="L16" i="76"/>
  <c r="K16" i="76"/>
  <c r="J16" i="76"/>
  <c r="I16" i="76"/>
  <c r="D16" i="76"/>
  <c r="H16" i="76" s="1"/>
  <c r="N15" i="76"/>
  <c r="M15" i="76"/>
  <c r="L15" i="76"/>
  <c r="K15" i="76"/>
  <c r="J15" i="76"/>
  <c r="I15" i="76"/>
  <c r="D15" i="76"/>
  <c r="H15" i="76" s="1"/>
  <c r="N14" i="76"/>
  <c r="M14" i="76"/>
  <c r="L14" i="76"/>
  <c r="K14" i="76"/>
  <c r="J14" i="76"/>
  <c r="I14" i="76"/>
  <c r="D14" i="76"/>
  <c r="H14" i="76" s="1"/>
  <c r="N13" i="76"/>
  <c r="M13" i="76"/>
  <c r="L13" i="76"/>
  <c r="K13" i="76"/>
  <c r="J13" i="76"/>
  <c r="I13" i="76"/>
  <c r="D13" i="76"/>
  <c r="H13" i="76" s="1"/>
  <c r="N12" i="76"/>
  <c r="M12" i="76"/>
  <c r="L12" i="76"/>
  <c r="K12" i="76"/>
  <c r="J12" i="76"/>
  <c r="I12" i="76"/>
  <c r="D12" i="76"/>
  <c r="H12" i="76" s="1"/>
  <c r="N11" i="76"/>
  <c r="M11" i="76"/>
  <c r="L11" i="76"/>
  <c r="K11" i="76"/>
  <c r="J11" i="76"/>
  <c r="I11" i="76"/>
  <c r="D11" i="76"/>
  <c r="H11" i="76" s="1"/>
  <c r="N9" i="76"/>
  <c r="M9" i="76"/>
  <c r="L9" i="76"/>
  <c r="K9" i="76"/>
  <c r="J9" i="76"/>
  <c r="I9" i="76"/>
  <c r="H9" i="76"/>
  <c r="D9" i="76"/>
  <c r="N8" i="76"/>
  <c r="M8" i="76"/>
  <c r="L8" i="76"/>
  <c r="K8" i="76"/>
  <c r="J8" i="76"/>
  <c r="I8" i="76"/>
  <c r="H8" i="76"/>
  <c r="D8" i="76"/>
  <c r="N7" i="76"/>
  <c r="M7" i="76"/>
  <c r="L7" i="76"/>
  <c r="K7" i="76"/>
  <c r="J7" i="76"/>
  <c r="I7" i="76"/>
  <c r="H7" i="76"/>
  <c r="D7" i="76"/>
  <c r="N6" i="76"/>
  <c r="M6" i="76"/>
  <c r="L6" i="76"/>
  <c r="K6" i="76"/>
  <c r="J6" i="76"/>
  <c r="I6" i="76"/>
  <c r="H6" i="76"/>
  <c r="D6" i="76"/>
  <c r="N5" i="76"/>
  <c r="N23" i="76" s="1"/>
  <c r="N24" i="76" s="1"/>
  <c r="M5" i="76"/>
  <c r="L5" i="76"/>
  <c r="L23" i="76" s="1"/>
  <c r="L24" i="76" s="1"/>
  <c r="K5" i="76"/>
  <c r="K23" i="76" s="1"/>
  <c r="K24" i="76" s="1"/>
  <c r="J5" i="76"/>
  <c r="J23" i="76" s="1"/>
  <c r="J24" i="76" s="1"/>
  <c r="I5" i="76"/>
  <c r="H5" i="76"/>
  <c r="H23" i="76" s="1"/>
  <c r="D5" i="76"/>
  <c r="D23" i="76" s="1"/>
  <c r="N4" i="76"/>
  <c r="N27" i="76" s="1"/>
  <c r="M4" i="76"/>
  <c r="L4" i="76"/>
  <c r="L27" i="76" s="1"/>
  <c r="K4" i="76"/>
  <c r="K27" i="76" s="1"/>
  <c r="J4" i="76"/>
  <c r="J27" i="76" s="1"/>
  <c r="I4" i="76"/>
  <c r="H4" i="76"/>
  <c r="D4" i="76"/>
  <c r="D27" i="76" s="1"/>
  <c r="H3" i="76"/>
  <c r="N37" i="75"/>
  <c r="M37" i="75"/>
  <c r="L37" i="75"/>
  <c r="K37" i="75"/>
  <c r="J37" i="75"/>
  <c r="I37" i="75"/>
  <c r="H37" i="75"/>
  <c r="D37" i="75"/>
  <c r="N36" i="75"/>
  <c r="M36" i="75"/>
  <c r="L36" i="75"/>
  <c r="K36" i="75"/>
  <c r="J36" i="75"/>
  <c r="I36" i="75"/>
  <c r="H36" i="75"/>
  <c r="D36" i="75"/>
  <c r="N35" i="75"/>
  <c r="M35" i="75"/>
  <c r="L35" i="75"/>
  <c r="K35" i="75"/>
  <c r="J35" i="75"/>
  <c r="I35" i="75"/>
  <c r="D35" i="75"/>
  <c r="H35" i="75" s="1"/>
  <c r="N34" i="75"/>
  <c r="M34" i="75"/>
  <c r="L34" i="75"/>
  <c r="K34" i="75"/>
  <c r="J34" i="75"/>
  <c r="I34" i="75"/>
  <c r="D34" i="75"/>
  <c r="H34" i="75" s="1"/>
  <c r="N33" i="75"/>
  <c r="M33" i="75"/>
  <c r="L33" i="75"/>
  <c r="K33" i="75"/>
  <c r="J33" i="75"/>
  <c r="I33" i="75"/>
  <c r="D33" i="75"/>
  <c r="H33" i="75" s="1"/>
  <c r="N32" i="75"/>
  <c r="M32" i="75"/>
  <c r="L32" i="75"/>
  <c r="K32" i="75"/>
  <c r="J32" i="75"/>
  <c r="I32" i="75"/>
  <c r="D32" i="75"/>
  <c r="H32" i="75" s="1"/>
  <c r="N29" i="75"/>
  <c r="L29" i="75"/>
  <c r="K27" i="75"/>
  <c r="K30" i="75" s="1"/>
  <c r="D26" i="75"/>
  <c r="N25" i="75"/>
  <c r="N26" i="75" s="1"/>
  <c r="M25" i="75"/>
  <c r="M26" i="75" s="1"/>
  <c r="L25" i="75"/>
  <c r="L26" i="75" s="1"/>
  <c r="K25" i="75"/>
  <c r="J25" i="75"/>
  <c r="J26" i="75" s="1"/>
  <c r="I25" i="75"/>
  <c r="I26" i="75" s="1"/>
  <c r="D25" i="75"/>
  <c r="H25" i="75" s="1"/>
  <c r="H29" i="75" s="1"/>
  <c r="K24" i="75"/>
  <c r="K23" i="75"/>
  <c r="D23" i="75"/>
  <c r="N21" i="75"/>
  <c r="M21" i="75"/>
  <c r="L21" i="75"/>
  <c r="K21" i="75"/>
  <c r="J21" i="75"/>
  <c r="I21" i="75"/>
  <c r="D21" i="75"/>
  <c r="H21" i="75" s="1"/>
  <c r="N16" i="75"/>
  <c r="M16" i="75"/>
  <c r="L16" i="75"/>
  <c r="K16" i="75"/>
  <c r="J16" i="75"/>
  <c r="I16" i="75"/>
  <c r="D16" i="75"/>
  <c r="H16" i="75" s="1"/>
  <c r="N15" i="75"/>
  <c r="M15" i="75"/>
  <c r="L15" i="75"/>
  <c r="K15" i="75"/>
  <c r="J15" i="75"/>
  <c r="I15" i="75"/>
  <c r="D15" i="75"/>
  <c r="H15" i="75" s="1"/>
  <c r="N14" i="75"/>
  <c r="M14" i="75"/>
  <c r="L14" i="75"/>
  <c r="K14" i="75"/>
  <c r="J14" i="75"/>
  <c r="I14" i="75"/>
  <c r="D14" i="75"/>
  <c r="H14" i="75" s="1"/>
  <c r="N13" i="75"/>
  <c r="M13" i="75"/>
  <c r="L13" i="75"/>
  <c r="K13" i="75"/>
  <c r="J13" i="75"/>
  <c r="I13" i="75"/>
  <c r="D13" i="75"/>
  <c r="H13" i="75" s="1"/>
  <c r="N12" i="75"/>
  <c r="M12" i="75"/>
  <c r="L12" i="75"/>
  <c r="K12" i="75"/>
  <c r="J12" i="75"/>
  <c r="I12" i="75"/>
  <c r="D12" i="75"/>
  <c r="H12" i="75" s="1"/>
  <c r="N11" i="75"/>
  <c r="M11" i="75"/>
  <c r="L11" i="75"/>
  <c r="K11" i="75"/>
  <c r="J11" i="75"/>
  <c r="I11" i="75"/>
  <c r="D11" i="75"/>
  <c r="H11" i="75" s="1"/>
  <c r="N9" i="75"/>
  <c r="M9" i="75"/>
  <c r="L9" i="75"/>
  <c r="K9" i="75"/>
  <c r="J9" i="75"/>
  <c r="I9" i="75"/>
  <c r="H9" i="75"/>
  <c r="D9" i="75"/>
  <c r="N8" i="75"/>
  <c r="M8" i="75"/>
  <c r="L8" i="75"/>
  <c r="K8" i="75"/>
  <c r="J8" i="75"/>
  <c r="I8" i="75"/>
  <c r="H8" i="75"/>
  <c r="D8" i="75"/>
  <c r="N7" i="75"/>
  <c r="M7" i="75"/>
  <c r="L7" i="75"/>
  <c r="K7" i="75"/>
  <c r="J7" i="75"/>
  <c r="I7" i="75"/>
  <c r="H7" i="75"/>
  <c r="D7" i="75"/>
  <c r="N6" i="75"/>
  <c r="M6" i="75"/>
  <c r="L6" i="75"/>
  <c r="K6" i="75"/>
  <c r="J6" i="75"/>
  <c r="I6" i="75"/>
  <c r="H6" i="75"/>
  <c r="D6" i="75"/>
  <c r="N5" i="75"/>
  <c r="N23" i="75" s="1"/>
  <c r="M5" i="75"/>
  <c r="M23" i="75" s="1"/>
  <c r="L5" i="75"/>
  <c r="L23" i="75" s="1"/>
  <c r="L24" i="75" s="1"/>
  <c r="K5" i="75"/>
  <c r="J5" i="75"/>
  <c r="J23" i="75" s="1"/>
  <c r="J24" i="75" s="1"/>
  <c r="I5" i="75"/>
  <c r="I23" i="75" s="1"/>
  <c r="D24" i="75" s="1"/>
  <c r="H5" i="75"/>
  <c r="H23" i="75" s="1"/>
  <c r="D5" i="75"/>
  <c r="N4" i="75"/>
  <c r="N27" i="75" s="1"/>
  <c r="M4" i="75"/>
  <c r="M27" i="75" s="1"/>
  <c r="M30" i="75" s="1"/>
  <c r="L4" i="75"/>
  <c r="L27" i="75" s="1"/>
  <c r="K4" i="75"/>
  <c r="J4" i="75"/>
  <c r="J27" i="75" s="1"/>
  <c r="I4" i="75"/>
  <c r="I27" i="75" s="1"/>
  <c r="I30" i="75" s="1"/>
  <c r="H4" i="75"/>
  <c r="H27" i="75" s="1"/>
  <c r="D4" i="75"/>
  <c r="H3" i="75"/>
  <c r="O37" i="74"/>
  <c r="N37" i="74"/>
  <c r="M37" i="74"/>
  <c r="L37" i="74"/>
  <c r="K37" i="74"/>
  <c r="J37" i="74"/>
  <c r="I37" i="74"/>
  <c r="H37" i="74"/>
  <c r="D37" i="74"/>
  <c r="O36" i="74"/>
  <c r="N36" i="74"/>
  <c r="M36" i="74"/>
  <c r="L36" i="74"/>
  <c r="K36" i="74"/>
  <c r="J36" i="74"/>
  <c r="I36" i="74"/>
  <c r="H36" i="74"/>
  <c r="D36" i="74"/>
  <c r="O35" i="74"/>
  <c r="N35" i="74"/>
  <c r="M35" i="74"/>
  <c r="L35" i="74"/>
  <c r="K35" i="74"/>
  <c r="J35" i="74"/>
  <c r="I35" i="74"/>
  <c r="D35" i="74"/>
  <c r="H35" i="74" s="1"/>
  <c r="O34" i="74"/>
  <c r="N34" i="74"/>
  <c r="M34" i="74"/>
  <c r="L34" i="74"/>
  <c r="K34" i="74"/>
  <c r="J34" i="74"/>
  <c r="I34" i="74"/>
  <c r="D34" i="74"/>
  <c r="H34" i="74" s="1"/>
  <c r="O33" i="74"/>
  <c r="N33" i="74"/>
  <c r="M33" i="74"/>
  <c r="L33" i="74"/>
  <c r="K33" i="74"/>
  <c r="J33" i="74"/>
  <c r="I33" i="74"/>
  <c r="H33" i="74"/>
  <c r="D33" i="74"/>
  <c r="O32" i="74"/>
  <c r="N32" i="74"/>
  <c r="M32" i="74"/>
  <c r="L32" i="74"/>
  <c r="K32" i="74"/>
  <c r="J32" i="74"/>
  <c r="I32" i="74"/>
  <c r="D32" i="74"/>
  <c r="H32" i="74" s="1"/>
  <c r="O29" i="74"/>
  <c r="N29" i="74"/>
  <c r="K29" i="74"/>
  <c r="J29" i="74"/>
  <c r="N28" i="74"/>
  <c r="O27" i="74"/>
  <c r="K27" i="74"/>
  <c r="D27" i="74"/>
  <c r="L26" i="74"/>
  <c r="O25" i="74"/>
  <c r="O26" i="74" s="1"/>
  <c r="N25" i="74"/>
  <c r="N26" i="74" s="1"/>
  <c r="M25" i="74"/>
  <c r="H26" i="74" s="1"/>
  <c r="L25" i="74"/>
  <c r="K25" i="74"/>
  <c r="K26" i="74" s="1"/>
  <c r="J25" i="74"/>
  <c r="I25" i="74"/>
  <c r="D25" i="74"/>
  <c r="H25" i="74" s="1"/>
  <c r="O23" i="74"/>
  <c r="O24" i="74" s="1"/>
  <c r="O21" i="74"/>
  <c r="N21" i="74"/>
  <c r="M21" i="74"/>
  <c r="L21" i="74"/>
  <c r="K21" i="74"/>
  <c r="J21" i="74"/>
  <c r="I21" i="74"/>
  <c r="H21" i="74"/>
  <c r="D21" i="74"/>
  <c r="O16" i="74"/>
  <c r="N16" i="74"/>
  <c r="M16" i="74"/>
  <c r="L16" i="74"/>
  <c r="K16" i="74"/>
  <c r="J16" i="74"/>
  <c r="I16" i="74"/>
  <c r="D16" i="74"/>
  <c r="H16" i="74" s="1"/>
  <c r="O15" i="74"/>
  <c r="N15" i="74"/>
  <c r="M15" i="74"/>
  <c r="L15" i="74"/>
  <c r="K15" i="74"/>
  <c r="J15" i="74"/>
  <c r="I15" i="74"/>
  <c r="D15" i="74"/>
  <c r="H15" i="74" s="1"/>
  <c r="O14" i="74"/>
  <c r="N14" i="74"/>
  <c r="M14" i="74"/>
  <c r="L14" i="74"/>
  <c r="K14" i="74"/>
  <c r="J14" i="74"/>
  <c r="I14" i="74"/>
  <c r="H14" i="74"/>
  <c r="D14" i="74"/>
  <c r="O13" i="74"/>
  <c r="N13" i="74"/>
  <c r="M13" i="74"/>
  <c r="L13" i="74"/>
  <c r="K13" i="74"/>
  <c r="J13" i="74"/>
  <c r="I13" i="74"/>
  <c r="D13" i="74"/>
  <c r="H13" i="74" s="1"/>
  <c r="O12" i="74"/>
  <c r="N12" i="74"/>
  <c r="M12" i="74"/>
  <c r="L12" i="74"/>
  <c r="K12" i="74"/>
  <c r="J12" i="74"/>
  <c r="I12" i="74"/>
  <c r="D12" i="74"/>
  <c r="H12" i="74" s="1"/>
  <c r="O11" i="74"/>
  <c r="N11" i="74"/>
  <c r="M11" i="74"/>
  <c r="L11" i="74"/>
  <c r="K11" i="74"/>
  <c r="J11" i="74"/>
  <c r="I11" i="74"/>
  <c r="D11" i="74"/>
  <c r="H11" i="74" s="1"/>
  <c r="O9" i="74"/>
  <c r="N9" i="74"/>
  <c r="M9" i="74"/>
  <c r="L9" i="74"/>
  <c r="K9" i="74"/>
  <c r="J9" i="74"/>
  <c r="I9" i="74"/>
  <c r="H9" i="74"/>
  <c r="D9" i="74"/>
  <c r="O8" i="74"/>
  <c r="N8" i="74"/>
  <c r="M8" i="74"/>
  <c r="L8" i="74"/>
  <c r="K8" i="74"/>
  <c r="J8" i="74"/>
  <c r="I8" i="74"/>
  <c r="D8" i="74"/>
  <c r="H8" i="74" s="1"/>
  <c r="O7" i="74"/>
  <c r="N7" i="74"/>
  <c r="M7" i="74"/>
  <c r="L7" i="74"/>
  <c r="K7" i="74"/>
  <c r="J7" i="74"/>
  <c r="I7" i="74"/>
  <c r="D7" i="74"/>
  <c r="H7" i="74" s="1"/>
  <c r="O6" i="74"/>
  <c r="N6" i="74"/>
  <c r="M6" i="74"/>
  <c r="L6" i="74"/>
  <c r="K6" i="74"/>
  <c r="K23" i="74" s="1"/>
  <c r="K24" i="74" s="1"/>
  <c r="J6" i="74"/>
  <c r="I6" i="74"/>
  <c r="D6" i="74"/>
  <c r="H6" i="74" s="1"/>
  <c r="O5" i="74"/>
  <c r="N5" i="74"/>
  <c r="N23" i="74" s="1"/>
  <c r="I24" i="74" s="1"/>
  <c r="M5" i="74"/>
  <c r="M23" i="74" s="1"/>
  <c r="L5" i="74"/>
  <c r="L23" i="74" s="1"/>
  <c r="L24" i="74" s="1"/>
  <c r="K5" i="74"/>
  <c r="J5" i="74"/>
  <c r="J23" i="74" s="1"/>
  <c r="J24" i="74" s="1"/>
  <c r="I5" i="74"/>
  <c r="I23" i="74" s="1"/>
  <c r="H5" i="74"/>
  <c r="H23" i="74" s="1"/>
  <c r="D5" i="74"/>
  <c r="O4" i="74"/>
  <c r="N4" i="74"/>
  <c r="N27" i="74" s="1"/>
  <c r="I28" i="74" s="1"/>
  <c r="M4" i="74"/>
  <c r="M27" i="74" s="1"/>
  <c r="L4" i="74"/>
  <c r="L27" i="74" s="1"/>
  <c r="K4" i="74"/>
  <c r="J4" i="74"/>
  <c r="J27" i="74" s="1"/>
  <c r="J28" i="74" s="1"/>
  <c r="I4" i="74"/>
  <c r="I27" i="74" s="1"/>
  <c r="D4" i="74"/>
  <c r="H4" i="74" s="1"/>
  <c r="H27" i="74" s="1"/>
  <c r="H3" i="74"/>
  <c r="O37" i="73"/>
  <c r="N37" i="73"/>
  <c r="M37" i="73"/>
  <c r="L37" i="73"/>
  <c r="K37" i="73"/>
  <c r="J37" i="73"/>
  <c r="I37" i="73"/>
  <c r="H37" i="73"/>
  <c r="D37" i="73"/>
  <c r="O36" i="73"/>
  <c r="N36" i="73"/>
  <c r="M36" i="73"/>
  <c r="L36" i="73"/>
  <c r="K36" i="73"/>
  <c r="J36" i="73"/>
  <c r="I36" i="73"/>
  <c r="H36" i="73"/>
  <c r="D36" i="73"/>
  <c r="O35" i="73"/>
  <c r="N35" i="73"/>
  <c r="M35" i="73"/>
  <c r="L35" i="73"/>
  <c r="K35" i="73"/>
  <c r="J35" i="73"/>
  <c r="I35" i="73"/>
  <c r="H35" i="73"/>
  <c r="D35" i="73"/>
  <c r="O34" i="73"/>
  <c r="N34" i="73"/>
  <c r="M34" i="73"/>
  <c r="L34" i="73"/>
  <c r="K34" i="73"/>
  <c r="J34" i="73"/>
  <c r="I34" i="73"/>
  <c r="D34" i="73"/>
  <c r="H34" i="73" s="1"/>
  <c r="O33" i="73"/>
  <c r="N33" i="73"/>
  <c r="M33" i="73"/>
  <c r="L33" i="73"/>
  <c r="K33" i="73"/>
  <c r="J33" i="73"/>
  <c r="I33" i="73"/>
  <c r="D33" i="73"/>
  <c r="H33" i="73" s="1"/>
  <c r="O32" i="73"/>
  <c r="N32" i="73"/>
  <c r="M32" i="73"/>
  <c r="L32" i="73"/>
  <c r="K32" i="73"/>
  <c r="J32" i="73"/>
  <c r="I32" i="73"/>
  <c r="H32" i="73"/>
  <c r="D32" i="73"/>
  <c r="N29" i="73"/>
  <c r="M29" i="73"/>
  <c r="J29" i="73"/>
  <c r="I29" i="73"/>
  <c r="N27" i="73"/>
  <c r="J27" i="73"/>
  <c r="O26" i="73"/>
  <c r="N26" i="73"/>
  <c r="K26" i="73"/>
  <c r="D26" i="73"/>
  <c r="O25" i="73"/>
  <c r="J26" i="73" s="1"/>
  <c r="N25" i="73"/>
  <c r="I26" i="73" s="1"/>
  <c r="M25" i="73"/>
  <c r="M26" i="73" s="1"/>
  <c r="L25" i="73"/>
  <c r="L29" i="73" s="1"/>
  <c r="K25" i="73"/>
  <c r="K29" i="73" s="1"/>
  <c r="J25" i="73"/>
  <c r="I25" i="73"/>
  <c r="H25" i="73"/>
  <c r="H29" i="73" s="1"/>
  <c r="D25" i="73"/>
  <c r="O21" i="73"/>
  <c r="N21" i="73"/>
  <c r="M21" i="73"/>
  <c r="L21" i="73"/>
  <c r="K21" i="73"/>
  <c r="J21" i="73"/>
  <c r="I21" i="73"/>
  <c r="D21" i="73"/>
  <c r="O16" i="73"/>
  <c r="N16" i="73"/>
  <c r="M16" i="73"/>
  <c r="L16" i="73"/>
  <c r="K16" i="73"/>
  <c r="J16" i="73"/>
  <c r="I16" i="73"/>
  <c r="H16" i="73"/>
  <c r="D16" i="73"/>
  <c r="O15" i="73"/>
  <c r="N15" i="73"/>
  <c r="M15" i="73"/>
  <c r="L15" i="73"/>
  <c r="K15" i="73"/>
  <c r="J15" i="73"/>
  <c r="I15" i="73"/>
  <c r="D15" i="73"/>
  <c r="H15" i="73" s="1"/>
  <c r="O14" i="73"/>
  <c r="N14" i="73"/>
  <c r="M14" i="73"/>
  <c r="L14" i="73"/>
  <c r="K14" i="73"/>
  <c r="J14" i="73"/>
  <c r="I14" i="73"/>
  <c r="D14" i="73"/>
  <c r="H14" i="73" s="1"/>
  <c r="O13" i="73"/>
  <c r="N13" i="73"/>
  <c r="M13" i="73"/>
  <c r="L13" i="73"/>
  <c r="K13" i="73"/>
  <c r="J13" i="73"/>
  <c r="I13" i="73"/>
  <c r="H13" i="73"/>
  <c r="D13" i="73"/>
  <c r="O12" i="73"/>
  <c r="N12" i="73"/>
  <c r="M12" i="73"/>
  <c r="L12" i="73"/>
  <c r="K12" i="73"/>
  <c r="J12" i="73"/>
  <c r="I12" i="73"/>
  <c r="H12" i="73"/>
  <c r="D12" i="73"/>
  <c r="O11" i="73"/>
  <c r="N11" i="73"/>
  <c r="M11" i="73"/>
  <c r="L11" i="73"/>
  <c r="K11" i="73"/>
  <c r="J11" i="73"/>
  <c r="I11" i="73"/>
  <c r="D11" i="73"/>
  <c r="H11" i="73" s="1"/>
  <c r="O9" i="73"/>
  <c r="N9" i="73"/>
  <c r="M9" i="73"/>
  <c r="L9" i="73"/>
  <c r="K9" i="73"/>
  <c r="J9" i="73"/>
  <c r="I9" i="73"/>
  <c r="D9" i="73"/>
  <c r="O8" i="73"/>
  <c r="N8" i="73"/>
  <c r="M8" i="73"/>
  <c r="L8" i="73"/>
  <c r="K8" i="73"/>
  <c r="J8" i="73"/>
  <c r="I8" i="73"/>
  <c r="H8" i="73"/>
  <c r="D8" i="73"/>
  <c r="O7" i="73"/>
  <c r="N7" i="73"/>
  <c r="M7" i="73"/>
  <c r="L7" i="73"/>
  <c r="K7" i="73"/>
  <c r="J7" i="73"/>
  <c r="I7" i="73"/>
  <c r="H7" i="73"/>
  <c r="D7" i="73"/>
  <c r="O6" i="73"/>
  <c r="N6" i="73"/>
  <c r="N23" i="73" s="1"/>
  <c r="M6" i="73"/>
  <c r="L6" i="73"/>
  <c r="K6" i="73"/>
  <c r="J6" i="73"/>
  <c r="J23" i="73" s="1"/>
  <c r="I6" i="73"/>
  <c r="D6" i="73"/>
  <c r="H6" i="73" s="1"/>
  <c r="O5" i="73"/>
  <c r="O23" i="73" s="1"/>
  <c r="N5" i="73"/>
  <c r="M5" i="73"/>
  <c r="M23" i="73" s="1"/>
  <c r="L5" i="73"/>
  <c r="L23" i="73" s="1"/>
  <c r="L24" i="73" s="1"/>
  <c r="K5" i="73"/>
  <c r="K23" i="73" s="1"/>
  <c r="K24" i="73" s="1"/>
  <c r="J5" i="73"/>
  <c r="I5" i="73"/>
  <c r="I23" i="73" s="1"/>
  <c r="D24" i="73" s="1"/>
  <c r="D5" i="73"/>
  <c r="D23" i="73" s="1"/>
  <c r="O4" i="73"/>
  <c r="O27" i="73" s="1"/>
  <c r="N4" i="73"/>
  <c r="M4" i="73"/>
  <c r="M27" i="73" s="1"/>
  <c r="L4" i="73"/>
  <c r="L27" i="73" s="1"/>
  <c r="K4" i="73"/>
  <c r="K27" i="73" s="1"/>
  <c r="J4" i="73"/>
  <c r="I4" i="73"/>
  <c r="I27" i="73" s="1"/>
  <c r="H4" i="73"/>
  <c r="D4" i="73"/>
  <c r="D27" i="73" s="1"/>
  <c r="H3" i="73"/>
  <c r="O37" i="72"/>
  <c r="N37" i="72"/>
  <c r="M37" i="72"/>
  <c r="L37" i="72"/>
  <c r="K37" i="72"/>
  <c r="J37" i="72"/>
  <c r="I37" i="72"/>
  <c r="H37" i="72"/>
  <c r="D37" i="72"/>
  <c r="O36" i="72"/>
  <c r="N36" i="72"/>
  <c r="M36" i="72"/>
  <c r="L36" i="72"/>
  <c r="K36" i="72"/>
  <c r="J36" i="72"/>
  <c r="I36" i="72"/>
  <c r="H36" i="72"/>
  <c r="D36" i="72"/>
  <c r="O35" i="72"/>
  <c r="N35" i="72"/>
  <c r="M35" i="72"/>
  <c r="L35" i="72"/>
  <c r="K35" i="72"/>
  <c r="J35" i="72"/>
  <c r="I35" i="72"/>
  <c r="H35" i="72"/>
  <c r="D35" i="72"/>
  <c r="O34" i="72"/>
  <c r="N34" i="72"/>
  <c r="M34" i="72"/>
  <c r="L34" i="72"/>
  <c r="K34" i="72"/>
  <c r="J34" i="72"/>
  <c r="I34" i="72"/>
  <c r="D34" i="72"/>
  <c r="H34" i="72" s="1"/>
  <c r="O33" i="72"/>
  <c r="N33" i="72"/>
  <c r="M33" i="72"/>
  <c r="L33" i="72"/>
  <c r="K33" i="72"/>
  <c r="J33" i="72"/>
  <c r="I33" i="72"/>
  <c r="D33" i="72"/>
  <c r="H33" i="72" s="1"/>
  <c r="O32" i="72"/>
  <c r="N32" i="72"/>
  <c r="M32" i="72"/>
  <c r="L32" i="72"/>
  <c r="K32" i="72"/>
  <c r="J32" i="72"/>
  <c r="I32" i="72"/>
  <c r="H32" i="72"/>
  <c r="D32" i="72"/>
  <c r="N29" i="72"/>
  <c r="M29" i="72"/>
  <c r="J29" i="72"/>
  <c r="I29" i="72"/>
  <c r="N27" i="72"/>
  <c r="J27" i="72"/>
  <c r="O26" i="72"/>
  <c r="N26" i="72"/>
  <c r="K26" i="72"/>
  <c r="D26" i="72"/>
  <c r="O25" i="72"/>
  <c r="J26" i="72" s="1"/>
  <c r="N25" i="72"/>
  <c r="I26" i="72" s="1"/>
  <c r="M25" i="72"/>
  <c r="M26" i="72" s="1"/>
  <c r="L25" i="72"/>
  <c r="L29" i="72" s="1"/>
  <c r="K25" i="72"/>
  <c r="K29" i="72" s="1"/>
  <c r="J25" i="72"/>
  <c r="I25" i="72"/>
  <c r="H25" i="72"/>
  <c r="H29" i="72" s="1"/>
  <c r="D25" i="72"/>
  <c r="O21" i="72"/>
  <c r="N21" i="72"/>
  <c r="M21" i="72"/>
  <c r="L21" i="72"/>
  <c r="K21" i="72"/>
  <c r="J21" i="72"/>
  <c r="I21" i="72"/>
  <c r="D21" i="72"/>
  <c r="O16" i="72"/>
  <c r="N16" i="72"/>
  <c r="M16" i="72"/>
  <c r="L16" i="72"/>
  <c r="K16" i="72"/>
  <c r="J16" i="72"/>
  <c r="I16" i="72"/>
  <c r="H16" i="72"/>
  <c r="D16" i="72"/>
  <c r="O15" i="72"/>
  <c r="N15" i="72"/>
  <c r="M15" i="72"/>
  <c r="L15" i="72"/>
  <c r="K15" i="72"/>
  <c r="J15" i="72"/>
  <c r="I15" i="72"/>
  <c r="D15" i="72"/>
  <c r="H15" i="72" s="1"/>
  <c r="O14" i="72"/>
  <c r="N14" i="72"/>
  <c r="M14" i="72"/>
  <c r="L14" i="72"/>
  <c r="K14" i="72"/>
  <c r="J14" i="72"/>
  <c r="I14" i="72"/>
  <c r="D14" i="72"/>
  <c r="H14" i="72" s="1"/>
  <c r="O13" i="72"/>
  <c r="N13" i="72"/>
  <c r="M13" i="72"/>
  <c r="L13" i="72"/>
  <c r="K13" i="72"/>
  <c r="J13" i="72"/>
  <c r="I13" i="72"/>
  <c r="H13" i="72"/>
  <c r="D13" i="72"/>
  <c r="O12" i="72"/>
  <c r="N12" i="72"/>
  <c r="M12" i="72"/>
  <c r="L12" i="72"/>
  <c r="K12" i="72"/>
  <c r="J12" i="72"/>
  <c r="I12" i="72"/>
  <c r="H12" i="72"/>
  <c r="D12" i="72"/>
  <c r="O11" i="72"/>
  <c r="N11" i="72"/>
  <c r="M11" i="72"/>
  <c r="L11" i="72"/>
  <c r="K11" i="72"/>
  <c r="J11" i="72"/>
  <c r="I11" i="72"/>
  <c r="D11" i="72"/>
  <c r="H11" i="72" s="1"/>
  <c r="O9" i="72"/>
  <c r="N9" i="72"/>
  <c r="M9" i="72"/>
  <c r="L9" i="72"/>
  <c r="K9" i="72"/>
  <c r="J9" i="72"/>
  <c r="I9" i="72"/>
  <c r="D9" i="72"/>
  <c r="O8" i="72"/>
  <c r="N8" i="72"/>
  <c r="M8" i="72"/>
  <c r="L8" i="72"/>
  <c r="K8" i="72"/>
  <c r="J8" i="72"/>
  <c r="I8" i="72"/>
  <c r="H8" i="72"/>
  <c r="D8" i="72"/>
  <c r="O7" i="72"/>
  <c r="N7" i="72"/>
  <c r="M7" i="72"/>
  <c r="L7" i="72"/>
  <c r="K7" i="72"/>
  <c r="J7" i="72"/>
  <c r="I7" i="72"/>
  <c r="H7" i="72"/>
  <c r="D7" i="72"/>
  <c r="O6" i="72"/>
  <c r="N6" i="72"/>
  <c r="N23" i="72" s="1"/>
  <c r="M6" i="72"/>
  <c r="L6" i="72"/>
  <c r="K6" i="72"/>
  <c r="J6" i="72"/>
  <c r="J23" i="72" s="1"/>
  <c r="I6" i="72"/>
  <c r="D6" i="72"/>
  <c r="H6" i="72" s="1"/>
  <c r="O5" i="72"/>
  <c r="O23" i="72" s="1"/>
  <c r="N5" i="72"/>
  <c r="M5" i="72"/>
  <c r="M23" i="72" s="1"/>
  <c r="L5" i="72"/>
  <c r="L23" i="72" s="1"/>
  <c r="L24" i="72" s="1"/>
  <c r="K5" i="72"/>
  <c r="K23" i="72" s="1"/>
  <c r="K24" i="72" s="1"/>
  <c r="J5" i="72"/>
  <c r="I5" i="72"/>
  <c r="I23" i="72" s="1"/>
  <c r="D24" i="72" s="1"/>
  <c r="D5" i="72"/>
  <c r="D23" i="72" s="1"/>
  <c r="O4" i="72"/>
  <c r="O27" i="72" s="1"/>
  <c r="N4" i="72"/>
  <c r="M4" i="72"/>
  <c r="M27" i="72" s="1"/>
  <c r="L4" i="72"/>
  <c r="L27" i="72" s="1"/>
  <c r="K4" i="72"/>
  <c r="K27" i="72" s="1"/>
  <c r="J4" i="72"/>
  <c r="I4" i="72"/>
  <c r="I27" i="72" s="1"/>
  <c r="H4" i="72"/>
  <c r="D4" i="72"/>
  <c r="D27" i="72" s="1"/>
  <c r="H3" i="72"/>
  <c r="O37" i="71"/>
  <c r="N37" i="71"/>
  <c r="M37" i="71"/>
  <c r="L37" i="71"/>
  <c r="K37" i="71"/>
  <c r="J37" i="71"/>
  <c r="I37" i="71"/>
  <c r="H37" i="71"/>
  <c r="D37" i="71"/>
  <c r="O36" i="71"/>
  <c r="N36" i="71"/>
  <c r="M36" i="71"/>
  <c r="L36" i="71"/>
  <c r="K36" i="71"/>
  <c r="J36" i="71"/>
  <c r="I36" i="71"/>
  <c r="H36" i="71"/>
  <c r="D36" i="71"/>
  <c r="O35" i="71"/>
  <c r="N35" i="71"/>
  <c r="M35" i="71"/>
  <c r="L35" i="71"/>
  <c r="K35" i="71"/>
  <c r="J35" i="71"/>
  <c r="I35" i="71"/>
  <c r="H35" i="71"/>
  <c r="D35" i="71"/>
  <c r="O34" i="71"/>
  <c r="N34" i="71"/>
  <c r="M34" i="71"/>
  <c r="L34" i="71"/>
  <c r="K34" i="71"/>
  <c r="J34" i="71"/>
  <c r="I34" i="71"/>
  <c r="D34" i="71"/>
  <c r="H34" i="71" s="1"/>
  <c r="O33" i="71"/>
  <c r="N33" i="71"/>
  <c r="M33" i="71"/>
  <c r="L33" i="71"/>
  <c r="K33" i="71"/>
  <c r="J33" i="71"/>
  <c r="I33" i="71"/>
  <c r="D33" i="71"/>
  <c r="H33" i="71" s="1"/>
  <c r="O32" i="71"/>
  <c r="N32" i="71"/>
  <c r="M32" i="71"/>
  <c r="L32" i="71"/>
  <c r="K32" i="71"/>
  <c r="J32" i="71"/>
  <c r="I32" i="71"/>
  <c r="H32" i="71"/>
  <c r="D32" i="71"/>
  <c r="N29" i="71"/>
  <c r="M29" i="71"/>
  <c r="J29" i="71"/>
  <c r="I29" i="71"/>
  <c r="N27" i="71"/>
  <c r="J27" i="71"/>
  <c r="O26" i="71"/>
  <c r="N26" i="71"/>
  <c r="K26" i="71"/>
  <c r="D26" i="71"/>
  <c r="O25" i="71"/>
  <c r="J26" i="71" s="1"/>
  <c r="N25" i="71"/>
  <c r="I26" i="71" s="1"/>
  <c r="M25" i="71"/>
  <c r="M26" i="71" s="1"/>
  <c r="L25" i="71"/>
  <c r="L29" i="71" s="1"/>
  <c r="K25" i="71"/>
  <c r="K29" i="71" s="1"/>
  <c r="J25" i="71"/>
  <c r="I25" i="71"/>
  <c r="H25" i="71"/>
  <c r="H29" i="71" s="1"/>
  <c r="D25" i="71"/>
  <c r="O21" i="71"/>
  <c r="N21" i="71"/>
  <c r="M21" i="71"/>
  <c r="L21" i="71"/>
  <c r="K21" i="71"/>
  <c r="J21" i="71"/>
  <c r="I21" i="71"/>
  <c r="D21" i="71"/>
  <c r="O16" i="71"/>
  <c r="N16" i="71"/>
  <c r="M16" i="71"/>
  <c r="L16" i="71"/>
  <c r="K16" i="71"/>
  <c r="J16" i="71"/>
  <c r="I16" i="71"/>
  <c r="H16" i="71"/>
  <c r="D16" i="71"/>
  <c r="O15" i="71"/>
  <c r="N15" i="71"/>
  <c r="M15" i="71"/>
  <c r="L15" i="71"/>
  <c r="K15" i="71"/>
  <c r="J15" i="71"/>
  <c r="I15" i="71"/>
  <c r="D15" i="71"/>
  <c r="H15" i="71" s="1"/>
  <c r="O14" i="71"/>
  <c r="N14" i="71"/>
  <c r="M14" i="71"/>
  <c r="L14" i="71"/>
  <c r="K14" i="71"/>
  <c r="J14" i="71"/>
  <c r="I14" i="71"/>
  <c r="D14" i="71"/>
  <c r="H14" i="71" s="1"/>
  <c r="O13" i="71"/>
  <c r="N13" i="71"/>
  <c r="M13" i="71"/>
  <c r="L13" i="71"/>
  <c r="K13" i="71"/>
  <c r="J13" i="71"/>
  <c r="I13" i="71"/>
  <c r="H13" i="71"/>
  <c r="D13" i="71"/>
  <c r="O12" i="71"/>
  <c r="N12" i="71"/>
  <c r="M12" i="71"/>
  <c r="L12" i="71"/>
  <c r="K12" i="71"/>
  <c r="J12" i="71"/>
  <c r="I12" i="71"/>
  <c r="H12" i="71"/>
  <c r="D12" i="71"/>
  <c r="O11" i="71"/>
  <c r="N11" i="71"/>
  <c r="M11" i="71"/>
  <c r="L11" i="71"/>
  <c r="K11" i="71"/>
  <c r="J11" i="71"/>
  <c r="I11" i="71"/>
  <c r="D11" i="71"/>
  <c r="H11" i="71" s="1"/>
  <c r="O9" i="71"/>
  <c r="N9" i="71"/>
  <c r="M9" i="71"/>
  <c r="L9" i="71"/>
  <c r="K9" i="71"/>
  <c r="J9" i="71"/>
  <c r="I9" i="71"/>
  <c r="D9" i="71"/>
  <c r="O8" i="71"/>
  <c r="N8" i="71"/>
  <c r="M8" i="71"/>
  <c r="L8" i="71"/>
  <c r="K8" i="71"/>
  <c r="J8" i="71"/>
  <c r="I8" i="71"/>
  <c r="H8" i="71"/>
  <c r="D8" i="71"/>
  <c r="O7" i="71"/>
  <c r="N7" i="71"/>
  <c r="M7" i="71"/>
  <c r="L7" i="71"/>
  <c r="K7" i="71"/>
  <c r="J7" i="71"/>
  <c r="I7" i="71"/>
  <c r="H7" i="71"/>
  <c r="D7" i="71"/>
  <c r="O6" i="71"/>
  <c r="N6" i="71"/>
  <c r="N23" i="71" s="1"/>
  <c r="M6" i="71"/>
  <c r="L6" i="71"/>
  <c r="K6" i="71"/>
  <c r="J6" i="71"/>
  <c r="J23" i="71" s="1"/>
  <c r="I6" i="71"/>
  <c r="D6" i="71"/>
  <c r="H6" i="71" s="1"/>
  <c r="O5" i="71"/>
  <c r="O23" i="71" s="1"/>
  <c r="N5" i="71"/>
  <c r="M5" i="71"/>
  <c r="M23" i="71" s="1"/>
  <c r="L5" i="71"/>
  <c r="L23" i="71" s="1"/>
  <c r="L24" i="71" s="1"/>
  <c r="K5" i="71"/>
  <c r="K23" i="71" s="1"/>
  <c r="K24" i="71" s="1"/>
  <c r="J5" i="71"/>
  <c r="I5" i="71"/>
  <c r="I23" i="71" s="1"/>
  <c r="D24" i="71" s="1"/>
  <c r="D5" i="71"/>
  <c r="D23" i="71" s="1"/>
  <c r="O4" i="71"/>
  <c r="O27" i="71" s="1"/>
  <c r="N4" i="71"/>
  <c r="M4" i="71"/>
  <c r="M27" i="71" s="1"/>
  <c r="L4" i="71"/>
  <c r="L27" i="71" s="1"/>
  <c r="K4" i="71"/>
  <c r="K27" i="71" s="1"/>
  <c r="J4" i="71"/>
  <c r="I4" i="71"/>
  <c r="I27" i="71" s="1"/>
  <c r="H4" i="71"/>
  <c r="D4" i="71"/>
  <c r="D27" i="71" s="1"/>
  <c r="H3" i="71"/>
  <c r="O37" i="70"/>
  <c r="N37" i="70"/>
  <c r="M37" i="70"/>
  <c r="L37" i="70"/>
  <c r="K37" i="70"/>
  <c r="J37" i="70"/>
  <c r="I37" i="70"/>
  <c r="H37" i="70"/>
  <c r="D37" i="70"/>
  <c r="O36" i="70"/>
  <c r="N36" i="70"/>
  <c r="M36" i="70"/>
  <c r="L36" i="70"/>
  <c r="K36" i="70"/>
  <c r="J36" i="70"/>
  <c r="I36" i="70"/>
  <c r="H36" i="70"/>
  <c r="D36" i="70"/>
  <c r="O35" i="70"/>
  <c r="N35" i="70"/>
  <c r="M35" i="70"/>
  <c r="L35" i="70"/>
  <c r="K35" i="70"/>
  <c r="J35" i="70"/>
  <c r="I35" i="70"/>
  <c r="H35" i="70"/>
  <c r="D35" i="70"/>
  <c r="O34" i="70"/>
  <c r="N34" i="70"/>
  <c r="M34" i="70"/>
  <c r="L34" i="70"/>
  <c r="K34" i="70"/>
  <c r="J34" i="70"/>
  <c r="I34" i="70"/>
  <c r="D34" i="70"/>
  <c r="H34" i="70" s="1"/>
  <c r="O33" i="70"/>
  <c r="N33" i="70"/>
  <c r="M33" i="70"/>
  <c r="L33" i="70"/>
  <c r="K33" i="70"/>
  <c r="J33" i="70"/>
  <c r="I33" i="70"/>
  <c r="D33" i="70"/>
  <c r="H33" i="70" s="1"/>
  <c r="O32" i="70"/>
  <c r="N32" i="70"/>
  <c r="M32" i="70"/>
  <c r="L32" i="70"/>
  <c r="K32" i="70"/>
  <c r="J32" i="70"/>
  <c r="I32" i="70"/>
  <c r="H32" i="70"/>
  <c r="D32" i="70"/>
  <c r="M29" i="70"/>
  <c r="I29" i="70"/>
  <c r="N27" i="70"/>
  <c r="J27" i="70"/>
  <c r="O26" i="70"/>
  <c r="N26" i="70"/>
  <c r="K26" i="70"/>
  <c r="D26" i="70"/>
  <c r="O25" i="70"/>
  <c r="J26" i="70" s="1"/>
  <c r="N25" i="70"/>
  <c r="I26" i="70" s="1"/>
  <c r="M25" i="70"/>
  <c r="M26" i="70" s="1"/>
  <c r="L25" i="70"/>
  <c r="L29" i="70" s="1"/>
  <c r="K25" i="70"/>
  <c r="K29" i="70" s="1"/>
  <c r="J25" i="70"/>
  <c r="I25" i="70"/>
  <c r="H25" i="70"/>
  <c r="H29" i="70" s="1"/>
  <c r="D25" i="70"/>
  <c r="O21" i="70"/>
  <c r="N21" i="70"/>
  <c r="M21" i="70"/>
  <c r="L21" i="70"/>
  <c r="K21" i="70"/>
  <c r="J21" i="70"/>
  <c r="I21" i="70"/>
  <c r="D21" i="70"/>
  <c r="O16" i="70"/>
  <c r="N16" i="70"/>
  <c r="M16" i="70"/>
  <c r="L16" i="70"/>
  <c r="K16" i="70"/>
  <c r="J16" i="70"/>
  <c r="I16" i="70"/>
  <c r="H16" i="70"/>
  <c r="D16" i="70"/>
  <c r="O15" i="70"/>
  <c r="N15" i="70"/>
  <c r="M15" i="70"/>
  <c r="L15" i="70"/>
  <c r="K15" i="70"/>
  <c r="J15" i="70"/>
  <c r="I15" i="70"/>
  <c r="D15" i="70"/>
  <c r="H15" i="70" s="1"/>
  <c r="O14" i="70"/>
  <c r="N14" i="70"/>
  <c r="M14" i="70"/>
  <c r="L14" i="70"/>
  <c r="K14" i="70"/>
  <c r="J14" i="70"/>
  <c r="I14" i="70"/>
  <c r="D14" i="70"/>
  <c r="H14" i="70" s="1"/>
  <c r="O13" i="70"/>
  <c r="N13" i="70"/>
  <c r="M13" i="70"/>
  <c r="L13" i="70"/>
  <c r="K13" i="70"/>
  <c r="J13" i="70"/>
  <c r="I13" i="70"/>
  <c r="H13" i="70"/>
  <c r="D13" i="70"/>
  <c r="O12" i="70"/>
  <c r="N12" i="70"/>
  <c r="M12" i="70"/>
  <c r="L12" i="70"/>
  <c r="K12" i="70"/>
  <c r="J12" i="70"/>
  <c r="I12" i="70"/>
  <c r="H12" i="70"/>
  <c r="D12" i="70"/>
  <c r="O11" i="70"/>
  <c r="N11" i="70"/>
  <c r="M11" i="70"/>
  <c r="L11" i="70"/>
  <c r="K11" i="70"/>
  <c r="J11" i="70"/>
  <c r="I11" i="70"/>
  <c r="D11" i="70"/>
  <c r="H11" i="70" s="1"/>
  <c r="O9" i="70"/>
  <c r="N9" i="70"/>
  <c r="M9" i="70"/>
  <c r="L9" i="70"/>
  <c r="K9" i="70"/>
  <c r="J9" i="70"/>
  <c r="I9" i="70"/>
  <c r="D9" i="70"/>
  <c r="O8" i="70"/>
  <c r="N8" i="70"/>
  <c r="M8" i="70"/>
  <c r="L8" i="70"/>
  <c r="K8" i="70"/>
  <c r="J8" i="70"/>
  <c r="I8" i="70"/>
  <c r="H8" i="70"/>
  <c r="D8" i="70"/>
  <c r="O7" i="70"/>
  <c r="N7" i="70"/>
  <c r="M7" i="70"/>
  <c r="L7" i="70"/>
  <c r="K7" i="70"/>
  <c r="J7" i="70"/>
  <c r="I7" i="70"/>
  <c r="H7" i="70"/>
  <c r="D7" i="70"/>
  <c r="O6" i="70"/>
  <c r="N6" i="70"/>
  <c r="N23" i="70" s="1"/>
  <c r="M6" i="70"/>
  <c r="L6" i="70"/>
  <c r="K6" i="70"/>
  <c r="J6" i="70"/>
  <c r="J23" i="70" s="1"/>
  <c r="I6" i="70"/>
  <c r="D6" i="70"/>
  <c r="H6" i="70" s="1"/>
  <c r="O5" i="70"/>
  <c r="O23" i="70" s="1"/>
  <c r="N5" i="70"/>
  <c r="M5" i="70"/>
  <c r="M23" i="70" s="1"/>
  <c r="L5" i="70"/>
  <c r="L23" i="70" s="1"/>
  <c r="L24" i="70" s="1"/>
  <c r="K5" i="70"/>
  <c r="K23" i="70" s="1"/>
  <c r="K24" i="70" s="1"/>
  <c r="J5" i="70"/>
  <c r="I5" i="70"/>
  <c r="I23" i="70" s="1"/>
  <c r="D5" i="70"/>
  <c r="D23" i="70" s="1"/>
  <c r="O4" i="70"/>
  <c r="O27" i="70" s="1"/>
  <c r="N4" i="70"/>
  <c r="M4" i="70"/>
  <c r="M27" i="70" s="1"/>
  <c r="L4" i="70"/>
  <c r="L27" i="70" s="1"/>
  <c r="K4" i="70"/>
  <c r="K27" i="70" s="1"/>
  <c r="J4" i="70"/>
  <c r="I4" i="70"/>
  <c r="I27" i="70" s="1"/>
  <c r="H4" i="70"/>
  <c r="D4" i="70"/>
  <c r="D27" i="70" s="1"/>
  <c r="H3" i="70"/>
  <c r="O37" i="69"/>
  <c r="N37" i="69"/>
  <c r="M37" i="69"/>
  <c r="L37" i="69"/>
  <c r="K37" i="69"/>
  <c r="J37" i="69"/>
  <c r="I37" i="69"/>
  <c r="H37" i="69"/>
  <c r="D37" i="69"/>
  <c r="O36" i="69"/>
  <c r="N36" i="69"/>
  <c r="M36" i="69"/>
  <c r="L36" i="69"/>
  <c r="K36" i="69"/>
  <c r="J36" i="69"/>
  <c r="I36" i="69"/>
  <c r="H36" i="69"/>
  <c r="D36" i="69"/>
  <c r="O35" i="69"/>
  <c r="N35" i="69"/>
  <c r="M35" i="69"/>
  <c r="L35" i="69"/>
  <c r="K35" i="69"/>
  <c r="J35" i="69"/>
  <c r="I35" i="69"/>
  <c r="H35" i="69"/>
  <c r="D35" i="69"/>
  <c r="O34" i="69"/>
  <c r="N34" i="69"/>
  <c r="M34" i="69"/>
  <c r="L34" i="69"/>
  <c r="K34" i="69"/>
  <c r="J34" i="69"/>
  <c r="I34" i="69"/>
  <c r="D34" i="69"/>
  <c r="H34" i="69" s="1"/>
  <c r="O33" i="69"/>
  <c r="N33" i="69"/>
  <c r="M33" i="69"/>
  <c r="L33" i="69"/>
  <c r="K33" i="69"/>
  <c r="J33" i="69"/>
  <c r="I33" i="69"/>
  <c r="D33" i="69"/>
  <c r="H33" i="69" s="1"/>
  <c r="O32" i="69"/>
  <c r="N32" i="69"/>
  <c r="M32" i="69"/>
  <c r="L32" i="69"/>
  <c r="K32" i="69"/>
  <c r="J32" i="69"/>
  <c r="I32" i="69"/>
  <c r="H32" i="69"/>
  <c r="D32" i="69"/>
  <c r="M29" i="69"/>
  <c r="I29" i="69"/>
  <c r="N27" i="69"/>
  <c r="J27" i="69"/>
  <c r="O26" i="69"/>
  <c r="N26" i="69"/>
  <c r="K26" i="69"/>
  <c r="D26" i="69"/>
  <c r="O25" i="69"/>
  <c r="J26" i="69" s="1"/>
  <c r="N25" i="69"/>
  <c r="I26" i="69" s="1"/>
  <c r="M25" i="69"/>
  <c r="M26" i="69" s="1"/>
  <c r="L25" i="69"/>
  <c r="L29" i="69" s="1"/>
  <c r="K25" i="69"/>
  <c r="K29" i="69" s="1"/>
  <c r="J25" i="69"/>
  <c r="I25" i="69"/>
  <c r="H25" i="69"/>
  <c r="H29" i="69" s="1"/>
  <c r="D25" i="69"/>
  <c r="O21" i="69"/>
  <c r="N21" i="69"/>
  <c r="M21" i="69"/>
  <c r="L21" i="69"/>
  <c r="K21" i="69"/>
  <c r="J21" i="69"/>
  <c r="I21" i="69"/>
  <c r="D21" i="69"/>
  <c r="O16" i="69"/>
  <c r="N16" i="69"/>
  <c r="M16" i="69"/>
  <c r="L16" i="69"/>
  <c r="K16" i="69"/>
  <c r="J16" i="69"/>
  <c r="I16" i="69"/>
  <c r="H16" i="69"/>
  <c r="D16" i="69"/>
  <c r="O15" i="69"/>
  <c r="N15" i="69"/>
  <c r="M15" i="69"/>
  <c r="L15" i="69"/>
  <c r="K15" i="69"/>
  <c r="J15" i="69"/>
  <c r="I15" i="69"/>
  <c r="D15" i="69"/>
  <c r="H15" i="69" s="1"/>
  <c r="O14" i="69"/>
  <c r="N14" i="69"/>
  <c r="M14" i="69"/>
  <c r="L14" i="69"/>
  <c r="K14" i="69"/>
  <c r="J14" i="69"/>
  <c r="I14" i="69"/>
  <c r="D14" i="69"/>
  <c r="H14" i="69" s="1"/>
  <c r="O13" i="69"/>
  <c r="N13" i="69"/>
  <c r="M13" i="69"/>
  <c r="L13" i="69"/>
  <c r="K13" i="69"/>
  <c r="J13" i="69"/>
  <c r="I13" i="69"/>
  <c r="H13" i="69"/>
  <c r="D13" i="69"/>
  <c r="O12" i="69"/>
  <c r="N12" i="69"/>
  <c r="M12" i="69"/>
  <c r="L12" i="69"/>
  <c r="K12" i="69"/>
  <c r="J12" i="69"/>
  <c r="I12" i="69"/>
  <c r="H12" i="69"/>
  <c r="D12" i="69"/>
  <c r="O11" i="69"/>
  <c r="N11" i="69"/>
  <c r="M11" i="69"/>
  <c r="L11" i="69"/>
  <c r="K11" i="69"/>
  <c r="J11" i="69"/>
  <c r="I11" i="69"/>
  <c r="D11" i="69"/>
  <c r="H11" i="69" s="1"/>
  <c r="O9" i="69"/>
  <c r="N9" i="69"/>
  <c r="M9" i="69"/>
  <c r="L9" i="69"/>
  <c r="K9" i="69"/>
  <c r="J9" i="69"/>
  <c r="I9" i="69"/>
  <c r="D9" i="69"/>
  <c r="O8" i="69"/>
  <c r="N8" i="69"/>
  <c r="M8" i="69"/>
  <c r="L8" i="69"/>
  <c r="K8" i="69"/>
  <c r="J8" i="69"/>
  <c r="I8" i="69"/>
  <c r="H8" i="69"/>
  <c r="D8" i="69"/>
  <c r="O7" i="69"/>
  <c r="N7" i="69"/>
  <c r="M7" i="69"/>
  <c r="L7" i="69"/>
  <c r="K7" i="69"/>
  <c r="J7" i="69"/>
  <c r="I7" i="69"/>
  <c r="H7" i="69"/>
  <c r="D7" i="69"/>
  <c r="O6" i="69"/>
  <c r="N6" i="69"/>
  <c r="N23" i="69" s="1"/>
  <c r="M6" i="69"/>
  <c r="L6" i="69"/>
  <c r="K6" i="69"/>
  <c r="J6" i="69"/>
  <c r="J23" i="69" s="1"/>
  <c r="I6" i="69"/>
  <c r="D6" i="69"/>
  <c r="H6" i="69" s="1"/>
  <c r="O5" i="69"/>
  <c r="O23" i="69" s="1"/>
  <c r="N5" i="69"/>
  <c r="M5" i="69"/>
  <c r="M23" i="69" s="1"/>
  <c r="L5" i="69"/>
  <c r="L23" i="69" s="1"/>
  <c r="L24" i="69" s="1"/>
  <c r="K5" i="69"/>
  <c r="K23" i="69" s="1"/>
  <c r="K24" i="69" s="1"/>
  <c r="J5" i="69"/>
  <c r="I5" i="69"/>
  <c r="I23" i="69" s="1"/>
  <c r="D5" i="69"/>
  <c r="D23" i="69" s="1"/>
  <c r="O4" i="69"/>
  <c r="O27" i="69" s="1"/>
  <c r="N4" i="69"/>
  <c r="M4" i="69"/>
  <c r="M27" i="69" s="1"/>
  <c r="L4" i="69"/>
  <c r="L27" i="69" s="1"/>
  <c r="K4" i="69"/>
  <c r="K27" i="69" s="1"/>
  <c r="J4" i="69"/>
  <c r="I4" i="69"/>
  <c r="I27" i="69" s="1"/>
  <c r="H4" i="69"/>
  <c r="D4" i="69"/>
  <c r="D27" i="69" s="1"/>
  <c r="H3" i="69"/>
  <c r="O37" i="68"/>
  <c r="N37" i="68"/>
  <c r="M37" i="68"/>
  <c r="L37" i="68"/>
  <c r="K37" i="68"/>
  <c r="J37" i="68"/>
  <c r="I37" i="68"/>
  <c r="H37" i="68"/>
  <c r="D37" i="68"/>
  <c r="O36" i="68"/>
  <c r="N36" i="68"/>
  <c r="M36" i="68"/>
  <c r="L36" i="68"/>
  <c r="K36" i="68"/>
  <c r="J36" i="68"/>
  <c r="I36" i="68"/>
  <c r="H36" i="68"/>
  <c r="D36" i="68"/>
  <c r="O35" i="68"/>
  <c r="N35" i="68"/>
  <c r="M35" i="68"/>
  <c r="L35" i="68"/>
  <c r="K35" i="68"/>
  <c r="J35" i="68"/>
  <c r="I35" i="68"/>
  <c r="H35" i="68"/>
  <c r="D35" i="68"/>
  <c r="O34" i="68"/>
  <c r="N34" i="68"/>
  <c r="M34" i="68"/>
  <c r="L34" i="68"/>
  <c r="K34" i="68"/>
  <c r="J34" i="68"/>
  <c r="I34" i="68"/>
  <c r="D34" i="68"/>
  <c r="H34" i="68" s="1"/>
  <c r="O33" i="68"/>
  <c r="N33" i="68"/>
  <c r="M33" i="68"/>
  <c r="L33" i="68"/>
  <c r="K33" i="68"/>
  <c r="J33" i="68"/>
  <c r="I33" i="68"/>
  <c r="D33" i="68"/>
  <c r="H33" i="68" s="1"/>
  <c r="O32" i="68"/>
  <c r="N32" i="68"/>
  <c r="M32" i="68"/>
  <c r="L32" i="68"/>
  <c r="K32" i="68"/>
  <c r="J32" i="68"/>
  <c r="I32" i="68"/>
  <c r="H32" i="68"/>
  <c r="D32" i="68"/>
  <c r="M29" i="68"/>
  <c r="I29" i="68"/>
  <c r="N27" i="68"/>
  <c r="J27" i="68"/>
  <c r="O26" i="68"/>
  <c r="N26" i="68"/>
  <c r="K26" i="68"/>
  <c r="D26" i="68"/>
  <c r="O25" i="68"/>
  <c r="J26" i="68" s="1"/>
  <c r="N25" i="68"/>
  <c r="I26" i="68" s="1"/>
  <c r="M25" i="68"/>
  <c r="M26" i="68" s="1"/>
  <c r="L25" i="68"/>
  <c r="L29" i="68" s="1"/>
  <c r="K25" i="68"/>
  <c r="K29" i="68" s="1"/>
  <c r="J25" i="68"/>
  <c r="J29" i="68" s="1"/>
  <c r="I25" i="68"/>
  <c r="H25" i="68"/>
  <c r="H29" i="68" s="1"/>
  <c r="D25" i="68"/>
  <c r="O21" i="68"/>
  <c r="N21" i="68"/>
  <c r="M21" i="68"/>
  <c r="L21" i="68"/>
  <c r="K21" i="68"/>
  <c r="J21" i="68"/>
  <c r="I21" i="68"/>
  <c r="D21" i="68"/>
  <c r="O16" i="68"/>
  <c r="N16" i="68"/>
  <c r="M16" i="68"/>
  <c r="L16" i="68"/>
  <c r="K16" i="68"/>
  <c r="J16" i="68"/>
  <c r="I16" i="68"/>
  <c r="H16" i="68"/>
  <c r="D16" i="68"/>
  <c r="O15" i="68"/>
  <c r="N15" i="68"/>
  <c r="M15" i="68"/>
  <c r="L15" i="68"/>
  <c r="K15" i="68"/>
  <c r="J15" i="68"/>
  <c r="I15" i="68"/>
  <c r="D15" i="68"/>
  <c r="H15" i="68" s="1"/>
  <c r="O14" i="68"/>
  <c r="N14" i="68"/>
  <c r="M14" i="68"/>
  <c r="L14" i="68"/>
  <c r="K14" i="68"/>
  <c r="J14" i="68"/>
  <c r="I14" i="68"/>
  <c r="D14" i="68"/>
  <c r="H14" i="68" s="1"/>
  <c r="O13" i="68"/>
  <c r="N13" i="68"/>
  <c r="M13" i="68"/>
  <c r="L13" i="68"/>
  <c r="K13" i="68"/>
  <c r="J13" i="68"/>
  <c r="I13" i="68"/>
  <c r="H13" i="68"/>
  <c r="D13" i="68"/>
  <c r="O12" i="68"/>
  <c r="N12" i="68"/>
  <c r="M12" i="68"/>
  <c r="L12" i="68"/>
  <c r="K12" i="68"/>
  <c r="J12" i="68"/>
  <c r="I12" i="68"/>
  <c r="H12" i="68"/>
  <c r="D12" i="68"/>
  <c r="O11" i="68"/>
  <c r="N11" i="68"/>
  <c r="M11" i="68"/>
  <c r="L11" i="68"/>
  <c r="K11" i="68"/>
  <c r="J11" i="68"/>
  <c r="I11" i="68"/>
  <c r="H11" i="68"/>
  <c r="D11" i="68"/>
  <c r="O9" i="68"/>
  <c r="N9" i="68"/>
  <c r="M9" i="68"/>
  <c r="L9" i="68"/>
  <c r="K9" i="68"/>
  <c r="J9" i="68"/>
  <c r="I9" i="68"/>
  <c r="D9" i="68"/>
  <c r="O8" i="68"/>
  <c r="N8" i="68"/>
  <c r="M8" i="68"/>
  <c r="L8" i="68"/>
  <c r="K8" i="68"/>
  <c r="J8" i="68"/>
  <c r="I8" i="68"/>
  <c r="H8" i="68"/>
  <c r="D8" i="68"/>
  <c r="O7" i="68"/>
  <c r="N7" i="68"/>
  <c r="M7" i="68"/>
  <c r="L7" i="68"/>
  <c r="K7" i="68"/>
  <c r="J7" i="68"/>
  <c r="I7" i="68"/>
  <c r="H7" i="68"/>
  <c r="D7" i="68"/>
  <c r="O6" i="68"/>
  <c r="N6" i="68"/>
  <c r="N23" i="68" s="1"/>
  <c r="M6" i="68"/>
  <c r="L6" i="68"/>
  <c r="K6" i="68"/>
  <c r="J6" i="68"/>
  <c r="J23" i="68" s="1"/>
  <c r="I6" i="68"/>
  <c r="H6" i="68"/>
  <c r="D6" i="68"/>
  <c r="O5" i="68"/>
  <c r="O23" i="68" s="1"/>
  <c r="N5" i="68"/>
  <c r="M5" i="68"/>
  <c r="M23" i="68" s="1"/>
  <c r="L5" i="68"/>
  <c r="L23" i="68" s="1"/>
  <c r="L24" i="68" s="1"/>
  <c r="K5" i="68"/>
  <c r="K23" i="68" s="1"/>
  <c r="K24" i="68" s="1"/>
  <c r="J5" i="68"/>
  <c r="I5" i="68"/>
  <c r="I23" i="68" s="1"/>
  <c r="D24" i="68" s="1"/>
  <c r="D5" i="68"/>
  <c r="D23" i="68" s="1"/>
  <c r="O4" i="68"/>
  <c r="O27" i="68" s="1"/>
  <c r="N4" i="68"/>
  <c r="M4" i="68"/>
  <c r="M27" i="68" s="1"/>
  <c r="L4" i="68"/>
  <c r="L27" i="68" s="1"/>
  <c r="K4" i="68"/>
  <c r="K27" i="68" s="1"/>
  <c r="J4" i="68"/>
  <c r="I4" i="68"/>
  <c r="I27" i="68" s="1"/>
  <c r="H4" i="68"/>
  <c r="D4" i="68"/>
  <c r="D27" i="68" s="1"/>
  <c r="H3" i="68"/>
  <c r="O37" i="67"/>
  <c r="N37" i="67"/>
  <c r="M37" i="67"/>
  <c r="L37" i="67"/>
  <c r="K37" i="67"/>
  <c r="J37" i="67"/>
  <c r="I37" i="67"/>
  <c r="H37" i="67"/>
  <c r="D37" i="67"/>
  <c r="O36" i="67"/>
  <c r="N36" i="67"/>
  <c r="M36" i="67"/>
  <c r="L36" i="67"/>
  <c r="K36" i="67"/>
  <c r="J36" i="67"/>
  <c r="I36" i="67"/>
  <c r="H36" i="67"/>
  <c r="D36" i="67"/>
  <c r="O35" i="67"/>
  <c r="N35" i="67"/>
  <c r="M35" i="67"/>
  <c r="L35" i="67"/>
  <c r="K35" i="67"/>
  <c r="J35" i="67"/>
  <c r="I35" i="67"/>
  <c r="H35" i="67"/>
  <c r="D35" i="67"/>
  <c r="O34" i="67"/>
  <c r="N34" i="67"/>
  <c r="M34" i="67"/>
  <c r="L34" i="67"/>
  <c r="K34" i="67"/>
  <c r="J34" i="67"/>
  <c r="I34" i="67"/>
  <c r="H34" i="67"/>
  <c r="D34" i="67"/>
  <c r="O33" i="67"/>
  <c r="N33" i="67"/>
  <c r="M33" i="67"/>
  <c r="L33" i="67"/>
  <c r="K33" i="67"/>
  <c r="J33" i="67"/>
  <c r="I33" i="67"/>
  <c r="D33" i="67"/>
  <c r="H33" i="67" s="1"/>
  <c r="O32" i="67"/>
  <c r="N32" i="67"/>
  <c r="M32" i="67"/>
  <c r="L32" i="67"/>
  <c r="K32" i="67"/>
  <c r="J32" i="67"/>
  <c r="I32" i="67"/>
  <c r="H32" i="67"/>
  <c r="D32" i="67"/>
  <c r="M29" i="67"/>
  <c r="I29" i="67"/>
  <c r="N27" i="67"/>
  <c r="J27" i="67"/>
  <c r="O26" i="67"/>
  <c r="N26" i="67"/>
  <c r="M26" i="67"/>
  <c r="K26" i="67"/>
  <c r="D26" i="67"/>
  <c r="O25" i="67"/>
  <c r="J26" i="67" s="1"/>
  <c r="N25" i="67"/>
  <c r="I26" i="67" s="1"/>
  <c r="M25" i="67"/>
  <c r="H26" i="67" s="1"/>
  <c r="L25" i="67"/>
  <c r="L29" i="67" s="1"/>
  <c r="K25" i="67"/>
  <c r="K29" i="67" s="1"/>
  <c r="J25" i="67"/>
  <c r="J29" i="67" s="1"/>
  <c r="I25" i="67"/>
  <c r="H25" i="67"/>
  <c r="H29" i="67" s="1"/>
  <c r="D25" i="67"/>
  <c r="O21" i="67"/>
  <c r="N21" i="67"/>
  <c r="M21" i="67"/>
  <c r="L21" i="67"/>
  <c r="K21" i="67"/>
  <c r="J21" i="67"/>
  <c r="I21" i="67"/>
  <c r="D21" i="67"/>
  <c r="O16" i="67"/>
  <c r="N16" i="67"/>
  <c r="M16" i="67"/>
  <c r="L16" i="67"/>
  <c r="K16" i="67"/>
  <c r="J16" i="67"/>
  <c r="I16" i="67"/>
  <c r="H16" i="67"/>
  <c r="D16" i="67"/>
  <c r="O15" i="67"/>
  <c r="N15" i="67"/>
  <c r="M15" i="67"/>
  <c r="L15" i="67"/>
  <c r="K15" i="67"/>
  <c r="J15" i="67"/>
  <c r="I15" i="67"/>
  <c r="H15" i="67"/>
  <c r="D15" i="67"/>
  <c r="O14" i="67"/>
  <c r="N14" i="67"/>
  <c r="M14" i="67"/>
  <c r="L14" i="67"/>
  <c r="K14" i="67"/>
  <c r="J14" i="67"/>
  <c r="I14" i="67"/>
  <c r="D14" i="67"/>
  <c r="H14" i="67" s="1"/>
  <c r="O13" i="67"/>
  <c r="N13" i="67"/>
  <c r="M13" i="67"/>
  <c r="L13" i="67"/>
  <c r="K13" i="67"/>
  <c r="J13" i="67"/>
  <c r="I13" i="67"/>
  <c r="H13" i="67"/>
  <c r="D13" i="67"/>
  <c r="O12" i="67"/>
  <c r="N12" i="67"/>
  <c r="M12" i="67"/>
  <c r="L12" i="67"/>
  <c r="K12" i="67"/>
  <c r="J12" i="67"/>
  <c r="I12" i="67"/>
  <c r="H12" i="67"/>
  <c r="D12" i="67"/>
  <c r="O11" i="67"/>
  <c r="N11" i="67"/>
  <c r="M11" i="67"/>
  <c r="L11" i="67"/>
  <c r="K11" i="67"/>
  <c r="J11" i="67"/>
  <c r="I11" i="67"/>
  <c r="H11" i="67"/>
  <c r="D11" i="67"/>
  <c r="O9" i="67"/>
  <c r="N9" i="67"/>
  <c r="M9" i="67"/>
  <c r="L9" i="67"/>
  <c r="K9" i="67"/>
  <c r="J9" i="67"/>
  <c r="I9" i="67"/>
  <c r="D9" i="67"/>
  <c r="O8" i="67"/>
  <c r="N8" i="67"/>
  <c r="M8" i="67"/>
  <c r="L8" i="67"/>
  <c r="K8" i="67"/>
  <c r="J8" i="67"/>
  <c r="I8" i="67"/>
  <c r="H8" i="67"/>
  <c r="D8" i="67"/>
  <c r="O7" i="67"/>
  <c r="N7" i="67"/>
  <c r="M7" i="67"/>
  <c r="L7" i="67"/>
  <c r="K7" i="67"/>
  <c r="J7" i="67"/>
  <c r="I7" i="67"/>
  <c r="H7" i="67"/>
  <c r="D7" i="67"/>
  <c r="O6" i="67"/>
  <c r="N6" i="67"/>
  <c r="M6" i="67"/>
  <c r="L6" i="67"/>
  <c r="K6" i="67"/>
  <c r="J6" i="67"/>
  <c r="I6" i="67"/>
  <c r="H6" i="67"/>
  <c r="D6" i="67"/>
  <c r="O5" i="67"/>
  <c r="O23" i="67" s="1"/>
  <c r="N5" i="67"/>
  <c r="N23" i="67" s="1"/>
  <c r="M5" i="67"/>
  <c r="M23" i="67" s="1"/>
  <c r="L5" i="67"/>
  <c r="L23" i="67" s="1"/>
  <c r="L24" i="67" s="1"/>
  <c r="K5" i="67"/>
  <c r="K23" i="67" s="1"/>
  <c r="K24" i="67" s="1"/>
  <c r="J5" i="67"/>
  <c r="J23" i="67" s="1"/>
  <c r="I5" i="67"/>
  <c r="I23" i="67" s="1"/>
  <c r="D5" i="67"/>
  <c r="D23" i="67" s="1"/>
  <c r="O4" i="67"/>
  <c r="O27" i="67" s="1"/>
  <c r="N4" i="67"/>
  <c r="M4" i="67"/>
  <c r="M27" i="67" s="1"/>
  <c r="L4" i="67"/>
  <c r="L27" i="67" s="1"/>
  <c r="K4" i="67"/>
  <c r="K27" i="67" s="1"/>
  <c r="J4" i="67"/>
  <c r="I4" i="67"/>
  <c r="I27" i="67" s="1"/>
  <c r="H4" i="67"/>
  <c r="D4" i="67"/>
  <c r="D27" i="67" s="1"/>
  <c r="H3" i="67"/>
  <c r="O37" i="66"/>
  <c r="N37" i="66"/>
  <c r="M37" i="66"/>
  <c r="L37" i="66"/>
  <c r="K37" i="66"/>
  <c r="J37" i="66"/>
  <c r="I37" i="66"/>
  <c r="H37" i="66"/>
  <c r="D37" i="66"/>
  <c r="O36" i="66"/>
  <c r="N36" i="66"/>
  <c r="M36" i="66"/>
  <c r="L36" i="66"/>
  <c r="K36" i="66"/>
  <c r="J36" i="66"/>
  <c r="I36" i="66"/>
  <c r="H36" i="66"/>
  <c r="D36" i="66"/>
  <c r="O35" i="66"/>
  <c r="N35" i="66"/>
  <c r="M35" i="66"/>
  <c r="L35" i="66"/>
  <c r="K35" i="66"/>
  <c r="J35" i="66"/>
  <c r="I35" i="66"/>
  <c r="H35" i="66"/>
  <c r="D35" i="66"/>
  <c r="O34" i="66"/>
  <c r="N34" i="66"/>
  <c r="M34" i="66"/>
  <c r="L34" i="66"/>
  <c r="K34" i="66"/>
  <c r="J34" i="66"/>
  <c r="I34" i="66"/>
  <c r="H34" i="66"/>
  <c r="D34" i="66"/>
  <c r="O33" i="66"/>
  <c r="N33" i="66"/>
  <c r="M33" i="66"/>
  <c r="L33" i="66"/>
  <c r="K33" i="66"/>
  <c r="J33" i="66"/>
  <c r="I33" i="66"/>
  <c r="D33" i="66"/>
  <c r="H33" i="66" s="1"/>
  <c r="O32" i="66"/>
  <c r="N32" i="66"/>
  <c r="M32" i="66"/>
  <c r="L32" i="66"/>
  <c r="K32" i="66"/>
  <c r="J32" i="66"/>
  <c r="I32" i="66"/>
  <c r="H32" i="66"/>
  <c r="D32" i="66"/>
  <c r="M29" i="66"/>
  <c r="I29" i="66"/>
  <c r="N27" i="66"/>
  <c r="J27" i="66"/>
  <c r="O26" i="66"/>
  <c r="N26" i="66"/>
  <c r="K26" i="66"/>
  <c r="D26" i="66"/>
  <c r="O25" i="66"/>
  <c r="J26" i="66" s="1"/>
  <c r="N25" i="66"/>
  <c r="I26" i="66" s="1"/>
  <c r="M25" i="66"/>
  <c r="M26" i="66" s="1"/>
  <c r="L25" i="66"/>
  <c r="L29" i="66" s="1"/>
  <c r="K25" i="66"/>
  <c r="K29" i="66" s="1"/>
  <c r="J25" i="66"/>
  <c r="J29" i="66" s="1"/>
  <c r="I25" i="66"/>
  <c r="H25" i="66"/>
  <c r="H29" i="66" s="1"/>
  <c r="D25" i="66"/>
  <c r="O21" i="66"/>
  <c r="N21" i="66"/>
  <c r="M21" i="66"/>
  <c r="L21" i="66"/>
  <c r="K21" i="66"/>
  <c r="J21" i="66"/>
  <c r="I21" i="66"/>
  <c r="D21" i="66"/>
  <c r="O16" i="66"/>
  <c r="N16" i="66"/>
  <c r="M16" i="66"/>
  <c r="L16" i="66"/>
  <c r="K16" i="66"/>
  <c r="J16" i="66"/>
  <c r="I16" i="66"/>
  <c r="H16" i="66"/>
  <c r="D16" i="66"/>
  <c r="O15" i="66"/>
  <c r="N15" i="66"/>
  <c r="M15" i="66"/>
  <c r="L15" i="66"/>
  <c r="K15" i="66"/>
  <c r="J15" i="66"/>
  <c r="I15" i="66"/>
  <c r="H15" i="66"/>
  <c r="D15" i="66"/>
  <c r="O14" i="66"/>
  <c r="N14" i="66"/>
  <c r="M14" i="66"/>
  <c r="L14" i="66"/>
  <c r="K14" i="66"/>
  <c r="J14" i="66"/>
  <c r="I14" i="66"/>
  <c r="D14" i="66"/>
  <c r="H14" i="66" s="1"/>
  <c r="O13" i="66"/>
  <c r="N13" i="66"/>
  <c r="M13" i="66"/>
  <c r="L13" i="66"/>
  <c r="K13" i="66"/>
  <c r="J13" i="66"/>
  <c r="I13" i="66"/>
  <c r="H13" i="66"/>
  <c r="D13" i="66"/>
  <c r="O12" i="66"/>
  <c r="N12" i="66"/>
  <c r="M12" i="66"/>
  <c r="L12" i="66"/>
  <c r="K12" i="66"/>
  <c r="J12" i="66"/>
  <c r="I12" i="66"/>
  <c r="H12" i="66"/>
  <c r="D12" i="66"/>
  <c r="O11" i="66"/>
  <c r="N11" i="66"/>
  <c r="M11" i="66"/>
  <c r="L11" i="66"/>
  <c r="K11" i="66"/>
  <c r="J11" i="66"/>
  <c r="I11" i="66"/>
  <c r="H11" i="66"/>
  <c r="D11" i="66"/>
  <c r="O9" i="66"/>
  <c r="N9" i="66"/>
  <c r="M9" i="66"/>
  <c r="L9" i="66"/>
  <c r="K9" i="66"/>
  <c r="J9" i="66"/>
  <c r="I9" i="66"/>
  <c r="D9" i="66"/>
  <c r="O8" i="66"/>
  <c r="N8" i="66"/>
  <c r="M8" i="66"/>
  <c r="L8" i="66"/>
  <c r="K8" i="66"/>
  <c r="J8" i="66"/>
  <c r="I8" i="66"/>
  <c r="H8" i="66"/>
  <c r="D8" i="66"/>
  <c r="O7" i="66"/>
  <c r="N7" i="66"/>
  <c r="M7" i="66"/>
  <c r="L7" i="66"/>
  <c r="K7" i="66"/>
  <c r="J7" i="66"/>
  <c r="I7" i="66"/>
  <c r="H7" i="66"/>
  <c r="D7" i="66"/>
  <c r="O6" i="66"/>
  <c r="N6" i="66"/>
  <c r="M6" i="66"/>
  <c r="M23" i="66" s="1"/>
  <c r="L6" i="66"/>
  <c r="K6" i="66"/>
  <c r="J6" i="66"/>
  <c r="I6" i="66"/>
  <c r="I23" i="66" s="1"/>
  <c r="D24" i="66" s="1"/>
  <c r="H6" i="66"/>
  <c r="D6" i="66"/>
  <c r="O5" i="66"/>
  <c r="O23" i="66" s="1"/>
  <c r="N5" i="66"/>
  <c r="N23" i="66" s="1"/>
  <c r="M5" i="66"/>
  <c r="L5" i="66"/>
  <c r="L23" i="66" s="1"/>
  <c r="L24" i="66" s="1"/>
  <c r="K5" i="66"/>
  <c r="K23" i="66" s="1"/>
  <c r="K24" i="66" s="1"/>
  <c r="J5" i="66"/>
  <c r="J23" i="66" s="1"/>
  <c r="I5" i="66"/>
  <c r="D5" i="66"/>
  <c r="D23" i="66" s="1"/>
  <c r="O4" i="66"/>
  <c r="O27" i="66" s="1"/>
  <c r="N4" i="66"/>
  <c r="M4" i="66"/>
  <c r="M27" i="66" s="1"/>
  <c r="L4" i="66"/>
  <c r="L27" i="66" s="1"/>
  <c r="K4" i="66"/>
  <c r="K27" i="66" s="1"/>
  <c r="J4" i="66"/>
  <c r="I4" i="66"/>
  <c r="I27" i="66" s="1"/>
  <c r="H4" i="66"/>
  <c r="D4" i="66"/>
  <c r="D27" i="66" s="1"/>
  <c r="H3" i="66"/>
  <c r="O37" i="65"/>
  <c r="N37" i="65"/>
  <c r="M37" i="65"/>
  <c r="L37" i="65"/>
  <c r="K37" i="65"/>
  <c r="J37" i="65"/>
  <c r="I37" i="65"/>
  <c r="H37" i="65"/>
  <c r="D37" i="65"/>
  <c r="O36" i="65"/>
  <c r="N36" i="65"/>
  <c r="M36" i="65"/>
  <c r="L36" i="65"/>
  <c r="K36" i="65"/>
  <c r="J36" i="65"/>
  <c r="I36" i="65"/>
  <c r="H36" i="65"/>
  <c r="D36" i="65"/>
  <c r="O35" i="65"/>
  <c r="N35" i="65"/>
  <c r="M35" i="65"/>
  <c r="L35" i="65"/>
  <c r="K35" i="65"/>
  <c r="J35" i="65"/>
  <c r="I35" i="65"/>
  <c r="H35" i="65"/>
  <c r="D35" i="65"/>
  <c r="O34" i="65"/>
  <c r="N34" i="65"/>
  <c r="M34" i="65"/>
  <c r="L34" i="65"/>
  <c r="K34" i="65"/>
  <c r="J34" i="65"/>
  <c r="I34" i="65"/>
  <c r="H34" i="65"/>
  <c r="D34" i="65"/>
  <c r="O33" i="65"/>
  <c r="N33" i="65"/>
  <c r="M33" i="65"/>
  <c r="L33" i="65"/>
  <c r="K33" i="65"/>
  <c r="J33" i="65"/>
  <c r="I33" i="65"/>
  <c r="D33" i="65"/>
  <c r="H33" i="65" s="1"/>
  <c r="O32" i="65"/>
  <c r="N32" i="65"/>
  <c r="M32" i="65"/>
  <c r="L32" i="65"/>
  <c r="K32" i="65"/>
  <c r="J32" i="65"/>
  <c r="I32" i="65"/>
  <c r="H32" i="65"/>
  <c r="D32" i="65"/>
  <c r="M29" i="65"/>
  <c r="I29" i="65"/>
  <c r="M28" i="65"/>
  <c r="N27" i="65"/>
  <c r="M27" i="65"/>
  <c r="J27" i="65"/>
  <c r="I27" i="65"/>
  <c r="D28" i="65" s="1"/>
  <c r="O26" i="65"/>
  <c r="N26" i="65"/>
  <c r="K26" i="65"/>
  <c r="D26" i="65"/>
  <c r="O25" i="65"/>
  <c r="J26" i="65" s="1"/>
  <c r="N25" i="65"/>
  <c r="I26" i="65" s="1"/>
  <c r="M25" i="65"/>
  <c r="M26" i="65" s="1"/>
  <c r="L25" i="65"/>
  <c r="L29" i="65" s="1"/>
  <c r="K25" i="65"/>
  <c r="K29" i="65" s="1"/>
  <c r="J25" i="65"/>
  <c r="J29" i="65" s="1"/>
  <c r="I25" i="65"/>
  <c r="H25" i="65"/>
  <c r="H29" i="65" s="1"/>
  <c r="D25" i="65"/>
  <c r="O21" i="65"/>
  <c r="N21" i="65"/>
  <c r="M21" i="65"/>
  <c r="L21" i="65"/>
  <c r="K21" i="65"/>
  <c r="J21" i="65"/>
  <c r="I21" i="65"/>
  <c r="D21" i="65"/>
  <c r="O16" i="65"/>
  <c r="N16" i="65"/>
  <c r="M16" i="65"/>
  <c r="L16" i="65"/>
  <c r="K16" i="65"/>
  <c r="J16" i="65"/>
  <c r="I16" i="65"/>
  <c r="H16" i="65"/>
  <c r="D16" i="65"/>
  <c r="O15" i="65"/>
  <c r="N15" i="65"/>
  <c r="M15" i="65"/>
  <c r="L15" i="65"/>
  <c r="K15" i="65"/>
  <c r="J15" i="65"/>
  <c r="I15" i="65"/>
  <c r="H15" i="65"/>
  <c r="D15" i="65"/>
  <c r="O14" i="65"/>
  <c r="N14" i="65"/>
  <c r="M14" i="65"/>
  <c r="L14" i="65"/>
  <c r="K14" i="65"/>
  <c r="J14" i="65"/>
  <c r="I14" i="65"/>
  <c r="D14" i="65"/>
  <c r="H14" i="65" s="1"/>
  <c r="O13" i="65"/>
  <c r="N13" i="65"/>
  <c r="M13" i="65"/>
  <c r="L13" i="65"/>
  <c r="K13" i="65"/>
  <c r="J13" i="65"/>
  <c r="I13" i="65"/>
  <c r="H13" i="65"/>
  <c r="D13" i="65"/>
  <c r="O12" i="65"/>
  <c r="N12" i="65"/>
  <c r="M12" i="65"/>
  <c r="L12" i="65"/>
  <c r="K12" i="65"/>
  <c r="J12" i="65"/>
  <c r="I12" i="65"/>
  <c r="H12" i="65"/>
  <c r="D12" i="65"/>
  <c r="O11" i="65"/>
  <c r="N11" i="65"/>
  <c r="M11" i="65"/>
  <c r="L11" i="65"/>
  <c r="K11" i="65"/>
  <c r="J11" i="65"/>
  <c r="I11" i="65"/>
  <c r="H11" i="65"/>
  <c r="D11" i="65"/>
  <c r="O9" i="65"/>
  <c r="N9" i="65"/>
  <c r="M9" i="65"/>
  <c r="L9" i="65"/>
  <c r="K9" i="65"/>
  <c r="J9" i="65"/>
  <c r="I9" i="65"/>
  <c r="D9" i="65"/>
  <c r="O8" i="65"/>
  <c r="N8" i="65"/>
  <c r="M8" i="65"/>
  <c r="L8" i="65"/>
  <c r="K8" i="65"/>
  <c r="J8" i="65"/>
  <c r="I8" i="65"/>
  <c r="H8" i="65"/>
  <c r="D8" i="65"/>
  <c r="O7" i="65"/>
  <c r="N7" i="65"/>
  <c r="M7" i="65"/>
  <c r="L7" i="65"/>
  <c r="K7" i="65"/>
  <c r="J7" i="65"/>
  <c r="I7" i="65"/>
  <c r="H7" i="65"/>
  <c r="D7" i="65"/>
  <c r="O6" i="65"/>
  <c r="N6" i="65"/>
  <c r="M6" i="65"/>
  <c r="M23" i="65" s="1"/>
  <c r="L6" i="65"/>
  <c r="K6" i="65"/>
  <c r="J6" i="65"/>
  <c r="I6" i="65"/>
  <c r="I23" i="65" s="1"/>
  <c r="D24" i="65" s="1"/>
  <c r="H6" i="65"/>
  <c r="D6" i="65"/>
  <c r="O5" i="65"/>
  <c r="O23" i="65" s="1"/>
  <c r="N5" i="65"/>
  <c r="N23" i="65" s="1"/>
  <c r="M5" i="65"/>
  <c r="L5" i="65"/>
  <c r="L23" i="65" s="1"/>
  <c r="L24" i="65" s="1"/>
  <c r="K5" i="65"/>
  <c r="K23" i="65" s="1"/>
  <c r="K24" i="65" s="1"/>
  <c r="J5" i="65"/>
  <c r="J23" i="65" s="1"/>
  <c r="I5" i="65"/>
  <c r="D5" i="65"/>
  <c r="D23" i="65" s="1"/>
  <c r="O4" i="65"/>
  <c r="O27" i="65" s="1"/>
  <c r="N4" i="65"/>
  <c r="M4" i="65"/>
  <c r="L4" i="65"/>
  <c r="L27" i="65" s="1"/>
  <c r="K4" i="65"/>
  <c r="K27" i="65" s="1"/>
  <c r="J4" i="65"/>
  <c r="I4" i="65"/>
  <c r="H4" i="65"/>
  <c r="D4" i="65"/>
  <c r="D27" i="65" s="1"/>
  <c r="H3" i="65"/>
  <c r="O37" i="64"/>
  <c r="N37" i="64"/>
  <c r="M37" i="64"/>
  <c r="L37" i="64"/>
  <c r="K37" i="64"/>
  <c r="J37" i="64"/>
  <c r="I37" i="64"/>
  <c r="H37" i="64"/>
  <c r="D37" i="64"/>
  <c r="O36" i="64"/>
  <c r="N36" i="64"/>
  <c r="M36" i="64"/>
  <c r="L36" i="64"/>
  <c r="K36" i="64"/>
  <c r="J36" i="64"/>
  <c r="I36" i="64"/>
  <c r="H36" i="64"/>
  <c r="D36" i="64"/>
  <c r="O35" i="64"/>
  <c r="N35" i="64"/>
  <c r="M35" i="64"/>
  <c r="L35" i="64"/>
  <c r="K35" i="64"/>
  <c r="J35" i="64"/>
  <c r="I35" i="64"/>
  <c r="H35" i="64"/>
  <c r="D35" i="64"/>
  <c r="O34" i="64"/>
  <c r="N34" i="64"/>
  <c r="M34" i="64"/>
  <c r="L34" i="64"/>
  <c r="K34" i="64"/>
  <c r="J34" i="64"/>
  <c r="I34" i="64"/>
  <c r="D34" i="64"/>
  <c r="H34" i="64" s="1"/>
  <c r="O33" i="64"/>
  <c r="N33" i="64"/>
  <c r="M33" i="64"/>
  <c r="L33" i="64"/>
  <c r="K33" i="64"/>
  <c r="J33" i="64"/>
  <c r="I33" i="64"/>
  <c r="D33" i="64"/>
  <c r="H33" i="64" s="1"/>
  <c r="O32" i="64"/>
  <c r="N32" i="64"/>
  <c r="M32" i="64"/>
  <c r="L32" i="64"/>
  <c r="K32" i="64"/>
  <c r="J32" i="64"/>
  <c r="I32" i="64"/>
  <c r="H32" i="64"/>
  <c r="D32" i="64"/>
  <c r="M29" i="64"/>
  <c r="I29" i="64"/>
  <c r="M28" i="64"/>
  <c r="N27" i="64"/>
  <c r="M27" i="64"/>
  <c r="J27" i="64"/>
  <c r="I27" i="64"/>
  <c r="O26" i="64"/>
  <c r="N26" i="64"/>
  <c r="K26" i="64"/>
  <c r="D26" i="64"/>
  <c r="O25" i="64"/>
  <c r="J26" i="64" s="1"/>
  <c r="N25" i="64"/>
  <c r="I26" i="64" s="1"/>
  <c r="M25" i="64"/>
  <c r="M26" i="64" s="1"/>
  <c r="L25" i="64"/>
  <c r="L29" i="64" s="1"/>
  <c r="K25" i="64"/>
  <c r="K29" i="64" s="1"/>
  <c r="J25" i="64"/>
  <c r="J29" i="64" s="1"/>
  <c r="I25" i="64"/>
  <c r="H25" i="64"/>
  <c r="H29" i="64" s="1"/>
  <c r="D25" i="64"/>
  <c r="O21" i="64"/>
  <c r="N21" i="64"/>
  <c r="M21" i="64"/>
  <c r="L21" i="64"/>
  <c r="K21" i="64"/>
  <c r="J21" i="64"/>
  <c r="I21" i="64"/>
  <c r="D21" i="64"/>
  <c r="O16" i="64"/>
  <c r="N16" i="64"/>
  <c r="M16" i="64"/>
  <c r="L16" i="64"/>
  <c r="K16" i="64"/>
  <c r="J16" i="64"/>
  <c r="I16" i="64"/>
  <c r="H16" i="64"/>
  <c r="D16" i="64"/>
  <c r="O15" i="64"/>
  <c r="N15" i="64"/>
  <c r="M15" i="64"/>
  <c r="L15" i="64"/>
  <c r="K15" i="64"/>
  <c r="J15" i="64"/>
  <c r="I15" i="64"/>
  <c r="H15" i="64"/>
  <c r="D15" i="64"/>
  <c r="O14" i="64"/>
  <c r="N14" i="64"/>
  <c r="M14" i="64"/>
  <c r="L14" i="64"/>
  <c r="K14" i="64"/>
  <c r="J14" i="64"/>
  <c r="I14" i="64"/>
  <c r="D14" i="64"/>
  <c r="H14" i="64" s="1"/>
  <c r="O13" i="64"/>
  <c r="N13" i="64"/>
  <c r="M13" i="64"/>
  <c r="L13" i="64"/>
  <c r="K13" i="64"/>
  <c r="J13" i="64"/>
  <c r="I13" i="64"/>
  <c r="H13" i="64"/>
  <c r="D13" i="64"/>
  <c r="O12" i="64"/>
  <c r="N12" i="64"/>
  <c r="M12" i="64"/>
  <c r="L12" i="64"/>
  <c r="K12" i="64"/>
  <c r="J12" i="64"/>
  <c r="I12" i="64"/>
  <c r="H12" i="64"/>
  <c r="D12" i="64"/>
  <c r="O11" i="64"/>
  <c r="N11" i="64"/>
  <c r="M11" i="64"/>
  <c r="L11" i="64"/>
  <c r="K11" i="64"/>
  <c r="J11" i="64"/>
  <c r="I11" i="64"/>
  <c r="H11" i="64"/>
  <c r="D11" i="64"/>
  <c r="O9" i="64"/>
  <c r="N9" i="64"/>
  <c r="M9" i="64"/>
  <c r="L9" i="64"/>
  <c r="K9" i="64"/>
  <c r="J9" i="64"/>
  <c r="I9" i="64"/>
  <c r="D9" i="64"/>
  <c r="O8" i="64"/>
  <c r="N8" i="64"/>
  <c r="M8" i="64"/>
  <c r="L8" i="64"/>
  <c r="K8" i="64"/>
  <c r="J8" i="64"/>
  <c r="I8" i="64"/>
  <c r="H8" i="64"/>
  <c r="D8" i="64"/>
  <c r="O7" i="64"/>
  <c r="N7" i="64"/>
  <c r="M7" i="64"/>
  <c r="L7" i="64"/>
  <c r="K7" i="64"/>
  <c r="J7" i="64"/>
  <c r="I7" i="64"/>
  <c r="H7" i="64"/>
  <c r="D7" i="64"/>
  <c r="O6" i="64"/>
  <c r="N6" i="64"/>
  <c r="M6" i="64"/>
  <c r="M23" i="64" s="1"/>
  <c r="L6" i="64"/>
  <c r="K6" i="64"/>
  <c r="J6" i="64"/>
  <c r="I6" i="64"/>
  <c r="I23" i="64" s="1"/>
  <c r="H6" i="64"/>
  <c r="D6" i="64"/>
  <c r="O5" i="64"/>
  <c r="O23" i="64" s="1"/>
  <c r="N5" i="64"/>
  <c r="N23" i="64" s="1"/>
  <c r="M5" i="64"/>
  <c r="L5" i="64"/>
  <c r="L23" i="64" s="1"/>
  <c r="L24" i="64" s="1"/>
  <c r="K5" i="64"/>
  <c r="K23" i="64" s="1"/>
  <c r="K24" i="64" s="1"/>
  <c r="J5" i="64"/>
  <c r="J23" i="64" s="1"/>
  <c r="I5" i="64"/>
  <c r="D5" i="64"/>
  <c r="D23" i="64" s="1"/>
  <c r="O4" i="64"/>
  <c r="O27" i="64" s="1"/>
  <c r="N4" i="64"/>
  <c r="M4" i="64"/>
  <c r="L4" i="64"/>
  <c r="L27" i="64" s="1"/>
  <c r="K4" i="64"/>
  <c r="K27" i="64" s="1"/>
  <c r="J4" i="64"/>
  <c r="I4" i="64"/>
  <c r="H4" i="64"/>
  <c r="D4" i="64"/>
  <c r="D27" i="64" s="1"/>
  <c r="H3" i="64"/>
  <c r="O37" i="63"/>
  <c r="N37" i="63"/>
  <c r="M37" i="63"/>
  <c r="L37" i="63"/>
  <c r="K37" i="63"/>
  <c r="J37" i="63"/>
  <c r="I37" i="63"/>
  <c r="H37" i="63"/>
  <c r="D37" i="63"/>
  <c r="O36" i="63"/>
  <c r="N36" i="63"/>
  <c r="M36" i="63"/>
  <c r="L36" i="63"/>
  <c r="K36" i="63"/>
  <c r="J36" i="63"/>
  <c r="I36" i="63"/>
  <c r="H36" i="63"/>
  <c r="D36" i="63"/>
  <c r="O35" i="63"/>
  <c r="N35" i="63"/>
  <c r="M35" i="63"/>
  <c r="L35" i="63"/>
  <c r="K35" i="63"/>
  <c r="J35" i="63"/>
  <c r="I35" i="63"/>
  <c r="H35" i="63"/>
  <c r="D35" i="63"/>
  <c r="O34" i="63"/>
  <c r="N34" i="63"/>
  <c r="M34" i="63"/>
  <c r="L34" i="63"/>
  <c r="K34" i="63"/>
  <c r="J34" i="63"/>
  <c r="I34" i="63"/>
  <c r="D34" i="63"/>
  <c r="H34" i="63" s="1"/>
  <c r="O33" i="63"/>
  <c r="N33" i="63"/>
  <c r="M33" i="63"/>
  <c r="L33" i="63"/>
  <c r="K33" i="63"/>
  <c r="J33" i="63"/>
  <c r="I33" i="63"/>
  <c r="D33" i="63"/>
  <c r="H33" i="63" s="1"/>
  <c r="O32" i="63"/>
  <c r="N32" i="63"/>
  <c r="M32" i="63"/>
  <c r="L32" i="63"/>
  <c r="K32" i="63"/>
  <c r="J32" i="63"/>
  <c r="I32" i="63"/>
  <c r="H32" i="63"/>
  <c r="D32" i="63"/>
  <c r="M29" i="63"/>
  <c r="I29" i="63"/>
  <c r="M28" i="63"/>
  <c r="N27" i="63"/>
  <c r="M27" i="63"/>
  <c r="J27" i="63"/>
  <c r="I27" i="63"/>
  <c r="O26" i="63"/>
  <c r="N26" i="63"/>
  <c r="K26" i="63"/>
  <c r="D26" i="63"/>
  <c r="O25" i="63"/>
  <c r="J26" i="63" s="1"/>
  <c r="N25" i="63"/>
  <c r="I26" i="63" s="1"/>
  <c r="M25" i="63"/>
  <c r="M26" i="63" s="1"/>
  <c r="L25" i="63"/>
  <c r="L29" i="63" s="1"/>
  <c r="K25" i="63"/>
  <c r="K29" i="63" s="1"/>
  <c r="J25" i="63"/>
  <c r="J29" i="63" s="1"/>
  <c r="I25" i="63"/>
  <c r="H25" i="63"/>
  <c r="H29" i="63" s="1"/>
  <c r="D25" i="63"/>
  <c r="O21" i="63"/>
  <c r="N21" i="63"/>
  <c r="M21" i="63"/>
  <c r="L21" i="63"/>
  <c r="K21" i="63"/>
  <c r="J21" i="63"/>
  <c r="I21" i="63"/>
  <c r="D21" i="63"/>
  <c r="O16" i="63"/>
  <c r="N16" i="63"/>
  <c r="M16" i="63"/>
  <c r="L16" i="63"/>
  <c r="K16" i="63"/>
  <c r="J16" i="63"/>
  <c r="I16" i="63"/>
  <c r="H16" i="63"/>
  <c r="D16" i="63"/>
  <c r="O15" i="63"/>
  <c r="N15" i="63"/>
  <c r="M15" i="63"/>
  <c r="L15" i="63"/>
  <c r="K15" i="63"/>
  <c r="J15" i="63"/>
  <c r="I15" i="63"/>
  <c r="H15" i="63"/>
  <c r="D15" i="63"/>
  <c r="O14" i="63"/>
  <c r="N14" i="63"/>
  <c r="M14" i="63"/>
  <c r="L14" i="63"/>
  <c r="K14" i="63"/>
  <c r="J14" i="63"/>
  <c r="I14" i="63"/>
  <c r="D14" i="63"/>
  <c r="H14" i="63" s="1"/>
  <c r="O13" i="63"/>
  <c r="N13" i="63"/>
  <c r="M13" i="63"/>
  <c r="L13" i="63"/>
  <c r="K13" i="63"/>
  <c r="J13" i="63"/>
  <c r="I13" i="63"/>
  <c r="H13" i="63"/>
  <c r="D13" i="63"/>
  <c r="O12" i="63"/>
  <c r="N12" i="63"/>
  <c r="M12" i="63"/>
  <c r="L12" i="63"/>
  <c r="K12" i="63"/>
  <c r="J12" i="63"/>
  <c r="I12" i="63"/>
  <c r="H12" i="63"/>
  <c r="D12" i="63"/>
  <c r="O11" i="63"/>
  <c r="N11" i="63"/>
  <c r="M11" i="63"/>
  <c r="L11" i="63"/>
  <c r="K11" i="63"/>
  <c r="J11" i="63"/>
  <c r="I11" i="63"/>
  <c r="H11" i="63"/>
  <c r="D11" i="63"/>
  <c r="O9" i="63"/>
  <c r="N9" i="63"/>
  <c r="M9" i="63"/>
  <c r="L9" i="63"/>
  <c r="K9" i="63"/>
  <c r="J9" i="63"/>
  <c r="I9" i="63"/>
  <c r="D9" i="63"/>
  <c r="O8" i="63"/>
  <c r="N8" i="63"/>
  <c r="M8" i="63"/>
  <c r="L8" i="63"/>
  <c r="K8" i="63"/>
  <c r="J8" i="63"/>
  <c r="I8" i="63"/>
  <c r="H8" i="63"/>
  <c r="D8" i="63"/>
  <c r="O7" i="63"/>
  <c r="N7" i="63"/>
  <c r="M7" i="63"/>
  <c r="L7" i="63"/>
  <c r="K7" i="63"/>
  <c r="J7" i="63"/>
  <c r="I7" i="63"/>
  <c r="H7" i="63"/>
  <c r="D7" i="63"/>
  <c r="O6" i="63"/>
  <c r="N6" i="63"/>
  <c r="M6" i="63"/>
  <c r="M23" i="63" s="1"/>
  <c r="L6" i="63"/>
  <c r="K6" i="63"/>
  <c r="J6" i="63"/>
  <c r="I6" i="63"/>
  <c r="I23" i="63" s="1"/>
  <c r="H6" i="63"/>
  <c r="D6" i="63"/>
  <c r="O5" i="63"/>
  <c r="O23" i="63" s="1"/>
  <c r="N5" i="63"/>
  <c r="M5" i="63"/>
  <c r="L5" i="63"/>
  <c r="L23" i="63" s="1"/>
  <c r="L24" i="63" s="1"/>
  <c r="K5" i="63"/>
  <c r="K23" i="63" s="1"/>
  <c r="K24" i="63" s="1"/>
  <c r="J5" i="63"/>
  <c r="I5" i="63"/>
  <c r="D5" i="63"/>
  <c r="O4" i="63"/>
  <c r="O27" i="63" s="1"/>
  <c r="N4" i="63"/>
  <c r="M4" i="63"/>
  <c r="L4" i="63"/>
  <c r="L27" i="63" s="1"/>
  <c r="K4" i="63"/>
  <c r="K27" i="63" s="1"/>
  <c r="J4" i="63"/>
  <c r="I4" i="63"/>
  <c r="H4" i="63"/>
  <c r="D4" i="63"/>
  <c r="D27" i="63" s="1"/>
  <c r="H3" i="63"/>
  <c r="M37" i="62"/>
  <c r="L37" i="62"/>
  <c r="K37" i="62"/>
  <c r="J37" i="62"/>
  <c r="I37" i="62"/>
  <c r="H37" i="62"/>
  <c r="D37" i="62"/>
  <c r="M36" i="62"/>
  <c r="L36" i="62"/>
  <c r="K36" i="62"/>
  <c r="J36" i="62"/>
  <c r="I36" i="62"/>
  <c r="H36" i="62"/>
  <c r="D36" i="62"/>
  <c r="M35" i="62"/>
  <c r="L35" i="62"/>
  <c r="K35" i="62"/>
  <c r="J35" i="62"/>
  <c r="I35" i="62"/>
  <c r="D35" i="62"/>
  <c r="H35" i="62" s="1"/>
  <c r="M34" i="62"/>
  <c r="L34" i="62"/>
  <c r="K34" i="62"/>
  <c r="J34" i="62"/>
  <c r="I34" i="62"/>
  <c r="H34" i="62"/>
  <c r="D34" i="62"/>
  <c r="M33" i="62"/>
  <c r="L33" i="62"/>
  <c r="K33" i="62"/>
  <c r="J33" i="62"/>
  <c r="I33" i="62"/>
  <c r="H33" i="62"/>
  <c r="D33" i="62"/>
  <c r="M32" i="62"/>
  <c r="L32" i="62"/>
  <c r="K32" i="62"/>
  <c r="J32" i="62"/>
  <c r="I32" i="62"/>
  <c r="D32" i="62"/>
  <c r="H32" i="62" s="1"/>
  <c r="M29" i="62"/>
  <c r="L29" i="62"/>
  <c r="I29" i="62"/>
  <c r="I27" i="62"/>
  <c r="M26" i="62"/>
  <c r="I26" i="62"/>
  <c r="M25" i="62"/>
  <c r="L25" i="62"/>
  <c r="L26" i="62" s="1"/>
  <c r="K25" i="62"/>
  <c r="J25" i="62"/>
  <c r="J29" i="62" s="1"/>
  <c r="I25" i="62"/>
  <c r="D26" i="62" s="1"/>
  <c r="D25" i="62"/>
  <c r="H25" i="62" s="1"/>
  <c r="M23" i="62"/>
  <c r="I23" i="62"/>
  <c r="I24" i="62" s="1"/>
  <c r="M21" i="62"/>
  <c r="L21" i="62"/>
  <c r="K21" i="62"/>
  <c r="J21" i="62"/>
  <c r="I21" i="62"/>
  <c r="H21" i="62"/>
  <c r="D21" i="62"/>
  <c r="M16" i="62"/>
  <c r="L16" i="62"/>
  <c r="K16" i="62"/>
  <c r="J16" i="62"/>
  <c r="I16" i="62"/>
  <c r="D16" i="62"/>
  <c r="H16" i="62" s="1"/>
  <c r="M15" i="62"/>
  <c r="L15" i="62"/>
  <c r="K15" i="62"/>
  <c r="J15" i="62"/>
  <c r="I15" i="62"/>
  <c r="D15" i="62"/>
  <c r="H15" i="62" s="1"/>
  <c r="M14" i="62"/>
  <c r="L14" i="62"/>
  <c r="K14" i="62"/>
  <c r="J14" i="62"/>
  <c r="I14" i="62"/>
  <c r="H14" i="62"/>
  <c r="D14" i="62"/>
  <c r="M13" i="62"/>
  <c r="L13" i="62"/>
  <c r="K13" i="62"/>
  <c r="J13" i="62"/>
  <c r="I13" i="62"/>
  <c r="H13" i="62"/>
  <c r="D13" i="62"/>
  <c r="M12" i="62"/>
  <c r="L12" i="62"/>
  <c r="K12" i="62"/>
  <c r="J12" i="62"/>
  <c r="I12" i="62"/>
  <c r="D12" i="62"/>
  <c r="H12" i="62" s="1"/>
  <c r="M11" i="62"/>
  <c r="L11" i="62"/>
  <c r="K11" i="62"/>
  <c r="J11" i="62"/>
  <c r="I11" i="62"/>
  <c r="D11" i="62"/>
  <c r="H11" i="62" s="1"/>
  <c r="M9" i="62"/>
  <c r="L9" i="62"/>
  <c r="K9" i="62"/>
  <c r="J9" i="62"/>
  <c r="I9" i="62"/>
  <c r="D9" i="62"/>
  <c r="H9" i="62" s="1"/>
  <c r="M8" i="62"/>
  <c r="L8" i="62"/>
  <c r="K8" i="62"/>
  <c r="J8" i="62"/>
  <c r="I8" i="62"/>
  <c r="D8" i="62"/>
  <c r="H8" i="62" s="1"/>
  <c r="M7" i="62"/>
  <c r="L7" i="62"/>
  <c r="K7" i="62"/>
  <c r="J7" i="62"/>
  <c r="I7" i="62"/>
  <c r="H7" i="62"/>
  <c r="D7" i="62"/>
  <c r="M6" i="62"/>
  <c r="L6" i="62"/>
  <c r="K6" i="62"/>
  <c r="J6" i="62"/>
  <c r="I6" i="62"/>
  <c r="D6" i="62"/>
  <c r="H6" i="62" s="1"/>
  <c r="M5" i="62"/>
  <c r="L5" i="62"/>
  <c r="K5" i="62"/>
  <c r="J5" i="62"/>
  <c r="J23" i="62" s="1"/>
  <c r="J24" i="62" s="1"/>
  <c r="I5" i="62"/>
  <c r="D5" i="62"/>
  <c r="M4" i="62"/>
  <c r="M27" i="62" s="1"/>
  <c r="L4" i="62"/>
  <c r="L27" i="62" s="1"/>
  <c r="K4" i="62"/>
  <c r="K27" i="62" s="1"/>
  <c r="K30" i="62" s="1"/>
  <c r="J4" i="62"/>
  <c r="J27" i="62" s="1"/>
  <c r="I4" i="62"/>
  <c r="D4" i="62"/>
  <c r="H4" i="62" s="1"/>
  <c r="H27" i="62" s="1"/>
  <c r="H30" i="62" s="1"/>
  <c r="H3" i="62"/>
  <c r="O37" i="61"/>
  <c r="N37" i="61"/>
  <c r="M37" i="61"/>
  <c r="L37" i="61"/>
  <c r="K37" i="61"/>
  <c r="J37" i="61"/>
  <c r="I37" i="61"/>
  <c r="H37" i="61"/>
  <c r="D37" i="61"/>
  <c r="O36" i="61"/>
  <c r="N36" i="61"/>
  <c r="M36" i="61"/>
  <c r="L36" i="61"/>
  <c r="K36" i="61"/>
  <c r="J36" i="61"/>
  <c r="I36" i="61"/>
  <c r="H36" i="61"/>
  <c r="D36" i="61"/>
  <c r="O35" i="61"/>
  <c r="N35" i="61"/>
  <c r="M35" i="61"/>
  <c r="L35" i="61"/>
  <c r="K35" i="61"/>
  <c r="J35" i="61"/>
  <c r="I35" i="61"/>
  <c r="D35" i="61"/>
  <c r="H35" i="61" s="1"/>
  <c r="O34" i="61"/>
  <c r="N34" i="61"/>
  <c r="M34" i="61"/>
  <c r="L34" i="61"/>
  <c r="K34" i="61"/>
  <c r="J34" i="61"/>
  <c r="I34" i="61"/>
  <c r="D34" i="61"/>
  <c r="H34" i="61" s="1"/>
  <c r="O33" i="61"/>
  <c r="N33" i="61"/>
  <c r="M33" i="61"/>
  <c r="L33" i="61"/>
  <c r="K33" i="61"/>
  <c r="J33" i="61"/>
  <c r="I33" i="61"/>
  <c r="H33" i="61"/>
  <c r="D33" i="61"/>
  <c r="O32" i="61"/>
  <c r="N32" i="61"/>
  <c r="M32" i="61"/>
  <c r="L32" i="61"/>
  <c r="K32" i="61"/>
  <c r="J32" i="61"/>
  <c r="I32" i="61"/>
  <c r="H32" i="61"/>
  <c r="D32" i="61"/>
  <c r="N29" i="61"/>
  <c r="J29" i="61"/>
  <c r="O26" i="61"/>
  <c r="L26" i="61"/>
  <c r="K26" i="61"/>
  <c r="O25" i="61"/>
  <c r="J26" i="61" s="1"/>
  <c r="N25" i="61"/>
  <c r="N26" i="61" s="1"/>
  <c r="M25" i="61"/>
  <c r="M29" i="61" s="1"/>
  <c r="L25" i="61"/>
  <c r="L29" i="61" s="1"/>
  <c r="K25" i="61"/>
  <c r="K29" i="61" s="1"/>
  <c r="J25" i="61"/>
  <c r="I25" i="61"/>
  <c r="I29" i="61" s="1"/>
  <c r="H25" i="61"/>
  <c r="H29" i="61" s="1"/>
  <c r="D25" i="61"/>
  <c r="O21" i="61"/>
  <c r="N21" i="61"/>
  <c r="M21" i="61"/>
  <c r="L21" i="61"/>
  <c r="K21" i="61"/>
  <c r="J21" i="61"/>
  <c r="I21" i="61"/>
  <c r="H21" i="61"/>
  <c r="D21" i="61"/>
  <c r="O16" i="61"/>
  <c r="N16" i="61"/>
  <c r="M16" i="61"/>
  <c r="L16" i="61"/>
  <c r="K16" i="61"/>
  <c r="J16" i="61"/>
  <c r="I16" i="61"/>
  <c r="H16" i="61"/>
  <c r="D16" i="61"/>
  <c r="O15" i="61"/>
  <c r="N15" i="61"/>
  <c r="M15" i="61"/>
  <c r="L15" i="61"/>
  <c r="K15" i="61"/>
  <c r="J15" i="61"/>
  <c r="I15" i="61"/>
  <c r="D15" i="61"/>
  <c r="H15" i="61" s="1"/>
  <c r="O14" i="61"/>
  <c r="N14" i="61"/>
  <c r="M14" i="61"/>
  <c r="L14" i="61"/>
  <c r="K14" i="61"/>
  <c r="J14" i="61"/>
  <c r="I14" i="61"/>
  <c r="H14" i="61"/>
  <c r="D14" i="61"/>
  <c r="O13" i="61"/>
  <c r="N13" i="61"/>
  <c r="M13" i="61"/>
  <c r="L13" i="61"/>
  <c r="K13" i="61"/>
  <c r="J13" i="61"/>
  <c r="I13" i="61"/>
  <c r="H13" i="61"/>
  <c r="D13" i="61"/>
  <c r="O12" i="61"/>
  <c r="N12" i="61"/>
  <c r="M12" i="61"/>
  <c r="L12" i="61"/>
  <c r="K12" i="61"/>
  <c r="J12" i="61"/>
  <c r="I12" i="61"/>
  <c r="H12" i="61"/>
  <c r="D12" i="61"/>
  <c r="O11" i="61"/>
  <c r="N11" i="61"/>
  <c r="M11" i="61"/>
  <c r="L11" i="61"/>
  <c r="K11" i="61"/>
  <c r="J11" i="61"/>
  <c r="I11" i="61"/>
  <c r="D11" i="61"/>
  <c r="H11" i="61" s="1"/>
  <c r="O9" i="61"/>
  <c r="N9" i="61"/>
  <c r="M9" i="61"/>
  <c r="L9" i="61"/>
  <c r="K9" i="61"/>
  <c r="J9" i="61"/>
  <c r="I9" i="61"/>
  <c r="H9" i="61"/>
  <c r="D9" i="61"/>
  <c r="O8" i="61"/>
  <c r="N8" i="61"/>
  <c r="M8" i="61"/>
  <c r="L8" i="61"/>
  <c r="K8" i="61"/>
  <c r="J8" i="61"/>
  <c r="I8" i="61"/>
  <c r="D8" i="61"/>
  <c r="H8" i="61" s="1"/>
  <c r="O7" i="61"/>
  <c r="N7" i="61"/>
  <c r="M7" i="61"/>
  <c r="L7" i="61"/>
  <c r="K7" i="61"/>
  <c r="J7" i="61"/>
  <c r="I7" i="61"/>
  <c r="H7" i="61"/>
  <c r="D7" i="61"/>
  <c r="O6" i="61"/>
  <c r="N6" i="61"/>
  <c r="M6" i="61"/>
  <c r="L6" i="61"/>
  <c r="K6" i="61"/>
  <c r="J6" i="61"/>
  <c r="I6" i="61"/>
  <c r="D6" i="61"/>
  <c r="H6" i="61" s="1"/>
  <c r="O5" i="61"/>
  <c r="O23" i="61" s="1"/>
  <c r="N5" i="61"/>
  <c r="N23" i="61" s="1"/>
  <c r="M5" i="61"/>
  <c r="M23" i="61" s="1"/>
  <c r="L5" i="61"/>
  <c r="L23" i="61" s="1"/>
  <c r="L24" i="61" s="1"/>
  <c r="K5" i="61"/>
  <c r="K23" i="61" s="1"/>
  <c r="K24" i="61" s="1"/>
  <c r="J5" i="61"/>
  <c r="J23" i="61" s="1"/>
  <c r="I5" i="61"/>
  <c r="I23" i="61" s="1"/>
  <c r="H5" i="61"/>
  <c r="H23" i="61" s="1"/>
  <c r="D5" i="61"/>
  <c r="D23" i="61" s="1"/>
  <c r="O4" i="61"/>
  <c r="O27" i="61" s="1"/>
  <c r="N4" i="61"/>
  <c r="N27" i="61" s="1"/>
  <c r="M4" i="61"/>
  <c r="M27" i="61" s="1"/>
  <c r="L4" i="61"/>
  <c r="L27" i="61" s="1"/>
  <c r="K4" i="61"/>
  <c r="K27" i="61" s="1"/>
  <c r="J4" i="61"/>
  <c r="J27" i="61" s="1"/>
  <c r="I4" i="61"/>
  <c r="I27" i="61" s="1"/>
  <c r="H4" i="61"/>
  <c r="H27" i="61" s="1"/>
  <c r="H30" i="61" s="1"/>
  <c r="D4" i="61"/>
  <c r="D27" i="61" s="1"/>
  <c r="H3" i="61"/>
  <c r="O37" i="60"/>
  <c r="N37" i="60"/>
  <c r="M37" i="60"/>
  <c r="L37" i="60"/>
  <c r="K37" i="60"/>
  <c r="J37" i="60"/>
  <c r="I37" i="60"/>
  <c r="H37" i="60"/>
  <c r="D37" i="60"/>
  <c r="O36" i="60"/>
  <c r="N36" i="60"/>
  <c r="M36" i="60"/>
  <c r="L36" i="60"/>
  <c r="K36" i="60"/>
  <c r="J36" i="60"/>
  <c r="I36" i="60"/>
  <c r="H36" i="60"/>
  <c r="D36" i="60"/>
  <c r="O35" i="60"/>
  <c r="N35" i="60"/>
  <c r="M35" i="60"/>
  <c r="L35" i="60"/>
  <c r="K35" i="60"/>
  <c r="J35" i="60"/>
  <c r="I35" i="60"/>
  <c r="H35" i="60"/>
  <c r="D35" i="60"/>
  <c r="O34" i="60"/>
  <c r="N34" i="60"/>
  <c r="M34" i="60"/>
  <c r="L34" i="60"/>
  <c r="K34" i="60"/>
  <c r="J34" i="60"/>
  <c r="I34" i="60"/>
  <c r="D34" i="60"/>
  <c r="H34" i="60" s="1"/>
  <c r="O33" i="60"/>
  <c r="N33" i="60"/>
  <c r="M33" i="60"/>
  <c r="L33" i="60"/>
  <c r="K33" i="60"/>
  <c r="J33" i="60"/>
  <c r="I33" i="60"/>
  <c r="H33" i="60"/>
  <c r="D33" i="60"/>
  <c r="O32" i="60"/>
  <c r="N32" i="60"/>
  <c r="M32" i="60"/>
  <c r="L32" i="60"/>
  <c r="K32" i="60"/>
  <c r="J32" i="60"/>
  <c r="I32" i="60"/>
  <c r="D32" i="60"/>
  <c r="H32" i="60" s="1"/>
  <c r="N29" i="60"/>
  <c r="J29" i="60"/>
  <c r="N26" i="60"/>
  <c r="L26" i="60"/>
  <c r="O25" i="60"/>
  <c r="O26" i="60" s="1"/>
  <c r="N25" i="60"/>
  <c r="I26" i="60" s="1"/>
  <c r="M25" i="60"/>
  <c r="M29" i="60" s="1"/>
  <c r="L25" i="60"/>
  <c r="L29" i="60" s="1"/>
  <c r="K25" i="60"/>
  <c r="K26" i="60" s="1"/>
  <c r="J25" i="60"/>
  <c r="I25" i="60"/>
  <c r="I29" i="60" s="1"/>
  <c r="D25" i="60"/>
  <c r="H25" i="60" s="1"/>
  <c r="H29" i="60" s="1"/>
  <c r="O21" i="60"/>
  <c r="N21" i="60"/>
  <c r="M21" i="60"/>
  <c r="L21" i="60"/>
  <c r="K21" i="60"/>
  <c r="J21" i="60"/>
  <c r="I21" i="60"/>
  <c r="H21" i="60"/>
  <c r="D21" i="60"/>
  <c r="O16" i="60"/>
  <c r="N16" i="60"/>
  <c r="M16" i="60"/>
  <c r="L16" i="60"/>
  <c r="K16" i="60"/>
  <c r="J16" i="60"/>
  <c r="I16" i="60"/>
  <c r="H16" i="60"/>
  <c r="D16" i="60"/>
  <c r="O15" i="60"/>
  <c r="N15" i="60"/>
  <c r="M15" i="60"/>
  <c r="L15" i="60"/>
  <c r="K15" i="60"/>
  <c r="J15" i="60"/>
  <c r="I15" i="60"/>
  <c r="D15" i="60"/>
  <c r="H15" i="60" s="1"/>
  <c r="O14" i="60"/>
  <c r="N14" i="60"/>
  <c r="M14" i="60"/>
  <c r="L14" i="60"/>
  <c r="K14" i="60"/>
  <c r="J14" i="60"/>
  <c r="I14" i="60"/>
  <c r="H14" i="60"/>
  <c r="D14" i="60"/>
  <c r="O13" i="60"/>
  <c r="N13" i="60"/>
  <c r="M13" i="60"/>
  <c r="L13" i="60"/>
  <c r="K13" i="60"/>
  <c r="J13" i="60"/>
  <c r="I13" i="60"/>
  <c r="D13" i="60"/>
  <c r="H13" i="60" s="1"/>
  <c r="O12" i="60"/>
  <c r="N12" i="60"/>
  <c r="M12" i="60"/>
  <c r="L12" i="60"/>
  <c r="K12" i="60"/>
  <c r="J12" i="60"/>
  <c r="I12" i="60"/>
  <c r="H12" i="60"/>
  <c r="D12" i="60"/>
  <c r="O11" i="60"/>
  <c r="N11" i="60"/>
  <c r="M11" i="60"/>
  <c r="L11" i="60"/>
  <c r="K11" i="60"/>
  <c r="J11" i="60"/>
  <c r="I11" i="60"/>
  <c r="D11" i="60"/>
  <c r="H11" i="60" s="1"/>
  <c r="O9" i="60"/>
  <c r="N9" i="60"/>
  <c r="M9" i="60"/>
  <c r="L9" i="60"/>
  <c r="K9" i="60"/>
  <c r="J9" i="60"/>
  <c r="I9" i="60"/>
  <c r="H9" i="60"/>
  <c r="D9" i="60"/>
  <c r="O8" i="60"/>
  <c r="N8" i="60"/>
  <c r="M8" i="60"/>
  <c r="L8" i="60"/>
  <c r="K8" i="60"/>
  <c r="J8" i="60"/>
  <c r="I8" i="60"/>
  <c r="D8" i="60"/>
  <c r="H8" i="60" s="1"/>
  <c r="O7" i="60"/>
  <c r="N7" i="60"/>
  <c r="M7" i="60"/>
  <c r="L7" i="60"/>
  <c r="K7" i="60"/>
  <c r="J7" i="60"/>
  <c r="I7" i="60"/>
  <c r="H7" i="60"/>
  <c r="D7" i="60"/>
  <c r="O6" i="60"/>
  <c r="N6" i="60"/>
  <c r="M6" i="60"/>
  <c r="L6" i="60"/>
  <c r="K6" i="60"/>
  <c r="J6" i="60"/>
  <c r="I6" i="60"/>
  <c r="D6" i="60"/>
  <c r="H6" i="60" s="1"/>
  <c r="O5" i="60"/>
  <c r="O23" i="60" s="1"/>
  <c r="N5" i="60"/>
  <c r="N23" i="60" s="1"/>
  <c r="M5" i="60"/>
  <c r="M23" i="60" s="1"/>
  <c r="L5" i="60"/>
  <c r="L23" i="60" s="1"/>
  <c r="L24" i="60" s="1"/>
  <c r="K5" i="60"/>
  <c r="K23" i="60" s="1"/>
  <c r="K24" i="60" s="1"/>
  <c r="J5" i="60"/>
  <c r="J23" i="60" s="1"/>
  <c r="I5" i="60"/>
  <c r="I23" i="60" s="1"/>
  <c r="H5" i="60"/>
  <c r="H23" i="60" s="1"/>
  <c r="D5" i="60"/>
  <c r="D23" i="60" s="1"/>
  <c r="O4" i="60"/>
  <c r="O27" i="60" s="1"/>
  <c r="N4" i="60"/>
  <c r="N27" i="60" s="1"/>
  <c r="M4" i="60"/>
  <c r="M27" i="60" s="1"/>
  <c r="L4" i="60"/>
  <c r="L27" i="60" s="1"/>
  <c r="K4" i="60"/>
  <c r="K27" i="60" s="1"/>
  <c r="J4" i="60"/>
  <c r="J27" i="60" s="1"/>
  <c r="I4" i="60"/>
  <c r="I27" i="60" s="1"/>
  <c r="D4" i="60"/>
  <c r="H4" i="60" s="1"/>
  <c r="H27" i="60" s="1"/>
  <c r="H30" i="60" s="1"/>
  <c r="H3" i="60"/>
  <c r="O37" i="59"/>
  <c r="N37" i="59"/>
  <c r="M37" i="59"/>
  <c r="L37" i="59"/>
  <c r="K37" i="59"/>
  <c r="J37" i="59"/>
  <c r="I37" i="59"/>
  <c r="H37" i="59"/>
  <c r="D37" i="59"/>
  <c r="O36" i="59"/>
  <c r="N36" i="59"/>
  <c r="M36" i="59"/>
  <c r="L36" i="59"/>
  <c r="K36" i="59"/>
  <c r="J36" i="59"/>
  <c r="I36" i="59"/>
  <c r="H36" i="59"/>
  <c r="D36" i="59"/>
  <c r="O35" i="59"/>
  <c r="N35" i="59"/>
  <c r="M35" i="59"/>
  <c r="L35" i="59"/>
  <c r="K35" i="59"/>
  <c r="J35" i="59"/>
  <c r="I35" i="59"/>
  <c r="H35" i="59"/>
  <c r="D35" i="59"/>
  <c r="O34" i="59"/>
  <c r="N34" i="59"/>
  <c r="M34" i="59"/>
  <c r="L34" i="59"/>
  <c r="K34" i="59"/>
  <c r="J34" i="59"/>
  <c r="I34" i="59"/>
  <c r="D34" i="59"/>
  <c r="H34" i="59" s="1"/>
  <c r="O33" i="59"/>
  <c r="N33" i="59"/>
  <c r="M33" i="59"/>
  <c r="L33" i="59"/>
  <c r="K33" i="59"/>
  <c r="J33" i="59"/>
  <c r="I33" i="59"/>
  <c r="H33" i="59"/>
  <c r="D33" i="59"/>
  <c r="O32" i="59"/>
  <c r="N32" i="59"/>
  <c r="M32" i="59"/>
  <c r="L32" i="59"/>
  <c r="K32" i="59"/>
  <c r="J32" i="59"/>
  <c r="I32" i="59"/>
  <c r="D32" i="59"/>
  <c r="H32" i="59" s="1"/>
  <c r="N26" i="59"/>
  <c r="L26" i="59"/>
  <c r="O25" i="59"/>
  <c r="O26" i="59" s="1"/>
  <c r="N25" i="59"/>
  <c r="I26" i="59" s="1"/>
  <c r="M25" i="59"/>
  <c r="M29" i="59" s="1"/>
  <c r="L25" i="59"/>
  <c r="K25" i="59"/>
  <c r="K26" i="59" s="1"/>
  <c r="J25" i="59"/>
  <c r="I25" i="59"/>
  <c r="I29" i="59" s="1"/>
  <c r="D25" i="59"/>
  <c r="H25" i="59" s="1"/>
  <c r="H29" i="59" s="1"/>
  <c r="O21" i="59"/>
  <c r="N21" i="59"/>
  <c r="M21" i="59"/>
  <c r="L21" i="59"/>
  <c r="K21" i="59"/>
  <c r="J21" i="59"/>
  <c r="I21" i="59"/>
  <c r="H21" i="59"/>
  <c r="D21" i="59"/>
  <c r="O16" i="59"/>
  <c r="N16" i="59"/>
  <c r="M16" i="59"/>
  <c r="L16" i="59"/>
  <c r="K16" i="59"/>
  <c r="J16" i="59"/>
  <c r="I16" i="59"/>
  <c r="H16" i="59"/>
  <c r="D16" i="59"/>
  <c r="O15" i="59"/>
  <c r="N15" i="59"/>
  <c r="M15" i="59"/>
  <c r="L15" i="59"/>
  <c r="K15" i="59"/>
  <c r="J15" i="59"/>
  <c r="I15" i="59"/>
  <c r="D15" i="59"/>
  <c r="H15" i="59" s="1"/>
  <c r="O14" i="59"/>
  <c r="N14" i="59"/>
  <c r="M14" i="59"/>
  <c r="L14" i="59"/>
  <c r="K14" i="59"/>
  <c r="J14" i="59"/>
  <c r="I14" i="59"/>
  <c r="H14" i="59"/>
  <c r="D14" i="59"/>
  <c r="O13" i="59"/>
  <c r="N13" i="59"/>
  <c r="M13" i="59"/>
  <c r="L13" i="59"/>
  <c r="K13" i="59"/>
  <c r="J13" i="59"/>
  <c r="I13" i="59"/>
  <c r="D13" i="59"/>
  <c r="H13" i="59" s="1"/>
  <c r="O12" i="59"/>
  <c r="N12" i="59"/>
  <c r="M12" i="59"/>
  <c r="L12" i="59"/>
  <c r="K12" i="59"/>
  <c r="J12" i="59"/>
  <c r="I12" i="59"/>
  <c r="H12" i="59"/>
  <c r="D12" i="59"/>
  <c r="O11" i="59"/>
  <c r="N11" i="59"/>
  <c r="M11" i="59"/>
  <c r="L11" i="59"/>
  <c r="K11" i="59"/>
  <c r="J11" i="59"/>
  <c r="I11" i="59"/>
  <c r="D11" i="59"/>
  <c r="H11" i="59" s="1"/>
  <c r="O9" i="59"/>
  <c r="N9" i="59"/>
  <c r="M9" i="59"/>
  <c r="L9" i="59"/>
  <c r="K9" i="59"/>
  <c r="J9" i="59"/>
  <c r="I9" i="59"/>
  <c r="H9" i="59"/>
  <c r="D9" i="59"/>
  <c r="O8" i="59"/>
  <c r="N8" i="59"/>
  <c r="M8" i="59"/>
  <c r="L8" i="59"/>
  <c r="K8" i="59"/>
  <c r="J8" i="59"/>
  <c r="I8" i="59"/>
  <c r="D8" i="59"/>
  <c r="H8" i="59" s="1"/>
  <c r="O7" i="59"/>
  <c r="N7" i="59"/>
  <c r="M7" i="59"/>
  <c r="L7" i="59"/>
  <c r="K7" i="59"/>
  <c r="J7" i="59"/>
  <c r="I7" i="59"/>
  <c r="H7" i="59"/>
  <c r="D7" i="59"/>
  <c r="O6" i="59"/>
  <c r="N6" i="59"/>
  <c r="M6" i="59"/>
  <c r="L6" i="59"/>
  <c r="K6" i="59"/>
  <c r="J6" i="59"/>
  <c r="I6" i="59"/>
  <c r="D6" i="59"/>
  <c r="H6" i="59" s="1"/>
  <c r="O5" i="59"/>
  <c r="O23" i="59" s="1"/>
  <c r="N5" i="59"/>
  <c r="N23" i="59" s="1"/>
  <c r="M5" i="59"/>
  <c r="M23" i="59" s="1"/>
  <c r="L5" i="59"/>
  <c r="L23" i="59" s="1"/>
  <c r="L24" i="59" s="1"/>
  <c r="K5" i="59"/>
  <c r="K23" i="59" s="1"/>
  <c r="K24" i="59" s="1"/>
  <c r="J5" i="59"/>
  <c r="J23" i="59" s="1"/>
  <c r="I5" i="59"/>
  <c r="I23" i="59" s="1"/>
  <c r="D24" i="59" s="1"/>
  <c r="H5" i="59"/>
  <c r="H23" i="59" s="1"/>
  <c r="D5" i="59"/>
  <c r="D23" i="59" s="1"/>
  <c r="O4" i="59"/>
  <c r="O27" i="59" s="1"/>
  <c r="N4" i="59"/>
  <c r="N27" i="59" s="1"/>
  <c r="M4" i="59"/>
  <c r="M27" i="59" s="1"/>
  <c r="L4" i="59"/>
  <c r="L27" i="59" s="1"/>
  <c r="K4" i="59"/>
  <c r="K27" i="59" s="1"/>
  <c r="J4" i="59"/>
  <c r="J27" i="59" s="1"/>
  <c r="J30" i="59" s="1"/>
  <c r="I4" i="59"/>
  <c r="I27" i="59" s="1"/>
  <c r="D4" i="59"/>
  <c r="H4" i="59" s="1"/>
  <c r="H27" i="59" s="1"/>
  <c r="H3" i="59"/>
  <c r="O37" i="58"/>
  <c r="N37" i="58"/>
  <c r="M37" i="58"/>
  <c r="L37" i="58"/>
  <c r="K37" i="58"/>
  <c r="J37" i="58"/>
  <c r="I37" i="58"/>
  <c r="H37" i="58"/>
  <c r="D37" i="58"/>
  <c r="O36" i="58"/>
  <c r="N36" i="58"/>
  <c r="M36" i="58"/>
  <c r="L36" i="58"/>
  <c r="K36" i="58"/>
  <c r="J36" i="58"/>
  <c r="I36" i="58"/>
  <c r="H36" i="58"/>
  <c r="D36" i="58"/>
  <c r="O35" i="58"/>
  <c r="N35" i="58"/>
  <c r="M35" i="58"/>
  <c r="L35" i="58"/>
  <c r="K35" i="58"/>
  <c r="J35" i="58"/>
  <c r="I35" i="58"/>
  <c r="H35" i="58"/>
  <c r="D35" i="58"/>
  <c r="O34" i="58"/>
  <c r="N34" i="58"/>
  <c r="M34" i="58"/>
  <c r="L34" i="58"/>
  <c r="K34" i="58"/>
  <c r="J34" i="58"/>
  <c r="I34" i="58"/>
  <c r="D34" i="58"/>
  <c r="H34" i="58" s="1"/>
  <c r="O33" i="58"/>
  <c r="N33" i="58"/>
  <c r="M33" i="58"/>
  <c r="L33" i="58"/>
  <c r="K33" i="58"/>
  <c r="J33" i="58"/>
  <c r="I33" i="58"/>
  <c r="H33" i="58"/>
  <c r="D33" i="58"/>
  <c r="O32" i="58"/>
  <c r="N32" i="58"/>
  <c r="M32" i="58"/>
  <c r="L32" i="58"/>
  <c r="K32" i="58"/>
  <c r="J32" i="58"/>
  <c r="I32" i="58"/>
  <c r="D32" i="58"/>
  <c r="H32" i="58" s="1"/>
  <c r="N26" i="58"/>
  <c r="L26" i="58"/>
  <c r="O25" i="58"/>
  <c r="O26" i="58" s="1"/>
  <c r="N25" i="58"/>
  <c r="I26" i="58" s="1"/>
  <c r="M25" i="58"/>
  <c r="M29" i="58" s="1"/>
  <c r="L25" i="58"/>
  <c r="K25" i="58"/>
  <c r="K26" i="58" s="1"/>
  <c r="J25" i="58"/>
  <c r="I25" i="58"/>
  <c r="I29" i="58" s="1"/>
  <c r="D25" i="58"/>
  <c r="H25" i="58" s="1"/>
  <c r="H29" i="58" s="1"/>
  <c r="O21" i="58"/>
  <c r="N21" i="58"/>
  <c r="M21" i="58"/>
  <c r="L21" i="58"/>
  <c r="K21" i="58"/>
  <c r="J21" i="58"/>
  <c r="I21" i="58"/>
  <c r="H21" i="58"/>
  <c r="D21" i="58"/>
  <c r="O16" i="58"/>
  <c r="N16" i="58"/>
  <c r="M16" i="58"/>
  <c r="L16" i="58"/>
  <c r="K16" i="58"/>
  <c r="J16" i="58"/>
  <c r="I16" i="58"/>
  <c r="H16" i="58"/>
  <c r="D16" i="58"/>
  <c r="O15" i="58"/>
  <c r="N15" i="58"/>
  <c r="M15" i="58"/>
  <c r="L15" i="58"/>
  <c r="K15" i="58"/>
  <c r="J15" i="58"/>
  <c r="I15" i="58"/>
  <c r="D15" i="58"/>
  <c r="H15" i="58" s="1"/>
  <c r="O14" i="58"/>
  <c r="N14" i="58"/>
  <c r="M14" i="58"/>
  <c r="L14" i="58"/>
  <c r="K14" i="58"/>
  <c r="J14" i="58"/>
  <c r="I14" i="58"/>
  <c r="H14" i="58"/>
  <c r="D14" i="58"/>
  <c r="O13" i="58"/>
  <c r="N13" i="58"/>
  <c r="M13" i="58"/>
  <c r="L13" i="58"/>
  <c r="K13" i="58"/>
  <c r="J13" i="58"/>
  <c r="I13" i="58"/>
  <c r="D13" i="58"/>
  <c r="H13" i="58" s="1"/>
  <c r="O12" i="58"/>
  <c r="N12" i="58"/>
  <c r="M12" i="58"/>
  <c r="L12" i="58"/>
  <c r="K12" i="58"/>
  <c r="J12" i="58"/>
  <c r="I12" i="58"/>
  <c r="H12" i="58"/>
  <c r="D12" i="58"/>
  <c r="O11" i="58"/>
  <c r="N11" i="58"/>
  <c r="M11" i="58"/>
  <c r="L11" i="58"/>
  <c r="K11" i="58"/>
  <c r="J11" i="58"/>
  <c r="I11" i="58"/>
  <c r="D11" i="58"/>
  <c r="H11" i="58" s="1"/>
  <c r="O9" i="58"/>
  <c r="N9" i="58"/>
  <c r="M9" i="58"/>
  <c r="L9" i="58"/>
  <c r="K9" i="58"/>
  <c r="J9" i="58"/>
  <c r="I9" i="58"/>
  <c r="H9" i="58"/>
  <c r="D9" i="58"/>
  <c r="O8" i="58"/>
  <c r="N8" i="58"/>
  <c r="M8" i="58"/>
  <c r="L8" i="58"/>
  <c r="K8" i="58"/>
  <c r="J8" i="58"/>
  <c r="I8" i="58"/>
  <c r="D8" i="58"/>
  <c r="H8" i="58" s="1"/>
  <c r="O7" i="58"/>
  <c r="N7" i="58"/>
  <c r="M7" i="58"/>
  <c r="L7" i="58"/>
  <c r="K7" i="58"/>
  <c r="J7" i="58"/>
  <c r="I7" i="58"/>
  <c r="H7" i="58"/>
  <c r="D7" i="58"/>
  <c r="O6" i="58"/>
  <c r="N6" i="58"/>
  <c r="M6" i="58"/>
  <c r="L6" i="58"/>
  <c r="K6" i="58"/>
  <c r="J6" i="58"/>
  <c r="I6" i="58"/>
  <c r="D6" i="58"/>
  <c r="H6" i="58" s="1"/>
  <c r="O5" i="58"/>
  <c r="O23" i="58" s="1"/>
  <c r="N5" i="58"/>
  <c r="N23" i="58" s="1"/>
  <c r="M5" i="58"/>
  <c r="M23" i="58" s="1"/>
  <c r="L5" i="58"/>
  <c r="L23" i="58" s="1"/>
  <c r="L24" i="58" s="1"/>
  <c r="K5" i="58"/>
  <c r="K23" i="58" s="1"/>
  <c r="K24" i="58" s="1"/>
  <c r="J5" i="58"/>
  <c r="J23" i="58" s="1"/>
  <c r="I5" i="58"/>
  <c r="I23" i="58" s="1"/>
  <c r="H5" i="58"/>
  <c r="H23" i="58" s="1"/>
  <c r="D5" i="58"/>
  <c r="D23" i="58" s="1"/>
  <c r="O4" i="58"/>
  <c r="O27" i="58" s="1"/>
  <c r="N4" i="58"/>
  <c r="N27" i="58" s="1"/>
  <c r="M4" i="58"/>
  <c r="M27" i="58" s="1"/>
  <c r="L4" i="58"/>
  <c r="L27" i="58" s="1"/>
  <c r="K4" i="58"/>
  <c r="K27" i="58" s="1"/>
  <c r="J4" i="58"/>
  <c r="J27" i="58" s="1"/>
  <c r="I4" i="58"/>
  <c r="I27" i="58" s="1"/>
  <c r="D4" i="58"/>
  <c r="H4" i="58" s="1"/>
  <c r="H27" i="58" s="1"/>
  <c r="H30" i="58" s="1"/>
  <c r="H3" i="58"/>
  <c r="O37" i="57"/>
  <c r="N37" i="57"/>
  <c r="M37" i="57"/>
  <c r="L37" i="57"/>
  <c r="K37" i="57"/>
  <c r="J37" i="57"/>
  <c r="I37" i="57"/>
  <c r="H37" i="57"/>
  <c r="D37" i="57"/>
  <c r="O36" i="57"/>
  <c r="N36" i="57"/>
  <c r="M36" i="57"/>
  <c r="L36" i="57"/>
  <c r="K36" i="57"/>
  <c r="J36" i="57"/>
  <c r="I36" i="57"/>
  <c r="H36" i="57"/>
  <c r="D36" i="57"/>
  <c r="O35" i="57"/>
  <c r="N35" i="57"/>
  <c r="M35" i="57"/>
  <c r="L35" i="57"/>
  <c r="K35" i="57"/>
  <c r="J35" i="57"/>
  <c r="I35" i="57"/>
  <c r="H35" i="57"/>
  <c r="D35" i="57"/>
  <c r="O34" i="57"/>
  <c r="N34" i="57"/>
  <c r="M34" i="57"/>
  <c r="L34" i="57"/>
  <c r="K34" i="57"/>
  <c r="J34" i="57"/>
  <c r="I34" i="57"/>
  <c r="D34" i="57"/>
  <c r="H34" i="57" s="1"/>
  <c r="O33" i="57"/>
  <c r="N33" i="57"/>
  <c r="M33" i="57"/>
  <c r="L33" i="57"/>
  <c r="K33" i="57"/>
  <c r="J33" i="57"/>
  <c r="I33" i="57"/>
  <c r="H33" i="57"/>
  <c r="D33" i="57"/>
  <c r="O32" i="57"/>
  <c r="N32" i="57"/>
  <c r="M32" i="57"/>
  <c r="L32" i="57"/>
  <c r="K32" i="57"/>
  <c r="J32" i="57"/>
  <c r="I32" i="57"/>
  <c r="D32" i="57"/>
  <c r="H32" i="57" s="1"/>
  <c r="L29" i="57"/>
  <c r="N26" i="57"/>
  <c r="L26" i="57"/>
  <c r="O25" i="57"/>
  <c r="O26" i="57" s="1"/>
  <c r="N25" i="57"/>
  <c r="I26" i="57" s="1"/>
  <c r="M25" i="57"/>
  <c r="M29" i="57" s="1"/>
  <c r="L25" i="57"/>
  <c r="K25" i="57"/>
  <c r="K26" i="57" s="1"/>
  <c r="J25" i="57"/>
  <c r="J29" i="57" s="1"/>
  <c r="I25" i="57"/>
  <c r="I29" i="57" s="1"/>
  <c r="D25" i="57"/>
  <c r="H25" i="57" s="1"/>
  <c r="H29" i="57" s="1"/>
  <c r="O21" i="57"/>
  <c r="N21" i="57"/>
  <c r="M21" i="57"/>
  <c r="L21" i="57"/>
  <c r="K21" i="57"/>
  <c r="J21" i="57"/>
  <c r="I21" i="57"/>
  <c r="H21" i="57"/>
  <c r="D21" i="57"/>
  <c r="O16" i="57"/>
  <c r="N16" i="57"/>
  <c r="M16" i="57"/>
  <c r="L16" i="57"/>
  <c r="K16" i="57"/>
  <c r="J16" i="57"/>
  <c r="I16" i="57"/>
  <c r="H16" i="57"/>
  <c r="D16" i="57"/>
  <c r="O15" i="57"/>
  <c r="N15" i="57"/>
  <c r="M15" i="57"/>
  <c r="L15" i="57"/>
  <c r="K15" i="57"/>
  <c r="J15" i="57"/>
  <c r="I15" i="57"/>
  <c r="D15" i="57"/>
  <c r="H15" i="57" s="1"/>
  <c r="O14" i="57"/>
  <c r="N14" i="57"/>
  <c r="M14" i="57"/>
  <c r="L14" i="57"/>
  <c r="K14" i="57"/>
  <c r="J14" i="57"/>
  <c r="I14" i="57"/>
  <c r="H14" i="57"/>
  <c r="D14" i="57"/>
  <c r="O13" i="57"/>
  <c r="N13" i="57"/>
  <c r="M13" i="57"/>
  <c r="L13" i="57"/>
  <c r="K13" i="57"/>
  <c r="J13" i="57"/>
  <c r="I13" i="57"/>
  <c r="D13" i="57"/>
  <c r="H13" i="57" s="1"/>
  <c r="O12" i="57"/>
  <c r="N12" i="57"/>
  <c r="M12" i="57"/>
  <c r="L12" i="57"/>
  <c r="K12" i="57"/>
  <c r="J12" i="57"/>
  <c r="I12" i="57"/>
  <c r="H12" i="57"/>
  <c r="D12" i="57"/>
  <c r="O11" i="57"/>
  <c r="N11" i="57"/>
  <c r="M11" i="57"/>
  <c r="L11" i="57"/>
  <c r="K11" i="57"/>
  <c r="J11" i="57"/>
  <c r="I11" i="57"/>
  <c r="D11" i="57"/>
  <c r="H11" i="57" s="1"/>
  <c r="O9" i="57"/>
  <c r="N9" i="57"/>
  <c r="M9" i="57"/>
  <c r="L9" i="57"/>
  <c r="K9" i="57"/>
  <c r="J9" i="57"/>
  <c r="I9" i="57"/>
  <c r="H9" i="57"/>
  <c r="D9" i="57"/>
  <c r="O8" i="57"/>
  <c r="N8" i="57"/>
  <c r="M8" i="57"/>
  <c r="L8" i="57"/>
  <c r="K8" i="57"/>
  <c r="J8" i="57"/>
  <c r="I8" i="57"/>
  <c r="D8" i="57"/>
  <c r="H8" i="57" s="1"/>
  <c r="O7" i="57"/>
  <c r="N7" i="57"/>
  <c r="M7" i="57"/>
  <c r="L7" i="57"/>
  <c r="K7" i="57"/>
  <c r="J7" i="57"/>
  <c r="I7" i="57"/>
  <c r="H7" i="57"/>
  <c r="D7" i="57"/>
  <c r="O6" i="57"/>
  <c r="N6" i="57"/>
  <c r="M6" i="57"/>
  <c r="L6" i="57"/>
  <c r="K6" i="57"/>
  <c r="J6" i="57"/>
  <c r="I6" i="57"/>
  <c r="D6" i="57"/>
  <c r="H6" i="57" s="1"/>
  <c r="O5" i="57"/>
  <c r="O23" i="57" s="1"/>
  <c r="N5" i="57"/>
  <c r="N23" i="57" s="1"/>
  <c r="M5" i="57"/>
  <c r="M23" i="57" s="1"/>
  <c r="L5" i="57"/>
  <c r="L23" i="57" s="1"/>
  <c r="L24" i="57" s="1"/>
  <c r="K5" i="57"/>
  <c r="K23" i="57" s="1"/>
  <c r="K24" i="57" s="1"/>
  <c r="J5" i="57"/>
  <c r="J23" i="57" s="1"/>
  <c r="I5" i="57"/>
  <c r="I23" i="57" s="1"/>
  <c r="D24" i="57" s="1"/>
  <c r="H5" i="57"/>
  <c r="H23" i="57" s="1"/>
  <c r="D5" i="57"/>
  <c r="D23" i="57" s="1"/>
  <c r="O4" i="57"/>
  <c r="O27" i="57" s="1"/>
  <c r="N4" i="57"/>
  <c r="N27" i="57" s="1"/>
  <c r="M4" i="57"/>
  <c r="M27" i="57" s="1"/>
  <c r="L4" i="57"/>
  <c r="L27" i="57" s="1"/>
  <c r="K4" i="57"/>
  <c r="K27" i="57" s="1"/>
  <c r="J4" i="57"/>
  <c r="J27" i="57" s="1"/>
  <c r="I4" i="57"/>
  <c r="I27" i="57" s="1"/>
  <c r="D4" i="57"/>
  <c r="H4" i="57" s="1"/>
  <c r="H27" i="57" s="1"/>
  <c r="H30" i="57" s="1"/>
  <c r="H3" i="57"/>
  <c r="L37" i="56"/>
  <c r="K37" i="56"/>
  <c r="J37" i="56"/>
  <c r="I37" i="56"/>
  <c r="H37" i="56"/>
  <c r="D37" i="56"/>
  <c r="L36" i="56"/>
  <c r="K36" i="56"/>
  <c r="J36" i="56"/>
  <c r="I36" i="56"/>
  <c r="H36" i="56"/>
  <c r="D36" i="56"/>
  <c r="L35" i="56"/>
  <c r="K35" i="56"/>
  <c r="J35" i="56"/>
  <c r="I35" i="56"/>
  <c r="D35" i="56"/>
  <c r="H35" i="56" s="1"/>
  <c r="L34" i="56"/>
  <c r="K34" i="56"/>
  <c r="J34" i="56"/>
  <c r="I34" i="56"/>
  <c r="D34" i="56"/>
  <c r="H34" i="56" s="1"/>
  <c r="L33" i="56"/>
  <c r="K33" i="56"/>
  <c r="J33" i="56"/>
  <c r="I33" i="56"/>
  <c r="D33" i="56"/>
  <c r="H33" i="56" s="1"/>
  <c r="L32" i="56"/>
  <c r="K32" i="56"/>
  <c r="J32" i="56"/>
  <c r="I32" i="56"/>
  <c r="D32" i="56"/>
  <c r="H32" i="56" s="1"/>
  <c r="L29" i="56"/>
  <c r="I26" i="56"/>
  <c r="L25" i="56"/>
  <c r="L26" i="56" s="1"/>
  <c r="K25" i="56"/>
  <c r="J25" i="56"/>
  <c r="J26" i="56" s="1"/>
  <c r="I25" i="56"/>
  <c r="I29" i="56" s="1"/>
  <c r="D25" i="56"/>
  <c r="H25" i="56" s="1"/>
  <c r="H26" i="56" s="1"/>
  <c r="L21" i="56"/>
  <c r="K21" i="56"/>
  <c r="J21" i="56"/>
  <c r="I21" i="56"/>
  <c r="D21" i="56"/>
  <c r="H21" i="56" s="1"/>
  <c r="L16" i="56"/>
  <c r="K16" i="56"/>
  <c r="J16" i="56"/>
  <c r="I16" i="56"/>
  <c r="D16" i="56"/>
  <c r="H16" i="56" s="1"/>
  <c r="L15" i="56"/>
  <c r="K15" i="56"/>
  <c r="J15" i="56"/>
  <c r="I15" i="56"/>
  <c r="D15" i="56"/>
  <c r="H15" i="56" s="1"/>
  <c r="L14" i="56"/>
  <c r="K14" i="56"/>
  <c r="J14" i="56"/>
  <c r="I14" i="56"/>
  <c r="D14" i="56"/>
  <c r="H14" i="56" s="1"/>
  <c r="L13" i="56"/>
  <c r="K13" i="56"/>
  <c r="J13" i="56"/>
  <c r="I13" i="56"/>
  <c r="H13" i="56"/>
  <c r="D13" i="56"/>
  <c r="L12" i="56"/>
  <c r="K12" i="56"/>
  <c r="J12" i="56"/>
  <c r="I12" i="56"/>
  <c r="D12" i="56"/>
  <c r="H12" i="56" s="1"/>
  <c r="L11" i="56"/>
  <c r="K11" i="56"/>
  <c r="J11" i="56"/>
  <c r="I11" i="56"/>
  <c r="H11" i="56"/>
  <c r="D11" i="56"/>
  <c r="L9" i="56"/>
  <c r="K9" i="56"/>
  <c r="J9" i="56"/>
  <c r="I9" i="56"/>
  <c r="H9" i="56"/>
  <c r="D9" i="56"/>
  <c r="L8" i="56"/>
  <c r="K8" i="56"/>
  <c r="J8" i="56"/>
  <c r="I8" i="56"/>
  <c r="D8" i="56"/>
  <c r="H8" i="56" s="1"/>
  <c r="L7" i="56"/>
  <c r="K7" i="56"/>
  <c r="J7" i="56"/>
  <c r="I7" i="56"/>
  <c r="H7" i="56"/>
  <c r="D7" i="56"/>
  <c r="L6" i="56"/>
  <c r="K6" i="56"/>
  <c r="J6" i="56"/>
  <c r="I6" i="56"/>
  <c r="D6" i="56"/>
  <c r="H6" i="56" s="1"/>
  <c r="L5" i="56"/>
  <c r="L23" i="56" s="1"/>
  <c r="L24" i="56" s="1"/>
  <c r="K5" i="56"/>
  <c r="K23" i="56" s="1"/>
  <c r="K24" i="56" s="1"/>
  <c r="J5" i="56"/>
  <c r="I5" i="56"/>
  <c r="I23" i="56" s="1"/>
  <c r="H5" i="56"/>
  <c r="D5" i="56"/>
  <c r="D23" i="56" s="1"/>
  <c r="L4" i="56"/>
  <c r="L27" i="56" s="1"/>
  <c r="K4" i="56"/>
  <c r="K27" i="56" s="1"/>
  <c r="J4" i="56"/>
  <c r="J27" i="56" s="1"/>
  <c r="I4" i="56"/>
  <c r="I27" i="56" s="1"/>
  <c r="D4" i="56"/>
  <c r="D27" i="56" s="1"/>
  <c r="H3" i="56"/>
  <c r="P37" i="55"/>
  <c r="O37" i="55"/>
  <c r="N37" i="55"/>
  <c r="M37" i="55"/>
  <c r="L37" i="55"/>
  <c r="K37" i="55"/>
  <c r="J37" i="55"/>
  <c r="I37" i="55"/>
  <c r="H37" i="55"/>
  <c r="D37" i="55"/>
  <c r="P36" i="55"/>
  <c r="O36" i="55"/>
  <c r="N36" i="55"/>
  <c r="M36" i="55"/>
  <c r="L36" i="55"/>
  <c r="K36" i="55"/>
  <c r="J36" i="55"/>
  <c r="I36" i="55"/>
  <c r="H36" i="55"/>
  <c r="D36" i="55"/>
  <c r="P35" i="55"/>
  <c r="O35" i="55"/>
  <c r="N35" i="55"/>
  <c r="M35" i="55"/>
  <c r="L35" i="55"/>
  <c r="K35" i="55"/>
  <c r="J35" i="55"/>
  <c r="I35" i="55"/>
  <c r="D35" i="55"/>
  <c r="H35" i="55" s="1"/>
  <c r="P34" i="55"/>
  <c r="O34" i="55"/>
  <c r="N34" i="55"/>
  <c r="M34" i="55"/>
  <c r="L34" i="55"/>
  <c r="K34" i="55"/>
  <c r="J34" i="55"/>
  <c r="I34" i="55"/>
  <c r="D34" i="55"/>
  <c r="H34" i="55" s="1"/>
  <c r="P33" i="55"/>
  <c r="O33" i="55"/>
  <c r="N33" i="55"/>
  <c r="M33" i="55"/>
  <c r="L33" i="55"/>
  <c r="K33" i="55"/>
  <c r="J33" i="55"/>
  <c r="I33" i="55"/>
  <c r="D33" i="55"/>
  <c r="H33" i="55" s="1"/>
  <c r="P32" i="55"/>
  <c r="O32" i="55"/>
  <c r="N32" i="55"/>
  <c r="M32" i="55"/>
  <c r="L32" i="55"/>
  <c r="K32" i="55"/>
  <c r="J32" i="55"/>
  <c r="I32" i="55"/>
  <c r="D32" i="55"/>
  <c r="H32" i="55" s="1"/>
  <c r="P25" i="55"/>
  <c r="P29" i="55" s="1"/>
  <c r="O25" i="55"/>
  <c r="O29" i="55" s="1"/>
  <c r="N25" i="55"/>
  <c r="I26" i="55" s="1"/>
  <c r="M25" i="55"/>
  <c r="M26" i="55" s="1"/>
  <c r="L25" i="55"/>
  <c r="L29" i="55" s="1"/>
  <c r="K25" i="55"/>
  <c r="K29" i="55" s="1"/>
  <c r="J25" i="55"/>
  <c r="J29" i="55" s="1"/>
  <c r="I25" i="55"/>
  <c r="D26" i="55" s="1"/>
  <c r="D25" i="55"/>
  <c r="H25" i="55" s="1"/>
  <c r="H29" i="55" s="1"/>
  <c r="P21" i="55"/>
  <c r="O21" i="55"/>
  <c r="N21" i="55"/>
  <c r="M21" i="55"/>
  <c r="L21" i="55"/>
  <c r="K21" i="55"/>
  <c r="J21" i="55"/>
  <c r="I21" i="55"/>
  <c r="D21" i="55"/>
  <c r="H21" i="55" s="1"/>
  <c r="P16" i="55"/>
  <c r="O16" i="55"/>
  <c r="N16" i="55"/>
  <c r="M16" i="55"/>
  <c r="L16" i="55"/>
  <c r="K16" i="55"/>
  <c r="J16" i="55"/>
  <c r="I16" i="55"/>
  <c r="D16" i="55"/>
  <c r="H16" i="55" s="1"/>
  <c r="P15" i="55"/>
  <c r="O15" i="55"/>
  <c r="N15" i="55"/>
  <c r="M15" i="55"/>
  <c r="L15" i="55"/>
  <c r="K15" i="55"/>
  <c r="J15" i="55"/>
  <c r="I15" i="55"/>
  <c r="D15" i="55"/>
  <c r="H15" i="55" s="1"/>
  <c r="P14" i="55"/>
  <c r="O14" i="55"/>
  <c r="N14" i="55"/>
  <c r="M14" i="55"/>
  <c r="L14" i="55"/>
  <c r="K14" i="55"/>
  <c r="J14" i="55"/>
  <c r="I14" i="55"/>
  <c r="D14" i="55"/>
  <c r="H14" i="55" s="1"/>
  <c r="P13" i="55"/>
  <c r="O13" i="55"/>
  <c r="N13" i="55"/>
  <c r="M13" i="55"/>
  <c r="L13" i="55"/>
  <c r="K13" i="55"/>
  <c r="J13" i="55"/>
  <c r="I13" i="55"/>
  <c r="D13" i="55"/>
  <c r="H13" i="55" s="1"/>
  <c r="P12" i="55"/>
  <c r="O12" i="55"/>
  <c r="N12" i="55"/>
  <c r="M12" i="55"/>
  <c r="L12" i="55"/>
  <c r="K12" i="55"/>
  <c r="J12" i="55"/>
  <c r="I12" i="55"/>
  <c r="D12" i="55"/>
  <c r="H12" i="55" s="1"/>
  <c r="P11" i="55"/>
  <c r="O11" i="55"/>
  <c r="N11" i="55"/>
  <c r="M11" i="55"/>
  <c r="L11" i="55"/>
  <c r="K11" i="55"/>
  <c r="J11" i="55"/>
  <c r="I11" i="55"/>
  <c r="D11" i="55"/>
  <c r="H11" i="55" s="1"/>
  <c r="P9" i="55"/>
  <c r="O9" i="55"/>
  <c r="N9" i="55"/>
  <c r="M9" i="55"/>
  <c r="L9" i="55"/>
  <c r="K9" i="55"/>
  <c r="J9" i="55"/>
  <c r="I9" i="55"/>
  <c r="H9" i="55"/>
  <c r="D9" i="55"/>
  <c r="P8" i="55"/>
  <c r="O8" i="55"/>
  <c r="N8" i="55"/>
  <c r="M8" i="55"/>
  <c r="L8" i="55"/>
  <c r="K8" i="55"/>
  <c r="J8" i="55"/>
  <c r="I8" i="55"/>
  <c r="H8" i="55"/>
  <c r="D8" i="55"/>
  <c r="P7" i="55"/>
  <c r="O7" i="55"/>
  <c r="N7" i="55"/>
  <c r="M7" i="55"/>
  <c r="L7" i="55"/>
  <c r="K7" i="55"/>
  <c r="J7" i="55"/>
  <c r="I7" i="55"/>
  <c r="H7" i="55"/>
  <c r="D7" i="55"/>
  <c r="P6" i="55"/>
  <c r="O6" i="55"/>
  <c r="N6" i="55"/>
  <c r="M6" i="55"/>
  <c r="L6" i="55"/>
  <c r="K6" i="55"/>
  <c r="J6" i="55"/>
  <c r="I6" i="55"/>
  <c r="H6" i="55"/>
  <c r="D6" i="55"/>
  <c r="P5" i="55"/>
  <c r="P23" i="55" s="1"/>
  <c r="O5" i="55"/>
  <c r="O23" i="55" s="1"/>
  <c r="N5" i="55"/>
  <c r="N23" i="55" s="1"/>
  <c r="M5" i="55"/>
  <c r="M23" i="55" s="1"/>
  <c r="L5" i="55"/>
  <c r="L23" i="55" s="1"/>
  <c r="L24" i="55" s="1"/>
  <c r="K5" i="55"/>
  <c r="K23" i="55" s="1"/>
  <c r="J5" i="55"/>
  <c r="J23" i="55" s="1"/>
  <c r="I5" i="55"/>
  <c r="I23" i="55" s="1"/>
  <c r="H5" i="55"/>
  <c r="H23" i="55" s="1"/>
  <c r="D5" i="55"/>
  <c r="D23" i="55" s="1"/>
  <c r="P4" i="55"/>
  <c r="P27" i="55" s="1"/>
  <c r="O4" i="55"/>
  <c r="O27" i="55" s="1"/>
  <c r="N4" i="55"/>
  <c r="N27" i="55" s="1"/>
  <c r="M4" i="55"/>
  <c r="M27" i="55" s="1"/>
  <c r="L4" i="55"/>
  <c r="L27" i="55" s="1"/>
  <c r="K4" i="55"/>
  <c r="K27" i="55" s="1"/>
  <c r="J4" i="55"/>
  <c r="J27" i="55" s="1"/>
  <c r="J30" i="55" s="1"/>
  <c r="I4" i="55"/>
  <c r="I27" i="55" s="1"/>
  <c r="H4" i="55"/>
  <c r="H27" i="55" s="1"/>
  <c r="D4" i="55"/>
  <c r="D27" i="55" s="1"/>
  <c r="H3" i="55"/>
  <c r="N37" i="54"/>
  <c r="M37" i="54"/>
  <c r="L37" i="54"/>
  <c r="K37" i="54"/>
  <c r="J37" i="54"/>
  <c r="I37" i="54"/>
  <c r="H37" i="54"/>
  <c r="D37" i="54"/>
  <c r="N36" i="54"/>
  <c r="M36" i="54"/>
  <c r="L36" i="54"/>
  <c r="K36" i="54"/>
  <c r="J36" i="54"/>
  <c r="I36" i="54"/>
  <c r="H36" i="54"/>
  <c r="D36" i="54"/>
  <c r="N35" i="54"/>
  <c r="M35" i="54"/>
  <c r="L35" i="54"/>
  <c r="K35" i="54"/>
  <c r="J35" i="54"/>
  <c r="I35" i="54"/>
  <c r="D35" i="54"/>
  <c r="H35" i="54" s="1"/>
  <c r="N34" i="54"/>
  <c r="M34" i="54"/>
  <c r="L34" i="54"/>
  <c r="K34" i="54"/>
  <c r="J34" i="54"/>
  <c r="I34" i="54"/>
  <c r="D34" i="54"/>
  <c r="H34" i="54" s="1"/>
  <c r="N33" i="54"/>
  <c r="M33" i="54"/>
  <c r="L33" i="54"/>
  <c r="K33" i="54"/>
  <c r="J33" i="54"/>
  <c r="I33" i="54"/>
  <c r="D33" i="54"/>
  <c r="H33" i="54" s="1"/>
  <c r="N32" i="54"/>
  <c r="M32" i="54"/>
  <c r="L32" i="54"/>
  <c r="K32" i="54"/>
  <c r="J32" i="54"/>
  <c r="I32" i="54"/>
  <c r="D32" i="54"/>
  <c r="H32" i="54" s="1"/>
  <c r="N29" i="54"/>
  <c r="N25" i="54"/>
  <c r="N26" i="54" s="1"/>
  <c r="M25" i="54"/>
  <c r="M26" i="54" s="1"/>
  <c r="L25" i="54"/>
  <c r="L26" i="54" s="1"/>
  <c r="K25" i="54"/>
  <c r="J29" i="54" s="1"/>
  <c r="J25" i="54"/>
  <c r="J26" i="54" s="1"/>
  <c r="I25" i="54"/>
  <c r="I26" i="54" s="1"/>
  <c r="D25" i="54"/>
  <c r="H25" i="54" s="1"/>
  <c r="H29" i="54" s="1"/>
  <c r="N21" i="54"/>
  <c r="M21" i="54"/>
  <c r="L21" i="54"/>
  <c r="K21" i="54"/>
  <c r="J21" i="54"/>
  <c r="I21" i="54"/>
  <c r="D21" i="54"/>
  <c r="H21" i="54" s="1"/>
  <c r="N16" i="54"/>
  <c r="M16" i="54"/>
  <c r="L16" i="54"/>
  <c r="K16" i="54"/>
  <c r="J16" i="54"/>
  <c r="I16" i="54"/>
  <c r="D16" i="54"/>
  <c r="H16" i="54" s="1"/>
  <c r="N15" i="54"/>
  <c r="M15" i="54"/>
  <c r="L15" i="54"/>
  <c r="K15" i="54"/>
  <c r="J15" i="54"/>
  <c r="I15" i="54"/>
  <c r="D15" i="54"/>
  <c r="H15" i="54" s="1"/>
  <c r="N14" i="54"/>
  <c r="M14" i="54"/>
  <c r="L14" i="54"/>
  <c r="K14" i="54"/>
  <c r="J14" i="54"/>
  <c r="I14" i="54"/>
  <c r="D14" i="54"/>
  <c r="H14" i="54" s="1"/>
  <c r="N13" i="54"/>
  <c r="M13" i="54"/>
  <c r="L13" i="54"/>
  <c r="K13" i="54"/>
  <c r="J13" i="54"/>
  <c r="I13" i="54"/>
  <c r="D13" i="54"/>
  <c r="H13" i="54" s="1"/>
  <c r="N12" i="54"/>
  <c r="M12" i="54"/>
  <c r="L12" i="54"/>
  <c r="K12" i="54"/>
  <c r="J12" i="54"/>
  <c r="I12" i="54"/>
  <c r="D12" i="54"/>
  <c r="H12" i="54" s="1"/>
  <c r="N11" i="54"/>
  <c r="M11" i="54"/>
  <c r="L11" i="54"/>
  <c r="K11" i="54"/>
  <c r="J11" i="54"/>
  <c r="I11" i="54"/>
  <c r="D11" i="54"/>
  <c r="H11" i="54" s="1"/>
  <c r="N9" i="54"/>
  <c r="M9" i="54"/>
  <c r="L9" i="54"/>
  <c r="K9" i="54"/>
  <c r="J9" i="54"/>
  <c r="I9" i="54"/>
  <c r="H9" i="54"/>
  <c r="D9" i="54"/>
  <c r="N8" i="54"/>
  <c r="M8" i="54"/>
  <c r="L8" i="54"/>
  <c r="K8" i="54"/>
  <c r="J8" i="54"/>
  <c r="I8" i="54"/>
  <c r="H8" i="54"/>
  <c r="D8" i="54"/>
  <c r="N7" i="54"/>
  <c r="M7" i="54"/>
  <c r="L7" i="54"/>
  <c r="K7" i="54"/>
  <c r="J7" i="54"/>
  <c r="I7" i="54"/>
  <c r="H7" i="54"/>
  <c r="D7" i="54"/>
  <c r="N6" i="54"/>
  <c r="M6" i="54"/>
  <c r="L6" i="54"/>
  <c r="K6" i="54"/>
  <c r="J6" i="54"/>
  <c r="I6" i="54"/>
  <c r="H6" i="54"/>
  <c r="D6" i="54"/>
  <c r="N5" i="54"/>
  <c r="N23" i="54" s="1"/>
  <c r="M5" i="54"/>
  <c r="M23" i="54" s="1"/>
  <c r="L5" i="54"/>
  <c r="L23" i="54" s="1"/>
  <c r="L24" i="54" s="1"/>
  <c r="K5" i="54"/>
  <c r="K23" i="54" s="1"/>
  <c r="K24" i="54" s="1"/>
  <c r="J5" i="54"/>
  <c r="J23" i="54" s="1"/>
  <c r="J24" i="54" s="1"/>
  <c r="I5" i="54"/>
  <c r="I23" i="54" s="1"/>
  <c r="H5" i="54"/>
  <c r="H23" i="54" s="1"/>
  <c r="D5" i="54"/>
  <c r="D23" i="54" s="1"/>
  <c r="N4" i="54"/>
  <c r="N27" i="54" s="1"/>
  <c r="M4" i="54"/>
  <c r="M27" i="54" s="1"/>
  <c r="L4" i="54"/>
  <c r="L27" i="54" s="1"/>
  <c r="K4" i="54"/>
  <c r="K27" i="54" s="1"/>
  <c r="J4" i="54"/>
  <c r="J27" i="54" s="1"/>
  <c r="I4" i="54"/>
  <c r="I27" i="54" s="1"/>
  <c r="H4" i="54"/>
  <c r="H27" i="54" s="1"/>
  <c r="H30" i="54" s="1"/>
  <c r="D4" i="54"/>
  <c r="D27" i="54" s="1"/>
  <c r="H3" i="54"/>
  <c r="O37" i="53"/>
  <c r="N37" i="53"/>
  <c r="M37" i="53"/>
  <c r="L37" i="53"/>
  <c r="K37" i="53"/>
  <c r="J37" i="53"/>
  <c r="I37" i="53"/>
  <c r="H37" i="53"/>
  <c r="D37" i="53"/>
  <c r="O36" i="53"/>
  <c r="N36" i="53"/>
  <c r="M36" i="53"/>
  <c r="L36" i="53"/>
  <c r="K36" i="53"/>
  <c r="J36" i="53"/>
  <c r="I36" i="53"/>
  <c r="H36" i="53"/>
  <c r="D36" i="53"/>
  <c r="O35" i="53"/>
  <c r="N35" i="53"/>
  <c r="M35" i="53"/>
  <c r="L35" i="53"/>
  <c r="K35" i="53"/>
  <c r="J35" i="53"/>
  <c r="I35" i="53"/>
  <c r="D35" i="53"/>
  <c r="H35" i="53" s="1"/>
  <c r="O34" i="53"/>
  <c r="N34" i="53"/>
  <c r="M34" i="53"/>
  <c r="L34" i="53"/>
  <c r="K34" i="53"/>
  <c r="J34" i="53"/>
  <c r="I34" i="53"/>
  <c r="D34" i="53"/>
  <c r="H34" i="53" s="1"/>
  <c r="O33" i="53"/>
  <c r="N33" i="53"/>
  <c r="M33" i="53"/>
  <c r="L33" i="53"/>
  <c r="K33" i="53"/>
  <c r="J33" i="53"/>
  <c r="I33" i="53"/>
  <c r="H33" i="53"/>
  <c r="D33" i="53"/>
  <c r="O32" i="53"/>
  <c r="N32" i="53"/>
  <c r="M32" i="53"/>
  <c r="L32" i="53"/>
  <c r="K32" i="53"/>
  <c r="J32" i="53"/>
  <c r="I32" i="53"/>
  <c r="H32" i="53"/>
  <c r="D32" i="53"/>
  <c r="N29" i="53"/>
  <c r="N26" i="53"/>
  <c r="O25" i="53"/>
  <c r="J26" i="53" s="1"/>
  <c r="N25" i="53"/>
  <c r="I26" i="53" s="1"/>
  <c r="M25" i="53"/>
  <c r="M26" i="53" s="1"/>
  <c r="L25" i="53"/>
  <c r="L29" i="53" s="1"/>
  <c r="K25" i="53"/>
  <c r="K29" i="53" s="1"/>
  <c r="J25" i="53"/>
  <c r="I25" i="53"/>
  <c r="I29" i="53" s="1"/>
  <c r="D25" i="53"/>
  <c r="H25" i="53" s="1"/>
  <c r="H29" i="53" s="1"/>
  <c r="O21" i="53"/>
  <c r="N21" i="53"/>
  <c r="M21" i="53"/>
  <c r="L21" i="53"/>
  <c r="K21" i="53"/>
  <c r="J21" i="53"/>
  <c r="I21" i="53"/>
  <c r="H21" i="53"/>
  <c r="D21" i="53"/>
  <c r="O16" i="53"/>
  <c r="N16" i="53"/>
  <c r="M16" i="53"/>
  <c r="L16" i="53"/>
  <c r="K16" i="53"/>
  <c r="J16" i="53"/>
  <c r="I16" i="53"/>
  <c r="H16" i="53"/>
  <c r="D16" i="53"/>
  <c r="O15" i="53"/>
  <c r="N15" i="53"/>
  <c r="M15" i="53"/>
  <c r="L15" i="53"/>
  <c r="K15" i="53"/>
  <c r="J15" i="53"/>
  <c r="I15" i="53"/>
  <c r="D15" i="53"/>
  <c r="H15" i="53" s="1"/>
  <c r="O14" i="53"/>
  <c r="N14" i="53"/>
  <c r="M14" i="53"/>
  <c r="L14" i="53"/>
  <c r="K14" i="53"/>
  <c r="J14" i="53"/>
  <c r="I14" i="53"/>
  <c r="D14" i="53"/>
  <c r="H14" i="53" s="1"/>
  <c r="O13" i="53"/>
  <c r="N13" i="53"/>
  <c r="M13" i="53"/>
  <c r="L13" i="53"/>
  <c r="K13" i="53"/>
  <c r="J13" i="53"/>
  <c r="I13" i="53"/>
  <c r="D13" i="53"/>
  <c r="H13" i="53" s="1"/>
  <c r="O12" i="53"/>
  <c r="N12" i="53"/>
  <c r="M12" i="53"/>
  <c r="L12" i="53"/>
  <c r="K12" i="53"/>
  <c r="J12" i="53"/>
  <c r="I12" i="53"/>
  <c r="H12" i="53"/>
  <c r="D12" i="53"/>
  <c r="O11" i="53"/>
  <c r="N11" i="53"/>
  <c r="M11" i="53"/>
  <c r="L11" i="53"/>
  <c r="K11" i="53"/>
  <c r="J11" i="53"/>
  <c r="I11" i="53"/>
  <c r="D11" i="53"/>
  <c r="H11" i="53" s="1"/>
  <c r="O9" i="53"/>
  <c r="N9" i="53"/>
  <c r="M9" i="53"/>
  <c r="L9" i="53"/>
  <c r="K9" i="53"/>
  <c r="J9" i="53"/>
  <c r="I9" i="53"/>
  <c r="D9" i="53"/>
  <c r="O8" i="53"/>
  <c r="N8" i="53"/>
  <c r="M8" i="53"/>
  <c r="L8" i="53"/>
  <c r="K8" i="53"/>
  <c r="J8" i="53"/>
  <c r="I8" i="53"/>
  <c r="D8" i="53"/>
  <c r="H8" i="53" s="1"/>
  <c r="O7" i="53"/>
  <c r="N7" i="53"/>
  <c r="M7" i="53"/>
  <c r="L7" i="53"/>
  <c r="K7" i="53"/>
  <c r="J7" i="53"/>
  <c r="I7" i="53"/>
  <c r="H7" i="53"/>
  <c r="D7" i="53"/>
  <c r="O6" i="53"/>
  <c r="N6" i="53"/>
  <c r="M6" i="53"/>
  <c r="L6" i="53"/>
  <c r="K6" i="53"/>
  <c r="J6" i="53"/>
  <c r="I6" i="53"/>
  <c r="H6" i="53"/>
  <c r="D6" i="53"/>
  <c r="O5" i="53"/>
  <c r="O23" i="53" s="1"/>
  <c r="N5" i="53"/>
  <c r="N23" i="53" s="1"/>
  <c r="M5" i="53"/>
  <c r="M23" i="53" s="1"/>
  <c r="L5" i="53"/>
  <c r="L23" i="53" s="1"/>
  <c r="L24" i="53" s="1"/>
  <c r="K5" i="53"/>
  <c r="K23" i="53" s="1"/>
  <c r="K24" i="53" s="1"/>
  <c r="J5" i="53"/>
  <c r="J23" i="53" s="1"/>
  <c r="I5" i="53"/>
  <c r="I23" i="53" s="1"/>
  <c r="D24" i="53" s="1"/>
  <c r="D5" i="53"/>
  <c r="D23" i="53" s="1"/>
  <c r="O4" i="53"/>
  <c r="O27" i="53" s="1"/>
  <c r="N4" i="53"/>
  <c r="N27" i="53" s="1"/>
  <c r="M4" i="53"/>
  <c r="M27" i="53" s="1"/>
  <c r="L4" i="53"/>
  <c r="L27" i="53" s="1"/>
  <c r="K4" i="53"/>
  <c r="K27" i="53" s="1"/>
  <c r="J4" i="53"/>
  <c r="J27" i="53" s="1"/>
  <c r="I4" i="53"/>
  <c r="I27" i="53" s="1"/>
  <c r="D4" i="53"/>
  <c r="D27" i="53" s="1"/>
  <c r="H3" i="53"/>
  <c r="P37" i="52"/>
  <c r="O37" i="52"/>
  <c r="N37" i="52"/>
  <c r="M37" i="52"/>
  <c r="L37" i="52"/>
  <c r="K37" i="52"/>
  <c r="J37" i="52"/>
  <c r="I37" i="52"/>
  <c r="H37" i="52"/>
  <c r="D37" i="52"/>
  <c r="P36" i="52"/>
  <c r="O36" i="52"/>
  <c r="N36" i="52"/>
  <c r="M36" i="52"/>
  <c r="L36" i="52"/>
  <c r="K36" i="52"/>
  <c r="J36" i="52"/>
  <c r="I36" i="52"/>
  <c r="H36" i="52"/>
  <c r="D36" i="52"/>
  <c r="P35" i="52"/>
  <c r="O35" i="52"/>
  <c r="N35" i="52"/>
  <c r="M35" i="52"/>
  <c r="L35" i="52"/>
  <c r="K35" i="52"/>
  <c r="J35" i="52"/>
  <c r="I35" i="52"/>
  <c r="D35" i="52"/>
  <c r="H35" i="52" s="1"/>
  <c r="P34" i="52"/>
  <c r="O34" i="52"/>
  <c r="N34" i="52"/>
  <c r="M34" i="52"/>
  <c r="L34" i="52"/>
  <c r="K34" i="52"/>
  <c r="J34" i="52"/>
  <c r="I34" i="52"/>
  <c r="D34" i="52"/>
  <c r="H34" i="52" s="1"/>
  <c r="P33" i="52"/>
  <c r="O33" i="52"/>
  <c r="N33" i="52"/>
  <c r="M33" i="52"/>
  <c r="L33" i="52"/>
  <c r="K33" i="52"/>
  <c r="J33" i="52"/>
  <c r="I33" i="52"/>
  <c r="D33" i="52"/>
  <c r="H33" i="52" s="1"/>
  <c r="P32" i="52"/>
  <c r="O32" i="52"/>
  <c r="N32" i="52"/>
  <c r="M32" i="52"/>
  <c r="L32" i="52"/>
  <c r="K32" i="52"/>
  <c r="J32" i="52"/>
  <c r="I32" i="52"/>
  <c r="D32" i="52"/>
  <c r="H32" i="52" s="1"/>
  <c r="P25" i="52"/>
  <c r="P29" i="52" s="1"/>
  <c r="O25" i="52"/>
  <c r="O29" i="52" s="1"/>
  <c r="N25" i="52"/>
  <c r="I26" i="52" s="1"/>
  <c r="M25" i="52"/>
  <c r="M26" i="52" s="1"/>
  <c r="L25" i="52"/>
  <c r="L29" i="52" s="1"/>
  <c r="K25" i="52"/>
  <c r="K29" i="52" s="1"/>
  <c r="J25" i="52"/>
  <c r="J29" i="52" s="1"/>
  <c r="I25" i="52"/>
  <c r="D26" i="52" s="1"/>
  <c r="D25" i="52"/>
  <c r="H25" i="52" s="1"/>
  <c r="H29" i="52" s="1"/>
  <c r="P21" i="52"/>
  <c r="O21" i="52"/>
  <c r="N21" i="52"/>
  <c r="M21" i="52"/>
  <c r="L21" i="52"/>
  <c r="K21" i="52"/>
  <c r="J21" i="52"/>
  <c r="I21" i="52"/>
  <c r="D21" i="52"/>
  <c r="H21" i="52" s="1"/>
  <c r="P16" i="52"/>
  <c r="O16" i="52"/>
  <c r="N16" i="52"/>
  <c r="M16" i="52"/>
  <c r="L16" i="52"/>
  <c r="K16" i="52"/>
  <c r="J16" i="52"/>
  <c r="I16" i="52"/>
  <c r="D16" i="52"/>
  <c r="H16" i="52" s="1"/>
  <c r="P15" i="52"/>
  <c r="O15" i="52"/>
  <c r="N15" i="52"/>
  <c r="M15" i="52"/>
  <c r="L15" i="52"/>
  <c r="K15" i="52"/>
  <c r="J15" i="52"/>
  <c r="I15" i="52"/>
  <c r="D15" i="52"/>
  <c r="H15" i="52" s="1"/>
  <c r="P14" i="52"/>
  <c r="O14" i="52"/>
  <c r="N14" i="52"/>
  <c r="M14" i="52"/>
  <c r="L14" i="52"/>
  <c r="K14" i="52"/>
  <c r="J14" i="52"/>
  <c r="I14" i="52"/>
  <c r="D14" i="52"/>
  <c r="H14" i="52" s="1"/>
  <c r="P13" i="52"/>
  <c r="O13" i="52"/>
  <c r="N13" i="52"/>
  <c r="M13" i="52"/>
  <c r="L13" i="52"/>
  <c r="K13" i="52"/>
  <c r="J13" i="52"/>
  <c r="I13" i="52"/>
  <c r="D13" i="52"/>
  <c r="H13" i="52" s="1"/>
  <c r="P12" i="52"/>
  <c r="O12" i="52"/>
  <c r="N12" i="52"/>
  <c r="M12" i="52"/>
  <c r="L12" i="52"/>
  <c r="K12" i="52"/>
  <c r="J12" i="52"/>
  <c r="I12" i="52"/>
  <c r="D12" i="52"/>
  <c r="H12" i="52" s="1"/>
  <c r="P11" i="52"/>
  <c r="O11" i="52"/>
  <c r="N11" i="52"/>
  <c r="M11" i="52"/>
  <c r="L11" i="52"/>
  <c r="K11" i="52"/>
  <c r="J11" i="52"/>
  <c r="I11" i="52"/>
  <c r="D11" i="52"/>
  <c r="H11" i="52" s="1"/>
  <c r="P9" i="52"/>
  <c r="O9" i="52"/>
  <c r="N9" i="52"/>
  <c r="M9" i="52"/>
  <c r="L9" i="52"/>
  <c r="K9" i="52"/>
  <c r="J9" i="52"/>
  <c r="I9" i="52"/>
  <c r="H9" i="52"/>
  <c r="D9" i="52"/>
  <c r="P8" i="52"/>
  <c r="O8" i="52"/>
  <c r="N8" i="52"/>
  <c r="M8" i="52"/>
  <c r="L8" i="52"/>
  <c r="K8" i="52"/>
  <c r="J8" i="52"/>
  <c r="I8" i="52"/>
  <c r="H8" i="52"/>
  <c r="D8" i="52"/>
  <c r="P7" i="52"/>
  <c r="O7" i="52"/>
  <c r="N7" i="52"/>
  <c r="M7" i="52"/>
  <c r="L7" i="52"/>
  <c r="K7" i="52"/>
  <c r="J7" i="52"/>
  <c r="I7" i="52"/>
  <c r="H7" i="52"/>
  <c r="D7" i="52"/>
  <c r="P6" i="52"/>
  <c r="O6" i="52"/>
  <c r="N6" i="52"/>
  <c r="M6" i="52"/>
  <c r="L6" i="52"/>
  <c r="K6" i="52"/>
  <c r="J6" i="52"/>
  <c r="I6" i="52"/>
  <c r="H6" i="52"/>
  <c r="D6" i="52"/>
  <c r="P5" i="52"/>
  <c r="P23" i="52" s="1"/>
  <c r="O5" i="52"/>
  <c r="O23" i="52" s="1"/>
  <c r="N5" i="52"/>
  <c r="N23" i="52" s="1"/>
  <c r="M5" i="52"/>
  <c r="M23" i="52" s="1"/>
  <c r="L5" i="52"/>
  <c r="L23" i="52" s="1"/>
  <c r="L24" i="52" s="1"/>
  <c r="K5" i="52"/>
  <c r="K23" i="52" s="1"/>
  <c r="J5" i="52"/>
  <c r="J23" i="52" s="1"/>
  <c r="I5" i="52"/>
  <c r="I23" i="52" s="1"/>
  <c r="H5" i="52"/>
  <c r="H23" i="52" s="1"/>
  <c r="D5" i="52"/>
  <c r="D23" i="52" s="1"/>
  <c r="P4" i="52"/>
  <c r="P27" i="52" s="1"/>
  <c r="O4" i="52"/>
  <c r="O27" i="52" s="1"/>
  <c r="N4" i="52"/>
  <c r="N27" i="52" s="1"/>
  <c r="M4" i="52"/>
  <c r="M27" i="52" s="1"/>
  <c r="L4" i="52"/>
  <c r="L27" i="52" s="1"/>
  <c r="K4" i="52"/>
  <c r="K27" i="52" s="1"/>
  <c r="J4" i="52"/>
  <c r="J27" i="52" s="1"/>
  <c r="J30" i="52" s="1"/>
  <c r="I4" i="52"/>
  <c r="I27" i="52" s="1"/>
  <c r="H4" i="52"/>
  <c r="D4" i="52"/>
  <c r="D27" i="52" s="1"/>
  <c r="H3" i="52"/>
  <c r="P37" i="51"/>
  <c r="O37" i="51"/>
  <c r="N37" i="51"/>
  <c r="M37" i="51"/>
  <c r="L37" i="51"/>
  <c r="K37" i="51"/>
  <c r="J37" i="51"/>
  <c r="I37" i="51"/>
  <c r="H37" i="51"/>
  <c r="D37" i="51"/>
  <c r="P36" i="51"/>
  <c r="O36" i="51"/>
  <c r="N36" i="51"/>
  <c r="M36" i="51"/>
  <c r="L36" i="51"/>
  <c r="K36" i="51"/>
  <c r="J36" i="51"/>
  <c r="I36" i="51"/>
  <c r="H36" i="51"/>
  <c r="D36" i="51"/>
  <c r="P35" i="51"/>
  <c r="O35" i="51"/>
  <c r="N35" i="51"/>
  <c r="M35" i="51"/>
  <c r="L35" i="51"/>
  <c r="K35" i="51"/>
  <c r="J35" i="51"/>
  <c r="I35" i="51"/>
  <c r="D35" i="51"/>
  <c r="H35" i="51" s="1"/>
  <c r="P34" i="51"/>
  <c r="O34" i="51"/>
  <c r="N34" i="51"/>
  <c r="M34" i="51"/>
  <c r="L34" i="51"/>
  <c r="K34" i="51"/>
  <c r="J34" i="51"/>
  <c r="I34" i="51"/>
  <c r="D34" i="51"/>
  <c r="H34" i="51" s="1"/>
  <c r="P33" i="51"/>
  <c r="O33" i="51"/>
  <c r="N33" i="51"/>
  <c r="M33" i="51"/>
  <c r="L33" i="51"/>
  <c r="K33" i="51"/>
  <c r="J33" i="51"/>
  <c r="I33" i="51"/>
  <c r="D33" i="51"/>
  <c r="H33" i="51" s="1"/>
  <c r="P32" i="51"/>
  <c r="O32" i="51"/>
  <c r="N32" i="51"/>
  <c r="M32" i="51"/>
  <c r="L32" i="51"/>
  <c r="K32" i="51"/>
  <c r="J32" i="51"/>
  <c r="I32" i="51"/>
  <c r="D32" i="51"/>
  <c r="H32" i="51" s="1"/>
  <c r="P25" i="51"/>
  <c r="P29" i="51" s="1"/>
  <c r="O25" i="51"/>
  <c r="N29" i="51" s="1"/>
  <c r="N25" i="51"/>
  <c r="N26" i="51" s="1"/>
  <c r="M25" i="51"/>
  <c r="M29" i="51" s="1"/>
  <c r="L25" i="51"/>
  <c r="L29" i="51" s="1"/>
  <c r="K25" i="51"/>
  <c r="K26" i="51" s="1"/>
  <c r="J25" i="51"/>
  <c r="J29" i="51" s="1"/>
  <c r="I25" i="51"/>
  <c r="D26" i="51" s="1"/>
  <c r="D25" i="51"/>
  <c r="H25" i="51" s="1"/>
  <c r="H29" i="51" s="1"/>
  <c r="P21" i="51"/>
  <c r="O21" i="51"/>
  <c r="N21" i="51"/>
  <c r="M21" i="51"/>
  <c r="L21" i="51"/>
  <c r="K21" i="51"/>
  <c r="J21" i="51"/>
  <c r="I21" i="51"/>
  <c r="D21" i="51"/>
  <c r="P16" i="51"/>
  <c r="O16" i="51"/>
  <c r="N16" i="51"/>
  <c r="M16" i="51"/>
  <c r="L16" i="51"/>
  <c r="K16" i="51"/>
  <c r="J16" i="51"/>
  <c r="I16" i="51"/>
  <c r="D16" i="51"/>
  <c r="H16" i="51" s="1"/>
  <c r="P15" i="51"/>
  <c r="O15" i="51"/>
  <c r="N15" i="51"/>
  <c r="M15" i="51"/>
  <c r="L15" i="51"/>
  <c r="K15" i="51"/>
  <c r="J15" i="51"/>
  <c r="I15" i="51"/>
  <c r="D15" i="51"/>
  <c r="H15" i="51" s="1"/>
  <c r="P14" i="51"/>
  <c r="O14" i="51"/>
  <c r="N14" i="51"/>
  <c r="M14" i="51"/>
  <c r="L14" i="51"/>
  <c r="K14" i="51"/>
  <c r="J14" i="51"/>
  <c r="I14" i="51"/>
  <c r="D14" i="51"/>
  <c r="H14" i="51" s="1"/>
  <c r="P13" i="51"/>
  <c r="O13" i="51"/>
  <c r="N13" i="51"/>
  <c r="M13" i="51"/>
  <c r="L13" i="51"/>
  <c r="K13" i="51"/>
  <c r="J13" i="51"/>
  <c r="I13" i="51"/>
  <c r="D13" i="51"/>
  <c r="H13" i="51" s="1"/>
  <c r="P12" i="51"/>
  <c r="O12" i="51"/>
  <c r="N12" i="51"/>
  <c r="M12" i="51"/>
  <c r="L12" i="51"/>
  <c r="K12" i="51"/>
  <c r="J12" i="51"/>
  <c r="I12" i="51"/>
  <c r="D12" i="51"/>
  <c r="H12" i="51" s="1"/>
  <c r="P11" i="51"/>
  <c r="O11" i="51"/>
  <c r="N11" i="51"/>
  <c r="M11" i="51"/>
  <c r="L11" i="51"/>
  <c r="K11" i="51"/>
  <c r="J11" i="51"/>
  <c r="I11" i="51"/>
  <c r="D11" i="51"/>
  <c r="H11" i="51" s="1"/>
  <c r="P9" i="51"/>
  <c r="O9" i="51"/>
  <c r="N9" i="51"/>
  <c r="M9" i="51"/>
  <c r="L9" i="51"/>
  <c r="K9" i="51"/>
  <c r="J9" i="51"/>
  <c r="J10" i="51" s="1"/>
  <c r="I9" i="51"/>
  <c r="H9" i="51"/>
  <c r="D9" i="51"/>
  <c r="P8" i="51"/>
  <c r="O8" i="51"/>
  <c r="N8" i="51"/>
  <c r="M8" i="51"/>
  <c r="L8" i="51"/>
  <c r="K8" i="51"/>
  <c r="J8" i="51"/>
  <c r="I8" i="51"/>
  <c r="H8" i="51"/>
  <c r="D8" i="51"/>
  <c r="P7" i="51"/>
  <c r="O7" i="51"/>
  <c r="N7" i="51"/>
  <c r="M7" i="51"/>
  <c r="L7" i="51"/>
  <c r="K7" i="51"/>
  <c r="J7" i="51"/>
  <c r="I7" i="51"/>
  <c r="H7" i="51"/>
  <c r="D7" i="51"/>
  <c r="P6" i="51"/>
  <c r="O6" i="51"/>
  <c r="N6" i="51"/>
  <c r="M6" i="51"/>
  <c r="L6" i="51"/>
  <c r="K6" i="51"/>
  <c r="J6" i="51"/>
  <c r="I6" i="51"/>
  <c r="H6" i="51"/>
  <c r="D6" i="51"/>
  <c r="P5" i="51"/>
  <c r="P23" i="51" s="1"/>
  <c r="O5" i="51"/>
  <c r="O23" i="51" s="1"/>
  <c r="N5" i="51"/>
  <c r="N23" i="51" s="1"/>
  <c r="M5" i="51"/>
  <c r="M23" i="51" s="1"/>
  <c r="L5" i="51"/>
  <c r="L23" i="51" s="1"/>
  <c r="L24" i="51" s="1"/>
  <c r="K5" i="51"/>
  <c r="K23" i="51" s="1"/>
  <c r="J5" i="51"/>
  <c r="J23" i="51" s="1"/>
  <c r="I5" i="51"/>
  <c r="I23" i="51" s="1"/>
  <c r="H5" i="51"/>
  <c r="H23" i="51" s="1"/>
  <c r="D5" i="51"/>
  <c r="D23" i="51" s="1"/>
  <c r="P4" i="51"/>
  <c r="P27" i="51" s="1"/>
  <c r="O4" i="51"/>
  <c r="O27" i="51" s="1"/>
  <c r="N4" i="51"/>
  <c r="N27" i="51" s="1"/>
  <c r="M4" i="51"/>
  <c r="M27" i="51" s="1"/>
  <c r="L4" i="51"/>
  <c r="L27" i="51" s="1"/>
  <c r="K4" i="51"/>
  <c r="K27" i="51" s="1"/>
  <c r="K30" i="51" s="1"/>
  <c r="J4" i="51"/>
  <c r="J27" i="51" s="1"/>
  <c r="J30" i="51" s="1"/>
  <c r="I4" i="51"/>
  <c r="I27" i="51" s="1"/>
  <c r="H4" i="51"/>
  <c r="D4" i="51"/>
  <c r="D27" i="51" s="1"/>
  <c r="H3" i="51"/>
  <c r="L37" i="50"/>
  <c r="K37" i="50"/>
  <c r="J37" i="50"/>
  <c r="I37" i="50"/>
  <c r="H37" i="50"/>
  <c r="D37" i="50"/>
  <c r="L36" i="50"/>
  <c r="K36" i="50"/>
  <c r="J36" i="50"/>
  <c r="I36" i="50"/>
  <c r="H36" i="50"/>
  <c r="D36" i="50"/>
  <c r="L35" i="50"/>
  <c r="K35" i="50"/>
  <c r="J35" i="50"/>
  <c r="I35" i="50"/>
  <c r="D35" i="50"/>
  <c r="H35" i="50" s="1"/>
  <c r="L34" i="50"/>
  <c r="K34" i="50"/>
  <c r="J34" i="50"/>
  <c r="I34" i="50"/>
  <c r="D34" i="50"/>
  <c r="H34" i="50" s="1"/>
  <c r="L33" i="50"/>
  <c r="K33" i="50"/>
  <c r="J33" i="50"/>
  <c r="I33" i="50"/>
  <c r="D33" i="50"/>
  <c r="H33" i="50" s="1"/>
  <c r="L32" i="50"/>
  <c r="K32" i="50"/>
  <c r="J32" i="50"/>
  <c r="I32" i="50"/>
  <c r="D32" i="50"/>
  <c r="H32" i="50" s="1"/>
  <c r="L29" i="50"/>
  <c r="I26" i="50"/>
  <c r="L25" i="50"/>
  <c r="L26" i="50" s="1"/>
  <c r="K25" i="50"/>
  <c r="K29" i="50" s="1"/>
  <c r="J25" i="50"/>
  <c r="J26" i="50" s="1"/>
  <c r="I25" i="50"/>
  <c r="D26" i="50" s="1"/>
  <c r="D25" i="50"/>
  <c r="H25" i="50" s="1"/>
  <c r="K23" i="50"/>
  <c r="K24" i="50" s="1"/>
  <c r="D23" i="50"/>
  <c r="L21" i="50"/>
  <c r="K21" i="50"/>
  <c r="J21" i="50"/>
  <c r="I21" i="50"/>
  <c r="D21" i="50"/>
  <c r="H21" i="50" s="1"/>
  <c r="L16" i="50"/>
  <c r="K16" i="50"/>
  <c r="J16" i="50"/>
  <c r="I16" i="50"/>
  <c r="D16" i="50"/>
  <c r="H16" i="50" s="1"/>
  <c r="L15" i="50"/>
  <c r="K15" i="50"/>
  <c r="J15" i="50"/>
  <c r="I15" i="50"/>
  <c r="D15" i="50"/>
  <c r="H15" i="50" s="1"/>
  <c r="L14" i="50"/>
  <c r="K14" i="50"/>
  <c r="J14" i="50"/>
  <c r="I14" i="50"/>
  <c r="D14" i="50"/>
  <c r="H14" i="50" s="1"/>
  <c r="L13" i="50"/>
  <c r="K13" i="50"/>
  <c r="J13" i="50"/>
  <c r="I13" i="50"/>
  <c r="D13" i="50"/>
  <c r="H13" i="50" s="1"/>
  <c r="L12" i="50"/>
  <c r="K12" i="50"/>
  <c r="J12" i="50"/>
  <c r="I12" i="50"/>
  <c r="D12" i="50"/>
  <c r="H12" i="50" s="1"/>
  <c r="L11" i="50"/>
  <c r="K11" i="50"/>
  <c r="J11" i="50"/>
  <c r="I11" i="50"/>
  <c r="D11" i="50"/>
  <c r="H11" i="50" s="1"/>
  <c r="L9" i="50"/>
  <c r="K9" i="50"/>
  <c r="J9" i="50"/>
  <c r="I9" i="50"/>
  <c r="H9" i="50"/>
  <c r="D9" i="50"/>
  <c r="L8" i="50"/>
  <c r="K8" i="50"/>
  <c r="J8" i="50"/>
  <c r="I8" i="50"/>
  <c r="H8" i="50"/>
  <c r="D8" i="50"/>
  <c r="L7" i="50"/>
  <c r="K7" i="50"/>
  <c r="J7" i="50"/>
  <c r="I7" i="50"/>
  <c r="H7" i="50"/>
  <c r="D7" i="50"/>
  <c r="L6" i="50"/>
  <c r="K6" i="50"/>
  <c r="J6" i="50"/>
  <c r="I6" i="50"/>
  <c r="H6" i="50"/>
  <c r="D6" i="50"/>
  <c r="L5" i="50"/>
  <c r="L23" i="50" s="1"/>
  <c r="L24" i="50" s="1"/>
  <c r="K5" i="50"/>
  <c r="J5" i="50"/>
  <c r="J23" i="50" s="1"/>
  <c r="J24" i="50" s="1"/>
  <c r="I5" i="50"/>
  <c r="I23" i="50" s="1"/>
  <c r="H5" i="50"/>
  <c r="H23" i="50" s="1"/>
  <c r="H24" i="50" s="1"/>
  <c r="D5" i="50"/>
  <c r="L4" i="50"/>
  <c r="L27" i="50" s="1"/>
  <c r="K4" i="50"/>
  <c r="K27" i="50" s="1"/>
  <c r="J4" i="50"/>
  <c r="J27" i="50" s="1"/>
  <c r="I4" i="50"/>
  <c r="I27" i="50" s="1"/>
  <c r="H4" i="50"/>
  <c r="H27" i="50" s="1"/>
  <c r="D4" i="50"/>
  <c r="D27" i="50" s="1"/>
  <c r="H3" i="50"/>
  <c r="O37" i="49"/>
  <c r="N37" i="49"/>
  <c r="M37" i="49"/>
  <c r="L37" i="49"/>
  <c r="K37" i="49"/>
  <c r="J37" i="49"/>
  <c r="I37" i="49"/>
  <c r="H37" i="49"/>
  <c r="D37" i="49"/>
  <c r="O36" i="49"/>
  <c r="N36" i="49"/>
  <c r="M36" i="49"/>
  <c r="L36" i="49"/>
  <c r="K36" i="49"/>
  <c r="J36" i="49"/>
  <c r="I36" i="49"/>
  <c r="H36" i="49"/>
  <c r="D36" i="49"/>
  <c r="O35" i="49"/>
  <c r="N35" i="49"/>
  <c r="M35" i="49"/>
  <c r="L35" i="49"/>
  <c r="K35" i="49"/>
  <c r="J35" i="49"/>
  <c r="I35" i="49"/>
  <c r="H35" i="49"/>
  <c r="D35" i="49"/>
  <c r="O34" i="49"/>
  <c r="N34" i="49"/>
  <c r="M34" i="49"/>
  <c r="L34" i="49"/>
  <c r="K34" i="49"/>
  <c r="J34" i="49"/>
  <c r="I34" i="49"/>
  <c r="D34" i="49"/>
  <c r="H34" i="49" s="1"/>
  <c r="O33" i="49"/>
  <c r="N33" i="49"/>
  <c r="M33" i="49"/>
  <c r="L33" i="49"/>
  <c r="K33" i="49"/>
  <c r="J33" i="49"/>
  <c r="I33" i="49"/>
  <c r="D33" i="49"/>
  <c r="H33" i="49" s="1"/>
  <c r="O32" i="49"/>
  <c r="N32" i="49"/>
  <c r="M32" i="49"/>
  <c r="L32" i="49"/>
  <c r="K32" i="49"/>
  <c r="J32" i="49"/>
  <c r="I32" i="49"/>
  <c r="H32" i="49"/>
  <c r="D32" i="49"/>
  <c r="M29" i="49"/>
  <c r="I29" i="49"/>
  <c r="M28" i="49"/>
  <c r="N27" i="49"/>
  <c r="M27" i="49"/>
  <c r="J27" i="49"/>
  <c r="I30" i="49" s="1"/>
  <c r="I27" i="49"/>
  <c r="O26" i="49"/>
  <c r="N26" i="49"/>
  <c r="K26" i="49"/>
  <c r="D26" i="49"/>
  <c r="O25" i="49"/>
  <c r="N29" i="49" s="1"/>
  <c r="N25" i="49"/>
  <c r="I26" i="49" s="1"/>
  <c r="M25" i="49"/>
  <c r="H26" i="49" s="1"/>
  <c r="L25" i="49"/>
  <c r="K25" i="49"/>
  <c r="J29" i="49" s="1"/>
  <c r="J25" i="49"/>
  <c r="I25" i="49"/>
  <c r="H25" i="49"/>
  <c r="H29" i="49" s="1"/>
  <c r="D25" i="49"/>
  <c r="J23" i="49"/>
  <c r="O21" i="49"/>
  <c r="N21" i="49"/>
  <c r="M21" i="49"/>
  <c r="L21" i="49"/>
  <c r="K21" i="49"/>
  <c r="J21" i="49"/>
  <c r="I21" i="49"/>
  <c r="D21" i="49"/>
  <c r="O16" i="49"/>
  <c r="N16" i="49"/>
  <c r="M16" i="49"/>
  <c r="L16" i="49"/>
  <c r="K16" i="49"/>
  <c r="J16" i="49"/>
  <c r="I16" i="49"/>
  <c r="H16" i="49"/>
  <c r="D16" i="49"/>
  <c r="O15" i="49"/>
  <c r="N15" i="49"/>
  <c r="M15" i="49"/>
  <c r="L15" i="49"/>
  <c r="K15" i="49"/>
  <c r="J15" i="49"/>
  <c r="I15" i="49"/>
  <c r="D15" i="49"/>
  <c r="H15" i="49" s="1"/>
  <c r="O14" i="49"/>
  <c r="N14" i="49"/>
  <c r="M14" i="49"/>
  <c r="L14" i="49"/>
  <c r="K14" i="49"/>
  <c r="J14" i="49"/>
  <c r="I14" i="49"/>
  <c r="D14" i="49"/>
  <c r="H14" i="49" s="1"/>
  <c r="O13" i="49"/>
  <c r="N13" i="49"/>
  <c r="M13" i="49"/>
  <c r="L13" i="49"/>
  <c r="K13" i="49"/>
  <c r="J13" i="49"/>
  <c r="I13" i="49"/>
  <c r="H13" i="49"/>
  <c r="D13" i="49"/>
  <c r="O12" i="49"/>
  <c r="N12" i="49"/>
  <c r="M12" i="49"/>
  <c r="L12" i="49"/>
  <c r="K12" i="49"/>
  <c r="J12" i="49"/>
  <c r="I12" i="49"/>
  <c r="H12" i="49"/>
  <c r="D12" i="49"/>
  <c r="O11" i="49"/>
  <c r="N11" i="49"/>
  <c r="M11" i="49"/>
  <c r="L11" i="49"/>
  <c r="K11" i="49"/>
  <c r="J11" i="49"/>
  <c r="I11" i="49"/>
  <c r="D11" i="49"/>
  <c r="H11" i="49" s="1"/>
  <c r="O9" i="49"/>
  <c r="N9" i="49"/>
  <c r="M9" i="49"/>
  <c r="L9" i="49"/>
  <c r="K9" i="49"/>
  <c r="J9" i="49"/>
  <c r="I9" i="49"/>
  <c r="D9" i="49"/>
  <c r="O8" i="49"/>
  <c r="N8" i="49"/>
  <c r="M8" i="49"/>
  <c r="L8" i="49"/>
  <c r="K8" i="49"/>
  <c r="J8" i="49"/>
  <c r="I8" i="49"/>
  <c r="H8" i="49"/>
  <c r="D8" i="49"/>
  <c r="O7" i="49"/>
  <c r="N7" i="49"/>
  <c r="M7" i="49"/>
  <c r="L7" i="49"/>
  <c r="K7" i="49"/>
  <c r="J7" i="49"/>
  <c r="I7" i="49"/>
  <c r="H7" i="49"/>
  <c r="D7" i="49"/>
  <c r="O6" i="49"/>
  <c r="N6" i="49"/>
  <c r="N23" i="49" s="1"/>
  <c r="M6" i="49"/>
  <c r="M23" i="49" s="1"/>
  <c r="L6" i="49"/>
  <c r="K6" i="49"/>
  <c r="J6" i="49"/>
  <c r="I6" i="49"/>
  <c r="I23" i="49" s="1"/>
  <c r="D6" i="49"/>
  <c r="H6" i="49" s="1"/>
  <c r="O5" i="49"/>
  <c r="O23" i="49" s="1"/>
  <c r="N5" i="49"/>
  <c r="M5" i="49"/>
  <c r="L5" i="49"/>
  <c r="L23" i="49" s="1"/>
  <c r="L24" i="49" s="1"/>
  <c r="K5" i="49"/>
  <c r="K23" i="49" s="1"/>
  <c r="K24" i="49" s="1"/>
  <c r="J5" i="49"/>
  <c r="I5" i="49"/>
  <c r="D5" i="49"/>
  <c r="O4" i="49"/>
  <c r="O27" i="49" s="1"/>
  <c r="N4" i="49"/>
  <c r="M4" i="49"/>
  <c r="L4" i="49"/>
  <c r="L27" i="49" s="1"/>
  <c r="K4" i="49"/>
  <c r="K27" i="49" s="1"/>
  <c r="J4" i="49"/>
  <c r="I4" i="49"/>
  <c r="H4" i="49"/>
  <c r="D4" i="49"/>
  <c r="H3" i="49"/>
  <c r="M37" i="48"/>
  <c r="L37" i="48"/>
  <c r="K37" i="48"/>
  <c r="J37" i="48"/>
  <c r="I37" i="48"/>
  <c r="H37" i="48"/>
  <c r="D37" i="48"/>
  <c r="M36" i="48"/>
  <c r="L36" i="48"/>
  <c r="K36" i="48"/>
  <c r="J36" i="48"/>
  <c r="I36" i="48"/>
  <c r="H36" i="48"/>
  <c r="D36" i="48"/>
  <c r="M35" i="48"/>
  <c r="L35" i="48"/>
  <c r="K35" i="48"/>
  <c r="J35" i="48"/>
  <c r="I35" i="48"/>
  <c r="D35" i="48"/>
  <c r="H35" i="48" s="1"/>
  <c r="M34" i="48"/>
  <c r="L34" i="48"/>
  <c r="K34" i="48"/>
  <c r="J34" i="48"/>
  <c r="I34" i="48"/>
  <c r="D34" i="48"/>
  <c r="H34" i="48" s="1"/>
  <c r="M33" i="48"/>
  <c r="L33" i="48"/>
  <c r="K33" i="48"/>
  <c r="J33" i="48"/>
  <c r="I33" i="48"/>
  <c r="H33" i="48"/>
  <c r="D33" i="48"/>
  <c r="M32" i="48"/>
  <c r="L32" i="48"/>
  <c r="K32" i="48"/>
  <c r="J32" i="48"/>
  <c r="I32" i="48"/>
  <c r="H32" i="48"/>
  <c r="D32" i="48"/>
  <c r="M29" i="48"/>
  <c r="I29" i="48"/>
  <c r="M26" i="48"/>
  <c r="J26" i="48"/>
  <c r="I26" i="48"/>
  <c r="M25" i="48"/>
  <c r="L25" i="48"/>
  <c r="K25" i="48"/>
  <c r="J29" i="48" s="1"/>
  <c r="J25" i="48"/>
  <c r="I25" i="48"/>
  <c r="D26" i="48" s="1"/>
  <c r="H25" i="48"/>
  <c r="D25" i="48"/>
  <c r="M23" i="48"/>
  <c r="J23" i="48"/>
  <c r="J24" i="48" s="1"/>
  <c r="I23" i="48"/>
  <c r="I24" i="48" s="1"/>
  <c r="M21" i="48"/>
  <c r="L21" i="48"/>
  <c r="K21" i="48"/>
  <c r="J21" i="48"/>
  <c r="I21" i="48"/>
  <c r="H21" i="48"/>
  <c r="D21" i="48"/>
  <c r="M16" i="48"/>
  <c r="L16" i="48"/>
  <c r="K16" i="48"/>
  <c r="J16" i="48"/>
  <c r="I16" i="48"/>
  <c r="D16" i="48"/>
  <c r="H16" i="48" s="1"/>
  <c r="M15" i="48"/>
  <c r="L15" i="48"/>
  <c r="K15" i="48"/>
  <c r="J15" i="48"/>
  <c r="I15" i="48"/>
  <c r="D15" i="48"/>
  <c r="H15" i="48" s="1"/>
  <c r="M14" i="48"/>
  <c r="L14" i="48"/>
  <c r="K14" i="48"/>
  <c r="J14" i="48"/>
  <c r="I14" i="48"/>
  <c r="H14" i="48"/>
  <c r="D14" i="48"/>
  <c r="M13" i="48"/>
  <c r="L13" i="48"/>
  <c r="K13" i="48"/>
  <c r="J13" i="48"/>
  <c r="I13" i="48"/>
  <c r="H13" i="48"/>
  <c r="D13" i="48"/>
  <c r="M12" i="48"/>
  <c r="L12" i="48"/>
  <c r="K12" i="48"/>
  <c r="J12" i="48"/>
  <c r="I12" i="48"/>
  <c r="D12" i="48"/>
  <c r="H12" i="48" s="1"/>
  <c r="M11" i="48"/>
  <c r="L11" i="48"/>
  <c r="K11" i="48"/>
  <c r="J11" i="48"/>
  <c r="I11" i="48"/>
  <c r="D11" i="48"/>
  <c r="H11" i="48" s="1"/>
  <c r="M9" i="48"/>
  <c r="L9" i="48"/>
  <c r="K9" i="48"/>
  <c r="J9" i="48"/>
  <c r="I9" i="48"/>
  <c r="D9" i="48"/>
  <c r="M8" i="48"/>
  <c r="L8" i="48"/>
  <c r="K8" i="48"/>
  <c r="J8" i="48"/>
  <c r="I8" i="48"/>
  <c r="D8" i="48"/>
  <c r="H8" i="48" s="1"/>
  <c r="M7" i="48"/>
  <c r="L7" i="48"/>
  <c r="K7" i="48"/>
  <c r="J7" i="48"/>
  <c r="I7" i="48"/>
  <c r="H7" i="48"/>
  <c r="D7" i="48"/>
  <c r="M6" i="48"/>
  <c r="L6" i="48"/>
  <c r="K6" i="48"/>
  <c r="J6" i="48"/>
  <c r="I6" i="48"/>
  <c r="H6" i="48"/>
  <c r="D6" i="48"/>
  <c r="M5" i="48"/>
  <c r="L5" i="48"/>
  <c r="K5" i="48"/>
  <c r="K23" i="48" s="1"/>
  <c r="K24" i="48" s="1"/>
  <c r="J5" i="48"/>
  <c r="I5" i="48"/>
  <c r="D5" i="48"/>
  <c r="M4" i="48"/>
  <c r="M27" i="48" s="1"/>
  <c r="L4" i="48"/>
  <c r="L27" i="48" s="1"/>
  <c r="K4" i="48"/>
  <c r="K27" i="48" s="1"/>
  <c r="K28" i="48" s="1"/>
  <c r="J4" i="48"/>
  <c r="J27" i="48" s="1"/>
  <c r="I4" i="48"/>
  <c r="I27" i="48" s="1"/>
  <c r="D4" i="48"/>
  <c r="D27" i="48" s="1"/>
  <c r="H3" i="48"/>
  <c r="P37" i="47"/>
  <c r="O37" i="47"/>
  <c r="N37" i="47"/>
  <c r="M37" i="47"/>
  <c r="L37" i="47"/>
  <c r="K37" i="47"/>
  <c r="J37" i="47"/>
  <c r="I37" i="47"/>
  <c r="H37" i="47"/>
  <c r="D37" i="47"/>
  <c r="P36" i="47"/>
  <c r="O36" i="47"/>
  <c r="N36" i="47"/>
  <c r="M36" i="47"/>
  <c r="L36" i="47"/>
  <c r="K36" i="47"/>
  <c r="J36" i="47"/>
  <c r="I36" i="47"/>
  <c r="H36" i="47"/>
  <c r="D36" i="47"/>
  <c r="P35" i="47"/>
  <c r="O35" i="47"/>
  <c r="N35" i="47"/>
  <c r="M35" i="47"/>
  <c r="L35" i="47"/>
  <c r="K35" i="47"/>
  <c r="J35" i="47"/>
  <c r="I35" i="47"/>
  <c r="H35" i="47"/>
  <c r="D35" i="47"/>
  <c r="P34" i="47"/>
  <c r="O34" i="47"/>
  <c r="N34" i="47"/>
  <c r="M34" i="47"/>
  <c r="L34" i="47"/>
  <c r="K34" i="47"/>
  <c r="J34" i="47"/>
  <c r="I34" i="47"/>
  <c r="D34" i="47"/>
  <c r="H34" i="47" s="1"/>
  <c r="P33" i="47"/>
  <c r="O33" i="47"/>
  <c r="N33" i="47"/>
  <c r="M33" i="47"/>
  <c r="L33" i="47"/>
  <c r="K33" i="47"/>
  <c r="J33" i="47"/>
  <c r="I33" i="47"/>
  <c r="H33" i="47"/>
  <c r="D33" i="47"/>
  <c r="P32" i="47"/>
  <c r="O32" i="47"/>
  <c r="N32" i="47"/>
  <c r="M32" i="47"/>
  <c r="L32" i="47"/>
  <c r="K32" i="47"/>
  <c r="J32" i="47"/>
  <c r="I32" i="47"/>
  <c r="D32" i="47"/>
  <c r="H32" i="47" s="1"/>
  <c r="P30" i="47"/>
  <c r="M29" i="47"/>
  <c r="I29" i="47"/>
  <c r="P27" i="47"/>
  <c r="O27" i="47"/>
  <c r="O28" i="47" s="1"/>
  <c r="L27" i="47"/>
  <c r="L28" i="47" s="1"/>
  <c r="K27" i="47"/>
  <c r="K30" i="47" s="1"/>
  <c r="D27" i="47"/>
  <c r="N26" i="47"/>
  <c r="M26" i="47"/>
  <c r="J26" i="47"/>
  <c r="I26" i="47"/>
  <c r="P25" i="47"/>
  <c r="O25" i="47"/>
  <c r="N29" i="47" s="1"/>
  <c r="N25" i="47"/>
  <c r="M25" i="47"/>
  <c r="L25" i="47"/>
  <c r="K25" i="47"/>
  <c r="J29" i="47" s="1"/>
  <c r="J25" i="47"/>
  <c r="I25" i="47"/>
  <c r="D26" i="47" s="1"/>
  <c r="H25" i="47"/>
  <c r="H29" i="47" s="1"/>
  <c r="D25" i="47"/>
  <c r="P23" i="47"/>
  <c r="L23" i="47"/>
  <c r="L24" i="47" s="1"/>
  <c r="P21" i="47"/>
  <c r="O21" i="47"/>
  <c r="N21" i="47"/>
  <c r="M21" i="47"/>
  <c r="L21" i="47"/>
  <c r="K21" i="47"/>
  <c r="J21" i="47"/>
  <c r="I21" i="47"/>
  <c r="D21" i="47"/>
  <c r="H21" i="47" s="1"/>
  <c r="H27" i="47" s="1"/>
  <c r="H30" i="47" s="1"/>
  <c r="P16" i="47"/>
  <c r="O16" i="47"/>
  <c r="N16" i="47"/>
  <c r="M16" i="47"/>
  <c r="L16" i="47"/>
  <c r="K16" i="47"/>
  <c r="J16" i="47"/>
  <c r="I16" i="47"/>
  <c r="D16" i="47"/>
  <c r="H16" i="47" s="1"/>
  <c r="P15" i="47"/>
  <c r="O15" i="47"/>
  <c r="N15" i="47"/>
  <c r="M15" i="47"/>
  <c r="L15" i="47"/>
  <c r="K15" i="47"/>
  <c r="J15" i="47"/>
  <c r="I15" i="47"/>
  <c r="H15" i="47"/>
  <c r="D15" i="47"/>
  <c r="P14" i="47"/>
  <c r="O14" i="47"/>
  <c r="N14" i="47"/>
  <c r="M14" i="47"/>
  <c r="L14" i="47"/>
  <c r="K14" i="47"/>
  <c r="J14" i="47"/>
  <c r="I14" i="47"/>
  <c r="D14" i="47"/>
  <c r="H14" i="47" s="1"/>
  <c r="P13" i="47"/>
  <c r="O13" i="47"/>
  <c r="N13" i="47"/>
  <c r="M13" i="47"/>
  <c r="L13" i="47"/>
  <c r="K13" i="47"/>
  <c r="J13" i="47"/>
  <c r="I13" i="47"/>
  <c r="H13" i="47"/>
  <c r="D13" i="47"/>
  <c r="P12" i="47"/>
  <c r="O12" i="47"/>
  <c r="N12" i="47"/>
  <c r="M12" i="47"/>
  <c r="L12" i="47"/>
  <c r="K12" i="47"/>
  <c r="J12" i="47"/>
  <c r="I12" i="47"/>
  <c r="D12" i="47"/>
  <c r="H12" i="47" s="1"/>
  <c r="P11" i="47"/>
  <c r="O11" i="47"/>
  <c r="N11" i="47"/>
  <c r="M11" i="47"/>
  <c r="L11" i="47"/>
  <c r="K11" i="47"/>
  <c r="J11" i="47"/>
  <c r="I11" i="47"/>
  <c r="H11" i="47"/>
  <c r="D11" i="47"/>
  <c r="P9" i="47"/>
  <c r="O9" i="47"/>
  <c r="N9" i="47"/>
  <c r="M9" i="47"/>
  <c r="L9" i="47"/>
  <c r="K9" i="47"/>
  <c r="J9" i="47"/>
  <c r="I9" i="47"/>
  <c r="D9" i="47"/>
  <c r="P8" i="47"/>
  <c r="O8" i="47"/>
  <c r="N8" i="47"/>
  <c r="M8" i="47"/>
  <c r="L8" i="47"/>
  <c r="K8" i="47"/>
  <c r="J8" i="47"/>
  <c r="I8" i="47"/>
  <c r="H8" i="47"/>
  <c r="D8" i="47"/>
  <c r="P7" i="47"/>
  <c r="O7" i="47"/>
  <c r="N7" i="47"/>
  <c r="M7" i="47"/>
  <c r="L7" i="47"/>
  <c r="K7" i="47"/>
  <c r="J7" i="47"/>
  <c r="I7" i="47"/>
  <c r="D7" i="47"/>
  <c r="H7" i="47" s="1"/>
  <c r="P6" i="47"/>
  <c r="O6" i="47"/>
  <c r="N6" i="47"/>
  <c r="M6" i="47"/>
  <c r="M23" i="47" s="1"/>
  <c r="L6" i="47"/>
  <c r="K6" i="47"/>
  <c r="J6" i="47"/>
  <c r="I6" i="47"/>
  <c r="I23" i="47" s="1"/>
  <c r="H6" i="47"/>
  <c r="D6" i="47"/>
  <c r="P5" i="47"/>
  <c r="O5" i="47"/>
  <c r="O23" i="47" s="1"/>
  <c r="O24" i="47" s="1"/>
  <c r="N5" i="47"/>
  <c r="N23" i="47" s="1"/>
  <c r="M5" i="47"/>
  <c r="L5" i="47"/>
  <c r="K5" i="47"/>
  <c r="K23" i="47" s="1"/>
  <c r="J5" i="47"/>
  <c r="J23" i="47" s="1"/>
  <c r="I5" i="47"/>
  <c r="D5" i="47"/>
  <c r="P4" i="47"/>
  <c r="O4" i="47"/>
  <c r="N4" i="47"/>
  <c r="M4" i="47"/>
  <c r="M27" i="47" s="1"/>
  <c r="L4" i="47"/>
  <c r="K4" i="47"/>
  <c r="J4" i="47"/>
  <c r="I4" i="47"/>
  <c r="I27" i="47" s="1"/>
  <c r="H4" i="47"/>
  <c r="D4" i="47"/>
  <c r="H3" i="47"/>
  <c r="O37" i="46"/>
  <c r="N37" i="46"/>
  <c r="M37" i="46"/>
  <c r="L37" i="46"/>
  <c r="K37" i="46"/>
  <c r="J37" i="46"/>
  <c r="I37" i="46"/>
  <c r="H37" i="46"/>
  <c r="D37" i="46"/>
  <c r="O36" i="46"/>
  <c r="N36" i="46"/>
  <c r="M36" i="46"/>
  <c r="L36" i="46"/>
  <c r="K36" i="46"/>
  <c r="J36" i="46"/>
  <c r="I36" i="46"/>
  <c r="H36" i="46"/>
  <c r="D36" i="46"/>
  <c r="O35" i="46"/>
  <c r="N35" i="46"/>
  <c r="M35" i="46"/>
  <c r="L35" i="46"/>
  <c r="K35" i="46"/>
  <c r="J35" i="46"/>
  <c r="I35" i="46"/>
  <c r="D35" i="46"/>
  <c r="H35" i="46" s="1"/>
  <c r="O34" i="46"/>
  <c r="N34" i="46"/>
  <c r="M34" i="46"/>
  <c r="L34" i="46"/>
  <c r="K34" i="46"/>
  <c r="J34" i="46"/>
  <c r="I34" i="46"/>
  <c r="H34" i="46"/>
  <c r="D34" i="46"/>
  <c r="O33" i="46"/>
  <c r="N33" i="46"/>
  <c r="M33" i="46"/>
  <c r="L33" i="46"/>
  <c r="K33" i="46"/>
  <c r="J33" i="46"/>
  <c r="I33" i="46"/>
  <c r="H33" i="46"/>
  <c r="D33" i="46"/>
  <c r="O32" i="46"/>
  <c r="N32" i="46"/>
  <c r="M32" i="46"/>
  <c r="L32" i="46"/>
  <c r="K32" i="46"/>
  <c r="J32" i="46"/>
  <c r="I32" i="46"/>
  <c r="D32" i="46"/>
  <c r="H32" i="46" s="1"/>
  <c r="O30" i="46"/>
  <c r="K30" i="46"/>
  <c r="O29" i="46"/>
  <c r="K29" i="46"/>
  <c r="O28" i="46"/>
  <c r="K28" i="46"/>
  <c r="O27" i="46"/>
  <c r="L27" i="46"/>
  <c r="K27" i="46"/>
  <c r="D27" i="46"/>
  <c r="M26" i="46"/>
  <c r="L26" i="46"/>
  <c r="I26" i="46"/>
  <c r="O25" i="46"/>
  <c r="N25" i="46"/>
  <c r="M25" i="46"/>
  <c r="L29" i="46" s="1"/>
  <c r="L25" i="46"/>
  <c r="K25" i="46"/>
  <c r="K26" i="46" s="1"/>
  <c r="J25" i="46"/>
  <c r="J29" i="46" s="1"/>
  <c r="I25" i="46"/>
  <c r="I29" i="46" s="1"/>
  <c r="D25" i="46"/>
  <c r="H25" i="46" s="1"/>
  <c r="H29" i="46" s="1"/>
  <c r="L23" i="46"/>
  <c r="L24" i="46" s="1"/>
  <c r="O21" i="46"/>
  <c r="N21" i="46"/>
  <c r="M21" i="46"/>
  <c r="L21" i="46"/>
  <c r="K21" i="46"/>
  <c r="J21" i="46"/>
  <c r="I21" i="46"/>
  <c r="H21" i="46"/>
  <c r="D21" i="46"/>
  <c r="O16" i="46"/>
  <c r="N16" i="46"/>
  <c r="M16" i="46"/>
  <c r="L16" i="46"/>
  <c r="K16" i="46"/>
  <c r="J16" i="46"/>
  <c r="I16" i="46"/>
  <c r="D16" i="46"/>
  <c r="H16" i="46" s="1"/>
  <c r="O15" i="46"/>
  <c r="N15" i="46"/>
  <c r="M15" i="46"/>
  <c r="L15" i="46"/>
  <c r="K15" i="46"/>
  <c r="J15" i="46"/>
  <c r="I15" i="46"/>
  <c r="H15" i="46"/>
  <c r="D15" i="46"/>
  <c r="O14" i="46"/>
  <c r="N14" i="46"/>
  <c r="M14" i="46"/>
  <c r="L14" i="46"/>
  <c r="K14" i="46"/>
  <c r="J14" i="46"/>
  <c r="I14" i="46"/>
  <c r="H14" i="46"/>
  <c r="D14" i="46"/>
  <c r="O13" i="46"/>
  <c r="N13" i="46"/>
  <c r="M13" i="46"/>
  <c r="L13" i="46"/>
  <c r="K13" i="46"/>
  <c r="J13" i="46"/>
  <c r="I13" i="46"/>
  <c r="D13" i="46"/>
  <c r="H13" i="46" s="1"/>
  <c r="O12" i="46"/>
  <c r="N12" i="46"/>
  <c r="M12" i="46"/>
  <c r="L12" i="46"/>
  <c r="K12" i="46"/>
  <c r="J12" i="46"/>
  <c r="I12" i="46"/>
  <c r="D12" i="46"/>
  <c r="H12" i="46" s="1"/>
  <c r="O11" i="46"/>
  <c r="N11" i="46"/>
  <c r="M11" i="46"/>
  <c r="L11" i="46"/>
  <c r="K11" i="46"/>
  <c r="J11" i="46"/>
  <c r="I11" i="46"/>
  <c r="H11" i="46"/>
  <c r="D11" i="46"/>
  <c r="O9" i="46"/>
  <c r="N9" i="46"/>
  <c r="M9" i="46"/>
  <c r="L9" i="46"/>
  <c r="K9" i="46"/>
  <c r="J9" i="46"/>
  <c r="I9" i="46"/>
  <c r="H9" i="46"/>
  <c r="D9" i="46"/>
  <c r="O8" i="46"/>
  <c r="N8" i="46"/>
  <c r="M8" i="46"/>
  <c r="L8" i="46"/>
  <c r="K8" i="46"/>
  <c r="J8" i="46"/>
  <c r="I8" i="46"/>
  <c r="D8" i="46"/>
  <c r="H8" i="46" s="1"/>
  <c r="O7" i="46"/>
  <c r="N7" i="46"/>
  <c r="M7" i="46"/>
  <c r="L7" i="46"/>
  <c r="K7" i="46"/>
  <c r="J7" i="46"/>
  <c r="I7" i="46"/>
  <c r="D7" i="46"/>
  <c r="H7" i="46" s="1"/>
  <c r="O6" i="46"/>
  <c r="O23" i="46" s="1"/>
  <c r="J24" i="46" s="1"/>
  <c r="N6" i="46"/>
  <c r="M6" i="46"/>
  <c r="L6" i="46"/>
  <c r="K6" i="46"/>
  <c r="K23" i="46" s="1"/>
  <c r="K24" i="46" s="1"/>
  <c r="J6" i="46"/>
  <c r="I6" i="46"/>
  <c r="H6" i="46"/>
  <c r="H23" i="46" s="1"/>
  <c r="D6" i="46"/>
  <c r="D23" i="46" s="1"/>
  <c r="O5" i="46"/>
  <c r="N5" i="46"/>
  <c r="N23" i="46" s="1"/>
  <c r="M5" i="46"/>
  <c r="M23" i="46" s="1"/>
  <c r="L5" i="46"/>
  <c r="K5" i="46"/>
  <c r="J5" i="46"/>
  <c r="J23" i="46" s="1"/>
  <c r="I5" i="46"/>
  <c r="I23" i="46" s="1"/>
  <c r="D24" i="46" s="1"/>
  <c r="H5" i="46"/>
  <c r="D5" i="46"/>
  <c r="O4" i="46"/>
  <c r="N4" i="46"/>
  <c r="N27" i="46" s="1"/>
  <c r="M4" i="46"/>
  <c r="L4" i="46"/>
  <c r="K4" i="46"/>
  <c r="J4" i="46"/>
  <c r="J27" i="46" s="1"/>
  <c r="J30" i="46" s="1"/>
  <c r="I4" i="46"/>
  <c r="D4" i="46"/>
  <c r="H4" i="46" s="1"/>
  <c r="H27" i="46" s="1"/>
  <c r="H3" i="46"/>
  <c r="O37" i="45"/>
  <c r="N37" i="45"/>
  <c r="M37" i="45"/>
  <c r="L37" i="45"/>
  <c r="K37" i="45"/>
  <c r="J37" i="45"/>
  <c r="I37" i="45"/>
  <c r="H37" i="45"/>
  <c r="D37" i="45"/>
  <c r="O36" i="45"/>
  <c r="N36" i="45"/>
  <c r="M36" i="45"/>
  <c r="L36" i="45"/>
  <c r="K36" i="45"/>
  <c r="J36" i="45"/>
  <c r="I36" i="45"/>
  <c r="H36" i="45"/>
  <c r="D36" i="45"/>
  <c r="O35" i="45"/>
  <c r="N35" i="45"/>
  <c r="M35" i="45"/>
  <c r="L35" i="45"/>
  <c r="K35" i="45"/>
  <c r="J35" i="45"/>
  <c r="I35" i="45"/>
  <c r="D35" i="45"/>
  <c r="H35" i="45" s="1"/>
  <c r="O34" i="45"/>
  <c r="N34" i="45"/>
  <c r="M34" i="45"/>
  <c r="L34" i="45"/>
  <c r="K34" i="45"/>
  <c r="J34" i="45"/>
  <c r="I34" i="45"/>
  <c r="H34" i="45"/>
  <c r="D34" i="45"/>
  <c r="O33" i="45"/>
  <c r="N33" i="45"/>
  <c r="M33" i="45"/>
  <c r="L33" i="45"/>
  <c r="K33" i="45"/>
  <c r="J33" i="45"/>
  <c r="I33" i="45"/>
  <c r="H33" i="45"/>
  <c r="D33" i="45"/>
  <c r="O32" i="45"/>
  <c r="N32" i="45"/>
  <c r="M32" i="45"/>
  <c r="L32" i="45"/>
  <c r="K32" i="45"/>
  <c r="J32" i="45"/>
  <c r="I32" i="45"/>
  <c r="D32" i="45"/>
  <c r="H32" i="45" s="1"/>
  <c r="O30" i="45"/>
  <c r="O29" i="45"/>
  <c r="K29" i="45"/>
  <c r="O28" i="45"/>
  <c r="K28" i="45"/>
  <c r="O27" i="45"/>
  <c r="L27" i="45"/>
  <c r="K27" i="45"/>
  <c r="D27" i="45"/>
  <c r="M26" i="45"/>
  <c r="L26" i="45"/>
  <c r="O25" i="45"/>
  <c r="N25" i="45"/>
  <c r="M25" i="45"/>
  <c r="L29" i="45" s="1"/>
  <c r="L25" i="45"/>
  <c r="K25" i="45"/>
  <c r="K26" i="45" s="1"/>
  <c r="J25" i="45"/>
  <c r="J29" i="45" s="1"/>
  <c r="I25" i="45"/>
  <c r="D25" i="45"/>
  <c r="H25" i="45" s="1"/>
  <c r="H29" i="45" s="1"/>
  <c r="K24" i="45"/>
  <c r="O21" i="45"/>
  <c r="N21" i="45"/>
  <c r="M21" i="45"/>
  <c r="L21" i="45"/>
  <c r="K21" i="45"/>
  <c r="J21" i="45"/>
  <c r="I21" i="45"/>
  <c r="H21" i="45"/>
  <c r="D21" i="45"/>
  <c r="O16" i="45"/>
  <c r="N16" i="45"/>
  <c r="M16" i="45"/>
  <c r="L16" i="45"/>
  <c r="K16" i="45"/>
  <c r="J16" i="45"/>
  <c r="I16" i="45"/>
  <c r="D16" i="45"/>
  <c r="H16" i="45" s="1"/>
  <c r="O15" i="45"/>
  <c r="N15" i="45"/>
  <c r="M15" i="45"/>
  <c r="L15" i="45"/>
  <c r="K15" i="45"/>
  <c r="J15" i="45"/>
  <c r="I15" i="45"/>
  <c r="H15" i="45"/>
  <c r="D15" i="45"/>
  <c r="O14" i="45"/>
  <c r="N14" i="45"/>
  <c r="M14" i="45"/>
  <c r="L14" i="45"/>
  <c r="K14" i="45"/>
  <c r="J14" i="45"/>
  <c r="I14" i="45"/>
  <c r="H14" i="45"/>
  <c r="D14" i="45"/>
  <c r="O13" i="45"/>
  <c r="N13" i="45"/>
  <c r="M13" i="45"/>
  <c r="L13" i="45"/>
  <c r="K13" i="45"/>
  <c r="J13" i="45"/>
  <c r="I13" i="45"/>
  <c r="D13" i="45"/>
  <c r="H13" i="45" s="1"/>
  <c r="O12" i="45"/>
  <c r="N12" i="45"/>
  <c r="M12" i="45"/>
  <c r="L12" i="45"/>
  <c r="K12" i="45"/>
  <c r="J12" i="45"/>
  <c r="I12" i="45"/>
  <c r="D12" i="45"/>
  <c r="H12" i="45" s="1"/>
  <c r="O11" i="45"/>
  <c r="N11" i="45"/>
  <c r="M11" i="45"/>
  <c r="L11" i="45"/>
  <c r="K11" i="45"/>
  <c r="J11" i="45"/>
  <c r="I11" i="45"/>
  <c r="H11" i="45"/>
  <c r="D11" i="45"/>
  <c r="O9" i="45"/>
  <c r="N9" i="45"/>
  <c r="M9" i="45"/>
  <c r="L9" i="45"/>
  <c r="K9" i="45"/>
  <c r="J9" i="45"/>
  <c r="I9" i="45"/>
  <c r="H9" i="45"/>
  <c r="D9" i="45"/>
  <c r="O8" i="45"/>
  <c r="N8" i="45"/>
  <c r="M8" i="45"/>
  <c r="L8" i="45"/>
  <c r="K8" i="45"/>
  <c r="J8" i="45"/>
  <c r="I8" i="45"/>
  <c r="D8" i="45"/>
  <c r="H8" i="45" s="1"/>
  <c r="O7" i="45"/>
  <c r="N7" i="45"/>
  <c r="M7" i="45"/>
  <c r="L7" i="45"/>
  <c r="K7" i="45"/>
  <c r="J7" i="45"/>
  <c r="I7" i="45"/>
  <c r="D7" i="45"/>
  <c r="H7" i="45" s="1"/>
  <c r="O6" i="45"/>
  <c r="O23" i="45" s="1"/>
  <c r="J24" i="45" s="1"/>
  <c r="N6" i="45"/>
  <c r="M6" i="45"/>
  <c r="L6" i="45"/>
  <c r="L23" i="45" s="1"/>
  <c r="L24" i="45" s="1"/>
  <c r="K6" i="45"/>
  <c r="K23" i="45" s="1"/>
  <c r="J6" i="45"/>
  <c r="I6" i="45"/>
  <c r="H6" i="45"/>
  <c r="D6" i="45"/>
  <c r="D23" i="45" s="1"/>
  <c r="O5" i="45"/>
  <c r="N5" i="45"/>
  <c r="N23" i="45" s="1"/>
  <c r="M5" i="45"/>
  <c r="M23" i="45" s="1"/>
  <c r="L5" i="45"/>
  <c r="K5" i="45"/>
  <c r="J5" i="45"/>
  <c r="J23" i="45" s="1"/>
  <c r="I5" i="45"/>
  <c r="I23" i="45" s="1"/>
  <c r="D24" i="45" s="1"/>
  <c r="H5" i="45"/>
  <c r="H23" i="45" s="1"/>
  <c r="D5" i="45"/>
  <c r="O4" i="45"/>
  <c r="N4" i="45"/>
  <c r="N27" i="45" s="1"/>
  <c r="M4" i="45"/>
  <c r="L4" i="45"/>
  <c r="K4" i="45"/>
  <c r="J4" i="45"/>
  <c r="J27" i="45" s="1"/>
  <c r="J30" i="45" s="1"/>
  <c r="I4" i="45"/>
  <c r="D4" i="45"/>
  <c r="H4" i="45" s="1"/>
  <c r="H27" i="45" s="1"/>
  <c r="H3" i="45"/>
  <c r="P37" i="44"/>
  <c r="O37" i="44"/>
  <c r="N37" i="44"/>
  <c r="M37" i="44"/>
  <c r="L37" i="44"/>
  <c r="K37" i="44"/>
  <c r="J37" i="44"/>
  <c r="I37" i="44"/>
  <c r="H37" i="44"/>
  <c r="D37" i="44"/>
  <c r="P36" i="44"/>
  <c r="O36" i="44"/>
  <c r="N36" i="44"/>
  <c r="M36" i="44"/>
  <c r="L36" i="44"/>
  <c r="K36" i="44"/>
  <c r="J36" i="44"/>
  <c r="I36" i="44"/>
  <c r="H36" i="44"/>
  <c r="D36" i="44"/>
  <c r="P35" i="44"/>
  <c r="O35" i="44"/>
  <c r="N35" i="44"/>
  <c r="M35" i="44"/>
  <c r="L35" i="44"/>
  <c r="K35" i="44"/>
  <c r="J35" i="44"/>
  <c r="I35" i="44"/>
  <c r="D35" i="44"/>
  <c r="H35" i="44" s="1"/>
  <c r="P34" i="44"/>
  <c r="O34" i="44"/>
  <c r="N34" i="44"/>
  <c r="M34" i="44"/>
  <c r="L34" i="44"/>
  <c r="K34" i="44"/>
  <c r="J34" i="44"/>
  <c r="I34" i="44"/>
  <c r="H34" i="44"/>
  <c r="D34" i="44"/>
  <c r="P33" i="44"/>
  <c r="O33" i="44"/>
  <c r="N33" i="44"/>
  <c r="M33" i="44"/>
  <c r="L33" i="44"/>
  <c r="K33" i="44"/>
  <c r="J33" i="44"/>
  <c r="I33" i="44"/>
  <c r="D33" i="44"/>
  <c r="H33" i="44" s="1"/>
  <c r="P32" i="44"/>
  <c r="O32" i="44"/>
  <c r="N32" i="44"/>
  <c r="M32" i="44"/>
  <c r="L32" i="44"/>
  <c r="K32" i="44"/>
  <c r="J32" i="44"/>
  <c r="I32" i="44"/>
  <c r="D32" i="44"/>
  <c r="H32" i="44" s="1"/>
  <c r="P29" i="44"/>
  <c r="O29" i="44"/>
  <c r="J29" i="44"/>
  <c r="D27" i="44"/>
  <c r="P26" i="44"/>
  <c r="L26" i="44"/>
  <c r="P25" i="44"/>
  <c r="O25" i="44"/>
  <c r="J26" i="44" s="1"/>
  <c r="N25" i="44"/>
  <c r="N26" i="44" s="1"/>
  <c r="M25" i="44"/>
  <c r="M29" i="44" s="1"/>
  <c r="L25" i="44"/>
  <c r="K25" i="44"/>
  <c r="K26" i="44" s="1"/>
  <c r="J25" i="44"/>
  <c r="I25" i="44"/>
  <c r="I29" i="44" s="1"/>
  <c r="D25" i="44"/>
  <c r="H25" i="44" s="1"/>
  <c r="H29" i="44" s="1"/>
  <c r="M23" i="44"/>
  <c r="M24" i="44" s="1"/>
  <c r="D23" i="44"/>
  <c r="P21" i="44"/>
  <c r="O21" i="44"/>
  <c r="N21" i="44"/>
  <c r="M21" i="44"/>
  <c r="L21" i="44"/>
  <c r="K21" i="44"/>
  <c r="J21" i="44"/>
  <c r="I21" i="44"/>
  <c r="I27" i="44" s="1"/>
  <c r="D21" i="44"/>
  <c r="H21" i="44" s="1"/>
  <c r="P16" i="44"/>
  <c r="O16" i="44"/>
  <c r="N16" i="44"/>
  <c r="M16" i="44"/>
  <c r="L16" i="44"/>
  <c r="K16" i="44"/>
  <c r="J16" i="44"/>
  <c r="I16" i="44"/>
  <c r="H16" i="44"/>
  <c r="D16" i="44"/>
  <c r="P15" i="44"/>
  <c r="O15" i="44"/>
  <c r="N15" i="44"/>
  <c r="M15" i="44"/>
  <c r="L15" i="44"/>
  <c r="K15" i="44"/>
  <c r="J15" i="44"/>
  <c r="I15" i="44"/>
  <c r="D15" i="44"/>
  <c r="H15" i="44" s="1"/>
  <c r="P14" i="44"/>
  <c r="O14" i="44"/>
  <c r="N14" i="44"/>
  <c r="M14" i="44"/>
  <c r="L14" i="44"/>
  <c r="K14" i="44"/>
  <c r="J14" i="44"/>
  <c r="I14" i="44"/>
  <c r="D14" i="44"/>
  <c r="H14" i="44" s="1"/>
  <c r="P13" i="44"/>
  <c r="O13" i="44"/>
  <c r="N13" i="44"/>
  <c r="M13" i="44"/>
  <c r="L13" i="44"/>
  <c r="K13" i="44"/>
  <c r="J13" i="44"/>
  <c r="I13" i="44"/>
  <c r="D13" i="44"/>
  <c r="H13" i="44" s="1"/>
  <c r="P12" i="44"/>
  <c r="O12" i="44"/>
  <c r="N12" i="44"/>
  <c r="M12" i="44"/>
  <c r="L12" i="44"/>
  <c r="K12" i="44"/>
  <c r="J12" i="44"/>
  <c r="I12" i="44"/>
  <c r="H12" i="44"/>
  <c r="D12" i="44"/>
  <c r="P11" i="44"/>
  <c r="O11" i="44"/>
  <c r="N11" i="44"/>
  <c r="M11" i="44"/>
  <c r="L11" i="44"/>
  <c r="K11" i="44"/>
  <c r="J11" i="44"/>
  <c r="I11" i="44"/>
  <c r="D11" i="44"/>
  <c r="H11" i="44" s="1"/>
  <c r="P9" i="44"/>
  <c r="O9" i="44"/>
  <c r="N9" i="44"/>
  <c r="M9" i="44"/>
  <c r="L9" i="44"/>
  <c r="K9" i="44"/>
  <c r="J9" i="44"/>
  <c r="I9" i="44"/>
  <c r="H9" i="44"/>
  <c r="D9" i="44"/>
  <c r="P8" i="44"/>
  <c r="O8" i="44"/>
  <c r="N8" i="44"/>
  <c r="M8" i="44"/>
  <c r="L8" i="44"/>
  <c r="K8" i="44"/>
  <c r="J8" i="44"/>
  <c r="I8" i="44"/>
  <c r="H8" i="44"/>
  <c r="D8" i="44"/>
  <c r="P7" i="44"/>
  <c r="O7" i="44"/>
  <c r="N7" i="44"/>
  <c r="M7" i="44"/>
  <c r="L7" i="44"/>
  <c r="K7" i="44"/>
  <c r="J7" i="44"/>
  <c r="I7" i="44"/>
  <c r="H7" i="44"/>
  <c r="D7" i="44"/>
  <c r="P6" i="44"/>
  <c r="O6" i="44"/>
  <c r="O23" i="44" s="1"/>
  <c r="N6" i="44"/>
  <c r="M6" i="44"/>
  <c r="L6" i="44"/>
  <c r="K6" i="44"/>
  <c r="K23" i="44" s="1"/>
  <c r="J6" i="44"/>
  <c r="I6" i="44"/>
  <c r="H6" i="44"/>
  <c r="D6" i="44"/>
  <c r="P5" i="44"/>
  <c r="O5" i="44"/>
  <c r="N5" i="44"/>
  <c r="N23" i="44" s="1"/>
  <c r="M5" i="44"/>
  <c r="L5" i="44"/>
  <c r="K5" i="44"/>
  <c r="J5" i="44"/>
  <c r="J23" i="44" s="1"/>
  <c r="I5" i="44"/>
  <c r="I23" i="44" s="1"/>
  <c r="D24" i="44" s="1"/>
  <c r="H5" i="44"/>
  <c r="D5" i="44"/>
  <c r="P4" i="44"/>
  <c r="P27" i="44" s="1"/>
  <c r="P30" i="44" s="1"/>
  <c r="O4" i="44"/>
  <c r="O27" i="44" s="1"/>
  <c r="N4" i="44"/>
  <c r="N27" i="44" s="1"/>
  <c r="M4" i="44"/>
  <c r="L4" i="44"/>
  <c r="L27" i="44" s="1"/>
  <c r="K4" i="44"/>
  <c r="K27" i="44" s="1"/>
  <c r="K30" i="44" s="1"/>
  <c r="J4" i="44"/>
  <c r="J27" i="44" s="1"/>
  <c r="I4" i="44"/>
  <c r="H4" i="44"/>
  <c r="D4" i="44"/>
  <c r="H3" i="44"/>
  <c r="O37" i="43"/>
  <c r="N37" i="43"/>
  <c r="M37" i="43"/>
  <c r="L37" i="43"/>
  <c r="K37" i="43"/>
  <c r="J37" i="43"/>
  <c r="I37" i="43"/>
  <c r="H37" i="43"/>
  <c r="D37" i="43"/>
  <c r="O36" i="43"/>
  <c r="N36" i="43"/>
  <c r="M36" i="43"/>
  <c r="L36" i="43"/>
  <c r="K36" i="43"/>
  <c r="J36" i="43"/>
  <c r="I36" i="43"/>
  <c r="H36" i="43"/>
  <c r="D36" i="43"/>
  <c r="O35" i="43"/>
  <c r="N35" i="43"/>
  <c r="M35" i="43"/>
  <c r="L35" i="43"/>
  <c r="K35" i="43"/>
  <c r="J35" i="43"/>
  <c r="I35" i="43"/>
  <c r="D35" i="43"/>
  <c r="H35" i="43" s="1"/>
  <c r="O34" i="43"/>
  <c r="N34" i="43"/>
  <c r="M34" i="43"/>
  <c r="L34" i="43"/>
  <c r="K34" i="43"/>
  <c r="J34" i="43"/>
  <c r="I34" i="43"/>
  <c r="H34" i="43"/>
  <c r="D34" i="43"/>
  <c r="O33" i="43"/>
  <c r="N33" i="43"/>
  <c r="M33" i="43"/>
  <c r="L33" i="43"/>
  <c r="K33" i="43"/>
  <c r="J33" i="43"/>
  <c r="I33" i="43"/>
  <c r="D33" i="43"/>
  <c r="H33" i="43" s="1"/>
  <c r="O32" i="43"/>
  <c r="N32" i="43"/>
  <c r="M32" i="43"/>
  <c r="L32" i="43"/>
  <c r="K32" i="43"/>
  <c r="J32" i="43"/>
  <c r="I32" i="43"/>
  <c r="H32" i="43"/>
  <c r="D32" i="43"/>
  <c r="M30" i="43"/>
  <c r="O29" i="43"/>
  <c r="M29" i="43"/>
  <c r="I29" i="43"/>
  <c r="N27" i="43"/>
  <c r="J27" i="43"/>
  <c r="J30" i="43" s="1"/>
  <c r="O26" i="43"/>
  <c r="M26" i="43"/>
  <c r="K26" i="43"/>
  <c r="D26" i="43"/>
  <c r="O25" i="43"/>
  <c r="J26" i="43" s="1"/>
  <c r="N25" i="43"/>
  <c r="N26" i="43" s="1"/>
  <c r="M25" i="43"/>
  <c r="L25" i="43"/>
  <c r="K25" i="43"/>
  <c r="J25" i="43"/>
  <c r="J29" i="43" s="1"/>
  <c r="I25" i="43"/>
  <c r="H25" i="43"/>
  <c r="H29" i="43" s="1"/>
  <c r="D25" i="43"/>
  <c r="N23" i="43"/>
  <c r="N24" i="43" s="1"/>
  <c r="O21" i="43"/>
  <c r="N21" i="43"/>
  <c r="M21" i="43"/>
  <c r="L21" i="43"/>
  <c r="K21" i="43"/>
  <c r="J21" i="43"/>
  <c r="I21" i="43"/>
  <c r="D21" i="43"/>
  <c r="O16" i="43"/>
  <c r="N16" i="43"/>
  <c r="M16" i="43"/>
  <c r="L16" i="43"/>
  <c r="K16" i="43"/>
  <c r="J16" i="43"/>
  <c r="I16" i="43"/>
  <c r="D16" i="43"/>
  <c r="H16" i="43" s="1"/>
  <c r="O15" i="43"/>
  <c r="N15" i="43"/>
  <c r="M15" i="43"/>
  <c r="L15" i="43"/>
  <c r="K15" i="43"/>
  <c r="J15" i="43"/>
  <c r="I15" i="43"/>
  <c r="H15" i="43"/>
  <c r="D15" i="43"/>
  <c r="O14" i="43"/>
  <c r="N14" i="43"/>
  <c r="M14" i="43"/>
  <c r="L14" i="43"/>
  <c r="K14" i="43"/>
  <c r="J14" i="43"/>
  <c r="I14" i="43"/>
  <c r="D14" i="43"/>
  <c r="H14" i="43" s="1"/>
  <c r="O13" i="43"/>
  <c r="N13" i="43"/>
  <c r="M13" i="43"/>
  <c r="L13" i="43"/>
  <c r="K13" i="43"/>
  <c r="J13" i="43"/>
  <c r="I13" i="43"/>
  <c r="H13" i="43"/>
  <c r="D13" i="43"/>
  <c r="O12" i="43"/>
  <c r="N12" i="43"/>
  <c r="M12" i="43"/>
  <c r="L12" i="43"/>
  <c r="K12" i="43"/>
  <c r="J12" i="43"/>
  <c r="I12" i="43"/>
  <c r="D12" i="43"/>
  <c r="H12" i="43" s="1"/>
  <c r="O11" i="43"/>
  <c r="N11" i="43"/>
  <c r="M11" i="43"/>
  <c r="L11" i="43"/>
  <c r="K11" i="43"/>
  <c r="J11" i="43"/>
  <c r="I11" i="43"/>
  <c r="H11" i="43"/>
  <c r="D11" i="43"/>
  <c r="O9" i="43"/>
  <c r="N9" i="43"/>
  <c r="M9" i="43"/>
  <c r="L9" i="43"/>
  <c r="K9" i="43"/>
  <c r="J9" i="43"/>
  <c r="I9" i="43"/>
  <c r="D9" i="43"/>
  <c r="O8" i="43"/>
  <c r="N8" i="43"/>
  <c r="M8" i="43"/>
  <c r="L8" i="43"/>
  <c r="K8" i="43"/>
  <c r="J8" i="43"/>
  <c r="I8" i="43"/>
  <c r="H8" i="43"/>
  <c r="D8" i="43"/>
  <c r="O7" i="43"/>
  <c r="N7" i="43"/>
  <c r="M7" i="43"/>
  <c r="L7" i="43"/>
  <c r="K7" i="43"/>
  <c r="J7" i="43"/>
  <c r="I7" i="43"/>
  <c r="D7" i="43"/>
  <c r="H7" i="43" s="1"/>
  <c r="O6" i="43"/>
  <c r="N6" i="43"/>
  <c r="M6" i="43"/>
  <c r="L6" i="43"/>
  <c r="L23" i="43" s="1"/>
  <c r="L24" i="43" s="1"/>
  <c r="K6" i="43"/>
  <c r="J6" i="43"/>
  <c r="J23" i="43" s="1"/>
  <c r="I6" i="43"/>
  <c r="H6" i="43"/>
  <c r="D6" i="43"/>
  <c r="O5" i="43"/>
  <c r="O23" i="43" s="1"/>
  <c r="N5" i="43"/>
  <c r="M5" i="43"/>
  <c r="M23" i="43" s="1"/>
  <c r="M24" i="43" s="1"/>
  <c r="L5" i="43"/>
  <c r="K5" i="43"/>
  <c r="K23" i="43" s="1"/>
  <c r="K24" i="43" s="1"/>
  <c r="J5" i="43"/>
  <c r="I5" i="43"/>
  <c r="I23" i="43" s="1"/>
  <c r="D5" i="43"/>
  <c r="O4" i="43"/>
  <c r="O27" i="43" s="1"/>
  <c r="N4" i="43"/>
  <c r="M4" i="43"/>
  <c r="M27" i="43" s="1"/>
  <c r="L4" i="43"/>
  <c r="L27" i="43" s="1"/>
  <c r="K4" i="43"/>
  <c r="K27" i="43" s="1"/>
  <c r="J4" i="43"/>
  <c r="I4" i="43"/>
  <c r="I27" i="43" s="1"/>
  <c r="H4" i="43"/>
  <c r="D4" i="43"/>
  <c r="D27" i="43" s="1"/>
  <c r="H3" i="43"/>
  <c r="O37" i="42"/>
  <c r="N37" i="42"/>
  <c r="M37" i="42"/>
  <c r="L37" i="42"/>
  <c r="K37" i="42"/>
  <c r="J37" i="42"/>
  <c r="I37" i="42"/>
  <c r="H37" i="42"/>
  <c r="D37" i="42"/>
  <c r="O36" i="42"/>
  <c r="N36" i="42"/>
  <c r="M36" i="42"/>
  <c r="L36" i="42"/>
  <c r="K36" i="42"/>
  <c r="J36" i="42"/>
  <c r="I36" i="42"/>
  <c r="H36" i="42"/>
  <c r="D36" i="42"/>
  <c r="O35" i="42"/>
  <c r="N35" i="42"/>
  <c r="M35" i="42"/>
  <c r="L35" i="42"/>
  <c r="K35" i="42"/>
  <c r="J35" i="42"/>
  <c r="I35" i="42"/>
  <c r="D35" i="42"/>
  <c r="H35" i="42" s="1"/>
  <c r="O34" i="42"/>
  <c r="N34" i="42"/>
  <c r="M34" i="42"/>
  <c r="L34" i="42"/>
  <c r="K34" i="42"/>
  <c r="J34" i="42"/>
  <c r="I34" i="42"/>
  <c r="H34" i="42"/>
  <c r="D34" i="42"/>
  <c r="O33" i="42"/>
  <c r="N33" i="42"/>
  <c r="M33" i="42"/>
  <c r="L33" i="42"/>
  <c r="K33" i="42"/>
  <c r="J33" i="42"/>
  <c r="I33" i="42"/>
  <c r="D33" i="42"/>
  <c r="H33" i="42" s="1"/>
  <c r="O32" i="42"/>
  <c r="N32" i="42"/>
  <c r="M32" i="42"/>
  <c r="L32" i="42"/>
  <c r="K32" i="42"/>
  <c r="J32" i="42"/>
  <c r="I32" i="42"/>
  <c r="H32" i="42"/>
  <c r="D32" i="42"/>
  <c r="O29" i="42"/>
  <c r="M29" i="42"/>
  <c r="I29" i="42"/>
  <c r="N27" i="42"/>
  <c r="J27" i="42"/>
  <c r="J30" i="42" s="1"/>
  <c r="O26" i="42"/>
  <c r="M26" i="42"/>
  <c r="K26" i="42"/>
  <c r="D26" i="42"/>
  <c r="O25" i="42"/>
  <c r="J26" i="42" s="1"/>
  <c r="N25" i="42"/>
  <c r="N26" i="42" s="1"/>
  <c r="M25" i="42"/>
  <c r="L25" i="42"/>
  <c r="K25" i="42"/>
  <c r="J25" i="42"/>
  <c r="J29" i="42" s="1"/>
  <c r="I25" i="42"/>
  <c r="H25" i="42"/>
  <c r="H29" i="42" s="1"/>
  <c r="D25" i="42"/>
  <c r="N23" i="42"/>
  <c r="N24" i="42" s="1"/>
  <c r="J23" i="42"/>
  <c r="O21" i="42"/>
  <c r="N21" i="42"/>
  <c r="M21" i="42"/>
  <c r="L21" i="42"/>
  <c r="K21" i="42"/>
  <c r="J21" i="42"/>
  <c r="I21" i="42"/>
  <c r="D21" i="42"/>
  <c r="O16" i="42"/>
  <c r="N16" i="42"/>
  <c r="M16" i="42"/>
  <c r="L16" i="42"/>
  <c r="K16" i="42"/>
  <c r="J16" i="42"/>
  <c r="I16" i="42"/>
  <c r="D16" i="42"/>
  <c r="H16" i="42" s="1"/>
  <c r="O15" i="42"/>
  <c r="N15" i="42"/>
  <c r="M15" i="42"/>
  <c r="L15" i="42"/>
  <c r="K15" i="42"/>
  <c r="J15" i="42"/>
  <c r="I15" i="42"/>
  <c r="H15" i="42"/>
  <c r="D15" i="42"/>
  <c r="O14" i="42"/>
  <c r="N14" i="42"/>
  <c r="M14" i="42"/>
  <c r="L14" i="42"/>
  <c r="K14" i="42"/>
  <c r="J14" i="42"/>
  <c r="I14" i="42"/>
  <c r="D14" i="42"/>
  <c r="H14" i="42" s="1"/>
  <c r="O13" i="42"/>
  <c r="N13" i="42"/>
  <c r="M13" i="42"/>
  <c r="L13" i="42"/>
  <c r="K13" i="42"/>
  <c r="J13" i="42"/>
  <c r="I13" i="42"/>
  <c r="H13" i="42"/>
  <c r="D13" i="42"/>
  <c r="O12" i="42"/>
  <c r="N12" i="42"/>
  <c r="M12" i="42"/>
  <c r="L12" i="42"/>
  <c r="K12" i="42"/>
  <c r="J12" i="42"/>
  <c r="I12" i="42"/>
  <c r="D12" i="42"/>
  <c r="H12" i="42" s="1"/>
  <c r="O11" i="42"/>
  <c r="N11" i="42"/>
  <c r="M11" i="42"/>
  <c r="L11" i="42"/>
  <c r="K11" i="42"/>
  <c r="J11" i="42"/>
  <c r="I11" i="42"/>
  <c r="H11" i="42"/>
  <c r="D11" i="42"/>
  <c r="O9" i="42"/>
  <c r="N9" i="42"/>
  <c r="M9" i="42"/>
  <c r="L9" i="42"/>
  <c r="K9" i="42"/>
  <c r="J9" i="42"/>
  <c r="I9" i="42"/>
  <c r="D9" i="42"/>
  <c r="O8" i="42"/>
  <c r="N8" i="42"/>
  <c r="M8" i="42"/>
  <c r="L8" i="42"/>
  <c r="K8" i="42"/>
  <c r="J8" i="42"/>
  <c r="I8" i="42"/>
  <c r="H8" i="42"/>
  <c r="D8" i="42"/>
  <c r="O7" i="42"/>
  <c r="N7" i="42"/>
  <c r="M7" i="42"/>
  <c r="L7" i="42"/>
  <c r="K7" i="42"/>
  <c r="J7" i="42"/>
  <c r="I7" i="42"/>
  <c r="D7" i="42"/>
  <c r="H7" i="42" s="1"/>
  <c r="O6" i="42"/>
  <c r="N6" i="42"/>
  <c r="M6" i="42"/>
  <c r="L6" i="42"/>
  <c r="L23" i="42" s="1"/>
  <c r="L24" i="42" s="1"/>
  <c r="K6" i="42"/>
  <c r="J6" i="42"/>
  <c r="I6" i="42"/>
  <c r="H6" i="42"/>
  <c r="D6" i="42"/>
  <c r="O5" i="42"/>
  <c r="O23" i="42" s="1"/>
  <c r="N5" i="42"/>
  <c r="M5" i="42"/>
  <c r="M23" i="42" s="1"/>
  <c r="M24" i="42" s="1"/>
  <c r="L5" i="42"/>
  <c r="K5" i="42"/>
  <c r="K23" i="42" s="1"/>
  <c r="K24" i="42" s="1"/>
  <c r="J5" i="42"/>
  <c r="I5" i="42"/>
  <c r="I23" i="42" s="1"/>
  <c r="D5" i="42"/>
  <c r="O4" i="42"/>
  <c r="O27" i="42" s="1"/>
  <c r="N4" i="42"/>
  <c r="M4" i="42"/>
  <c r="M27" i="42" s="1"/>
  <c r="M30" i="42" s="1"/>
  <c r="L4" i="42"/>
  <c r="L27" i="42" s="1"/>
  <c r="K4" i="42"/>
  <c r="K27" i="42" s="1"/>
  <c r="J4" i="42"/>
  <c r="I4" i="42"/>
  <c r="I27" i="42" s="1"/>
  <c r="H4" i="42"/>
  <c r="D4" i="42"/>
  <c r="H3" i="42"/>
  <c r="O37" i="41"/>
  <c r="N37" i="41"/>
  <c r="M37" i="41"/>
  <c r="L37" i="41"/>
  <c r="K37" i="41"/>
  <c r="J37" i="41"/>
  <c r="I37" i="41"/>
  <c r="H37" i="41"/>
  <c r="D37" i="41"/>
  <c r="O36" i="41"/>
  <c r="N36" i="41"/>
  <c r="M36" i="41"/>
  <c r="L36" i="41"/>
  <c r="K36" i="41"/>
  <c r="J36" i="41"/>
  <c r="I36" i="41"/>
  <c r="H36" i="41"/>
  <c r="D36" i="41"/>
  <c r="O35" i="41"/>
  <c r="N35" i="41"/>
  <c r="M35" i="41"/>
  <c r="L35" i="41"/>
  <c r="K35" i="41"/>
  <c r="J35" i="41"/>
  <c r="I35" i="41"/>
  <c r="D35" i="41"/>
  <c r="H35" i="41" s="1"/>
  <c r="O34" i="41"/>
  <c r="N34" i="41"/>
  <c r="M34" i="41"/>
  <c r="L34" i="41"/>
  <c r="K34" i="41"/>
  <c r="J34" i="41"/>
  <c r="I34" i="41"/>
  <c r="H34" i="41"/>
  <c r="D34" i="41"/>
  <c r="O33" i="41"/>
  <c r="N33" i="41"/>
  <c r="M33" i="41"/>
  <c r="L33" i="41"/>
  <c r="K33" i="41"/>
  <c r="J33" i="41"/>
  <c r="I33" i="41"/>
  <c r="D33" i="41"/>
  <c r="H33" i="41" s="1"/>
  <c r="O32" i="41"/>
  <c r="N32" i="41"/>
  <c r="M32" i="41"/>
  <c r="L32" i="41"/>
  <c r="K32" i="41"/>
  <c r="J32" i="41"/>
  <c r="I32" i="41"/>
  <c r="H32" i="41"/>
  <c r="D32" i="41"/>
  <c r="O29" i="41"/>
  <c r="M29" i="41"/>
  <c r="I29" i="41"/>
  <c r="N27" i="41"/>
  <c r="J27" i="41"/>
  <c r="O26" i="41"/>
  <c r="M26" i="41"/>
  <c r="K26" i="41"/>
  <c r="D26" i="41"/>
  <c r="O25" i="41"/>
  <c r="J26" i="41" s="1"/>
  <c r="N25" i="41"/>
  <c r="N26" i="41" s="1"/>
  <c r="M25" i="41"/>
  <c r="L25" i="41"/>
  <c r="K25" i="41"/>
  <c r="J25" i="41"/>
  <c r="J29" i="41" s="1"/>
  <c r="I25" i="41"/>
  <c r="H25" i="41"/>
  <c r="H29" i="41" s="1"/>
  <c r="D25" i="41"/>
  <c r="N23" i="41"/>
  <c r="N24" i="41" s="1"/>
  <c r="J23" i="41"/>
  <c r="O21" i="41"/>
  <c r="N21" i="41"/>
  <c r="M21" i="41"/>
  <c r="L21" i="41"/>
  <c r="K21" i="41"/>
  <c r="J21" i="41"/>
  <c r="I21" i="41"/>
  <c r="D21" i="41"/>
  <c r="O16" i="41"/>
  <c r="N16" i="41"/>
  <c r="M16" i="41"/>
  <c r="L16" i="41"/>
  <c r="K16" i="41"/>
  <c r="J16" i="41"/>
  <c r="I16" i="41"/>
  <c r="D16" i="41"/>
  <c r="H16" i="41" s="1"/>
  <c r="O15" i="41"/>
  <c r="N15" i="41"/>
  <c r="M15" i="41"/>
  <c r="L15" i="41"/>
  <c r="K15" i="41"/>
  <c r="J15" i="41"/>
  <c r="I15" i="41"/>
  <c r="H15" i="41"/>
  <c r="D15" i="41"/>
  <c r="O14" i="41"/>
  <c r="N14" i="41"/>
  <c r="M14" i="41"/>
  <c r="L14" i="41"/>
  <c r="K14" i="41"/>
  <c r="J14" i="41"/>
  <c r="I14" i="41"/>
  <c r="D14" i="41"/>
  <c r="H14" i="41" s="1"/>
  <c r="O13" i="41"/>
  <c r="N13" i="41"/>
  <c r="M13" i="41"/>
  <c r="L13" i="41"/>
  <c r="K13" i="41"/>
  <c r="J13" i="41"/>
  <c r="I13" i="41"/>
  <c r="H13" i="41"/>
  <c r="D13" i="41"/>
  <c r="O12" i="41"/>
  <c r="N12" i="41"/>
  <c r="M12" i="41"/>
  <c r="L12" i="41"/>
  <c r="K12" i="41"/>
  <c r="J12" i="41"/>
  <c r="I12" i="41"/>
  <c r="D12" i="41"/>
  <c r="H12" i="41" s="1"/>
  <c r="O11" i="41"/>
  <c r="N11" i="41"/>
  <c r="M11" i="41"/>
  <c r="L11" i="41"/>
  <c r="K11" i="41"/>
  <c r="J11" i="41"/>
  <c r="I11" i="41"/>
  <c r="H11" i="41"/>
  <c r="D11" i="41"/>
  <c r="O9" i="41"/>
  <c r="N9" i="41"/>
  <c r="M9" i="41"/>
  <c r="L9" i="41"/>
  <c r="K9" i="41"/>
  <c r="J9" i="41"/>
  <c r="I9" i="41"/>
  <c r="D9" i="41"/>
  <c r="O8" i="41"/>
  <c r="N8" i="41"/>
  <c r="M8" i="41"/>
  <c r="L8" i="41"/>
  <c r="K8" i="41"/>
  <c r="J8" i="41"/>
  <c r="I8" i="41"/>
  <c r="H8" i="41"/>
  <c r="D8" i="41"/>
  <c r="O7" i="41"/>
  <c r="N7" i="41"/>
  <c r="M7" i="41"/>
  <c r="L7" i="41"/>
  <c r="K7" i="41"/>
  <c r="J7" i="41"/>
  <c r="I7" i="41"/>
  <c r="D7" i="41"/>
  <c r="H7" i="41" s="1"/>
  <c r="O6" i="41"/>
  <c r="N6" i="41"/>
  <c r="M6" i="41"/>
  <c r="L6" i="41"/>
  <c r="K6" i="41"/>
  <c r="J6" i="41"/>
  <c r="I6" i="41"/>
  <c r="H6" i="41"/>
  <c r="D6" i="41"/>
  <c r="O5" i="41"/>
  <c r="O23" i="41" s="1"/>
  <c r="N5" i="41"/>
  <c r="M5" i="41"/>
  <c r="M23" i="41" s="1"/>
  <c r="L5" i="41"/>
  <c r="L23" i="41" s="1"/>
  <c r="L24" i="41" s="1"/>
  <c r="K5" i="41"/>
  <c r="K23" i="41" s="1"/>
  <c r="K24" i="41" s="1"/>
  <c r="J5" i="41"/>
  <c r="I5" i="41"/>
  <c r="I23" i="41" s="1"/>
  <c r="D5" i="41"/>
  <c r="O4" i="41"/>
  <c r="N4" i="41"/>
  <c r="M4" i="41"/>
  <c r="M27" i="41" s="1"/>
  <c r="L4" i="41"/>
  <c r="L27" i="41" s="1"/>
  <c r="K4" i="41"/>
  <c r="J4" i="41"/>
  <c r="I4" i="41"/>
  <c r="I27" i="41" s="1"/>
  <c r="H4" i="41"/>
  <c r="D4" i="41"/>
  <c r="H3" i="41"/>
  <c r="O37" i="40"/>
  <c r="N37" i="40"/>
  <c r="M37" i="40"/>
  <c r="L37" i="40"/>
  <c r="K37" i="40"/>
  <c r="J37" i="40"/>
  <c r="I37" i="40"/>
  <c r="H37" i="40"/>
  <c r="D37" i="40"/>
  <c r="O36" i="40"/>
  <c r="N36" i="40"/>
  <c r="M36" i="40"/>
  <c r="L36" i="40"/>
  <c r="K36" i="40"/>
  <c r="J36" i="40"/>
  <c r="I36" i="40"/>
  <c r="H36" i="40"/>
  <c r="D36" i="40"/>
  <c r="O35" i="40"/>
  <c r="N35" i="40"/>
  <c r="M35" i="40"/>
  <c r="L35" i="40"/>
  <c r="K35" i="40"/>
  <c r="J35" i="40"/>
  <c r="I35" i="40"/>
  <c r="D35" i="40"/>
  <c r="H35" i="40" s="1"/>
  <c r="O34" i="40"/>
  <c r="N34" i="40"/>
  <c r="M34" i="40"/>
  <c r="L34" i="40"/>
  <c r="K34" i="40"/>
  <c r="J34" i="40"/>
  <c r="I34" i="40"/>
  <c r="H34" i="40"/>
  <c r="D34" i="40"/>
  <c r="O33" i="40"/>
  <c r="N33" i="40"/>
  <c r="M33" i="40"/>
  <c r="L33" i="40"/>
  <c r="K33" i="40"/>
  <c r="J33" i="40"/>
  <c r="I33" i="40"/>
  <c r="D33" i="40"/>
  <c r="H33" i="40" s="1"/>
  <c r="O32" i="40"/>
  <c r="N32" i="40"/>
  <c r="M32" i="40"/>
  <c r="L32" i="40"/>
  <c r="K32" i="40"/>
  <c r="J32" i="40"/>
  <c r="I32" i="40"/>
  <c r="H32" i="40"/>
  <c r="D32" i="40"/>
  <c r="O29" i="40"/>
  <c r="M29" i="40"/>
  <c r="I29" i="40"/>
  <c r="N27" i="40"/>
  <c r="I28" i="40" s="1"/>
  <c r="J27" i="40"/>
  <c r="O26" i="40"/>
  <c r="M26" i="40"/>
  <c r="K26" i="40"/>
  <c r="D26" i="40"/>
  <c r="O25" i="40"/>
  <c r="J26" i="40" s="1"/>
  <c r="N25" i="40"/>
  <c r="N26" i="40" s="1"/>
  <c r="M25" i="40"/>
  <c r="H26" i="40" s="1"/>
  <c r="L25" i="40"/>
  <c r="K25" i="40"/>
  <c r="J25" i="40"/>
  <c r="J29" i="40" s="1"/>
  <c r="I25" i="40"/>
  <c r="H25" i="40"/>
  <c r="H29" i="40" s="1"/>
  <c r="D25" i="40"/>
  <c r="O21" i="40"/>
  <c r="N21" i="40"/>
  <c r="M21" i="40"/>
  <c r="L21" i="40"/>
  <c r="K21" i="40"/>
  <c r="J21" i="40"/>
  <c r="I21" i="40"/>
  <c r="D21" i="40"/>
  <c r="O16" i="40"/>
  <c r="N16" i="40"/>
  <c r="M16" i="40"/>
  <c r="L16" i="40"/>
  <c r="K16" i="40"/>
  <c r="J16" i="40"/>
  <c r="I16" i="40"/>
  <c r="D16" i="40"/>
  <c r="H16" i="40" s="1"/>
  <c r="O15" i="40"/>
  <c r="N15" i="40"/>
  <c r="M15" i="40"/>
  <c r="L15" i="40"/>
  <c r="K15" i="40"/>
  <c r="J15" i="40"/>
  <c r="I15" i="40"/>
  <c r="H15" i="40"/>
  <c r="D15" i="40"/>
  <c r="O14" i="40"/>
  <c r="N14" i="40"/>
  <c r="M14" i="40"/>
  <c r="L14" i="40"/>
  <c r="K14" i="40"/>
  <c r="J14" i="40"/>
  <c r="I14" i="40"/>
  <c r="D14" i="40"/>
  <c r="H14" i="40" s="1"/>
  <c r="O13" i="40"/>
  <c r="N13" i="40"/>
  <c r="M13" i="40"/>
  <c r="L13" i="40"/>
  <c r="K13" i="40"/>
  <c r="J13" i="40"/>
  <c r="I13" i="40"/>
  <c r="H13" i="40"/>
  <c r="D13" i="40"/>
  <c r="O12" i="40"/>
  <c r="N12" i="40"/>
  <c r="M12" i="40"/>
  <c r="L12" i="40"/>
  <c r="K12" i="40"/>
  <c r="J12" i="40"/>
  <c r="I12" i="40"/>
  <c r="D12" i="40"/>
  <c r="H12" i="40" s="1"/>
  <c r="O11" i="40"/>
  <c r="N11" i="40"/>
  <c r="M11" i="40"/>
  <c r="L11" i="40"/>
  <c r="K11" i="40"/>
  <c r="J11" i="40"/>
  <c r="I11" i="40"/>
  <c r="H11" i="40"/>
  <c r="D11" i="40"/>
  <c r="O9" i="40"/>
  <c r="N9" i="40"/>
  <c r="M9" i="40"/>
  <c r="L9" i="40"/>
  <c r="K9" i="40"/>
  <c r="J9" i="40"/>
  <c r="I9" i="40"/>
  <c r="D9" i="40"/>
  <c r="O8" i="40"/>
  <c r="N8" i="40"/>
  <c r="M8" i="40"/>
  <c r="L8" i="40"/>
  <c r="K8" i="40"/>
  <c r="J8" i="40"/>
  <c r="I8" i="40"/>
  <c r="H8" i="40"/>
  <c r="D8" i="40"/>
  <c r="O7" i="40"/>
  <c r="N7" i="40"/>
  <c r="M7" i="40"/>
  <c r="L7" i="40"/>
  <c r="K7" i="40"/>
  <c r="J7" i="40"/>
  <c r="I7" i="40"/>
  <c r="D7" i="40"/>
  <c r="H7" i="40" s="1"/>
  <c r="O6" i="40"/>
  <c r="N6" i="40"/>
  <c r="N23" i="40" s="1"/>
  <c r="M6" i="40"/>
  <c r="L6" i="40"/>
  <c r="K6" i="40"/>
  <c r="J6" i="40"/>
  <c r="J23" i="40" s="1"/>
  <c r="I6" i="40"/>
  <c r="H6" i="40"/>
  <c r="D6" i="40"/>
  <c r="O5" i="40"/>
  <c r="O23" i="40" s="1"/>
  <c r="N5" i="40"/>
  <c r="M5" i="40"/>
  <c r="M23" i="40" s="1"/>
  <c r="M24" i="40" s="1"/>
  <c r="L5" i="40"/>
  <c r="L23" i="40" s="1"/>
  <c r="L24" i="40" s="1"/>
  <c r="K5" i="40"/>
  <c r="K23" i="40" s="1"/>
  <c r="K24" i="40" s="1"/>
  <c r="J5" i="40"/>
  <c r="I5" i="40"/>
  <c r="I23" i="40" s="1"/>
  <c r="D5" i="40"/>
  <c r="O4" i="40"/>
  <c r="O27" i="40" s="1"/>
  <c r="N4" i="40"/>
  <c r="M4" i="40"/>
  <c r="M27" i="40" s="1"/>
  <c r="L4" i="40"/>
  <c r="L27" i="40" s="1"/>
  <c r="K4" i="40"/>
  <c r="K27" i="40" s="1"/>
  <c r="J4" i="40"/>
  <c r="I4" i="40"/>
  <c r="I27" i="40" s="1"/>
  <c r="D28" i="40" s="1"/>
  <c r="H4" i="40"/>
  <c r="D4" i="40"/>
  <c r="D27" i="40" s="1"/>
  <c r="H3" i="40"/>
  <c r="O37" i="39"/>
  <c r="N37" i="39"/>
  <c r="M37" i="39"/>
  <c r="L37" i="39"/>
  <c r="K37" i="39"/>
  <c r="J37" i="39"/>
  <c r="I37" i="39"/>
  <c r="H37" i="39"/>
  <c r="D37" i="39"/>
  <c r="O36" i="39"/>
  <c r="N36" i="39"/>
  <c r="M36" i="39"/>
  <c r="L36" i="39"/>
  <c r="K36" i="39"/>
  <c r="J36" i="39"/>
  <c r="I36" i="39"/>
  <c r="H36" i="39"/>
  <c r="D36" i="39"/>
  <c r="O35" i="39"/>
  <c r="N35" i="39"/>
  <c r="M35" i="39"/>
  <c r="L35" i="39"/>
  <c r="K35" i="39"/>
  <c r="J35" i="39"/>
  <c r="I35" i="39"/>
  <c r="D35" i="39"/>
  <c r="H35" i="39" s="1"/>
  <c r="O34" i="39"/>
  <c r="N34" i="39"/>
  <c r="M34" i="39"/>
  <c r="L34" i="39"/>
  <c r="K34" i="39"/>
  <c r="J34" i="39"/>
  <c r="I34" i="39"/>
  <c r="H34" i="39"/>
  <c r="D34" i="39"/>
  <c r="O33" i="39"/>
  <c r="N33" i="39"/>
  <c r="M33" i="39"/>
  <c r="L33" i="39"/>
  <c r="K33" i="39"/>
  <c r="J33" i="39"/>
  <c r="I33" i="39"/>
  <c r="D33" i="39"/>
  <c r="H33" i="39" s="1"/>
  <c r="O32" i="39"/>
  <c r="N32" i="39"/>
  <c r="M32" i="39"/>
  <c r="L32" i="39"/>
  <c r="K32" i="39"/>
  <c r="J32" i="39"/>
  <c r="I32" i="39"/>
  <c r="H32" i="39"/>
  <c r="D32" i="39"/>
  <c r="M29" i="39"/>
  <c r="I29" i="39"/>
  <c r="N27" i="39"/>
  <c r="J27" i="39"/>
  <c r="O26" i="39"/>
  <c r="N26" i="39"/>
  <c r="M26" i="39"/>
  <c r="K26" i="39"/>
  <c r="D26" i="39"/>
  <c r="O25" i="39"/>
  <c r="J26" i="39" s="1"/>
  <c r="N25" i="39"/>
  <c r="I26" i="39" s="1"/>
  <c r="M25" i="39"/>
  <c r="L25" i="39"/>
  <c r="K25" i="39"/>
  <c r="J25" i="39"/>
  <c r="J29" i="39" s="1"/>
  <c r="I25" i="39"/>
  <c r="H25" i="39"/>
  <c r="H29" i="39" s="1"/>
  <c r="D25" i="39"/>
  <c r="O21" i="39"/>
  <c r="N21" i="39"/>
  <c r="M21" i="39"/>
  <c r="L21" i="39"/>
  <c r="K21" i="39"/>
  <c r="J21" i="39"/>
  <c r="I21" i="39"/>
  <c r="D21" i="39"/>
  <c r="O16" i="39"/>
  <c r="N16" i="39"/>
  <c r="M16" i="39"/>
  <c r="L16" i="39"/>
  <c r="K16" i="39"/>
  <c r="J16" i="39"/>
  <c r="I16" i="39"/>
  <c r="H16" i="39"/>
  <c r="D16" i="39"/>
  <c r="O15" i="39"/>
  <c r="N15" i="39"/>
  <c r="M15" i="39"/>
  <c r="L15" i="39"/>
  <c r="K15" i="39"/>
  <c r="J15" i="39"/>
  <c r="I15" i="39"/>
  <c r="H15" i="39"/>
  <c r="D15" i="39"/>
  <c r="O14" i="39"/>
  <c r="N14" i="39"/>
  <c r="M14" i="39"/>
  <c r="L14" i="39"/>
  <c r="K14" i="39"/>
  <c r="J14" i="39"/>
  <c r="I14" i="39"/>
  <c r="D14" i="39"/>
  <c r="H14" i="39" s="1"/>
  <c r="O13" i="39"/>
  <c r="N13" i="39"/>
  <c r="M13" i="39"/>
  <c r="L13" i="39"/>
  <c r="K13" i="39"/>
  <c r="J13" i="39"/>
  <c r="I13" i="39"/>
  <c r="H13" i="39"/>
  <c r="D13" i="39"/>
  <c r="O12" i="39"/>
  <c r="N12" i="39"/>
  <c r="M12" i="39"/>
  <c r="L12" i="39"/>
  <c r="K12" i="39"/>
  <c r="J12" i="39"/>
  <c r="I12" i="39"/>
  <c r="H12" i="39"/>
  <c r="D12" i="39"/>
  <c r="O11" i="39"/>
  <c r="N11" i="39"/>
  <c r="M11" i="39"/>
  <c r="L11" i="39"/>
  <c r="K11" i="39"/>
  <c r="J11" i="39"/>
  <c r="I11" i="39"/>
  <c r="H11" i="39"/>
  <c r="D11" i="39"/>
  <c r="O9" i="39"/>
  <c r="N9" i="39"/>
  <c r="M9" i="39"/>
  <c r="L9" i="39"/>
  <c r="K9" i="39"/>
  <c r="J9" i="39"/>
  <c r="I9" i="39"/>
  <c r="D9" i="39"/>
  <c r="O8" i="39"/>
  <c r="N8" i="39"/>
  <c r="M8" i="39"/>
  <c r="L8" i="39"/>
  <c r="K8" i="39"/>
  <c r="J8" i="39"/>
  <c r="I8" i="39"/>
  <c r="H8" i="39"/>
  <c r="D8" i="39"/>
  <c r="O7" i="39"/>
  <c r="N7" i="39"/>
  <c r="M7" i="39"/>
  <c r="L7" i="39"/>
  <c r="K7" i="39"/>
  <c r="J7" i="39"/>
  <c r="I7" i="39"/>
  <c r="H7" i="39"/>
  <c r="D7" i="39"/>
  <c r="O6" i="39"/>
  <c r="N6" i="39"/>
  <c r="N23" i="39" s="1"/>
  <c r="M6" i="39"/>
  <c r="L6" i="39"/>
  <c r="K6" i="39"/>
  <c r="J6" i="39"/>
  <c r="J23" i="39" s="1"/>
  <c r="I6" i="39"/>
  <c r="H6" i="39"/>
  <c r="D6" i="39"/>
  <c r="O5" i="39"/>
  <c r="O23" i="39" s="1"/>
  <c r="N5" i="39"/>
  <c r="M5" i="39"/>
  <c r="M23" i="39" s="1"/>
  <c r="M24" i="39" s="1"/>
  <c r="L5" i="39"/>
  <c r="L23" i="39" s="1"/>
  <c r="L24" i="39" s="1"/>
  <c r="K5" i="39"/>
  <c r="K23" i="39" s="1"/>
  <c r="K24" i="39" s="1"/>
  <c r="J5" i="39"/>
  <c r="I5" i="39"/>
  <c r="I23" i="39" s="1"/>
  <c r="D5" i="39"/>
  <c r="O4" i="39"/>
  <c r="O27" i="39" s="1"/>
  <c r="N4" i="39"/>
  <c r="M4" i="39"/>
  <c r="M27" i="39" s="1"/>
  <c r="L4" i="39"/>
  <c r="L27" i="39" s="1"/>
  <c r="K4" i="39"/>
  <c r="K27" i="39" s="1"/>
  <c r="J4" i="39"/>
  <c r="I4" i="39"/>
  <c r="I27" i="39" s="1"/>
  <c r="I30" i="39" s="1"/>
  <c r="H4" i="39"/>
  <c r="D4" i="39"/>
  <c r="D27" i="39" s="1"/>
  <c r="H3" i="39"/>
  <c r="O37" i="38"/>
  <c r="N37" i="38"/>
  <c r="M37" i="38"/>
  <c r="L37" i="38"/>
  <c r="K37" i="38"/>
  <c r="J37" i="38"/>
  <c r="I37" i="38"/>
  <c r="H37" i="38"/>
  <c r="D37" i="38"/>
  <c r="O36" i="38"/>
  <c r="N36" i="38"/>
  <c r="M36" i="38"/>
  <c r="L36" i="38"/>
  <c r="K36" i="38"/>
  <c r="J36" i="38"/>
  <c r="I36" i="38"/>
  <c r="H36" i="38"/>
  <c r="D36" i="38"/>
  <c r="O35" i="38"/>
  <c r="N35" i="38"/>
  <c r="M35" i="38"/>
  <c r="L35" i="38"/>
  <c r="K35" i="38"/>
  <c r="J35" i="38"/>
  <c r="I35" i="38"/>
  <c r="H35" i="38"/>
  <c r="D35" i="38"/>
  <c r="O34" i="38"/>
  <c r="N34" i="38"/>
  <c r="M34" i="38"/>
  <c r="L34" i="38"/>
  <c r="K34" i="38"/>
  <c r="J34" i="38"/>
  <c r="I34" i="38"/>
  <c r="D34" i="38"/>
  <c r="H34" i="38" s="1"/>
  <c r="O33" i="38"/>
  <c r="N33" i="38"/>
  <c r="M33" i="38"/>
  <c r="L33" i="38"/>
  <c r="K33" i="38"/>
  <c r="J33" i="38"/>
  <c r="I33" i="38"/>
  <c r="D33" i="38"/>
  <c r="H33" i="38" s="1"/>
  <c r="O32" i="38"/>
  <c r="N32" i="38"/>
  <c r="M32" i="38"/>
  <c r="L32" i="38"/>
  <c r="K32" i="38"/>
  <c r="J32" i="38"/>
  <c r="I32" i="38"/>
  <c r="H32" i="38"/>
  <c r="D32" i="38"/>
  <c r="N29" i="38"/>
  <c r="M29" i="38"/>
  <c r="J29" i="38"/>
  <c r="I29" i="38"/>
  <c r="N27" i="38"/>
  <c r="J27" i="38"/>
  <c r="O26" i="38"/>
  <c r="N26" i="38"/>
  <c r="K26" i="38"/>
  <c r="D26" i="38"/>
  <c r="O25" i="38"/>
  <c r="J26" i="38" s="1"/>
  <c r="N25" i="38"/>
  <c r="I26" i="38" s="1"/>
  <c r="M25" i="38"/>
  <c r="M26" i="38" s="1"/>
  <c r="L25" i="38"/>
  <c r="K25" i="38"/>
  <c r="K29" i="38" s="1"/>
  <c r="J25" i="38"/>
  <c r="I25" i="38"/>
  <c r="H25" i="38"/>
  <c r="H29" i="38" s="1"/>
  <c r="D25" i="38"/>
  <c r="O21" i="38"/>
  <c r="N21" i="38"/>
  <c r="M21" i="38"/>
  <c r="L21" i="38"/>
  <c r="K21" i="38"/>
  <c r="J21" i="38"/>
  <c r="I21" i="38"/>
  <c r="D21" i="38"/>
  <c r="O16" i="38"/>
  <c r="N16" i="38"/>
  <c r="M16" i="38"/>
  <c r="L16" i="38"/>
  <c r="K16" i="38"/>
  <c r="J16" i="38"/>
  <c r="I16" i="38"/>
  <c r="H16" i="38"/>
  <c r="D16" i="38"/>
  <c r="O15" i="38"/>
  <c r="N15" i="38"/>
  <c r="M15" i="38"/>
  <c r="L15" i="38"/>
  <c r="K15" i="38"/>
  <c r="J15" i="38"/>
  <c r="I15" i="38"/>
  <c r="D15" i="38"/>
  <c r="H15" i="38" s="1"/>
  <c r="O14" i="38"/>
  <c r="N14" i="38"/>
  <c r="M14" i="38"/>
  <c r="L14" i="38"/>
  <c r="K14" i="38"/>
  <c r="J14" i="38"/>
  <c r="I14" i="38"/>
  <c r="D14" i="38"/>
  <c r="H14" i="38" s="1"/>
  <c r="O13" i="38"/>
  <c r="N13" i="38"/>
  <c r="M13" i="38"/>
  <c r="L13" i="38"/>
  <c r="K13" i="38"/>
  <c r="J13" i="38"/>
  <c r="I13" i="38"/>
  <c r="H13" i="38"/>
  <c r="D13" i="38"/>
  <c r="O12" i="38"/>
  <c r="N12" i="38"/>
  <c r="M12" i="38"/>
  <c r="L12" i="38"/>
  <c r="K12" i="38"/>
  <c r="J12" i="38"/>
  <c r="I12" i="38"/>
  <c r="H12" i="38"/>
  <c r="D12" i="38"/>
  <c r="O11" i="38"/>
  <c r="N11" i="38"/>
  <c r="M11" i="38"/>
  <c r="L11" i="38"/>
  <c r="K11" i="38"/>
  <c r="J11" i="38"/>
  <c r="I11" i="38"/>
  <c r="D11" i="38"/>
  <c r="H11" i="38" s="1"/>
  <c r="O9" i="38"/>
  <c r="N9" i="38"/>
  <c r="M9" i="38"/>
  <c r="L9" i="38"/>
  <c r="K9" i="38"/>
  <c r="J9" i="38"/>
  <c r="I9" i="38"/>
  <c r="D9" i="38"/>
  <c r="O8" i="38"/>
  <c r="N8" i="38"/>
  <c r="M8" i="38"/>
  <c r="L8" i="38"/>
  <c r="K8" i="38"/>
  <c r="J8" i="38"/>
  <c r="I8" i="38"/>
  <c r="H8" i="38"/>
  <c r="D8" i="38"/>
  <c r="O7" i="38"/>
  <c r="N7" i="38"/>
  <c r="M7" i="38"/>
  <c r="L7" i="38"/>
  <c r="K7" i="38"/>
  <c r="J7" i="38"/>
  <c r="I7" i="38"/>
  <c r="H7" i="38"/>
  <c r="D7" i="38"/>
  <c r="O6" i="38"/>
  <c r="N6" i="38"/>
  <c r="N23" i="38" s="1"/>
  <c r="M6" i="38"/>
  <c r="L6" i="38"/>
  <c r="K6" i="38"/>
  <c r="J6" i="38"/>
  <c r="J23" i="38" s="1"/>
  <c r="I6" i="38"/>
  <c r="D6" i="38"/>
  <c r="H6" i="38" s="1"/>
  <c r="O5" i="38"/>
  <c r="O23" i="38" s="1"/>
  <c r="N5" i="38"/>
  <c r="M5" i="38"/>
  <c r="M23" i="38" s="1"/>
  <c r="M24" i="38" s="1"/>
  <c r="L5" i="38"/>
  <c r="L23" i="38" s="1"/>
  <c r="L24" i="38" s="1"/>
  <c r="K5" i="38"/>
  <c r="K23" i="38" s="1"/>
  <c r="K24" i="38" s="1"/>
  <c r="J5" i="38"/>
  <c r="I5" i="38"/>
  <c r="I23" i="38" s="1"/>
  <c r="D5" i="38"/>
  <c r="O4" i="38"/>
  <c r="O27" i="38" s="1"/>
  <c r="N4" i="38"/>
  <c r="M4" i="38"/>
  <c r="M27" i="38" s="1"/>
  <c r="L4" i="38"/>
  <c r="L27" i="38" s="1"/>
  <c r="K4" i="38"/>
  <c r="K27" i="38" s="1"/>
  <c r="J4" i="38"/>
  <c r="I4" i="38"/>
  <c r="I27" i="38" s="1"/>
  <c r="I30" i="38" s="1"/>
  <c r="H4" i="38"/>
  <c r="D4" i="38"/>
  <c r="D27" i="38" s="1"/>
  <c r="H3" i="38"/>
  <c r="O37" i="37"/>
  <c r="N37" i="37"/>
  <c r="M37" i="37"/>
  <c r="L37" i="37"/>
  <c r="K37" i="37"/>
  <c r="J37" i="37"/>
  <c r="I37" i="37"/>
  <c r="H37" i="37"/>
  <c r="D37" i="37"/>
  <c r="O36" i="37"/>
  <c r="N36" i="37"/>
  <c r="M36" i="37"/>
  <c r="L36" i="37"/>
  <c r="K36" i="37"/>
  <c r="J36" i="37"/>
  <c r="I36" i="37"/>
  <c r="H36" i="37"/>
  <c r="D36" i="37"/>
  <c r="O35" i="37"/>
  <c r="N35" i="37"/>
  <c r="M35" i="37"/>
  <c r="L35" i="37"/>
  <c r="K35" i="37"/>
  <c r="J35" i="37"/>
  <c r="I35" i="37"/>
  <c r="D35" i="37"/>
  <c r="H35" i="37" s="1"/>
  <c r="O34" i="37"/>
  <c r="N34" i="37"/>
  <c r="M34" i="37"/>
  <c r="L34" i="37"/>
  <c r="K34" i="37"/>
  <c r="J34" i="37"/>
  <c r="I34" i="37"/>
  <c r="D34" i="37"/>
  <c r="H34" i="37" s="1"/>
  <c r="O33" i="37"/>
  <c r="N33" i="37"/>
  <c r="M33" i="37"/>
  <c r="L33" i="37"/>
  <c r="K33" i="37"/>
  <c r="J33" i="37"/>
  <c r="I33" i="37"/>
  <c r="D33" i="37"/>
  <c r="H33" i="37" s="1"/>
  <c r="O32" i="37"/>
  <c r="N32" i="37"/>
  <c r="M32" i="37"/>
  <c r="L32" i="37"/>
  <c r="K32" i="37"/>
  <c r="J32" i="37"/>
  <c r="I32" i="37"/>
  <c r="H32" i="37"/>
  <c r="D32" i="37"/>
  <c r="N29" i="37"/>
  <c r="M29" i="37"/>
  <c r="J29" i="37"/>
  <c r="I29" i="37"/>
  <c r="N27" i="37"/>
  <c r="J27" i="37"/>
  <c r="O26" i="37"/>
  <c r="K26" i="37"/>
  <c r="D26" i="37"/>
  <c r="O25" i="37"/>
  <c r="J26" i="37" s="1"/>
  <c r="N25" i="37"/>
  <c r="N26" i="37" s="1"/>
  <c r="M25" i="37"/>
  <c r="M26" i="37" s="1"/>
  <c r="L25" i="37"/>
  <c r="K25" i="37"/>
  <c r="K29" i="37" s="1"/>
  <c r="J25" i="37"/>
  <c r="I25" i="37"/>
  <c r="H25" i="37"/>
  <c r="H29" i="37" s="1"/>
  <c r="D25" i="37"/>
  <c r="O21" i="37"/>
  <c r="N21" i="37"/>
  <c r="M21" i="37"/>
  <c r="L21" i="37"/>
  <c r="K21" i="37"/>
  <c r="J21" i="37"/>
  <c r="I21" i="37"/>
  <c r="D21" i="37"/>
  <c r="O16" i="37"/>
  <c r="N16" i="37"/>
  <c r="M16" i="37"/>
  <c r="L16" i="37"/>
  <c r="K16" i="37"/>
  <c r="J16" i="37"/>
  <c r="I16" i="37"/>
  <c r="H16" i="37"/>
  <c r="D16" i="37"/>
  <c r="O15" i="37"/>
  <c r="N15" i="37"/>
  <c r="M15" i="37"/>
  <c r="L15" i="37"/>
  <c r="K15" i="37"/>
  <c r="J15" i="37"/>
  <c r="I15" i="37"/>
  <c r="D15" i="37"/>
  <c r="H15" i="37" s="1"/>
  <c r="O14" i="37"/>
  <c r="N14" i="37"/>
  <c r="M14" i="37"/>
  <c r="L14" i="37"/>
  <c r="K14" i="37"/>
  <c r="J14" i="37"/>
  <c r="I14" i="37"/>
  <c r="D14" i="37"/>
  <c r="H14" i="37" s="1"/>
  <c r="O13" i="37"/>
  <c r="N13" i="37"/>
  <c r="M13" i="37"/>
  <c r="L13" i="37"/>
  <c r="K13" i="37"/>
  <c r="J13" i="37"/>
  <c r="I13" i="37"/>
  <c r="H13" i="37"/>
  <c r="D13" i="37"/>
  <c r="O12" i="37"/>
  <c r="N12" i="37"/>
  <c r="M12" i="37"/>
  <c r="L12" i="37"/>
  <c r="K12" i="37"/>
  <c r="J12" i="37"/>
  <c r="I12" i="37"/>
  <c r="H12" i="37"/>
  <c r="D12" i="37"/>
  <c r="O11" i="37"/>
  <c r="N11" i="37"/>
  <c r="M11" i="37"/>
  <c r="L11" i="37"/>
  <c r="K11" i="37"/>
  <c r="J11" i="37"/>
  <c r="I11" i="37"/>
  <c r="D11" i="37"/>
  <c r="H11" i="37" s="1"/>
  <c r="O9" i="37"/>
  <c r="N9" i="37"/>
  <c r="M9" i="37"/>
  <c r="L9" i="37"/>
  <c r="K9" i="37"/>
  <c r="J9" i="37"/>
  <c r="I9" i="37"/>
  <c r="D9" i="37"/>
  <c r="O8" i="37"/>
  <c r="N8" i="37"/>
  <c r="M8" i="37"/>
  <c r="L8" i="37"/>
  <c r="K8" i="37"/>
  <c r="J8" i="37"/>
  <c r="I8" i="37"/>
  <c r="H8" i="37"/>
  <c r="D8" i="37"/>
  <c r="O7" i="37"/>
  <c r="N7" i="37"/>
  <c r="M7" i="37"/>
  <c r="L7" i="37"/>
  <c r="K7" i="37"/>
  <c r="J7" i="37"/>
  <c r="I7" i="37"/>
  <c r="H7" i="37"/>
  <c r="D7" i="37"/>
  <c r="O6" i="37"/>
  <c r="N6" i="37"/>
  <c r="N23" i="37" s="1"/>
  <c r="M6" i="37"/>
  <c r="L6" i="37"/>
  <c r="K6" i="37"/>
  <c r="J6" i="37"/>
  <c r="J23" i="37" s="1"/>
  <c r="I6" i="37"/>
  <c r="H6" i="37"/>
  <c r="D6" i="37"/>
  <c r="O5" i="37"/>
  <c r="O23" i="37" s="1"/>
  <c r="N5" i="37"/>
  <c r="M5" i="37"/>
  <c r="M23" i="37" s="1"/>
  <c r="L5" i="37"/>
  <c r="L23" i="37" s="1"/>
  <c r="L24" i="37" s="1"/>
  <c r="K5" i="37"/>
  <c r="K23" i="37" s="1"/>
  <c r="K24" i="37" s="1"/>
  <c r="J5" i="37"/>
  <c r="I5" i="37"/>
  <c r="I23" i="37" s="1"/>
  <c r="D5" i="37"/>
  <c r="O4" i="37"/>
  <c r="O27" i="37" s="1"/>
  <c r="N4" i="37"/>
  <c r="M4" i="37"/>
  <c r="M27" i="37" s="1"/>
  <c r="L4" i="37"/>
  <c r="L27" i="37" s="1"/>
  <c r="K4" i="37"/>
  <c r="K27" i="37" s="1"/>
  <c r="J4" i="37"/>
  <c r="I4" i="37"/>
  <c r="I27" i="37" s="1"/>
  <c r="H4" i="37"/>
  <c r="D4" i="37"/>
  <c r="D27" i="37" s="1"/>
  <c r="H3" i="37"/>
  <c r="P37" i="36"/>
  <c r="O37" i="36"/>
  <c r="N37" i="36"/>
  <c r="M37" i="36"/>
  <c r="L37" i="36"/>
  <c r="K37" i="36"/>
  <c r="J37" i="36"/>
  <c r="I37" i="36"/>
  <c r="H37" i="36"/>
  <c r="D37" i="36"/>
  <c r="P36" i="36"/>
  <c r="O36" i="36"/>
  <c r="N36" i="36"/>
  <c r="M36" i="36"/>
  <c r="L36" i="36"/>
  <c r="K36" i="36"/>
  <c r="J36" i="36"/>
  <c r="I36" i="36"/>
  <c r="H36" i="36"/>
  <c r="D36" i="36"/>
  <c r="P35" i="36"/>
  <c r="O35" i="36"/>
  <c r="N35" i="36"/>
  <c r="M35" i="36"/>
  <c r="L35" i="36"/>
  <c r="K35" i="36"/>
  <c r="J35" i="36"/>
  <c r="I35" i="36"/>
  <c r="H35" i="36"/>
  <c r="D35" i="36"/>
  <c r="P34" i="36"/>
  <c r="O34" i="36"/>
  <c r="N34" i="36"/>
  <c r="M34" i="36"/>
  <c r="L34" i="36"/>
  <c r="K34" i="36"/>
  <c r="J34" i="36"/>
  <c r="I34" i="36"/>
  <c r="D34" i="36"/>
  <c r="H34" i="36" s="1"/>
  <c r="P33" i="36"/>
  <c r="O33" i="36"/>
  <c r="N33" i="36"/>
  <c r="M33" i="36"/>
  <c r="L33" i="36"/>
  <c r="K33" i="36"/>
  <c r="J33" i="36"/>
  <c r="I33" i="36"/>
  <c r="H33" i="36"/>
  <c r="D33" i="36"/>
  <c r="P32" i="36"/>
  <c r="O32" i="36"/>
  <c r="N32" i="36"/>
  <c r="M32" i="36"/>
  <c r="L32" i="36"/>
  <c r="K32" i="36"/>
  <c r="J32" i="36"/>
  <c r="I32" i="36"/>
  <c r="D32" i="36"/>
  <c r="H32" i="36" s="1"/>
  <c r="M29" i="36"/>
  <c r="I29" i="36"/>
  <c r="P27" i="36"/>
  <c r="P30" i="36" s="1"/>
  <c r="L27" i="36"/>
  <c r="L28" i="36" s="1"/>
  <c r="N26" i="36"/>
  <c r="M26" i="36"/>
  <c r="J26" i="36"/>
  <c r="I26" i="36"/>
  <c r="P25" i="36"/>
  <c r="O25" i="36"/>
  <c r="N25" i="36"/>
  <c r="N29" i="36" s="1"/>
  <c r="M25" i="36"/>
  <c r="L25" i="36"/>
  <c r="K25" i="36"/>
  <c r="J25" i="36"/>
  <c r="J29" i="36" s="1"/>
  <c r="I25" i="36"/>
  <c r="D26" i="36" s="1"/>
  <c r="H25" i="36"/>
  <c r="H29" i="36" s="1"/>
  <c r="D25" i="36"/>
  <c r="P23" i="36"/>
  <c r="L23" i="36"/>
  <c r="L24" i="36" s="1"/>
  <c r="P21" i="36"/>
  <c r="O21" i="36"/>
  <c r="N21" i="36"/>
  <c r="M21" i="36"/>
  <c r="L21" i="36"/>
  <c r="K21" i="36"/>
  <c r="J21" i="36"/>
  <c r="I21" i="36"/>
  <c r="D21" i="36"/>
  <c r="H21" i="36" s="1"/>
  <c r="H27" i="36" s="1"/>
  <c r="H30" i="36" s="1"/>
  <c r="P16" i="36"/>
  <c r="O16" i="36"/>
  <c r="N16" i="36"/>
  <c r="M16" i="36"/>
  <c r="L16" i="36"/>
  <c r="K16" i="36"/>
  <c r="J16" i="36"/>
  <c r="I16" i="36"/>
  <c r="D16" i="36"/>
  <c r="H16" i="36" s="1"/>
  <c r="P15" i="36"/>
  <c r="O15" i="36"/>
  <c r="N15" i="36"/>
  <c r="M15" i="36"/>
  <c r="L15" i="36"/>
  <c r="K15" i="36"/>
  <c r="J15" i="36"/>
  <c r="I15" i="36"/>
  <c r="H15" i="36"/>
  <c r="D15" i="36"/>
  <c r="P14" i="36"/>
  <c r="O14" i="36"/>
  <c r="N14" i="36"/>
  <c r="M14" i="36"/>
  <c r="L14" i="36"/>
  <c r="K14" i="36"/>
  <c r="J14" i="36"/>
  <c r="I14" i="36"/>
  <c r="D14" i="36"/>
  <c r="H14" i="36" s="1"/>
  <c r="P13" i="36"/>
  <c r="O13" i="36"/>
  <c r="N13" i="36"/>
  <c r="M13" i="36"/>
  <c r="L13" i="36"/>
  <c r="K13" i="36"/>
  <c r="J13" i="36"/>
  <c r="I13" i="36"/>
  <c r="H13" i="36"/>
  <c r="D13" i="36"/>
  <c r="P12" i="36"/>
  <c r="O12" i="36"/>
  <c r="N12" i="36"/>
  <c r="M12" i="36"/>
  <c r="L12" i="36"/>
  <c r="K12" i="36"/>
  <c r="J12" i="36"/>
  <c r="I12" i="36"/>
  <c r="D12" i="36"/>
  <c r="H12" i="36" s="1"/>
  <c r="P11" i="36"/>
  <c r="O11" i="36"/>
  <c r="N11" i="36"/>
  <c r="M11" i="36"/>
  <c r="L11" i="36"/>
  <c r="K11" i="36"/>
  <c r="J11" i="36"/>
  <c r="I11" i="36"/>
  <c r="H11" i="36"/>
  <c r="D11" i="36"/>
  <c r="P9" i="36"/>
  <c r="O9" i="36"/>
  <c r="N9" i="36"/>
  <c r="M9" i="36"/>
  <c r="L9" i="36"/>
  <c r="K9" i="36"/>
  <c r="J9" i="36"/>
  <c r="I9" i="36"/>
  <c r="D9" i="36"/>
  <c r="P8" i="36"/>
  <c r="O8" i="36"/>
  <c r="N8" i="36"/>
  <c r="M8" i="36"/>
  <c r="L8" i="36"/>
  <c r="K8" i="36"/>
  <c r="J8" i="36"/>
  <c r="I8" i="36"/>
  <c r="H8" i="36"/>
  <c r="D8" i="36"/>
  <c r="P7" i="36"/>
  <c r="O7" i="36"/>
  <c r="N7" i="36"/>
  <c r="M7" i="36"/>
  <c r="L7" i="36"/>
  <c r="K7" i="36"/>
  <c r="J7" i="36"/>
  <c r="I7" i="36"/>
  <c r="D7" i="36"/>
  <c r="H7" i="36" s="1"/>
  <c r="P6" i="36"/>
  <c r="O6" i="36"/>
  <c r="N6" i="36"/>
  <c r="M6" i="36"/>
  <c r="L6" i="36"/>
  <c r="K6" i="36"/>
  <c r="J6" i="36"/>
  <c r="I6" i="36"/>
  <c r="H6" i="36"/>
  <c r="D6" i="36"/>
  <c r="P5" i="36"/>
  <c r="O5" i="36"/>
  <c r="O23" i="36" s="1"/>
  <c r="O24" i="36" s="1"/>
  <c r="N5" i="36"/>
  <c r="N23" i="36" s="1"/>
  <c r="M5" i="36"/>
  <c r="L5" i="36"/>
  <c r="K5" i="36"/>
  <c r="K23" i="36" s="1"/>
  <c r="J5" i="36"/>
  <c r="J23" i="36" s="1"/>
  <c r="I5" i="36"/>
  <c r="D5" i="36"/>
  <c r="P4" i="36"/>
  <c r="O4" i="36"/>
  <c r="O27" i="36" s="1"/>
  <c r="N4" i="36"/>
  <c r="M4" i="36"/>
  <c r="M27" i="36" s="1"/>
  <c r="L4" i="36"/>
  <c r="K4" i="36"/>
  <c r="K27" i="36" s="1"/>
  <c r="K30" i="36" s="1"/>
  <c r="J4" i="36"/>
  <c r="I4" i="36"/>
  <c r="I27" i="36" s="1"/>
  <c r="H4" i="36"/>
  <c r="D4" i="36"/>
  <c r="D27" i="36" s="1"/>
  <c r="H3" i="36"/>
  <c r="P37" i="35"/>
  <c r="O37" i="35"/>
  <c r="N37" i="35"/>
  <c r="M37" i="35"/>
  <c r="L37" i="35"/>
  <c r="K37" i="35"/>
  <c r="J37" i="35"/>
  <c r="I37" i="35"/>
  <c r="H37" i="35"/>
  <c r="D37" i="35"/>
  <c r="P36" i="35"/>
  <c r="O36" i="35"/>
  <c r="N36" i="35"/>
  <c r="M36" i="35"/>
  <c r="L36" i="35"/>
  <c r="K36" i="35"/>
  <c r="J36" i="35"/>
  <c r="I36" i="35"/>
  <c r="H36" i="35"/>
  <c r="D36" i="35"/>
  <c r="P35" i="35"/>
  <c r="O35" i="35"/>
  <c r="N35" i="35"/>
  <c r="M35" i="35"/>
  <c r="L35" i="35"/>
  <c r="K35" i="35"/>
  <c r="J35" i="35"/>
  <c r="I35" i="35"/>
  <c r="D35" i="35"/>
  <c r="H35" i="35" s="1"/>
  <c r="P34" i="35"/>
  <c r="O34" i="35"/>
  <c r="N34" i="35"/>
  <c r="M34" i="35"/>
  <c r="L34" i="35"/>
  <c r="K34" i="35"/>
  <c r="J34" i="35"/>
  <c r="I34" i="35"/>
  <c r="H34" i="35"/>
  <c r="D34" i="35"/>
  <c r="P33" i="35"/>
  <c r="O33" i="35"/>
  <c r="N33" i="35"/>
  <c r="M33" i="35"/>
  <c r="L33" i="35"/>
  <c r="K33" i="35"/>
  <c r="J33" i="35"/>
  <c r="I33" i="35"/>
  <c r="D33" i="35"/>
  <c r="H33" i="35" s="1"/>
  <c r="P32" i="35"/>
  <c r="O32" i="35"/>
  <c r="N32" i="35"/>
  <c r="M32" i="35"/>
  <c r="L32" i="35"/>
  <c r="K32" i="35"/>
  <c r="J32" i="35"/>
  <c r="I32" i="35"/>
  <c r="H32" i="35"/>
  <c r="D32" i="35"/>
  <c r="O29" i="35"/>
  <c r="K29" i="35"/>
  <c r="N27" i="35"/>
  <c r="N30" i="35" s="1"/>
  <c r="J27" i="35"/>
  <c r="J30" i="35" s="1"/>
  <c r="P26" i="35"/>
  <c r="O26" i="35"/>
  <c r="L26" i="35"/>
  <c r="K26" i="35"/>
  <c r="P25" i="35"/>
  <c r="P29" i="35" s="1"/>
  <c r="O25" i="35"/>
  <c r="J26" i="35" s="1"/>
  <c r="N25" i="35"/>
  <c r="M25" i="35"/>
  <c r="L25" i="35"/>
  <c r="L29" i="35" s="1"/>
  <c r="K25" i="35"/>
  <c r="J25" i="35"/>
  <c r="J29" i="35" s="1"/>
  <c r="I25" i="35"/>
  <c r="D26" i="35" s="1"/>
  <c r="D25" i="35"/>
  <c r="H25" i="35" s="1"/>
  <c r="H29" i="35" s="1"/>
  <c r="P24" i="35"/>
  <c r="L24" i="35"/>
  <c r="N23" i="35"/>
  <c r="J23" i="35"/>
  <c r="P21" i="35"/>
  <c r="O21" i="35"/>
  <c r="N21" i="35"/>
  <c r="M21" i="35"/>
  <c r="L21" i="35"/>
  <c r="K21" i="35"/>
  <c r="J21" i="35"/>
  <c r="I21" i="35"/>
  <c r="H21" i="35"/>
  <c r="D21" i="35"/>
  <c r="P16" i="35"/>
  <c r="O16" i="35"/>
  <c r="N16" i="35"/>
  <c r="M16" i="35"/>
  <c r="L16" i="35"/>
  <c r="K16" i="35"/>
  <c r="J16" i="35"/>
  <c r="I16" i="35"/>
  <c r="H16" i="35"/>
  <c r="D16" i="35"/>
  <c r="P15" i="35"/>
  <c r="O15" i="35"/>
  <c r="N15" i="35"/>
  <c r="M15" i="35"/>
  <c r="L15" i="35"/>
  <c r="K15" i="35"/>
  <c r="J15" i="35"/>
  <c r="I15" i="35"/>
  <c r="D15" i="35"/>
  <c r="H15" i="35" s="1"/>
  <c r="P14" i="35"/>
  <c r="O14" i="35"/>
  <c r="N14" i="35"/>
  <c r="M14" i="35"/>
  <c r="L14" i="35"/>
  <c r="K14" i="35"/>
  <c r="J14" i="35"/>
  <c r="I14" i="35"/>
  <c r="H14" i="35"/>
  <c r="D14" i="35"/>
  <c r="P13" i="35"/>
  <c r="O13" i="35"/>
  <c r="N13" i="35"/>
  <c r="M13" i="35"/>
  <c r="L13" i="35"/>
  <c r="K13" i="35"/>
  <c r="J13" i="35"/>
  <c r="I13" i="35"/>
  <c r="D13" i="35"/>
  <c r="H13" i="35" s="1"/>
  <c r="P12" i="35"/>
  <c r="O12" i="35"/>
  <c r="N12" i="35"/>
  <c r="M12" i="35"/>
  <c r="L12" i="35"/>
  <c r="K12" i="35"/>
  <c r="J12" i="35"/>
  <c r="I12" i="35"/>
  <c r="H12" i="35"/>
  <c r="D12" i="35"/>
  <c r="P11" i="35"/>
  <c r="O11" i="35"/>
  <c r="N11" i="35"/>
  <c r="M11" i="35"/>
  <c r="L11" i="35"/>
  <c r="K11" i="35"/>
  <c r="J11" i="35"/>
  <c r="I11" i="35"/>
  <c r="D11" i="35"/>
  <c r="H11" i="35" s="1"/>
  <c r="P9" i="35"/>
  <c r="O9" i="35"/>
  <c r="N9" i="35"/>
  <c r="M9" i="35"/>
  <c r="L9" i="35"/>
  <c r="K9" i="35"/>
  <c r="J9" i="35"/>
  <c r="I9" i="35"/>
  <c r="H9" i="35"/>
  <c r="D9" i="35"/>
  <c r="P8" i="35"/>
  <c r="O8" i="35"/>
  <c r="N8" i="35"/>
  <c r="M8" i="35"/>
  <c r="L8" i="35"/>
  <c r="K8" i="35"/>
  <c r="J8" i="35"/>
  <c r="I8" i="35"/>
  <c r="D8" i="35"/>
  <c r="H8" i="35" s="1"/>
  <c r="P7" i="35"/>
  <c r="O7" i="35"/>
  <c r="N7" i="35"/>
  <c r="M7" i="35"/>
  <c r="L7" i="35"/>
  <c r="K7" i="35"/>
  <c r="J7" i="35"/>
  <c r="I7" i="35"/>
  <c r="H7" i="35"/>
  <c r="D7" i="35"/>
  <c r="P6" i="35"/>
  <c r="O6" i="35"/>
  <c r="N6" i="35"/>
  <c r="M6" i="35"/>
  <c r="L6" i="35"/>
  <c r="K6" i="35"/>
  <c r="J6" i="35"/>
  <c r="I6" i="35"/>
  <c r="D6" i="35"/>
  <c r="H6" i="35" s="1"/>
  <c r="P5" i="35"/>
  <c r="P23" i="35" s="1"/>
  <c r="O5" i="35"/>
  <c r="O23" i="35" s="1"/>
  <c r="N5" i="35"/>
  <c r="M5" i="35"/>
  <c r="M23" i="35" s="1"/>
  <c r="M24" i="35" s="1"/>
  <c r="L5" i="35"/>
  <c r="L23" i="35" s="1"/>
  <c r="K5" i="35"/>
  <c r="K23" i="35" s="1"/>
  <c r="J5" i="35"/>
  <c r="I5" i="35"/>
  <c r="I23" i="35" s="1"/>
  <c r="H5" i="35"/>
  <c r="H23" i="35" s="1"/>
  <c r="D5" i="35"/>
  <c r="D23" i="35" s="1"/>
  <c r="P4" i="35"/>
  <c r="P27" i="35" s="1"/>
  <c r="O4" i="35"/>
  <c r="O27" i="35" s="1"/>
  <c r="N4" i="35"/>
  <c r="M4" i="35"/>
  <c r="M27" i="35" s="1"/>
  <c r="L4" i="35"/>
  <c r="L27" i="35" s="1"/>
  <c r="L28" i="35" s="1"/>
  <c r="K4" i="35"/>
  <c r="K27" i="35" s="1"/>
  <c r="J4" i="35"/>
  <c r="I4" i="35"/>
  <c r="I27" i="35" s="1"/>
  <c r="D4" i="35"/>
  <c r="H3" i="35"/>
  <c r="P37" i="34"/>
  <c r="O37" i="34"/>
  <c r="N37" i="34"/>
  <c r="M37" i="34"/>
  <c r="L37" i="34"/>
  <c r="K37" i="34"/>
  <c r="J37" i="34"/>
  <c r="I37" i="34"/>
  <c r="H37" i="34"/>
  <c r="D37" i="34"/>
  <c r="P36" i="34"/>
  <c r="O36" i="34"/>
  <c r="N36" i="34"/>
  <c r="M36" i="34"/>
  <c r="L36" i="34"/>
  <c r="K36" i="34"/>
  <c r="J36" i="34"/>
  <c r="I36" i="34"/>
  <c r="H36" i="34"/>
  <c r="D36" i="34"/>
  <c r="P35" i="34"/>
  <c r="O35" i="34"/>
  <c r="N35" i="34"/>
  <c r="M35" i="34"/>
  <c r="L35" i="34"/>
  <c r="K35" i="34"/>
  <c r="J35" i="34"/>
  <c r="I35" i="34"/>
  <c r="H35" i="34"/>
  <c r="D35" i="34"/>
  <c r="P34" i="34"/>
  <c r="O34" i="34"/>
  <c r="N34" i="34"/>
  <c r="M34" i="34"/>
  <c r="L34" i="34"/>
  <c r="K34" i="34"/>
  <c r="J34" i="34"/>
  <c r="I34" i="34"/>
  <c r="D34" i="34"/>
  <c r="H34" i="34" s="1"/>
  <c r="P33" i="34"/>
  <c r="O33" i="34"/>
  <c r="N33" i="34"/>
  <c r="M33" i="34"/>
  <c r="L33" i="34"/>
  <c r="K33" i="34"/>
  <c r="J33" i="34"/>
  <c r="I33" i="34"/>
  <c r="H33" i="34"/>
  <c r="D33" i="34"/>
  <c r="P32" i="34"/>
  <c r="O32" i="34"/>
  <c r="N32" i="34"/>
  <c r="M32" i="34"/>
  <c r="L32" i="34"/>
  <c r="K32" i="34"/>
  <c r="J32" i="34"/>
  <c r="I32" i="34"/>
  <c r="D32" i="34"/>
  <c r="H32" i="34" s="1"/>
  <c r="P30" i="34"/>
  <c r="L30" i="34"/>
  <c r="M29" i="34"/>
  <c r="I29" i="34"/>
  <c r="P27" i="34"/>
  <c r="L27" i="34"/>
  <c r="L28" i="34" s="1"/>
  <c r="N26" i="34"/>
  <c r="M26" i="34"/>
  <c r="J26" i="34"/>
  <c r="I26" i="34"/>
  <c r="P25" i="34"/>
  <c r="O25" i="34"/>
  <c r="N25" i="34"/>
  <c r="N29" i="34" s="1"/>
  <c r="M25" i="34"/>
  <c r="H26" i="34" s="1"/>
  <c r="L25" i="34"/>
  <c r="K25" i="34"/>
  <c r="J25" i="34"/>
  <c r="J29" i="34" s="1"/>
  <c r="I25" i="34"/>
  <c r="D26" i="34" s="1"/>
  <c r="H25" i="34"/>
  <c r="H29" i="34" s="1"/>
  <c r="D25" i="34"/>
  <c r="P21" i="34"/>
  <c r="O21" i="34"/>
  <c r="N21" i="34"/>
  <c r="M21" i="34"/>
  <c r="L21" i="34"/>
  <c r="K21" i="34"/>
  <c r="J21" i="34"/>
  <c r="I21" i="34"/>
  <c r="D21" i="34"/>
  <c r="H21" i="34" s="1"/>
  <c r="P16" i="34"/>
  <c r="O16" i="34"/>
  <c r="N16" i="34"/>
  <c r="M16" i="34"/>
  <c r="L16" i="34"/>
  <c r="K16" i="34"/>
  <c r="J16" i="34"/>
  <c r="I16" i="34"/>
  <c r="D16" i="34"/>
  <c r="H16" i="34" s="1"/>
  <c r="P15" i="34"/>
  <c r="O15" i="34"/>
  <c r="N15" i="34"/>
  <c r="M15" i="34"/>
  <c r="L15" i="34"/>
  <c r="K15" i="34"/>
  <c r="J15" i="34"/>
  <c r="I15" i="34"/>
  <c r="H15" i="34"/>
  <c r="D15" i="34"/>
  <c r="P14" i="34"/>
  <c r="O14" i="34"/>
  <c r="N14" i="34"/>
  <c r="M14" i="34"/>
  <c r="L14" i="34"/>
  <c r="K14" i="34"/>
  <c r="J14" i="34"/>
  <c r="I14" i="34"/>
  <c r="D14" i="34"/>
  <c r="H14" i="34" s="1"/>
  <c r="P13" i="34"/>
  <c r="O13" i="34"/>
  <c r="N13" i="34"/>
  <c r="M13" i="34"/>
  <c r="L13" i="34"/>
  <c r="K13" i="34"/>
  <c r="J13" i="34"/>
  <c r="I13" i="34"/>
  <c r="H13" i="34"/>
  <c r="D13" i="34"/>
  <c r="P12" i="34"/>
  <c r="O12" i="34"/>
  <c r="N12" i="34"/>
  <c r="M12" i="34"/>
  <c r="L12" i="34"/>
  <c r="K12" i="34"/>
  <c r="J12" i="34"/>
  <c r="I12" i="34"/>
  <c r="D12" i="34"/>
  <c r="H12" i="34" s="1"/>
  <c r="P11" i="34"/>
  <c r="O11" i="34"/>
  <c r="N11" i="34"/>
  <c r="M11" i="34"/>
  <c r="L11" i="34"/>
  <c r="K11" i="34"/>
  <c r="J11" i="34"/>
  <c r="I11" i="34"/>
  <c r="H11" i="34"/>
  <c r="D11" i="34"/>
  <c r="P9" i="34"/>
  <c r="O9" i="34"/>
  <c r="N9" i="34"/>
  <c r="M9" i="34"/>
  <c r="L9" i="34"/>
  <c r="K9" i="34"/>
  <c r="J9" i="34"/>
  <c r="I9" i="34"/>
  <c r="H9" i="34"/>
  <c r="D9" i="34"/>
  <c r="P8" i="34"/>
  <c r="O8" i="34"/>
  <c r="N8" i="34"/>
  <c r="M8" i="34"/>
  <c r="L8" i="34"/>
  <c r="K8" i="34"/>
  <c r="J8" i="34"/>
  <c r="I8" i="34"/>
  <c r="H8" i="34"/>
  <c r="D8" i="34"/>
  <c r="P7" i="34"/>
  <c r="O7" i="34"/>
  <c r="N7" i="34"/>
  <c r="M7" i="34"/>
  <c r="L7" i="34"/>
  <c r="K7" i="34"/>
  <c r="J7" i="34"/>
  <c r="I7" i="34"/>
  <c r="H7" i="34"/>
  <c r="D7" i="34"/>
  <c r="P6" i="34"/>
  <c r="O6" i="34"/>
  <c r="N6" i="34"/>
  <c r="M6" i="34"/>
  <c r="L6" i="34"/>
  <c r="K6" i="34"/>
  <c r="J6" i="34"/>
  <c r="I6" i="34"/>
  <c r="H6" i="34"/>
  <c r="D6" i="34"/>
  <c r="P5" i="34"/>
  <c r="P23" i="34" s="1"/>
  <c r="O5" i="34"/>
  <c r="O23" i="34" s="1"/>
  <c r="O24" i="34" s="1"/>
  <c r="N5" i="34"/>
  <c r="M5" i="34"/>
  <c r="M23" i="34" s="1"/>
  <c r="L5" i="34"/>
  <c r="L23" i="34" s="1"/>
  <c r="L24" i="34" s="1"/>
  <c r="K5" i="34"/>
  <c r="K23" i="34" s="1"/>
  <c r="J5" i="34"/>
  <c r="I5" i="34"/>
  <c r="I23" i="34" s="1"/>
  <c r="D24" i="34" s="1"/>
  <c r="H5" i="34"/>
  <c r="H23" i="34" s="1"/>
  <c r="D5" i="34"/>
  <c r="D23" i="34" s="1"/>
  <c r="P4" i="34"/>
  <c r="O4" i="34"/>
  <c r="O27" i="34" s="1"/>
  <c r="J28" i="34" s="1"/>
  <c r="N4" i="34"/>
  <c r="N27" i="34" s="1"/>
  <c r="M4" i="34"/>
  <c r="M27" i="34" s="1"/>
  <c r="L4" i="34"/>
  <c r="K4" i="34"/>
  <c r="K27" i="34" s="1"/>
  <c r="K30" i="34" s="1"/>
  <c r="J4" i="34"/>
  <c r="J27" i="34" s="1"/>
  <c r="J30" i="34" s="1"/>
  <c r="I4" i="34"/>
  <c r="I27" i="34" s="1"/>
  <c r="H4" i="34"/>
  <c r="D4" i="34"/>
  <c r="D27" i="34" s="1"/>
  <c r="H3" i="34"/>
  <c r="P37" i="33"/>
  <c r="O37" i="33"/>
  <c r="N37" i="33"/>
  <c r="M37" i="33"/>
  <c r="L37" i="33"/>
  <c r="K37" i="33"/>
  <c r="J37" i="33"/>
  <c r="I37" i="33"/>
  <c r="H37" i="33"/>
  <c r="D37" i="33"/>
  <c r="P36" i="33"/>
  <c r="O36" i="33"/>
  <c r="N36" i="33"/>
  <c r="M36" i="33"/>
  <c r="L36" i="33"/>
  <c r="K36" i="33"/>
  <c r="J36" i="33"/>
  <c r="I36" i="33"/>
  <c r="H36" i="33"/>
  <c r="D36" i="33"/>
  <c r="P35" i="33"/>
  <c r="O35" i="33"/>
  <c r="N35" i="33"/>
  <c r="M35" i="33"/>
  <c r="L35" i="33"/>
  <c r="K35" i="33"/>
  <c r="J35" i="33"/>
  <c r="I35" i="33"/>
  <c r="D35" i="33"/>
  <c r="H35" i="33" s="1"/>
  <c r="P34" i="33"/>
  <c r="O34" i="33"/>
  <c r="N34" i="33"/>
  <c r="M34" i="33"/>
  <c r="L34" i="33"/>
  <c r="K34" i="33"/>
  <c r="J34" i="33"/>
  <c r="I34" i="33"/>
  <c r="H34" i="33"/>
  <c r="D34" i="33"/>
  <c r="P33" i="33"/>
  <c r="O33" i="33"/>
  <c r="N33" i="33"/>
  <c r="M33" i="33"/>
  <c r="L33" i="33"/>
  <c r="K33" i="33"/>
  <c r="J33" i="33"/>
  <c r="I33" i="33"/>
  <c r="D33" i="33"/>
  <c r="H33" i="33" s="1"/>
  <c r="P32" i="33"/>
  <c r="O32" i="33"/>
  <c r="N32" i="33"/>
  <c r="M32" i="33"/>
  <c r="L32" i="33"/>
  <c r="K32" i="33"/>
  <c r="J32" i="33"/>
  <c r="I32" i="33"/>
  <c r="H32" i="33"/>
  <c r="D32" i="33"/>
  <c r="P29" i="33"/>
  <c r="L29" i="33"/>
  <c r="K29" i="33"/>
  <c r="I28" i="33"/>
  <c r="N27" i="33"/>
  <c r="N28" i="33" s="1"/>
  <c r="P26" i="33"/>
  <c r="M26" i="33"/>
  <c r="L26" i="33"/>
  <c r="P25" i="33"/>
  <c r="K26" i="33" s="1"/>
  <c r="O25" i="33"/>
  <c r="N25" i="33"/>
  <c r="M25" i="33"/>
  <c r="M29" i="33" s="1"/>
  <c r="L25" i="33"/>
  <c r="K25" i="33"/>
  <c r="J25" i="33"/>
  <c r="J29" i="33" s="1"/>
  <c r="I25" i="33"/>
  <c r="D25" i="33"/>
  <c r="H25" i="33" s="1"/>
  <c r="H26" i="33" s="1"/>
  <c r="P21" i="33"/>
  <c r="O21" i="33"/>
  <c r="N21" i="33"/>
  <c r="M21" i="33"/>
  <c r="L21" i="33"/>
  <c r="K21" i="33"/>
  <c r="J21" i="33"/>
  <c r="I21" i="33"/>
  <c r="H21" i="33"/>
  <c r="D21" i="33"/>
  <c r="P16" i="33"/>
  <c r="O16" i="33"/>
  <c r="N16" i="33"/>
  <c r="M16" i="33"/>
  <c r="L16" i="33"/>
  <c r="K16" i="33"/>
  <c r="J16" i="33"/>
  <c r="I16" i="33"/>
  <c r="H16" i="33"/>
  <c r="D16" i="33"/>
  <c r="P15" i="33"/>
  <c r="O15" i="33"/>
  <c r="N15" i="33"/>
  <c r="M15" i="33"/>
  <c r="L15" i="33"/>
  <c r="K15" i="33"/>
  <c r="J15" i="33"/>
  <c r="I15" i="33"/>
  <c r="D15" i="33"/>
  <c r="H15" i="33" s="1"/>
  <c r="P14" i="33"/>
  <c r="O14" i="33"/>
  <c r="N14" i="33"/>
  <c r="M14" i="33"/>
  <c r="L14" i="33"/>
  <c r="K14" i="33"/>
  <c r="J14" i="33"/>
  <c r="I14" i="33"/>
  <c r="H14" i="33"/>
  <c r="D14" i="33"/>
  <c r="P13" i="33"/>
  <c r="O13" i="33"/>
  <c r="N13" i="33"/>
  <c r="M13" i="33"/>
  <c r="L13" i="33"/>
  <c r="K13" i="33"/>
  <c r="J13" i="33"/>
  <c r="I13" i="33"/>
  <c r="D13" i="33"/>
  <c r="H13" i="33" s="1"/>
  <c r="P12" i="33"/>
  <c r="O12" i="33"/>
  <c r="N12" i="33"/>
  <c r="M12" i="33"/>
  <c r="L12" i="33"/>
  <c r="K12" i="33"/>
  <c r="J12" i="33"/>
  <c r="I12" i="33"/>
  <c r="H12" i="33"/>
  <c r="D12" i="33"/>
  <c r="P11" i="33"/>
  <c r="O11" i="33"/>
  <c r="N11" i="33"/>
  <c r="M11" i="33"/>
  <c r="L11" i="33"/>
  <c r="K11" i="33"/>
  <c r="J11" i="33"/>
  <c r="I11" i="33"/>
  <c r="D11" i="33"/>
  <c r="H11" i="33" s="1"/>
  <c r="P9" i="33"/>
  <c r="O9" i="33"/>
  <c r="N9" i="33"/>
  <c r="M9" i="33"/>
  <c r="L9" i="33"/>
  <c r="K9" i="33"/>
  <c r="J9" i="33"/>
  <c r="I9" i="33"/>
  <c r="D9" i="33"/>
  <c r="H9" i="33" s="1"/>
  <c r="P8" i="33"/>
  <c r="O8" i="33"/>
  <c r="N8" i="33"/>
  <c r="M8" i="33"/>
  <c r="L8" i="33"/>
  <c r="K8" i="33"/>
  <c r="J8" i="33"/>
  <c r="I8" i="33"/>
  <c r="H8" i="33"/>
  <c r="D8" i="33"/>
  <c r="P7" i="33"/>
  <c r="O7" i="33"/>
  <c r="N7" i="33"/>
  <c r="M7" i="33"/>
  <c r="L7" i="33"/>
  <c r="K7" i="33"/>
  <c r="J7" i="33"/>
  <c r="I7" i="33"/>
  <c r="D7" i="33"/>
  <c r="H7" i="33" s="1"/>
  <c r="P6" i="33"/>
  <c r="O6" i="33"/>
  <c r="N6" i="33"/>
  <c r="M6" i="33"/>
  <c r="L6" i="33"/>
  <c r="K6" i="33"/>
  <c r="K23" i="33" s="1"/>
  <c r="J6" i="33"/>
  <c r="I6" i="33"/>
  <c r="D6" i="33"/>
  <c r="H6" i="33" s="1"/>
  <c r="P5" i="33"/>
  <c r="O5" i="33"/>
  <c r="O23" i="33" s="1"/>
  <c r="N5" i="33"/>
  <c r="N23" i="33" s="1"/>
  <c r="M5" i="33"/>
  <c r="M23" i="33" s="1"/>
  <c r="M24" i="33" s="1"/>
  <c r="L5" i="33"/>
  <c r="K5" i="33"/>
  <c r="J5" i="33"/>
  <c r="J23" i="33" s="1"/>
  <c r="I5" i="33"/>
  <c r="I23" i="33" s="1"/>
  <c r="D5" i="33"/>
  <c r="D23" i="33" s="1"/>
  <c r="P4" i="33"/>
  <c r="P27" i="33" s="1"/>
  <c r="P28" i="33" s="1"/>
  <c r="O4" i="33"/>
  <c r="O27" i="33" s="1"/>
  <c r="N4" i="33"/>
  <c r="M4" i="33"/>
  <c r="M27" i="33" s="1"/>
  <c r="L4" i="33"/>
  <c r="L27" i="33" s="1"/>
  <c r="L30" i="33" s="1"/>
  <c r="K4" i="33"/>
  <c r="K27" i="33" s="1"/>
  <c r="K30" i="33" s="1"/>
  <c r="J4" i="33"/>
  <c r="J27" i="33" s="1"/>
  <c r="I4" i="33"/>
  <c r="I27" i="33" s="1"/>
  <c r="D4" i="33"/>
  <c r="D27" i="33" s="1"/>
  <c r="H3" i="33"/>
  <c r="P37" i="32"/>
  <c r="O37" i="32"/>
  <c r="N37" i="32"/>
  <c r="M37" i="32"/>
  <c r="L37" i="32"/>
  <c r="K37" i="32"/>
  <c r="J37" i="32"/>
  <c r="I37" i="32"/>
  <c r="H37" i="32"/>
  <c r="D37" i="32"/>
  <c r="P36" i="32"/>
  <c r="O36" i="32"/>
  <c r="N36" i="32"/>
  <c r="M36" i="32"/>
  <c r="L36" i="32"/>
  <c r="K36" i="32"/>
  <c r="J36" i="32"/>
  <c r="I36" i="32"/>
  <c r="H36" i="32"/>
  <c r="D36" i="32"/>
  <c r="P35" i="32"/>
  <c r="O35" i="32"/>
  <c r="N35" i="32"/>
  <c r="M35" i="32"/>
  <c r="L35" i="32"/>
  <c r="K35" i="32"/>
  <c r="J35" i="32"/>
  <c r="I35" i="32"/>
  <c r="H35" i="32"/>
  <c r="D35" i="32"/>
  <c r="P34" i="32"/>
  <c r="O34" i="32"/>
  <c r="N34" i="32"/>
  <c r="M34" i="32"/>
  <c r="L34" i="32"/>
  <c r="K34" i="32"/>
  <c r="J34" i="32"/>
  <c r="I34" i="32"/>
  <c r="D34" i="32"/>
  <c r="H34" i="32" s="1"/>
  <c r="P33" i="32"/>
  <c r="O33" i="32"/>
  <c r="N33" i="32"/>
  <c r="M33" i="32"/>
  <c r="L33" i="32"/>
  <c r="K33" i="32"/>
  <c r="J33" i="32"/>
  <c r="I33" i="32"/>
  <c r="H33" i="32"/>
  <c r="D33" i="32"/>
  <c r="P32" i="32"/>
  <c r="O32" i="32"/>
  <c r="N32" i="32"/>
  <c r="M32" i="32"/>
  <c r="L32" i="32"/>
  <c r="K32" i="32"/>
  <c r="J32" i="32"/>
  <c r="I32" i="32"/>
  <c r="D32" i="32"/>
  <c r="H32" i="32" s="1"/>
  <c r="N29" i="32"/>
  <c r="J29" i="32"/>
  <c r="P27" i="32"/>
  <c r="P28" i="32" s="1"/>
  <c r="L27" i="32"/>
  <c r="L28" i="32" s="1"/>
  <c r="O26" i="32"/>
  <c r="N26" i="32"/>
  <c r="J26" i="32"/>
  <c r="P25" i="32"/>
  <c r="P26" i="32" s="1"/>
  <c r="O25" i="32"/>
  <c r="O29" i="32" s="1"/>
  <c r="N25" i="32"/>
  <c r="I26" i="32" s="1"/>
  <c r="M25" i="32"/>
  <c r="H26" i="32" s="1"/>
  <c r="L25" i="32"/>
  <c r="L26" i="32" s="1"/>
  <c r="K25" i="32"/>
  <c r="K29" i="32" s="1"/>
  <c r="J25" i="32"/>
  <c r="I25" i="32"/>
  <c r="D26" i="32" s="1"/>
  <c r="H25" i="32"/>
  <c r="H29" i="32" s="1"/>
  <c r="D25" i="32"/>
  <c r="P21" i="32"/>
  <c r="O21" i="32"/>
  <c r="N21" i="32"/>
  <c r="M21" i="32"/>
  <c r="L21" i="32"/>
  <c r="K21" i="32"/>
  <c r="J21" i="32"/>
  <c r="I21" i="32"/>
  <c r="D21" i="32"/>
  <c r="H21" i="32" s="1"/>
  <c r="P16" i="32"/>
  <c r="O16" i="32"/>
  <c r="N16" i="32"/>
  <c r="M16" i="32"/>
  <c r="L16" i="32"/>
  <c r="K16" i="32"/>
  <c r="J16" i="32"/>
  <c r="I16" i="32"/>
  <c r="D16" i="32"/>
  <c r="H16" i="32" s="1"/>
  <c r="P15" i="32"/>
  <c r="O15" i="32"/>
  <c r="N15" i="32"/>
  <c r="M15" i="32"/>
  <c r="L15" i="32"/>
  <c r="K15" i="32"/>
  <c r="J15" i="32"/>
  <c r="I15" i="32"/>
  <c r="H15" i="32"/>
  <c r="D15" i="32"/>
  <c r="P14" i="32"/>
  <c r="O14" i="32"/>
  <c r="N14" i="32"/>
  <c r="M14" i="32"/>
  <c r="L14" i="32"/>
  <c r="K14" i="32"/>
  <c r="J14" i="32"/>
  <c r="I14" i="32"/>
  <c r="D14" i="32"/>
  <c r="H14" i="32" s="1"/>
  <c r="P13" i="32"/>
  <c r="O13" i="32"/>
  <c r="N13" i="32"/>
  <c r="M13" i="32"/>
  <c r="L13" i="32"/>
  <c r="K13" i="32"/>
  <c r="J13" i="32"/>
  <c r="I13" i="32"/>
  <c r="H13" i="32"/>
  <c r="D13" i="32"/>
  <c r="P12" i="32"/>
  <c r="O12" i="32"/>
  <c r="N12" i="32"/>
  <c r="M12" i="32"/>
  <c r="L12" i="32"/>
  <c r="K12" i="32"/>
  <c r="J12" i="32"/>
  <c r="I12" i="32"/>
  <c r="D12" i="32"/>
  <c r="H12" i="32" s="1"/>
  <c r="P11" i="32"/>
  <c r="O11" i="32"/>
  <c r="N11" i="32"/>
  <c r="M11" i="32"/>
  <c r="L11" i="32"/>
  <c r="K11" i="32"/>
  <c r="J11" i="32"/>
  <c r="I11" i="32"/>
  <c r="H11" i="32"/>
  <c r="D11" i="32"/>
  <c r="P9" i="32"/>
  <c r="O9" i="32"/>
  <c r="N9" i="32"/>
  <c r="M9" i="32"/>
  <c r="L9" i="32"/>
  <c r="K9" i="32"/>
  <c r="J9" i="32"/>
  <c r="I9" i="32"/>
  <c r="H9" i="32"/>
  <c r="D9" i="32"/>
  <c r="P8" i="32"/>
  <c r="O8" i="32"/>
  <c r="N8" i="32"/>
  <c r="M8" i="32"/>
  <c r="L8" i="32"/>
  <c r="K8" i="32"/>
  <c r="J8" i="32"/>
  <c r="I8" i="32"/>
  <c r="H8" i="32"/>
  <c r="D8" i="32"/>
  <c r="P7" i="32"/>
  <c r="O7" i="32"/>
  <c r="N7" i="32"/>
  <c r="M7" i="32"/>
  <c r="L7" i="32"/>
  <c r="K7" i="32"/>
  <c r="J7" i="32"/>
  <c r="I7" i="32"/>
  <c r="H7" i="32"/>
  <c r="D7" i="32"/>
  <c r="P6" i="32"/>
  <c r="O6" i="32"/>
  <c r="N6" i="32"/>
  <c r="M6" i="32"/>
  <c r="M23" i="32" s="1"/>
  <c r="L6" i="32"/>
  <c r="K6" i="32"/>
  <c r="J6" i="32"/>
  <c r="I6" i="32"/>
  <c r="I23" i="32" s="1"/>
  <c r="D6" i="32"/>
  <c r="H6" i="32" s="1"/>
  <c r="P5" i="32"/>
  <c r="P23" i="32" s="1"/>
  <c r="O5" i="32"/>
  <c r="O23" i="32" s="1"/>
  <c r="N5" i="32"/>
  <c r="N23" i="32" s="1"/>
  <c r="M5" i="32"/>
  <c r="L5" i="32"/>
  <c r="L23" i="32" s="1"/>
  <c r="L24" i="32" s="1"/>
  <c r="K5" i="32"/>
  <c r="K23" i="32" s="1"/>
  <c r="J5" i="32"/>
  <c r="J23" i="32" s="1"/>
  <c r="I5" i="32"/>
  <c r="H5" i="32"/>
  <c r="H23" i="32" s="1"/>
  <c r="D5" i="32"/>
  <c r="D23" i="32" s="1"/>
  <c r="P4" i="32"/>
  <c r="O4" i="32"/>
  <c r="O27" i="32" s="1"/>
  <c r="N4" i="32"/>
  <c r="N27" i="32" s="1"/>
  <c r="M4" i="32"/>
  <c r="M27" i="32" s="1"/>
  <c r="L4" i="32"/>
  <c r="K4" i="32"/>
  <c r="K27" i="32" s="1"/>
  <c r="J4" i="32"/>
  <c r="J27" i="32" s="1"/>
  <c r="J30" i="32" s="1"/>
  <c r="I4" i="32"/>
  <c r="I27" i="32" s="1"/>
  <c r="D4" i="32"/>
  <c r="D27" i="32" s="1"/>
  <c r="H3" i="32"/>
  <c r="P37" i="31"/>
  <c r="O37" i="31"/>
  <c r="N37" i="31"/>
  <c r="M37" i="31"/>
  <c r="L37" i="31"/>
  <c r="K37" i="31"/>
  <c r="J37" i="31"/>
  <c r="I37" i="31"/>
  <c r="H37" i="31"/>
  <c r="D37" i="31"/>
  <c r="P36" i="31"/>
  <c r="O36" i="31"/>
  <c r="N36" i="31"/>
  <c r="M36" i="31"/>
  <c r="L36" i="31"/>
  <c r="K36" i="31"/>
  <c r="J36" i="31"/>
  <c r="I36" i="31"/>
  <c r="H36" i="31"/>
  <c r="D36" i="31"/>
  <c r="P35" i="31"/>
  <c r="O35" i="31"/>
  <c r="N35" i="31"/>
  <c r="M35" i="31"/>
  <c r="L35" i="31"/>
  <c r="K35" i="31"/>
  <c r="J35" i="31"/>
  <c r="I35" i="31"/>
  <c r="D35" i="31"/>
  <c r="H35" i="31" s="1"/>
  <c r="P34" i="31"/>
  <c r="O34" i="31"/>
  <c r="N34" i="31"/>
  <c r="M34" i="31"/>
  <c r="L34" i="31"/>
  <c r="K34" i="31"/>
  <c r="J34" i="31"/>
  <c r="I34" i="31"/>
  <c r="H34" i="31"/>
  <c r="D34" i="31"/>
  <c r="P33" i="31"/>
  <c r="O33" i="31"/>
  <c r="N33" i="31"/>
  <c r="M33" i="31"/>
  <c r="L33" i="31"/>
  <c r="K33" i="31"/>
  <c r="J33" i="31"/>
  <c r="I33" i="31"/>
  <c r="D33" i="31"/>
  <c r="H33" i="31" s="1"/>
  <c r="P32" i="31"/>
  <c r="O32" i="31"/>
  <c r="N32" i="31"/>
  <c r="M32" i="31"/>
  <c r="L32" i="31"/>
  <c r="K32" i="31"/>
  <c r="J32" i="31"/>
  <c r="I32" i="31"/>
  <c r="H32" i="31"/>
  <c r="D32" i="31"/>
  <c r="P29" i="31"/>
  <c r="L29" i="31"/>
  <c r="N27" i="31"/>
  <c r="N28" i="31" s="1"/>
  <c r="J27" i="31"/>
  <c r="J30" i="31" s="1"/>
  <c r="P26" i="31"/>
  <c r="M26" i="31"/>
  <c r="L26" i="31"/>
  <c r="I26" i="31"/>
  <c r="P25" i="31"/>
  <c r="K26" i="31" s="1"/>
  <c r="O25" i="31"/>
  <c r="J26" i="31" s="1"/>
  <c r="N25" i="31"/>
  <c r="N26" i="31" s="1"/>
  <c r="M25" i="31"/>
  <c r="M29" i="31" s="1"/>
  <c r="L25" i="31"/>
  <c r="K25" i="31"/>
  <c r="K29" i="31" s="1"/>
  <c r="J25" i="31"/>
  <c r="J29" i="31" s="1"/>
  <c r="I25" i="31"/>
  <c r="I29" i="31" s="1"/>
  <c r="D25" i="31"/>
  <c r="H25" i="31" s="1"/>
  <c r="P21" i="31"/>
  <c r="O21" i="31"/>
  <c r="N21" i="31"/>
  <c r="M21" i="31"/>
  <c r="L21" i="31"/>
  <c r="K21" i="31"/>
  <c r="J21" i="31"/>
  <c r="I21" i="31"/>
  <c r="H21" i="31"/>
  <c r="D21" i="31"/>
  <c r="P16" i="31"/>
  <c r="O16" i="31"/>
  <c r="N16" i="31"/>
  <c r="M16" i="31"/>
  <c r="L16" i="31"/>
  <c r="K16" i="31"/>
  <c r="J16" i="31"/>
  <c r="I16" i="31"/>
  <c r="H16" i="31"/>
  <c r="D16" i="31"/>
  <c r="P15" i="31"/>
  <c r="O15" i="31"/>
  <c r="N15" i="31"/>
  <c r="M15" i="31"/>
  <c r="L15" i="31"/>
  <c r="K15" i="31"/>
  <c r="J15" i="31"/>
  <c r="I15" i="31"/>
  <c r="D15" i="31"/>
  <c r="H15" i="31" s="1"/>
  <c r="P14" i="31"/>
  <c r="O14" i="31"/>
  <c r="N14" i="31"/>
  <c r="M14" i="31"/>
  <c r="L14" i="31"/>
  <c r="K14" i="31"/>
  <c r="J14" i="31"/>
  <c r="I14" i="31"/>
  <c r="H14" i="31"/>
  <c r="D14" i="31"/>
  <c r="P13" i="31"/>
  <c r="O13" i="31"/>
  <c r="N13" i="31"/>
  <c r="M13" i="31"/>
  <c r="L13" i="31"/>
  <c r="K13" i="31"/>
  <c r="J13" i="31"/>
  <c r="I13" i="31"/>
  <c r="D13" i="31"/>
  <c r="H13" i="31" s="1"/>
  <c r="P12" i="31"/>
  <c r="O12" i="31"/>
  <c r="N12" i="31"/>
  <c r="M12" i="31"/>
  <c r="L12" i="31"/>
  <c r="K12" i="31"/>
  <c r="J12" i="31"/>
  <c r="I12" i="31"/>
  <c r="H12" i="31"/>
  <c r="D12" i="31"/>
  <c r="P11" i="31"/>
  <c r="O11" i="31"/>
  <c r="N11" i="31"/>
  <c r="M11" i="31"/>
  <c r="L11" i="31"/>
  <c r="K11" i="31"/>
  <c r="J11" i="31"/>
  <c r="I11" i="31"/>
  <c r="D11" i="31"/>
  <c r="H11" i="31" s="1"/>
  <c r="M10" i="31"/>
  <c r="P9" i="31"/>
  <c r="O9" i="31"/>
  <c r="N9" i="31"/>
  <c r="M9" i="31"/>
  <c r="L9" i="31"/>
  <c r="K9" i="31"/>
  <c r="J9" i="31"/>
  <c r="I9" i="31"/>
  <c r="D9" i="31"/>
  <c r="H9" i="31" s="1"/>
  <c r="P8" i="31"/>
  <c r="O8" i="31"/>
  <c r="N8" i="31"/>
  <c r="M8" i="31"/>
  <c r="L8" i="31"/>
  <c r="K8" i="31"/>
  <c r="J8" i="31"/>
  <c r="I8" i="31"/>
  <c r="H8" i="31"/>
  <c r="D8" i="31"/>
  <c r="P7" i="31"/>
  <c r="O7" i="31"/>
  <c r="N7" i="31"/>
  <c r="M7" i="31"/>
  <c r="L7" i="31"/>
  <c r="K7" i="31"/>
  <c r="J7" i="31"/>
  <c r="I7" i="31"/>
  <c r="D7" i="31"/>
  <c r="H7" i="31" s="1"/>
  <c r="P6" i="31"/>
  <c r="O6" i="31"/>
  <c r="O23" i="31" s="1"/>
  <c r="N6" i="31"/>
  <c r="M6" i="31"/>
  <c r="L6" i="31"/>
  <c r="K6" i="31"/>
  <c r="K23" i="31" s="1"/>
  <c r="J6" i="31"/>
  <c r="I6" i="31"/>
  <c r="H6" i="31"/>
  <c r="D6" i="31"/>
  <c r="D23" i="31" s="1"/>
  <c r="P5" i="31"/>
  <c r="P23" i="31" s="1"/>
  <c r="O5" i="31"/>
  <c r="N5" i="31"/>
  <c r="N23" i="31" s="1"/>
  <c r="M5" i="31"/>
  <c r="M23" i="31" s="1"/>
  <c r="L5" i="31"/>
  <c r="L23" i="31" s="1"/>
  <c r="L24" i="31" s="1"/>
  <c r="K5" i="31"/>
  <c r="J5" i="31"/>
  <c r="J23" i="31" s="1"/>
  <c r="I5" i="31"/>
  <c r="I23" i="31" s="1"/>
  <c r="D24" i="31" s="1"/>
  <c r="D5" i="31"/>
  <c r="H5" i="31" s="1"/>
  <c r="H23" i="31" s="1"/>
  <c r="P4" i="31"/>
  <c r="P27" i="31" s="1"/>
  <c r="O4" i="31"/>
  <c r="O27" i="31" s="1"/>
  <c r="N4" i="31"/>
  <c r="M4" i="31"/>
  <c r="M27" i="31" s="1"/>
  <c r="L4" i="31"/>
  <c r="L27" i="31" s="1"/>
  <c r="K4" i="31"/>
  <c r="K27" i="31" s="1"/>
  <c r="K30" i="31" s="1"/>
  <c r="J4" i="31"/>
  <c r="I4" i="31"/>
  <c r="I27" i="31" s="1"/>
  <c r="H4" i="31"/>
  <c r="H27" i="31" s="1"/>
  <c r="D4" i="31"/>
  <c r="D27" i="31" s="1"/>
  <c r="H3" i="31"/>
  <c r="P37" i="30"/>
  <c r="O37" i="30"/>
  <c r="N37" i="30"/>
  <c r="M37" i="30"/>
  <c r="L37" i="30"/>
  <c r="K37" i="30"/>
  <c r="J37" i="30"/>
  <c r="I37" i="30"/>
  <c r="H37" i="30"/>
  <c r="D37" i="30"/>
  <c r="P36" i="30"/>
  <c r="O36" i="30"/>
  <c r="N36" i="30"/>
  <c r="M36" i="30"/>
  <c r="L36" i="30"/>
  <c r="K36" i="30"/>
  <c r="J36" i="30"/>
  <c r="I36" i="30"/>
  <c r="H36" i="30"/>
  <c r="D36" i="30"/>
  <c r="P35" i="30"/>
  <c r="O35" i="30"/>
  <c r="N35" i="30"/>
  <c r="M35" i="30"/>
  <c r="L35" i="30"/>
  <c r="K35" i="30"/>
  <c r="J35" i="30"/>
  <c r="I35" i="30"/>
  <c r="H35" i="30"/>
  <c r="D35" i="30"/>
  <c r="P34" i="30"/>
  <c r="O34" i="30"/>
  <c r="N34" i="30"/>
  <c r="M34" i="30"/>
  <c r="L34" i="30"/>
  <c r="K34" i="30"/>
  <c r="J34" i="30"/>
  <c r="I34" i="30"/>
  <c r="D34" i="30"/>
  <c r="H34" i="30" s="1"/>
  <c r="P33" i="30"/>
  <c r="O33" i="30"/>
  <c r="N33" i="30"/>
  <c r="M33" i="30"/>
  <c r="L33" i="30"/>
  <c r="K33" i="30"/>
  <c r="J33" i="30"/>
  <c r="I33" i="30"/>
  <c r="H33" i="30"/>
  <c r="D33" i="30"/>
  <c r="P32" i="30"/>
  <c r="O32" i="30"/>
  <c r="N32" i="30"/>
  <c r="M32" i="30"/>
  <c r="L32" i="30"/>
  <c r="K32" i="30"/>
  <c r="J32" i="30"/>
  <c r="I32" i="30"/>
  <c r="D32" i="30"/>
  <c r="H32" i="30" s="1"/>
  <c r="N29" i="30"/>
  <c r="J29" i="30"/>
  <c r="P27" i="30"/>
  <c r="P28" i="30" s="1"/>
  <c r="L27" i="30"/>
  <c r="L28" i="30" s="1"/>
  <c r="O26" i="30"/>
  <c r="N26" i="30"/>
  <c r="K26" i="30"/>
  <c r="J26" i="30"/>
  <c r="P25" i="30"/>
  <c r="P26" i="30" s="1"/>
  <c r="O25" i="30"/>
  <c r="O29" i="30" s="1"/>
  <c r="N25" i="30"/>
  <c r="M25" i="30"/>
  <c r="H26" i="30" s="1"/>
  <c r="L25" i="30"/>
  <c r="L26" i="30" s="1"/>
  <c r="K25" i="30"/>
  <c r="K29" i="30" s="1"/>
  <c r="J25" i="30"/>
  <c r="I25" i="30"/>
  <c r="D26" i="30" s="1"/>
  <c r="H25" i="30"/>
  <c r="H29" i="30" s="1"/>
  <c r="D25" i="30"/>
  <c r="P21" i="30"/>
  <c r="O21" i="30"/>
  <c r="N21" i="30"/>
  <c r="M21" i="30"/>
  <c r="L21" i="30"/>
  <c r="K21" i="30"/>
  <c r="J21" i="30"/>
  <c r="I21" i="30"/>
  <c r="D21" i="30"/>
  <c r="H21" i="30" s="1"/>
  <c r="P16" i="30"/>
  <c r="O16" i="30"/>
  <c r="N16" i="30"/>
  <c r="M16" i="30"/>
  <c r="L16" i="30"/>
  <c r="K16" i="30"/>
  <c r="J16" i="30"/>
  <c r="I16" i="30"/>
  <c r="D16" i="30"/>
  <c r="H16" i="30" s="1"/>
  <c r="P15" i="30"/>
  <c r="O15" i="30"/>
  <c r="N15" i="30"/>
  <c r="M15" i="30"/>
  <c r="L15" i="30"/>
  <c r="K15" i="30"/>
  <c r="J15" i="30"/>
  <c r="I15" i="30"/>
  <c r="H15" i="30"/>
  <c r="D15" i="30"/>
  <c r="P14" i="30"/>
  <c r="O14" i="30"/>
  <c r="N14" i="30"/>
  <c r="M14" i="30"/>
  <c r="L14" i="30"/>
  <c r="K14" i="30"/>
  <c r="J14" i="30"/>
  <c r="I14" i="30"/>
  <c r="D14" i="30"/>
  <c r="H14" i="30" s="1"/>
  <c r="P13" i="30"/>
  <c r="O13" i="30"/>
  <c r="N13" i="30"/>
  <c r="M13" i="30"/>
  <c r="L13" i="30"/>
  <c r="K13" i="30"/>
  <c r="J13" i="30"/>
  <c r="I13" i="30"/>
  <c r="H13" i="30"/>
  <c r="D13" i="30"/>
  <c r="P12" i="30"/>
  <c r="O12" i="30"/>
  <c r="N12" i="30"/>
  <c r="M12" i="30"/>
  <c r="L12" i="30"/>
  <c r="K12" i="30"/>
  <c r="J12" i="30"/>
  <c r="I12" i="30"/>
  <c r="D12" i="30"/>
  <c r="H12" i="30" s="1"/>
  <c r="P11" i="30"/>
  <c r="O11" i="30"/>
  <c r="N11" i="30"/>
  <c r="M11" i="30"/>
  <c r="L11" i="30"/>
  <c r="K11" i="30"/>
  <c r="J11" i="30"/>
  <c r="I11" i="30"/>
  <c r="H11" i="30"/>
  <c r="D11" i="30"/>
  <c r="P9" i="30"/>
  <c r="O9" i="30"/>
  <c r="N9" i="30"/>
  <c r="M9" i="30"/>
  <c r="L9" i="30"/>
  <c r="K9" i="30"/>
  <c r="J9" i="30"/>
  <c r="I9" i="30"/>
  <c r="H9" i="30"/>
  <c r="D9" i="30"/>
  <c r="P8" i="30"/>
  <c r="O8" i="30"/>
  <c r="N8" i="30"/>
  <c r="M8" i="30"/>
  <c r="L8" i="30"/>
  <c r="K8" i="30"/>
  <c r="J8" i="30"/>
  <c r="I8" i="30"/>
  <c r="H8" i="30"/>
  <c r="D8" i="30"/>
  <c r="P7" i="30"/>
  <c r="O7" i="30"/>
  <c r="N7" i="30"/>
  <c r="M7" i="30"/>
  <c r="L7" i="30"/>
  <c r="K7" i="30"/>
  <c r="J7" i="30"/>
  <c r="I7" i="30"/>
  <c r="H7" i="30"/>
  <c r="D7" i="30"/>
  <c r="P6" i="30"/>
  <c r="O6" i="30"/>
  <c r="N6" i="30"/>
  <c r="M6" i="30"/>
  <c r="M23" i="30" s="1"/>
  <c r="L6" i="30"/>
  <c r="K6" i="30"/>
  <c r="J6" i="30"/>
  <c r="I6" i="30"/>
  <c r="I23" i="30" s="1"/>
  <c r="H6" i="30"/>
  <c r="D6" i="30"/>
  <c r="P5" i="30"/>
  <c r="P23" i="30" s="1"/>
  <c r="O5" i="30"/>
  <c r="O23" i="30" s="1"/>
  <c r="N5" i="30"/>
  <c r="N23" i="30" s="1"/>
  <c r="M5" i="30"/>
  <c r="L5" i="30"/>
  <c r="L23" i="30" s="1"/>
  <c r="L24" i="30" s="1"/>
  <c r="K5" i="30"/>
  <c r="K23" i="30" s="1"/>
  <c r="J5" i="30"/>
  <c r="J23" i="30" s="1"/>
  <c r="I5" i="30"/>
  <c r="H5" i="30"/>
  <c r="H23" i="30" s="1"/>
  <c r="D5" i="30"/>
  <c r="D23" i="30" s="1"/>
  <c r="P4" i="30"/>
  <c r="O4" i="30"/>
  <c r="O27" i="30" s="1"/>
  <c r="N4" i="30"/>
  <c r="N27" i="30" s="1"/>
  <c r="M4" i="30"/>
  <c r="M27" i="30" s="1"/>
  <c r="L4" i="30"/>
  <c r="K4" i="30"/>
  <c r="K27" i="30" s="1"/>
  <c r="J4" i="30"/>
  <c r="J27" i="30" s="1"/>
  <c r="J30" i="30" s="1"/>
  <c r="I4" i="30"/>
  <c r="I27" i="30" s="1"/>
  <c r="H4" i="30"/>
  <c r="D4" i="30"/>
  <c r="D27" i="30" s="1"/>
  <c r="H3" i="30"/>
  <c r="P37" i="29"/>
  <c r="O37" i="29"/>
  <c r="N37" i="29"/>
  <c r="M37" i="29"/>
  <c r="L37" i="29"/>
  <c r="K37" i="29"/>
  <c r="J37" i="29"/>
  <c r="I37" i="29"/>
  <c r="H37" i="29"/>
  <c r="D37" i="29"/>
  <c r="P36" i="29"/>
  <c r="O36" i="29"/>
  <c r="N36" i="29"/>
  <c r="M36" i="29"/>
  <c r="L36" i="29"/>
  <c r="K36" i="29"/>
  <c r="J36" i="29"/>
  <c r="I36" i="29"/>
  <c r="H36" i="29"/>
  <c r="D36" i="29"/>
  <c r="P35" i="29"/>
  <c r="O35" i="29"/>
  <c r="N35" i="29"/>
  <c r="M35" i="29"/>
  <c r="L35" i="29"/>
  <c r="K35" i="29"/>
  <c r="J35" i="29"/>
  <c r="I35" i="29"/>
  <c r="D35" i="29"/>
  <c r="H35" i="29" s="1"/>
  <c r="P34" i="29"/>
  <c r="O34" i="29"/>
  <c r="N34" i="29"/>
  <c r="M34" i="29"/>
  <c r="L34" i="29"/>
  <c r="K34" i="29"/>
  <c r="J34" i="29"/>
  <c r="I34" i="29"/>
  <c r="H34" i="29"/>
  <c r="D34" i="29"/>
  <c r="P33" i="29"/>
  <c r="O33" i="29"/>
  <c r="N33" i="29"/>
  <c r="M33" i="29"/>
  <c r="L33" i="29"/>
  <c r="K33" i="29"/>
  <c r="J33" i="29"/>
  <c r="I33" i="29"/>
  <c r="D33" i="29"/>
  <c r="H33" i="29" s="1"/>
  <c r="P32" i="29"/>
  <c r="O32" i="29"/>
  <c r="N32" i="29"/>
  <c r="M32" i="29"/>
  <c r="L32" i="29"/>
  <c r="K32" i="29"/>
  <c r="J32" i="29"/>
  <c r="I32" i="29"/>
  <c r="H32" i="29"/>
  <c r="D32" i="29"/>
  <c r="P29" i="29"/>
  <c r="L29" i="29"/>
  <c r="N27" i="29"/>
  <c r="N28" i="29" s="1"/>
  <c r="J27" i="29"/>
  <c r="P26" i="29"/>
  <c r="M26" i="29"/>
  <c r="L26" i="29"/>
  <c r="I26" i="29"/>
  <c r="P25" i="29"/>
  <c r="K26" i="29" s="1"/>
  <c r="O25" i="29"/>
  <c r="J26" i="29" s="1"/>
  <c r="N25" i="29"/>
  <c r="N26" i="29" s="1"/>
  <c r="M25" i="29"/>
  <c r="M29" i="29" s="1"/>
  <c r="L25" i="29"/>
  <c r="K25" i="29"/>
  <c r="K29" i="29" s="1"/>
  <c r="J25" i="29"/>
  <c r="J29" i="29" s="1"/>
  <c r="I25" i="29"/>
  <c r="I29" i="29" s="1"/>
  <c r="D25" i="29"/>
  <c r="H25" i="29" s="1"/>
  <c r="P21" i="29"/>
  <c r="O21" i="29"/>
  <c r="N21" i="29"/>
  <c r="M21" i="29"/>
  <c r="L21" i="29"/>
  <c r="K21" i="29"/>
  <c r="J21" i="29"/>
  <c r="I21" i="29"/>
  <c r="H21" i="29"/>
  <c r="D21" i="29"/>
  <c r="P16" i="29"/>
  <c r="O16" i="29"/>
  <c r="N16" i="29"/>
  <c r="M16" i="29"/>
  <c r="L16" i="29"/>
  <c r="K16" i="29"/>
  <c r="J16" i="29"/>
  <c r="I16" i="29"/>
  <c r="H16" i="29"/>
  <c r="D16" i="29"/>
  <c r="P15" i="29"/>
  <c r="O15" i="29"/>
  <c r="N15" i="29"/>
  <c r="M15" i="29"/>
  <c r="L15" i="29"/>
  <c r="K15" i="29"/>
  <c r="J15" i="29"/>
  <c r="I15" i="29"/>
  <c r="D15" i="29"/>
  <c r="H15" i="29" s="1"/>
  <c r="P14" i="29"/>
  <c r="O14" i="29"/>
  <c r="N14" i="29"/>
  <c r="M14" i="29"/>
  <c r="L14" i="29"/>
  <c r="K14" i="29"/>
  <c r="J14" i="29"/>
  <c r="I14" i="29"/>
  <c r="H14" i="29"/>
  <c r="D14" i="29"/>
  <c r="P13" i="29"/>
  <c r="O13" i="29"/>
  <c r="N13" i="29"/>
  <c r="M13" i="29"/>
  <c r="L13" i="29"/>
  <c r="K13" i="29"/>
  <c r="J13" i="29"/>
  <c r="I13" i="29"/>
  <c r="D13" i="29"/>
  <c r="H13" i="29" s="1"/>
  <c r="P12" i="29"/>
  <c r="O12" i="29"/>
  <c r="N12" i="29"/>
  <c r="M12" i="29"/>
  <c r="L12" i="29"/>
  <c r="K12" i="29"/>
  <c r="J12" i="29"/>
  <c r="I12" i="29"/>
  <c r="H12" i="29"/>
  <c r="D12" i="29"/>
  <c r="P11" i="29"/>
  <c r="O11" i="29"/>
  <c r="N11" i="29"/>
  <c r="M11" i="29"/>
  <c r="L11" i="29"/>
  <c r="K11" i="29"/>
  <c r="J11" i="29"/>
  <c r="I11" i="29"/>
  <c r="D11" i="29"/>
  <c r="H11" i="29" s="1"/>
  <c r="P9" i="29"/>
  <c r="O9" i="29"/>
  <c r="N9" i="29"/>
  <c r="M9" i="29"/>
  <c r="L9" i="29"/>
  <c r="K9" i="29"/>
  <c r="J9" i="29"/>
  <c r="I9" i="29"/>
  <c r="H9" i="29"/>
  <c r="D9" i="29"/>
  <c r="P8" i="29"/>
  <c r="O8" i="29"/>
  <c r="N8" i="29"/>
  <c r="M8" i="29"/>
  <c r="L8" i="29"/>
  <c r="K8" i="29"/>
  <c r="J8" i="29"/>
  <c r="I8" i="29"/>
  <c r="H8" i="29"/>
  <c r="D8" i="29"/>
  <c r="P7" i="29"/>
  <c r="O7" i="29"/>
  <c r="N7" i="29"/>
  <c r="M7" i="29"/>
  <c r="L7" i="29"/>
  <c r="K7" i="29"/>
  <c r="J7" i="29"/>
  <c r="I7" i="29"/>
  <c r="H7" i="29"/>
  <c r="D7" i="29"/>
  <c r="P6" i="29"/>
  <c r="O6" i="29"/>
  <c r="O23" i="29" s="1"/>
  <c r="N6" i="29"/>
  <c r="M6" i="29"/>
  <c r="L6" i="29"/>
  <c r="K6" i="29"/>
  <c r="K23" i="29" s="1"/>
  <c r="J6" i="29"/>
  <c r="I6" i="29"/>
  <c r="H6" i="29"/>
  <c r="D6" i="29"/>
  <c r="D23" i="29" s="1"/>
  <c r="P5" i="29"/>
  <c r="P23" i="29" s="1"/>
  <c r="O5" i="29"/>
  <c r="N5" i="29"/>
  <c r="N23" i="29" s="1"/>
  <c r="M5" i="29"/>
  <c r="M23" i="29" s="1"/>
  <c r="L5" i="29"/>
  <c r="L23" i="29" s="1"/>
  <c r="L24" i="29" s="1"/>
  <c r="K5" i="29"/>
  <c r="J5" i="29"/>
  <c r="J23" i="29" s="1"/>
  <c r="I5" i="29"/>
  <c r="I23" i="29" s="1"/>
  <c r="D24" i="29" s="1"/>
  <c r="H5" i="29"/>
  <c r="H23" i="29" s="1"/>
  <c r="D5" i="29"/>
  <c r="P4" i="29"/>
  <c r="P27" i="29" s="1"/>
  <c r="O4" i="29"/>
  <c r="O27" i="29" s="1"/>
  <c r="N4" i="29"/>
  <c r="M4" i="29"/>
  <c r="M27" i="29" s="1"/>
  <c r="L4" i="29"/>
  <c r="L27" i="29" s="1"/>
  <c r="K4" i="29"/>
  <c r="K27" i="29" s="1"/>
  <c r="K30" i="29" s="1"/>
  <c r="J4" i="29"/>
  <c r="I4" i="29"/>
  <c r="I27" i="29" s="1"/>
  <c r="H4" i="29"/>
  <c r="H27" i="29" s="1"/>
  <c r="D4" i="29"/>
  <c r="D27" i="29" s="1"/>
  <c r="H3" i="29"/>
  <c r="P37" i="28"/>
  <c r="O37" i="28"/>
  <c r="N37" i="28"/>
  <c r="M37" i="28"/>
  <c r="L37" i="28"/>
  <c r="K37" i="28"/>
  <c r="J37" i="28"/>
  <c r="I37" i="28"/>
  <c r="H37" i="28"/>
  <c r="D37" i="28"/>
  <c r="P36" i="28"/>
  <c r="O36" i="28"/>
  <c r="N36" i="28"/>
  <c r="M36" i="28"/>
  <c r="L36" i="28"/>
  <c r="K36" i="28"/>
  <c r="J36" i="28"/>
  <c r="I36" i="28"/>
  <c r="H36" i="28"/>
  <c r="D36" i="28"/>
  <c r="P35" i="28"/>
  <c r="O35" i="28"/>
  <c r="N35" i="28"/>
  <c r="M35" i="28"/>
  <c r="L35" i="28"/>
  <c r="K35" i="28"/>
  <c r="J35" i="28"/>
  <c r="I35" i="28"/>
  <c r="H35" i="28"/>
  <c r="D35" i="28"/>
  <c r="P34" i="28"/>
  <c r="O34" i="28"/>
  <c r="N34" i="28"/>
  <c r="M34" i="28"/>
  <c r="L34" i="28"/>
  <c r="K34" i="28"/>
  <c r="J34" i="28"/>
  <c r="I34" i="28"/>
  <c r="D34" i="28"/>
  <c r="H34" i="28" s="1"/>
  <c r="P33" i="28"/>
  <c r="O33" i="28"/>
  <c r="N33" i="28"/>
  <c r="M33" i="28"/>
  <c r="L33" i="28"/>
  <c r="K33" i="28"/>
  <c r="J33" i="28"/>
  <c r="I33" i="28"/>
  <c r="H33" i="28"/>
  <c r="D33" i="28"/>
  <c r="P32" i="28"/>
  <c r="O32" i="28"/>
  <c r="N32" i="28"/>
  <c r="M32" i="28"/>
  <c r="L32" i="28"/>
  <c r="K32" i="28"/>
  <c r="J32" i="28"/>
  <c r="I32" i="28"/>
  <c r="D32" i="28"/>
  <c r="H32" i="28" s="1"/>
  <c r="N29" i="28"/>
  <c r="J29" i="28"/>
  <c r="P27" i="28"/>
  <c r="P28" i="28" s="1"/>
  <c r="L27" i="28"/>
  <c r="L28" i="28" s="1"/>
  <c r="O26" i="28"/>
  <c r="N26" i="28"/>
  <c r="K26" i="28"/>
  <c r="J26" i="28"/>
  <c r="P25" i="28"/>
  <c r="P26" i="28" s="1"/>
  <c r="O25" i="28"/>
  <c r="O29" i="28" s="1"/>
  <c r="N25" i="28"/>
  <c r="I26" i="28" s="1"/>
  <c r="M25" i="28"/>
  <c r="H26" i="28" s="1"/>
  <c r="L25" i="28"/>
  <c r="L26" i="28" s="1"/>
  <c r="K25" i="28"/>
  <c r="K29" i="28" s="1"/>
  <c r="J25" i="28"/>
  <c r="I25" i="28"/>
  <c r="D26" i="28" s="1"/>
  <c r="H25" i="28"/>
  <c r="H29" i="28" s="1"/>
  <c r="D25" i="28"/>
  <c r="P21" i="28"/>
  <c r="O21" i="28"/>
  <c r="N21" i="28"/>
  <c r="M21" i="28"/>
  <c r="L21" i="28"/>
  <c r="K21" i="28"/>
  <c r="J21" i="28"/>
  <c r="I21" i="28"/>
  <c r="D21" i="28"/>
  <c r="H21" i="28" s="1"/>
  <c r="P16" i="28"/>
  <c r="O16" i="28"/>
  <c r="N16" i="28"/>
  <c r="M16" i="28"/>
  <c r="L16" i="28"/>
  <c r="K16" i="28"/>
  <c r="J16" i="28"/>
  <c r="I16" i="28"/>
  <c r="D16" i="28"/>
  <c r="H16" i="28" s="1"/>
  <c r="P15" i="28"/>
  <c r="O15" i="28"/>
  <c r="N15" i="28"/>
  <c r="M15" i="28"/>
  <c r="L15" i="28"/>
  <c r="K15" i="28"/>
  <c r="J15" i="28"/>
  <c r="I15" i="28"/>
  <c r="H15" i="28"/>
  <c r="D15" i="28"/>
  <c r="P14" i="28"/>
  <c r="O14" i="28"/>
  <c r="N14" i="28"/>
  <c r="M14" i="28"/>
  <c r="L14" i="28"/>
  <c r="K14" i="28"/>
  <c r="J14" i="28"/>
  <c r="I14" i="28"/>
  <c r="D14" i="28"/>
  <c r="H14" i="28" s="1"/>
  <c r="P13" i="28"/>
  <c r="O13" i="28"/>
  <c r="N13" i="28"/>
  <c r="M13" i="28"/>
  <c r="L13" i="28"/>
  <c r="K13" i="28"/>
  <c r="J13" i="28"/>
  <c r="I13" i="28"/>
  <c r="H13" i="28"/>
  <c r="D13" i="28"/>
  <c r="P12" i="28"/>
  <c r="O12" i="28"/>
  <c r="N12" i="28"/>
  <c r="M12" i="28"/>
  <c r="L12" i="28"/>
  <c r="K12" i="28"/>
  <c r="J12" i="28"/>
  <c r="I12" i="28"/>
  <c r="D12" i="28"/>
  <c r="H12" i="28" s="1"/>
  <c r="P11" i="28"/>
  <c r="O11" i="28"/>
  <c r="N11" i="28"/>
  <c r="M11" i="28"/>
  <c r="L11" i="28"/>
  <c r="K11" i="28"/>
  <c r="J11" i="28"/>
  <c r="I11" i="28"/>
  <c r="H11" i="28"/>
  <c r="D11" i="28"/>
  <c r="P9" i="28"/>
  <c r="O9" i="28"/>
  <c r="N9" i="28"/>
  <c r="M9" i="28"/>
  <c r="L9" i="28"/>
  <c r="K9" i="28"/>
  <c r="J9" i="28"/>
  <c r="I9" i="28"/>
  <c r="H9" i="28"/>
  <c r="D9" i="28"/>
  <c r="P8" i="28"/>
  <c r="O8" i="28"/>
  <c r="N8" i="28"/>
  <c r="M8" i="28"/>
  <c r="L8" i="28"/>
  <c r="K8" i="28"/>
  <c r="J8" i="28"/>
  <c r="I8" i="28"/>
  <c r="H8" i="28"/>
  <c r="D8" i="28"/>
  <c r="P7" i="28"/>
  <c r="O7" i="28"/>
  <c r="N7" i="28"/>
  <c r="M7" i="28"/>
  <c r="L7" i="28"/>
  <c r="K7" i="28"/>
  <c r="J7" i="28"/>
  <c r="I7" i="28"/>
  <c r="H7" i="28"/>
  <c r="D7" i="28"/>
  <c r="P6" i="28"/>
  <c r="O6" i="28"/>
  <c r="N6" i="28"/>
  <c r="M6" i="28"/>
  <c r="M23" i="28" s="1"/>
  <c r="L6" i="28"/>
  <c r="K6" i="28"/>
  <c r="J6" i="28"/>
  <c r="I6" i="28"/>
  <c r="I23" i="28" s="1"/>
  <c r="H6" i="28"/>
  <c r="D6" i="28"/>
  <c r="P5" i="28"/>
  <c r="P23" i="28" s="1"/>
  <c r="O5" i="28"/>
  <c r="O23" i="28" s="1"/>
  <c r="N5" i="28"/>
  <c r="N23" i="28" s="1"/>
  <c r="M5" i="28"/>
  <c r="L5" i="28"/>
  <c r="L23" i="28" s="1"/>
  <c r="L24" i="28" s="1"/>
  <c r="K5" i="28"/>
  <c r="K23" i="28" s="1"/>
  <c r="J5" i="28"/>
  <c r="J23" i="28" s="1"/>
  <c r="I5" i="28"/>
  <c r="H5" i="28"/>
  <c r="H23" i="28" s="1"/>
  <c r="D5" i="28"/>
  <c r="D23" i="28" s="1"/>
  <c r="P4" i="28"/>
  <c r="O4" i="28"/>
  <c r="O27" i="28" s="1"/>
  <c r="N4" i="28"/>
  <c r="N27" i="28" s="1"/>
  <c r="M4" i="28"/>
  <c r="M27" i="28" s="1"/>
  <c r="L4" i="28"/>
  <c r="K4" i="28"/>
  <c r="K27" i="28" s="1"/>
  <c r="J4" i="28"/>
  <c r="J27" i="28" s="1"/>
  <c r="J30" i="28" s="1"/>
  <c r="I4" i="28"/>
  <c r="I27" i="28" s="1"/>
  <c r="H4" i="28"/>
  <c r="D4" i="28"/>
  <c r="D27" i="28" s="1"/>
  <c r="H3" i="28"/>
  <c r="P37" i="27"/>
  <c r="O37" i="27"/>
  <c r="N37" i="27"/>
  <c r="M37" i="27"/>
  <c r="L37" i="27"/>
  <c r="K37" i="27"/>
  <c r="J37" i="27"/>
  <c r="I37" i="27"/>
  <c r="H37" i="27"/>
  <c r="D37" i="27"/>
  <c r="P36" i="27"/>
  <c r="O36" i="27"/>
  <c r="N36" i="27"/>
  <c r="M36" i="27"/>
  <c r="L36" i="27"/>
  <c r="K36" i="27"/>
  <c r="J36" i="27"/>
  <c r="I36" i="27"/>
  <c r="H36" i="27"/>
  <c r="D36" i="27"/>
  <c r="P35" i="27"/>
  <c r="O35" i="27"/>
  <c r="N35" i="27"/>
  <c r="M35" i="27"/>
  <c r="L35" i="27"/>
  <c r="K35" i="27"/>
  <c r="J35" i="27"/>
  <c r="I35" i="27"/>
  <c r="D35" i="27"/>
  <c r="H35" i="27" s="1"/>
  <c r="P34" i="27"/>
  <c r="O34" i="27"/>
  <c r="N34" i="27"/>
  <c r="M34" i="27"/>
  <c r="L34" i="27"/>
  <c r="K34" i="27"/>
  <c r="J34" i="27"/>
  <c r="I34" i="27"/>
  <c r="H34" i="27"/>
  <c r="D34" i="27"/>
  <c r="P33" i="27"/>
  <c r="O33" i="27"/>
  <c r="N33" i="27"/>
  <c r="M33" i="27"/>
  <c r="L33" i="27"/>
  <c r="K33" i="27"/>
  <c r="J33" i="27"/>
  <c r="I33" i="27"/>
  <c r="D33" i="27"/>
  <c r="H33" i="27" s="1"/>
  <c r="P32" i="27"/>
  <c r="O32" i="27"/>
  <c r="N32" i="27"/>
  <c r="M32" i="27"/>
  <c r="L32" i="27"/>
  <c r="K32" i="27"/>
  <c r="J32" i="27"/>
  <c r="I32" i="27"/>
  <c r="H32" i="27"/>
  <c r="D32" i="27"/>
  <c r="P29" i="27"/>
  <c r="L29" i="27"/>
  <c r="N27" i="27"/>
  <c r="N28" i="27" s="1"/>
  <c r="J27" i="27"/>
  <c r="P26" i="27"/>
  <c r="M26" i="27"/>
  <c r="L26" i="27"/>
  <c r="I26" i="27"/>
  <c r="P25" i="27"/>
  <c r="O25" i="27"/>
  <c r="J26" i="27" s="1"/>
  <c r="N25" i="27"/>
  <c r="N26" i="27" s="1"/>
  <c r="M25" i="27"/>
  <c r="M29" i="27" s="1"/>
  <c r="L25" i="27"/>
  <c r="K25" i="27"/>
  <c r="K29" i="27" s="1"/>
  <c r="J25" i="27"/>
  <c r="J29" i="27" s="1"/>
  <c r="I25" i="27"/>
  <c r="I29" i="27" s="1"/>
  <c r="D25" i="27"/>
  <c r="H25" i="27" s="1"/>
  <c r="P21" i="27"/>
  <c r="O21" i="27"/>
  <c r="N21" i="27"/>
  <c r="M21" i="27"/>
  <c r="L21" i="27"/>
  <c r="K21" i="27"/>
  <c r="J21" i="27"/>
  <c r="I21" i="27"/>
  <c r="H21" i="27"/>
  <c r="D21" i="27"/>
  <c r="P16" i="27"/>
  <c r="O16" i="27"/>
  <c r="N16" i="27"/>
  <c r="M16" i="27"/>
  <c r="L16" i="27"/>
  <c r="K16" i="27"/>
  <c r="J16" i="27"/>
  <c r="I16" i="27"/>
  <c r="H16" i="27"/>
  <c r="D16" i="27"/>
  <c r="P15" i="27"/>
  <c r="O15" i="27"/>
  <c r="N15" i="27"/>
  <c r="M15" i="27"/>
  <c r="L15" i="27"/>
  <c r="K15" i="27"/>
  <c r="J15" i="27"/>
  <c r="I15" i="27"/>
  <c r="D15" i="27"/>
  <c r="H15" i="27" s="1"/>
  <c r="P14" i="27"/>
  <c r="O14" i="27"/>
  <c r="N14" i="27"/>
  <c r="M14" i="27"/>
  <c r="L14" i="27"/>
  <c r="K14" i="27"/>
  <c r="J14" i="27"/>
  <c r="I14" i="27"/>
  <c r="H14" i="27"/>
  <c r="D14" i="27"/>
  <c r="P13" i="27"/>
  <c r="O13" i="27"/>
  <c r="N13" i="27"/>
  <c r="M13" i="27"/>
  <c r="L13" i="27"/>
  <c r="K13" i="27"/>
  <c r="J13" i="27"/>
  <c r="I13" i="27"/>
  <c r="D13" i="27"/>
  <c r="H13" i="27" s="1"/>
  <c r="P12" i="27"/>
  <c r="O12" i="27"/>
  <c r="N12" i="27"/>
  <c r="M12" i="27"/>
  <c r="L12" i="27"/>
  <c r="K12" i="27"/>
  <c r="J12" i="27"/>
  <c r="I12" i="27"/>
  <c r="H12" i="27"/>
  <c r="D12" i="27"/>
  <c r="P11" i="27"/>
  <c r="O11" i="27"/>
  <c r="N11" i="27"/>
  <c r="M11" i="27"/>
  <c r="L11" i="27"/>
  <c r="K11" i="27"/>
  <c r="J11" i="27"/>
  <c r="I11" i="27"/>
  <c r="D11" i="27"/>
  <c r="H11" i="27" s="1"/>
  <c r="P9" i="27"/>
  <c r="O9" i="27"/>
  <c r="N9" i="27"/>
  <c r="M9" i="27"/>
  <c r="L9" i="27"/>
  <c r="K9" i="27"/>
  <c r="J9" i="27"/>
  <c r="I9" i="27"/>
  <c r="H9" i="27"/>
  <c r="D9" i="27"/>
  <c r="P8" i="27"/>
  <c r="O8" i="27"/>
  <c r="N8" i="27"/>
  <c r="M8" i="27"/>
  <c r="L8" i="27"/>
  <c r="K8" i="27"/>
  <c r="J8" i="27"/>
  <c r="I8" i="27"/>
  <c r="H8" i="27"/>
  <c r="D8" i="27"/>
  <c r="P7" i="27"/>
  <c r="O7" i="27"/>
  <c r="N7" i="27"/>
  <c r="M7" i="27"/>
  <c r="L7" i="27"/>
  <c r="K7" i="27"/>
  <c r="J7" i="27"/>
  <c r="I7" i="27"/>
  <c r="H7" i="27"/>
  <c r="D7" i="27"/>
  <c r="P6" i="27"/>
  <c r="O6" i="27"/>
  <c r="O23" i="27" s="1"/>
  <c r="N6" i="27"/>
  <c r="M6" i="27"/>
  <c r="L6" i="27"/>
  <c r="K6" i="27"/>
  <c r="K23" i="27" s="1"/>
  <c r="J6" i="27"/>
  <c r="I6" i="27"/>
  <c r="H6" i="27"/>
  <c r="D6" i="27"/>
  <c r="D23" i="27" s="1"/>
  <c r="P5" i="27"/>
  <c r="P23" i="27" s="1"/>
  <c r="O5" i="27"/>
  <c r="N5" i="27"/>
  <c r="N23" i="27" s="1"/>
  <c r="M5" i="27"/>
  <c r="M23" i="27" s="1"/>
  <c r="L5" i="27"/>
  <c r="L23" i="27" s="1"/>
  <c r="L24" i="27" s="1"/>
  <c r="K5" i="27"/>
  <c r="J5" i="27"/>
  <c r="J23" i="27" s="1"/>
  <c r="I5" i="27"/>
  <c r="I23" i="27" s="1"/>
  <c r="D24" i="27" s="1"/>
  <c r="H5" i="27"/>
  <c r="H23" i="27" s="1"/>
  <c r="D5" i="27"/>
  <c r="P4" i="27"/>
  <c r="P27" i="27" s="1"/>
  <c r="O4" i="27"/>
  <c r="O27" i="27" s="1"/>
  <c r="N4" i="27"/>
  <c r="M4" i="27"/>
  <c r="M27" i="27" s="1"/>
  <c r="L4" i="27"/>
  <c r="L27" i="27" s="1"/>
  <c r="K4" i="27"/>
  <c r="K27" i="27" s="1"/>
  <c r="K30" i="27" s="1"/>
  <c r="J4" i="27"/>
  <c r="I4" i="27"/>
  <c r="I27" i="27" s="1"/>
  <c r="H4" i="27"/>
  <c r="H27" i="27" s="1"/>
  <c r="D4" i="27"/>
  <c r="D27" i="27" s="1"/>
  <c r="H3" i="27"/>
  <c r="P37" i="26"/>
  <c r="O37" i="26"/>
  <c r="N37" i="26"/>
  <c r="M37" i="26"/>
  <c r="L37" i="26"/>
  <c r="K37" i="26"/>
  <c r="J37" i="26"/>
  <c r="I37" i="26"/>
  <c r="H37" i="26"/>
  <c r="D37" i="26"/>
  <c r="P36" i="26"/>
  <c r="O36" i="26"/>
  <c r="N36" i="26"/>
  <c r="M36" i="26"/>
  <c r="L36" i="26"/>
  <c r="K36" i="26"/>
  <c r="J36" i="26"/>
  <c r="I36" i="26"/>
  <c r="H36" i="26"/>
  <c r="D36" i="26"/>
  <c r="P35" i="26"/>
  <c r="O35" i="26"/>
  <c r="N35" i="26"/>
  <c r="M35" i="26"/>
  <c r="L35" i="26"/>
  <c r="K35" i="26"/>
  <c r="J35" i="26"/>
  <c r="I35" i="26"/>
  <c r="H35" i="26"/>
  <c r="D35" i="26"/>
  <c r="P34" i="26"/>
  <c r="O34" i="26"/>
  <c r="N34" i="26"/>
  <c r="M34" i="26"/>
  <c r="L34" i="26"/>
  <c r="K34" i="26"/>
  <c r="J34" i="26"/>
  <c r="I34" i="26"/>
  <c r="D34" i="26"/>
  <c r="H34" i="26" s="1"/>
  <c r="P33" i="26"/>
  <c r="O33" i="26"/>
  <c r="N33" i="26"/>
  <c r="M33" i="26"/>
  <c r="L33" i="26"/>
  <c r="K33" i="26"/>
  <c r="J33" i="26"/>
  <c r="I33" i="26"/>
  <c r="H33" i="26"/>
  <c r="D33" i="26"/>
  <c r="P32" i="26"/>
  <c r="O32" i="26"/>
  <c r="N32" i="26"/>
  <c r="M32" i="26"/>
  <c r="L32" i="26"/>
  <c r="K32" i="26"/>
  <c r="J32" i="26"/>
  <c r="I32" i="26"/>
  <c r="D32" i="26"/>
  <c r="H32" i="26" s="1"/>
  <c r="N29" i="26"/>
  <c r="J29" i="26"/>
  <c r="P27" i="26"/>
  <c r="P28" i="26" s="1"/>
  <c r="L27" i="26"/>
  <c r="L28" i="26" s="1"/>
  <c r="O26" i="26"/>
  <c r="N26" i="26"/>
  <c r="K26" i="26"/>
  <c r="J26" i="26"/>
  <c r="P25" i="26"/>
  <c r="P26" i="26" s="1"/>
  <c r="O25" i="26"/>
  <c r="O29" i="26" s="1"/>
  <c r="N25" i="26"/>
  <c r="M25" i="26"/>
  <c r="H26" i="26" s="1"/>
  <c r="L25" i="26"/>
  <c r="L26" i="26" s="1"/>
  <c r="K25" i="26"/>
  <c r="K29" i="26" s="1"/>
  <c r="J25" i="26"/>
  <c r="I25" i="26"/>
  <c r="D26" i="26" s="1"/>
  <c r="H25" i="26"/>
  <c r="H29" i="26" s="1"/>
  <c r="D25" i="26"/>
  <c r="P21" i="26"/>
  <c r="O21" i="26"/>
  <c r="N21" i="26"/>
  <c r="M21" i="26"/>
  <c r="L21" i="26"/>
  <c r="K21" i="26"/>
  <c r="J21" i="26"/>
  <c r="I21" i="26"/>
  <c r="D21" i="26"/>
  <c r="P16" i="26"/>
  <c r="O16" i="26"/>
  <c r="N16" i="26"/>
  <c r="M16" i="26"/>
  <c r="L16" i="26"/>
  <c r="K16" i="26"/>
  <c r="J16" i="26"/>
  <c r="I16" i="26"/>
  <c r="D16" i="26"/>
  <c r="H16" i="26" s="1"/>
  <c r="P15" i="26"/>
  <c r="O15" i="26"/>
  <c r="N15" i="26"/>
  <c r="M15" i="26"/>
  <c r="L15" i="26"/>
  <c r="K15" i="26"/>
  <c r="J15" i="26"/>
  <c r="I15" i="26"/>
  <c r="H15" i="26"/>
  <c r="D15" i="26"/>
  <c r="P14" i="26"/>
  <c r="O14" i="26"/>
  <c r="N14" i="26"/>
  <c r="M14" i="26"/>
  <c r="L14" i="26"/>
  <c r="K14" i="26"/>
  <c r="J14" i="26"/>
  <c r="I14" i="26"/>
  <c r="D14" i="26"/>
  <c r="H14" i="26" s="1"/>
  <c r="P13" i="26"/>
  <c r="O13" i="26"/>
  <c r="N13" i="26"/>
  <c r="M13" i="26"/>
  <c r="L13" i="26"/>
  <c r="K13" i="26"/>
  <c r="J13" i="26"/>
  <c r="I13" i="26"/>
  <c r="H13" i="26"/>
  <c r="D13" i="26"/>
  <c r="P12" i="26"/>
  <c r="O12" i="26"/>
  <c r="N12" i="26"/>
  <c r="M12" i="26"/>
  <c r="L12" i="26"/>
  <c r="K12" i="26"/>
  <c r="J12" i="26"/>
  <c r="I12" i="26"/>
  <c r="D12" i="26"/>
  <c r="H12" i="26" s="1"/>
  <c r="P11" i="26"/>
  <c r="O11" i="26"/>
  <c r="N11" i="26"/>
  <c r="M11" i="26"/>
  <c r="L11" i="26"/>
  <c r="K11" i="26"/>
  <c r="J11" i="26"/>
  <c r="I11" i="26"/>
  <c r="H11" i="26"/>
  <c r="D11" i="26"/>
  <c r="P9" i="26"/>
  <c r="O9" i="26"/>
  <c r="N9" i="26"/>
  <c r="M9" i="26"/>
  <c r="L9" i="26"/>
  <c r="K9" i="26"/>
  <c r="J9" i="26"/>
  <c r="I9" i="26"/>
  <c r="H9" i="26"/>
  <c r="D9" i="26"/>
  <c r="P8" i="26"/>
  <c r="O8" i="26"/>
  <c r="N8" i="26"/>
  <c r="M8" i="26"/>
  <c r="L8" i="26"/>
  <c r="K8" i="26"/>
  <c r="J8" i="26"/>
  <c r="I8" i="26"/>
  <c r="H8" i="26"/>
  <c r="D8" i="26"/>
  <c r="P7" i="26"/>
  <c r="O7" i="26"/>
  <c r="N7" i="26"/>
  <c r="M7" i="26"/>
  <c r="L7" i="26"/>
  <c r="K7" i="26"/>
  <c r="J7" i="26"/>
  <c r="I7" i="26"/>
  <c r="D7" i="26"/>
  <c r="H7" i="26" s="1"/>
  <c r="P6" i="26"/>
  <c r="O6" i="26"/>
  <c r="N6" i="26"/>
  <c r="M6" i="26"/>
  <c r="M23" i="26" s="1"/>
  <c r="L6" i="26"/>
  <c r="K6" i="26"/>
  <c r="J6" i="26"/>
  <c r="I6" i="26"/>
  <c r="I23" i="26" s="1"/>
  <c r="D24" i="26" s="1"/>
  <c r="H6" i="26"/>
  <c r="D6" i="26"/>
  <c r="P5" i="26"/>
  <c r="P23" i="26" s="1"/>
  <c r="P24" i="26" s="1"/>
  <c r="O5" i="26"/>
  <c r="O23" i="26" s="1"/>
  <c r="N5" i="26"/>
  <c r="M5" i="26"/>
  <c r="L5" i="26"/>
  <c r="L23" i="26" s="1"/>
  <c r="L24" i="26" s="1"/>
  <c r="K5" i="26"/>
  <c r="K23" i="26" s="1"/>
  <c r="J5" i="26"/>
  <c r="I5" i="26"/>
  <c r="D5" i="26"/>
  <c r="D23" i="26" s="1"/>
  <c r="P4" i="26"/>
  <c r="O4" i="26"/>
  <c r="O27" i="26" s="1"/>
  <c r="N4" i="26"/>
  <c r="N27" i="26" s="1"/>
  <c r="M4" i="26"/>
  <c r="M27" i="26" s="1"/>
  <c r="L4" i="26"/>
  <c r="K4" i="26"/>
  <c r="K27" i="26" s="1"/>
  <c r="J4" i="26"/>
  <c r="J27" i="26" s="1"/>
  <c r="J30" i="26" s="1"/>
  <c r="I4" i="26"/>
  <c r="I27" i="26" s="1"/>
  <c r="H4" i="26"/>
  <c r="D4" i="26"/>
  <c r="D27" i="26" s="1"/>
  <c r="H3" i="26"/>
  <c r="P37" i="25"/>
  <c r="O37" i="25"/>
  <c r="N37" i="25"/>
  <c r="M37" i="25"/>
  <c r="L37" i="25"/>
  <c r="K37" i="25"/>
  <c r="J37" i="25"/>
  <c r="I37" i="25"/>
  <c r="H37" i="25"/>
  <c r="D37" i="25"/>
  <c r="P36" i="25"/>
  <c r="O36" i="25"/>
  <c r="N36" i="25"/>
  <c r="M36" i="25"/>
  <c r="L36" i="25"/>
  <c r="K36" i="25"/>
  <c r="J36" i="25"/>
  <c r="I36" i="25"/>
  <c r="H36" i="25"/>
  <c r="D36" i="25"/>
  <c r="P35" i="25"/>
  <c r="O35" i="25"/>
  <c r="N35" i="25"/>
  <c r="M35" i="25"/>
  <c r="L35" i="25"/>
  <c r="K35" i="25"/>
  <c r="J35" i="25"/>
  <c r="I35" i="25"/>
  <c r="D35" i="25"/>
  <c r="H35" i="25" s="1"/>
  <c r="P34" i="25"/>
  <c r="O34" i="25"/>
  <c r="N34" i="25"/>
  <c r="M34" i="25"/>
  <c r="L34" i="25"/>
  <c r="K34" i="25"/>
  <c r="J34" i="25"/>
  <c r="I34" i="25"/>
  <c r="H34" i="25"/>
  <c r="D34" i="25"/>
  <c r="P33" i="25"/>
  <c r="O33" i="25"/>
  <c r="N33" i="25"/>
  <c r="M33" i="25"/>
  <c r="L33" i="25"/>
  <c r="K33" i="25"/>
  <c r="J33" i="25"/>
  <c r="I33" i="25"/>
  <c r="D33" i="25"/>
  <c r="H33" i="25" s="1"/>
  <c r="P32" i="25"/>
  <c r="O32" i="25"/>
  <c r="N32" i="25"/>
  <c r="M32" i="25"/>
  <c r="L32" i="25"/>
  <c r="K32" i="25"/>
  <c r="J32" i="25"/>
  <c r="I32" i="25"/>
  <c r="H32" i="25"/>
  <c r="D32" i="25"/>
  <c r="P29" i="25"/>
  <c r="L29" i="25"/>
  <c r="P28" i="25"/>
  <c r="N27" i="25"/>
  <c r="N28" i="25" s="1"/>
  <c r="J27" i="25"/>
  <c r="P26" i="25"/>
  <c r="M26" i="25"/>
  <c r="L26" i="25"/>
  <c r="P25" i="25"/>
  <c r="O25" i="25"/>
  <c r="N25" i="25"/>
  <c r="M25" i="25"/>
  <c r="M29" i="25" s="1"/>
  <c r="L25" i="25"/>
  <c r="K25" i="25"/>
  <c r="K29" i="25" s="1"/>
  <c r="J25" i="25"/>
  <c r="I25" i="25"/>
  <c r="I29" i="25" s="1"/>
  <c r="D25" i="25"/>
  <c r="H25" i="25" s="1"/>
  <c r="H26" i="25" s="1"/>
  <c r="P24" i="25"/>
  <c r="J23" i="25"/>
  <c r="P21" i="25"/>
  <c r="O21" i="25"/>
  <c r="N21" i="25"/>
  <c r="M21" i="25"/>
  <c r="L21" i="25"/>
  <c r="K21" i="25"/>
  <c r="J21" i="25"/>
  <c r="I21" i="25"/>
  <c r="H21" i="25"/>
  <c r="D21" i="25"/>
  <c r="P16" i="25"/>
  <c r="O16" i="25"/>
  <c r="N16" i="25"/>
  <c r="M16" i="25"/>
  <c r="L16" i="25"/>
  <c r="K16" i="25"/>
  <c r="J16" i="25"/>
  <c r="I16" i="25"/>
  <c r="H16" i="25"/>
  <c r="D16" i="25"/>
  <c r="P15" i="25"/>
  <c r="O15" i="25"/>
  <c r="N15" i="25"/>
  <c r="M15" i="25"/>
  <c r="L15" i="25"/>
  <c r="K15" i="25"/>
  <c r="J15" i="25"/>
  <c r="I15" i="25"/>
  <c r="D15" i="25"/>
  <c r="H15" i="25" s="1"/>
  <c r="P14" i="25"/>
  <c r="O14" i="25"/>
  <c r="N14" i="25"/>
  <c r="M14" i="25"/>
  <c r="L14" i="25"/>
  <c r="K14" i="25"/>
  <c r="J14" i="25"/>
  <c r="I14" i="25"/>
  <c r="H14" i="25"/>
  <c r="D14" i="25"/>
  <c r="P13" i="25"/>
  <c r="O13" i="25"/>
  <c r="N13" i="25"/>
  <c r="M13" i="25"/>
  <c r="L13" i="25"/>
  <c r="K13" i="25"/>
  <c r="J13" i="25"/>
  <c r="I13" i="25"/>
  <c r="D13" i="25"/>
  <c r="H13" i="25" s="1"/>
  <c r="P12" i="25"/>
  <c r="O12" i="25"/>
  <c r="N12" i="25"/>
  <c r="M12" i="25"/>
  <c r="L12" i="25"/>
  <c r="K12" i="25"/>
  <c r="J12" i="25"/>
  <c r="I12" i="25"/>
  <c r="H12" i="25"/>
  <c r="D12" i="25"/>
  <c r="P11" i="25"/>
  <c r="O11" i="25"/>
  <c r="N11" i="25"/>
  <c r="M11" i="25"/>
  <c r="L11" i="25"/>
  <c r="K11" i="25"/>
  <c r="J11" i="25"/>
  <c r="I11" i="25"/>
  <c r="D11" i="25"/>
  <c r="H11" i="25" s="1"/>
  <c r="P9" i="25"/>
  <c r="O9" i="25"/>
  <c r="N9" i="25"/>
  <c r="M9" i="25"/>
  <c r="L9" i="25"/>
  <c r="K9" i="25"/>
  <c r="J9" i="25"/>
  <c r="I9" i="25"/>
  <c r="I10" i="25" s="1"/>
  <c r="H9" i="25"/>
  <c r="D9" i="25"/>
  <c r="P8" i="25"/>
  <c r="O8" i="25"/>
  <c r="N8" i="25"/>
  <c r="M8" i="25"/>
  <c r="L8" i="25"/>
  <c r="K8" i="25"/>
  <c r="J8" i="25"/>
  <c r="I8" i="25"/>
  <c r="D8" i="25"/>
  <c r="H8" i="25" s="1"/>
  <c r="P7" i="25"/>
  <c r="O7" i="25"/>
  <c r="N7" i="25"/>
  <c r="M7" i="25"/>
  <c r="L7" i="25"/>
  <c r="K7" i="25"/>
  <c r="J7" i="25"/>
  <c r="I7" i="25"/>
  <c r="H7" i="25"/>
  <c r="D7" i="25"/>
  <c r="P6" i="25"/>
  <c r="O6" i="25"/>
  <c r="O23" i="25" s="1"/>
  <c r="N6" i="25"/>
  <c r="M6" i="25"/>
  <c r="L6" i="25"/>
  <c r="K6" i="25"/>
  <c r="K23" i="25" s="1"/>
  <c r="J6" i="25"/>
  <c r="I6" i="25"/>
  <c r="D6" i="25"/>
  <c r="D23" i="25" s="1"/>
  <c r="P5" i="25"/>
  <c r="P23" i="25" s="1"/>
  <c r="O5" i="25"/>
  <c r="N5" i="25"/>
  <c r="N23" i="25" s="1"/>
  <c r="M5" i="25"/>
  <c r="M23" i="25" s="1"/>
  <c r="M24" i="25" s="1"/>
  <c r="L5" i="25"/>
  <c r="L23" i="25" s="1"/>
  <c r="L24" i="25" s="1"/>
  <c r="K5" i="25"/>
  <c r="J5" i="25"/>
  <c r="I5" i="25"/>
  <c r="I23" i="25" s="1"/>
  <c r="H5" i="25"/>
  <c r="D5" i="25"/>
  <c r="P4" i="25"/>
  <c r="P27" i="25" s="1"/>
  <c r="O4" i="25"/>
  <c r="O27" i="25" s="1"/>
  <c r="N4" i="25"/>
  <c r="M4" i="25"/>
  <c r="M27" i="25" s="1"/>
  <c r="M30" i="25" s="1"/>
  <c r="L4" i="25"/>
  <c r="L27" i="25" s="1"/>
  <c r="L28" i="25" s="1"/>
  <c r="K4" i="25"/>
  <c r="K27" i="25" s="1"/>
  <c r="K30" i="25" s="1"/>
  <c r="J4" i="25"/>
  <c r="I4" i="25"/>
  <c r="I27" i="25" s="1"/>
  <c r="D4" i="25"/>
  <c r="D27" i="25" s="1"/>
  <c r="H3" i="25"/>
  <c r="P37" i="24"/>
  <c r="O37" i="24"/>
  <c r="N37" i="24"/>
  <c r="M37" i="24"/>
  <c r="L37" i="24"/>
  <c r="K37" i="24"/>
  <c r="J37" i="24"/>
  <c r="I37" i="24"/>
  <c r="H37" i="24"/>
  <c r="D37" i="24"/>
  <c r="P36" i="24"/>
  <c r="O36" i="24"/>
  <c r="N36" i="24"/>
  <c r="M36" i="24"/>
  <c r="L36" i="24"/>
  <c r="K36" i="24"/>
  <c r="J36" i="24"/>
  <c r="I36" i="24"/>
  <c r="H36" i="24"/>
  <c r="D36" i="24"/>
  <c r="P35" i="24"/>
  <c r="O35" i="24"/>
  <c r="N35" i="24"/>
  <c r="M35" i="24"/>
  <c r="L35" i="24"/>
  <c r="K35" i="24"/>
  <c r="J35" i="24"/>
  <c r="I35" i="24"/>
  <c r="D35" i="24"/>
  <c r="H35" i="24" s="1"/>
  <c r="P34" i="24"/>
  <c r="O34" i="24"/>
  <c r="N34" i="24"/>
  <c r="M34" i="24"/>
  <c r="L34" i="24"/>
  <c r="K34" i="24"/>
  <c r="J34" i="24"/>
  <c r="I34" i="24"/>
  <c r="D34" i="24"/>
  <c r="H34" i="24" s="1"/>
  <c r="P33" i="24"/>
  <c r="O33" i="24"/>
  <c r="N33" i="24"/>
  <c r="M33" i="24"/>
  <c r="L33" i="24"/>
  <c r="K33" i="24"/>
  <c r="J33" i="24"/>
  <c r="I33" i="24"/>
  <c r="D33" i="24"/>
  <c r="H33" i="24" s="1"/>
  <c r="P32" i="24"/>
  <c r="O32" i="24"/>
  <c r="N32" i="24"/>
  <c r="M32" i="24"/>
  <c r="L32" i="24"/>
  <c r="K32" i="24"/>
  <c r="J32" i="24"/>
  <c r="I32" i="24"/>
  <c r="D32" i="24"/>
  <c r="H32" i="24" s="1"/>
  <c r="P29" i="24"/>
  <c r="N29" i="24"/>
  <c r="J29" i="24"/>
  <c r="M27" i="24"/>
  <c r="M28" i="24" s="1"/>
  <c r="I27" i="24"/>
  <c r="P26" i="24"/>
  <c r="O26" i="24"/>
  <c r="L26" i="24"/>
  <c r="K26" i="24"/>
  <c r="P25" i="24"/>
  <c r="O25" i="24"/>
  <c r="J26" i="24" s="1"/>
  <c r="N25" i="24"/>
  <c r="N26" i="24" s="1"/>
  <c r="M25" i="24"/>
  <c r="M29" i="24" s="1"/>
  <c r="L25" i="24"/>
  <c r="K25" i="24"/>
  <c r="K29" i="24" s="1"/>
  <c r="J25" i="24"/>
  <c r="I25" i="24"/>
  <c r="I29" i="24" s="1"/>
  <c r="D25" i="24"/>
  <c r="H25" i="24" s="1"/>
  <c r="H29" i="24" s="1"/>
  <c r="M23" i="24"/>
  <c r="M24" i="24" s="1"/>
  <c r="I23" i="24"/>
  <c r="P21" i="24"/>
  <c r="O21" i="24"/>
  <c r="N21" i="24"/>
  <c r="M21" i="24"/>
  <c r="L21" i="24"/>
  <c r="K21" i="24"/>
  <c r="J21" i="24"/>
  <c r="I21" i="24"/>
  <c r="D21" i="24"/>
  <c r="P16" i="24"/>
  <c r="O16" i="24"/>
  <c r="N16" i="24"/>
  <c r="M16" i="24"/>
  <c r="L16" i="24"/>
  <c r="K16" i="24"/>
  <c r="J16" i="24"/>
  <c r="I16" i="24"/>
  <c r="D16" i="24"/>
  <c r="H16" i="24" s="1"/>
  <c r="P15" i="24"/>
  <c r="O15" i="24"/>
  <c r="N15" i="24"/>
  <c r="M15" i="24"/>
  <c r="L15" i="24"/>
  <c r="K15" i="24"/>
  <c r="J15" i="24"/>
  <c r="I15" i="24"/>
  <c r="D15" i="24"/>
  <c r="H15" i="24" s="1"/>
  <c r="P14" i="24"/>
  <c r="O14" i="24"/>
  <c r="N14" i="24"/>
  <c r="M14" i="24"/>
  <c r="L14" i="24"/>
  <c r="K14" i="24"/>
  <c r="J14" i="24"/>
  <c r="I14" i="24"/>
  <c r="D14" i="24"/>
  <c r="H14" i="24" s="1"/>
  <c r="P13" i="24"/>
  <c r="O13" i="24"/>
  <c r="N13" i="24"/>
  <c r="M13" i="24"/>
  <c r="L13" i="24"/>
  <c r="K13" i="24"/>
  <c r="J13" i="24"/>
  <c r="I13" i="24"/>
  <c r="D13" i="24"/>
  <c r="H13" i="24" s="1"/>
  <c r="P12" i="24"/>
  <c r="O12" i="24"/>
  <c r="N12" i="24"/>
  <c r="M12" i="24"/>
  <c r="L12" i="24"/>
  <c r="K12" i="24"/>
  <c r="J12" i="24"/>
  <c r="I12" i="24"/>
  <c r="D12" i="24"/>
  <c r="H12" i="24" s="1"/>
  <c r="P11" i="24"/>
  <c r="O11" i="24"/>
  <c r="N11" i="24"/>
  <c r="M11" i="24"/>
  <c r="L11" i="24"/>
  <c r="K11" i="24"/>
  <c r="J11" i="24"/>
  <c r="I11" i="24"/>
  <c r="D11" i="24"/>
  <c r="H11" i="24" s="1"/>
  <c r="P9" i="24"/>
  <c r="O9" i="24"/>
  <c r="N9" i="24"/>
  <c r="M9" i="24"/>
  <c r="L9" i="24"/>
  <c r="K9" i="24"/>
  <c r="J9" i="24"/>
  <c r="I9" i="24"/>
  <c r="H9" i="24"/>
  <c r="D9" i="24"/>
  <c r="P8" i="24"/>
  <c r="O8" i="24"/>
  <c r="N8" i="24"/>
  <c r="M8" i="24"/>
  <c r="L8" i="24"/>
  <c r="K8" i="24"/>
  <c r="J8" i="24"/>
  <c r="I8" i="24"/>
  <c r="H8" i="24"/>
  <c r="D8" i="24"/>
  <c r="P7" i="24"/>
  <c r="O7" i="24"/>
  <c r="N7" i="24"/>
  <c r="M7" i="24"/>
  <c r="L7" i="24"/>
  <c r="K7" i="24"/>
  <c r="J7" i="24"/>
  <c r="I7" i="24"/>
  <c r="H7" i="24"/>
  <c r="D7" i="24"/>
  <c r="P6" i="24"/>
  <c r="O6" i="24"/>
  <c r="N6" i="24"/>
  <c r="M6" i="24"/>
  <c r="L6" i="24"/>
  <c r="K6" i="24"/>
  <c r="J6" i="24"/>
  <c r="I6" i="24"/>
  <c r="H6" i="24"/>
  <c r="D6" i="24"/>
  <c r="P5" i="24"/>
  <c r="P23" i="24" s="1"/>
  <c r="O5" i="24"/>
  <c r="O23" i="24" s="1"/>
  <c r="N5" i="24"/>
  <c r="N23" i="24" s="1"/>
  <c r="M5" i="24"/>
  <c r="L5" i="24"/>
  <c r="L23" i="24" s="1"/>
  <c r="L24" i="24" s="1"/>
  <c r="K5" i="24"/>
  <c r="K23" i="24" s="1"/>
  <c r="J5" i="24"/>
  <c r="J23" i="24" s="1"/>
  <c r="I5" i="24"/>
  <c r="H5" i="24"/>
  <c r="H23" i="24" s="1"/>
  <c r="D5" i="24"/>
  <c r="D23" i="24" s="1"/>
  <c r="P4" i="24"/>
  <c r="P27" i="24" s="1"/>
  <c r="O4" i="24"/>
  <c r="O27" i="24" s="1"/>
  <c r="N4" i="24"/>
  <c r="N27" i="24" s="1"/>
  <c r="M4" i="24"/>
  <c r="L4" i="24"/>
  <c r="L27" i="24" s="1"/>
  <c r="K4" i="24"/>
  <c r="K27" i="24" s="1"/>
  <c r="J4" i="24"/>
  <c r="J27" i="24" s="1"/>
  <c r="J30" i="24" s="1"/>
  <c r="I4" i="24"/>
  <c r="H4" i="24"/>
  <c r="D4" i="24"/>
  <c r="D27" i="24" s="1"/>
  <c r="H3" i="24"/>
  <c r="P37" i="23"/>
  <c r="O37" i="23"/>
  <c r="N37" i="23"/>
  <c r="M37" i="23"/>
  <c r="L37" i="23"/>
  <c r="K37" i="23"/>
  <c r="J37" i="23"/>
  <c r="I37" i="23"/>
  <c r="H37" i="23"/>
  <c r="D37" i="23"/>
  <c r="P36" i="23"/>
  <c r="O36" i="23"/>
  <c r="N36" i="23"/>
  <c r="M36" i="23"/>
  <c r="L36" i="23"/>
  <c r="K36" i="23"/>
  <c r="J36" i="23"/>
  <c r="I36" i="23"/>
  <c r="H36" i="23"/>
  <c r="D36" i="23"/>
  <c r="P35" i="23"/>
  <c r="O35" i="23"/>
  <c r="N35" i="23"/>
  <c r="M35" i="23"/>
  <c r="L35" i="23"/>
  <c r="K35" i="23"/>
  <c r="J35" i="23"/>
  <c r="I35" i="23"/>
  <c r="D35" i="23"/>
  <c r="H35" i="23" s="1"/>
  <c r="P34" i="23"/>
  <c r="O34" i="23"/>
  <c r="N34" i="23"/>
  <c r="M34" i="23"/>
  <c r="L34" i="23"/>
  <c r="K34" i="23"/>
  <c r="J34" i="23"/>
  <c r="I34" i="23"/>
  <c r="D34" i="23"/>
  <c r="H34" i="23" s="1"/>
  <c r="P33" i="23"/>
  <c r="O33" i="23"/>
  <c r="N33" i="23"/>
  <c r="M33" i="23"/>
  <c r="L33" i="23"/>
  <c r="K33" i="23"/>
  <c r="J33" i="23"/>
  <c r="I33" i="23"/>
  <c r="D33" i="23"/>
  <c r="H33" i="23" s="1"/>
  <c r="P32" i="23"/>
  <c r="O32" i="23"/>
  <c r="N32" i="23"/>
  <c r="M32" i="23"/>
  <c r="L32" i="23"/>
  <c r="K32" i="23"/>
  <c r="J32" i="23"/>
  <c r="I32" i="23"/>
  <c r="D32" i="23"/>
  <c r="H32" i="23" s="1"/>
  <c r="P29" i="23"/>
  <c r="L29" i="23"/>
  <c r="O27" i="23"/>
  <c r="O28" i="23" s="1"/>
  <c r="K27" i="23"/>
  <c r="D27" i="23"/>
  <c r="M26" i="23"/>
  <c r="I26" i="23"/>
  <c r="P25" i="23"/>
  <c r="P26" i="23" s="1"/>
  <c r="O25" i="23"/>
  <c r="O29" i="23" s="1"/>
  <c r="N25" i="23"/>
  <c r="N26" i="23" s="1"/>
  <c r="M25" i="23"/>
  <c r="L25" i="23"/>
  <c r="L26" i="23" s="1"/>
  <c r="K25" i="23"/>
  <c r="K29" i="23" s="1"/>
  <c r="J25" i="23"/>
  <c r="I25" i="23"/>
  <c r="D26" i="23" s="1"/>
  <c r="D25" i="23"/>
  <c r="H25" i="23" s="1"/>
  <c r="H29" i="23" s="1"/>
  <c r="O23" i="23"/>
  <c r="O24" i="23" s="1"/>
  <c r="K23" i="23"/>
  <c r="D23" i="23"/>
  <c r="P21" i="23"/>
  <c r="O21" i="23"/>
  <c r="N21" i="23"/>
  <c r="M21" i="23"/>
  <c r="L21" i="23"/>
  <c r="K21" i="23"/>
  <c r="J21" i="23"/>
  <c r="I21" i="23"/>
  <c r="D21" i="23"/>
  <c r="H21" i="23" s="1"/>
  <c r="P16" i="23"/>
  <c r="O16" i="23"/>
  <c r="N16" i="23"/>
  <c r="M16" i="23"/>
  <c r="L16" i="23"/>
  <c r="K16" i="23"/>
  <c r="J16" i="23"/>
  <c r="I16" i="23"/>
  <c r="D16" i="23"/>
  <c r="H16" i="23" s="1"/>
  <c r="P15" i="23"/>
  <c r="O15" i="23"/>
  <c r="N15" i="23"/>
  <c r="M15" i="23"/>
  <c r="L15" i="23"/>
  <c r="K15" i="23"/>
  <c r="J15" i="23"/>
  <c r="I15" i="23"/>
  <c r="D15" i="23"/>
  <c r="H15" i="23" s="1"/>
  <c r="P14" i="23"/>
  <c r="O14" i="23"/>
  <c r="N14" i="23"/>
  <c r="M14" i="23"/>
  <c r="L14" i="23"/>
  <c r="K14" i="23"/>
  <c r="J14" i="23"/>
  <c r="I14" i="23"/>
  <c r="D14" i="23"/>
  <c r="H14" i="23" s="1"/>
  <c r="P13" i="23"/>
  <c r="O13" i="23"/>
  <c r="N13" i="23"/>
  <c r="M13" i="23"/>
  <c r="L13" i="23"/>
  <c r="K13" i="23"/>
  <c r="J13" i="23"/>
  <c r="I13" i="23"/>
  <c r="D13" i="23"/>
  <c r="H13" i="23" s="1"/>
  <c r="P12" i="23"/>
  <c r="O12" i="23"/>
  <c r="N12" i="23"/>
  <c r="M12" i="23"/>
  <c r="L12" i="23"/>
  <c r="K12" i="23"/>
  <c r="J12" i="23"/>
  <c r="I12" i="23"/>
  <c r="D12" i="23"/>
  <c r="H12" i="23" s="1"/>
  <c r="P11" i="23"/>
  <c r="O11" i="23"/>
  <c r="N11" i="23"/>
  <c r="M11" i="23"/>
  <c r="L11" i="23"/>
  <c r="K11" i="23"/>
  <c r="J11" i="23"/>
  <c r="I11" i="23"/>
  <c r="D11" i="23"/>
  <c r="H11" i="23" s="1"/>
  <c r="P9" i="23"/>
  <c r="O9" i="23"/>
  <c r="N9" i="23"/>
  <c r="M9" i="23"/>
  <c r="L9" i="23"/>
  <c r="K9" i="23"/>
  <c r="J9" i="23"/>
  <c r="I9" i="23"/>
  <c r="H9" i="23"/>
  <c r="D9" i="23"/>
  <c r="P8" i="23"/>
  <c r="O8" i="23"/>
  <c r="N8" i="23"/>
  <c r="M8" i="23"/>
  <c r="L8" i="23"/>
  <c r="K8" i="23"/>
  <c r="J8" i="23"/>
  <c r="I8" i="23"/>
  <c r="H8" i="23"/>
  <c r="D8" i="23"/>
  <c r="P7" i="23"/>
  <c r="O7" i="23"/>
  <c r="N7" i="23"/>
  <c r="M7" i="23"/>
  <c r="L7" i="23"/>
  <c r="K7" i="23"/>
  <c r="J7" i="23"/>
  <c r="I7" i="23"/>
  <c r="H7" i="23"/>
  <c r="D7" i="23"/>
  <c r="P6" i="23"/>
  <c r="O6" i="23"/>
  <c r="N6" i="23"/>
  <c r="M6" i="23"/>
  <c r="L6" i="23"/>
  <c r="K6" i="23"/>
  <c r="J6" i="23"/>
  <c r="I6" i="23"/>
  <c r="H6" i="23"/>
  <c r="D6" i="23"/>
  <c r="P5" i="23"/>
  <c r="P23" i="23" s="1"/>
  <c r="O5" i="23"/>
  <c r="N5" i="23"/>
  <c r="N23" i="23" s="1"/>
  <c r="M5" i="23"/>
  <c r="M23" i="23" s="1"/>
  <c r="L5" i="23"/>
  <c r="L23" i="23" s="1"/>
  <c r="L24" i="23" s="1"/>
  <c r="K5" i="23"/>
  <c r="J5" i="23"/>
  <c r="J23" i="23" s="1"/>
  <c r="I5" i="23"/>
  <c r="I23" i="23" s="1"/>
  <c r="D24" i="23" s="1"/>
  <c r="H5" i="23"/>
  <c r="H23" i="23" s="1"/>
  <c r="D5" i="23"/>
  <c r="P4" i="23"/>
  <c r="P27" i="23" s="1"/>
  <c r="O4" i="23"/>
  <c r="N4" i="23"/>
  <c r="N27" i="23" s="1"/>
  <c r="M4" i="23"/>
  <c r="M27" i="23" s="1"/>
  <c r="L4" i="23"/>
  <c r="L27" i="23" s="1"/>
  <c r="K4" i="23"/>
  <c r="J4" i="23"/>
  <c r="J27" i="23" s="1"/>
  <c r="J30" i="23" s="1"/>
  <c r="I4" i="23"/>
  <c r="I27" i="23" s="1"/>
  <c r="H4" i="23"/>
  <c r="D4" i="23"/>
  <c r="H3" i="23"/>
  <c r="P37" i="22"/>
  <c r="O37" i="22"/>
  <c r="N37" i="22"/>
  <c r="M37" i="22"/>
  <c r="L37" i="22"/>
  <c r="K37" i="22"/>
  <c r="J37" i="22"/>
  <c r="I37" i="22"/>
  <c r="H37" i="22"/>
  <c r="D37" i="22"/>
  <c r="P36" i="22"/>
  <c r="O36" i="22"/>
  <c r="N36" i="22"/>
  <c r="M36" i="22"/>
  <c r="L36" i="22"/>
  <c r="K36" i="22"/>
  <c r="J36" i="22"/>
  <c r="I36" i="22"/>
  <c r="H36" i="22"/>
  <c r="D36" i="22"/>
  <c r="P35" i="22"/>
  <c r="O35" i="22"/>
  <c r="N35" i="22"/>
  <c r="M35" i="22"/>
  <c r="L35" i="22"/>
  <c r="K35" i="22"/>
  <c r="J35" i="22"/>
  <c r="I35" i="22"/>
  <c r="D35" i="22"/>
  <c r="H35" i="22" s="1"/>
  <c r="P34" i="22"/>
  <c r="O34" i="22"/>
  <c r="N34" i="22"/>
  <c r="M34" i="22"/>
  <c r="L34" i="22"/>
  <c r="K34" i="22"/>
  <c r="J34" i="22"/>
  <c r="I34" i="22"/>
  <c r="D34" i="22"/>
  <c r="H34" i="22" s="1"/>
  <c r="P33" i="22"/>
  <c r="O33" i="22"/>
  <c r="N33" i="22"/>
  <c r="M33" i="22"/>
  <c r="L33" i="22"/>
  <c r="K33" i="22"/>
  <c r="J33" i="22"/>
  <c r="I33" i="22"/>
  <c r="D33" i="22"/>
  <c r="H33" i="22" s="1"/>
  <c r="P32" i="22"/>
  <c r="O32" i="22"/>
  <c r="N32" i="22"/>
  <c r="M32" i="22"/>
  <c r="L32" i="22"/>
  <c r="K32" i="22"/>
  <c r="J32" i="22"/>
  <c r="I32" i="22"/>
  <c r="D32" i="22"/>
  <c r="H32" i="22" s="1"/>
  <c r="N29" i="22"/>
  <c r="J29" i="22"/>
  <c r="M27" i="22"/>
  <c r="M28" i="22" s="1"/>
  <c r="I27" i="22"/>
  <c r="O26" i="22"/>
  <c r="N26" i="22"/>
  <c r="K26" i="22"/>
  <c r="P25" i="22"/>
  <c r="P29" i="22" s="1"/>
  <c r="O25" i="22"/>
  <c r="J26" i="22" s="1"/>
  <c r="N25" i="22"/>
  <c r="M25" i="22"/>
  <c r="M29" i="22" s="1"/>
  <c r="L25" i="22"/>
  <c r="L29" i="22" s="1"/>
  <c r="K25" i="22"/>
  <c r="K29" i="22" s="1"/>
  <c r="J25" i="22"/>
  <c r="I25" i="22"/>
  <c r="I29" i="22" s="1"/>
  <c r="D25" i="22"/>
  <c r="H25" i="22" s="1"/>
  <c r="H29" i="22" s="1"/>
  <c r="M23" i="22"/>
  <c r="M24" i="22" s="1"/>
  <c r="I23" i="22"/>
  <c r="P21" i="22"/>
  <c r="O21" i="22"/>
  <c r="N21" i="22"/>
  <c r="M21" i="22"/>
  <c r="L21" i="22"/>
  <c r="K21" i="22"/>
  <c r="J21" i="22"/>
  <c r="I21" i="22"/>
  <c r="D21" i="22"/>
  <c r="P16" i="22"/>
  <c r="O16" i="22"/>
  <c r="N16" i="22"/>
  <c r="M16" i="22"/>
  <c r="L16" i="22"/>
  <c r="K16" i="22"/>
  <c r="J16" i="22"/>
  <c r="I16" i="22"/>
  <c r="D16" i="22"/>
  <c r="H16" i="22" s="1"/>
  <c r="P15" i="22"/>
  <c r="O15" i="22"/>
  <c r="N15" i="22"/>
  <c r="M15" i="22"/>
  <c r="L15" i="22"/>
  <c r="K15" i="22"/>
  <c r="J15" i="22"/>
  <c r="I15" i="22"/>
  <c r="D15" i="22"/>
  <c r="H15" i="22" s="1"/>
  <c r="P14" i="22"/>
  <c r="O14" i="22"/>
  <c r="N14" i="22"/>
  <c r="M14" i="22"/>
  <c r="L14" i="22"/>
  <c r="K14" i="22"/>
  <c r="J14" i="22"/>
  <c r="I14" i="22"/>
  <c r="D14" i="22"/>
  <c r="H14" i="22" s="1"/>
  <c r="P13" i="22"/>
  <c r="O13" i="22"/>
  <c r="N13" i="22"/>
  <c r="M13" i="22"/>
  <c r="L13" i="22"/>
  <c r="K13" i="22"/>
  <c r="J13" i="22"/>
  <c r="I13" i="22"/>
  <c r="D13" i="22"/>
  <c r="H13" i="22" s="1"/>
  <c r="P12" i="22"/>
  <c r="O12" i="22"/>
  <c r="N12" i="22"/>
  <c r="M12" i="22"/>
  <c r="L12" i="22"/>
  <c r="K12" i="22"/>
  <c r="J12" i="22"/>
  <c r="I12" i="22"/>
  <c r="D12" i="22"/>
  <c r="H12" i="22" s="1"/>
  <c r="P11" i="22"/>
  <c r="O11" i="22"/>
  <c r="N11" i="22"/>
  <c r="M11" i="22"/>
  <c r="L11" i="22"/>
  <c r="K11" i="22"/>
  <c r="J11" i="22"/>
  <c r="I11" i="22"/>
  <c r="D11" i="22"/>
  <c r="H11" i="22" s="1"/>
  <c r="P9" i="22"/>
  <c r="O9" i="22"/>
  <c r="N9" i="22"/>
  <c r="M9" i="22"/>
  <c r="L9" i="22"/>
  <c r="K9" i="22"/>
  <c r="J9" i="22"/>
  <c r="I9" i="22"/>
  <c r="H9" i="22"/>
  <c r="D9" i="22"/>
  <c r="P8" i="22"/>
  <c r="O8" i="22"/>
  <c r="N8" i="22"/>
  <c r="M8" i="22"/>
  <c r="L8" i="22"/>
  <c r="K8" i="22"/>
  <c r="J8" i="22"/>
  <c r="I8" i="22"/>
  <c r="H8" i="22"/>
  <c r="D8" i="22"/>
  <c r="P7" i="22"/>
  <c r="O7" i="22"/>
  <c r="N7" i="22"/>
  <c r="M7" i="22"/>
  <c r="L7" i="22"/>
  <c r="K7" i="22"/>
  <c r="J7" i="22"/>
  <c r="I7" i="22"/>
  <c r="H7" i="22"/>
  <c r="D7" i="22"/>
  <c r="P6" i="22"/>
  <c r="O6" i="22"/>
  <c r="N6" i="22"/>
  <c r="M6" i="22"/>
  <c r="L6" i="22"/>
  <c r="K6" i="22"/>
  <c r="J6" i="22"/>
  <c r="I6" i="22"/>
  <c r="H6" i="22"/>
  <c r="D6" i="22"/>
  <c r="P5" i="22"/>
  <c r="P23" i="22" s="1"/>
  <c r="O5" i="22"/>
  <c r="O23" i="22" s="1"/>
  <c r="N5" i="22"/>
  <c r="N23" i="22" s="1"/>
  <c r="M5" i="22"/>
  <c r="L5" i="22"/>
  <c r="L23" i="22" s="1"/>
  <c r="L24" i="22" s="1"/>
  <c r="K5" i="22"/>
  <c r="K23" i="22" s="1"/>
  <c r="J5" i="22"/>
  <c r="J23" i="22" s="1"/>
  <c r="I5" i="22"/>
  <c r="H5" i="22"/>
  <c r="H23" i="22" s="1"/>
  <c r="D5" i="22"/>
  <c r="D23" i="22" s="1"/>
  <c r="P4" i="22"/>
  <c r="P27" i="22" s="1"/>
  <c r="O4" i="22"/>
  <c r="O27" i="22" s="1"/>
  <c r="N4" i="22"/>
  <c r="N27" i="22" s="1"/>
  <c r="M4" i="22"/>
  <c r="L4" i="22"/>
  <c r="L27" i="22" s="1"/>
  <c r="K4" i="22"/>
  <c r="K27" i="22" s="1"/>
  <c r="K30" i="22" s="1"/>
  <c r="J4" i="22"/>
  <c r="J27" i="22" s="1"/>
  <c r="I4" i="22"/>
  <c r="H4" i="22"/>
  <c r="D4" i="22"/>
  <c r="D27" i="22" s="1"/>
  <c r="H3" i="22"/>
  <c r="P37" i="21"/>
  <c r="O37" i="21"/>
  <c r="N37" i="21"/>
  <c r="M37" i="21"/>
  <c r="L37" i="21"/>
  <c r="K37" i="21"/>
  <c r="J37" i="21"/>
  <c r="I37" i="21"/>
  <c r="H37" i="21"/>
  <c r="D37" i="21"/>
  <c r="P36" i="21"/>
  <c r="O36" i="21"/>
  <c r="N36" i="21"/>
  <c r="M36" i="21"/>
  <c r="L36" i="21"/>
  <c r="K36" i="21"/>
  <c r="J36" i="21"/>
  <c r="I36" i="21"/>
  <c r="H36" i="21"/>
  <c r="D36" i="21"/>
  <c r="P35" i="21"/>
  <c r="O35" i="21"/>
  <c r="N35" i="21"/>
  <c r="M35" i="21"/>
  <c r="L35" i="21"/>
  <c r="K35" i="21"/>
  <c r="J35" i="21"/>
  <c r="I35" i="21"/>
  <c r="D35" i="21"/>
  <c r="H35" i="21" s="1"/>
  <c r="P34" i="21"/>
  <c r="O34" i="21"/>
  <c r="N34" i="21"/>
  <c r="M34" i="21"/>
  <c r="L34" i="21"/>
  <c r="K34" i="21"/>
  <c r="J34" i="21"/>
  <c r="I34" i="21"/>
  <c r="D34" i="21"/>
  <c r="H34" i="21" s="1"/>
  <c r="P33" i="21"/>
  <c r="O33" i="21"/>
  <c r="N33" i="21"/>
  <c r="M33" i="21"/>
  <c r="L33" i="21"/>
  <c r="K33" i="21"/>
  <c r="J33" i="21"/>
  <c r="I33" i="21"/>
  <c r="D33" i="21"/>
  <c r="H33" i="21" s="1"/>
  <c r="P32" i="21"/>
  <c r="O32" i="21"/>
  <c r="N32" i="21"/>
  <c r="M32" i="21"/>
  <c r="L32" i="21"/>
  <c r="K32" i="21"/>
  <c r="J32" i="21"/>
  <c r="I32" i="21"/>
  <c r="D32" i="21"/>
  <c r="H32" i="21" s="1"/>
  <c r="P29" i="21"/>
  <c r="L29" i="21"/>
  <c r="O27" i="21"/>
  <c r="O28" i="21" s="1"/>
  <c r="K27" i="21"/>
  <c r="D27" i="21"/>
  <c r="P26" i="21"/>
  <c r="M26" i="21"/>
  <c r="L26" i="21"/>
  <c r="I26" i="21"/>
  <c r="P25" i="21"/>
  <c r="O25" i="21"/>
  <c r="O29" i="21" s="1"/>
  <c r="N25" i="21"/>
  <c r="N29" i="21" s="1"/>
  <c r="M25" i="21"/>
  <c r="L25" i="21"/>
  <c r="K25" i="21"/>
  <c r="K29" i="21" s="1"/>
  <c r="J25" i="21"/>
  <c r="J29" i="21" s="1"/>
  <c r="I25" i="21"/>
  <c r="D26" i="21" s="1"/>
  <c r="D25" i="21"/>
  <c r="H25" i="21" s="1"/>
  <c r="H29" i="21" s="1"/>
  <c r="O23" i="21"/>
  <c r="O24" i="21" s="1"/>
  <c r="K23" i="21"/>
  <c r="D23" i="21"/>
  <c r="P21" i="21"/>
  <c r="O21" i="21"/>
  <c r="N21" i="21"/>
  <c r="M21" i="21"/>
  <c r="L21" i="21"/>
  <c r="K21" i="21"/>
  <c r="J21" i="21"/>
  <c r="I21" i="21"/>
  <c r="D21" i="21"/>
  <c r="H21" i="21" s="1"/>
  <c r="P16" i="21"/>
  <c r="O16" i="21"/>
  <c r="N16" i="21"/>
  <c r="M16" i="21"/>
  <c r="L16" i="21"/>
  <c r="K16" i="21"/>
  <c r="J16" i="21"/>
  <c r="I16" i="21"/>
  <c r="D16" i="21"/>
  <c r="H16" i="21" s="1"/>
  <c r="P15" i="21"/>
  <c r="O15" i="21"/>
  <c r="N15" i="21"/>
  <c r="M15" i="21"/>
  <c r="L15" i="21"/>
  <c r="K15" i="21"/>
  <c r="J15" i="21"/>
  <c r="I15" i="21"/>
  <c r="D15" i="21"/>
  <c r="H15" i="21" s="1"/>
  <c r="P14" i="21"/>
  <c r="O14" i="21"/>
  <c r="N14" i="21"/>
  <c r="M14" i="21"/>
  <c r="L14" i="21"/>
  <c r="K14" i="21"/>
  <c r="J14" i="21"/>
  <c r="I14" i="21"/>
  <c r="D14" i="21"/>
  <c r="H14" i="21" s="1"/>
  <c r="P13" i="21"/>
  <c r="O13" i="21"/>
  <c r="N13" i="21"/>
  <c r="M13" i="21"/>
  <c r="L13" i="21"/>
  <c r="K13" i="21"/>
  <c r="J13" i="21"/>
  <c r="I13" i="21"/>
  <c r="D13" i="21"/>
  <c r="H13" i="21" s="1"/>
  <c r="P12" i="21"/>
  <c r="O12" i="21"/>
  <c r="N12" i="21"/>
  <c r="M12" i="21"/>
  <c r="L12" i="21"/>
  <c r="K12" i="21"/>
  <c r="J12" i="21"/>
  <c r="I12" i="21"/>
  <c r="D12" i="21"/>
  <c r="H12" i="21" s="1"/>
  <c r="P11" i="21"/>
  <c r="O11" i="21"/>
  <c r="N11" i="21"/>
  <c r="M11" i="21"/>
  <c r="L11" i="21"/>
  <c r="K11" i="21"/>
  <c r="J11" i="21"/>
  <c r="I11" i="21"/>
  <c r="D11" i="21"/>
  <c r="H11" i="21" s="1"/>
  <c r="P9" i="21"/>
  <c r="O9" i="21"/>
  <c r="N9" i="21"/>
  <c r="M9" i="21"/>
  <c r="L9" i="21"/>
  <c r="K9" i="21"/>
  <c r="J9" i="21"/>
  <c r="I9" i="21"/>
  <c r="H9" i="21"/>
  <c r="D9" i="21"/>
  <c r="P8" i="21"/>
  <c r="O8" i="21"/>
  <c r="N8" i="21"/>
  <c r="M8" i="21"/>
  <c r="L8" i="21"/>
  <c r="K8" i="21"/>
  <c r="J8" i="21"/>
  <c r="I8" i="21"/>
  <c r="H8" i="21"/>
  <c r="D8" i="21"/>
  <c r="P7" i="21"/>
  <c r="O7" i="21"/>
  <c r="N7" i="21"/>
  <c r="M7" i="21"/>
  <c r="L7" i="21"/>
  <c r="K7" i="21"/>
  <c r="J7" i="21"/>
  <c r="I7" i="21"/>
  <c r="H7" i="21"/>
  <c r="D7" i="21"/>
  <c r="P6" i="21"/>
  <c r="O6" i="21"/>
  <c r="N6" i="21"/>
  <c r="M6" i="21"/>
  <c r="L6" i="21"/>
  <c r="K6" i="21"/>
  <c r="J6" i="21"/>
  <c r="I6" i="21"/>
  <c r="H6" i="21"/>
  <c r="D6" i="21"/>
  <c r="P5" i="21"/>
  <c r="P23" i="21" s="1"/>
  <c r="O5" i="21"/>
  <c r="N5" i="21"/>
  <c r="N23" i="21" s="1"/>
  <c r="M5" i="21"/>
  <c r="M23" i="21" s="1"/>
  <c r="L5" i="21"/>
  <c r="L23" i="21" s="1"/>
  <c r="L24" i="21" s="1"/>
  <c r="K5" i="21"/>
  <c r="J5" i="21"/>
  <c r="J23" i="21" s="1"/>
  <c r="I5" i="21"/>
  <c r="I23" i="21" s="1"/>
  <c r="D24" i="21" s="1"/>
  <c r="H5" i="21"/>
  <c r="H23" i="21" s="1"/>
  <c r="D5" i="21"/>
  <c r="P4" i="21"/>
  <c r="P27" i="21" s="1"/>
  <c r="O4" i="21"/>
  <c r="N4" i="21"/>
  <c r="N27" i="21" s="1"/>
  <c r="M4" i="21"/>
  <c r="M27" i="21" s="1"/>
  <c r="L4" i="21"/>
  <c r="L27" i="21" s="1"/>
  <c r="K4" i="21"/>
  <c r="J4" i="21"/>
  <c r="J27" i="21" s="1"/>
  <c r="J30" i="21" s="1"/>
  <c r="I4" i="21"/>
  <c r="I27" i="21" s="1"/>
  <c r="H4" i="21"/>
  <c r="H27" i="21" s="1"/>
  <c r="H30" i="21" s="1"/>
  <c r="D4" i="21"/>
  <c r="H3" i="21"/>
  <c r="L37" i="20"/>
  <c r="K37" i="20"/>
  <c r="J37" i="20"/>
  <c r="I37" i="20"/>
  <c r="H37" i="20"/>
  <c r="D37" i="20"/>
  <c r="L36" i="20"/>
  <c r="K36" i="20"/>
  <c r="J36" i="20"/>
  <c r="I36" i="20"/>
  <c r="H36" i="20"/>
  <c r="D36" i="20"/>
  <c r="L35" i="20"/>
  <c r="K35" i="20"/>
  <c r="J35" i="20"/>
  <c r="I35" i="20"/>
  <c r="H35" i="20"/>
  <c r="D35" i="20"/>
  <c r="L34" i="20"/>
  <c r="K34" i="20"/>
  <c r="J34" i="20"/>
  <c r="I34" i="20"/>
  <c r="D34" i="20"/>
  <c r="H34" i="20" s="1"/>
  <c r="L33" i="20"/>
  <c r="K33" i="20"/>
  <c r="J33" i="20"/>
  <c r="I33" i="20"/>
  <c r="H33" i="20"/>
  <c r="D33" i="20"/>
  <c r="L32" i="20"/>
  <c r="K32" i="20"/>
  <c r="J32" i="20"/>
  <c r="I32" i="20"/>
  <c r="D32" i="20"/>
  <c r="H32" i="20" s="1"/>
  <c r="J29" i="20"/>
  <c r="I27" i="20"/>
  <c r="I28" i="20" s="1"/>
  <c r="K26" i="20"/>
  <c r="J26" i="20"/>
  <c r="L25" i="20"/>
  <c r="L29" i="20" s="1"/>
  <c r="K25" i="20"/>
  <c r="K29" i="20" s="1"/>
  <c r="J25" i="20"/>
  <c r="I25" i="20"/>
  <c r="I29" i="20" s="1"/>
  <c r="D25" i="20"/>
  <c r="H25" i="20" s="1"/>
  <c r="I23" i="20"/>
  <c r="I24" i="20" s="1"/>
  <c r="L21" i="20"/>
  <c r="K21" i="20"/>
  <c r="J21" i="20"/>
  <c r="I21" i="20"/>
  <c r="D21" i="20"/>
  <c r="L16" i="20"/>
  <c r="K16" i="20"/>
  <c r="J16" i="20"/>
  <c r="I16" i="20"/>
  <c r="D16" i="20"/>
  <c r="H16" i="20" s="1"/>
  <c r="L15" i="20"/>
  <c r="K15" i="20"/>
  <c r="J15" i="20"/>
  <c r="I15" i="20"/>
  <c r="D15" i="20"/>
  <c r="H15" i="20" s="1"/>
  <c r="L14" i="20"/>
  <c r="K14" i="20"/>
  <c r="J14" i="20"/>
  <c r="I14" i="20"/>
  <c r="D14" i="20"/>
  <c r="H14" i="20" s="1"/>
  <c r="L13" i="20"/>
  <c r="K13" i="20"/>
  <c r="J13" i="20"/>
  <c r="I13" i="20"/>
  <c r="D13" i="20"/>
  <c r="H13" i="20" s="1"/>
  <c r="L12" i="20"/>
  <c r="K12" i="20"/>
  <c r="J12" i="20"/>
  <c r="I12" i="20"/>
  <c r="D12" i="20"/>
  <c r="H12" i="20" s="1"/>
  <c r="L11" i="20"/>
  <c r="K11" i="20"/>
  <c r="J11" i="20"/>
  <c r="I11" i="20"/>
  <c r="D11" i="20"/>
  <c r="H11" i="20" s="1"/>
  <c r="L9" i="20"/>
  <c r="L10" i="20" s="1"/>
  <c r="K9" i="20"/>
  <c r="J9" i="20"/>
  <c r="I9" i="20"/>
  <c r="H9" i="20"/>
  <c r="D9" i="20"/>
  <c r="L8" i="20"/>
  <c r="K8" i="20"/>
  <c r="J8" i="20"/>
  <c r="I8" i="20"/>
  <c r="H8" i="20"/>
  <c r="D8" i="20"/>
  <c r="L7" i="20"/>
  <c r="K7" i="20"/>
  <c r="J7" i="20"/>
  <c r="I7" i="20"/>
  <c r="H7" i="20"/>
  <c r="D7" i="20"/>
  <c r="L6" i="20"/>
  <c r="K6" i="20"/>
  <c r="J6" i="20"/>
  <c r="I6" i="20"/>
  <c r="H6" i="20"/>
  <c r="D6" i="20"/>
  <c r="L5" i="20"/>
  <c r="L23" i="20" s="1"/>
  <c r="L24" i="20" s="1"/>
  <c r="K5" i="20"/>
  <c r="K23" i="20" s="1"/>
  <c r="K24" i="20" s="1"/>
  <c r="J5" i="20"/>
  <c r="J23" i="20" s="1"/>
  <c r="J24" i="20" s="1"/>
  <c r="I5" i="20"/>
  <c r="H5" i="20"/>
  <c r="H23" i="20" s="1"/>
  <c r="H24" i="20" s="1"/>
  <c r="D5" i="20"/>
  <c r="D23" i="20" s="1"/>
  <c r="L4" i="20"/>
  <c r="L27" i="20" s="1"/>
  <c r="K4" i="20"/>
  <c r="K27" i="20" s="1"/>
  <c r="J4" i="20"/>
  <c r="J27" i="20" s="1"/>
  <c r="I4" i="20"/>
  <c r="H4" i="20"/>
  <c r="D4" i="20"/>
  <c r="D27" i="20" s="1"/>
  <c r="H3" i="20"/>
  <c r="P37" i="19"/>
  <c r="O37" i="19"/>
  <c r="N37" i="19"/>
  <c r="M37" i="19"/>
  <c r="L37" i="19"/>
  <c r="K37" i="19"/>
  <c r="J37" i="19"/>
  <c r="I37" i="19"/>
  <c r="H37" i="19"/>
  <c r="D37" i="19"/>
  <c r="P36" i="19"/>
  <c r="O36" i="19"/>
  <c r="N36" i="19"/>
  <c r="M36" i="19"/>
  <c r="L36" i="19"/>
  <c r="K36" i="19"/>
  <c r="J36" i="19"/>
  <c r="I36" i="19"/>
  <c r="H36" i="19"/>
  <c r="D36" i="19"/>
  <c r="P35" i="19"/>
  <c r="O35" i="19"/>
  <c r="N35" i="19"/>
  <c r="M35" i="19"/>
  <c r="L35" i="19"/>
  <c r="K35" i="19"/>
  <c r="J35" i="19"/>
  <c r="I35" i="19"/>
  <c r="D35" i="19"/>
  <c r="H35" i="19" s="1"/>
  <c r="P34" i="19"/>
  <c r="O34" i="19"/>
  <c r="N34" i="19"/>
  <c r="M34" i="19"/>
  <c r="L34" i="19"/>
  <c r="K34" i="19"/>
  <c r="J34" i="19"/>
  <c r="I34" i="19"/>
  <c r="H34" i="19"/>
  <c r="D34" i="19"/>
  <c r="P33" i="19"/>
  <c r="O33" i="19"/>
  <c r="N33" i="19"/>
  <c r="M33" i="19"/>
  <c r="L33" i="19"/>
  <c r="K33" i="19"/>
  <c r="J33" i="19"/>
  <c r="I33" i="19"/>
  <c r="D33" i="19"/>
  <c r="H33" i="19" s="1"/>
  <c r="P32" i="19"/>
  <c r="O32" i="19"/>
  <c r="N32" i="19"/>
  <c r="M32" i="19"/>
  <c r="L32" i="19"/>
  <c r="K32" i="19"/>
  <c r="J32" i="19"/>
  <c r="I32" i="19"/>
  <c r="H32" i="19"/>
  <c r="D32" i="19"/>
  <c r="P29" i="19"/>
  <c r="L29" i="19"/>
  <c r="O27" i="19"/>
  <c r="O28" i="19" s="1"/>
  <c r="K27" i="19"/>
  <c r="D27" i="19"/>
  <c r="P26" i="19"/>
  <c r="M26" i="19"/>
  <c r="L26" i="19"/>
  <c r="I26" i="19"/>
  <c r="P25" i="19"/>
  <c r="O25" i="19"/>
  <c r="O29" i="19" s="1"/>
  <c r="N25" i="19"/>
  <c r="N29" i="19" s="1"/>
  <c r="M25" i="19"/>
  <c r="M29" i="19" s="1"/>
  <c r="L25" i="19"/>
  <c r="K25" i="19"/>
  <c r="K29" i="19" s="1"/>
  <c r="J25" i="19"/>
  <c r="J29" i="19" s="1"/>
  <c r="I25" i="19"/>
  <c r="D26" i="19" s="1"/>
  <c r="D25" i="19"/>
  <c r="H25" i="19" s="1"/>
  <c r="O23" i="19"/>
  <c r="O24" i="19" s="1"/>
  <c r="K23" i="19"/>
  <c r="D23" i="19"/>
  <c r="P21" i="19"/>
  <c r="O21" i="19"/>
  <c r="N21" i="19"/>
  <c r="M21" i="19"/>
  <c r="L21" i="19"/>
  <c r="K21" i="19"/>
  <c r="J21" i="19"/>
  <c r="I21" i="19"/>
  <c r="H21" i="19"/>
  <c r="D21" i="19"/>
  <c r="P16" i="19"/>
  <c r="O16" i="19"/>
  <c r="N16" i="19"/>
  <c r="M16" i="19"/>
  <c r="L16" i="19"/>
  <c r="K16" i="19"/>
  <c r="J16" i="19"/>
  <c r="I16" i="19"/>
  <c r="H16" i="19"/>
  <c r="D16" i="19"/>
  <c r="P15" i="19"/>
  <c r="O15" i="19"/>
  <c r="N15" i="19"/>
  <c r="M15" i="19"/>
  <c r="L15" i="19"/>
  <c r="K15" i="19"/>
  <c r="J15" i="19"/>
  <c r="I15" i="19"/>
  <c r="D15" i="19"/>
  <c r="H15" i="19" s="1"/>
  <c r="P14" i="19"/>
  <c r="O14" i="19"/>
  <c r="N14" i="19"/>
  <c r="M14" i="19"/>
  <c r="L14" i="19"/>
  <c r="K14" i="19"/>
  <c r="J14" i="19"/>
  <c r="I14" i="19"/>
  <c r="H14" i="19"/>
  <c r="D14" i="19"/>
  <c r="P13" i="19"/>
  <c r="O13" i="19"/>
  <c r="N13" i="19"/>
  <c r="M13" i="19"/>
  <c r="L13" i="19"/>
  <c r="K13" i="19"/>
  <c r="J13" i="19"/>
  <c r="I13" i="19"/>
  <c r="D13" i="19"/>
  <c r="H13" i="19" s="1"/>
  <c r="P12" i="19"/>
  <c r="O12" i="19"/>
  <c r="N12" i="19"/>
  <c r="M12" i="19"/>
  <c r="L12" i="19"/>
  <c r="K12" i="19"/>
  <c r="J12" i="19"/>
  <c r="I12" i="19"/>
  <c r="H12" i="19"/>
  <c r="D12" i="19"/>
  <c r="P11" i="19"/>
  <c r="O11" i="19"/>
  <c r="N11" i="19"/>
  <c r="M11" i="19"/>
  <c r="L11" i="19"/>
  <c r="K11" i="19"/>
  <c r="J11" i="19"/>
  <c r="I11" i="19"/>
  <c r="D11" i="19"/>
  <c r="H11" i="19" s="1"/>
  <c r="I10" i="19"/>
  <c r="D10" i="19"/>
  <c r="P9" i="19"/>
  <c r="O9" i="19"/>
  <c r="N9" i="19"/>
  <c r="M9" i="19"/>
  <c r="L9" i="19"/>
  <c r="K9" i="19"/>
  <c r="J9" i="19"/>
  <c r="I9" i="19"/>
  <c r="H9" i="19"/>
  <c r="D9" i="19"/>
  <c r="P8" i="19"/>
  <c r="O8" i="19"/>
  <c r="N8" i="19"/>
  <c r="M8" i="19"/>
  <c r="L8" i="19"/>
  <c r="K8" i="19"/>
  <c r="J8" i="19"/>
  <c r="I8" i="19"/>
  <c r="H8" i="19"/>
  <c r="D8" i="19"/>
  <c r="P7" i="19"/>
  <c r="O7" i="19"/>
  <c r="N7" i="19"/>
  <c r="M7" i="19"/>
  <c r="L7" i="19"/>
  <c r="K7" i="19"/>
  <c r="J7" i="19"/>
  <c r="I7" i="19"/>
  <c r="H7" i="19"/>
  <c r="D7" i="19"/>
  <c r="P6" i="19"/>
  <c r="O6" i="19"/>
  <c r="N6" i="19"/>
  <c r="M6" i="19"/>
  <c r="L6" i="19"/>
  <c r="K6" i="19"/>
  <c r="J6" i="19"/>
  <c r="I6" i="19"/>
  <c r="H6" i="19"/>
  <c r="D6" i="19"/>
  <c r="P5" i="19"/>
  <c r="P23" i="19" s="1"/>
  <c r="O5" i="19"/>
  <c r="N5" i="19"/>
  <c r="N23" i="19" s="1"/>
  <c r="M5" i="19"/>
  <c r="M23" i="19" s="1"/>
  <c r="L5" i="19"/>
  <c r="L23" i="19" s="1"/>
  <c r="L24" i="19" s="1"/>
  <c r="K5" i="19"/>
  <c r="J5" i="19"/>
  <c r="J23" i="19" s="1"/>
  <c r="I5" i="19"/>
  <c r="I23" i="19" s="1"/>
  <c r="D24" i="19" s="1"/>
  <c r="H5" i="19"/>
  <c r="H23" i="19" s="1"/>
  <c r="D5" i="19"/>
  <c r="P4" i="19"/>
  <c r="P27" i="19" s="1"/>
  <c r="O4" i="19"/>
  <c r="N4" i="19"/>
  <c r="N27" i="19" s="1"/>
  <c r="M4" i="19"/>
  <c r="M27" i="19" s="1"/>
  <c r="L4" i="19"/>
  <c r="L27" i="19" s="1"/>
  <c r="K4" i="19"/>
  <c r="J4" i="19"/>
  <c r="J27" i="19" s="1"/>
  <c r="J30" i="19" s="1"/>
  <c r="I4" i="19"/>
  <c r="I27" i="19" s="1"/>
  <c r="H4" i="19"/>
  <c r="H27" i="19" s="1"/>
  <c r="D4" i="19"/>
  <c r="H3" i="19"/>
  <c r="P37" i="18"/>
  <c r="O37" i="18"/>
  <c r="N37" i="18"/>
  <c r="M37" i="18"/>
  <c r="L37" i="18"/>
  <c r="K37" i="18"/>
  <c r="J37" i="18"/>
  <c r="I37" i="18"/>
  <c r="H37" i="18"/>
  <c r="D37" i="18"/>
  <c r="P36" i="18"/>
  <c r="O36" i="18"/>
  <c r="N36" i="18"/>
  <c r="M36" i="18"/>
  <c r="L36" i="18"/>
  <c r="K36" i="18"/>
  <c r="J36" i="18"/>
  <c r="I36" i="18"/>
  <c r="H36" i="18"/>
  <c r="D36" i="18"/>
  <c r="P35" i="18"/>
  <c r="O35" i="18"/>
  <c r="N35" i="18"/>
  <c r="M35" i="18"/>
  <c r="L35" i="18"/>
  <c r="K35" i="18"/>
  <c r="J35" i="18"/>
  <c r="I35" i="18"/>
  <c r="H35" i="18"/>
  <c r="D35" i="18"/>
  <c r="P34" i="18"/>
  <c r="O34" i="18"/>
  <c r="N34" i="18"/>
  <c r="M34" i="18"/>
  <c r="L34" i="18"/>
  <c r="K34" i="18"/>
  <c r="J34" i="18"/>
  <c r="I34" i="18"/>
  <c r="D34" i="18"/>
  <c r="H34" i="18" s="1"/>
  <c r="P33" i="18"/>
  <c r="O33" i="18"/>
  <c r="N33" i="18"/>
  <c r="M33" i="18"/>
  <c r="L33" i="18"/>
  <c r="K33" i="18"/>
  <c r="J33" i="18"/>
  <c r="I33" i="18"/>
  <c r="H33" i="18"/>
  <c r="D33" i="18"/>
  <c r="P32" i="18"/>
  <c r="O32" i="18"/>
  <c r="N32" i="18"/>
  <c r="M32" i="18"/>
  <c r="L32" i="18"/>
  <c r="K32" i="18"/>
  <c r="J32" i="18"/>
  <c r="I32" i="18"/>
  <c r="D32" i="18"/>
  <c r="H32" i="18" s="1"/>
  <c r="N29" i="18"/>
  <c r="J29" i="18"/>
  <c r="M27" i="18"/>
  <c r="M28" i="18" s="1"/>
  <c r="I27" i="18"/>
  <c r="O26" i="18"/>
  <c r="N26" i="18"/>
  <c r="K26" i="18"/>
  <c r="J26" i="18"/>
  <c r="P25" i="18"/>
  <c r="P29" i="18" s="1"/>
  <c r="O25" i="18"/>
  <c r="O29" i="18" s="1"/>
  <c r="N25" i="18"/>
  <c r="M25" i="18"/>
  <c r="M29" i="18" s="1"/>
  <c r="L25" i="18"/>
  <c r="L29" i="18" s="1"/>
  <c r="K25" i="18"/>
  <c r="K29" i="18" s="1"/>
  <c r="J25" i="18"/>
  <c r="I25" i="18"/>
  <c r="I29" i="18" s="1"/>
  <c r="H25" i="18"/>
  <c r="H29" i="18" s="1"/>
  <c r="D25" i="18"/>
  <c r="M23" i="18"/>
  <c r="M24" i="18" s="1"/>
  <c r="I23" i="18"/>
  <c r="P21" i="18"/>
  <c r="O21" i="18"/>
  <c r="N21" i="18"/>
  <c r="M21" i="18"/>
  <c r="L21" i="18"/>
  <c r="K21" i="18"/>
  <c r="J21" i="18"/>
  <c r="I21" i="18"/>
  <c r="D21" i="18"/>
  <c r="P16" i="18"/>
  <c r="O16" i="18"/>
  <c r="N16" i="18"/>
  <c r="M16" i="18"/>
  <c r="L16" i="18"/>
  <c r="K16" i="18"/>
  <c r="J16" i="18"/>
  <c r="I16" i="18"/>
  <c r="D16" i="18"/>
  <c r="H16" i="18" s="1"/>
  <c r="P15" i="18"/>
  <c r="O15" i="18"/>
  <c r="N15" i="18"/>
  <c r="M15" i="18"/>
  <c r="L15" i="18"/>
  <c r="K15" i="18"/>
  <c r="J15" i="18"/>
  <c r="I15" i="18"/>
  <c r="H15" i="18"/>
  <c r="D15" i="18"/>
  <c r="P14" i="18"/>
  <c r="O14" i="18"/>
  <c r="N14" i="18"/>
  <c r="M14" i="18"/>
  <c r="L14" i="18"/>
  <c r="K14" i="18"/>
  <c r="J14" i="18"/>
  <c r="I14" i="18"/>
  <c r="D14" i="18"/>
  <c r="H14" i="18" s="1"/>
  <c r="P13" i="18"/>
  <c r="O13" i="18"/>
  <c r="N13" i="18"/>
  <c r="M13" i="18"/>
  <c r="L13" i="18"/>
  <c r="K13" i="18"/>
  <c r="J13" i="18"/>
  <c r="I13" i="18"/>
  <c r="H13" i="18"/>
  <c r="D13" i="18"/>
  <c r="P12" i="18"/>
  <c r="O12" i="18"/>
  <c r="N12" i="18"/>
  <c r="M12" i="18"/>
  <c r="L12" i="18"/>
  <c r="K12" i="18"/>
  <c r="J12" i="18"/>
  <c r="I12" i="18"/>
  <c r="D12" i="18"/>
  <c r="H12" i="18" s="1"/>
  <c r="P11" i="18"/>
  <c r="O11" i="18"/>
  <c r="N11" i="18"/>
  <c r="M11" i="18"/>
  <c r="L11" i="18"/>
  <c r="K11" i="18"/>
  <c r="J11" i="18"/>
  <c r="I11" i="18"/>
  <c r="H11" i="18"/>
  <c r="D11" i="18"/>
  <c r="P9" i="18"/>
  <c r="O9" i="18"/>
  <c r="N9" i="18"/>
  <c r="M9" i="18"/>
  <c r="L9" i="18"/>
  <c r="K9" i="18"/>
  <c r="J9" i="18"/>
  <c r="I9" i="18"/>
  <c r="H9" i="18"/>
  <c r="D9" i="18"/>
  <c r="P8" i="18"/>
  <c r="O8" i="18"/>
  <c r="N8" i="18"/>
  <c r="M8" i="18"/>
  <c r="L8" i="18"/>
  <c r="K8" i="18"/>
  <c r="J8" i="18"/>
  <c r="I8" i="18"/>
  <c r="H8" i="18"/>
  <c r="D8" i="18"/>
  <c r="P7" i="18"/>
  <c r="O7" i="18"/>
  <c r="N7" i="18"/>
  <c r="M7" i="18"/>
  <c r="L7" i="18"/>
  <c r="K7" i="18"/>
  <c r="J7" i="18"/>
  <c r="I7" i="18"/>
  <c r="H7" i="18"/>
  <c r="D7" i="18"/>
  <c r="P6" i="18"/>
  <c r="O6" i="18"/>
  <c r="N6" i="18"/>
  <c r="M6" i="18"/>
  <c r="L6" i="18"/>
  <c r="K6" i="18"/>
  <c r="J6" i="18"/>
  <c r="I6" i="18"/>
  <c r="H6" i="18"/>
  <c r="D6" i="18"/>
  <c r="P5" i="18"/>
  <c r="P23" i="18" s="1"/>
  <c r="O5" i="18"/>
  <c r="O23" i="18" s="1"/>
  <c r="N5" i="18"/>
  <c r="N23" i="18" s="1"/>
  <c r="M5" i="18"/>
  <c r="L5" i="18"/>
  <c r="L23" i="18" s="1"/>
  <c r="L24" i="18" s="1"/>
  <c r="K5" i="18"/>
  <c r="K23" i="18" s="1"/>
  <c r="J5" i="18"/>
  <c r="J23" i="18" s="1"/>
  <c r="I5" i="18"/>
  <c r="H5" i="18"/>
  <c r="H23" i="18" s="1"/>
  <c r="D5" i="18"/>
  <c r="D23" i="18" s="1"/>
  <c r="P4" i="18"/>
  <c r="P27" i="18" s="1"/>
  <c r="O4" i="18"/>
  <c r="O27" i="18" s="1"/>
  <c r="N4" i="18"/>
  <c r="N27" i="18" s="1"/>
  <c r="M4" i="18"/>
  <c r="L4" i="18"/>
  <c r="L27" i="18" s="1"/>
  <c r="K4" i="18"/>
  <c r="K27" i="18" s="1"/>
  <c r="J4" i="18"/>
  <c r="J27" i="18" s="1"/>
  <c r="J30" i="18" s="1"/>
  <c r="I4" i="18"/>
  <c r="H4" i="18"/>
  <c r="D4" i="18"/>
  <c r="D27" i="18" s="1"/>
  <c r="H3" i="18"/>
  <c r="P37" i="17"/>
  <c r="O37" i="17"/>
  <c r="N37" i="17"/>
  <c r="M37" i="17"/>
  <c r="L37" i="17"/>
  <c r="K37" i="17"/>
  <c r="J37" i="17"/>
  <c r="I37" i="17"/>
  <c r="H37" i="17"/>
  <c r="D37" i="17"/>
  <c r="P36" i="17"/>
  <c r="O36" i="17"/>
  <c r="N36" i="17"/>
  <c r="M36" i="17"/>
  <c r="L36" i="17"/>
  <c r="K36" i="17"/>
  <c r="J36" i="17"/>
  <c r="I36" i="17"/>
  <c r="H36" i="17"/>
  <c r="D36" i="17"/>
  <c r="P35" i="17"/>
  <c r="O35" i="17"/>
  <c r="N35" i="17"/>
  <c r="M35" i="17"/>
  <c r="L35" i="17"/>
  <c r="K35" i="17"/>
  <c r="J35" i="17"/>
  <c r="I35" i="17"/>
  <c r="D35" i="17"/>
  <c r="H35" i="17" s="1"/>
  <c r="P34" i="17"/>
  <c r="O34" i="17"/>
  <c r="N34" i="17"/>
  <c r="M34" i="17"/>
  <c r="L34" i="17"/>
  <c r="K34" i="17"/>
  <c r="J34" i="17"/>
  <c r="I34" i="17"/>
  <c r="H34" i="17"/>
  <c r="D34" i="17"/>
  <c r="P33" i="17"/>
  <c r="O33" i="17"/>
  <c r="N33" i="17"/>
  <c r="M33" i="17"/>
  <c r="L33" i="17"/>
  <c r="K33" i="17"/>
  <c r="J33" i="17"/>
  <c r="I33" i="17"/>
  <c r="D33" i="17"/>
  <c r="H33" i="17" s="1"/>
  <c r="P32" i="17"/>
  <c r="O32" i="17"/>
  <c r="N32" i="17"/>
  <c r="M32" i="17"/>
  <c r="L32" i="17"/>
  <c r="K32" i="17"/>
  <c r="J32" i="17"/>
  <c r="I32" i="17"/>
  <c r="H32" i="17"/>
  <c r="D32" i="17"/>
  <c r="P29" i="17"/>
  <c r="L29" i="17"/>
  <c r="O27" i="17"/>
  <c r="O28" i="17" s="1"/>
  <c r="K27" i="17"/>
  <c r="D27" i="17"/>
  <c r="P26" i="17"/>
  <c r="M26" i="17"/>
  <c r="L26" i="17"/>
  <c r="I26" i="17"/>
  <c r="P25" i="17"/>
  <c r="O25" i="17"/>
  <c r="O29" i="17" s="1"/>
  <c r="N25" i="17"/>
  <c r="N29" i="17" s="1"/>
  <c r="M25" i="17"/>
  <c r="M29" i="17" s="1"/>
  <c r="L25" i="17"/>
  <c r="K25" i="17"/>
  <c r="K29" i="17" s="1"/>
  <c r="J25" i="17"/>
  <c r="J29" i="17" s="1"/>
  <c r="I25" i="17"/>
  <c r="D26" i="17" s="1"/>
  <c r="D25" i="17"/>
  <c r="H25" i="17" s="1"/>
  <c r="O23" i="17"/>
  <c r="O24" i="17" s="1"/>
  <c r="K23" i="17"/>
  <c r="D23" i="17"/>
  <c r="P21" i="17"/>
  <c r="O21" i="17"/>
  <c r="N21" i="17"/>
  <c r="M21" i="17"/>
  <c r="L21" i="17"/>
  <c r="K21" i="17"/>
  <c r="J21" i="17"/>
  <c r="I21" i="17"/>
  <c r="H21" i="17"/>
  <c r="D21" i="17"/>
  <c r="P16" i="17"/>
  <c r="O16" i="17"/>
  <c r="N16" i="17"/>
  <c r="M16" i="17"/>
  <c r="L16" i="17"/>
  <c r="K16" i="17"/>
  <c r="J16" i="17"/>
  <c r="I16" i="17"/>
  <c r="H16" i="17"/>
  <c r="D16" i="17"/>
  <c r="P15" i="17"/>
  <c r="O15" i="17"/>
  <c r="N15" i="17"/>
  <c r="M15" i="17"/>
  <c r="L15" i="17"/>
  <c r="K15" i="17"/>
  <c r="J15" i="17"/>
  <c r="I15" i="17"/>
  <c r="D15" i="17"/>
  <c r="H15" i="17" s="1"/>
  <c r="P14" i="17"/>
  <c r="O14" i="17"/>
  <c r="N14" i="17"/>
  <c r="M14" i="17"/>
  <c r="L14" i="17"/>
  <c r="K14" i="17"/>
  <c r="J14" i="17"/>
  <c r="I14" i="17"/>
  <c r="H14" i="17"/>
  <c r="D14" i="17"/>
  <c r="P13" i="17"/>
  <c r="O13" i="17"/>
  <c r="N13" i="17"/>
  <c r="M13" i="17"/>
  <c r="L13" i="17"/>
  <c r="K13" i="17"/>
  <c r="J13" i="17"/>
  <c r="I13" i="17"/>
  <c r="D13" i="17"/>
  <c r="H13" i="17" s="1"/>
  <c r="P12" i="17"/>
  <c r="O12" i="17"/>
  <c r="N12" i="17"/>
  <c r="M12" i="17"/>
  <c r="L12" i="17"/>
  <c r="K12" i="17"/>
  <c r="J12" i="17"/>
  <c r="I12" i="17"/>
  <c r="H12" i="17"/>
  <c r="D12" i="17"/>
  <c r="P11" i="17"/>
  <c r="O11" i="17"/>
  <c r="N11" i="17"/>
  <c r="M11" i="17"/>
  <c r="L11" i="17"/>
  <c r="K11" i="17"/>
  <c r="J11" i="17"/>
  <c r="I11" i="17"/>
  <c r="D11" i="17"/>
  <c r="H11" i="17" s="1"/>
  <c r="P9" i="17"/>
  <c r="O9" i="17"/>
  <c r="N9" i="17"/>
  <c r="M9" i="17"/>
  <c r="L9" i="17"/>
  <c r="K9" i="17"/>
  <c r="J9" i="17"/>
  <c r="I9" i="17"/>
  <c r="H9" i="17"/>
  <c r="D9" i="17"/>
  <c r="P8" i="17"/>
  <c r="O8" i="17"/>
  <c r="N8" i="17"/>
  <c r="M8" i="17"/>
  <c r="L8" i="17"/>
  <c r="K8" i="17"/>
  <c r="J8" i="17"/>
  <c r="I8" i="17"/>
  <c r="H8" i="17"/>
  <c r="D8" i="17"/>
  <c r="P7" i="17"/>
  <c r="O7" i="17"/>
  <c r="N7" i="17"/>
  <c r="M7" i="17"/>
  <c r="L7" i="17"/>
  <c r="K7" i="17"/>
  <c r="J7" i="17"/>
  <c r="I7" i="17"/>
  <c r="H7" i="17"/>
  <c r="D7" i="17"/>
  <c r="P6" i="17"/>
  <c r="O6" i="17"/>
  <c r="N6" i="17"/>
  <c r="M6" i="17"/>
  <c r="L6" i="17"/>
  <c r="K6" i="17"/>
  <c r="J6" i="17"/>
  <c r="I6" i="17"/>
  <c r="H6" i="17"/>
  <c r="D6" i="17"/>
  <c r="P5" i="17"/>
  <c r="P23" i="17" s="1"/>
  <c r="O5" i="17"/>
  <c r="N5" i="17"/>
  <c r="N23" i="17" s="1"/>
  <c r="M5" i="17"/>
  <c r="M23" i="17" s="1"/>
  <c r="L5" i="17"/>
  <c r="L23" i="17" s="1"/>
  <c r="L24" i="17" s="1"/>
  <c r="K5" i="17"/>
  <c r="J5" i="17"/>
  <c r="J23" i="17" s="1"/>
  <c r="I5" i="17"/>
  <c r="I23" i="17" s="1"/>
  <c r="D24" i="17" s="1"/>
  <c r="H5" i="17"/>
  <c r="H23" i="17" s="1"/>
  <c r="D5" i="17"/>
  <c r="P4" i="17"/>
  <c r="P27" i="17" s="1"/>
  <c r="O4" i="17"/>
  <c r="N4" i="17"/>
  <c r="N27" i="17" s="1"/>
  <c r="M4" i="17"/>
  <c r="M27" i="17" s="1"/>
  <c r="L4" i="17"/>
  <c r="L27" i="17" s="1"/>
  <c r="K4" i="17"/>
  <c r="J4" i="17"/>
  <c r="J27" i="17" s="1"/>
  <c r="J30" i="17" s="1"/>
  <c r="I4" i="17"/>
  <c r="I27" i="17" s="1"/>
  <c r="H4" i="17"/>
  <c r="H27" i="17" s="1"/>
  <c r="D4" i="17"/>
  <c r="H3" i="17"/>
  <c r="P37" i="16"/>
  <c r="O37" i="16"/>
  <c r="N37" i="16"/>
  <c r="M37" i="16"/>
  <c r="L37" i="16"/>
  <c r="K37" i="16"/>
  <c r="J37" i="16"/>
  <c r="I37" i="16"/>
  <c r="H37" i="16"/>
  <c r="D37" i="16"/>
  <c r="P36" i="16"/>
  <c r="O36" i="16"/>
  <c r="N36" i="16"/>
  <c r="M36" i="16"/>
  <c r="L36" i="16"/>
  <c r="K36" i="16"/>
  <c r="J36" i="16"/>
  <c r="I36" i="16"/>
  <c r="H36" i="16"/>
  <c r="D36" i="16"/>
  <c r="P35" i="16"/>
  <c r="O35" i="16"/>
  <c r="N35" i="16"/>
  <c r="M35" i="16"/>
  <c r="L35" i="16"/>
  <c r="K35" i="16"/>
  <c r="J35" i="16"/>
  <c r="I35" i="16"/>
  <c r="H35" i="16"/>
  <c r="D35" i="16"/>
  <c r="P34" i="16"/>
  <c r="O34" i="16"/>
  <c r="N34" i="16"/>
  <c r="M34" i="16"/>
  <c r="L34" i="16"/>
  <c r="K34" i="16"/>
  <c r="J34" i="16"/>
  <c r="I34" i="16"/>
  <c r="D34" i="16"/>
  <c r="H34" i="16" s="1"/>
  <c r="P33" i="16"/>
  <c r="O33" i="16"/>
  <c r="N33" i="16"/>
  <c r="M33" i="16"/>
  <c r="L33" i="16"/>
  <c r="K33" i="16"/>
  <c r="J33" i="16"/>
  <c r="I33" i="16"/>
  <c r="H33" i="16"/>
  <c r="D33" i="16"/>
  <c r="P32" i="16"/>
  <c r="O32" i="16"/>
  <c r="N32" i="16"/>
  <c r="M32" i="16"/>
  <c r="L32" i="16"/>
  <c r="K32" i="16"/>
  <c r="J32" i="16"/>
  <c r="I32" i="16"/>
  <c r="D32" i="16"/>
  <c r="H32" i="16" s="1"/>
  <c r="N29" i="16"/>
  <c r="J29" i="16"/>
  <c r="M27" i="16"/>
  <c r="M28" i="16" s="1"/>
  <c r="I27" i="16"/>
  <c r="O26" i="16"/>
  <c r="N26" i="16"/>
  <c r="K26" i="16"/>
  <c r="J26" i="16"/>
  <c r="P25" i="16"/>
  <c r="P29" i="16" s="1"/>
  <c r="O25" i="16"/>
  <c r="O29" i="16" s="1"/>
  <c r="N25" i="16"/>
  <c r="M25" i="16"/>
  <c r="M29" i="16" s="1"/>
  <c r="L25" i="16"/>
  <c r="L29" i="16" s="1"/>
  <c r="K25" i="16"/>
  <c r="K29" i="16" s="1"/>
  <c r="J25" i="16"/>
  <c r="I25" i="16"/>
  <c r="I29" i="16" s="1"/>
  <c r="H25" i="16"/>
  <c r="H29" i="16" s="1"/>
  <c r="D25" i="16"/>
  <c r="M23" i="16"/>
  <c r="M24" i="16" s="1"/>
  <c r="I23" i="16"/>
  <c r="P21" i="16"/>
  <c r="O21" i="16"/>
  <c r="N21" i="16"/>
  <c r="M21" i="16"/>
  <c r="L21" i="16"/>
  <c r="K21" i="16"/>
  <c r="J21" i="16"/>
  <c r="I21" i="16"/>
  <c r="D21" i="16"/>
  <c r="P16" i="16"/>
  <c r="O16" i="16"/>
  <c r="N16" i="16"/>
  <c r="M16" i="16"/>
  <c r="L16" i="16"/>
  <c r="K16" i="16"/>
  <c r="J16" i="16"/>
  <c r="I16" i="16"/>
  <c r="D16" i="16"/>
  <c r="H16" i="16" s="1"/>
  <c r="P15" i="16"/>
  <c r="O15" i="16"/>
  <c r="N15" i="16"/>
  <c r="M15" i="16"/>
  <c r="L15" i="16"/>
  <c r="K15" i="16"/>
  <c r="J15" i="16"/>
  <c r="I15" i="16"/>
  <c r="D15" i="16"/>
  <c r="H15" i="16" s="1"/>
  <c r="P14" i="16"/>
  <c r="O14" i="16"/>
  <c r="N14" i="16"/>
  <c r="M14" i="16"/>
  <c r="L14" i="16"/>
  <c r="K14" i="16"/>
  <c r="J14" i="16"/>
  <c r="I14" i="16"/>
  <c r="D14" i="16"/>
  <c r="H14" i="16" s="1"/>
  <c r="P13" i="16"/>
  <c r="O13" i="16"/>
  <c r="N13" i="16"/>
  <c r="M13" i="16"/>
  <c r="L13" i="16"/>
  <c r="K13" i="16"/>
  <c r="J13" i="16"/>
  <c r="I13" i="16"/>
  <c r="D13" i="16"/>
  <c r="H13" i="16" s="1"/>
  <c r="P12" i="16"/>
  <c r="O12" i="16"/>
  <c r="N12" i="16"/>
  <c r="M12" i="16"/>
  <c r="L12" i="16"/>
  <c r="K12" i="16"/>
  <c r="J12" i="16"/>
  <c r="I12" i="16"/>
  <c r="D12" i="16"/>
  <c r="H12" i="16" s="1"/>
  <c r="P11" i="16"/>
  <c r="O11" i="16"/>
  <c r="N11" i="16"/>
  <c r="M11" i="16"/>
  <c r="L11" i="16"/>
  <c r="K11" i="16"/>
  <c r="J11" i="16"/>
  <c r="I11" i="16"/>
  <c r="D11" i="16"/>
  <c r="H11" i="16" s="1"/>
  <c r="O10" i="16"/>
  <c r="P9" i="16"/>
  <c r="O9" i="16"/>
  <c r="N9" i="16"/>
  <c r="M9" i="16"/>
  <c r="L9" i="16"/>
  <c r="K9" i="16"/>
  <c r="J9" i="16"/>
  <c r="I9" i="16"/>
  <c r="H9" i="16"/>
  <c r="D9" i="16"/>
  <c r="D10" i="16" s="1"/>
  <c r="P8" i="16"/>
  <c r="O8" i="16"/>
  <c r="N8" i="16"/>
  <c r="M8" i="16"/>
  <c r="L8" i="16"/>
  <c r="K8" i="16"/>
  <c r="J8" i="16"/>
  <c r="I8" i="16"/>
  <c r="H8" i="16"/>
  <c r="D8" i="16"/>
  <c r="P7" i="16"/>
  <c r="O7" i="16"/>
  <c r="N7" i="16"/>
  <c r="M7" i="16"/>
  <c r="L7" i="16"/>
  <c r="K7" i="16"/>
  <c r="J7" i="16"/>
  <c r="I7" i="16"/>
  <c r="H7" i="16"/>
  <c r="D7" i="16"/>
  <c r="P6" i="16"/>
  <c r="O6" i="16"/>
  <c r="N6" i="16"/>
  <c r="M6" i="16"/>
  <c r="L6" i="16"/>
  <c r="K6" i="16"/>
  <c r="J6" i="16"/>
  <c r="I6" i="16"/>
  <c r="H6" i="16"/>
  <c r="D6" i="16"/>
  <c r="P5" i="16"/>
  <c r="P23" i="16" s="1"/>
  <c r="O5" i="16"/>
  <c r="O23" i="16" s="1"/>
  <c r="N5" i="16"/>
  <c r="N23" i="16" s="1"/>
  <c r="M5" i="16"/>
  <c r="L5" i="16"/>
  <c r="L23" i="16" s="1"/>
  <c r="L24" i="16" s="1"/>
  <c r="K5" i="16"/>
  <c r="K23" i="16" s="1"/>
  <c r="J5" i="16"/>
  <c r="J23" i="16" s="1"/>
  <c r="I5" i="16"/>
  <c r="H5" i="16"/>
  <c r="H23" i="16" s="1"/>
  <c r="D5" i="16"/>
  <c r="D23" i="16" s="1"/>
  <c r="P4" i="16"/>
  <c r="P27" i="16" s="1"/>
  <c r="O4" i="16"/>
  <c r="O27" i="16" s="1"/>
  <c r="N4" i="16"/>
  <c r="N27" i="16" s="1"/>
  <c r="M4" i="16"/>
  <c r="L4" i="16"/>
  <c r="L27" i="16" s="1"/>
  <c r="K4" i="16"/>
  <c r="K27" i="16" s="1"/>
  <c r="J4" i="16"/>
  <c r="J27" i="16" s="1"/>
  <c r="J30" i="16" s="1"/>
  <c r="I4" i="16"/>
  <c r="H4" i="16"/>
  <c r="D4" i="16"/>
  <c r="D27" i="16" s="1"/>
  <c r="H3" i="16"/>
  <c r="P37" i="15"/>
  <c r="O37" i="15"/>
  <c r="N37" i="15"/>
  <c r="M37" i="15"/>
  <c r="L37" i="15"/>
  <c r="K37" i="15"/>
  <c r="J37" i="15"/>
  <c r="I37" i="15"/>
  <c r="H37" i="15"/>
  <c r="D37" i="15"/>
  <c r="P36" i="15"/>
  <c r="O36" i="15"/>
  <c r="N36" i="15"/>
  <c r="M36" i="15"/>
  <c r="L36" i="15"/>
  <c r="K36" i="15"/>
  <c r="J36" i="15"/>
  <c r="I36" i="15"/>
  <c r="H36" i="15"/>
  <c r="D36" i="15"/>
  <c r="P35" i="15"/>
  <c r="O35" i="15"/>
  <c r="N35" i="15"/>
  <c r="M35" i="15"/>
  <c r="L35" i="15"/>
  <c r="K35" i="15"/>
  <c r="J35" i="15"/>
  <c r="I35" i="15"/>
  <c r="D35" i="15"/>
  <c r="H35" i="15" s="1"/>
  <c r="P34" i="15"/>
  <c r="O34" i="15"/>
  <c r="N34" i="15"/>
  <c r="M34" i="15"/>
  <c r="L34" i="15"/>
  <c r="K34" i="15"/>
  <c r="J34" i="15"/>
  <c r="I34" i="15"/>
  <c r="D34" i="15"/>
  <c r="H34" i="15" s="1"/>
  <c r="P33" i="15"/>
  <c r="O33" i="15"/>
  <c r="N33" i="15"/>
  <c r="M33" i="15"/>
  <c r="L33" i="15"/>
  <c r="K33" i="15"/>
  <c r="J33" i="15"/>
  <c r="I33" i="15"/>
  <c r="D33" i="15"/>
  <c r="H33" i="15" s="1"/>
  <c r="P32" i="15"/>
  <c r="O32" i="15"/>
  <c r="N32" i="15"/>
  <c r="M32" i="15"/>
  <c r="L32" i="15"/>
  <c r="K32" i="15"/>
  <c r="J32" i="15"/>
  <c r="I32" i="15"/>
  <c r="D32" i="15"/>
  <c r="H32" i="15" s="1"/>
  <c r="P29" i="15"/>
  <c r="L29" i="15"/>
  <c r="O27" i="15"/>
  <c r="O28" i="15" s="1"/>
  <c r="K27" i="15"/>
  <c r="D27" i="15"/>
  <c r="P26" i="15"/>
  <c r="M26" i="15"/>
  <c r="L26" i="15"/>
  <c r="I26" i="15"/>
  <c r="P25" i="15"/>
  <c r="O25" i="15"/>
  <c r="O29" i="15" s="1"/>
  <c r="N25" i="15"/>
  <c r="N26" i="15" s="1"/>
  <c r="M25" i="15"/>
  <c r="L25" i="15"/>
  <c r="K25" i="15"/>
  <c r="K29" i="15" s="1"/>
  <c r="J25" i="15"/>
  <c r="I25" i="15"/>
  <c r="D26" i="15" s="1"/>
  <c r="D25" i="15"/>
  <c r="H25" i="15" s="1"/>
  <c r="H29" i="15" s="1"/>
  <c r="O23" i="15"/>
  <c r="O24" i="15" s="1"/>
  <c r="K23" i="15"/>
  <c r="D23" i="15"/>
  <c r="P21" i="15"/>
  <c r="O21" i="15"/>
  <c r="N21" i="15"/>
  <c r="M21" i="15"/>
  <c r="L21" i="15"/>
  <c r="K21" i="15"/>
  <c r="J21" i="15"/>
  <c r="I21" i="15"/>
  <c r="D21" i="15"/>
  <c r="H21" i="15" s="1"/>
  <c r="P16" i="15"/>
  <c r="O16" i="15"/>
  <c r="N16" i="15"/>
  <c r="M16" i="15"/>
  <c r="L16" i="15"/>
  <c r="K16" i="15"/>
  <c r="J16" i="15"/>
  <c r="I16" i="15"/>
  <c r="D16" i="15"/>
  <c r="H16" i="15" s="1"/>
  <c r="P15" i="15"/>
  <c r="O15" i="15"/>
  <c r="N15" i="15"/>
  <c r="M15" i="15"/>
  <c r="L15" i="15"/>
  <c r="K15" i="15"/>
  <c r="J15" i="15"/>
  <c r="I15" i="15"/>
  <c r="D15" i="15"/>
  <c r="H15" i="15" s="1"/>
  <c r="P14" i="15"/>
  <c r="O14" i="15"/>
  <c r="N14" i="15"/>
  <c r="M14" i="15"/>
  <c r="L14" i="15"/>
  <c r="K14" i="15"/>
  <c r="J14" i="15"/>
  <c r="I14" i="15"/>
  <c r="D14" i="15"/>
  <c r="H14" i="15" s="1"/>
  <c r="P13" i="15"/>
  <c r="O13" i="15"/>
  <c r="N13" i="15"/>
  <c r="M13" i="15"/>
  <c r="L13" i="15"/>
  <c r="K13" i="15"/>
  <c r="J13" i="15"/>
  <c r="I13" i="15"/>
  <c r="D13" i="15"/>
  <c r="H13" i="15" s="1"/>
  <c r="P12" i="15"/>
  <c r="O12" i="15"/>
  <c r="N12" i="15"/>
  <c r="M12" i="15"/>
  <c r="L12" i="15"/>
  <c r="K12" i="15"/>
  <c r="J12" i="15"/>
  <c r="I12" i="15"/>
  <c r="D12" i="15"/>
  <c r="H12" i="15" s="1"/>
  <c r="P11" i="15"/>
  <c r="O11" i="15"/>
  <c r="N11" i="15"/>
  <c r="M11" i="15"/>
  <c r="L11" i="15"/>
  <c r="K11" i="15"/>
  <c r="J11" i="15"/>
  <c r="I11" i="15"/>
  <c r="D11" i="15"/>
  <c r="H11" i="15" s="1"/>
  <c r="P9" i="15"/>
  <c r="O9" i="15"/>
  <c r="N9" i="15"/>
  <c r="M9" i="15"/>
  <c r="L9" i="15"/>
  <c r="K9" i="15"/>
  <c r="J9" i="15"/>
  <c r="I9" i="15"/>
  <c r="H9" i="15"/>
  <c r="D9" i="15"/>
  <c r="P8" i="15"/>
  <c r="O8" i="15"/>
  <c r="N8" i="15"/>
  <c r="M8" i="15"/>
  <c r="L8" i="15"/>
  <c r="K8" i="15"/>
  <c r="J8" i="15"/>
  <c r="I8" i="15"/>
  <c r="H8" i="15"/>
  <c r="D8" i="15"/>
  <c r="P7" i="15"/>
  <c r="O7" i="15"/>
  <c r="N7" i="15"/>
  <c r="M7" i="15"/>
  <c r="L7" i="15"/>
  <c r="K7" i="15"/>
  <c r="J7" i="15"/>
  <c r="I7" i="15"/>
  <c r="H7" i="15"/>
  <c r="D7" i="15"/>
  <c r="P6" i="15"/>
  <c r="O6" i="15"/>
  <c r="N6" i="15"/>
  <c r="M6" i="15"/>
  <c r="L6" i="15"/>
  <c r="K6" i="15"/>
  <c r="J6" i="15"/>
  <c r="I6" i="15"/>
  <c r="H6" i="15"/>
  <c r="D6" i="15"/>
  <c r="P5" i="15"/>
  <c r="P23" i="15" s="1"/>
  <c r="O5" i="15"/>
  <c r="N5" i="15"/>
  <c r="N23" i="15" s="1"/>
  <c r="M5" i="15"/>
  <c r="M23" i="15" s="1"/>
  <c r="L5" i="15"/>
  <c r="L23" i="15" s="1"/>
  <c r="L24" i="15" s="1"/>
  <c r="K5" i="15"/>
  <c r="J5" i="15"/>
  <c r="J23" i="15" s="1"/>
  <c r="I5" i="15"/>
  <c r="I23" i="15" s="1"/>
  <c r="D24" i="15" s="1"/>
  <c r="H5" i="15"/>
  <c r="H23" i="15" s="1"/>
  <c r="D5" i="15"/>
  <c r="P4" i="15"/>
  <c r="P27" i="15" s="1"/>
  <c r="O4" i="15"/>
  <c r="N4" i="15"/>
  <c r="N27" i="15" s="1"/>
  <c r="M4" i="15"/>
  <c r="M27" i="15" s="1"/>
  <c r="L4" i="15"/>
  <c r="L27" i="15" s="1"/>
  <c r="K4" i="15"/>
  <c r="J4" i="15"/>
  <c r="J27" i="15" s="1"/>
  <c r="J30" i="15" s="1"/>
  <c r="I4" i="15"/>
  <c r="I27" i="15" s="1"/>
  <c r="H4" i="15"/>
  <c r="H27" i="15" s="1"/>
  <c r="D4" i="15"/>
  <c r="H3" i="15"/>
  <c r="P37" i="14"/>
  <c r="O37" i="14"/>
  <c r="N37" i="14"/>
  <c r="M37" i="14"/>
  <c r="L37" i="14"/>
  <c r="K37" i="14"/>
  <c r="J37" i="14"/>
  <c r="I37" i="14"/>
  <c r="H37" i="14"/>
  <c r="D37" i="14"/>
  <c r="P36" i="14"/>
  <c r="O36" i="14"/>
  <c r="N36" i="14"/>
  <c r="M36" i="14"/>
  <c r="L36" i="14"/>
  <c r="K36" i="14"/>
  <c r="J36" i="14"/>
  <c r="I36" i="14"/>
  <c r="H36" i="14"/>
  <c r="D36" i="14"/>
  <c r="P35" i="14"/>
  <c r="O35" i="14"/>
  <c r="N35" i="14"/>
  <c r="M35" i="14"/>
  <c r="L35" i="14"/>
  <c r="K35" i="14"/>
  <c r="J35" i="14"/>
  <c r="I35" i="14"/>
  <c r="D35" i="14"/>
  <c r="H35" i="14" s="1"/>
  <c r="P34" i="14"/>
  <c r="O34" i="14"/>
  <c r="N34" i="14"/>
  <c r="M34" i="14"/>
  <c r="L34" i="14"/>
  <c r="K34" i="14"/>
  <c r="J34" i="14"/>
  <c r="I34" i="14"/>
  <c r="D34" i="14"/>
  <c r="H34" i="14" s="1"/>
  <c r="P33" i="14"/>
  <c r="O33" i="14"/>
  <c r="N33" i="14"/>
  <c r="M33" i="14"/>
  <c r="L33" i="14"/>
  <c r="K33" i="14"/>
  <c r="J33" i="14"/>
  <c r="I33" i="14"/>
  <c r="D33" i="14"/>
  <c r="H33" i="14" s="1"/>
  <c r="P32" i="14"/>
  <c r="O32" i="14"/>
  <c r="N32" i="14"/>
  <c r="M32" i="14"/>
  <c r="L32" i="14"/>
  <c r="K32" i="14"/>
  <c r="J32" i="14"/>
  <c r="I32" i="14"/>
  <c r="D32" i="14"/>
  <c r="H32" i="14" s="1"/>
  <c r="P29" i="14"/>
  <c r="N29" i="14"/>
  <c r="J29" i="14"/>
  <c r="M27" i="14"/>
  <c r="M28" i="14" s="1"/>
  <c r="I27" i="14"/>
  <c r="O26" i="14"/>
  <c r="N26" i="14"/>
  <c r="K26" i="14"/>
  <c r="P25" i="14"/>
  <c r="P26" i="14" s="1"/>
  <c r="O25" i="14"/>
  <c r="J26" i="14" s="1"/>
  <c r="N25" i="14"/>
  <c r="M25" i="14"/>
  <c r="M29" i="14" s="1"/>
  <c r="L25" i="14"/>
  <c r="L26" i="14" s="1"/>
  <c r="K25" i="14"/>
  <c r="K29" i="14" s="1"/>
  <c r="J25" i="14"/>
  <c r="I25" i="14"/>
  <c r="I29" i="14" s="1"/>
  <c r="D25" i="14"/>
  <c r="H25" i="14" s="1"/>
  <c r="H29" i="14" s="1"/>
  <c r="M23" i="14"/>
  <c r="M24" i="14" s="1"/>
  <c r="I23" i="14"/>
  <c r="P21" i="14"/>
  <c r="O21" i="14"/>
  <c r="N21" i="14"/>
  <c r="M21" i="14"/>
  <c r="L21" i="14"/>
  <c r="K21" i="14"/>
  <c r="J21" i="14"/>
  <c r="I21" i="14"/>
  <c r="D21" i="14"/>
  <c r="P16" i="14"/>
  <c r="O16" i="14"/>
  <c r="N16" i="14"/>
  <c r="M16" i="14"/>
  <c r="L16" i="14"/>
  <c r="K16" i="14"/>
  <c r="J16" i="14"/>
  <c r="I16" i="14"/>
  <c r="D16" i="14"/>
  <c r="H16" i="14" s="1"/>
  <c r="P15" i="14"/>
  <c r="O15" i="14"/>
  <c r="N15" i="14"/>
  <c r="M15" i="14"/>
  <c r="L15" i="14"/>
  <c r="K15" i="14"/>
  <c r="J15" i="14"/>
  <c r="I15" i="14"/>
  <c r="D15" i="14"/>
  <c r="H15" i="14" s="1"/>
  <c r="P14" i="14"/>
  <c r="O14" i="14"/>
  <c r="N14" i="14"/>
  <c r="M14" i="14"/>
  <c r="L14" i="14"/>
  <c r="K14" i="14"/>
  <c r="J14" i="14"/>
  <c r="I14" i="14"/>
  <c r="D14" i="14"/>
  <c r="H14" i="14" s="1"/>
  <c r="P13" i="14"/>
  <c r="O13" i="14"/>
  <c r="N13" i="14"/>
  <c r="M13" i="14"/>
  <c r="L13" i="14"/>
  <c r="K13" i="14"/>
  <c r="J13" i="14"/>
  <c r="I13" i="14"/>
  <c r="D13" i="14"/>
  <c r="H13" i="14" s="1"/>
  <c r="P12" i="14"/>
  <c r="O12" i="14"/>
  <c r="N12" i="14"/>
  <c r="M12" i="14"/>
  <c r="L12" i="14"/>
  <c r="K12" i="14"/>
  <c r="J12" i="14"/>
  <c r="I12" i="14"/>
  <c r="D12" i="14"/>
  <c r="H12" i="14" s="1"/>
  <c r="P11" i="14"/>
  <c r="O11" i="14"/>
  <c r="N11" i="14"/>
  <c r="M11" i="14"/>
  <c r="L11" i="14"/>
  <c r="K11" i="14"/>
  <c r="J11" i="14"/>
  <c r="I11" i="14"/>
  <c r="D11" i="14"/>
  <c r="H11" i="14" s="1"/>
  <c r="K10" i="14"/>
  <c r="P9" i="14"/>
  <c r="O9" i="14"/>
  <c r="N9" i="14"/>
  <c r="M9" i="14"/>
  <c r="L9" i="14"/>
  <c r="K9" i="14"/>
  <c r="J9" i="14"/>
  <c r="I9" i="14"/>
  <c r="H9" i="14"/>
  <c r="D9" i="14"/>
  <c r="P8" i="14"/>
  <c r="O8" i="14"/>
  <c r="N8" i="14"/>
  <c r="M8" i="14"/>
  <c r="L8" i="14"/>
  <c r="K8" i="14"/>
  <c r="J8" i="14"/>
  <c r="I8" i="14"/>
  <c r="H8" i="14"/>
  <c r="D8" i="14"/>
  <c r="P7" i="14"/>
  <c r="O7" i="14"/>
  <c r="N7" i="14"/>
  <c r="M7" i="14"/>
  <c r="L7" i="14"/>
  <c r="K7" i="14"/>
  <c r="J7" i="14"/>
  <c r="I7" i="14"/>
  <c r="H7" i="14"/>
  <c r="D7" i="14"/>
  <c r="P6" i="14"/>
  <c r="O6" i="14"/>
  <c r="N6" i="14"/>
  <c r="M6" i="14"/>
  <c r="L6" i="14"/>
  <c r="K6" i="14"/>
  <c r="J6" i="14"/>
  <c r="I6" i="14"/>
  <c r="H6" i="14"/>
  <c r="D6" i="14"/>
  <c r="P5" i="14"/>
  <c r="P23" i="14" s="1"/>
  <c r="O5" i="14"/>
  <c r="O23" i="14" s="1"/>
  <c r="N5" i="14"/>
  <c r="N23" i="14" s="1"/>
  <c r="M5" i="14"/>
  <c r="L5" i="14"/>
  <c r="L23" i="14" s="1"/>
  <c r="L24" i="14" s="1"/>
  <c r="K5" i="14"/>
  <c r="K23" i="14" s="1"/>
  <c r="J5" i="14"/>
  <c r="J23" i="14" s="1"/>
  <c r="I5" i="14"/>
  <c r="H5" i="14"/>
  <c r="H23" i="14" s="1"/>
  <c r="D5" i="14"/>
  <c r="D23" i="14" s="1"/>
  <c r="P4" i="14"/>
  <c r="P27" i="14" s="1"/>
  <c r="O4" i="14"/>
  <c r="O27" i="14" s="1"/>
  <c r="N4" i="14"/>
  <c r="N27" i="14" s="1"/>
  <c r="M4" i="14"/>
  <c r="L4" i="14"/>
  <c r="L27" i="14" s="1"/>
  <c r="K4" i="14"/>
  <c r="K27" i="14" s="1"/>
  <c r="J4" i="14"/>
  <c r="J27" i="14" s="1"/>
  <c r="J30" i="14" s="1"/>
  <c r="I4" i="14"/>
  <c r="H4" i="14"/>
  <c r="D4" i="14"/>
  <c r="D27" i="14" s="1"/>
  <c r="H3" i="14"/>
  <c r="P37" i="13"/>
  <c r="O37" i="13"/>
  <c r="N37" i="13"/>
  <c r="M37" i="13"/>
  <c r="L37" i="13"/>
  <c r="K37" i="13"/>
  <c r="J37" i="13"/>
  <c r="I37" i="13"/>
  <c r="H37" i="13"/>
  <c r="D37" i="13"/>
  <c r="P36" i="13"/>
  <c r="O36" i="13"/>
  <c r="N36" i="13"/>
  <c r="M36" i="13"/>
  <c r="L36" i="13"/>
  <c r="K36" i="13"/>
  <c r="J36" i="13"/>
  <c r="I36" i="13"/>
  <c r="H36" i="13"/>
  <c r="D36" i="13"/>
  <c r="P35" i="13"/>
  <c r="O35" i="13"/>
  <c r="N35" i="13"/>
  <c r="M35" i="13"/>
  <c r="L35" i="13"/>
  <c r="K35" i="13"/>
  <c r="J35" i="13"/>
  <c r="I35" i="13"/>
  <c r="D35" i="13"/>
  <c r="H35" i="13" s="1"/>
  <c r="P34" i="13"/>
  <c r="O34" i="13"/>
  <c r="N34" i="13"/>
  <c r="M34" i="13"/>
  <c r="L34" i="13"/>
  <c r="K34" i="13"/>
  <c r="J34" i="13"/>
  <c r="I34" i="13"/>
  <c r="D34" i="13"/>
  <c r="H34" i="13" s="1"/>
  <c r="P33" i="13"/>
  <c r="O33" i="13"/>
  <c r="N33" i="13"/>
  <c r="M33" i="13"/>
  <c r="L33" i="13"/>
  <c r="K33" i="13"/>
  <c r="J33" i="13"/>
  <c r="I33" i="13"/>
  <c r="D33" i="13"/>
  <c r="H33" i="13" s="1"/>
  <c r="P32" i="13"/>
  <c r="O32" i="13"/>
  <c r="N32" i="13"/>
  <c r="M32" i="13"/>
  <c r="L32" i="13"/>
  <c r="K32" i="13"/>
  <c r="J32" i="13"/>
  <c r="I32" i="13"/>
  <c r="D32" i="13"/>
  <c r="H32" i="13" s="1"/>
  <c r="P29" i="13"/>
  <c r="L29" i="13"/>
  <c r="O27" i="13"/>
  <c r="O28" i="13" s="1"/>
  <c r="K27" i="13"/>
  <c r="D27" i="13"/>
  <c r="P26" i="13"/>
  <c r="M26" i="13"/>
  <c r="L26" i="13"/>
  <c r="I26" i="13"/>
  <c r="P25" i="13"/>
  <c r="O25" i="13"/>
  <c r="O29" i="13" s="1"/>
  <c r="N25" i="13"/>
  <c r="N26" i="13" s="1"/>
  <c r="M25" i="13"/>
  <c r="H26" i="13" s="1"/>
  <c r="L25" i="13"/>
  <c r="K25" i="13"/>
  <c r="K29" i="13" s="1"/>
  <c r="J25" i="13"/>
  <c r="I25" i="13"/>
  <c r="D26" i="13" s="1"/>
  <c r="D25" i="13"/>
  <c r="H25" i="13" s="1"/>
  <c r="H29" i="13" s="1"/>
  <c r="O23" i="13"/>
  <c r="O24" i="13" s="1"/>
  <c r="K23" i="13"/>
  <c r="D23" i="13"/>
  <c r="P21" i="13"/>
  <c r="O21" i="13"/>
  <c r="N21" i="13"/>
  <c r="M21" i="13"/>
  <c r="L21" i="13"/>
  <c r="K21" i="13"/>
  <c r="J21" i="13"/>
  <c r="I21" i="13"/>
  <c r="D21" i="13"/>
  <c r="H21" i="13" s="1"/>
  <c r="P16" i="13"/>
  <c r="O16" i="13"/>
  <c r="N16" i="13"/>
  <c r="M16" i="13"/>
  <c r="L16" i="13"/>
  <c r="K16" i="13"/>
  <c r="J16" i="13"/>
  <c r="I16" i="13"/>
  <c r="D16" i="13"/>
  <c r="H16" i="13" s="1"/>
  <c r="P15" i="13"/>
  <c r="O15" i="13"/>
  <c r="N15" i="13"/>
  <c r="M15" i="13"/>
  <c r="L15" i="13"/>
  <c r="K15" i="13"/>
  <c r="J15" i="13"/>
  <c r="I15" i="13"/>
  <c r="D15" i="13"/>
  <c r="H15" i="13" s="1"/>
  <c r="P14" i="13"/>
  <c r="O14" i="13"/>
  <c r="N14" i="13"/>
  <c r="M14" i="13"/>
  <c r="L14" i="13"/>
  <c r="K14" i="13"/>
  <c r="J14" i="13"/>
  <c r="I14" i="13"/>
  <c r="D14" i="13"/>
  <c r="H14" i="13" s="1"/>
  <c r="P13" i="13"/>
  <c r="O13" i="13"/>
  <c r="N13" i="13"/>
  <c r="M13" i="13"/>
  <c r="L13" i="13"/>
  <c r="K13" i="13"/>
  <c r="J13" i="13"/>
  <c r="I13" i="13"/>
  <c r="D13" i="13"/>
  <c r="H13" i="13" s="1"/>
  <c r="P12" i="13"/>
  <c r="O12" i="13"/>
  <c r="N12" i="13"/>
  <c r="M12" i="13"/>
  <c r="L12" i="13"/>
  <c r="K12" i="13"/>
  <c r="J12" i="13"/>
  <c r="I12" i="13"/>
  <c r="D12" i="13"/>
  <c r="H12" i="13" s="1"/>
  <c r="P11" i="13"/>
  <c r="O11" i="13"/>
  <c r="N11" i="13"/>
  <c r="M11" i="13"/>
  <c r="L11" i="13"/>
  <c r="K11" i="13"/>
  <c r="J11" i="13"/>
  <c r="I11" i="13"/>
  <c r="D11" i="13"/>
  <c r="H11" i="13" s="1"/>
  <c r="P9" i="13"/>
  <c r="O9" i="13"/>
  <c r="N9" i="13"/>
  <c r="M9" i="13"/>
  <c r="L9" i="13"/>
  <c r="K9" i="13"/>
  <c r="J9" i="13"/>
  <c r="I9" i="13"/>
  <c r="H9" i="13"/>
  <c r="D9" i="13"/>
  <c r="P8" i="13"/>
  <c r="O8" i="13"/>
  <c r="N8" i="13"/>
  <c r="M8" i="13"/>
  <c r="L8" i="13"/>
  <c r="K8" i="13"/>
  <c r="J8" i="13"/>
  <c r="I8" i="13"/>
  <c r="H8" i="13"/>
  <c r="D8" i="13"/>
  <c r="P7" i="13"/>
  <c r="O7" i="13"/>
  <c r="N7" i="13"/>
  <c r="M7" i="13"/>
  <c r="L7" i="13"/>
  <c r="K7" i="13"/>
  <c r="J7" i="13"/>
  <c r="I7" i="13"/>
  <c r="H7" i="13"/>
  <c r="D7" i="13"/>
  <c r="P6" i="13"/>
  <c r="O6" i="13"/>
  <c r="N6" i="13"/>
  <c r="M6" i="13"/>
  <c r="L6" i="13"/>
  <c r="K6" i="13"/>
  <c r="J6" i="13"/>
  <c r="I6" i="13"/>
  <c r="H6" i="13"/>
  <c r="D6" i="13"/>
  <c r="P5" i="13"/>
  <c r="P23" i="13" s="1"/>
  <c r="O5" i="13"/>
  <c r="N5" i="13"/>
  <c r="N23" i="13" s="1"/>
  <c r="M5" i="13"/>
  <c r="M23" i="13" s="1"/>
  <c r="L5" i="13"/>
  <c r="L23" i="13" s="1"/>
  <c r="L24" i="13" s="1"/>
  <c r="K5" i="13"/>
  <c r="J5" i="13"/>
  <c r="J23" i="13" s="1"/>
  <c r="I5" i="13"/>
  <c r="I23" i="13" s="1"/>
  <c r="D24" i="13" s="1"/>
  <c r="H5" i="13"/>
  <c r="H23" i="13" s="1"/>
  <c r="D5" i="13"/>
  <c r="P4" i="13"/>
  <c r="P27" i="13" s="1"/>
  <c r="O4" i="13"/>
  <c r="N4" i="13"/>
  <c r="N27" i="13" s="1"/>
  <c r="M4" i="13"/>
  <c r="M27" i="13" s="1"/>
  <c r="L4" i="13"/>
  <c r="L27" i="13" s="1"/>
  <c r="K4" i="13"/>
  <c r="J4" i="13"/>
  <c r="J27" i="13" s="1"/>
  <c r="J30" i="13" s="1"/>
  <c r="I4" i="13"/>
  <c r="I27" i="13" s="1"/>
  <c r="H4" i="13"/>
  <c r="H27" i="13" s="1"/>
  <c r="D4" i="13"/>
  <c r="H3" i="13"/>
  <c r="P37" i="12"/>
  <c r="O37" i="12"/>
  <c r="N37" i="12"/>
  <c r="M37" i="12"/>
  <c r="L37" i="12"/>
  <c r="K37" i="12"/>
  <c r="J37" i="12"/>
  <c r="I37" i="12"/>
  <c r="H37" i="12"/>
  <c r="D37" i="12"/>
  <c r="P36" i="12"/>
  <c r="O36" i="12"/>
  <c r="N36" i="12"/>
  <c r="M36" i="12"/>
  <c r="L36" i="12"/>
  <c r="K36" i="12"/>
  <c r="J36" i="12"/>
  <c r="I36" i="12"/>
  <c r="H36" i="12"/>
  <c r="D36" i="12"/>
  <c r="P35" i="12"/>
  <c r="O35" i="12"/>
  <c r="N35" i="12"/>
  <c r="M35" i="12"/>
  <c r="L35" i="12"/>
  <c r="K35" i="12"/>
  <c r="J35" i="12"/>
  <c r="I35" i="12"/>
  <c r="D35" i="12"/>
  <c r="H35" i="12" s="1"/>
  <c r="P34" i="12"/>
  <c r="O34" i="12"/>
  <c r="N34" i="12"/>
  <c r="M34" i="12"/>
  <c r="L34" i="12"/>
  <c r="K34" i="12"/>
  <c r="J34" i="12"/>
  <c r="I34" i="12"/>
  <c r="D34" i="12"/>
  <c r="H34" i="12" s="1"/>
  <c r="P33" i="12"/>
  <c r="O33" i="12"/>
  <c r="N33" i="12"/>
  <c r="M33" i="12"/>
  <c r="L33" i="12"/>
  <c r="K33" i="12"/>
  <c r="J33" i="12"/>
  <c r="I33" i="12"/>
  <c r="D33" i="12"/>
  <c r="H33" i="12" s="1"/>
  <c r="P32" i="12"/>
  <c r="O32" i="12"/>
  <c r="N32" i="12"/>
  <c r="M32" i="12"/>
  <c r="L32" i="12"/>
  <c r="K32" i="12"/>
  <c r="J32" i="12"/>
  <c r="I32" i="12"/>
  <c r="D32" i="12"/>
  <c r="H32" i="12" s="1"/>
  <c r="P29" i="12"/>
  <c r="N29" i="12"/>
  <c r="J29" i="12"/>
  <c r="M27" i="12"/>
  <c r="M28" i="12" s="1"/>
  <c r="I27" i="12"/>
  <c r="O26" i="12"/>
  <c r="K26" i="12"/>
  <c r="P25" i="12"/>
  <c r="P26" i="12" s="1"/>
  <c r="O25" i="12"/>
  <c r="J26" i="12" s="1"/>
  <c r="N25" i="12"/>
  <c r="N26" i="12" s="1"/>
  <c r="M25" i="12"/>
  <c r="M29" i="12" s="1"/>
  <c r="L25" i="12"/>
  <c r="L26" i="12" s="1"/>
  <c r="K25" i="12"/>
  <c r="K29" i="12" s="1"/>
  <c r="J25" i="12"/>
  <c r="I25" i="12"/>
  <c r="I29" i="12" s="1"/>
  <c r="D25" i="12"/>
  <c r="H25" i="12" s="1"/>
  <c r="H29" i="12" s="1"/>
  <c r="O24" i="12"/>
  <c r="O23" i="12"/>
  <c r="M23" i="12"/>
  <c r="M24" i="12" s="1"/>
  <c r="K23" i="12"/>
  <c r="I23" i="12"/>
  <c r="D24" i="12" s="1"/>
  <c r="D23" i="12"/>
  <c r="P21" i="12"/>
  <c r="O21" i="12"/>
  <c r="N21" i="12"/>
  <c r="M21" i="12"/>
  <c r="L21" i="12"/>
  <c r="K21" i="12"/>
  <c r="J21" i="12"/>
  <c r="I21" i="12"/>
  <c r="D21" i="12"/>
  <c r="P16" i="12"/>
  <c r="O16" i="12"/>
  <c r="N16" i="12"/>
  <c r="M16" i="12"/>
  <c r="L16" i="12"/>
  <c r="K16" i="12"/>
  <c r="J16" i="12"/>
  <c r="I16" i="12"/>
  <c r="D16" i="12"/>
  <c r="H16" i="12" s="1"/>
  <c r="P15" i="12"/>
  <c r="O15" i="12"/>
  <c r="N15" i="12"/>
  <c r="M15" i="12"/>
  <c r="L15" i="12"/>
  <c r="K15" i="12"/>
  <c r="J15" i="12"/>
  <c r="I15" i="12"/>
  <c r="D15" i="12"/>
  <c r="H15" i="12" s="1"/>
  <c r="P14" i="12"/>
  <c r="O14" i="12"/>
  <c r="N14" i="12"/>
  <c r="M14" i="12"/>
  <c r="L14" i="12"/>
  <c r="K14" i="12"/>
  <c r="J14" i="12"/>
  <c r="I14" i="12"/>
  <c r="D14" i="12"/>
  <c r="H14" i="12" s="1"/>
  <c r="P13" i="12"/>
  <c r="O13" i="12"/>
  <c r="N13" i="12"/>
  <c r="M13" i="12"/>
  <c r="L13" i="12"/>
  <c r="K13" i="12"/>
  <c r="J13" i="12"/>
  <c r="I13" i="12"/>
  <c r="D13" i="12"/>
  <c r="H13" i="12" s="1"/>
  <c r="P12" i="12"/>
  <c r="O12" i="12"/>
  <c r="N12" i="12"/>
  <c r="M12" i="12"/>
  <c r="L12" i="12"/>
  <c r="K12" i="12"/>
  <c r="J12" i="12"/>
  <c r="I12" i="12"/>
  <c r="D12" i="12"/>
  <c r="H12" i="12" s="1"/>
  <c r="P11" i="12"/>
  <c r="O11" i="12"/>
  <c r="N11" i="12"/>
  <c r="M11" i="12"/>
  <c r="L11" i="12"/>
  <c r="K11" i="12"/>
  <c r="J11" i="12"/>
  <c r="I11" i="12"/>
  <c r="D11" i="12"/>
  <c r="H11" i="12" s="1"/>
  <c r="P9" i="12"/>
  <c r="O9" i="12"/>
  <c r="N9" i="12"/>
  <c r="M9" i="12"/>
  <c r="L9" i="12"/>
  <c r="K9" i="12"/>
  <c r="J9" i="12"/>
  <c r="I9" i="12"/>
  <c r="H9" i="12"/>
  <c r="D9" i="12"/>
  <c r="P8" i="12"/>
  <c r="O8" i="12"/>
  <c r="N8" i="12"/>
  <c r="M8" i="12"/>
  <c r="L8" i="12"/>
  <c r="K8" i="12"/>
  <c r="J8" i="12"/>
  <c r="I8" i="12"/>
  <c r="H8" i="12"/>
  <c r="D8" i="12"/>
  <c r="P7" i="12"/>
  <c r="O7" i="12"/>
  <c r="N7" i="12"/>
  <c r="M7" i="12"/>
  <c r="L7" i="12"/>
  <c r="K7" i="12"/>
  <c r="J7" i="12"/>
  <c r="I7" i="12"/>
  <c r="H7" i="12"/>
  <c r="D7" i="12"/>
  <c r="P6" i="12"/>
  <c r="O6" i="12"/>
  <c r="N6" i="12"/>
  <c r="M6" i="12"/>
  <c r="L6" i="12"/>
  <c r="K6" i="12"/>
  <c r="J6" i="12"/>
  <c r="I6" i="12"/>
  <c r="H6" i="12"/>
  <c r="D6" i="12"/>
  <c r="P5" i="12"/>
  <c r="P23" i="12" s="1"/>
  <c r="O5" i="12"/>
  <c r="N5" i="12"/>
  <c r="N23" i="12" s="1"/>
  <c r="M5" i="12"/>
  <c r="L5" i="12"/>
  <c r="L23" i="12" s="1"/>
  <c r="L24" i="12" s="1"/>
  <c r="K5" i="12"/>
  <c r="J5" i="12"/>
  <c r="J23" i="12" s="1"/>
  <c r="I5" i="12"/>
  <c r="H5" i="12"/>
  <c r="H23" i="12" s="1"/>
  <c r="D5" i="12"/>
  <c r="P4" i="12"/>
  <c r="P27" i="12" s="1"/>
  <c r="O4" i="12"/>
  <c r="O27" i="12" s="1"/>
  <c r="N4" i="12"/>
  <c r="N27" i="12" s="1"/>
  <c r="M4" i="12"/>
  <c r="L4" i="12"/>
  <c r="L27" i="12" s="1"/>
  <c r="K4" i="12"/>
  <c r="K27" i="12" s="1"/>
  <c r="J4" i="12"/>
  <c r="J27" i="12" s="1"/>
  <c r="J30" i="12" s="1"/>
  <c r="I4" i="12"/>
  <c r="H4" i="12"/>
  <c r="D4" i="12"/>
  <c r="D27" i="12" s="1"/>
  <c r="H3" i="12"/>
  <c r="P37" i="11"/>
  <c r="O37" i="11"/>
  <c r="N37" i="11"/>
  <c r="M37" i="11"/>
  <c r="L37" i="11"/>
  <c r="K37" i="11"/>
  <c r="J37" i="11"/>
  <c r="I37" i="11"/>
  <c r="H37" i="11"/>
  <c r="D37" i="11"/>
  <c r="P36" i="11"/>
  <c r="O36" i="11"/>
  <c r="N36" i="11"/>
  <c r="M36" i="11"/>
  <c r="L36" i="11"/>
  <c r="K36" i="11"/>
  <c r="J36" i="11"/>
  <c r="I36" i="11"/>
  <c r="H36" i="11"/>
  <c r="D36" i="11"/>
  <c r="P35" i="11"/>
  <c r="O35" i="11"/>
  <c r="N35" i="11"/>
  <c r="M35" i="11"/>
  <c r="L35" i="11"/>
  <c r="K35" i="11"/>
  <c r="J35" i="11"/>
  <c r="I35" i="11"/>
  <c r="D35" i="11"/>
  <c r="H35" i="11" s="1"/>
  <c r="P34" i="11"/>
  <c r="O34" i="11"/>
  <c r="N34" i="11"/>
  <c r="M34" i="11"/>
  <c r="L34" i="11"/>
  <c r="K34" i="11"/>
  <c r="J34" i="11"/>
  <c r="I34" i="11"/>
  <c r="D34" i="11"/>
  <c r="H34" i="11" s="1"/>
  <c r="P33" i="11"/>
  <c r="O33" i="11"/>
  <c r="N33" i="11"/>
  <c r="M33" i="11"/>
  <c r="L33" i="11"/>
  <c r="K33" i="11"/>
  <c r="J33" i="11"/>
  <c r="I33" i="11"/>
  <c r="D33" i="11"/>
  <c r="H33" i="11" s="1"/>
  <c r="P32" i="11"/>
  <c r="O32" i="11"/>
  <c r="N32" i="11"/>
  <c r="M32" i="11"/>
  <c r="L32" i="11"/>
  <c r="K32" i="11"/>
  <c r="J32" i="11"/>
  <c r="I32" i="11"/>
  <c r="D32" i="11"/>
  <c r="H32" i="11" s="1"/>
  <c r="P29" i="11"/>
  <c r="L29" i="11"/>
  <c r="O27" i="11"/>
  <c r="O28" i="11" s="1"/>
  <c r="K27" i="11"/>
  <c r="D27" i="11"/>
  <c r="M26" i="11"/>
  <c r="I26" i="11"/>
  <c r="P25" i="11"/>
  <c r="P26" i="11" s="1"/>
  <c r="O25" i="11"/>
  <c r="O29" i="11" s="1"/>
  <c r="N25" i="11"/>
  <c r="N26" i="11" s="1"/>
  <c r="M25" i="11"/>
  <c r="L25" i="11"/>
  <c r="L26" i="11" s="1"/>
  <c r="K25" i="11"/>
  <c r="K29" i="11" s="1"/>
  <c r="J25" i="11"/>
  <c r="I25" i="11"/>
  <c r="D26" i="11" s="1"/>
  <c r="D25" i="11"/>
  <c r="H25" i="11" s="1"/>
  <c r="H29" i="11" s="1"/>
  <c r="M24" i="11"/>
  <c r="O23" i="11"/>
  <c r="O24" i="11" s="1"/>
  <c r="M23" i="11"/>
  <c r="K23" i="11"/>
  <c r="I23" i="11"/>
  <c r="D24" i="11" s="1"/>
  <c r="D23" i="11"/>
  <c r="P21" i="11"/>
  <c r="O21" i="11"/>
  <c r="N21" i="11"/>
  <c r="M21" i="11"/>
  <c r="L21" i="11"/>
  <c r="K21" i="11"/>
  <c r="J21" i="11"/>
  <c r="I21" i="11"/>
  <c r="D21" i="11"/>
  <c r="H21" i="11" s="1"/>
  <c r="P16" i="11"/>
  <c r="O16" i="11"/>
  <c r="N16" i="11"/>
  <c r="M16" i="11"/>
  <c r="L16" i="11"/>
  <c r="K16" i="11"/>
  <c r="J16" i="11"/>
  <c r="I16" i="11"/>
  <c r="D16" i="11"/>
  <c r="H16" i="11" s="1"/>
  <c r="P15" i="11"/>
  <c r="O15" i="11"/>
  <c r="N15" i="11"/>
  <c r="M15" i="11"/>
  <c r="L15" i="11"/>
  <c r="K15" i="11"/>
  <c r="J15" i="11"/>
  <c r="I15" i="11"/>
  <c r="D15" i="11"/>
  <c r="H15" i="11" s="1"/>
  <c r="P14" i="11"/>
  <c r="O14" i="11"/>
  <c r="N14" i="11"/>
  <c r="M14" i="11"/>
  <c r="L14" i="11"/>
  <c r="K14" i="11"/>
  <c r="J14" i="11"/>
  <c r="I14" i="11"/>
  <c r="D14" i="11"/>
  <c r="H14" i="11" s="1"/>
  <c r="P13" i="11"/>
  <c r="O13" i="11"/>
  <c r="N13" i="11"/>
  <c r="M13" i="11"/>
  <c r="L13" i="11"/>
  <c r="K13" i="11"/>
  <c r="J13" i="11"/>
  <c r="I13" i="11"/>
  <c r="D13" i="11"/>
  <c r="H13" i="11" s="1"/>
  <c r="P12" i="11"/>
  <c r="O12" i="11"/>
  <c r="N12" i="11"/>
  <c r="M12" i="11"/>
  <c r="L12" i="11"/>
  <c r="K12" i="11"/>
  <c r="J12" i="11"/>
  <c r="I12" i="11"/>
  <c r="D12" i="11"/>
  <c r="H12" i="11" s="1"/>
  <c r="P11" i="11"/>
  <c r="O11" i="11"/>
  <c r="N11" i="11"/>
  <c r="M11" i="11"/>
  <c r="L11" i="11"/>
  <c r="K11" i="11"/>
  <c r="J11" i="11"/>
  <c r="I11" i="11"/>
  <c r="D11" i="11"/>
  <c r="H11" i="11" s="1"/>
  <c r="P9" i="11"/>
  <c r="O9" i="11"/>
  <c r="N9" i="11"/>
  <c r="M9" i="11"/>
  <c r="L9" i="11"/>
  <c r="K9" i="11"/>
  <c r="J9" i="11"/>
  <c r="I9" i="11"/>
  <c r="H9" i="11"/>
  <c r="D9" i="11"/>
  <c r="P8" i="11"/>
  <c r="O8" i="11"/>
  <c r="N8" i="11"/>
  <c r="M8" i="11"/>
  <c r="L8" i="11"/>
  <c r="K8" i="11"/>
  <c r="J8" i="11"/>
  <c r="I8" i="11"/>
  <c r="H8" i="11"/>
  <c r="D8" i="11"/>
  <c r="P7" i="11"/>
  <c r="O7" i="11"/>
  <c r="N7" i="11"/>
  <c r="M7" i="11"/>
  <c r="L7" i="11"/>
  <c r="K7" i="11"/>
  <c r="J7" i="11"/>
  <c r="I7" i="11"/>
  <c r="H7" i="11"/>
  <c r="D7" i="11"/>
  <c r="P6" i="11"/>
  <c r="O6" i="11"/>
  <c r="N6" i="11"/>
  <c r="M6" i="11"/>
  <c r="L6" i="11"/>
  <c r="K6" i="11"/>
  <c r="J6" i="11"/>
  <c r="I6" i="11"/>
  <c r="H6" i="11"/>
  <c r="D6" i="11"/>
  <c r="P5" i="11"/>
  <c r="P23" i="11" s="1"/>
  <c r="O5" i="11"/>
  <c r="N5" i="11"/>
  <c r="N23" i="11" s="1"/>
  <c r="M5" i="11"/>
  <c r="L5" i="11"/>
  <c r="L23" i="11" s="1"/>
  <c r="L24" i="11" s="1"/>
  <c r="K5" i="11"/>
  <c r="J5" i="11"/>
  <c r="J23" i="11" s="1"/>
  <c r="I5" i="11"/>
  <c r="H5" i="11"/>
  <c r="H23" i="11" s="1"/>
  <c r="D5" i="11"/>
  <c r="P4" i="11"/>
  <c r="P27" i="11" s="1"/>
  <c r="O4" i="11"/>
  <c r="N4" i="11"/>
  <c r="N27" i="11" s="1"/>
  <c r="M4" i="11"/>
  <c r="M27" i="11" s="1"/>
  <c r="L4" i="11"/>
  <c r="L27" i="11" s="1"/>
  <c r="K4" i="11"/>
  <c r="J4" i="11"/>
  <c r="J27" i="11" s="1"/>
  <c r="J30" i="11" s="1"/>
  <c r="I4" i="11"/>
  <c r="I27" i="11" s="1"/>
  <c r="H4" i="11"/>
  <c r="H27" i="11" s="1"/>
  <c r="H30" i="11" s="1"/>
  <c r="D4" i="11"/>
  <c r="H3" i="11"/>
  <c r="O37" i="10"/>
  <c r="N37" i="10"/>
  <c r="M37" i="10"/>
  <c r="L37" i="10"/>
  <c r="K37" i="10"/>
  <c r="J37" i="10"/>
  <c r="I37" i="10"/>
  <c r="H37" i="10"/>
  <c r="D37" i="10"/>
  <c r="O36" i="10"/>
  <c r="N36" i="10"/>
  <c r="M36" i="10"/>
  <c r="L36" i="10"/>
  <c r="K36" i="10"/>
  <c r="J36" i="10"/>
  <c r="I36" i="10"/>
  <c r="H36" i="10"/>
  <c r="D36" i="10"/>
  <c r="O35" i="10"/>
  <c r="N35" i="10"/>
  <c r="M35" i="10"/>
  <c r="L35" i="10"/>
  <c r="K35" i="10"/>
  <c r="J35" i="10"/>
  <c r="I35" i="10"/>
  <c r="H35" i="10"/>
  <c r="D35" i="10"/>
  <c r="O34" i="10"/>
  <c r="N34" i="10"/>
  <c r="M34" i="10"/>
  <c r="L34" i="10"/>
  <c r="K34" i="10"/>
  <c r="J34" i="10"/>
  <c r="I34" i="10"/>
  <c r="D34" i="10"/>
  <c r="H34" i="10" s="1"/>
  <c r="O33" i="10"/>
  <c r="N33" i="10"/>
  <c r="M33" i="10"/>
  <c r="L33" i="10"/>
  <c r="K33" i="10"/>
  <c r="J33" i="10"/>
  <c r="I33" i="10"/>
  <c r="H33" i="10"/>
  <c r="D33" i="10"/>
  <c r="O32" i="10"/>
  <c r="N32" i="10"/>
  <c r="M32" i="10"/>
  <c r="L32" i="10"/>
  <c r="K32" i="10"/>
  <c r="J32" i="10"/>
  <c r="I32" i="10"/>
  <c r="D32" i="10"/>
  <c r="H32" i="10" s="1"/>
  <c r="N29" i="10"/>
  <c r="J29" i="10"/>
  <c r="O27" i="10"/>
  <c r="O30" i="10" s="1"/>
  <c r="K27" i="10"/>
  <c r="D27" i="10"/>
  <c r="N26" i="10"/>
  <c r="L26" i="10"/>
  <c r="O25" i="10"/>
  <c r="O26" i="10" s="1"/>
  <c r="N25" i="10"/>
  <c r="I26" i="10" s="1"/>
  <c r="M25" i="10"/>
  <c r="M29" i="10" s="1"/>
  <c r="L25" i="10"/>
  <c r="K25" i="10"/>
  <c r="K26" i="10" s="1"/>
  <c r="J25" i="10"/>
  <c r="I25" i="10"/>
  <c r="I29" i="10" s="1"/>
  <c r="D25" i="10"/>
  <c r="H25" i="10" s="1"/>
  <c r="H29" i="10" s="1"/>
  <c r="O21" i="10"/>
  <c r="N21" i="10"/>
  <c r="M21" i="10"/>
  <c r="L21" i="10"/>
  <c r="K21" i="10"/>
  <c r="J21" i="10"/>
  <c r="I21" i="10"/>
  <c r="H21" i="10"/>
  <c r="D21" i="10"/>
  <c r="O16" i="10"/>
  <c r="N16" i="10"/>
  <c r="M16" i="10"/>
  <c r="L16" i="10"/>
  <c r="K16" i="10"/>
  <c r="J16" i="10"/>
  <c r="I16" i="10"/>
  <c r="H16" i="10"/>
  <c r="D16" i="10"/>
  <c r="O15" i="10"/>
  <c r="N15" i="10"/>
  <c r="M15" i="10"/>
  <c r="L15" i="10"/>
  <c r="K15" i="10"/>
  <c r="J15" i="10"/>
  <c r="I15" i="10"/>
  <c r="D15" i="10"/>
  <c r="H15" i="10" s="1"/>
  <c r="O14" i="10"/>
  <c r="N14" i="10"/>
  <c r="M14" i="10"/>
  <c r="L14" i="10"/>
  <c r="K14" i="10"/>
  <c r="J14" i="10"/>
  <c r="I14" i="10"/>
  <c r="H14" i="10"/>
  <c r="D14" i="10"/>
  <c r="O13" i="10"/>
  <c r="N13" i="10"/>
  <c r="M13" i="10"/>
  <c r="L13" i="10"/>
  <c r="K13" i="10"/>
  <c r="J13" i="10"/>
  <c r="I13" i="10"/>
  <c r="D13" i="10"/>
  <c r="H13" i="10" s="1"/>
  <c r="O12" i="10"/>
  <c r="N12" i="10"/>
  <c r="M12" i="10"/>
  <c r="L12" i="10"/>
  <c r="K12" i="10"/>
  <c r="J12" i="10"/>
  <c r="I12" i="10"/>
  <c r="H12" i="10"/>
  <c r="D12" i="10"/>
  <c r="O11" i="10"/>
  <c r="N11" i="10"/>
  <c r="M11" i="10"/>
  <c r="L11" i="10"/>
  <c r="K11" i="10"/>
  <c r="J11" i="10"/>
  <c r="I11" i="10"/>
  <c r="D11" i="10"/>
  <c r="H11" i="10" s="1"/>
  <c r="O9" i="10"/>
  <c r="N9" i="10"/>
  <c r="M9" i="10"/>
  <c r="L9" i="10"/>
  <c r="K9" i="10"/>
  <c r="J9" i="10"/>
  <c r="I9" i="10"/>
  <c r="H9" i="10"/>
  <c r="D9" i="10"/>
  <c r="O8" i="10"/>
  <c r="N8" i="10"/>
  <c r="M8" i="10"/>
  <c r="L8" i="10"/>
  <c r="K8" i="10"/>
  <c r="J8" i="10"/>
  <c r="I8" i="10"/>
  <c r="D8" i="10"/>
  <c r="H8" i="10" s="1"/>
  <c r="O7" i="10"/>
  <c r="N7" i="10"/>
  <c r="M7" i="10"/>
  <c r="L7" i="10"/>
  <c r="K7" i="10"/>
  <c r="J7" i="10"/>
  <c r="I7" i="10"/>
  <c r="H7" i="10"/>
  <c r="D7" i="10"/>
  <c r="O6" i="10"/>
  <c r="O23" i="10" s="1"/>
  <c r="N6" i="10"/>
  <c r="M6" i="10"/>
  <c r="M23" i="10" s="1"/>
  <c r="L6" i="10"/>
  <c r="K6" i="10"/>
  <c r="K23" i="10" s="1"/>
  <c r="K24" i="10" s="1"/>
  <c r="J6" i="10"/>
  <c r="I6" i="10"/>
  <c r="I23" i="10" s="1"/>
  <c r="D6" i="10"/>
  <c r="H6" i="10" s="1"/>
  <c r="O5" i="10"/>
  <c r="N5" i="10"/>
  <c r="N23" i="10" s="1"/>
  <c r="M5" i="10"/>
  <c r="L5" i="10"/>
  <c r="L23" i="10" s="1"/>
  <c r="L24" i="10" s="1"/>
  <c r="K5" i="10"/>
  <c r="J5" i="10"/>
  <c r="J23" i="10" s="1"/>
  <c r="I5" i="10"/>
  <c r="H5" i="10"/>
  <c r="H23" i="10" s="1"/>
  <c r="D5" i="10"/>
  <c r="O4" i="10"/>
  <c r="N4" i="10"/>
  <c r="N27" i="10" s="1"/>
  <c r="M4" i="10"/>
  <c r="M27" i="10" s="1"/>
  <c r="L4" i="10"/>
  <c r="L27" i="10" s="1"/>
  <c r="K4" i="10"/>
  <c r="J4" i="10"/>
  <c r="J27" i="10" s="1"/>
  <c r="J30" i="10" s="1"/>
  <c r="I4" i="10"/>
  <c r="I27" i="10" s="1"/>
  <c r="D4" i="10"/>
  <c r="H4" i="10" s="1"/>
  <c r="H27" i="10" s="1"/>
  <c r="H30" i="10" s="1"/>
  <c r="H3" i="10"/>
  <c r="P37" i="9"/>
  <c r="O37" i="9"/>
  <c r="N37" i="9"/>
  <c r="M37" i="9"/>
  <c r="L37" i="9"/>
  <c r="K37" i="9"/>
  <c r="J37" i="9"/>
  <c r="I37" i="9"/>
  <c r="H37" i="9"/>
  <c r="D37" i="9"/>
  <c r="P36" i="9"/>
  <c r="O36" i="9"/>
  <c r="N36" i="9"/>
  <c r="M36" i="9"/>
  <c r="L36" i="9"/>
  <c r="K36" i="9"/>
  <c r="J36" i="9"/>
  <c r="I36" i="9"/>
  <c r="H36" i="9"/>
  <c r="D36" i="9"/>
  <c r="P35" i="9"/>
  <c r="O35" i="9"/>
  <c r="N35" i="9"/>
  <c r="M35" i="9"/>
  <c r="L35" i="9"/>
  <c r="K35" i="9"/>
  <c r="J35" i="9"/>
  <c r="I35" i="9"/>
  <c r="D35" i="9"/>
  <c r="H35" i="9" s="1"/>
  <c r="P34" i="9"/>
  <c r="O34" i="9"/>
  <c r="N34" i="9"/>
  <c r="M34" i="9"/>
  <c r="L34" i="9"/>
  <c r="K34" i="9"/>
  <c r="J34" i="9"/>
  <c r="I34" i="9"/>
  <c r="D34" i="9"/>
  <c r="H34" i="9" s="1"/>
  <c r="P33" i="9"/>
  <c r="O33" i="9"/>
  <c r="N33" i="9"/>
  <c r="M33" i="9"/>
  <c r="L33" i="9"/>
  <c r="K33" i="9"/>
  <c r="J33" i="9"/>
  <c r="I33" i="9"/>
  <c r="D33" i="9"/>
  <c r="H33" i="9" s="1"/>
  <c r="P32" i="9"/>
  <c r="O32" i="9"/>
  <c r="N32" i="9"/>
  <c r="M32" i="9"/>
  <c r="L32" i="9"/>
  <c r="K32" i="9"/>
  <c r="J32" i="9"/>
  <c r="I32" i="9"/>
  <c r="D32" i="9"/>
  <c r="H32" i="9" s="1"/>
  <c r="P29" i="9"/>
  <c r="N29" i="9"/>
  <c r="J29" i="9"/>
  <c r="M27" i="9"/>
  <c r="M28" i="9" s="1"/>
  <c r="I27" i="9"/>
  <c r="O26" i="9"/>
  <c r="K26" i="9"/>
  <c r="P25" i="9"/>
  <c r="P26" i="9" s="1"/>
  <c r="O25" i="9"/>
  <c r="J26" i="9" s="1"/>
  <c r="N25" i="9"/>
  <c r="N26" i="9" s="1"/>
  <c r="M25" i="9"/>
  <c r="M29" i="9" s="1"/>
  <c r="L25" i="9"/>
  <c r="L26" i="9" s="1"/>
  <c r="K25" i="9"/>
  <c r="K29" i="9" s="1"/>
  <c r="J25" i="9"/>
  <c r="I25" i="9"/>
  <c r="I29" i="9" s="1"/>
  <c r="D25" i="9"/>
  <c r="H25" i="9" s="1"/>
  <c r="H29" i="9" s="1"/>
  <c r="O24" i="9"/>
  <c r="O23" i="9"/>
  <c r="M23" i="9"/>
  <c r="M24" i="9" s="1"/>
  <c r="K23" i="9"/>
  <c r="I23" i="9"/>
  <c r="D24" i="9" s="1"/>
  <c r="D23" i="9"/>
  <c r="P21" i="9"/>
  <c r="O21" i="9"/>
  <c r="O27" i="9" s="1"/>
  <c r="N21" i="9"/>
  <c r="M21" i="9"/>
  <c r="L21" i="9"/>
  <c r="K21" i="9"/>
  <c r="K27" i="9" s="1"/>
  <c r="J21" i="9"/>
  <c r="I21" i="9"/>
  <c r="D21" i="9"/>
  <c r="D27" i="9" s="1"/>
  <c r="P16" i="9"/>
  <c r="O16" i="9"/>
  <c r="N16" i="9"/>
  <c r="M16" i="9"/>
  <c r="L16" i="9"/>
  <c r="K16" i="9"/>
  <c r="J16" i="9"/>
  <c r="I16" i="9"/>
  <c r="D16" i="9"/>
  <c r="H16" i="9" s="1"/>
  <c r="P15" i="9"/>
  <c r="O15" i="9"/>
  <c r="N15" i="9"/>
  <c r="M15" i="9"/>
  <c r="L15" i="9"/>
  <c r="K15" i="9"/>
  <c r="J15" i="9"/>
  <c r="I15" i="9"/>
  <c r="D15" i="9"/>
  <c r="H15" i="9" s="1"/>
  <c r="P14" i="9"/>
  <c r="O14" i="9"/>
  <c r="N14" i="9"/>
  <c r="M14" i="9"/>
  <c r="L14" i="9"/>
  <c r="K14" i="9"/>
  <c r="J14" i="9"/>
  <c r="I14" i="9"/>
  <c r="D14" i="9"/>
  <c r="H14" i="9" s="1"/>
  <c r="P13" i="9"/>
  <c r="O13" i="9"/>
  <c r="N13" i="9"/>
  <c r="M13" i="9"/>
  <c r="L13" i="9"/>
  <c r="K13" i="9"/>
  <c r="J13" i="9"/>
  <c r="I13" i="9"/>
  <c r="D13" i="9"/>
  <c r="H13" i="9" s="1"/>
  <c r="P12" i="9"/>
  <c r="O12" i="9"/>
  <c r="N12" i="9"/>
  <c r="M12" i="9"/>
  <c r="L12" i="9"/>
  <c r="K12" i="9"/>
  <c r="J12" i="9"/>
  <c r="I12" i="9"/>
  <c r="D12" i="9"/>
  <c r="H12" i="9" s="1"/>
  <c r="P11" i="9"/>
  <c r="O11" i="9"/>
  <c r="N11" i="9"/>
  <c r="M11" i="9"/>
  <c r="L11" i="9"/>
  <c r="K11" i="9"/>
  <c r="J11" i="9"/>
  <c r="I11" i="9"/>
  <c r="D11" i="9"/>
  <c r="H11" i="9" s="1"/>
  <c r="P9" i="9"/>
  <c r="O9" i="9"/>
  <c r="N9" i="9"/>
  <c r="M9" i="9"/>
  <c r="L9" i="9"/>
  <c r="K9" i="9"/>
  <c r="J9" i="9"/>
  <c r="I9" i="9"/>
  <c r="H9" i="9"/>
  <c r="D9" i="9"/>
  <c r="P8" i="9"/>
  <c r="O8" i="9"/>
  <c r="N8" i="9"/>
  <c r="M8" i="9"/>
  <c r="L8" i="9"/>
  <c r="K8" i="9"/>
  <c r="J8" i="9"/>
  <c r="I8" i="9"/>
  <c r="H8" i="9"/>
  <c r="D8" i="9"/>
  <c r="P7" i="9"/>
  <c r="O7" i="9"/>
  <c r="N7" i="9"/>
  <c r="M7" i="9"/>
  <c r="L7" i="9"/>
  <c r="K7" i="9"/>
  <c r="J7" i="9"/>
  <c r="I7" i="9"/>
  <c r="H7" i="9"/>
  <c r="D7" i="9"/>
  <c r="P6" i="9"/>
  <c r="O6" i="9"/>
  <c r="N6" i="9"/>
  <c r="M6" i="9"/>
  <c r="L6" i="9"/>
  <c r="K6" i="9"/>
  <c r="J6" i="9"/>
  <c r="I6" i="9"/>
  <c r="H6" i="9"/>
  <c r="D6" i="9"/>
  <c r="P5" i="9"/>
  <c r="P23" i="9" s="1"/>
  <c r="O5" i="9"/>
  <c r="N5" i="9"/>
  <c r="M5" i="9"/>
  <c r="L5" i="9"/>
  <c r="L23" i="9" s="1"/>
  <c r="L24" i="9" s="1"/>
  <c r="K5" i="9"/>
  <c r="J5" i="9"/>
  <c r="I5" i="9"/>
  <c r="H5" i="9"/>
  <c r="H23" i="9" s="1"/>
  <c r="D5" i="9"/>
  <c r="P4" i="9"/>
  <c r="P27" i="9" s="1"/>
  <c r="O4" i="9"/>
  <c r="N4" i="9"/>
  <c r="N27" i="9" s="1"/>
  <c r="M4" i="9"/>
  <c r="L4" i="9"/>
  <c r="L27" i="9" s="1"/>
  <c r="K4" i="9"/>
  <c r="J4" i="9"/>
  <c r="J27" i="9" s="1"/>
  <c r="J30" i="9" s="1"/>
  <c r="I4" i="9"/>
  <c r="H4" i="9"/>
  <c r="D4" i="9"/>
  <c r="H3" i="9"/>
  <c r="P37" i="8"/>
  <c r="O37" i="8"/>
  <c r="N37" i="8"/>
  <c r="M37" i="8"/>
  <c r="L37" i="8"/>
  <c r="K37" i="8"/>
  <c r="J37" i="8"/>
  <c r="I37" i="8"/>
  <c r="H37" i="8"/>
  <c r="D37" i="8"/>
  <c r="P36" i="8"/>
  <c r="O36" i="8"/>
  <c r="N36" i="8"/>
  <c r="M36" i="8"/>
  <c r="L36" i="8"/>
  <c r="K36" i="8"/>
  <c r="J36" i="8"/>
  <c r="I36" i="8"/>
  <c r="H36" i="8"/>
  <c r="D36" i="8"/>
  <c r="P35" i="8"/>
  <c r="O35" i="8"/>
  <c r="N35" i="8"/>
  <c r="M35" i="8"/>
  <c r="L35" i="8"/>
  <c r="K35" i="8"/>
  <c r="J35" i="8"/>
  <c r="I35" i="8"/>
  <c r="D35" i="8"/>
  <c r="H35" i="8" s="1"/>
  <c r="P34" i="8"/>
  <c r="O34" i="8"/>
  <c r="N34" i="8"/>
  <c r="M34" i="8"/>
  <c r="L34" i="8"/>
  <c r="K34" i="8"/>
  <c r="J34" i="8"/>
  <c r="I34" i="8"/>
  <c r="D34" i="8"/>
  <c r="H34" i="8" s="1"/>
  <c r="P33" i="8"/>
  <c r="O33" i="8"/>
  <c r="N33" i="8"/>
  <c r="M33" i="8"/>
  <c r="L33" i="8"/>
  <c r="K33" i="8"/>
  <c r="J33" i="8"/>
  <c r="I33" i="8"/>
  <c r="D33" i="8"/>
  <c r="H33" i="8" s="1"/>
  <c r="P32" i="8"/>
  <c r="O32" i="8"/>
  <c r="N32" i="8"/>
  <c r="M32" i="8"/>
  <c r="L32" i="8"/>
  <c r="K32" i="8"/>
  <c r="J32" i="8"/>
  <c r="I32" i="8"/>
  <c r="D32" i="8"/>
  <c r="H32" i="8" s="1"/>
  <c r="K30" i="8"/>
  <c r="P29" i="8"/>
  <c r="L29" i="8"/>
  <c r="O27" i="8"/>
  <c r="O30" i="8" s="1"/>
  <c r="K27" i="8"/>
  <c r="D27" i="8"/>
  <c r="M26" i="8"/>
  <c r="I26" i="8"/>
  <c r="P25" i="8"/>
  <c r="P26" i="8" s="1"/>
  <c r="O25" i="8"/>
  <c r="N25" i="8"/>
  <c r="N26" i="8" s="1"/>
  <c r="M25" i="8"/>
  <c r="L25" i="8"/>
  <c r="L26" i="8" s="1"/>
  <c r="K25" i="8"/>
  <c r="J25" i="8"/>
  <c r="I25" i="8"/>
  <c r="D25" i="8"/>
  <c r="H25" i="8" s="1"/>
  <c r="H29" i="8" s="1"/>
  <c r="M24" i="8"/>
  <c r="O23" i="8"/>
  <c r="M23" i="8"/>
  <c r="K23" i="8"/>
  <c r="I23" i="8"/>
  <c r="D24" i="8" s="1"/>
  <c r="D23" i="8"/>
  <c r="P21" i="8"/>
  <c r="O21" i="8"/>
  <c r="N21" i="8"/>
  <c r="M21" i="8"/>
  <c r="L21" i="8"/>
  <c r="K21" i="8"/>
  <c r="J21" i="8"/>
  <c r="I21" i="8"/>
  <c r="D21" i="8"/>
  <c r="H21" i="8" s="1"/>
  <c r="P16" i="8"/>
  <c r="O16" i="8"/>
  <c r="N16" i="8"/>
  <c r="M16" i="8"/>
  <c r="L16" i="8"/>
  <c r="K16" i="8"/>
  <c r="J16" i="8"/>
  <c r="I16" i="8"/>
  <c r="D16" i="8"/>
  <c r="H16" i="8" s="1"/>
  <c r="P15" i="8"/>
  <c r="O15" i="8"/>
  <c r="N15" i="8"/>
  <c r="M15" i="8"/>
  <c r="L15" i="8"/>
  <c r="K15" i="8"/>
  <c r="J15" i="8"/>
  <c r="I15" i="8"/>
  <c r="D15" i="8"/>
  <c r="H15" i="8" s="1"/>
  <c r="P14" i="8"/>
  <c r="O14" i="8"/>
  <c r="N14" i="8"/>
  <c r="M14" i="8"/>
  <c r="L14" i="8"/>
  <c r="K14" i="8"/>
  <c r="J14" i="8"/>
  <c r="I14" i="8"/>
  <c r="D14" i="8"/>
  <c r="H14" i="8" s="1"/>
  <c r="P13" i="8"/>
  <c r="O13" i="8"/>
  <c r="N13" i="8"/>
  <c r="M13" i="8"/>
  <c r="L13" i="8"/>
  <c r="K13" i="8"/>
  <c r="J13" i="8"/>
  <c r="I13" i="8"/>
  <c r="D13" i="8"/>
  <c r="H13" i="8" s="1"/>
  <c r="P12" i="8"/>
  <c r="O12" i="8"/>
  <c r="N12" i="8"/>
  <c r="M12" i="8"/>
  <c r="L12" i="8"/>
  <c r="K12" i="8"/>
  <c r="J12" i="8"/>
  <c r="I12" i="8"/>
  <c r="D12" i="8"/>
  <c r="H12" i="8" s="1"/>
  <c r="P11" i="8"/>
  <c r="O11" i="8"/>
  <c r="N11" i="8"/>
  <c r="M11" i="8"/>
  <c r="L11" i="8"/>
  <c r="K11" i="8"/>
  <c r="J11" i="8"/>
  <c r="I11" i="8"/>
  <c r="D11" i="8"/>
  <c r="H11" i="8" s="1"/>
  <c r="P9" i="8"/>
  <c r="O9" i="8"/>
  <c r="N9" i="8"/>
  <c r="M9" i="8"/>
  <c r="L9" i="8"/>
  <c r="K9" i="8"/>
  <c r="J9" i="8"/>
  <c r="I9" i="8"/>
  <c r="H9" i="8"/>
  <c r="D9" i="8"/>
  <c r="P8" i="8"/>
  <c r="O8" i="8"/>
  <c r="N8" i="8"/>
  <c r="M8" i="8"/>
  <c r="L8" i="8"/>
  <c r="K8" i="8"/>
  <c r="J8" i="8"/>
  <c r="I8" i="8"/>
  <c r="H8" i="8"/>
  <c r="D8" i="8"/>
  <c r="P7" i="8"/>
  <c r="O7" i="8"/>
  <c r="N7" i="8"/>
  <c r="M7" i="8"/>
  <c r="L7" i="8"/>
  <c r="K7" i="8"/>
  <c r="J7" i="8"/>
  <c r="I7" i="8"/>
  <c r="H7" i="8"/>
  <c r="D7" i="8"/>
  <c r="P6" i="8"/>
  <c r="O6" i="8"/>
  <c r="N6" i="8"/>
  <c r="M6" i="8"/>
  <c r="L6" i="8"/>
  <c r="K6" i="8"/>
  <c r="J6" i="8"/>
  <c r="I6" i="8"/>
  <c r="H6" i="8"/>
  <c r="D6" i="8"/>
  <c r="P5" i="8"/>
  <c r="O5" i="8"/>
  <c r="N5" i="8"/>
  <c r="N23" i="8" s="1"/>
  <c r="N24" i="8" s="1"/>
  <c r="M5" i="8"/>
  <c r="L5" i="8"/>
  <c r="K5" i="8"/>
  <c r="J5" i="8"/>
  <c r="J23" i="8" s="1"/>
  <c r="I5" i="8"/>
  <c r="H5" i="8"/>
  <c r="D5" i="8"/>
  <c r="P4" i="8"/>
  <c r="P27" i="8" s="1"/>
  <c r="O4" i="8"/>
  <c r="N4" i="8"/>
  <c r="N27" i="8" s="1"/>
  <c r="M4" i="8"/>
  <c r="L4" i="8"/>
  <c r="L27" i="8" s="1"/>
  <c r="K4" i="8"/>
  <c r="J4" i="8"/>
  <c r="J27" i="8" s="1"/>
  <c r="J30" i="8" s="1"/>
  <c r="I4" i="8"/>
  <c r="H4" i="8"/>
  <c r="H27" i="8" s="1"/>
  <c r="D4" i="8"/>
  <c r="H3" i="8"/>
  <c r="P37" i="7"/>
  <c r="O37" i="7"/>
  <c r="N37" i="7"/>
  <c r="M37" i="7"/>
  <c r="L37" i="7"/>
  <c r="K37" i="7"/>
  <c r="J37" i="7"/>
  <c r="I37" i="7"/>
  <c r="H37" i="7"/>
  <c r="D37" i="7"/>
  <c r="P36" i="7"/>
  <c r="O36" i="7"/>
  <c r="N36" i="7"/>
  <c r="M36" i="7"/>
  <c r="L36" i="7"/>
  <c r="K36" i="7"/>
  <c r="J36" i="7"/>
  <c r="I36" i="7"/>
  <c r="H36" i="7"/>
  <c r="D36" i="7"/>
  <c r="P35" i="7"/>
  <c r="O35" i="7"/>
  <c r="N35" i="7"/>
  <c r="M35" i="7"/>
  <c r="L35" i="7"/>
  <c r="K35" i="7"/>
  <c r="J35" i="7"/>
  <c r="I35" i="7"/>
  <c r="D35" i="7"/>
  <c r="H35" i="7" s="1"/>
  <c r="P34" i="7"/>
  <c r="O34" i="7"/>
  <c r="N34" i="7"/>
  <c r="M34" i="7"/>
  <c r="L34" i="7"/>
  <c r="K34" i="7"/>
  <c r="J34" i="7"/>
  <c r="I34" i="7"/>
  <c r="D34" i="7"/>
  <c r="H34" i="7" s="1"/>
  <c r="P33" i="7"/>
  <c r="O33" i="7"/>
  <c r="N33" i="7"/>
  <c r="M33" i="7"/>
  <c r="L33" i="7"/>
  <c r="K33" i="7"/>
  <c r="J33" i="7"/>
  <c r="I33" i="7"/>
  <c r="D33" i="7"/>
  <c r="H33" i="7" s="1"/>
  <c r="P32" i="7"/>
  <c r="O32" i="7"/>
  <c r="N32" i="7"/>
  <c r="M32" i="7"/>
  <c r="L32" i="7"/>
  <c r="K32" i="7"/>
  <c r="J32" i="7"/>
  <c r="I32" i="7"/>
  <c r="D32" i="7"/>
  <c r="H32" i="7" s="1"/>
  <c r="P29" i="7"/>
  <c r="N29" i="7"/>
  <c r="J29" i="7"/>
  <c r="M27" i="7"/>
  <c r="I27" i="7"/>
  <c r="O26" i="7"/>
  <c r="K26" i="7"/>
  <c r="P25" i="7"/>
  <c r="P26" i="7" s="1"/>
  <c r="O25" i="7"/>
  <c r="J26" i="7" s="1"/>
  <c r="N25" i="7"/>
  <c r="N26" i="7" s="1"/>
  <c r="M25" i="7"/>
  <c r="L25" i="7"/>
  <c r="L26" i="7" s="1"/>
  <c r="K25" i="7"/>
  <c r="K29" i="7" s="1"/>
  <c r="J25" i="7"/>
  <c r="I25" i="7"/>
  <c r="D25" i="7"/>
  <c r="H25" i="7" s="1"/>
  <c r="H29" i="7" s="1"/>
  <c r="O24" i="7"/>
  <c r="O23" i="7"/>
  <c r="M23" i="7"/>
  <c r="K23" i="7"/>
  <c r="I23" i="7"/>
  <c r="D24" i="7" s="1"/>
  <c r="D23" i="7"/>
  <c r="P21" i="7"/>
  <c r="O21" i="7"/>
  <c r="N21" i="7"/>
  <c r="M21" i="7"/>
  <c r="L21" i="7"/>
  <c r="K21" i="7"/>
  <c r="J21" i="7"/>
  <c r="I21" i="7"/>
  <c r="D21" i="7"/>
  <c r="P16" i="7"/>
  <c r="O16" i="7"/>
  <c r="N16" i="7"/>
  <c r="M16" i="7"/>
  <c r="L16" i="7"/>
  <c r="K16" i="7"/>
  <c r="J16" i="7"/>
  <c r="I16" i="7"/>
  <c r="D16" i="7"/>
  <c r="H16" i="7" s="1"/>
  <c r="P15" i="7"/>
  <c r="O15" i="7"/>
  <c r="N15" i="7"/>
  <c r="M15" i="7"/>
  <c r="L15" i="7"/>
  <c r="K15" i="7"/>
  <c r="J15" i="7"/>
  <c r="I15" i="7"/>
  <c r="D15" i="7"/>
  <c r="H15" i="7" s="1"/>
  <c r="P14" i="7"/>
  <c r="O14" i="7"/>
  <c r="N14" i="7"/>
  <c r="M14" i="7"/>
  <c r="L14" i="7"/>
  <c r="K14" i="7"/>
  <c r="J14" i="7"/>
  <c r="I14" i="7"/>
  <c r="D14" i="7"/>
  <c r="H14" i="7" s="1"/>
  <c r="P13" i="7"/>
  <c r="O13" i="7"/>
  <c r="N13" i="7"/>
  <c r="M13" i="7"/>
  <c r="L13" i="7"/>
  <c r="K13" i="7"/>
  <c r="J13" i="7"/>
  <c r="I13" i="7"/>
  <c r="D13" i="7"/>
  <c r="H13" i="7" s="1"/>
  <c r="P12" i="7"/>
  <c r="O12" i="7"/>
  <c r="N12" i="7"/>
  <c r="M12" i="7"/>
  <c r="L12" i="7"/>
  <c r="K12" i="7"/>
  <c r="J12" i="7"/>
  <c r="I12" i="7"/>
  <c r="D12" i="7"/>
  <c r="H12" i="7" s="1"/>
  <c r="P11" i="7"/>
  <c r="O11" i="7"/>
  <c r="N11" i="7"/>
  <c r="M11" i="7"/>
  <c r="L11" i="7"/>
  <c r="K11" i="7"/>
  <c r="J11" i="7"/>
  <c r="I11" i="7"/>
  <c r="D11" i="7"/>
  <c r="H11" i="7" s="1"/>
  <c r="P9" i="7"/>
  <c r="O9" i="7"/>
  <c r="N9" i="7"/>
  <c r="M9" i="7"/>
  <c r="L9" i="7"/>
  <c r="K9" i="7"/>
  <c r="J9" i="7"/>
  <c r="I9" i="7"/>
  <c r="H9" i="7"/>
  <c r="D9" i="7"/>
  <c r="P8" i="7"/>
  <c r="O8" i="7"/>
  <c r="N8" i="7"/>
  <c r="M8" i="7"/>
  <c r="L8" i="7"/>
  <c r="K8" i="7"/>
  <c r="J8" i="7"/>
  <c r="I8" i="7"/>
  <c r="H8" i="7"/>
  <c r="D8" i="7"/>
  <c r="P7" i="7"/>
  <c r="O7" i="7"/>
  <c r="N7" i="7"/>
  <c r="M7" i="7"/>
  <c r="L7" i="7"/>
  <c r="K7" i="7"/>
  <c r="J7" i="7"/>
  <c r="I7" i="7"/>
  <c r="H7" i="7"/>
  <c r="D7" i="7"/>
  <c r="P6" i="7"/>
  <c r="O6" i="7"/>
  <c r="N6" i="7"/>
  <c r="M6" i="7"/>
  <c r="L6" i="7"/>
  <c r="K6" i="7"/>
  <c r="J6" i="7"/>
  <c r="I6" i="7"/>
  <c r="H6" i="7"/>
  <c r="D6" i="7"/>
  <c r="P5" i="7"/>
  <c r="P23" i="7" s="1"/>
  <c r="P24" i="7" s="1"/>
  <c r="O5" i="7"/>
  <c r="N5" i="7"/>
  <c r="M5" i="7"/>
  <c r="L5" i="7"/>
  <c r="L23" i="7" s="1"/>
  <c r="L24" i="7" s="1"/>
  <c r="K5" i="7"/>
  <c r="J5" i="7"/>
  <c r="I5" i="7"/>
  <c r="H5" i="7"/>
  <c r="H23" i="7" s="1"/>
  <c r="D5" i="7"/>
  <c r="P4" i="7"/>
  <c r="P27" i="7" s="1"/>
  <c r="O4" i="7"/>
  <c r="N4" i="7"/>
  <c r="N27" i="7" s="1"/>
  <c r="M4" i="7"/>
  <c r="L4" i="7"/>
  <c r="L27" i="7" s="1"/>
  <c r="K4" i="7"/>
  <c r="J4" i="7"/>
  <c r="J27" i="7" s="1"/>
  <c r="I4" i="7"/>
  <c r="H4" i="7"/>
  <c r="D4" i="7"/>
  <c r="H3" i="7"/>
  <c r="P37" i="6"/>
  <c r="O37" i="6"/>
  <c r="N37" i="6"/>
  <c r="M37" i="6"/>
  <c r="L37" i="6"/>
  <c r="K37" i="6"/>
  <c r="J37" i="6"/>
  <c r="I37" i="6"/>
  <c r="H37" i="6"/>
  <c r="D37" i="6"/>
  <c r="P36" i="6"/>
  <c r="O36" i="6"/>
  <c r="N36" i="6"/>
  <c r="M36" i="6"/>
  <c r="L36" i="6"/>
  <c r="K36" i="6"/>
  <c r="J36" i="6"/>
  <c r="I36" i="6"/>
  <c r="H36" i="6"/>
  <c r="D36" i="6"/>
  <c r="P35" i="6"/>
  <c r="O35" i="6"/>
  <c r="N35" i="6"/>
  <c r="M35" i="6"/>
  <c r="L35" i="6"/>
  <c r="K35" i="6"/>
  <c r="J35" i="6"/>
  <c r="I35" i="6"/>
  <c r="D35" i="6"/>
  <c r="H35" i="6" s="1"/>
  <c r="P34" i="6"/>
  <c r="O34" i="6"/>
  <c r="N34" i="6"/>
  <c r="M34" i="6"/>
  <c r="L34" i="6"/>
  <c r="K34" i="6"/>
  <c r="J34" i="6"/>
  <c r="I34" i="6"/>
  <c r="D34" i="6"/>
  <c r="H34" i="6" s="1"/>
  <c r="P33" i="6"/>
  <c r="O33" i="6"/>
  <c r="N33" i="6"/>
  <c r="M33" i="6"/>
  <c r="L33" i="6"/>
  <c r="K33" i="6"/>
  <c r="J33" i="6"/>
  <c r="I33" i="6"/>
  <c r="D33" i="6"/>
  <c r="H33" i="6" s="1"/>
  <c r="P32" i="6"/>
  <c r="O32" i="6"/>
  <c r="N32" i="6"/>
  <c r="M32" i="6"/>
  <c r="L32" i="6"/>
  <c r="K32" i="6"/>
  <c r="J32" i="6"/>
  <c r="I32" i="6"/>
  <c r="D32" i="6"/>
  <c r="H32" i="6" s="1"/>
  <c r="K30" i="6"/>
  <c r="P29" i="6"/>
  <c r="L29" i="6"/>
  <c r="O27" i="6"/>
  <c r="O30" i="6" s="1"/>
  <c r="K27" i="6"/>
  <c r="D27" i="6"/>
  <c r="M26" i="6"/>
  <c r="I26" i="6"/>
  <c r="P25" i="6"/>
  <c r="P26" i="6" s="1"/>
  <c r="O25" i="6"/>
  <c r="N25" i="6"/>
  <c r="N26" i="6" s="1"/>
  <c r="M25" i="6"/>
  <c r="H26" i="6" s="1"/>
  <c r="L25" i="6"/>
  <c r="L26" i="6" s="1"/>
  <c r="K25" i="6"/>
  <c r="J25" i="6"/>
  <c r="I25" i="6"/>
  <c r="D26" i="6" s="1"/>
  <c r="D25" i="6"/>
  <c r="H25" i="6" s="1"/>
  <c r="H29" i="6" s="1"/>
  <c r="M24" i="6"/>
  <c r="O23" i="6"/>
  <c r="M23" i="6"/>
  <c r="K23" i="6"/>
  <c r="I23" i="6"/>
  <c r="D23" i="6"/>
  <c r="P21" i="6"/>
  <c r="O21" i="6"/>
  <c r="N21" i="6"/>
  <c r="M21" i="6"/>
  <c r="L21" i="6"/>
  <c r="K21" i="6"/>
  <c r="J21" i="6"/>
  <c r="I21" i="6"/>
  <c r="D21" i="6"/>
  <c r="H21" i="6" s="1"/>
  <c r="P16" i="6"/>
  <c r="O16" i="6"/>
  <c r="N16" i="6"/>
  <c r="M16" i="6"/>
  <c r="L16" i="6"/>
  <c r="K16" i="6"/>
  <c r="J16" i="6"/>
  <c r="I16" i="6"/>
  <c r="D16" i="6"/>
  <c r="H16" i="6" s="1"/>
  <c r="P15" i="6"/>
  <c r="O15" i="6"/>
  <c r="N15" i="6"/>
  <c r="M15" i="6"/>
  <c r="L15" i="6"/>
  <c r="K15" i="6"/>
  <c r="J15" i="6"/>
  <c r="I15" i="6"/>
  <c r="D15" i="6"/>
  <c r="H15" i="6" s="1"/>
  <c r="P14" i="6"/>
  <c r="O14" i="6"/>
  <c r="N14" i="6"/>
  <c r="M14" i="6"/>
  <c r="L14" i="6"/>
  <c r="K14" i="6"/>
  <c r="J14" i="6"/>
  <c r="I14" i="6"/>
  <c r="D14" i="6"/>
  <c r="H14" i="6" s="1"/>
  <c r="P13" i="6"/>
  <c r="O13" i="6"/>
  <c r="N13" i="6"/>
  <c r="M13" i="6"/>
  <c r="L13" i="6"/>
  <c r="K13" i="6"/>
  <c r="J13" i="6"/>
  <c r="I13" i="6"/>
  <c r="D13" i="6"/>
  <c r="H13" i="6" s="1"/>
  <c r="P12" i="6"/>
  <c r="O12" i="6"/>
  <c r="N12" i="6"/>
  <c r="M12" i="6"/>
  <c r="L12" i="6"/>
  <c r="K12" i="6"/>
  <c r="J12" i="6"/>
  <c r="I12" i="6"/>
  <c r="D12" i="6"/>
  <c r="H12" i="6" s="1"/>
  <c r="P11" i="6"/>
  <c r="O11" i="6"/>
  <c r="N11" i="6"/>
  <c r="M11" i="6"/>
  <c r="L11" i="6"/>
  <c r="K11" i="6"/>
  <c r="J11" i="6"/>
  <c r="I11" i="6"/>
  <c r="D11" i="6"/>
  <c r="H11" i="6" s="1"/>
  <c r="P9" i="6"/>
  <c r="O9" i="6"/>
  <c r="N9" i="6"/>
  <c r="M9" i="6"/>
  <c r="L9" i="6"/>
  <c r="K9" i="6"/>
  <c r="J9" i="6"/>
  <c r="I9" i="6"/>
  <c r="H9" i="6"/>
  <c r="D9" i="6"/>
  <c r="P8" i="6"/>
  <c r="O8" i="6"/>
  <c r="N8" i="6"/>
  <c r="M8" i="6"/>
  <c r="L8" i="6"/>
  <c r="K8" i="6"/>
  <c r="J8" i="6"/>
  <c r="I8" i="6"/>
  <c r="H8" i="6"/>
  <c r="D8" i="6"/>
  <c r="P7" i="6"/>
  <c r="O7" i="6"/>
  <c r="N7" i="6"/>
  <c r="M7" i="6"/>
  <c r="L7" i="6"/>
  <c r="K7" i="6"/>
  <c r="J7" i="6"/>
  <c r="I7" i="6"/>
  <c r="H7" i="6"/>
  <c r="D7" i="6"/>
  <c r="P6" i="6"/>
  <c r="O6" i="6"/>
  <c r="N6" i="6"/>
  <c r="M6" i="6"/>
  <c r="L6" i="6"/>
  <c r="K6" i="6"/>
  <c r="J6" i="6"/>
  <c r="I6" i="6"/>
  <c r="H6" i="6"/>
  <c r="D6" i="6"/>
  <c r="P5" i="6"/>
  <c r="O5" i="6"/>
  <c r="N5" i="6"/>
  <c r="N23" i="6" s="1"/>
  <c r="N24" i="6" s="1"/>
  <c r="M5" i="6"/>
  <c r="L5" i="6"/>
  <c r="K5" i="6"/>
  <c r="J5" i="6"/>
  <c r="J23" i="6" s="1"/>
  <c r="I5" i="6"/>
  <c r="H5" i="6"/>
  <c r="D5" i="6"/>
  <c r="P4" i="6"/>
  <c r="P27" i="6" s="1"/>
  <c r="O4" i="6"/>
  <c r="N4" i="6"/>
  <c r="N27" i="6" s="1"/>
  <c r="M4" i="6"/>
  <c r="L4" i="6"/>
  <c r="L27" i="6" s="1"/>
  <c r="K4" i="6"/>
  <c r="J4" i="6"/>
  <c r="J27" i="6" s="1"/>
  <c r="J30" i="6" s="1"/>
  <c r="I4" i="6"/>
  <c r="H4" i="6"/>
  <c r="H27" i="6" s="1"/>
  <c r="D4" i="6"/>
  <c r="H3" i="6"/>
  <c r="P37" i="5"/>
  <c r="O37" i="5"/>
  <c r="N37" i="5"/>
  <c r="M37" i="5"/>
  <c r="L37" i="5"/>
  <c r="K37" i="5"/>
  <c r="J37" i="5"/>
  <c r="I37" i="5"/>
  <c r="H37" i="5"/>
  <c r="D37" i="5"/>
  <c r="P36" i="5"/>
  <c r="O36" i="5"/>
  <c r="N36" i="5"/>
  <c r="M36" i="5"/>
  <c r="L36" i="5"/>
  <c r="K36" i="5"/>
  <c r="J36" i="5"/>
  <c r="I36" i="5"/>
  <c r="H36" i="5"/>
  <c r="D36" i="5"/>
  <c r="P35" i="5"/>
  <c r="O35" i="5"/>
  <c r="N35" i="5"/>
  <c r="M35" i="5"/>
  <c r="L35" i="5"/>
  <c r="K35" i="5"/>
  <c r="J35" i="5"/>
  <c r="I35" i="5"/>
  <c r="D35" i="5"/>
  <c r="H35" i="5" s="1"/>
  <c r="P34" i="5"/>
  <c r="O34" i="5"/>
  <c r="N34" i="5"/>
  <c r="M34" i="5"/>
  <c r="L34" i="5"/>
  <c r="K34" i="5"/>
  <c r="J34" i="5"/>
  <c r="I34" i="5"/>
  <c r="D34" i="5"/>
  <c r="H34" i="5" s="1"/>
  <c r="P33" i="5"/>
  <c r="O33" i="5"/>
  <c r="N33" i="5"/>
  <c r="M33" i="5"/>
  <c r="L33" i="5"/>
  <c r="K33" i="5"/>
  <c r="J33" i="5"/>
  <c r="I33" i="5"/>
  <c r="D33" i="5"/>
  <c r="H33" i="5" s="1"/>
  <c r="P32" i="5"/>
  <c r="O32" i="5"/>
  <c r="N32" i="5"/>
  <c r="M32" i="5"/>
  <c r="L32" i="5"/>
  <c r="K32" i="5"/>
  <c r="J32" i="5"/>
  <c r="I32" i="5"/>
  <c r="D32" i="5"/>
  <c r="H32" i="5" s="1"/>
  <c r="P29" i="5"/>
  <c r="N29" i="5"/>
  <c r="J29" i="5"/>
  <c r="M27" i="5"/>
  <c r="I27" i="5"/>
  <c r="P26" i="5"/>
  <c r="O26" i="5"/>
  <c r="K26" i="5"/>
  <c r="P25" i="5"/>
  <c r="O25" i="5"/>
  <c r="J26" i="5" s="1"/>
  <c r="N25" i="5"/>
  <c r="N26" i="5" s="1"/>
  <c r="M25" i="5"/>
  <c r="L25" i="5"/>
  <c r="L26" i="5" s="1"/>
  <c r="K25" i="5"/>
  <c r="K29" i="5" s="1"/>
  <c r="J25" i="5"/>
  <c r="I25" i="5"/>
  <c r="D25" i="5"/>
  <c r="H25" i="5" s="1"/>
  <c r="O24" i="5"/>
  <c r="O23" i="5"/>
  <c r="M23" i="5"/>
  <c r="K23" i="5"/>
  <c r="I23" i="5"/>
  <c r="D24" i="5" s="1"/>
  <c r="D23" i="5"/>
  <c r="P21" i="5"/>
  <c r="O21" i="5"/>
  <c r="N21" i="5"/>
  <c r="M21" i="5"/>
  <c r="L21" i="5"/>
  <c r="K21" i="5"/>
  <c r="J21" i="5"/>
  <c r="I21" i="5"/>
  <c r="D21" i="5"/>
  <c r="P16" i="5"/>
  <c r="O16" i="5"/>
  <c r="N16" i="5"/>
  <c r="M16" i="5"/>
  <c r="L16" i="5"/>
  <c r="K16" i="5"/>
  <c r="J16" i="5"/>
  <c r="I16" i="5"/>
  <c r="D16" i="5"/>
  <c r="H16" i="5" s="1"/>
  <c r="P15" i="5"/>
  <c r="O15" i="5"/>
  <c r="N15" i="5"/>
  <c r="M15" i="5"/>
  <c r="L15" i="5"/>
  <c r="K15" i="5"/>
  <c r="J15" i="5"/>
  <c r="I15" i="5"/>
  <c r="D15" i="5"/>
  <c r="H15" i="5" s="1"/>
  <c r="P14" i="5"/>
  <c r="O14" i="5"/>
  <c r="N14" i="5"/>
  <c r="M14" i="5"/>
  <c r="L14" i="5"/>
  <c r="K14" i="5"/>
  <c r="J14" i="5"/>
  <c r="I14" i="5"/>
  <c r="D14" i="5"/>
  <c r="H14" i="5" s="1"/>
  <c r="P13" i="5"/>
  <c r="O13" i="5"/>
  <c r="N13" i="5"/>
  <c r="M13" i="5"/>
  <c r="L13" i="5"/>
  <c r="K13" i="5"/>
  <c r="J13" i="5"/>
  <c r="I13" i="5"/>
  <c r="D13" i="5"/>
  <c r="H13" i="5" s="1"/>
  <c r="P12" i="5"/>
  <c r="O12" i="5"/>
  <c r="N12" i="5"/>
  <c r="M12" i="5"/>
  <c r="L12" i="5"/>
  <c r="K12" i="5"/>
  <c r="J12" i="5"/>
  <c r="I12" i="5"/>
  <c r="D12" i="5"/>
  <c r="H12" i="5" s="1"/>
  <c r="P11" i="5"/>
  <c r="O11" i="5"/>
  <c r="N11" i="5"/>
  <c r="M11" i="5"/>
  <c r="L11" i="5"/>
  <c r="K11" i="5"/>
  <c r="J11" i="5"/>
  <c r="I11" i="5"/>
  <c r="D11" i="5"/>
  <c r="H11" i="5" s="1"/>
  <c r="P9" i="5"/>
  <c r="O9" i="5"/>
  <c r="N9" i="5"/>
  <c r="M9" i="5"/>
  <c r="L9" i="5"/>
  <c r="K9" i="5"/>
  <c r="J9" i="5"/>
  <c r="I9" i="5"/>
  <c r="H9" i="5"/>
  <c r="D9" i="5"/>
  <c r="P8" i="5"/>
  <c r="O8" i="5"/>
  <c r="N8" i="5"/>
  <c r="M8" i="5"/>
  <c r="L8" i="5"/>
  <c r="K8" i="5"/>
  <c r="J8" i="5"/>
  <c r="I8" i="5"/>
  <c r="H8" i="5"/>
  <c r="D8" i="5"/>
  <c r="P7" i="5"/>
  <c r="O7" i="5"/>
  <c r="N7" i="5"/>
  <c r="M7" i="5"/>
  <c r="L7" i="5"/>
  <c r="K7" i="5"/>
  <c r="J7" i="5"/>
  <c r="I7" i="5"/>
  <c r="H7" i="5"/>
  <c r="D7" i="5"/>
  <c r="P6" i="5"/>
  <c r="O6" i="5"/>
  <c r="N6" i="5"/>
  <c r="M6" i="5"/>
  <c r="L6" i="5"/>
  <c r="K6" i="5"/>
  <c r="J6" i="5"/>
  <c r="I6" i="5"/>
  <c r="H6" i="5"/>
  <c r="D6" i="5"/>
  <c r="P5" i="5"/>
  <c r="P23" i="5" s="1"/>
  <c r="P24" i="5" s="1"/>
  <c r="O5" i="5"/>
  <c r="N5" i="5"/>
  <c r="M5" i="5"/>
  <c r="L5" i="5"/>
  <c r="L23" i="5" s="1"/>
  <c r="L24" i="5" s="1"/>
  <c r="K5" i="5"/>
  <c r="J5" i="5"/>
  <c r="I5" i="5"/>
  <c r="H5" i="5"/>
  <c r="H23" i="5" s="1"/>
  <c r="D5" i="5"/>
  <c r="P4" i="5"/>
  <c r="P27" i="5" s="1"/>
  <c r="O4" i="5"/>
  <c r="N4" i="5"/>
  <c r="N27" i="5" s="1"/>
  <c r="M4" i="5"/>
  <c r="L4" i="5"/>
  <c r="L27" i="5" s="1"/>
  <c r="K4" i="5"/>
  <c r="J4" i="5"/>
  <c r="J27" i="5" s="1"/>
  <c r="I4" i="5"/>
  <c r="H4" i="5"/>
  <c r="D4" i="5"/>
  <c r="H3" i="5"/>
  <c r="O37" i="4"/>
  <c r="N37" i="4"/>
  <c r="M37" i="4"/>
  <c r="L37" i="4"/>
  <c r="K37" i="4"/>
  <c r="J37" i="4"/>
  <c r="I37" i="4"/>
  <c r="H37" i="4"/>
  <c r="D37" i="4"/>
  <c r="O36" i="4"/>
  <c r="N36" i="4"/>
  <c r="M36" i="4"/>
  <c r="L36" i="4"/>
  <c r="K36" i="4"/>
  <c r="J36" i="4"/>
  <c r="I36" i="4"/>
  <c r="H36" i="4"/>
  <c r="D36" i="4"/>
  <c r="O35" i="4"/>
  <c r="N35" i="4"/>
  <c r="M35" i="4"/>
  <c r="L35" i="4"/>
  <c r="K35" i="4"/>
  <c r="J35" i="4"/>
  <c r="I35" i="4"/>
  <c r="H35" i="4"/>
  <c r="D35" i="4"/>
  <c r="O34" i="4"/>
  <c r="N34" i="4"/>
  <c r="M34" i="4"/>
  <c r="L34" i="4"/>
  <c r="K34" i="4"/>
  <c r="J34" i="4"/>
  <c r="I34" i="4"/>
  <c r="D34" i="4"/>
  <c r="H34" i="4" s="1"/>
  <c r="O33" i="4"/>
  <c r="N33" i="4"/>
  <c r="M33" i="4"/>
  <c r="L33" i="4"/>
  <c r="K33" i="4"/>
  <c r="J33" i="4"/>
  <c r="I33" i="4"/>
  <c r="H33" i="4"/>
  <c r="D33" i="4"/>
  <c r="O32" i="4"/>
  <c r="N32" i="4"/>
  <c r="M32" i="4"/>
  <c r="L32" i="4"/>
  <c r="K32" i="4"/>
  <c r="J32" i="4"/>
  <c r="I32" i="4"/>
  <c r="D32" i="4"/>
  <c r="H32" i="4" s="1"/>
  <c r="L30" i="4"/>
  <c r="L29" i="4"/>
  <c r="L28" i="4"/>
  <c r="M27" i="4"/>
  <c r="I27" i="4"/>
  <c r="N26" i="4"/>
  <c r="L26" i="4"/>
  <c r="J26" i="4"/>
  <c r="O25" i="4"/>
  <c r="N25" i="4"/>
  <c r="I26" i="4" s="1"/>
  <c r="M25" i="4"/>
  <c r="M26" i="4" s="1"/>
  <c r="L25" i="4"/>
  <c r="K25" i="4"/>
  <c r="J25" i="4"/>
  <c r="I25" i="4"/>
  <c r="I29" i="4" s="1"/>
  <c r="D25" i="4"/>
  <c r="H25" i="4" s="1"/>
  <c r="H29" i="4" s="1"/>
  <c r="O21" i="4"/>
  <c r="N21" i="4"/>
  <c r="M21" i="4"/>
  <c r="L21" i="4"/>
  <c r="K21" i="4"/>
  <c r="J21" i="4"/>
  <c r="I21" i="4"/>
  <c r="H21" i="4"/>
  <c r="D21" i="4"/>
  <c r="O16" i="4"/>
  <c r="N16" i="4"/>
  <c r="M16" i="4"/>
  <c r="L16" i="4"/>
  <c r="K16" i="4"/>
  <c r="J16" i="4"/>
  <c r="I16" i="4"/>
  <c r="H16" i="4"/>
  <c r="D16" i="4"/>
  <c r="O15" i="4"/>
  <c r="N15" i="4"/>
  <c r="M15" i="4"/>
  <c r="L15" i="4"/>
  <c r="K15" i="4"/>
  <c r="J15" i="4"/>
  <c r="I15" i="4"/>
  <c r="D15" i="4"/>
  <c r="H15" i="4" s="1"/>
  <c r="O14" i="4"/>
  <c r="N14" i="4"/>
  <c r="M14" i="4"/>
  <c r="L14" i="4"/>
  <c r="K14" i="4"/>
  <c r="J14" i="4"/>
  <c r="I14" i="4"/>
  <c r="H14" i="4"/>
  <c r="D14" i="4"/>
  <c r="O13" i="4"/>
  <c r="N13" i="4"/>
  <c r="M13" i="4"/>
  <c r="L13" i="4"/>
  <c r="K13" i="4"/>
  <c r="J13" i="4"/>
  <c r="I13" i="4"/>
  <c r="D13" i="4"/>
  <c r="H13" i="4" s="1"/>
  <c r="O12" i="4"/>
  <c r="N12" i="4"/>
  <c r="M12" i="4"/>
  <c r="L12" i="4"/>
  <c r="K12" i="4"/>
  <c r="J12" i="4"/>
  <c r="I12" i="4"/>
  <c r="H12" i="4"/>
  <c r="D12" i="4"/>
  <c r="O11" i="4"/>
  <c r="N11" i="4"/>
  <c r="M11" i="4"/>
  <c r="L11" i="4"/>
  <c r="K11" i="4"/>
  <c r="J11" i="4"/>
  <c r="I11" i="4"/>
  <c r="D11" i="4"/>
  <c r="H11" i="4" s="1"/>
  <c r="O9" i="4"/>
  <c r="N9" i="4"/>
  <c r="M9" i="4"/>
  <c r="L9" i="4"/>
  <c r="K9" i="4"/>
  <c r="J9" i="4"/>
  <c r="I9" i="4"/>
  <c r="H9" i="4"/>
  <c r="D9" i="4"/>
  <c r="O8" i="4"/>
  <c r="N8" i="4"/>
  <c r="M8" i="4"/>
  <c r="L8" i="4"/>
  <c r="K8" i="4"/>
  <c r="J8" i="4"/>
  <c r="I8" i="4"/>
  <c r="D8" i="4"/>
  <c r="H8" i="4" s="1"/>
  <c r="O7" i="4"/>
  <c r="N7" i="4"/>
  <c r="M7" i="4"/>
  <c r="L7" i="4"/>
  <c r="K7" i="4"/>
  <c r="J7" i="4"/>
  <c r="I7" i="4"/>
  <c r="H7" i="4"/>
  <c r="D7" i="4"/>
  <c r="O6" i="4"/>
  <c r="O23" i="4" s="1"/>
  <c r="N6" i="4"/>
  <c r="M6" i="4"/>
  <c r="M23" i="4" s="1"/>
  <c r="L6" i="4"/>
  <c r="K6" i="4"/>
  <c r="K23" i="4" s="1"/>
  <c r="K24" i="4" s="1"/>
  <c r="J6" i="4"/>
  <c r="I6" i="4"/>
  <c r="I23" i="4" s="1"/>
  <c r="D6" i="4"/>
  <c r="H6" i="4" s="1"/>
  <c r="O5" i="4"/>
  <c r="N5" i="4"/>
  <c r="N23" i="4" s="1"/>
  <c r="M5" i="4"/>
  <c r="L5" i="4"/>
  <c r="L23" i="4" s="1"/>
  <c r="L24" i="4" s="1"/>
  <c r="K5" i="4"/>
  <c r="J5" i="4"/>
  <c r="J23" i="4" s="1"/>
  <c r="I5" i="4"/>
  <c r="H5" i="4"/>
  <c r="H23" i="4" s="1"/>
  <c r="D5" i="4"/>
  <c r="O4" i="4"/>
  <c r="O27" i="4" s="1"/>
  <c r="N4" i="4"/>
  <c r="N27" i="4" s="1"/>
  <c r="M4" i="4"/>
  <c r="L4" i="4"/>
  <c r="L27" i="4" s="1"/>
  <c r="K4" i="4"/>
  <c r="K27" i="4" s="1"/>
  <c r="J4" i="4"/>
  <c r="J27" i="4" s="1"/>
  <c r="J30" i="4" s="1"/>
  <c r="I4" i="4"/>
  <c r="D4" i="4"/>
  <c r="H3" i="4"/>
  <c r="P37" i="3"/>
  <c r="O37" i="3"/>
  <c r="N37" i="3"/>
  <c r="M37" i="3"/>
  <c r="L37" i="3"/>
  <c r="K37" i="3"/>
  <c r="J37" i="3"/>
  <c r="I37" i="3"/>
  <c r="H37" i="3"/>
  <c r="D37" i="3"/>
  <c r="P36" i="3"/>
  <c r="O36" i="3"/>
  <c r="N36" i="3"/>
  <c r="M36" i="3"/>
  <c r="L36" i="3"/>
  <c r="K36" i="3"/>
  <c r="J36" i="3"/>
  <c r="I36" i="3"/>
  <c r="H36" i="3"/>
  <c r="D36" i="3"/>
  <c r="P35" i="3"/>
  <c r="O35" i="3"/>
  <c r="N35" i="3"/>
  <c r="M35" i="3"/>
  <c r="L35" i="3"/>
  <c r="K35" i="3"/>
  <c r="J35" i="3"/>
  <c r="I35" i="3"/>
  <c r="D35" i="3"/>
  <c r="H35" i="3" s="1"/>
  <c r="P34" i="3"/>
  <c r="O34" i="3"/>
  <c r="N34" i="3"/>
  <c r="M34" i="3"/>
  <c r="L34" i="3"/>
  <c r="K34" i="3"/>
  <c r="J34" i="3"/>
  <c r="I34" i="3"/>
  <c r="D34" i="3"/>
  <c r="H34" i="3" s="1"/>
  <c r="P33" i="3"/>
  <c r="O33" i="3"/>
  <c r="N33" i="3"/>
  <c r="M33" i="3"/>
  <c r="L33" i="3"/>
  <c r="K33" i="3"/>
  <c r="J33" i="3"/>
  <c r="I33" i="3"/>
  <c r="D33" i="3"/>
  <c r="H33" i="3" s="1"/>
  <c r="P32" i="3"/>
  <c r="O32" i="3"/>
  <c r="N32" i="3"/>
  <c r="M32" i="3"/>
  <c r="L32" i="3"/>
  <c r="K32" i="3"/>
  <c r="J32" i="3"/>
  <c r="I32" i="3"/>
  <c r="D32" i="3"/>
  <c r="H32" i="3" s="1"/>
  <c r="P29" i="3"/>
  <c r="L29" i="3"/>
  <c r="O27" i="3"/>
  <c r="K27" i="3"/>
  <c r="K30" i="3" s="1"/>
  <c r="D27" i="3"/>
  <c r="M26" i="3"/>
  <c r="I26" i="3"/>
  <c r="P25" i="3"/>
  <c r="P26" i="3" s="1"/>
  <c r="O25" i="3"/>
  <c r="N25" i="3"/>
  <c r="N26" i="3" s="1"/>
  <c r="M25" i="3"/>
  <c r="H26" i="3" s="1"/>
  <c r="L25" i="3"/>
  <c r="L26" i="3" s="1"/>
  <c r="K25" i="3"/>
  <c r="J25" i="3"/>
  <c r="I25" i="3"/>
  <c r="D26" i="3" s="1"/>
  <c r="D25" i="3"/>
  <c r="H25" i="3" s="1"/>
  <c r="H29" i="3" s="1"/>
  <c r="M24" i="3"/>
  <c r="O23" i="3"/>
  <c r="M23" i="3"/>
  <c r="K23" i="3"/>
  <c r="I23" i="3"/>
  <c r="D24" i="3" s="1"/>
  <c r="D23" i="3"/>
  <c r="P21" i="3"/>
  <c r="O21" i="3"/>
  <c r="N21" i="3"/>
  <c r="M21" i="3"/>
  <c r="L21" i="3"/>
  <c r="K21" i="3"/>
  <c r="J21" i="3"/>
  <c r="I21" i="3"/>
  <c r="D21" i="3"/>
  <c r="H21" i="3" s="1"/>
  <c r="P16" i="3"/>
  <c r="O16" i="3"/>
  <c r="N16" i="3"/>
  <c r="M16" i="3"/>
  <c r="L16" i="3"/>
  <c r="K16" i="3"/>
  <c r="J16" i="3"/>
  <c r="I16" i="3"/>
  <c r="D16" i="3"/>
  <c r="H16" i="3" s="1"/>
  <c r="P15" i="3"/>
  <c r="O15" i="3"/>
  <c r="N15" i="3"/>
  <c r="M15" i="3"/>
  <c r="L15" i="3"/>
  <c r="K15" i="3"/>
  <c r="J15" i="3"/>
  <c r="I15" i="3"/>
  <c r="D15" i="3"/>
  <c r="H15" i="3" s="1"/>
  <c r="P14" i="3"/>
  <c r="O14" i="3"/>
  <c r="N14" i="3"/>
  <c r="M14" i="3"/>
  <c r="L14" i="3"/>
  <c r="K14" i="3"/>
  <c r="J14" i="3"/>
  <c r="I14" i="3"/>
  <c r="D14" i="3"/>
  <c r="H14" i="3" s="1"/>
  <c r="P13" i="3"/>
  <c r="O13" i="3"/>
  <c r="N13" i="3"/>
  <c r="M13" i="3"/>
  <c r="L13" i="3"/>
  <c r="K13" i="3"/>
  <c r="J13" i="3"/>
  <c r="I13" i="3"/>
  <c r="D13" i="3"/>
  <c r="H13" i="3" s="1"/>
  <c r="P12" i="3"/>
  <c r="O12" i="3"/>
  <c r="N12" i="3"/>
  <c r="M12" i="3"/>
  <c r="L12" i="3"/>
  <c r="K12" i="3"/>
  <c r="J12" i="3"/>
  <c r="I12" i="3"/>
  <c r="D12" i="3"/>
  <c r="H12" i="3" s="1"/>
  <c r="P11" i="3"/>
  <c r="O11" i="3"/>
  <c r="N11" i="3"/>
  <c r="M11" i="3"/>
  <c r="L11" i="3"/>
  <c r="K11" i="3"/>
  <c r="J11" i="3"/>
  <c r="I11" i="3"/>
  <c r="D11" i="3"/>
  <c r="H11" i="3" s="1"/>
  <c r="P9" i="3"/>
  <c r="O9" i="3"/>
  <c r="N9" i="3"/>
  <c r="M9" i="3"/>
  <c r="L9" i="3"/>
  <c r="K9" i="3"/>
  <c r="J9" i="3"/>
  <c r="I9" i="3"/>
  <c r="H9" i="3"/>
  <c r="D9" i="3"/>
  <c r="P8" i="3"/>
  <c r="O8" i="3"/>
  <c r="N8" i="3"/>
  <c r="M8" i="3"/>
  <c r="L8" i="3"/>
  <c r="K8" i="3"/>
  <c r="J8" i="3"/>
  <c r="I8" i="3"/>
  <c r="H8" i="3"/>
  <c r="D8" i="3"/>
  <c r="P7" i="3"/>
  <c r="O7" i="3"/>
  <c r="N7" i="3"/>
  <c r="M7" i="3"/>
  <c r="L7" i="3"/>
  <c r="K7" i="3"/>
  <c r="J7" i="3"/>
  <c r="I7" i="3"/>
  <c r="H7" i="3"/>
  <c r="D7" i="3"/>
  <c r="P6" i="3"/>
  <c r="O6" i="3"/>
  <c r="N6" i="3"/>
  <c r="M6" i="3"/>
  <c r="L6" i="3"/>
  <c r="K6" i="3"/>
  <c r="J6" i="3"/>
  <c r="I6" i="3"/>
  <c r="H6" i="3"/>
  <c r="D6" i="3"/>
  <c r="P5" i="3"/>
  <c r="P23" i="3" s="1"/>
  <c r="O5" i="3"/>
  <c r="N5" i="3"/>
  <c r="M5" i="3"/>
  <c r="L5" i="3"/>
  <c r="L23" i="3" s="1"/>
  <c r="L24" i="3" s="1"/>
  <c r="K5" i="3"/>
  <c r="J5" i="3"/>
  <c r="I5" i="3"/>
  <c r="H5" i="3"/>
  <c r="H23" i="3" s="1"/>
  <c r="D5" i="3"/>
  <c r="P4" i="3"/>
  <c r="P27" i="3" s="1"/>
  <c r="O4" i="3"/>
  <c r="N4" i="3"/>
  <c r="N27" i="3" s="1"/>
  <c r="M4" i="3"/>
  <c r="L4" i="3"/>
  <c r="L27" i="3" s="1"/>
  <c r="K4" i="3"/>
  <c r="J4" i="3"/>
  <c r="J27" i="3" s="1"/>
  <c r="J30" i="3" s="1"/>
  <c r="I4" i="3"/>
  <c r="H4" i="3"/>
  <c r="H27" i="3" s="1"/>
  <c r="D4" i="3"/>
  <c r="H3" i="3"/>
  <c r="P37" i="2"/>
  <c r="O37" i="2"/>
  <c r="N37" i="2"/>
  <c r="M37" i="2"/>
  <c r="L37" i="2"/>
  <c r="K37" i="2"/>
  <c r="J37" i="2"/>
  <c r="I37" i="2"/>
  <c r="H37" i="2"/>
  <c r="D37" i="2"/>
  <c r="P36" i="2"/>
  <c r="O36" i="2"/>
  <c r="N36" i="2"/>
  <c r="M36" i="2"/>
  <c r="L36" i="2"/>
  <c r="K36" i="2"/>
  <c r="J36" i="2"/>
  <c r="I36" i="2"/>
  <c r="H36" i="2"/>
  <c r="D36" i="2"/>
  <c r="P35" i="2"/>
  <c r="O35" i="2"/>
  <c r="N35" i="2"/>
  <c r="M35" i="2"/>
  <c r="L35" i="2"/>
  <c r="K35" i="2"/>
  <c r="J35" i="2"/>
  <c r="I35" i="2"/>
  <c r="D35" i="2"/>
  <c r="H35" i="2" s="1"/>
  <c r="P34" i="2"/>
  <c r="O34" i="2"/>
  <c r="N34" i="2"/>
  <c r="M34" i="2"/>
  <c r="L34" i="2"/>
  <c r="K34" i="2"/>
  <c r="J34" i="2"/>
  <c r="I34" i="2"/>
  <c r="D34" i="2"/>
  <c r="H34" i="2" s="1"/>
  <c r="P33" i="2"/>
  <c r="O33" i="2"/>
  <c r="N33" i="2"/>
  <c r="M33" i="2"/>
  <c r="L33" i="2"/>
  <c r="K33" i="2"/>
  <c r="J33" i="2"/>
  <c r="I33" i="2"/>
  <c r="D33" i="2"/>
  <c r="H33" i="2" s="1"/>
  <c r="P32" i="2"/>
  <c r="O32" i="2"/>
  <c r="N32" i="2"/>
  <c r="M32" i="2"/>
  <c r="L32" i="2"/>
  <c r="K32" i="2"/>
  <c r="J32" i="2"/>
  <c r="I32" i="2"/>
  <c r="D32" i="2"/>
  <c r="H32" i="2" s="1"/>
  <c r="M29" i="2"/>
  <c r="I29" i="2"/>
  <c r="N26" i="2"/>
  <c r="M26" i="2"/>
  <c r="J26" i="2"/>
  <c r="I26" i="2"/>
  <c r="P25" i="2"/>
  <c r="P26" i="2" s="1"/>
  <c r="O25" i="2"/>
  <c r="O29" i="2" s="1"/>
  <c r="N25" i="2"/>
  <c r="N29" i="2" s="1"/>
  <c r="M25" i="2"/>
  <c r="L25" i="2"/>
  <c r="L26" i="2" s="1"/>
  <c r="K25" i="2"/>
  <c r="K29" i="2" s="1"/>
  <c r="J25" i="2"/>
  <c r="J29" i="2" s="1"/>
  <c r="I25" i="2"/>
  <c r="D26" i="2" s="1"/>
  <c r="H25" i="2"/>
  <c r="H26" i="2" s="1"/>
  <c r="D25" i="2"/>
  <c r="P21" i="2"/>
  <c r="O21" i="2"/>
  <c r="N21" i="2"/>
  <c r="M21" i="2"/>
  <c r="L21" i="2"/>
  <c r="K21" i="2"/>
  <c r="J21" i="2"/>
  <c r="I21" i="2"/>
  <c r="H21" i="2"/>
  <c r="D21" i="2"/>
  <c r="P16" i="2"/>
  <c r="O16" i="2"/>
  <c r="N16" i="2"/>
  <c r="M16" i="2"/>
  <c r="L16" i="2"/>
  <c r="K16" i="2"/>
  <c r="J16" i="2"/>
  <c r="I16" i="2"/>
  <c r="H16" i="2"/>
  <c r="D16" i="2"/>
  <c r="P15" i="2"/>
  <c r="O15" i="2"/>
  <c r="N15" i="2"/>
  <c r="M15" i="2"/>
  <c r="L15" i="2"/>
  <c r="K15" i="2"/>
  <c r="J15" i="2"/>
  <c r="I15" i="2"/>
  <c r="H15" i="2"/>
  <c r="D15" i="2"/>
  <c r="P14" i="2"/>
  <c r="O14" i="2"/>
  <c r="N14" i="2"/>
  <c r="M14" i="2"/>
  <c r="L14" i="2"/>
  <c r="K14" i="2"/>
  <c r="J14" i="2"/>
  <c r="I14" i="2"/>
  <c r="H14" i="2"/>
  <c r="D14" i="2"/>
  <c r="P13" i="2"/>
  <c r="O13" i="2"/>
  <c r="N13" i="2"/>
  <c r="M13" i="2"/>
  <c r="L13" i="2"/>
  <c r="K13" i="2"/>
  <c r="J13" i="2"/>
  <c r="I13" i="2"/>
  <c r="H13" i="2"/>
  <c r="D13" i="2"/>
  <c r="P12" i="2"/>
  <c r="O12" i="2"/>
  <c r="N12" i="2"/>
  <c r="M12" i="2"/>
  <c r="L12" i="2"/>
  <c r="K12" i="2"/>
  <c r="J12" i="2"/>
  <c r="I12" i="2"/>
  <c r="H12" i="2"/>
  <c r="D12" i="2"/>
  <c r="P11" i="2"/>
  <c r="O11" i="2"/>
  <c r="N11" i="2"/>
  <c r="M11" i="2"/>
  <c r="L11" i="2"/>
  <c r="K11" i="2"/>
  <c r="J11" i="2"/>
  <c r="I11" i="2"/>
  <c r="H11" i="2"/>
  <c r="D11" i="2"/>
  <c r="P9" i="2"/>
  <c r="O9" i="2"/>
  <c r="N9" i="2"/>
  <c r="M9" i="2"/>
  <c r="L9" i="2"/>
  <c r="K9" i="2"/>
  <c r="J9" i="2"/>
  <c r="I9" i="2"/>
  <c r="D9" i="2"/>
  <c r="P8" i="2"/>
  <c r="O8" i="2"/>
  <c r="N8" i="2"/>
  <c r="M8" i="2"/>
  <c r="L8" i="2"/>
  <c r="K8" i="2"/>
  <c r="J8" i="2"/>
  <c r="I8" i="2"/>
  <c r="H8" i="2"/>
  <c r="D8" i="2"/>
  <c r="P7" i="2"/>
  <c r="O7" i="2"/>
  <c r="N7" i="2"/>
  <c r="M7" i="2"/>
  <c r="L7" i="2"/>
  <c r="K7" i="2"/>
  <c r="J7" i="2"/>
  <c r="I7" i="2"/>
  <c r="D7" i="2"/>
  <c r="H7" i="2" s="1"/>
  <c r="P6" i="2"/>
  <c r="P23" i="2" s="1"/>
  <c r="O6" i="2"/>
  <c r="N6" i="2"/>
  <c r="M6" i="2"/>
  <c r="L6" i="2"/>
  <c r="L23" i="2" s="1"/>
  <c r="L24" i="2" s="1"/>
  <c r="K6" i="2"/>
  <c r="J6" i="2"/>
  <c r="I6" i="2"/>
  <c r="H6" i="2"/>
  <c r="D6" i="2"/>
  <c r="P5" i="2"/>
  <c r="O5" i="2"/>
  <c r="O23" i="2" s="1"/>
  <c r="N5" i="2"/>
  <c r="N23" i="2" s="1"/>
  <c r="M5" i="2"/>
  <c r="M23" i="2" s="1"/>
  <c r="L5" i="2"/>
  <c r="K5" i="2"/>
  <c r="K23" i="2" s="1"/>
  <c r="J5" i="2"/>
  <c r="J23" i="2" s="1"/>
  <c r="I5" i="2"/>
  <c r="I23" i="2" s="1"/>
  <c r="D5" i="2"/>
  <c r="H5" i="2" s="1"/>
  <c r="H23" i="2" s="1"/>
  <c r="P4" i="2"/>
  <c r="P27" i="2" s="1"/>
  <c r="O4" i="2"/>
  <c r="O27" i="2" s="1"/>
  <c r="N4" i="2"/>
  <c r="N27" i="2" s="1"/>
  <c r="M4" i="2"/>
  <c r="M27" i="2" s="1"/>
  <c r="L4" i="2"/>
  <c r="L27" i="2" s="1"/>
  <c r="K4" i="2"/>
  <c r="K27" i="2" s="1"/>
  <c r="K30" i="2" s="1"/>
  <c r="J4" i="2"/>
  <c r="J27" i="2" s="1"/>
  <c r="I4" i="2"/>
  <c r="I27" i="2" s="1"/>
  <c r="H4" i="2"/>
  <c r="H27" i="2" s="1"/>
  <c r="H30" i="2" s="1"/>
  <c r="D4" i="2"/>
  <c r="D27" i="2" s="1"/>
  <c r="H3" i="2"/>
  <c r="P37" i="1"/>
  <c r="O37" i="1"/>
  <c r="N37" i="1"/>
  <c r="M37" i="1"/>
  <c r="L37" i="1"/>
  <c r="K37" i="1"/>
  <c r="J37" i="1"/>
  <c r="I37" i="1"/>
  <c r="H37" i="1"/>
  <c r="D37" i="1"/>
  <c r="P36" i="1"/>
  <c r="O36" i="1"/>
  <c r="N36" i="1"/>
  <c r="M36" i="1"/>
  <c r="L36" i="1"/>
  <c r="K36" i="1"/>
  <c r="J36" i="1"/>
  <c r="I36" i="1"/>
  <c r="H36" i="1"/>
  <c r="D36" i="1"/>
  <c r="P35" i="1"/>
  <c r="O35" i="1"/>
  <c r="N35" i="1"/>
  <c r="M35" i="1"/>
  <c r="L35" i="1"/>
  <c r="K35" i="1"/>
  <c r="J35" i="1"/>
  <c r="I35" i="1"/>
  <c r="H35" i="1"/>
  <c r="D35" i="1"/>
  <c r="P34" i="1"/>
  <c r="O34" i="1"/>
  <c r="N34" i="1"/>
  <c r="M34" i="1"/>
  <c r="L34" i="1"/>
  <c r="K34" i="1"/>
  <c r="J34" i="1"/>
  <c r="I34" i="1"/>
  <c r="H34" i="1"/>
  <c r="D34" i="1"/>
  <c r="P33" i="1"/>
  <c r="O33" i="1"/>
  <c r="N33" i="1"/>
  <c r="M33" i="1"/>
  <c r="L33" i="1"/>
  <c r="K33" i="1"/>
  <c r="J33" i="1"/>
  <c r="I33" i="1"/>
  <c r="H33" i="1"/>
  <c r="D33" i="1"/>
  <c r="P32" i="1"/>
  <c r="O32" i="1"/>
  <c r="N32" i="1"/>
  <c r="M32" i="1"/>
  <c r="L32" i="1"/>
  <c r="K32" i="1"/>
  <c r="J32" i="1"/>
  <c r="I32" i="1"/>
  <c r="H32" i="1"/>
  <c r="D32" i="1"/>
  <c r="O29" i="1"/>
  <c r="K29" i="1"/>
  <c r="P26" i="1"/>
  <c r="O26" i="1"/>
  <c r="L26" i="1"/>
  <c r="K26" i="1"/>
  <c r="H26" i="1"/>
  <c r="P25" i="1"/>
  <c r="P29" i="1" s="1"/>
  <c r="O25" i="1"/>
  <c r="N25" i="1"/>
  <c r="N26" i="1" s="1"/>
  <c r="M25" i="1"/>
  <c r="M29" i="1" s="1"/>
  <c r="L25" i="1"/>
  <c r="L29" i="1" s="1"/>
  <c r="K25" i="1"/>
  <c r="J25" i="1"/>
  <c r="J26" i="1" s="1"/>
  <c r="I25" i="1"/>
  <c r="I29" i="1" s="1"/>
  <c r="H25" i="1"/>
  <c r="H29" i="1" s="1"/>
  <c r="D25" i="1"/>
  <c r="P21" i="1"/>
  <c r="O21" i="1"/>
  <c r="N21" i="1"/>
  <c r="M21" i="1"/>
  <c r="L21" i="1"/>
  <c r="K21" i="1"/>
  <c r="J21" i="1"/>
  <c r="I21" i="1"/>
  <c r="H21" i="1"/>
  <c r="D21" i="1"/>
  <c r="P16" i="1"/>
  <c r="O16" i="1"/>
  <c r="N16" i="1"/>
  <c r="M16" i="1"/>
  <c r="L16" i="1"/>
  <c r="K16" i="1"/>
  <c r="J16" i="1"/>
  <c r="I16" i="1"/>
  <c r="H16" i="1"/>
  <c r="D16" i="1"/>
  <c r="P15" i="1"/>
  <c r="O15" i="1"/>
  <c r="N15" i="1"/>
  <c r="M15" i="1"/>
  <c r="L15" i="1"/>
  <c r="K15" i="1"/>
  <c r="J15" i="1"/>
  <c r="I15" i="1"/>
  <c r="H15" i="1"/>
  <c r="D15" i="1"/>
  <c r="P14" i="1"/>
  <c r="O14" i="1"/>
  <c r="N14" i="1"/>
  <c r="M14" i="1"/>
  <c r="L14" i="1"/>
  <c r="K14" i="1"/>
  <c r="J14" i="1"/>
  <c r="I14" i="1"/>
  <c r="H14" i="1"/>
  <c r="D14" i="1"/>
  <c r="P13" i="1"/>
  <c r="O13" i="1"/>
  <c r="N13" i="1"/>
  <c r="M13" i="1"/>
  <c r="L13" i="1"/>
  <c r="K13" i="1"/>
  <c r="J13" i="1"/>
  <c r="I13" i="1"/>
  <c r="H13" i="1"/>
  <c r="D13" i="1"/>
  <c r="P12" i="1"/>
  <c r="O12" i="1"/>
  <c r="N12" i="1"/>
  <c r="M12" i="1"/>
  <c r="L12" i="1"/>
  <c r="K12" i="1"/>
  <c r="J12" i="1"/>
  <c r="I12" i="1"/>
  <c r="D12" i="1"/>
  <c r="H12" i="1" s="1"/>
  <c r="P11" i="1"/>
  <c r="O11" i="1"/>
  <c r="N11" i="1"/>
  <c r="M11" i="1"/>
  <c r="L11" i="1"/>
  <c r="K11" i="1"/>
  <c r="J11" i="1"/>
  <c r="I11" i="1"/>
  <c r="H11" i="1"/>
  <c r="D11" i="1"/>
  <c r="P9" i="1"/>
  <c r="O9" i="1"/>
  <c r="N9" i="1"/>
  <c r="M9" i="1"/>
  <c r="L9" i="1"/>
  <c r="K9" i="1"/>
  <c r="J9" i="1"/>
  <c r="I9" i="1"/>
  <c r="H9" i="1"/>
  <c r="D9" i="1"/>
  <c r="P8" i="1"/>
  <c r="O8" i="1"/>
  <c r="N8" i="1"/>
  <c r="M8" i="1"/>
  <c r="L8" i="1"/>
  <c r="K8" i="1"/>
  <c r="J8" i="1"/>
  <c r="I8" i="1"/>
  <c r="D8" i="1"/>
  <c r="H8" i="1" s="1"/>
  <c r="P7" i="1"/>
  <c r="O7" i="1"/>
  <c r="N7" i="1"/>
  <c r="M7" i="1"/>
  <c r="L7" i="1"/>
  <c r="K7" i="1"/>
  <c r="J7" i="1"/>
  <c r="I7" i="1"/>
  <c r="H7" i="1"/>
  <c r="D7" i="1"/>
  <c r="P6" i="1"/>
  <c r="O6" i="1"/>
  <c r="N6" i="1"/>
  <c r="N23" i="1" s="1"/>
  <c r="M6" i="1"/>
  <c r="L6" i="1"/>
  <c r="K6" i="1"/>
  <c r="J6" i="1"/>
  <c r="J23" i="1" s="1"/>
  <c r="I6" i="1"/>
  <c r="D6" i="1"/>
  <c r="H6" i="1" s="1"/>
  <c r="P5" i="1"/>
  <c r="P23" i="1" s="1"/>
  <c r="O5" i="1"/>
  <c r="O23" i="1" s="1"/>
  <c r="N5" i="1"/>
  <c r="M5" i="1"/>
  <c r="M23" i="1" s="1"/>
  <c r="L5" i="1"/>
  <c r="L23" i="1" s="1"/>
  <c r="L24" i="1" s="1"/>
  <c r="K5" i="1"/>
  <c r="K23" i="1" s="1"/>
  <c r="J5" i="1"/>
  <c r="I5" i="1"/>
  <c r="I23" i="1" s="1"/>
  <c r="D24" i="1" s="1"/>
  <c r="H5" i="1"/>
  <c r="D5" i="1"/>
  <c r="D23" i="1" s="1"/>
  <c r="P4" i="1"/>
  <c r="P27" i="1" s="1"/>
  <c r="O4" i="1"/>
  <c r="O27" i="1" s="1"/>
  <c r="N4" i="1"/>
  <c r="N27" i="1" s="1"/>
  <c r="M4" i="1"/>
  <c r="M27" i="1" s="1"/>
  <c r="L4" i="1"/>
  <c r="L27" i="1" s="1"/>
  <c r="K4" i="1"/>
  <c r="K27" i="1" s="1"/>
  <c r="K30" i="1" s="1"/>
  <c r="J4" i="1"/>
  <c r="J27" i="1" s="1"/>
  <c r="I4" i="1"/>
  <c r="I27" i="1" s="1"/>
  <c r="D4" i="1"/>
  <c r="D27" i="1" s="1"/>
  <c r="H3" i="1"/>
  <c r="J30" i="2" l="1"/>
  <c r="N30" i="2"/>
  <c r="N28" i="2"/>
  <c r="I28" i="2"/>
  <c r="H24" i="2"/>
  <c r="M24" i="2"/>
  <c r="D28" i="5"/>
  <c r="M24" i="1"/>
  <c r="P30" i="1"/>
  <c r="P28" i="1"/>
  <c r="K28" i="1"/>
  <c r="O30" i="2"/>
  <c r="O28" i="2"/>
  <c r="J28" i="2"/>
  <c r="N24" i="2"/>
  <c r="I24" i="2"/>
  <c r="P24" i="2"/>
  <c r="K24" i="2"/>
  <c r="M24" i="4"/>
  <c r="H24" i="4"/>
  <c r="I28" i="6"/>
  <c r="J28" i="1"/>
  <c r="O30" i="1"/>
  <c r="O28" i="1"/>
  <c r="L30" i="1"/>
  <c r="L28" i="1"/>
  <c r="J24" i="1"/>
  <c r="O24" i="1"/>
  <c r="L30" i="2"/>
  <c r="L28" i="2"/>
  <c r="P30" i="2"/>
  <c r="P28" i="2"/>
  <c r="K28" i="2"/>
  <c r="O24" i="2"/>
  <c r="J24" i="2"/>
  <c r="I30" i="1"/>
  <c r="D28" i="1"/>
  <c r="M28" i="1"/>
  <c r="M30" i="1"/>
  <c r="N24" i="1"/>
  <c r="I24" i="1"/>
  <c r="J30" i="1"/>
  <c r="N28" i="1"/>
  <c r="I28" i="1"/>
  <c r="N30" i="1"/>
  <c r="H23" i="1"/>
  <c r="H24" i="1" s="1"/>
  <c r="P24" i="1"/>
  <c r="K24" i="1"/>
  <c r="I30" i="2"/>
  <c r="D28" i="2"/>
  <c r="H28" i="2"/>
  <c r="M30" i="2"/>
  <c r="M28" i="2"/>
  <c r="D26" i="1"/>
  <c r="J29" i="1"/>
  <c r="N29" i="1"/>
  <c r="D23" i="2"/>
  <c r="D24" i="2" s="1"/>
  <c r="H29" i="2"/>
  <c r="L29" i="2"/>
  <c r="P29" i="2"/>
  <c r="I27" i="3"/>
  <c r="M27" i="3"/>
  <c r="O24" i="3"/>
  <c r="O28" i="3"/>
  <c r="J28" i="3"/>
  <c r="N28" i="5"/>
  <c r="I28" i="5"/>
  <c r="J24" i="5"/>
  <c r="H29" i="5"/>
  <c r="L28" i="6"/>
  <c r="P28" i="6"/>
  <c r="K28" i="6"/>
  <c r="P30" i="6"/>
  <c r="D24" i="6"/>
  <c r="I24" i="6"/>
  <c r="D27" i="7"/>
  <c r="D28" i="7" s="1"/>
  <c r="H21" i="7"/>
  <c r="M24" i="7"/>
  <c r="H24" i="7"/>
  <c r="L28" i="8"/>
  <c r="L30" i="8"/>
  <c r="P28" i="8"/>
  <c r="K28" i="8"/>
  <c r="P30" i="8"/>
  <c r="I24" i="8"/>
  <c r="L30" i="10"/>
  <c r="L28" i="10"/>
  <c r="O24" i="10"/>
  <c r="J24" i="10"/>
  <c r="L28" i="11"/>
  <c r="L30" i="11"/>
  <c r="P28" i="11"/>
  <c r="K28" i="11"/>
  <c r="P30" i="11"/>
  <c r="N24" i="11"/>
  <c r="I24" i="11"/>
  <c r="K30" i="11"/>
  <c r="N28" i="12"/>
  <c r="I28" i="12"/>
  <c r="N30" i="12"/>
  <c r="P24" i="12"/>
  <c r="K24" i="12"/>
  <c r="J24" i="12"/>
  <c r="H30" i="13"/>
  <c r="L28" i="13"/>
  <c r="L30" i="13"/>
  <c r="P28" i="13"/>
  <c r="K28" i="13"/>
  <c r="P30" i="13"/>
  <c r="N24" i="13"/>
  <c r="I24" i="13"/>
  <c r="K30" i="14"/>
  <c r="J28" i="14"/>
  <c r="O30" i="14"/>
  <c r="O28" i="14"/>
  <c r="D24" i="14"/>
  <c r="H24" i="15"/>
  <c r="M24" i="15"/>
  <c r="K30" i="15"/>
  <c r="N28" i="16"/>
  <c r="I28" i="16"/>
  <c r="N30" i="16"/>
  <c r="P24" i="16"/>
  <c r="K24" i="16"/>
  <c r="H24" i="17"/>
  <c r="M24" i="17"/>
  <c r="K30" i="17"/>
  <c r="L30" i="18"/>
  <c r="L28" i="18"/>
  <c r="P30" i="18"/>
  <c r="P28" i="18"/>
  <c r="K28" i="18"/>
  <c r="N24" i="18"/>
  <c r="I24" i="18"/>
  <c r="H24" i="19"/>
  <c r="M24" i="19"/>
  <c r="H26" i="19"/>
  <c r="H29" i="19"/>
  <c r="J28" i="20"/>
  <c r="J30" i="20"/>
  <c r="N30" i="21"/>
  <c r="N28" i="21"/>
  <c r="I28" i="21"/>
  <c r="P24" i="21"/>
  <c r="K24" i="21"/>
  <c r="H26" i="21"/>
  <c r="J24" i="22"/>
  <c r="O24" i="22"/>
  <c r="H24" i="23"/>
  <c r="M24" i="23"/>
  <c r="H27" i="24"/>
  <c r="H30" i="24" s="1"/>
  <c r="L30" i="24"/>
  <c r="L28" i="24"/>
  <c r="P30" i="24"/>
  <c r="P28" i="24"/>
  <c r="K28" i="24"/>
  <c r="N24" i="24"/>
  <c r="I24" i="24"/>
  <c r="N30" i="3"/>
  <c r="N28" i="3"/>
  <c r="P24" i="3"/>
  <c r="K24" i="3"/>
  <c r="I28" i="3"/>
  <c r="N30" i="4"/>
  <c r="N28" i="4"/>
  <c r="I28" i="4"/>
  <c r="I29" i="5"/>
  <c r="I26" i="5"/>
  <c r="M29" i="5"/>
  <c r="L29" i="5"/>
  <c r="M26" i="5"/>
  <c r="H26" i="5"/>
  <c r="D26" i="5"/>
  <c r="I30" i="5"/>
  <c r="K29" i="6"/>
  <c r="J29" i="6"/>
  <c r="K26" i="6"/>
  <c r="O29" i="6"/>
  <c r="N29" i="6"/>
  <c r="O26" i="6"/>
  <c r="J26" i="6"/>
  <c r="N28" i="7"/>
  <c r="I28" i="7"/>
  <c r="J24" i="7"/>
  <c r="I30" i="7"/>
  <c r="K29" i="8"/>
  <c r="J29" i="8"/>
  <c r="K26" i="8"/>
  <c r="O29" i="8"/>
  <c r="N29" i="8"/>
  <c r="O26" i="8"/>
  <c r="J26" i="8"/>
  <c r="N28" i="9"/>
  <c r="I28" i="9"/>
  <c r="N30" i="9"/>
  <c r="P24" i="9"/>
  <c r="K24" i="9"/>
  <c r="I30" i="10"/>
  <c r="D28" i="10"/>
  <c r="M30" i="10"/>
  <c r="M28" i="10"/>
  <c r="H28" i="10"/>
  <c r="I30" i="11"/>
  <c r="D28" i="11"/>
  <c r="H28" i="11"/>
  <c r="M30" i="11"/>
  <c r="M28" i="11"/>
  <c r="H24" i="11"/>
  <c r="H26" i="11"/>
  <c r="K30" i="12"/>
  <c r="J28" i="12"/>
  <c r="O30" i="12"/>
  <c r="O28" i="12"/>
  <c r="I30" i="12"/>
  <c r="I30" i="13"/>
  <c r="D28" i="13"/>
  <c r="H28" i="13"/>
  <c r="M30" i="13"/>
  <c r="M28" i="13"/>
  <c r="L30" i="14"/>
  <c r="L28" i="14"/>
  <c r="P30" i="14"/>
  <c r="P28" i="14"/>
  <c r="K28" i="14"/>
  <c r="N24" i="14"/>
  <c r="I24" i="14"/>
  <c r="H30" i="15"/>
  <c r="L28" i="15"/>
  <c r="L30" i="15"/>
  <c r="P28" i="15"/>
  <c r="K28" i="15"/>
  <c r="P30" i="15"/>
  <c r="N24" i="15"/>
  <c r="I24" i="15"/>
  <c r="K30" i="16"/>
  <c r="J28" i="16"/>
  <c r="O30" i="16"/>
  <c r="O28" i="16"/>
  <c r="D24" i="16"/>
  <c r="I30" i="16"/>
  <c r="H30" i="17"/>
  <c r="L28" i="17"/>
  <c r="L30" i="17"/>
  <c r="P28" i="17"/>
  <c r="K28" i="17"/>
  <c r="P30" i="17"/>
  <c r="N24" i="17"/>
  <c r="I24" i="17"/>
  <c r="J24" i="18"/>
  <c r="O24" i="18"/>
  <c r="D24" i="18"/>
  <c r="I30" i="18"/>
  <c r="H30" i="19"/>
  <c r="L28" i="19"/>
  <c r="L30" i="19"/>
  <c r="P28" i="19"/>
  <c r="K28" i="19"/>
  <c r="P30" i="19"/>
  <c r="N24" i="19"/>
  <c r="I24" i="19"/>
  <c r="K30" i="20"/>
  <c r="K28" i="20"/>
  <c r="H29" i="20"/>
  <c r="H26" i="20"/>
  <c r="H24" i="21"/>
  <c r="M24" i="21"/>
  <c r="K30" i="21"/>
  <c r="J30" i="22"/>
  <c r="N28" i="22"/>
  <c r="I28" i="22"/>
  <c r="N30" i="22"/>
  <c r="P24" i="22"/>
  <c r="K24" i="22"/>
  <c r="D24" i="22"/>
  <c r="H27" i="23"/>
  <c r="H30" i="23" s="1"/>
  <c r="L28" i="23"/>
  <c r="L30" i="23"/>
  <c r="P28" i="23"/>
  <c r="K28" i="23"/>
  <c r="P30" i="23"/>
  <c r="N24" i="23"/>
  <c r="I24" i="23"/>
  <c r="J24" i="24"/>
  <c r="O24" i="24"/>
  <c r="I30" i="24"/>
  <c r="J24" i="25"/>
  <c r="O24" i="25"/>
  <c r="J30" i="25"/>
  <c r="H4" i="1"/>
  <c r="H27" i="1" s="1"/>
  <c r="H30" i="1" s="1"/>
  <c r="I26" i="1"/>
  <c r="M26" i="1"/>
  <c r="H9" i="2"/>
  <c r="K26" i="2"/>
  <c r="O26" i="2"/>
  <c r="K29" i="3"/>
  <c r="J29" i="3"/>
  <c r="K26" i="3"/>
  <c r="O29" i="3"/>
  <c r="N29" i="3"/>
  <c r="O26" i="3"/>
  <c r="J26" i="3"/>
  <c r="K30" i="4"/>
  <c r="K28" i="4"/>
  <c r="O30" i="4"/>
  <c r="O28" i="4"/>
  <c r="J28" i="4"/>
  <c r="N24" i="4"/>
  <c r="I24" i="4"/>
  <c r="K29" i="4"/>
  <c r="J29" i="4"/>
  <c r="K26" i="4"/>
  <c r="O29" i="4"/>
  <c r="N29" i="4"/>
  <c r="O26" i="4"/>
  <c r="I30" i="4"/>
  <c r="L30" i="5"/>
  <c r="L28" i="5"/>
  <c r="P30" i="5"/>
  <c r="P28" i="5"/>
  <c r="J23" i="5"/>
  <c r="N23" i="5"/>
  <c r="K27" i="5"/>
  <c r="O27" i="5"/>
  <c r="K24" i="5"/>
  <c r="M28" i="5"/>
  <c r="M30" i="5"/>
  <c r="N30" i="6"/>
  <c r="N28" i="6"/>
  <c r="H23" i="6"/>
  <c r="H24" i="6" s="1"/>
  <c r="L23" i="6"/>
  <c r="L24" i="6" s="1"/>
  <c r="P23" i="6"/>
  <c r="I29" i="7"/>
  <c r="I26" i="7"/>
  <c r="M29" i="7"/>
  <c r="L29" i="7"/>
  <c r="M26" i="7"/>
  <c r="H26" i="7"/>
  <c r="D26" i="7"/>
  <c r="M28" i="7"/>
  <c r="H28" i="7"/>
  <c r="M30" i="7"/>
  <c r="N30" i="8"/>
  <c r="N28" i="8"/>
  <c r="H23" i="8"/>
  <c r="H24" i="8" s="1"/>
  <c r="L23" i="8"/>
  <c r="L24" i="8" s="1"/>
  <c r="P23" i="8"/>
  <c r="I30" i="9"/>
  <c r="I28" i="10"/>
  <c r="N30" i="10"/>
  <c r="N28" i="10"/>
  <c r="M24" i="10"/>
  <c r="H24" i="10"/>
  <c r="K30" i="10"/>
  <c r="N30" i="11"/>
  <c r="N28" i="11"/>
  <c r="I28" i="11"/>
  <c r="P24" i="11"/>
  <c r="K24" i="11"/>
  <c r="L30" i="12"/>
  <c r="L28" i="12"/>
  <c r="P30" i="12"/>
  <c r="P28" i="12"/>
  <c r="K28" i="12"/>
  <c r="N24" i="12"/>
  <c r="I24" i="12"/>
  <c r="N30" i="13"/>
  <c r="N28" i="13"/>
  <c r="I28" i="13"/>
  <c r="P24" i="13"/>
  <c r="K24" i="13"/>
  <c r="J24" i="14"/>
  <c r="O24" i="14"/>
  <c r="I30" i="14"/>
  <c r="I30" i="15"/>
  <c r="D28" i="15"/>
  <c r="H28" i="15"/>
  <c r="M30" i="15"/>
  <c r="M28" i="15"/>
  <c r="L30" i="16"/>
  <c r="L28" i="16"/>
  <c r="P30" i="16"/>
  <c r="P28" i="16"/>
  <c r="K28" i="16"/>
  <c r="N24" i="16"/>
  <c r="I24" i="16"/>
  <c r="I30" i="17"/>
  <c r="D28" i="17"/>
  <c r="H28" i="17"/>
  <c r="M30" i="17"/>
  <c r="M28" i="17"/>
  <c r="H26" i="17"/>
  <c r="H29" i="17"/>
  <c r="N28" i="18"/>
  <c r="I28" i="18"/>
  <c r="N30" i="18"/>
  <c r="P24" i="18"/>
  <c r="K24" i="18"/>
  <c r="I30" i="19"/>
  <c r="D28" i="19"/>
  <c r="H28" i="19"/>
  <c r="M30" i="19"/>
  <c r="M28" i="19"/>
  <c r="K30" i="19"/>
  <c r="H27" i="20"/>
  <c r="L30" i="20"/>
  <c r="L28" i="20"/>
  <c r="L28" i="21"/>
  <c r="L30" i="21"/>
  <c r="P28" i="21"/>
  <c r="K28" i="21"/>
  <c r="P30" i="21"/>
  <c r="N24" i="21"/>
  <c r="I24" i="21"/>
  <c r="J28" i="22"/>
  <c r="O30" i="22"/>
  <c r="O28" i="22"/>
  <c r="I30" i="23"/>
  <c r="D28" i="23"/>
  <c r="H28" i="23"/>
  <c r="M30" i="23"/>
  <c r="M28" i="23"/>
  <c r="K30" i="23"/>
  <c r="N28" i="24"/>
  <c r="I28" i="24"/>
  <c r="N30" i="24"/>
  <c r="P24" i="24"/>
  <c r="K24" i="24"/>
  <c r="D24" i="24"/>
  <c r="J28" i="25"/>
  <c r="O28" i="25"/>
  <c r="O30" i="25"/>
  <c r="N30" i="25"/>
  <c r="M24" i="26"/>
  <c r="H30" i="3"/>
  <c r="L28" i="3"/>
  <c r="P28" i="3"/>
  <c r="K28" i="3"/>
  <c r="P30" i="3"/>
  <c r="J23" i="3"/>
  <c r="J24" i="3" s="1"/>
  <c r="N23" i="3"/>
  <c r="H24" i="3"/>
  <c r="O30" i="3"/>
  <c r="D27" i="4"/>
  <c r="D28" i="4" s="1"/>
  <c r="H4" i="4"/>
  <c r="H27" i="4" s="1"/>
  <c r="O24" i="4"/>
  <c r="J24" i="4"/>
  <c r="M30" i="4"/>
  <c r="M28" i="4"/>
  <c r="D27" i="5"/>
  <c r="H21" i="5"/>
  <c r="M24" i="5"/>
  <c r="H24" i="5"/>
  <c r="I27" i="6"/>
  <c r="M27" i="6"/>
  <c r="O24" i="6"/>
  <c r="J24" i="6"/>
  <c r="O28" i="6"/>
  <c r="J28" i="6"/>
  <c r="H27" i="7"/>
  <c r="H30" i="7" s="1"/>
  <c r="L30" i="7"/>
  <c r="L28" i="7"/>
  <c r="P30" i="7"/>
  <c r="P28" i="7"/>
  <c r="J23" i="7"/>
  <c r="N23" i="7"/>
  <c r="K27" i="7"/>
  <c r="K30" i="7" s="1"/>
  <c r="O27" i="7"/>
  <c r="K24" i="7"/>
  <c r="I27" i="8"/>
  <c r="M27" i="8"/>
  <c r="O24" i="8"/>
  <c r="J24" i="8"/>
  <c r="D26" i="8"/>
  <c r="H26" i="8"/>
  <c r="O28" i="8"/>
  <c r="J28" i="8"/>
  <c r="L30" i="9"/>
  <c r="L28" i="9"/>
  <c r="P30" i="9"/>
  <c r="P28" i="9"/>
  <c r="K28" i="9"/>
  <c r="J23" i="9"/>
  <c r="J24" i="9" s="1"/>
  <c r="N23" i="9"/>
  <c r="K30" i="9"/>
  <c r="J28" i="9"/>
  <c r="O30" i="9"/>
  <c r="O28" i="9"/>
  <c r="I24" i="10"/>
  <c r="N24" i="10"/>
  <c r="H24" i="13"/>
  <c r="M24" i="13"/>
  <c r="K30" i="13"/>
  <c r="N28" i="14"/>
  <c r="I28" i="14"/>
  <c r="N30" i="14"/>
  <c r="P24" i="14"/>
  <c r="K24" i="14"/>
  <c r="N30" i="15"/>
  <c r="N28" i="15"/>
  <c r="I28" i="15"/>
  <c r="P24" i="15"/>
  <c r="K24" i="15"/>
  <c r="H26" i="15"/>
  <c r="J24" i="16"/>
  <c r="O24" i="16"/>
  <c r="N30" i="17"/>
  <c r="N28" i="17"/>
  <c r="I28" i="17"/>
  <c r="P24" i="17"/>
  <c r="K24" i="17"/>
  <c r="K30" i="18"/>
  <c r="J28" i="18"/>
  <c r="O30" i="18"/>
  <c r="O28" i="18"/>
  <c r="N30" i="19"/>
  <c r="N28" i="19"/>
  <c r="I28" i="19"/>
  <c r="P24" i="19"/>
  <c r="K24" i="19"/>
  <c r="I30" i="21"/>
  <c r="D28" i="21"/>
  <c r="H28" i="21"/>
  <c r="M30" i="21"/>
  <c r="M28" i="21"/>
  <c r="H27" i="22"/>
  <c r="H30" i="22" s="1"/>
  <c r="L30" i="22"/>
  <c r="L28" i="22"/>
  <c r="P30" i="22"/>
  <c r="P28" i="22"/>
  <c r="K28" i="22"/>
  <c r="N24" i="22"/>
  <c r="I24" i="22"/>
  <c r="I30" i="22"/>
  <c r="N30" i="23"/>
  <c r="N28" i="23"/>
  <c r="I28" i="23"/>
  <c r="P24" i="23"/>
  <c r="K24" i="23"/>
  <c r="H26" i="23"/>
  <c r="K30" i="24"/>
  <c r="J28" i="24"/>
  <c r="O30" i="24"/>
  <c r="O28" i="24"/>
  <c r="N24" i="25"/>
  <c r="I24" i="25"/>
  <c r="D26" i="9"/>
  <c r="D28" i="9"/>
  <c r="M30" i="9"/>
  <c r="D23" i="10"/>
  <c r="D24" i="10" s="1"/>
  <c r="H26" i="10"/>
  <c r="J28" i="10"/>
  <c r="O30" i="11"/>
  <c r="D26" i="12"/>
  <c r="D28" i="12"/>
  <c r="M30" i="12"/>
  <c r="O30" i="13"/>
  <c r="D26" i="14"/>
  <c r="D28" i="14"/>
  <c r="M30" i="14"/>
  <c r="O30" i="15"/>
  <c r="D26" i="16"/>
  <c r="D28" i="16"/>
  <c r="M30" i="16"/>
  <c r="O30" i="17"/>
  <c r="D26" i="18"/>
  <c r="D28" i="18"/>
  <c r="M30" i="18"/>
  <c r="O30" i="19"/>
  <c r="D24" i="20"/>
  <c r="D26" i="20"/>
  <c r="D28" i="20"/>
  <c r="I30" i="20"/>
  <c r="O30" i="21"/>
  <c r="D26" i="22"/>
  <c r="D28" i="22"/>
  <c r="M30" i="22"/>
  <c r="O30" i="23"/>
  <c r="D26" i="24"/>
  <c r="D28" i="24"/>
  <c r="M30" i="24"/>
  <c r="I30" i="25"/>
  <c r="D28" i="25"/>
  <c r="J26" i="25"/>
  <c r="O26" i="25"/>
  <c r="H28" i="25"/>
  <c r="O29" i="25"/>
  <c r="I30" i="26"/>
  <c r="D28" i="26"/>
  <c r="M30" i="26"/>
  <c r="M28" i="26"/>
  <c r="J24" i="26"/>
  <c r="O24" i="26"/>
  <c r="I28" i="27"/>
  <c r="I30" i="27"/>
  <c r="D28" i="27"/>
  <c r="M28" i="27"/>
  <c r="H28" i="27"/>
  <c r="M30" i="27"/>
  <c r="N30" i="28"/>
  <c r="N28" i="28"/>
  <c r="I28" i="28"/>
  <c r="P24" i="28"/>
  <c r="K24" i="28"/>
  <c r="J28" i="29"/>
  <c r="O30" i="29"/>
  <c r="O28" i="29"/>
  <c r="M24" i="29"/>
  <c r="H24" i="29"/>
  <c r="J24" i="29"/>
  <c r="O24" i="29"/>
  <c r="J30" i="29"/>
  <c r="N24" i="30"/>
  <c r="I24" i="30"/>
  <c r="H27" i="30"/>
  <c r="H30" i="30" s="1"/>
  <c r="I28" i="31"/>
  <c r="I30" i="31"/>
  <c r="D28" i="31"/>
  <c r="M28" i="31"/>
  <c r="H28" i="31"/>
  <c r="M30" i="31"/>
  <c r="P24" i="31"/>
  <c r="K24" i="31"/>
  <c r="I30" i="32"/>
  <c r="D28" i="32"/>
  <c r="H28" i="32"/>
  <c r="M30" i="32"/>
  <c r="M28" i="32"/>
  <c r="O24" i="32"/>
  <c r="J24" i="32"/>
  <c r="H28" i="33"/>
  <c r="P24" i="34"/>
  <c r="K24" i="34"/>
  <c r="N24" i="37"/>
  <c r="I24" i="37"/>
  <c r="N24" i="38"/>
  <c r="I24" i="38"/>
  <c r="I29" i="3"/>
  <c r="M29" i="3"/>
  <c r="D26" i="4"/>
  <c r="M29" i="4"/>
  <c r="O29" i="5"/>
  <c r="I29" i="6"/>
  <c r="M29" i="6"/>
  <c r="O29" i="7"/>
  <c r="I29" i="8"/>
  <c r="M29" i="8"/>
  <c r="H21" i="9"/>
  <c r="H24" i="9"/>
  <c r="H26" i="9"/>
  <c r="O29" i="9"/>
  <c r="M26" i="10"/>
  <c r="K28" i="10"/>
  <c r="O28" i="10"/>
  <c r="K29" i="10"/>
  <c r="O29" i="10"/>
  <c r="J24" i="11"/>
  <c r="J26" i="11"/>
  <c r="J28" i="11"/>
  <c r="I29" i="11"/>
  <c r="M29" i="11"/>
  <c r="H21" i="12"/>
  <c r="H24" i="12"/>
  <c r="H26" i="12"/>
  <c r="O29" i="12"/>
  <c r="J24" i="13"/>
  <c r="J26" i="13"/>
  <c r="J28" i="13"/>
  <c r="I29" i="13"/>
  <c r="M29" i="13"/>
  <c r="H21" i="14"/>
  <c r="H24" i="14"/>
  <c r="H26" i="14"/>
  <c r="O29" i="14"/>
  <c r="J24" i="15"/>
  <c r="J26" i="15"/>
  <c r="J28" i="15"/>
  <c r="I29" i="15"/>
  <c r="M29" i="15"/>
  <c r="H21" i="16"/>
  <c r="H24" i="16"/>
  <c r="H26" i="16"/>
  <c r="L26" i="16"/>
  <c r="P26" i="16"/>
  <c r="J24" i="17"/>
  <c r="J26" i="17"/>
  <c r="N26" i="17"/>
  <c r="J28" i="17"/>
  <c r="I29" i="17"/>
  <c r="H21" i="18"/>
  <c r="H24" i="18"/>
  <c r="H26" i="18"/>
  <c r="L26" i="18"/>
  <c r="P26" i="18"/>
  <c r="J24" i="19"/>
  <c r="J26" i="19"/>
  <c r="N26" i="19"/>
  <c r="J28" i="19"/>
  <c r="I29" i="19"/>
  <c r="H21" i="20"/>
  <c r="L26" i="20"/>
  <c r="J24" i="21"/>
  <c r="J26" i="21"/>
  <c r="N26" i="21"/>
  <c r="J28" i="21"/>
  <c r="I29" i="21"/>
  <c r="M29" i="21"/>
  <c r="H21" i="22"/>
  <c r="H24" i="22"/>
  <c r="H26" i="22"/>
  <c r="L26" i="22"/>
  <c r="P26" i="22"/>
  <c r="H28" i="22"/>
  <c r="O29" i="22"/>
  <c r="J24" i="23"/>
  <c r="J26" i="23"/>
  <c r="J28" i="23"/>
  <c r="I29" i="23"/>
  <c r="M29" i="23"/>
  <c r="H21" i="24"/>
  <c r="H24" i="24"/>
  <c r="H26" i="24"/>
  <c r="O29" i="24"/>
  <c r="H23" i="25"/>
  <c r="H24" i="25" s="1"/>
  <c r="K24" i="25"/>
  <c r="K26" i="25"/>
  <c r="I28" i="25"/>
  <c r="H29" i="25"/>
  <c r="N30" i="26"/>
  <c r="N28" i="26"/>
  <c r="I28" i="26"/>
  <c r="H5" i="26"/>
  <c r="H23" i="26" s="1"/>
  <c r="H24" i="26" s="1"/>
  <c r="P24" i="27"/>
  <c r="K24" i="27"/>
  <c r="H29" i="27"/>
  <c r="H26" i="27"/>
  <c r="K28" i="28"/>
  <c r="K30" i="28"/>
  <c r="O28" i="28"/>
  <c r="J28" i="28"/>
  <c r="O30" i="28"/>
  <c r="H30" i="29"/>
  <c r="L30" i="29"/>
  <c r="L28" i="29"/>
  <c r="P30" i="29"/>
  <c r="P28" i="29"/>
  <c r="K28" i="29"/>
  <c r="N24" i="29"/>
  <c r="I24" i="29"/>
  <c r="I30" i="30"/>
  <c r="D28" i="30"/>
  <c r="H28" i="30"/>
  <c r="M30" i="30"/>
  <c r="M28" i="30"/>
  <c r="O24" i="30"/>
  <c r="J24" i="30"/>
  <c r="D24" i="30"/>
  <c r="H24" i="30"/>
  <c r="M24" i="30"/>
  <c r="M24" i="31"/>
  <c r="H24" i="31"/>
  <c r="J24" i="31"/>
  <c r="O24" i="31"/>
  <c r="N30" i="32"/>
  <c r="N28" i="32"/>
  <c r="I28" i="32"/>
  <c r="P24" i="32"/>
  <c r="K24" i="32"/>
  <c r="J30" i="33"/>
  <c r="D23" i="4"/>
  <c r="D24" i="4" s="1"/>
  <c r="H26" i="4"/>
  <c r="I26" i="9"/>
  <c r="M26" i="9"/>
  <c r="L29" i="9"/>
  <c r="J26" i="10"/>
  <c r="L29" i="10"/>
  <c r="K26" i="11"/>
  <c r="O26" i="11"/>
  <c r="J29" i="11"/>
  <c r="N29" i="11"/>
  <c r="I26" i="12"/>
  <c r="M26" i="12"/>
  <c r="L29" i="12"/>
  <c r="K26" i="13"/>
  <c r="O26" i="13"/>
  <c r="J29" i="13"/>
  <c r="N29" i="13"/>
  <c r="I26" i="14"/>
  <c r="M26" i="14"/>
  <c r="L29" i="14"/>
  <c r="K26" i="15"/>
  <c r="O26" i="15"/>
  <c r="J29" i="15"/>
  <c r="N29" i="15"/>
  <c r="I26" i="16"/>
  <c r="M26" i="16"/>
  <c r="K26" i="17"/>
  <c r="O26" i="17"/>
  <c r="I26" i="18"/>
  <c r="M26" i="18"/>
  <c r="K26" i="19"/>
  <c r="O26" i="19"/>
  <c r="I26" i="20"/>
  <c r="K26" i="21"/>
  <c r="O26" i="21"/>
  <c r="I26" i="22"/>
  <c r="M26" i="22"/>
  <c r="K26" i="23"/>
  <c r="O26" i="23"/>
  <c r="J29" i="23"/>
  <c r="N29" i="23"/>
  <c r="I26" i="24"/>
  <c r="M26" i="24"/>
  <c r="L29" i="24"/>
  <c r="D24" i="25"/>
  <c r="K28" i="26"/>
  <c r="K30" i="26"/>
  <c r="O28" i="26"/>
  <c r="J28" i="26"/>
  <c r="O30" i="26"/>
  <c r="J28" i="27"/>
  <c r="O30" i="27"/>
  <c r="O28" i="27"/>
  <c r="M24" i="27"/>
  <c r="H24" i="27"/>
  <c r="J24" i="27"/>
  <c r="O24" i="27"/>
  <c r="J30" i="27"/>
  <c r="N24" i="28"/>
  <c r="I24" i="28"/>
  <c r="H27" i="28"/>
  <c r="H30" i="28" s="1"/>
  <c r="I28" i="29"/>
  <c r="I30" i="29"/>
  <c r="D28" i="29"/>
  <c r="M28" i="29"/>
  <c r="H28" i="29"/>
  <c r="M30" i="29"/>
  <c r="N30" i="30"/>
  <c r="N28" i="30"/>
  <c r="I28" i="30"/>
  <c r="P24" i="30"/>
  <c r="K24" i="30"/>
  <c r="J28" i="31"/>
  <c r="O30" i="31"/>
  <c r="O28" i="31"/>
  <c r="N24" i="31"/>
  <c r="I24" i="31"/>
  <c r="K28" i="32"/>
  <c r="K30" i="32"/>
  <c r="O28" i="32"/>
  <c r="J28" i="32"/>
  <c r="O30" i="32"/>
  <c r="O28" i="33"/>
  <c r="J28" i="33"/>
  <c r="O30" i="33"/>
  <c r="N24" i="33"/>
  <c r="I24" i="33"/>
  <c r="D26" i="10"/>
  <c r="H4" i="25"/>
  <c r="H27" i="25" s="1"/>
  <c r="H30" i="25" s="1"/>
  <c r="L30" i="25"/>
  <c r="P30" i="25"/>
  <c r="K28" i="25"/>
  <c r="H6" i="25"/>
  <c r="J29" i="25"/>
  <c r="N26" i="25"/>
  <c r="N29" i="25"/>
  <c r="I26" i="25"/>
  <c r="M28" i="25"/>
  <c r="J23" i="26"/>
  <c r="N23" i="26"/>
  <c r="H21" i="26"/>
  <c r="K24" i="26"/>
  <c r="H30" i="27"/>
  <c r="L30" i="27"/>
  <c r="L28" i="27"/>
  <c r="P30" i="27"/>
  <c r="P28" i="27"/>
  <c r="K28" i="27"/>
  <c r="N24" i="27"/>
  <c r="I24" i="27"/>
  <c r="I30" i="28"/>
  <c r="D28" i="28"/>
  <c r="H28" i="28"/>
  <c r="M30" i="28"/>
  <c r="M28" i="28"/>
  <c r="O24" i="28"/>
  <c r="J24" i="28"/>
  <c r="D24" i="28"/>
  <c r="H24" i="28"/>
  <c r="M24" i="28"/>
  <c r="P24" i="29"/>
  <c r="K24" i="29"/>
  <c r="H29" i="29"/>
  <c r="H26" i="29"/>
  <c r="K28" i="30"/>
  <c r="K30" i="30"/>
  <c r="O28" i="30"/>
  <c r="J28" i="30"/>
  <c r="O30" i="30"/>
  <c r="H30" i="31"/>
  <c r="L30" i="31"/>
  <c r="L28" i="31"/>
  <c r="P30" i="31"/>
  <c r="P28" i="31"/>
  <c r="K28" i="31"/>
  <c r="H29" i="31"/>
  <c r="H26" i="31"/>
  <c r="N24" i="32"/>
  <c r="I24" i="32"/>
  <c r="D24" i="32"/>
  <c r="H24" i="32"/>
  <c r="M24" i="32"/>
  <c r="O24" i="33"/>
  <c r="J24" i="33"/>
  <c r="N24" i="39"/>
  <c r="I24" i="39"/>
  <c r="N24" i="40"/>
  <c r="I24" i="40"/>
  <c r="D26" i="25"/>
  <c r="I26" i="26"/>
  <c r="M26" i="26"/>
  <c r="L29" i="26"/>
  <c r="P29" i="26"/>
  <c r="D26" i="27"/>
  <c r="K26" i="27"/>
  <c r="O26" i="27"/>
  <c r="N29" i="27"/>
  <c r="M26" i="28"/>
  <c r="L29" i="28"/>
  <c r="P29" i="28"/>
  <c r="D26" i="29"/>
  <c r="O26" i="29"/>
  <c r="N29" i="29"/>
  <c r="I26" i="30"/>
  <c r="M26" i="30"/>
  <c r="L29" i="30"/>
  <c r="P29" i="30"/>
  <c r="D26" i="31"/>
  <c r="O26" i="31"/>
  <c r="N29" i="31"/>
  <c r="H4" i="32"/>
  <c r="H27" i="32" s="1"/>
  <c r="H30" i="32" s="1"/>
  <c r="M26" i="32"/>
  <c r="L29" i="32"/>
  <c r="P29" i="32"/>
  <c r="H5" i="33"/>
  <c r="H23" i="33" s="1"/>
  <c r="H24" i="33" s="1"/>
  <c r="L23" i="33"/>
  <c r="L24" i="33" s="1"/>
  <c r="P23" i="33"/>
  <c r="O26" i="33"/>
  <c r="J26" i="33"/>
  <c r="O29" i="33"/>
  <c r="N30" i="33"/>
  <c r="I30" i="34"/>
  <c r="D28" i="34"/>
  <c r="M28" i="34"/>
  <c r="M30" i="34"/>
  <c r="K29" i="34"/>
  <c r="O29" i="34"/>
  <c r="P28" i="34"/>
  <c r="K28" i="34"/>
  <c r="K30" i="35"/>
  <c r="O28" i="35"/>
  <c r="J28" i="35"/>
  <c r="O30" i="35"/>
  <c r="D24" i="35"/>
  <c r="H24" i="35"/>
  <c r="M29" i="35"/>
  <c r="H26" i="35"/>
  <c r="O30" i="36"/>
  <c r="O28" i="36"/>
  <c r="H9" i="36"/>
  <c r="N24" i="36"/>
  <c r="D28" i="37"/>
  <c r="D24" i="37"/>
  <c r="H24" i="37"/>
  <c r="M24" i="37"/>
  <c r="M28" i="37"/>
  <c r="H9" i="38"/>
  <c r="L29" i="38"/>
  <c r="L26" i="38"/>
  <c r="J30" i="38"/>
  <c r="H26" i="39"/>
  <c r="J30" i="39"/>
  <c r="L30" i="40"/>
  <c r="L28" i="40"/>
  <c r="D23" i="40"/>
  <c r="D24" i="40" s="1"/>
  <c r="H5" i="40"/>
  <c r="H23" i="40" s="1"/>
  <c r="H21" i="41"/>
  <c r="M28" i="41"/>
  <c r="I30" i="41"/>
  <c r="H9" i="42"/>
  <c r="L29" i="42"/>
  <c r="K29" i="42"/>
  <c r="L26" i="42"/>
  <c r="K30" i="43"/>
  <c r="K28" i="43"/>
  <c r="O30" i="43"/>
  <c r="O28" i="43"/>
  <c r="J28" i="43"/>
  <c r="O24" i="43"/>
  <c r="J24" i="43"/>
  <c r="I24" i="43"/>
  <c r="H26" i="43"/>
  <c r="N30" i="43"/>
  <c r="N28" i="43"/>
  <c r="J30" i="44"/>
  <c r="N28" i="44"/>
  <c r="N30" i="44"/>
  <c r="I28" i="44"/>
  <c r="I29" i="26"/>
  <c r="M29" i="26"/>
  <c r="L30" i="26"/>
  <c r="P30" i="26"/>
  <c r="O29" i="27"/>
  <c r="N30" i="27"/>
  <c r="I29" i="28"/>
  <c r="M29" i="28"/>
  <c r="L30" i="28"/>
  <c r="P30" i="28"/>
  <c r="O29" i="29"/>
  <c r="N30" i="29"/>
  <c r="I29" i="30"/>
  <c r="M29" i="30"/>
  <c r="L30" i="30"/>
  <c r="P30" i="30"/>
  <c r="O29" i="31"/>
  <c r="N30" i="31"/>
  <c r="I29" i="32"/>
  <c r="M29" i="32"/>
  <c r="L30" i="32"/>
  <c r="P30" i="32"/>
  <c r="D24" i="33"/>
  <c r="H29" i="33"/>
  <c r="I28" i="34"/>
  <c r="N30" i="34"/>
  <c r="L29" i="34"/>
  <c r="L26" i="34"/>
  <c r="P29" i="34"/>
  <c r="P26" i="34"/>
  <c r="K26" i="34"/>
  <c r="D27" i="35"/>
  <c r="D28" i="35" s="1"/>
  <c r="H4" i="35"/>
  <c r="H27" i="35" s="1"/>
  <c r="H30" i="35" s="1"/>
  <c r="L30" i="35"/>
  <c r="K28" i="35"/>
  <c r="P30" i="35"/>
  <c r="N29" i="35"/>
  <c r="N26" i="35"/>
  <c r="I26" i="35"/>
  <c r="P28" i="35"/>
  <c r="K29" i="36"/>
  <c r="O29" i="36"/>
  <c r="P28" i="36"/>
  <c r="K28" i="36"/>
  <c r="H21" i="37"/>
  <c r="J30" i="37"/>
  <c r="I30" i="37"/>
  <c r="K30" i="38"/>
  <c r="K28" i="38"/>
  <c r="O30" i="38"/>
  <c r="O28" i="38"/>
  <c r="J28" i="38"/>
  <c r="O24" i="38"/>
  <c r="J24" i="38"/>
  <c r="N30" i="38"/>
  <c r="N28" i="38"/>
  <c r="M30" i="38"/>
  <c r="K30" i="39"/>
  <c r="K28" i="39"/>
  <c r="O30" i="39"/>
  <c r="O28" i="39"/>
  <c r="J28" i="39"/>
  <c r="O24" i="39"/>
  <c r="J24" i="39"/>
  <c r="H9" i="39"/>
  <c r="N30" i="39"/>
  <c r="N28" i="39"/>
  <c r="H24" i="40"/>
  <c r="H21" i="40"/>
  <c r="M28" i="40"/>
  <c r="I30" i="40"/>
  <c r="H9" i="41"/>
  <c r="L29" i="41"/>
  <c r="K29" i="41"/>
  <c r="L26" i="41"/>
  <c r="M30" i="41"/>
  <c r="D27" i="42"/>
  <c r="K30" i="42"/>
  <c r="K28" i="42"/>
  <c r="O30" i="42"/>
  <c r="O28" i="42"/>
  <c r="J28" i="42"/>
  <c r="O24" i="42"/>
  <c r="J24" i="42"/>
  <c r="I24" i="42"/>
  <c r="H26" i="42"/>
  <c r="N30" i="42"/>
  <c r="N28" i="42"/>
  <c r="L30" i="43"/>
  <c r="L28" i="43"/>
  <c r="D23" i="43"/>
  <c r="D24" i="43" s="1"/>
  <c r="H5" i="43"/>
  <c r="H23" i="43" s="1"/>
  <c r="H24" i="43" s="1"/>
  <c r="I28" i="43"/>
  <c r="J28" i="44"/>
  <c r="O30" i="44"/>
  <c r="O28" i="44"/>
  <c r="J24" i="44"/>
  <c r="O24" i="44"/>
  <c r="H30" i="45"/>
  <c r="K26" i="32"/>
  <c r="H4" i="33"/>
  <c r="H27" i="33" s="1"/>
  <c r="H30" i="33" s="1"/>
  <c r="K28" i="33"/>
  <c r="P30" i="33"/>
  <c r="D26" i="33"/>
  <c r="L28" i="33"/>
  <c r="O30" i="34"/>
  <c r="O28" i="34"/>
  <c r="M24" i="34"/>
  <c r="H24" i="34"/>
  <c r="H27" i="34"/>
  <c r="H30" i="34" s="1"/>
  <c r="N28" i="34"/>
  <c r="I30" i="35"/>
  <c r="M30" i="35"/>
  <c r="M28" i="35"/>
  <c r="O24" i="35"/>
  <c r="J24" i="35"/>
  <c r="N28" i="35"/>
  <c r="I28" i="35"/>
  <c r="D28" i="36"/>
  <c r="M28" i="36"/>
  <c r="H28" i="36"/>
  <c r="D23" i="36"/>
  <c r="H5" i="36"/>
  <c r="H23" i="36" s="1"/>
  <c r="P24" i="36"/>
  <c r="K24" i="36"/>
  <c r="L29" i="36"/>
  <c r="L26" i="36"/>
  <c r="P29" i="36"/>
  <c r="P26" i="36"/>
  <c r="K26" i="36"/>
  <c r="K30" i="37"/>
  <c r="K28" i="37"/>
  <c r="O30" i="37"/>
  <c r="O28" i="37"/>
  <c r="J28" i="37"/>
  <c r="O24" i="37"/>
  <c r="J24" i="37"/>
  <c r="H9" i="37"/>
  <c r="L29" i="37"/>
  <c r="L26" i="37"/>
  <c r="N30" i="37"/>
  <c r="N28" i="37"/>
  <c r="M30" i="37"/>
  <c r="H27" i="38"/>
  <c r="H30" i="38" s="1"/>
  <c r="L30" i="38"/>
  <c r="L28" i="38"/>
  <c r="D23" i="38"/>
  <c r="H5" i="38"/>
  <c r="H23" i="38" s="1"/>
  <c r="H24" i="38" s="1"/>
  <c r="I28" i="38"/>
  <c r="L30" i="39"/>
  <c r="L28" i="39"/>
  <c r="D23" i="39"/>
  <c r="H5" i="39"/>
  <c r="H23" i="39" s="1"/>
  <c r="H21" i="39"/>
  <c r="K29" i="39"/>
  <c r="I28" i="39"/>
  <c r="H9" i="40"/>
  <c r="L29" i="40"/>
  <c r="K29" i="40"/>
  <c r="L26" i="40"/>
  <c r="J30" i="40"/>
  <c r="M30" i="40"/>
  <c r="D27" i="41"/>
  <c r="D28" i="41" s="1"/>
  <c r="K27" i="41"/>
  <c r="O27" i="41"/>
  <c r="O24" i="41"/>
  <c r="J24" i="41"/>
  <c r="I24" i="41"/>
  <c r="H26" i="41"/>
  <c r="N30" i="41"/>
  <c r="N28" i="41"/>
  <c r="L30" i="42"/>
  <c r="L28" i="42"/>
  <c r="D23" i="42"/>
  <c r="D24" i="42" s="1"/>
  <c r="H5" i="42"/>
  <c r="H23" i="42" s="1"/>
  <c r="I28" i="42"/>
  <c r="D28" i="43"/>
  <c r="H21" i="43"/>
  <c r="M28" i="43"/>
  <c r="I30" i="43"/>
  <c r="N24" i="44"/>
  <c r="I24" i="44"/>
  <c r="D28" i="44"/>
  <c r="I30" i="44"/>
  <c r="I30" i="33"/>
  <c r="D28" i="33"/>
  <c r="M30" i="33"/>
  <c r="N29" i="33"/>
  <c r="N26" i="33"/>
  <c r="I26" i="33"/>
  <c r="M28" i="33"/>
  <c r="J23" i="34"/>
  <c r="J24" i="34" s="1"/>
  <c r="N23" i="34"/>
  <c r="K24" i="35"/>
  <c r="N24" i="35"/>
  <c r="I24" i="35"/>
  <c r="H28" i="35"/>
  <c r="J27" i="36"/>
  <c r="I30" i="36" s="1"/>
  <c r="N27" i="36"/>
  <c r="I23" i="36"/>
  <c r="D24" i="36" s="1"/>
  <c r="M23" i="36"/>
  <c r="J24" i="36"/>
  <c r="H26" i="36"/>
  <c r="L30" i="36"/>
  <c r="H27" i="37"/>
  <c r="H30" i="37" s="1"/>
  <c r="L30" i="37"/>
  <c r="L28" i="37"/>
  <c r="D23" i="37"/>
  <c r="H5" i="37"/>
  <c r="H23" i="37" s="1"/>
  <c r="I28" i="37"/>
  <c r="D28" i="38"/>
  <c r="D24" i="38"/>
  <c r="H21" i="38"/>
  <c r="M28" i="38"/>
  <c r="D28" i="39"/>
  <c r="D24" i="39"/>
  <c r="H24" i="39"/>
  <c r="L29" i="39"/>
  <c r="L26" i="39"/>
  <c r="M28" i="39"/>
  <c r="M30" i="39"/>
  <c r="K30" i="40"/>
  <c r="K28" i="40"/>
  <c r="O30" i="40"/>
  <c r="O28" i="40"/>
  <c r="J28" i="40"/>
  <c r="O24" i="40"/>
  <c r="J24" i="40"/>
  <c r="N30" i="40"/>
  <c r="N28" i="40"/>
  <c r="L30" i="41"/>
  <c r="L28" i="41"/>
  <c r="D23" i="41"/>
  <c r="D24" i="41" s="1"/>
  <c r="H5" i="41"/>
  <c r="H23" i="41" s="1"/>
  <c r="H24" i="41" s="1"/>
  <c r="M24" i="41"/>
  <c r="I28" i="41"/>
  <c r="D28" i="42"/>
  <c r="H24" i="42"/>
  <c r="H21" i="42"/>
  <c r="M28" i="42"/>
  <c r="I30" i="42"/>
  <c r="H9" i="43"/>
  <c r="L29" i="43"/>
  <c r="K29" i="43"/>
  <c r="L26" i="43"/>
  <c r="J30" i="48"/>
  <c r="J28" i="48"/>
  <c r="N24" i="49"/>
  <c r="I24" i="49"/>
  <c r="H27" i="44"/>
  <c r="H30" i="44" s="1"/>
  <c r="L30" i="44"/>
  <c r="D26" i="44"/>
  <c r="M27" i="44"/>
  <c r="N26" i="45"/>
  <c r="N29" i="45"/>
  <c r="L28" i="45"/>
  <c r="M24" i="47"/>
  <c r="H24" i="47"/>
  <c r="I30" i="48"/>
  <c r="I28" i="48"/>
  <c r="M30" i="48"/>
  <c r="M28" i="48"/>
  <c r="H24" i="48"/>
  <c r="H29" i="48"/>
  <c r="H26" i="48"/>
  <c r="L29" i="48"/>
  <c r="L26" i="48"/>
  <c r="H24" i="49"/>
  <c r="H21" i="49"/>
  <c r="N30" i="49"/>
  <c r="N28" i="49"/>
  <c r="K30" i="50"/>
  <c r="K28" i="50"/>
  <c r="I24" i="50"/>
  <c r="D24" i="50"/>
  <c r="N28" i="51"/>
  <c r="I28" i="51"/>
  <c r="N30" i="51"/>
  <c r="K24" i="51"/>
  <c r="P24" i="51"/>
  <c r="I30" i="52"/>
  <c r="D28" i="52"/>
  <c r="M28" i="52"/>
  <c r="H28" i="52"/>
  <c r="M30" i="52"/>
  <c r="O24" i="52"/>
  <c r="J24" i="52"/>
  <c r="D28" i="53"/>
  <c r="I30" i="53"/>
  <c r="M30" i="53"/>
  <c r="M28" i="53"/>
  <c r="M24" i="53"/>
  <c r="L28" i="54"/>
  <c r="L30" i="54"/>
  <c r="I28" i="55"/>
  <c r="N30" i="55"/>
  <c r="N28" i="55"/>
  <c r="P24" i="55"/>
  <c r="K24" i="55"/>
  <c r="O26" i="34"/>
  <c r="M26" i="35"/>
  <c r="O26" i="36"/>
  <c r="H26" i="37"/>
  <c r="H26" i="38"/>
  <c r="N29" i="39"/>
  <c r="N29" i="40"/>
  <c r="N29" i="41"/>
  <c r="N29" i="42"/>
  <c r="N29" i="43"/>
  <c r="H26" i="44"/>
  <c r="M26" i="44"/>
  <c r="K29" i="44"/>
  <c r="I27" i="45"/>
  <c r="M27" i="45"/>
  <c r="O24" i="45"/>
  <c r="J26" i="45"/>
  <c r="J28" i="45"/>
  <c r="I27" i="46"/>
  <c r="M27" i="46"/>
  <c r="I30" i="47"/>
  <c r="D28" i="47"/>
  <c r="M28" i="47"/>
  <c r="H28" i="47"/>
  <c r="H5" i="47"/>
  <c r="H23" i="47" s="1"/>
  <c r="D23" i="47"/>
  <c r="D24" i="47" s="1"/>
  <c r="K24" i="47"/>
  <c r="P24" i="47"/>
  <c r="L29" i="47"/>
  <c r="L26" i="47"/>
  <c r="K26" i="47"/>
  <c r="P29" i="47"/>
  <c r="P26" i="47"/>
  <c r="L30" i="47"/>
  <c r="D23" i="48"/>
  <c r="D24" i="48" s="1"/>
  <c r="H5" i="48"/>
  <c r="H23" i="48" s="1"/>
  <c r="L23" i="48"/>
  <c r="L24" i="48" s="1"/>
  <c r="H9" i="49"/>
  <c r="L26" i="49"/>
  <c r="L29" i="49"/>
  <c r="D28" i="49"/>
  <c r="I28" i="49"/>
  <c r="H28" i="50"/>
  <c r="H30" i="50"/>
  <c r="L28" i="50"/>
  <c r="L30" i="50"/>
  <c r="H29" i="50"/>
  <c r="H26" i="50"/>
  <c r="O28" i="51"/>
  <c r="J28" i="51"/>
  <c r="O30" i="51"/>
  <c r="D24" i="51"/>
  <c r="M24" i="51"/>
  <c r="H24" i="51"/>
  <c r="I28" i="52"/>
  <c r="N30" i="52"/>
  <c r="N28" i="52"/>
  <c r="P24" i="52"/>
  <c r="K24" i="52"/>
  <c r="J30" i="53"/>
  <c r="N30" i="53"/>
  <c r="N28" i="53"/>
  <c r="I28" i="53"/>
  <c r="N24" i="53"/>
  <c r="I24" i="53"/>
  <c r="I30" i="54"/>
  <c r="D28" i="54"/>
  <c r="M28" i="54"/>
  <c r="H28" i="54"/>
  <c r="M30" i="54"/>
  <c r="D24" i="54"/>
  <c r="M24" i="54"/>
  <c r="H24" i="54"/>
  <c r="K30" i="55"/>
  <c r="O30" i="55"/>
  <c r="O28" i="55"/>
  <c r="J28" i="55"/>
  <c r="D24" i="55"/>
  <c r="M24" i="55"/>
  <c r="H24" i="55"/>
  <c r="K28" i="56"/>
  <c r="K30" i="56"/>
  <c r="I24" i="56"/>
  <c r="D24" i="56"/>
  <c r="I29" i="33"/>
  <c r="I29" i="35"/>
  <c r="I26" i="37"/>
  <c r="O29" i="37"/>
  <c r="O29" i="38"/>
  <c r="O29" i="39"/>
  <c r="I26" i="40"/>
  <c r="I26" i="41"/>
  <c r="I26" i="42"/>
  <c r="I26" i="43"/>
  <c r="H23" i="44"/>
  <c r="H24" i="44" s="1"/>
  <c r="L23" i="44"/>
  <c r="L24" i="44" s="1"/>
  <c r="P23" i="44"/>
  <c r="I26" i="44"/>
  <c r="O26" i="44"/>
  <c r="K28" i="44"/>
  <c r="P28" i="44"/>
  <c r="L29" i="44"/>
  <c r="N30" i="45"/>
  <c r="N28" i="45"/>
  <c r="I28" i="45"/>
  <c r="H24" i="45"/>
  <c r="M24" i="45"/>
  <c r="I26" i="45"/>
  <c r="N30" i="46"/>
  <c r="N28" i="46"/>
  <c r="I28" i="46"/>
  <c r="H24" i="46"/>
  <c r="M24" i="46"/>
  <c r="N26" i="46"/>
  <c r="N29" i="46"/>
  <c r="L30" i="46"/>
  <c r="L28" i="46"/>
  <c r="J27" i="47"/>
  <c r="N27" i="47"/>
  <c r="J24" i="47"/>
  <c r="H26" i="47"/>
  <c r="D28" i="48"/>
  <c r="K30" i="48"/>
  <c r="D27" i="49"/>
  <c r="K30" i="49"/>
  <c r="K28" i="49"/>
  <c r="J28" i="49"/>
  <c r="O30" i="49"/>
  <c r="O28" i="49"/>
  <c r="J24" i="49"/>
  <c r="O24" i="49"/>
  <c r="J30" i="49"/>
  <c r="M30" i="49"/>
  <c r="I28" i="50"/>
  <c r="I30" i="50"/>
  <c r="D28" i="50"/>
  <c r="H27" i="51"/>
  <c r="H30" i="51" s="1"/>
  <c r="L30" i="51"/>
  <c r="L28" i="51"/>
  <c r="K28" i="51"/>
  <c r="P30" i="51"/>
  <c r="P28" i="51"/>
  <c r="N24" i="51"/>
  <c r="I24" i="51"/>
  <c r="K30" i="52"/>
  <c r="O30" i="52"/>
  <c r="O28" i="52"/>
  <c r="J28" i="52"/>
  <c r="D24" i="52"/>
  <c r="M24" i="52"/>
  <c r="H24" i="52"/>
  <c r="K30" i="53"/>
  <c r="K28" i="53"/>
  <c r="O30" i="53"/>
  <c r="O28" i="53"/>
  <c r="J28" i="53"/>
  <c r="O24" i="53"/>
  <c r="J24" i="53"/>
  <c r="J30" i="54"/>
  <c r="J28" i="54"/>
  <c r="I28" i="54"/>
  <c r="N30" i="54"/>
  <c r="N28" i="54"/>
  <c r="I24" i="54"/>
  <c r="N24" i="54"/>
  <c r="H30" i="55"/>
  <c r="L28" i="55"/>
  <c r="L30" i="55"/>
  <c r="P28" i="55"/>
  <c r="K28" i="55"/>
  <c r="P30" i="55"/>
  <c r="I24" i="55"/>
  <c r="N24" i="55"/>
  <c r="L28" i="44"/>
  <c r="N29" i="44"/>
  <c r="N24" i="45"/>
  <c r="I24" i="45"/>
  <c r="I29" i="45"/>
  <c r="K30" i="45"/>
  <c r="N24" i="46"/>
  <c r="I24" i="46"/>
  <c r="O24" i="46"/>
  <c r="J26" i="46"/>
  <c r="J28" i="46"/>
  <c r="I24" i="47"/>
  <c r="H9" i="47"/>
  <c r="N24" i="47"/>
  <c r="K28" i="47"/>
  <c r="P28" i="47"/>
  <c r="L30" i="48"/>
  <c r="L28" i="48"/>
  <c r="H9" i="48"/>
  <c r="H27" i="49"/>
  <c r="H30" i="49" s="1"/>
  <c r="L30" i="49"/>
  <c r="L28" i="49"/>
  <c r="D23" i="49"/>
  <c r="D24" i="49" s="1"/>
  <c r="H5" i="49"/>
  <c r="H23" i="49" s="1"/>
  <c r="M24" i="49"/>
  <c r="H28" i="49"/>
  <c r="J30" i="50"/>
  <c r="J28" i="50"/>
  <c r="I30" i="51"/>
  <c r="D28" i="51"/>
  <c r="M30" i="51"/>
  <c r="M28" i="51"/>
  <c r="O24" i="51"/>
  <c r="J24" i="51"/>
  <c r="H27" i="52"/>
  <c r="H30" i="52" s="1"/>
  <c r="L28" i="52"/>
  <c r="L30" i="52"/>
  <c r="P28" i="52"/>
  <c r="K28" i="52"/>
  <c r="P30" i="52"/>
  <c r="I24" i="52"/>
  <c r="N24" i="52"/>
  <c r="L30" i="53"/>
  <c r="L28" i="53"/>
  <c r="K30" i="54"/>
  <c r="K28" i="54"/>
  <c r="I30" i="55"/>
  <c r="D28" i="55"/>
  <c r="M28" i="55"/>
  <c r="H28" i="55"/>
  <c r="M30" i="55"/>
  <c r="O24" i="55"/>
  <c r="J24" i="55"/>
  <c r="D26" i="45"/>
  <c r="O26" i="45"/>
  <c r="M29" i="45"/>
  <c r="D26" i="46"/>
  <c r="O26" i="46"/>
  <c r="M29" i="46"/>
  <c r="K29" i="47"/>
  <c r="O29" i="47"/>
  <c r="H4" i="48"/>
  <c r="H27" i="48" s="1"/>
  <c r="H30" i="48" s="1"/>
  <c r="M24" i="48"/>
  <c r="K26" i="48"/>
  <c r="K29" i="48"/>
  <c r="M26" i="49"/>
  <c r="K29" i="49"/>
  <c r="O29" i="49"/>
  <c r="I29" i="50"/>
  <c r="H21" i="51"/>
  <c r="H26" i="51"/>
  <c r="L26" i="51"/>
  <c r="P26" i="51"/>
  <c r="K29" i="51"/>
  <c r="O29" i="51"/>
  <c r="J26" i="52"/>
  <c r="N26" i="52"/>
  <c r="I29" i="52"/>
  <c r="M29" i="52"/>
  <c r="H4" i="53"/>
  <c r="H27" i="53" s="1"/>
  <c r="H30" i="53" s="1"/>
  <c r="D26" i="53"/>
  <c r="K26" i="53"/>
  <c r="O26" i="53"/>
  <c r="M29" i="53"/>
  <c r="K29" i="54"/>
  <c r="J26" i="55"/>
  <c r="N26" i="55"/>
  <c r="I29" i="55"/>
  <c r="M29" i="55"/>
  <c r="H29" i="56"/>
  <c r="L30" i="57"/>
  <c r="L28" i="57"/>
  <c r="O24" i="57"/>
  <c r="J24" i="57"/>
  <c r="I30" i="58"/>
  <c r="D28" i="58"/>
  <c r="M30" i="58"/>
  <c r="M28" i="58"/>
  <c r="H28" i="58"/>
  <c r="K30" i="59"/>
  <c r="K28" i="59"/>
  <c r="O30" i="59"/>
  <c r="O28" i="59"/>
  <c r="J28" i="59"/>
  <c r="I24" i="59"/>
  <c r="N24" i="59"/>
  <c r="I30" i="60"/>
  <c r="D28" i="60"/>
  <c r="M30" i="60"/>
  <c r="M28" i="60"/>
  <c r="H28" i="60"/>
  <c r="L30" i="61"/>
  <c r="L28" i="61"/>
  <c r="O24" i="61"/>
  <c r="J24" i="61"/>
  <c r="M30" i="62"/>
  <c r="M28" i="62"/>
  <c r="H28" i="62"/>
  <c r="H26" i="45"/>
  <c r="H26" i="46"/>
  <c r="O30" i="47"/>
  <c r="J26" i="49"/>
  <c r="K26" i="50"/>
  <c r="J29" i="50"/>
  <c r="I26" i="51"/>
  <c r="M26" i="51"/>
  <c r="K26" i="52"/>
  <c r="O26" i="52"/>
  <c r="N29" i="52"/>
  <c r="H5" i="53"/>
  <c r="H23" i="53" s="1"/>
  <c r="H24" i="53" s="1"/>
  <c r="H9" i="53"/>
  <c r="H26" i="53"/>
  <c r="L26" i="53"/>
  <c r="J29" i="53"/>
  <c r="D26" i="54"/>
  <c r="K26" i="54"/>
  <c r="L29" i="54"/>
  <c r="K26" i="55"/>
  <c r="O26" i="55"/>
  <c r="N29" i="55"/>
  <c r="H4" i="56"/>
  <c r="H27" i="56" s="1"/>
  <c r="L30" i="56"/>
  <c r="L28" i="56"/>
  <c r="J23" i="56"/>
  <c r="J24" i="56" s="1"/>
  <c r="I30" i="57"/>
  <c r="M30" i="57"/>
  <c r="M28" i="57"/>
  <c r="H28" i="57"/>
  <c r="J30" i="58"/>
  <c r="I28" i="58"/>
  <c r="N30" i="58"/>
  <c r="N28" i="58"/>
  <c r="D24" i="58"/>
  <c r="M24" i="58"/>
  <c r="H24" i="58"/>
  <c r="H30" i="59"/>
  <c r="L30" i="59"/>
  <c r="L28" i="59"/>
  <c r="O24" i="59"/>
  <c r="J24" i="59"/>
  <c r="J30" i="60"/>
  <c r="I28" i="60"/>
  <c r="N30" i="60"/>
  <c r="N28" i="60"/>
  <c r="D24" i="60"/>
  <c r="M24" i="60"/>
  <c r="H24" i="60"/>
  <c r="I30" i="61"/>
  <c r="D28" i="61"/>
  <c r="M30" i="61"/>
  <c r="M28" i="61"/>
  <c r="H28" i="61"/>
  <c r="J30" i="62"/>
  <c r="J28" i="62"/>
  <c r="J26" i="51"/>
  <c r="I29" i="51"/>
  <c r="H26" i="52"/>
  <c r="L26" i="52"/>
  <c r="P26" i="52"/>
  <c r="O29" i="53"/>
  <c r="H26" i="54"/>
  <c r="I29" i="54"/>
  <c r="M29" i="54"/>
  <c r="H26" i="55"/>
  <c r="L26" i="55"/>
  <c r="P26" i="55"/>
  <c r="I30" i="56"/>
  <c r="D28" i="56"/>
  <c r="K29" i="56"/>
  <c r="J29" i="56"/>
  <c r="K26" i="56"/>
  <c r="J30" i="57"/>
  <c r="I28" i="57"/>
  <c r="N30" i="57"/>
  <c r="N28" i="57"/>
  <c r="M24" i="57"/>
  <c r="H24" i="57"/>
  <c r="K30" i="58"/>
  <c r="K28" i="58"/>
  <c r="O30" i="58"/>
  <c r="O28" i="58"/>
  <c r="J28" i="58"/>
  <c r="I24" i="58"/>
  <c r="N24" i="58"/>
  <c r="I30" i="59"/>
  <c r="D28" i="59"/>
  <c r="M30" i="59"/>
  <c r="M28" i="59"/>
  <c r="H28" i="59"/>
  <c r="K30" i="60"/>
  <c r="K28" i="60"/>
  <c r="O30" i="60"/>
  <c r="O28" i="60"/>
  <c r="J28" i="60"/>
  <c r="I24" i="60"/>
  <c r="N24" i="60"/>
  <c r="J30" i="61"/>
  <c r="I28" i="61"/>
  <c r="N30" i="61"/>
  <c r="N28" i="61"/>
  <c r="D24" i="61"/>
  <c r="M24" i="61"/>
  <c r="H24" i="61"/>
  <c r="O26" i="47"/>
  <c r="O26" i="51"/>
  <c r="J28" i="56"/>
  <c r="J30" i="56"/>
  <c r="H23" i="56"/>
  <c r="H24" i="56" s="1"/>
  <c r="I28" i="56"/>
  <c r="K30" i="57"/>
  <c r="K28" i="57"/>
  <c r="O30" i="57"/>
  <c r="O28" i="57"/>
  <c r="J28" i="57"/>
  <c r="I24" i="57"/>
  <c r="N24" i="57"/>
  <c r="L30" i="58"/>
  <c r="L28" i="58"/>
  <c r="O24" i="58"/>
  <c r="J24" i="58"/>
  <c r="I28" i="59"/>
  <c r="N30" i="59"/>
  <c r="N28" i="59"/>
  <c r="M24" i="59"/>
  <c r="H24" i="59"/>
  <c r="L30" i="60"/>
  <c r="L28" i="60"/>
  <c r="O24" i="60"/>
  <c r="J24" i="60"/>
  <c r="K30" i="61"/>
  <c r="K28" i="61"/>
  <c r="O30" i="61"/>
  <c r="O28" i="61"/>
  <c r="J28" i="61"/>
  <c r="I24" i="61"/>
  <c r="N24" i="61"/>
  <c r="H29" i="62"/>
  <c r="H26" i="62"/>
  <c r="D26" i="56"/>
  <c r="H26" i="57"/>
  <c r="D27" i="57"/>
  <c r="D28" i="57" s="1"/>
  <c r="N29" i="57"/>
  <c r="H26" i="58"/>
  <c r="D27" i="58"/>
  <c r="J29" i="58"/>
  <c r="N29" i="58"/>
  <c r="H26" i="59"/>
  <c r="D27" i="59"/>
  <c r="J29" i="59"/>
  <c r="N29" i="59"/>
  <c r="H26" i="60"/>
  <c r="D27" i="60"/>
  <c r="H26" i="61"/>
  <c r="L30" i="62"/>
  <c r="L28" i="62"/>
  <c r="I30" i="62"/>
  <c r="I28" i="62"/>
  <c r="K30" i="63"/>
  <c r="K28" i="63"/>
  <c r="O30" i="63"/>
  <c r="O28" i="63"/>
  <c r="J28" i="63"/>
  <c r="O24" i="63"/>
  <c r="D28" i="64"/>
  <c r="K30" i="65"/>
  <c r="K28" i="65"/>
  <c r="O30" i="65"/>
  <c r="O28" i="65"/>
  <c r="J28" i="65"/>
  <c r="O24" i="65"/>
  <c r="J24" i="65"/>
  <c r="H27" i="66"/>
  <c r="H30" i="66" s="1"/>
  <c r="L30" i="66"/>
  <c r="L28" i="66"/>
  <c r="L30" i="67"/>
  <c r="L28" i="67"/>
  <c r="K30" i="68"/>
  <c r="K28" i="68"/>
  <c r="O30" i="68"/>
  <c r="O28" i="68"/>
  <c r="J28" i="68"/>
  <c r="O24" i="68"/>
  <c r="J24" i="68"/>
  <c r="N24" i="68"/>
  <c r="I24" i="68"/>
  <c r="D28" i="69"/>
  <c r="I30" i="69"/>
  <c r="M30" i="69"/>
  <c r="M28" i="69"/>
  <c r="D24" i="69"/>
  <c r="H24" i="69"/>
  <c r="M24" i="69"/>
  <c r="D28" i="70"/>
  <c r="I30" i="70"/>
  <c r="M30" i="70"/>
  <c r="M28" i="70"/>
  <c r="D24" i="70"/>
  <c r="M24" i="70"/>
  <c r="D28" i="71"/>
  <c r="I30" i="71"/>
  <c r="M30" i="71"/>
  <c r="M28" i="71"/>
  <c r="M24" i="71"/>
  <c r="K30" i="72"/>
  <c r="K28" i="72"/>
  <c r="O30" i="72"/>
  <c r="O28" i="72"/>
  <c r="J28" i="72"/>
  <c r="O24" i="72"/>
  <c r="J24" i="72"/>
  <c r="N30" i="72"/>
  <c r="D28" i="73"/>
  <c r="I30" i="73"/>
  <c r="M30" i="73"/>
  <c r="M28" i="73"/>
  <c r="M24" i="73"/>
  <c r="M26" i="57"/>
  <c r="K29" i="57"/>
  <c r="O29" i="57"/>
  <c r="M26" i="58"/>
  <c r="K29" i="58"/>
  <c r="O29" i="58"/>
  <c r="M26" i="59"/>
  <c r="K29" i="59"/>
  <c r="O29" i="59"/>
  <c r="M26" i="60"/>
  <c r="K29" i="60"/>
  <c r="O29" i="60"/>
  <c r="I26" i="61"/>
  <c r="M26" i="61"/>
  <c r="O29" i="61"/>
  <c r="K23" i="62"/>
  <c r="K24" i="62" s="1"/>
  <c r="M24" i="62"/>
  <c r="K29" i="62"/>
  <c r="K26" i="62"/>
  <c r="K28" i="62"/>
  <c r="L30" i="63"/>
  <c r="L28" i="63"/>
  <c r="D23" i="63"/>
  <c r="D24" i="63" s="1"/>
  <c r="H5" i="63"/>
  <c r="H23" i="63" s="1"/>
  <c r="N30" i="63"/>
  <c r="N24" i="64"/>
  <c r="I24" i="64"/>
  <c r="D24" i="64"/>
  <c r="M24" i="64"/>
  <c r="J30" i="64"/>
  <c r="H27" i="65"/>
  <c r="H30" i="65" s="1"/>
  <c r="L30" i="65"/>
  <c r="L28" i="65"/>
  <c r="N30" i="65"/>
  <c r="D28" i="66"/>
  <c r="I30" i="66"/>
  <c r="M30" i="66"/>
  <c r="M28" i="66"/>
  <c r="J30" i="66"/>
  <c r="D28" i="67"/>
  <c r="I30" i="67"/>
  <c r="M30" i="67"/>
  <c r="M28" i="67"/>
  <c r="D24" i="67"/>
  <c r="M24" i="67"/>
  <c r="L30" i="68"/>
  <c r="L28" i="68"/>
  <c r="J30" i="68"/>
  <c r="N24" i="69"/>
  <c r="I24" i="69"/>
  <c r="J30" i="69"/>
  <c r="N24" i="70"/>
  <c r="I24" i="70"/>
  <c r="J30" i="70"/>
  <c r="N24" i="71"/>
  <c r="I24" i="71"/>
  <c r="J30" i="71"/>
  <c r="L30" i="72"/>
  <c r="L28" i="72"/>
  <c r="N24" i="73"/>
  <c r="I24" i="73"/>
  <c r="J30" i="73"/>
  <c r="J26" i="57"/>
  <c r="J26" i="58"/>
  <c r="L29" i="58"/>
  <c r="J26" i="59"/>
  <c r="L29" i="59"/>
  <c r="J26" i="60"/>
  <c r="D23" i="62"/>
  <c r="H5" i="62"/>
  <c r="H23" i="62" s="1"/>
  <c r="H24" i="62" s="1"/>
  <c r="L23" i="62"/>
  <c r="L24" i="62" s="1"/>
  <c r="D24" i="62"/>
  <c r="D28" i="63"/>
  <c r="K30" i="64"/>
  <c r="K28" i="64"/>
  <c r="O30" i="64"/>
  <c r="O28" i="64"/>
  <c r="J28" i="64"/>
  <c r="O24" i="64"/>
  <c r="J24" i="64"/>
  <c r="N24" i="66"/>
  <c r="I24" i="66"/>
  <c r="H24" i="66"/>
  <c r="M24" i="66"/>
  <c r="N30" i="66"/>
  <c r="N24" i="67"/>
  <c r="I24" i="67"/>
  <c r="J30" i="67"/>
  <c r="D28" i="68"/>
  <c r="I30" i="68"/>
  <c r="M30" i="68"/>
  <c r="M28" i="68"/>
  <c r="M24" i="68"/>
  <c r="N30" i="68"/>
  <c r="K30" i="69"/>
  <c r="K28" i="69"/>
  <c r="O30" i="69"/>
  <c r="O28" i="69"/>
  <c r="J28" i="69"/>
  <c r="O24" i="69"/>
  <c r="J24" i="69"/>
  <c r="N30" i="69"/>
  <c r="K30" i="70"/>
  <c r="K28" i="70"/>
  <c r="O30" i="70"/>
  <c r="O28" i="70"/>
  <c r="J28" i="70"/>
  <c r="O24" i="70"/>
  <c r="J24" i="70"/>
  <c r="N30" i="70"/>
  <c r="K30" i="71"/>
  <c r="K28" i="71"/>
  <c r="O30" i="71"/>
  <c r="O28" i="71"/>
  <c r="J28" i="71"/>
  <c r="O24" i="71"/>
  <c r="J24" i="71"/>
  <c r="N30" i="71"/>
  <c r="D28" i="72"/>
  <c r="I30" i="72"/>
  <c r="M30" i="72"/>
  <c r="M28" i="72"/>
  <c r="M24" i="72"/>
  <c r="K30" i="73"/>
  <c r="K28" i="73"/>
  <c r="O30" i="73"/>
  <c r="O28" i="73"/>
  <c r="J28" i="73"/>
  <c r="O24" i="73"/>
  <c r="J24" i="73"/>
  <c r="N30" i="73"/>
  <c r="D26" i="57"/>
  <c r="D26" i="58"/>
  <c r="D26" i="59"/>
  <c r="D26" i="60"/>
  <c r="D26" i="61"/>
  <c r="J23" i="63"/>
  <c r="J24" i="63" s="1"/>
  <c r="N23" i="63"/>
  <c r="H24" i="63"/>
  <c r="M24" i="63"/>
  <c r="J30" i="63"/>
  <c r="H27" i="64"/>
  <c r="H30" i="64" s="1"/>
  <c r="L30" i="64"/>
  <c r="L28" i="64"/>
  <c r="N30" i="64"/>
  <c r="N24" i="65"/>
  <c r="I24" i="65"/>
  <c r="M24" i="65"/>
  <c r="J30" i="65"/>
  <c r="K30" i="66"/>
  <c r="K28" i="66"/>
  <c r="O30" i="66"/>
  <c r="O28" i="66"/>
  <c r="J28" i="66"/>
  <c r="O24" i="66"/>
  <c r="J24" i="66"/>
  <c r="K30" i="67"/>
  <c r="K28" i="67"/>
  <c r="O30" i="67"/>
  <c r="O28" i="67"/>
  <c r="J28" i="67"/>
  <c r="O24" i="67"/>
  <c r="J24" i="67"/>
  <c r="N30" i="67"/>
  <c r="L30" i="69"/>
  <c r="L28" i="69"/>
  <c r="H27" i="70"/>
  <c r="H30" i="70" s="1"/>
  <c r="L30" i="70"/>
  <c r="L28" i="70"/>
  <c r="L30" i="71"/>
  <c r="L28" i="71"/>
  <c r="N24" i="72"/>
  <c r="I24" i="72"/>
  <c r="J30" i="72"/>
  <c r="L30" i="73"/>
  <c r="L28" i="73"/>
  <c r="I28" i="63"/>
  <c r="I30" i="63"/>
  <c r="M30" i="63"/>
  <c r="I28" i="64"/>
  <c r="I30" i="64"/>
  <c r="M30" i="64"/>
  <c r="I28" i="65"/>
  <c r="I30" i="65"/>
  <c r="M30" i="65"/>
  <c r="I28" i="66"/>
  <c r="I28" i="67"/>
  <c r="I28" i="68"/>
  <c r="I28" i="69"/>
  <c r="I28" i="70"/>
  <c r="I28" i="71"/>
  <c r="I28" i="72"/>
  <c r="I28" i="73"/>
  <c r="J28" i="75"/>
  <c r="J30" i="75"/>
  <c r="N28" i="75"/>
  <c r="I28" i="75"/>
  <c r="N30" i="75"/>
  <c r="N24" i="75"/>
  <c r="I24" i="75"/>
  <c r="K29" i="75"/>
  <c r="J29" i="75"/>
  <c r="I29" i="76"/>
  <c r="D26" i="76"/>
  <c r="M29" i="76"/>
  <c r="H26" i="76"/>
  <c r="L29" i="76"/>
  <c r="D28" i="77"/>
  <c r="I30" i="77"/>
  <c r="M30" i="77"/>
  <c r="M28" i="77"/>
  <c r="H28" i="77"/>
  <c r="Q30" i="77"/>
  <c r="Q28" i="77"/>
  <c r="L28" i="77"/>
  <c r="N24" i="77"/>
  <c r="I24" i="77"/>
  <c r="L28" i="78"/>
  <c r="L30" i="78"/>
  <c r="P28" i="78"/>
  <c r="K28" i="78"/>
  <c r="P30" i="78"/>
  <c r="N24" i="78"/>
  <c r="I24" i="78"/>
  <c r="K28" i="79"/>
  <c r="P30" i="79"/>
  <c r="P28" i="79"/>
  <c r="O24" i="80"/>
  <c r="J24" i="80"/>
  <c r="M30" i="84"/>
  <c r="M28" i="84"/>
  <c r="H28" i="84"/>
  <c r="Q30" i="84"/>
  <c r="Q28" i="84"/>
  <c r="L28" i="84"/>
  <c r="J26" i="62"/>
  <c r="D27" i="62"/>
  <c r="D28" i="62" s="1"/>
  <c r="H9" i="63"/>
  <c r="H21" i="63"/>
  <c r="H26" i="63"/>
  <c r="L26" i="63"/>
  <c r="N28" i="63"/>
  <c r="N29" i="63"/>
  <c r="H5" i="64"/>
  <c r="H23" i="64" s="1"/>
  <c r="H24" i="64" s="1"/>
  <c r="H9" i="64"/>
  <c r="H21" i="64"/>
  <c r="H26" i="64"/>
  <c r="L26" i="64"/>
  <c r="N28" i="64"/>
  <c r="N29" i="64"/>
  <c r="H5" i="65"/>
  <c r="H23" i="65" s="1"/>
  <c r="H24" i="65" s="1"/>
  <c r="H9" i="65"/>
  <c r="H21" i="65"/>
  <c r="H26" i="65"/>
  <c r="L26" i="65"/>
  <c r="N28" i="65"/>
  <c r="N29" i="65"/>
  <c r="H5" i="66"/>
  <c r="H23" i="66" s="1"/>
  <c r="H9" i="66"/>
  <c r="H21" i="66"/>
  <c r="H26" i="66"/>
  <c r="L26" i="66"/>
  <c r="N28" i="66"/>
  <c r="N29" i="66"/>
  <c r="H5" i="67"/>
  <c r="H23" i="67" s="1"/>
  <c r="H24" i="67" s="1"/>
  <c r="H9" i="67"/>
  <c r="H21" i="67"/>
  <c r="L26" i="67"/>
  <c r="N28" i="67"/>
  <c r="N29" i="67"/>
  <c r="H5" i="68"/>
  <c r="H23" i="68" s="1"/>
  <c r="H24" i="68" s="1"/>
  <c r="H9" i="68"/>
  <c r="H21" i="68"/>
  <c r="H26" i="68"/>
  <c r="L26" i="68"/>
  <c r="N28" i="68"/>
  <c r="N29" i="68"/>
  <c r="H5" i="69"/>
  <c r="H23" i="69" s="1"/>
  <c r="H9" i="69"/>
  <c r="H21" i="69"/>
  <c r="H26" i="69"/>
  <c r="L26" i="69"/>
  <c r="N28" i="69"/>
  <c r="J29" i="69"/>
  <c r="N29" i="69"/>
  <c r="H5" i="70"/>
  <c r="H23" i="70" s="1"/>
  <c r="H24" i="70" s="1"/>
  <c r="H9" i="70"/>
  <c r="H21" i="70"/>
  <c r="H26" i="70"/>
  <c r="L26" i="70"/>
  <c r="N28" i="70"/>
  <c r="J29" i="70"/>
  <c r="N29" i="70"/>
  <c r="H5" i="71"/>
  <c r="H23" i="71" s="1"/>
  <c r="H24" i="71" s="1"/>
  <c r="H9" i="71"/>
  <c r="H21" i="71"/>
  <c r="H27" i="71" s="1"/>
  <c r="H26" i="71"/>
  <c r="L26" i="71"/>
  <c r="N28" i="71"/>
  <c r="H5" i="72"/>
  <c r="H23" i="72" s="1"/>
  <c r="H24" i="72" s="1"/>
  <c r="H9" i="72"/>
  <c r="H21" i="72"/>
  <c r="H26" i="72"/>
  <c r="L26" i="72"/>
  <c r="N28" i="72"/>
  <c r="H5" i="73"/>
  <c r="H23" i="73" s="1"/>
  <c r="H24" i="73" s="1"/>
  <c r="H9" i="73"/>
  <c r="H21" i="73"/>
  <c r="H26" i="73"/>
  <c r="L26" i="73"/>
  <c r="N28" i="73"/>
  <c r="H30" i="74"/>
  <c r="L30" i="74"/>
  <c r="L28" i="74"/>
  <c r="D23" i="74"/>
  <c r="D24" i="74" s="1"/>
  <c r="N24" i="74"/>
  <c r="K30" i="74"/>
  <c r="K28" i="74"/>
  <c r="J30" i="74"/>
  <c r="K26" i="75"/>
  <c r="K28" i="75"/>
  <c r="J30" i="76"/>
  <c r="J28" i="76"/>
  <c r="N30" i="76"/>
  <c r="N28" i="76"/>
  <c r="I28" i="76"/>
  <c r="I30" i="76"/>
  <c r="D28" i="76"/>
  <c r="M30" i="76"/>
  <c r="M28" i="76"/>
  <c r="I24" i="76"/>
  <c r="N30" i="77"/>
  <c r="N28" i="77"/>
  <c r="I28" i="77"/>
  <c r="I30" i="78"/>
  <c r="D28" i="78"/>
  <c r="H28" i="78"/>
  <c r="M30" i="78"/>
  <c r="M28" i="78"/>
  <c r="O29" i="63"/>
  <c r="O29" i="64"/>
  <c r="O29" i="65"/>
  <c r="O29" i="66"/>
  <c r="O29" i="67"/>
  <c r="O29" i="68"/>
  <c r="O29" i="69"/>
  <c r="O29" i="70"/>
  <c r="O29" i="71"/>
  <c r="O29" i="72"/>
  <c r="O29" i="73"/>
  <c r="I30" i="74"/>
  <c r="D28" i="74"/>
  <c r="M30" i="74"/>
  <c r="M28" i="74"/>
  <c r="H28" i="74"/>
  <c r="H29" i="74"/>
  <c r="L29" i="74"/>
  <c r="O30" i="74"/>
  <c r="O28" i="74"/>
  <c r="N30" i="74"/>
  <c r="H30" i="75"/>
  <c r="L30" i="75"/>
  <c r="L28" i="75"/>
  <c r="D27" i="75"/>
  <c r="D28" i="75" s="1"/>
  <c r="K28" i="76"/>
  <c r="K30" i="76"/>
  <c r="M24" i="76"/>
  <c r="I26" i="76"/>
  <c r="K30" i="77"/>
  <c r="O30" i="77"/>
  <c r="O28" i="77"/>
  <c r="J28" i="77"/>
  <c r="H23" i="77"/>
  <c r="H24" i="77" s="1"/>
  <c r="K24" i="77"/>
  <c r="P24" i="77"/>
  <c r="N30" i="78"/>
  <c r="N28" i="78"/>
  <c r="I28" i="78"/>
  <c r="P24" i="78"/>
  <c r="K24" i="78"/>
  <c r="H26" i="78"/>
  <c r="K30" i="78"/>
  <c r="K24" i="79"/>
  <c r="P24" i="79"/>
  <c r="O24" i="82"/>
  <c r="J24" i="82"/>
  <c r="M24" i="74"/>
  <c r="H24" i="74"/>
  <c r="I29" i="74"/>
  <c r="D26" i="74"/>
  <c r="M29" i="74"/>
  <c r="M26" i="74"/>
  <c r="M28" i="75"/>
  <c r="H28" i="75"/>
  <c r="M24" i="75"/>
  <c r="H24" i="75"/>
  <c r="H27" i="76"/>
  <c r="H30" i="76" s="1"/>
  <c r="L28" i="76"/>
  <c r="L30" i="76"/>
  <c r="H29" i="76"/>
  <c r="M26" i="76"/>
  <c r="H30" i="77"/>
  <c r="L30" i="77"/>
  <c r="K28" i="77"/>
  <c r="P30" i="77"/>
  <c r="P28" i="77"/>
  <c r="M24" i="77"/>
  <c r="Q24" i="77"/>
  <c r="L24" i="77"/>
  <c r="H24" i="78"/>
  <c r="M24" i="78"/>
  <c r="O30" i="79"/>
  <c r="O28" i="79"/>
  <c r="J28" i="79"/>
  <c r="N24" i="79"/>
  <c r="I24" i="79"/>
  <c r="K30" i="83"/>
  <c r="K28" i="83"/>
  <c r="D27" i="77"/>
  <c r="O30" i="78"/>
  <c r="H21" i="79"/>
  <c r="O24" i="79"/>
  <c r="J24" i="79"/>
  <c r="M29" i="79"/>
  <c r="M26" i="79"/>
  <c r="H26" i="79"/>
  <c r="Q29" i="79"/>
  <c r="Q26" i="79"/>
  <c r="L26" i="79"/>
  <c r="K30" i="79"/>
  <c r="K28" i="81"/>
  <c r="N24" i="81"/>
  <c r="I24" i="81"/>
  <c r="H24" i="81"/>
  <c r="O30" i="81"/>
  <c r="O28" i="81"/>
  <c r="J28" i="81"/>
  <c r="J28" i="83"/>
  <c r="J30" i="83"/>
  <c r="N28" i="83"/>
  <c r="I28" i="83"/>
  <c r="N30" i="83"/>
  <c r="O30" i="84"/>
  <c r="O28" i="84"/>
  <c r="M24" i="84"/>
  <c r="D26" i="84"/>
  <c r="H25" i="84"/>
  <c r="I30" i="84"/>
  <c r="D28" i="84"/>
  <c r="N30" i="84"/>
  <c r="O24" i="85"/>
  <c r="J24" i="85"/>
  <c r="L28" i="87"/>
  <c r="P28" i="87"/>
  <c r="K28" i="87"/>
  <c r="P30" i="87"/>
  <c r="O30" i="87"/>
  <c r="N24" i="87"/>
  <c r="I24" i="87"/>
  <c r="J28" i="88"/>
  <c r="O30" i="88"/>
  <c r="O28" i="88"/>
  <c r="N24" i="88"/>
  <c r="I24" i="88"/>
  <c r="M24" i="90"/>
  <c r="I26" i="74"/>
  <c r="H26" i="75"/>
  <c r="I29" i="75"/>
  <c r="M29" i="75"/>
  <c r="K29" i="76"/>
  <c r="D26" i="77"/>
  <c r="O26" i="77"/>
  <c r="J24" i="78"/>
  <c r="J26" i="78"/>
  <c r="J28" i="78"/>
  <c r="I29" i="78"/>
  <c r="M29" i="78"/>
  <c r="D28" i="79"/>
  <c r="Q24" i="79"/>
  <c r="I26" i="79"/>
  <c r="D26" i="79"/>
  <c r="Q28" i="79"/>
  <c r="M30" i="79"/>
  <c r="I30" i="80"/>
  <c r="D28" i="80"/>
  <c r="M30" i="80"/>
  <c r="M28" i="80"/>
  <c r="L23" i="80"/>
  <c r="L24" i="80" s="1"/>
  <c r="H29" i="80"/>
  <c r="L29" i="80"/>
  <c r="D28" i="81"/>
  <c r="I30" i="81"/>
  <c r="M30" i="81"/>
  <c r="M28" i="81"/>
  <c r="Q30" i="81"/>
  <c r="Q28" i="81"/>
  <c r="L24" i="81"/>
  <c r="I29" i="81"/>
  <c r="D26" i="81"/>
  <c r="M29" i="81"/>
  <c r="M26" i="81"/>
  <c r="H26" i="81"/>
  <c r="Q29" i="81"/>
  <c r="Q26" i="81"/>
  <c r="L26" i="81"/>
  <c r="H28" i="81"/>
  <c r="I30" i="82"/>
  <c r="D28" i="82"/>
  <c r="M30" i="82"/>
  <c r="M28" i="82"/>
  <c r="H28" i="82"/>
  <c r="I29" i="82"/>
  <c r="D26" i="82"/>
  <c r="M29" i="82"/>
  <c r="M26" i="82"/>
  <c r="K28" i="82"/>
  <c r="H23" i="83"/>
  <c r="H24" i="83" s="1"/>
  <c r="L30" i="83"/>
  <c r="L28" i="83"/>
  <c r="K26" i="83"/>
  <c r="H30" i="84"/>
  <c r="L30" i="84"/>
  <c r="P30" i="84"/>
  <c r="P28" i="84"/>
  <c r="K28" i="84"/>
  <c r="I24" i="84"/>
  <c r="P24" i="84"/>
  <c r="K24" i="84"/>
  <c r="Q24" i="84"/>
  <c r="L24" i="84"/>
  <c r="O30" i="85"/>
  <c r="O28" i="85"/>
  <c r="J28" i="85"/>
  <c r="L24" i="85"/>
  <c r="O24" i="86"/>
  <c r="J24" i="86"/>
  <c r="I27" i="87"/>
  <c r="M27" i="87"/>
  <c r="O24" i="87"/>
  <c r="J24" i="87"/>
  <c r="M24" i="88"/>
  <c r="H24" i="88"/>
  <c r="J29" i="88"/>
  <c r="J26" i="88"/>
  <c r="N29" i="88"/>
  <c r="I26" i="88"/>
  <c r="N26" i="88"/>
  <c r="K28" i="88"/>
  <c r="J26" i="74"/>
  <c r="J24" i="77"/>
  <c r="H26" i="77"/>
  <c r="L26" i="77"/>
  <c r="L29" i="77"/>
  <c r="P29" i="77"/>
  <c r="K26" i="78"/>
  <c r="O26" i="78"/>
  <c r="J29" i="78"/>
  <c r="N29" i="78"/>
  <c r="J30" i="79"/>
  <c r="N30" i="79"/>
  <c r="N28" i="79"/>
  <c r="D23" i="79"/>
  <c r="D24" i="79" s="1"/>
  <c r="L28" i="79"/>
  <c r="I28" i="80"/>
  <c r="D24" i="80"/>
  <c r="M24" i="80"/>
  <c r="H24" i="80"/>
  <c r="I29" i="80"/>
  <c r="D26" i="80"/>
  <c r="M29" i="80"/>
  <c r="M26" i="80"/>
  <c r="K28" i="80"/>
  <c r="J30" i="81"/>
  <c r="N30" i="81"/>
  <c r="N28" i="81"/>
  <c r="I28" i="81"/>
  <c r="P24" i="81"/>
  <c r="D27" i="81"/>
  <c r="L28" i="81"/>
  <c r="P30" i="81"/>
  <c r="M24" i="82"/>
  <c r="H24" i="82"/>
  <c r="H27" i="82"/>
  <c r="H30" i="82" s="1"/>
  <c r="L27" i="82"/>
  <c r="N24" i="82"/>
  <c r="O30" i="82"/>
  <c r="O28" i="82"/>
  <c r="N30" i="82"/>
  <c r="H30" i="83"/>
  <c r="M24" i="83"/>
  <c r="K23" i="84"/>
  <c r="O23" i="84"/>
  <c r="J29" i="84"/>
  <c r="N29" i="84"/>
  <c r="H4" i="85"/>
  <c r="H27" i="85" s="1"/>
  <c r="H30" i="85" s="1"/>
  <c r="D27" i="85"/>
  <c r="D28" i="85" s="1"/>
  <c r="K28" i="85"/>
  <c r="P30" i="85"/>
  <c r="H29" i="85"/>
  <c r="K30" i="85"/>
  <c r="I30" i="86"/>
  <c r="D28" i="86"/>
  <c r="M30" i="86"/>
  <c r="M28" i="86"/>
  <c r="H28" i="86"/>
  <c r="H23" i="86"/>
  <c r="H24" i="86" s="1"/>
  <c r="H6" i="86"/>
  <c r="D23" i="86"/>
  <c r="D24" i="86" s="1"/>
  <c r="O30" i="86"/>
  <c r="O28" i="86"/>
  <c r="J28" i="86"/>
  <c r="N30" i="92"/>
  <c r="N28" i="92"/>
  <c r="I28" i="92"/>
  <c r="J28" i="93"/>
  <c r="O30" i="93"/>
  <c r="O28" i="93"/>
  <c r="M26" i="77"/>
  <c r="Q26" i="77"/>
  <c r="H24" i="79"/>
  <c r="H29" i="79"/>
  <c r="L29" i="79"/>
  <c r="P29" i="79"/>
  <c r="I30" i="79"/>
  <c r="H27" i="80"/>
  <c r="H30" i="80" s="1"/>
  <c r="L27" i="80"/>
  <c r="N24" i="80"/>
  <c r="O30" i="80"/>
  <c r="O28" i="80"/>
  <c r="N30" i="80"/>
  <c r="O24" i="81"/>
  <c r="J24" i="81"/>
  <c r="P28" i="81"/>
  <c r="M28" i="83"/>
  <c r="H28" i="83"/>
  <c r="N24" i="83"/>
  <c r="I24" i="83"/>
  <c r="M30" i="83"/>
  <c r="I28" i="84"/>
  <c r="D24" i="84"/>
  <c r="O29" i="84"/>
  <c r="O26" i="84"/>
  <c r="J26" i="84"/>
  <c r="J28" i="84"/>
  <c r="I30" i="85"/>
  <c r="M28" i="85"/>
  <c r="Q30" i="85"/>
  <c r="Q28" i="85"/>
  <c r="L28" i="85"/>
  <c r="I29" i="85"/>
  <c r="I26" i="85"/>
  <c r="D26" i="85"/>
  <c r="M29" i="85"/>
  <c r="M26" i="85"/>
  <c r="L29" i="85"/>
  <c r="H26" i="85"/>
  <c r="Q29" i="85"/>
  <c r="Q26" i="85"/>
  <c r="L26" i="85"/>
  <c r="P29" i="85"/>
  <c r="I29" i="86"/>
  <c r="D26" i="86"/>
  <c r="M29" i="86"/>
  <c r="L29" i="86"/>
  <c r="M26" i="86"/>
  <c r="H26" i="86"/>
  <c r="K30" i="87"/>
  <c r="L30" i="90"/>
  <c r="L28" i="90"/>
  <c r="K30" i="90"/>
  <c r="P29" i="92"/>
  <c r="P26" i="92"/>
  <c r="K26" i="92"/>
  <c r="I26" i="80"/>
  <c r="I26" i="82"/>
  <c r="I24" i="85"/>
  <c r="N24" i="85"/>
  <c r="I28" i="86"/>
  <c r="M24" i="86"/>
  <c r="I26" i="86"/>
  <c r="D24" i="87"/>
  <c r="D27" i="88"/>
  <c r="D28" i="88" s="1"/>
  <c r="H4" i="88"/>
  <c r="H27" i="88" s="1"/>
  <c r="H30" i="88" s="1"/>
  <c r="D28" i="89"/>
  <c r="I28" i="89"/>
  <c r="H28" i="89"/>
  <c r="M30" i="89"/>
  <c r="L28" i="89"/>
  <c r="Q28" i="89"/>
  <c r="I24" i="89"/>
  <c r="N24" i="89"/>
  <c r="H24" i="89"/>
  <c r="M24" i="89"/>
  <c r="H25" i="89"/>
  <c r="D26" i="89"/>
  <c r="P30" i="89"/>
  <c r="P28" i="89"/>
  <c r="K28" i="89"/>
  <c r="N30" i="90"/>
  <c r="N28" i="90"/>
  <c r="I28" i="90"/>
  <c r="N24" i="90"/>
  <c r="I24" i="90"/>
  <c r="M30" i="90"/>
  <c r="M28" i="90"/>
  <c r="J29" i="90"/>
  <c r="J26" i="90"/>
  <c r="N29" i="90"/>
  <c r="I26" i="90"/>
  <c r="N26" i="90"/>
  <c r="D23" i="92"/>
  <c r="D24" i="92" s="1"/>
  <c r="H5" i="92"/>
  <c r="H23" i="92" s="1"/>
  <c r="P24" i="92"/>
  <c r="K24" i="92"/>
  <c r="K28" i="96"/>
  <c r="P26" i="79"/>
  <c r="P26" i="81"/>
  <c r="I26" i="83"/>
  <c r="J29" i="83"/>
  <c r="N29" i="83"/>
  <c r="H5" i="84"/>
  <c r="H23" i="84" s="1"/>
  <c r="H24" i="84" s="1"/>
  <c r="N26" i="84"/>
  <c r="J27" i="85"/>
  <c r="J30" i="85" s="1"/>
  <c r="N27" i="85"/>
  <c r="O29" i="85"/>
  <c r="O26" i="85"/>
  <c r="J26" i="85"/>
  <c r="J29" i="85"/>
  <c r="N24" i="86"/>
  <c r="N28" i="86"/>
  <c r="N30" i="86"/>
  <c r="N30" i="87"/>
  <c r="N28" i="87"/>
  <c r="H23" i="87"/>
  <c r="L23" i="87"/>
  <c r="L24" i="87" s="1"/>
  <c r="P23" i="87"/>
  <c r="K29" i="87"/>
  <c r="J29" i="87"/>
  <c r="K26" i="87"/>
  <c r="O29" i="87"/>
  <c r="N29" i="87"/>
  <c r="O26" i="87"/>
  <c r="J26" i="87"/>
  <c r="O28" i="87"/>
  <c r="J28" i="87"/>
  <c r="I30" i="88"/>
  <c r="M30" i="88"/>
  <c r="M28" i="88"/>
  <c r="H28" i="88"/>
  <c r="M28" i="89"/>
  <c r="J24" i="93"/>
  <c r="O24" i="93"/>
  <c r="H4" i="95"/>
  <c r="H27" i="95" s="1"/>
  <c r="D27" i="95"/>
  <c r="D28" i="95" s="1"/>
  <c r="K28" i="95"/>
  <c r="P30" i="95"/>
  <c r="P28" i="95"/>
  <c r="M24" i="95"/>
  <c r="Q24" i="95"/>
  <c r="L24" i="95"/>
  <c r="J28" i="96"/>
  <c r="O30" i="96"/>
  <c r="O28" i="96"/>
  <c r="M24" i="96"/>
  <c r="H23" i="85"/>
  <c r="H24" i="85" s="1"/>
  <c r="K24" i="85"/>
  <c r="H30" i="86"/>
  <c r="L30" i="86"/>
  <c r="L28" i="86"/>
  <c r="H29" i="86"/>
  <c r="K30" i="86"/>
  <c r="K28" i="86"/>
  <c r="H24" i="87"/>
  <c r="I28" i="87"/>
  <c r="D24" i="88"/>
  <c r="L30" i="88"/>
  <c r="L28" i="88"/>
  <c r="H27" i="89"/>
  <c r="H30" i="89" s="1"/>
  <c r="I30" i="89"/>
  <c r="J27" i="91"/>
  <c r="N27" i="91"/>
  <c r="K29" i="86"/>
  <c r="O29" i="86"/>
  <c r="I29" i="87"/>
  <c r="M29" i="87"/>
  <c r="D23" i="88"/>
  <c r="K23" i="88"/>
  <c r="K24" i="88" s="1"/>
  <c r="O23" i="88"/>
  <c r="D23" i="89"/>
  <c r="K23" i="89"/>
  <c r="O23" i="89"/>
  <c r="P24" i="89"/>
  <c r="K24" i="89"/>
  <c r="I29" i="89"/>
  <c r="M29" i="89"/>
  <c r="J28" i="90"/>
  <c r="J24" i="90"/>
  <c r="O24" i="90"/>
  <c r="K30" i="91"/>
  <c r="O30" i="91"/>
  <c r="O28" i="91"/>
  <c r="D24" i="91"/>
  <c r="M24" i="91"/>
  <c r="H24" i="91"/>
  <c r="P24" i="91"/>
  <c r="K24" i="91"/>
  <c r="L29" i="91"/>
  <c r="L26" i="91"/>
  <c r="P29" i="91"/>
  <c r="P26" i="91"/>
  <c r="K26" i="91"/>
  <c r="J28" i="92"/>
  <c r="M24" i="92"/>
  <c r="H24" i="92"/>
  <c r="Q24" i="92"/>
  <c r="L24" i="92"/>
  <c r="H9" i="92"/>
  <c r="H26" i="92"/>
  <c r="L26" i="92"/>
  <c r="D27" i="93"/>
  <c r="H4" i="93"/>
  <c r="H27" i="93" s="1"/>
  <c r="K23" i="93"/>
  <c r="K30" i="94"/>
  <c r="K28" i="94"/>
  <c r="O24" i="95"/>
  <c r="J24" i="95"/>
  <c r="H28" i="96"/>
  <c r="M30" i="96"/>
  <c r="M28" i="96"/>
  <c r="H28" i="97"/>
  <c r="M30" i="97"/>
  <c r="M28" i="97"/>
  <c r="J26" i="86"/>
  <c r="O30" i="89"/>
  <c r="O28" i="89"/>
  <c r="D24" i="89"/>
  <c r="N29" i="89"/>
  <c r="N26" i="89"/>
  <c r="I26" i="89"/>
  <c r="L30" i="89"/>
  <c r="D27" i="90"/>
  <c r="H4" i="90"/>
  <c r="H27" i="90" s="1"/>
  <c r="J24" i="91"/>
  <c r="P30" i="92"/>
  <c r="P28" i="92"/>
  <c r="K28" i="92"/>
  <c r="O30" i="92"/>
  <c r="M27" i="93"/>
  <c r="J24" i="96"/>
  <c r="O24" i="96"/>
  <c r="J30" i="88"/>
  <c r="N30" i="88"/>
  <c r="N28" i="88"/>
  <c r="I28" i="88"/>
  <c r="I29" i="88"/>
  <c r="H26" i="88"/>
  <c r="Q24" i="89"/>
  <c r="J26" i="89"/>
  <c r="J28" i="89"/>
  <c r="N30" i="89"/>
  <c r="I29" i="90"/>
  <c r="H26" i="90"/>
  <c r="I27" i="90"/>
  <c r="I30" i="91"/>
  <c r="D28" i="91"/>
  <c r="M28" i="91"/>
  <c r="M30" i="91"/>
  <c r="D23" i="91"/>
  <c r="H5" i="91"/>
  <c r="H23" i="91" s="1"/>
  <c r="H9" i="91"/>
  <c r="P28" i="91"/>
  <c r="K28" i="91"/>
  <c r="L30" i="91"/>
  <c r="I30" i="92"/>
  <c r="M30" i="92"/>
  <c r="M28" i="92"/>
  <c r="H28" i="92"/>
  <c r="Q30" i="92"/>
  <c r="Q28" i="92"/>
  <c r="L28" i="92"/>
  <c r="J24" i="92"/>
  <c r="N24" i="92"/>
  <c r="I24" i="92"/>
  <c r="K29" i="92"/>
  <c r="O29" i="92"/>
  <c r="O28" i="92"/>
  <c r="D24" i="93"/>
  <c r="M24" i="93"/>
  <c r="H24" i="93"/>
  <c r="I27" i="93"/>
  <c r="I28" i="93" s="1"/>
  <c r="K30" i="95"/>
  <c r="O30" i="95"/>
  <c r="O28" i="95"/>
  <c r="J28" i="95"/>
  <c r="L28" i="97"/>
  <c r="L30" i="97"/>
  <c r="D27" i="92"/>
  <c r="D28" i="92" s="1"/>
  <c r="L30" i="93"/>
  <c r="L28" i="93"/>
  <c r="P30" i="93"/>
  <c r="P28" i="93"/>
  <c r="N24" i="93"/>
  <c r="I24" i="93"/>
  <c r="I29" i="93"/>
  <c r="I26" i="93"/>
  <c r="M29" i="93"/>
  <c r="L29" i="93"/>
  <c r="M26" i="93"/>
  <c r="H26" i="93"/>
  <c r="D26" i="93"/>
  <c r="D27" i="94"/>
  <c r="I30" i="95"/>
  <c r="M30" i="95"/>
  <c r="M28" i="95"/>
  <c r="Q30" i="95"/>
  <c r="Q28" i="95"/>
  <c r="N24" i="95"/>
  <c r="I24" i="95"/>
  <c r="I29" i="95"/>
  <c r="D26" i="95"/>
  <c r="M29" i="95"/>
  <c r="M26" i="95"/>
  <c r="L29" i="95"/>
  <c r="H26" i="95"/>
  <c r="Q29" i="95"/>
  <c r="Q26" i="95"/>
  <c r="P29" i="95"/>
  <c r="L26" i="95"/>
  <c r="L28" i="95"/>
  <c r="H30" i="96"/>
  <c r="L28" i="96"/>
  <c r="L30" i="96"/>
  <c r="P28" i="96"/>
  <c r="P30" i="96"/>
  <c r="N24" i="96"/>
  <c r="I24" i="96"/>
  <c r="J30" i="98"/>
  <c r="J28" i="98"/>
  <c r="D26" i="88"/>
  <c r="M29" i="88"/>
  <c r="M26" i="89"/>
  <c r="Q26" i="89"/>
  <c r="D26" i="90"/>
  <c r="M29" i="90"/>
  <c r="H21" i="91"/>
  <c r="H26" i="91"/>
  <c r="O26" i="92"/>
  <c r="D28" i="94"/>
  <c r="I28" i="94"/>
  <c r="M30" i="94"/>
  <c r="M28" i="94"/>
  <c r="I29" i="94"/>
  <c r="I26" i="94"/>
  <c r="D26" i="94"/>
  <c r="M29" i="94"/>
  <c r="M26" i="94"/>
  <c r="L29" i="94"/>
  <c r="H26" i="94"/>
  <c r="J30" i="95"/>
  <c r="N30" i="95"/>
  <c r="N28" i="95"/>
  <c r="I28" i="95"/>
  <c r="I26" i="95"/>
  <c r="I27" i="96"/>
  <c r="I27" i="100"/>
  <c r="H30" i="100" s="1"/>
  <c r="Q27" i="100"/>
  <c r="H5" i="90"/>
  <c r="H23" i="90" s="1"/>
  <c r="H24" i="90" s="1"/>
  <c r="H9" i="90"/>
  <c r="H4" i="91"/>
  <c r="H27" i="91" s="1"/>
  <c r="H30" i="91" s="1"/>
  <c r="J30" i="93"/>
  <c r="N28" i="93"/>
  <c r="N30" i="93"/>
  <c r="L23" i="93"/>
  <c r="L24" i="93" s="1"/>
  <c r="P23" i="93"/>
  <c r="K28" i="93"/>
  <c r="J27" i="94"/>
  <c r="D24" i="94"/>
  <c r="I24" i="94"/>
  <c r="H24" i="94"/>
  <c r="H28" i="94"/>
  <c r="H23" i="95"/>
  <c r="H24" i="95" s="1"/>
  <c r="P24" i="95"/>
  <c r="O29" i="93"/>
  <c r="K26" i="94"/>
  <c r="O26" i="95"/>
  <c r="O29" i="96"/>
  <c r="J26" i="96"/>
  <c r="K26" i="96"/>
  <c r="H24" i="97"/>
  <c r="I29" i="97"/>
  <c r="D26" i="97"/>
  <c r="M29" i="97"/>
  <c r="H26" i="97"/>
  <c r="L29" i="97"/>
  <c r="I27" i="97"/>
  <c r="H30" i="97" s="1"/>
  <c r="I30" i="98"/>
  <c r="D28" i="98"/>
  <c r="H28" i="98"/>
  <c r="M30" i="98"/>
  <c r="M28" i="98"/>
  <c r="H24" i="98"/>
  <c r="M24" i="98"/>
  <c r="H27" i="99"/>
  <c r="H30" i="99" s="1"/>
  <c r="L28" i="99"/>
  <c r="L30" i="99"/>
  <c r="K24" i="100"/>
  <c r="L29" i="100"/>
  <c r="J30" i="96"/>
  <c r="N30" i="96"/>
  <c r="N28" i="96"/>
  <c r="H23" i="96"/>
  <c r="H24" i="96" s="1"/>
  <c r="L23" i="96"/>
  <c r="L24" i="96" s="1"/>
  <c r="P23" i="96"/>
  <c r="J30" i="97"/>
  <c r="J28" i="97"/>
  <c r="N30" i="97"/>
  <c r="N28" i="97"/>
  <c r="I24" i="97"/>
  <c r="N30" i="98"/>
  <c r="I28" i="98"/>
  <c r="N28" i="98"/>
  <c r="I24" i="99"/>
  <c r="N24" i="99"/>
  <c r="P24" i="99"/>
  <c r="K24" i="99"/>
  <c r="H9" i="99"/>
  <c r="L26" i="99"/>
  <c r="L29" i="99"/>
  <c r="P26" i="99"/>
  <c r="K26" i="99"/>
  <c r="P29" i="99"/>
  <c r="M27" i="100"/>
  <c r="J24" i="100"/>
  <c r="H26" i="96"/>
  <c r="M29" i="96"/>
  <c r="D26" i="96"/>
  <c r="I28" i="96"/>
  <c r="I28" i="97"/>
  <c r="K30" i="97"/>
  <c r="I24" i="98"/>
  <c r="I28" i="100"/>
  <c r="N30" i="100"/>
  <c r="D23" i="100"/>
  <c r="D24" i="100" s="1"/>
  <c r="H5" i="100"/>
  <c r="H23" i="100" s="1"/>
  <c r="I24" i="100"/>
  <c r="N24" i="100"/>
  <c r="H29" i="100"/>
  <c r="H26" i="100"/>
  <c r="K26" i="100"/>
  <c r="P29" i="100"/>
  <c r="P26" i="100"/>
  <c r="N28" i="100"/>
  <c r="K29" i="97"/>
  <c r="I29" i="98"/>
  <c r="D26" i="98"/>
  <c r="M29" i="98"/>
  <c r="H26" i="98"/>
  <c r="M26" i="98"/>
  <c r="N29" i="98"/>
  <c r="D23" i="99"/>
  <c r="D26" i="99"/>
  <c r="H26" i="99"/>
  <c r="Q24" i="100"/>
  <c r="L24" i="100"/>
  <c r="D26" i="100"/>
  <c r="O28" i="100"/>
  <c r="N26" i="98"/>
  <c r="I30" i="99"/>
  <c r="D28" i="99"/>
  <c r="H28" i="99"/>
  <c r="M30" i="99"/>
  <c r="P28" i="99"/>
  <c r="K28" i="99"/>
  <c r="N28" i="99"/>
  <c r="L30" i="100"/>
  <c r="P30" i="100"/>
  <c r="P28" i="100"/>
  <c r="O24" i="100"/>
  <c r="J29" i="100"/>
  <c r="N29" i="100"/>
  <c r="J28" i="100"/>
  <c r="K30" i="98"/>
  <c r="D24" i="99"/>
  <c r="H24" i="99"/>
  <c r="K29" i="99"/>
  <c r="O29" i="99"/>
  <c r="O26" i="99"/>
  <c r="I28" i="99"/>
  <c r="O30" i="99"/>
  <c r="M24" i="100"/>
  <c r="H24" i="100"/>
  <c r="K29" i="100"/>
  <c r="O29" i="100"/>
  <c r="O26" i="100"/>
  <c r="J26" i="100"/>
  <c r="K28" i="100"/>
  <c r="L29" i="98"/>
  <c r="N26" i="100"/>
  <c r="P2" i="100"/>
  <c r="O2" i="100"/>
  <c r="I2" i="99"/>
  <c r="N2" i="98"/>
  <c r="P2" i="99"/>
  <c r="D2" i="97"/>
  <c r="L2" i="98"/>
  <c r="J2" i="96"/>
  <c r="J2" i="100"/>
  <c r="M2" i="95"/>
  <c r="K2" i="98"/>
  <c r="P2" i="95"/>
  <c r="M2" i="93"/>
  <c r="I2" i="92"/>
  <c r="O2" i="90"/>
  <c r="K2" i="89"/>
  <c r="D2" i="94"/>
  <c r="L2" i="92"/>
  <c r="J2" i="90"/>
  <c r="I2" i="97"/>
  <c r="K2" i="93"/>
  <c r="D2" i="92"/>
  <c r="N2" i="93"/>
  <c r="P2" i="89"/>
  <c r="N2" i="86"/>
  <c r="D2" i="96"/>
  <c r="M2" i="89"/>
  <c r="M2" i="87"/>
  <c r="L2" i="89"/>
  <c r="L2" i="87"/>
  <c r="P2" i="91"/>
  <c r="K2" i="85"/>
  <c r="J2" i="83"/>
  <c r="J2" i="81"/>
  <c r="Q2" i="85"/>
  <c r="D2" i="84"/>
  <c r="I2" i="82"/>
  <c r="M2" i="80"/>
  <c r="I2" i="79"/>
  <c r="O2" i="87"/>
  <c r="N2" i="84"/>
  <c r="P2" i="81"/>
  <c r="D2" i="82"/>
  <c r="J2" i="78"/>
  <c r="N2" i="75"/>
  <c r="Q2" i="84"/>
  <c r="M2" i="78"/>
  <c r="I2" i="77"/>
  <c r="I2" i="75"/>
  <c r="K2" i="87"/>
  <c r="O2" i="80"/>
  <c r="P2" i="78"/>
  <c r="N2" i="76"/>
  <c r="M2" i="85"/>
  <c r="D2" i="81"/>
  <c r="O2" i="78"/>
  <c r="K2" i="77"/>
  <c r="O2" i="74"/>
  <c r="I2" i="72"/>
  <c r="I2" i="70"/>
  <c r="I2" i="68"/>
  <c r="I2" i="66"/>
  <c r="I2" i="64"/>
  <c r="K2" i="74"/>
  <c r="L2" i="70"/>
  <c r="L2" i="66"/>
  <c r="L2" i="62"/>
  <c r="D2" i="73"/>
  <c r="O2" i="71"/>
  <c r="K2" i="70"/>
  <c r="D2" i="69"/>
  <c r="O2" i="67"/>
  <c r="K2" i="66"/>
  <c r="D2" i="65"/>
  <c r="O2" i="63"/>
  <c r="D2" i="62"/>
  <c r="N2" i="72"/>
  <c r="N2" i="70"/>
  <c r="N2" i="68"/>
  <c r="N2" i="66"/>
  <c r="N2" i="64"/>
  <c r="N2" i="60"/>
  <c r="N2" i="58"/>
  <c r="N2" i="63"/>
  <c r="M2" i="60"/>
  <c r="M2" i="58"/>
  <c r="J2" i="63"/>
  <c r="L2" i="59"/>
  <c r="O2" i="61"/>
  <c r="K2" i="60"/>
  <c r="D2" i="59"/>
  <c r="O2" i="57"/>
  <c r="O2" i="55"/>
  <c r="I2" i="54"/>
  <c r="K2" i="52"/>
  <c r="K2" i="50"/>
  <c r="D2" i="49"/>
  <c r="I2" i="47"/>
  <c r="I2" i="45"/>
  <c r="L2" i="54"/>
  <c r="P2" i="51"/>
  <c r="D2" i="56"/>
  <c r="D2" i="54"/>
  <c r="M2" i="52"/>
  <c r="D2" i="51"/>
  <c r="M2" i="48"/>
  <c r="D2" i="47"/>
  <c r="J2" i="56"/>
  <c r="J2" i="54"/>
  <c r="L2" i="52"/>
  <c r="L2" i="49"/>
  <c r="L2" i="100"/>
  <c r="K2" i="100"/>
  <c r="Q2" i="100"/>
  <c r="J2" i="98"/>
  <c r="M2" i="98"/>
  <c r="M2" i="100"/>
  <c r="N2" i="97"/>
  <c r="N2" i="95"/>
  <c r="M2" i="96"/>
  <c r="I2" i="95"/>
  <c r="M2" i="97"/>
  <c r="L2" i="95"/>
  <c r="I2" i="93"/>
  <c r="O2" i="91"/>
  <c r="K2" i="90"/>
  <c r="D2" i="89"/>
  <c r="P2" i="93"/>
  <c r="N2" i="91"/>
  <c r="N2" i="89"/>
  <c r="K2" i="96"/>
  <c r="D2" i="93"/>
  <c r="M2" i="91"/>
  <c r="J2" i="92"/>
  <c r="L2" i="88"/>
  <c r="J2" i="86"/>
  <c r="D2" i="95"/>
  <c r="O2" i="88"/>
  <c r="I2" i="87"/>
  <c r="N2" i="88"/>
  <c r="L2" i="86"/>
  <c r="M2" i="88"/>
  <c r="P2" i="84"/>
  <c r="N2" i="82"/>
  <c r="N2" i="80"/>
  <c r="I2" i="85"/>
  <c r="M2" i="83"/>
  <c r="Q2" i="81"/>
  <c r="I2" i="80"/>
  <c r="N2" i="92"/>
  <c r="O2" i="86"/>
  <c r="J2" i="84"/>
  <c r="L2" i="81"/>
  <c r="K2" i="80"/>
  <c r="N2" i="77"/>
  <c r="J2" i="75"/>
  <c r="O2" i="81"/>
  <c r="I2" i="78"/>
  <c r="K2" i="76"/>
  <c r="M2" i="74"/>
  <c r="M2" i="84"/>
  <c r="D2" i="80"/>
  <c r="L2" i="78"/>
  <c r="J2" i="76"/>
  <c r="I2" i="84"/>
  <c r="L2" i="80"/>
  <c r="K2" i="78"/>
  <c r="D2" i="77"/>
  <c r="M2" i="73"/>
  <c r="M2" i="71"/>
  <c r="M2" i="69"/>
  <c r="M2" i="67"/>
  <c r="M2" i="65"/>
  <c r="M2" i="63"/>
  <c r="L2" i="73"/>
  <c r="L2" i="69"/>
  <c r="L2" i="65"/>
  <c r="D2" i="74"/>
  <c r="O2" i="72"/>
  <c r="K2" i="71"/>
  <c r="D2" i="70"/>
  <c r="O2" i="68"/>
  <c r="K2" i="67"/>
  <c r="D2" i="66"/>
  <c r="O2" i="64"/>
  <c r="K2" i="63"/>
  <c r="M2" i="76"/>
  <c r="J2" i="72"/>
  <c r="J2" i="70"/>
  <c r="J2" i="68"/>
  <c r="J2" i="66"/>
  <c r="J2" i="64"/>
  <c r="J2" i="60"/>
  <c r="J2" i="58"/>
  <c r="M2" i="62"/>
  <c r="I2" i="60"/>
  <c r="I2" i="58"/>
  <c r="J2" i="62"/>
  <c r="L2" i="58"/>
  <c r="K2" i="61"/>
  <c r="D2" i="60"/>
  <c r="O2" i="58"/>
  <c r="K2" i="57"/>
  <c r="K2" i="55"/>
  <c r="M2" i="53"/>
  <c r="D2" i="52"/>
  <c r="D2" i="50"/>
  <c r="K2" i="48"/>
  <c r="M2" i="46"/>
  <c r="L2" i="56"/>
  <c r="L2" i="53"/>
  <c r="L2" i="51"/>
  <c r="M2" i="55"/>
  <c r="O2" i="53"/>
  <c r="I2" i="52"/>
  <c r="I2" i="50"/>
  <c r="I2" i="48"/>
  <c r="O2" i="46"/>
  <c r="P2" i="55"/>
  <c r="N2" i="53"/>
  <c r="N2" i="51"/>
  <c r="L2" i="48"/>
  <c r="J2" i="46"/>
  <c r="J2" i="49"/>
  <c r="I2" i="43"/>
  <c r="I2" i="41"/>
  <c r="I2" i="39"/>
  <c r="I2" i="37"/>
  <c r="M2" i="35"/>
  <c r="D2" i="34"/>
  <c r="L2" i="44"/>
  <c r="L2" i="40"/>
  <c r="N2" i="36"/>
  <c r="N2" i="34"/>
  <c r="L2" i="45"/>
  <c r="O2" i="43"/>
  <c r="K2" i="42"/>
  <c r="D2" i="41"/>
  <c r="N2" i="99"/>
  <c r="D2" i="100"/>
  <c r="I2" i="100"/>
  <c r="L2" i="97"/>
  <c r="I2" i="98"/>
  <c r="O2" i="99"/>
  <c r="J2" i="97"/>
  <c r="J2" i="95"/>
  <c r="I2" i="96"/>
  <c r="M2" i="94"/>
  <c r="P2" i="96"/>
  <c r="L2" i="94"/>
  <c r="Q2" i="92"/>
  <c r="K2" i="91"/>
  <c r="D2" i="90"/>
  <c r="O2" i="96"/>
  <c r="L2" i="93"/>
  <c r="J2" i="91"/>
  <c r="J2" i="89"/>
  <c r="K2" i="95"/>
  <c r="O2" i="92"/>
  <c r="I2" i="91"/>
  <c r="L2" i="91"/>
  <c r="N2" i="87"/>
  <c r="N2" i="85"/>
  <c r="J2" i="93"/>
  <c r="K2" i="88"/>
  <c r="M2" i="86"/>
  <c r="J2" i="88"/>
  <c r="P2" i="85"/>
  <c r="D2" i="87"/>
  <c r="L2" i="84"/>
  <c r="J2" i="82"/>
  <c r="J2" i="80"/>
  <c r="O2" i="84"/>
  <c r="I2" i="83"/>
  <c r="M2" i="81"/>
  <c r="Q2" i="79"/>
  <c r="M2" i="90"/>
  <c r="O2" i="85"/>
  <c r="L2" i="83"/>
  <c r="K2" i="86"/>
  <c r="N2" i="79"/>
  <c r="J2" i="77"/>
  <c r="N2" i="74"/>
  <c r="L2" i="79"/>
  <c r="Q2" i="77"/>
  <c r="D2" i="76"/>
  <c r="I2" i="74"/>
  <c r="O2" i="82"/>
  <c r="P2" i="79"/>
  <c r="P2" i="77"/>
  <c r="L2" i="75"/>
  <c r="K2" i="83"/>
  <c r="O2" i="79"/>
  <c r="D2" i="78"/>
  <c r="I2" i="76"/>
  <c r="I2" i="73"/>
  <c r="I2" i="71"/>
  <c r="I2" i="69"/>
  <c r="I2" i="67"/>
  <c r="I2" i="65"/>
  <c r="I2" i="63"/>
  <c r="L2" i="72"/>
  <c r="L2" i="68"/>
  <c r="L2" i="64"/>
  <c r="O2" i="73"/>
  <c r="K2" i="72"/>
  <c r="D2" i="71"/>
  <c r="O2" i="69"/>
  <c r="K2" i="68"/>
  <c r="D2" i="67"/>
  <c r="O2" i="65"/>
  <c r="K2" i="64"/>
  <c r="D2" i="63"/>
  <c r="N2" i="73"/>
  <c r="N2" i="71"/>
  <c r="N2" i="69"/>
  <c r="N2" i="67"/>
  <c r="N2" i="65"/>
  <c r="N2" i="61"/>
  <c r="N2" i="59"/>
  <c r="N2" i="57"/>
  <c r="M2" i="61"/>
  <c r="M2" i="59"/>
  <c r="M2" i="57"/>
  <c r="L2" i="61"/>
  <c r="L2" i="57"/>
  <c r="D2" i="61"/>
  <c r="O2" i="59"/>
  <c r="K2" i="58"/>
  <c r="D2" i="57"/>
  <c r="D2" i="55"/>
  <c r="I2" i="53"/>
  <c r="M2" i="51"/>
  <c r="O2" i="49"/>
  <c r="D2" i="48"/>
  <c r="I2" i="46"/>
  <c r="N2" i="55"/>
  <c r="N2" i="52"/>
  <c r="J2" i="50"/>
  <c r="I2" i="55"/>
  <c r="K2" i="53"/>
  <c r="O2" i="51"/>
  <c r="M2" i="49"/>
  <c r="O2" i="47"/>
  <c r="K2" i="46"/>
  <c r="L2" i="55"/>
  <c r="J2" i="53"/>
  <c r="J2" i="51"/>
  <c r="N2" i="47"/>
  <c r="N2" i="45"/>
  <c r="M2" i="44"/>
  <c r="M2" i="42"/>
  <c r="M2" i="40"/>
  <c r="M2" i="38"/>
  <c r="O2" i="36"/>
  <c r="I2" i="35"/>
  <c r="L2" i="46"/>
  <c r="L2" i="43"/>
  <c r="L2" i="39"/>
  <c r="J2" i="36"/>
  <c r="J2" i="34"/>
  <c r="O2" i="44"/>
  <c r="K2" i="43"/>
  <c r="J2" i="99"/>
  <c r="M2" i="99"/>
  <c r="K2" i="99"/>
  <c r="N2" i="100"/>
  <c r="K2" i="97"/>
  <c r="D2" i="99"/>
  <c r="N2" i="96"/>
  <c r="J2" i="94"/>
  <c r="Q2" i="95"/>
  <c r="I2" i="94"/>
  <c r="L2" i="96"/>
  <c r="K2" i="94"/>
  <c r="M2" i="92"/>
  <c r="D2" i="91"/>
  <c r="O2" i="89"/>
  <c r="O2" i="95"/>
  <c r="P2" i="92"/>
  <c r="N2" i="90"/>
  <c r="D2" i="98"/>
  <c r="O2" i="93"/>
  <c r="K2" i="92"/>
  <c r="L2" i="99"/>
  <c r="L2" i="90"/>
  <c r="J2" i="87"/>
  <c r="J2" i="85"/>
  <c r="I2" i="90"/>
  <c r="D2" i="88"/>
  <c r="I2" i="86"/>
  <c r="P2" i="87"/>
  <c r="L2" i="85"/>
  <c r="D2" i="86"/>
  <c r="N2" i="83"/>
  <c r="N2" i="81"/>
  <c r="I2" i="88"/>
  <c r="K2" i="84"/>
  <c r="M2" i="82"/>
  <c r="I2" i="81"/>
  <c r="M2" i="79"/>
  <c r="Q2" i="89"/>
  <c r="D2" i="85"/>
  <c r="L2" i="82"/>
  <c r="D2" i="83"/>
  <c r="N2" i="78"/>
  <c r="L2" i="76"/>
  <c r="J2" i="74"/>
  <c r="D2" i="79"/>
  <c r="M2" i="77"/>
  <c r="M2" i="75"/>
  <c r="I2" i="89"/>
  <c r="K2" i="81"/>
  <c r="K2" i="79"/>
  <c r="L2" i="77"/>
  <c r="L2" i="74"/>
  <c r="K2" i="82"/>
  <c r="J2" i="79"/>
  <c r="O2" i="77"/>
  <c r="K2" i="75"/>
  <c r="M2" i="72"/>
  <c r="M2" i="70"/>
  <c r="M2" i="68"/>
  <c r="M2" i="66"/>
  <c r="M2" i="64"/>
  <c r="D2" i="75"/>
  <c r="L2" i="71"/>
  <c r="L2" i="67"/>
  <c r="L2" i="63"/>
  <c r="K2" i="73"/>
  <c r="D2" i="72"/>
  <c r="O2" i="70"/>
  <c r="K2" i="69"/>
  <c r="D2" i="68"/>
  <c r="O2" i="66"/>
  <c r="K2" i="65"/>
  <c r="D2" i="64"/>
  <c r="K2" i="62"/>
  <c r="J2" i="73"/>
  <c r="J2" i="71"/>
  <c r="J2" i="69"/>
  <c r="J2" i="67"/>
  <c r="J2" i="65"/>
  <c r="J2" i="61"/>
  <c r="J2" i="59"/>
  <c r="J2" i="57"/>
  <c r="I2" i="61"/>
  <c r="I2" i="59"/>
  <c r="I2" i="57"/>
  <c r="L2" i="60"/>
  <c r="I2" i="62"/>
  <c r="O2" i="60"/>
  <c r="K2" i="59"/>
  <c r="D2" i="58"/>
  <c r="I2" i="56"/>
  <c r="M2" i="54"/>
  <c r="O2" i="52"/>
  <c r="I2" i="51"/>
  <c r="K2" i="49"/>
  <c r="M2" i="47"/>
  <c r="M2" i="45"/>
  <c r="J2" i="55"/>
  <c r="J2" i="52"/>
  <c r="K2" i="56"/>
  <c r="K2" i="54"/>
  <c r="D2" i="53"/>
  <c r="K2" i="51"/>
  <c r="I2" i="49"/>
  <c r="K2" i="47"/>
  <c r="D2" i="46"/>
  <c r="N2" i="54"/>
  <c r="P2" i="52"/>
  <c r="L2" i="50"/>
  <c r="J2" i="47"/>
  <c r="J2" i="45"/>
  <c r="I2" i="44"/>
  <c r="I2" i="42"/>
  <c r="I2" i="40"/>
  <c r="I2" i="38"/>
  <c r="K2" i="36"/>
  <c r="O2" i="34"/>
  <c r="O2" i="45"/>
  <c r="L2" i="42"/>
  <c r="L2" i="38"/>
  <c r="P2" i="35"/>
  <c r="J2" i="48"/>
  <c r="K2" i="44"/>
  <c r="D2" i="43"/>
  <c r="O2" i="41"/>
  <c r="N2" i="46"/>
  <c r="M2" i="39"/>
  <c r="D2" i="45"/>
  <c r="P2" i="47"/>
  <c r="K2" i="41"/>
  <c r="O2" i="39"/>
  <c r="K2" i="38"/>
  <c r="D2" i="37"/>
  <c r="K2" i="35"/>
  <c r="K2" i="45"/>
  <c r="J2" i="41"/>
  <c r="N2" i="35"/>
  <c r="N2" i="32"/>
  <c r="N2" i="30"/>
  <c r="N2" i="28"/>
  <c r="N2" i="26"/>
  <c r="J2" i="42"/>
  <c r="J2" i="35"/>
  <c r="D2" i="33"/>
  <c r="K2" i="31"/>
  <c r="O2" i="29"/>
  <c r="I2" i="28"/>
  <c r="J2" i="43"/>
  <c r="N2" i="33"/>
  <c r="N2" i="31"/>
  <c r="N2" i="29"/>
  <c r="N2" i="27"/>
  <c r="N2" i="37"/>
  <c r="O2" i="32"/>
  <c r="I2" i="31"/>
  <c r="M2" i="29"/>
  <c r="D2" i="28"/>
  <c r="K2" i="26"/>
  <c r="J2" i="25"/>
  <c r="J2" i="23"/>
  <c r="J2" i="21"/>
  <c r="P2" i="18"/>
  <c r="P2" i="16"/>
  <c r="P2" i="14"/>
  <c r="P2" i="12"/>
  <c r="N2" i="10"/>
  <c r="N2" i="8"/>
  <c r="N2" i="6"/>
  <c r="L2" i="4"/>
  <c r="M2" i="25"/>
  <c r="D2" i="24"/>
  <c r="K2" i="22"/>
  <c r="K2" i="20"/>
  <c r="O2" i="18"/>
  <c r="I2" i="17"/>
  <c r="M2" i="15"/>
  <c r="D2" i="14"/>
  <c r="K2" i="12"/>
  <c r="M2" i="10"/>
  <c r="D2" i="9"/>
  <c r="K2" i="7"/>
  <c r="O2" i="5"/>
  <c r="K2" i="4"/>
  <c r="N2" i="24"/>
  <c r="N2" i="22"/>
  <c r="J2" i="20"/>
  <c r="J2" i="18"/>
  <c r="J2" i="16"/>
  <c r="J2" i="14"/>
  <c r="J2" i="12"/>
  <c r="N2" i="9"/>
  <c r="N2" i="7"/>
  <c r="N2" i="5"/>
  <c r="P2" i="3"/>
  <c r="K2" i="25"/>
  <c r="O2" i="23"/>
  <c r="I2" i="22"/>
  <c r="I2" i="20"/>
  <c r="M2" i="18"/>
  <c r="D2" i="17"/>
  <c r="K2" i="15"/>
  <c r="O2" i="13"/>
  <c r="I2" i="12"/>
  <c r="O2" i="10"/>
  <c r="D2" i="8"/>
  <c r="M2" i="3"/>
  <c r="L2" i="1"/>
  <c r="K2" i="3"/>
  <c r="K2" i="1"/>
  <c r="M2" i="4"/>
  <c r="J2" i="1"/>
  <c r="M2" i="7"/>
  <c r="D2" i="3"/>
  <c r="I2" i="1"/>
  <c r="O2" i="2"/>
  <c r="I2" i="4"/>
  <c r="O2" i="1"/>
  <c r="O2" i="3"/>
  <c r="P2" i="44"/>
  <c r="M2" i="37"/>
  <c r="L2" i="41"/>
  <c r="D2" i="44"/>
  <c r="O2" i="40"/>
  <c r="K2" i="39"/>
  <c r="D2" i="38"/>
  <c r="M2" i="36"/>
  <c r="D2" i="35"/>
  <c r="N2" i="44"/>
  <c r="N2" i="39"/>
  <c r="M2" i="34"/>
  <c r="J2" i="32"/>
  <c r="J2" i="30"/>
  <c r="J2" i="28"/>
  <c r="J2" i="26"/>
  <c r="J2" i="39"/>
  <c r="L2" i="34"/>
  <c r="M2" i="32"/>
  <c r="D2" i="31"/>
  <c r="K2" i="29"/>
  <c r="O2" i="27"/>
  <c r="N2" i="40"/>
  <c r="J2" i="33"/>
  <c r="J2" i="31"/>
  <c r="J2" i="29"/>
  <c r="J2" i="27"/>
  <c r="P2" i="34"/>
  <c r="K2" i="32"/>
  <c r="O2" i="30"/>
  <c r="I2" i="29"/>
  <c r="M2" i="27"/>
  <c r="D2" i="26"/>
  <c r="P2" i="24"/>
  <c r="P2" i="22"/>
  <c r="L2" i="20"/>
  <c r="L2" i="18"/>
  <c r="L2" i="16"/>
  <c r="L2" i="14"/>
  <c r="L2" i="12"/>
  <c r="J2" i="10"/>
  <c r="J2" i="8"/>
  <c r="J2" i="6"/>
  <c r="N2" i="3"/>
  <c r="I2" i="25"/>
  <c r="M2" i="23"/>
  <c r="D2" i="22"/>
  <c r="D2" i="20"/>
  <c r="K2" i="18"/>
  <c r="O2" i="16"/>
  <c r="I2" i="15"/>
  <c r="M2" i="13"/>
  <c r="D2" i="12"/>
  <c r="I2" i="10"/>
  <c r="M2" i="8"/>
  <c r="D2" i="7"/>
  <c r="K2" i="5"/>
  <c r="D2" i="4"/>
  <c r="J2" i="24"/>
  <c r="J2" i="22"/>
  <c r="P2" i="19"/>
  <c r="P2" i="17"/>
  <c r="P2" i="15"/>
  <c r="P2" i="13"/>
  <c r="P2" i="11"/>
  <c r="J2" i="9"/>
  <c r="J2" i="7"/>
  <c r="J2" i="5"/>
  <c r="L2" i="3"/>
  <c r="D2" i="25"/>
  <c r="K2" i="23"/>
  <c r="O2" i="21"/>
  <c r="O2" i="19"/>
  <c r="I2" i="18"/>
  <c r="M2" i="16"/>
  <c r="D2" i="15"/>
  <c r="K2" i="13"/>
  <c r="O2" i="11"/>
  <c r="K2" i="10"/>
  <c r="I2" i="7"/>
  <c r="N2" i="2"/>
  <c r="N2" i="1"/>
  <c r="M2" i="2"/>
  <c r="D2" i="1"/>
  <c r="I2" i="3"/>
  <c r="K2" i="6"/>
  <c r="M2" i="9"/>
  <c r="I2" i="9"/>
  <c r="I2" i="5"/>
  <c r="L2" i="2"/>
  <c r="M2" i="43"/>
  <c r="D2" i="36"/>
  <c r="L2" i="37"/>
  <c r="O2" i="42"/>
  <c r="K2" i="40"/>
  <c r="D2" i="39"/>
  <c r="O2" i="37"/>
  <c r="I2" i="36"/>
  <c r="N2" i="49"/>
  <c r="J2" i="44"/>
  <c r="N2" i="38"/>
  <c r="P2" i="33"/>
  <c r="P2" i="31"/>
  <c r="P2" i="29"/>
  <c r="P2" i="27"/>
  <c r="P2" i="25"/>
  <c r="J2" i="38"/>
  <c r="O2" i="33"/>
  <c r="I2" i="32"/>
  <c r="M2" i="30"/>
  <c r="D2" i="29"/>
  <c r="K2" i="27"/>
  <c r="L2" i="36"/>
  <c r="P2" i="32"/>
  <c r="P2" i="30"/>
  <c r="P2" i="28"/>
  <c r="N2" i="41"/>
  <c r="M2" i="33"/>
  <c r="D2" i="32"/>
  <c r="K2" i="30"/>
  <c r="O2" i="28"/>
  <c r="I2" i="27"/>
  <c r="M2" i="26"/>
  <c r="L2" i="24"/>
  <c r="L2" i="22"/>
  <c r="N2" i="19"/>
  <c r="N2" i="17"/>
  <c r="N2" i="15"/>
  <c r="N2" i="13"/>
  <c r="N2" i="11"/>
  <c r="P2" i="9"/>
  <c r="P2" i="7"/>
  <c r="P2" i="5"/>
  <c r="J2" i="3"/>
  <c r="O2" i="24"/>
  <c r="I2" i="23"/>
  <c r="M2" i="21"/>
  <c r="M2" i="19"/>
  <c r="D2" i="18"/>
  <c r="K2" i="16"/>
  <c r="O2" i="14"/>
  <c r="I2" i="13"/>
  <c r="M2" i="11"/>
  <c r="O2" i="9"/>
  <c r="I2" i="8"/>
  <c r="M2" i="6"/>
  <c r="D2" i="5"/>
  <c r="I2" i="26"/>
  <c r="P2" i="23"/>
  <c r="P2" i="21"/>
  <c r="L2" i="19"/>
  <c r="L2" i="17"/>
  <c r="L2" i="15"/>
  <c r="L2" i="13"/>
  <c r="L2" i="11"/>
  <c r="P2" i="8"/>
  <c r="P2" i="6"/>
  <c r="N2" i="4"/>
  <c r="P2" i="26"/>
  <c r="M2" i="24"/>
  <c r="D2" i="23"/>
  <c r="K2" i="21"/>
  <c r="K2" i="19"/>
  <c r="O2" i="17"/>
  <c r="I2" i="16"/>
  <c r="M2" i="14"/>
  <c r="D2" i="13"/>
  <c r="K2" i="11"/>
  <c r="D2" i="10"/>
  <c r="D2" i="6"/>
  <c r="J2" i="2"/>
  <c r="M2" i="1"/>
  <c r="I2" i="2"/>
  <c r="O2" i="8"/>
  <c r="P2" i="2"/>
  <c r="K2" i="2"/>
  <c r="M2" i="5"/>
  <c r="O2" i="6"/>
  <c r="K2" i="8"/>
  <c r="M2" i="41"/>
  <c r="K2" i="34"/>
  <c r="L2" i="35"/>
  <c r="D2" i="42"/>
  <c r="D2" i="40"/>
  <c r="O2" i="38"/>
  <c r="K2" i="37"/>
  <c r="O2" i="35"/>
  <c r="L2" i="47"/>
  <c r="N2" i="42"/>
  <c r="J2" i="37"/>
  <c r="L2" i="33"/>
  <c r="L2" i="31"/>
  <c r="L2" i="29"/>
  <c r="L2" i="27"/>
  <c r="N2" i="43"/>
  <c r="P2" i="36"/>
  <c r="K2" i="33"/>
  <c r="O2" i="31"/>
  <c r="I2" i="30"/>
  <c r="M2" i="28"/>
  <c r="D2" i="27"/>
  <c r="I2" i="34"/>
  <c r="L2" i="32"/>
  <c r="L2" i="30"/>
  <c r="L2" i="28"/>
  <c r="J2" i="40"/>
  <c r="I2" i="33"/>
  <c r="M2" i="31"/>
  <c r="D2" i="30"/>
  <c r="K2" i="28"/>
  <c r="O2" i="26"/>
  <c r="N2" i="25"/>
  <c r="N2" i="23"/>
  <c r="N2" i="21"/>
  <c r="J2" i="19"/>
  <c r="J2" i="17"/>
  <c r="J2" i="15"/>
  <c r="J2" i="13"/>
  <c r="J2" i="11"/>
  <c r="L2" i="9"/>
  <c r="L2" i="7"/>
  <c r="L2" i="5"/>
  <c r="L2" i="26"/>
  <c r="K2" i="24"/>
  <c r="O2" i="22"/>
  <c r="I2" i="21"/>
  <c r="I2" i="19"/>
  <c r="M2" i="17"/>
  <c r="D2" i="16"/>
  <c r="K2" i="14"/>
  <c r="O2" i="12"/>
  <c r="I2" i="11"/>
  <c r="K2" i="9"/>
  <c r="O2" i="7"/>
  <c r="I2" i="6"/>
  <c r="O2" i="4"/>
  <c r="L2" i="25"/>
  <c r="L2" i="23"/>
  <c r="L2" i="21"/>
  <c r="N2" i="18"/>
  <c r="N2" i="16"/>
  <c r="N2" i="14"/>
  <c r="N2" i="12"/>
  <c r="L2" i="10"/>
  <c r="L2" i="8"/>
  <c r="L2" i="6"/>
  <c r="J2" i="4"/>
  <c r="O2" i="25"/>
  <c r="I2" i="24"/>
  <c r="M2" i="22"/>
  <c r="D2" i="21"/>
  <c r="D2" i="19"/>
  <c r="K2" i="17"/>
  <c r="O2" i="15"/>
  <c r="I2" i="14"/>
  <c r="M2" i="12"/>
  <c r="D2" i="11"/>
  <c r="P2" i="1"/>
  <c r="D2" i="2"/>
  <c r="H2" i="2" l="1"/>
  <c r="H20" i="2" s="1"/>
  <c r="D20" i="2"/>
  <c r="D10" i="2"/>
  <c r="P10" i="1"/>
  <c r="P20" i="1"/>
  <c r="H2" i="11"/>
  <c r="H20" i="11" s="1"/>
  <c r="D20" i="11"/>
  <c r="D10" i="11"/>
  <c r="M10" i="12"/>
  <c r="M20" i="12"/>
  <c r="I10" i="14"/>
  <c r="I20" i="14"/>
  <c r="O20" i="15"/>
  <c r="O10" i="15"/>
  <c r="K10" i="17"/>
  <c r="K20" i="17"/>
  <c r="H2" i="19"/>
  <c r="H20" i="19" s="1"/>
  <c r="D20" i="19"/>
  <c r="D10" i="21"/>
  <c r="H2" i="21"/>
  <c r="H20" i="21" s="1"/>
  <c r="D20" i="21"/>
  <c r="M10" i="22"/>
  <c r="M20" i="22"/>
  <c r="I10" i="24"/>
  <c r="I20" i="24"/>
  <c r="O10" i="25"/>
  <c r="O20" i="25"/>
  <c r="J10" i="4"/>
  <c r="J20" i="4"/>
  <c r="L20" i="6"/>
  <c r="L10" i="6"/>
  <c r="L20" i="8"/>
  <c r="L10" i="8"/>
  <c r="L10" i="10"/>
  <c r="L20" i="10"/>
  <c r="N20" i="12"/>
  <c r="N10" i="12"/>
  <c r="N10" i="14"/>
  <c r="N20" i="14"/>
  <c r="N20" i="16"/>
  <c r="N10" i="16"/>
  <c r="N10" i="18"/>
  <c r="N20" i="18"/>
  <c r="L10" i="21"/>
  <c r="L20" i="21"/>
  <c r="L20" i="23"/>
  <c r="L10" i="23"/>
  <c r="L10" i="25"/>
  <c r="L20" i="25"/>
  <c r="O20" i="4"/>
  <c r="O10" i="4"/>
  <c r="I10" i="6"/>
  <c r="I20" i="6"/>
  <c r="O10" i="7"/>
  <c r="O20" i="7"/>
  <c r="K10" i="9"/>
  <c r="K20" i="9"/>
  <c r="I10" i="11"/>
  <c r="I20" i="11"/>
  <c r="O10" i="12"/>
  <c r="O20" i="12"/>
  <c r="K20" i="14"/>
  <c r="H2" i="16"/>
  <c r="D20" i="16"/>
  <c r="M10" i="17"/>
  <c r="M20" i="17"/>
  <c r="I20" i="19"/>
  <c r="I10" i="21"/>
  <c r="I20" i="21"/>
  <c r="O10" i="22"/>
  <c r="O20" i="22"/>
  <c r="K10" i="24"/>
  <c r="K20" i="24"/>
  <c r="L20" i="26"/>
  <c r="L10" i="26"/>
  <c r="L10" i="5"/>
  <c r="L20" i="5"/>
  <c r="L20" i="7"/>
  <c r="L10" i="7"/>
  <c r="L20" i="9"/>
  <c r="L10" i="9"/>
  <c r="J20" i="11"/>
  <c r="J10" i="11"/>
  <c r="J20" i="13"/>
  <c r="J10" i="13"/>
  <c r="J20" i="15"/>
  <c r="J10" i="15"/>
  <c r="J20" i="17"/>
  <c r="J10" i="17"/>
  <c r="J20" i="19"/>
  <c r="J10" i="19"/>
  <c r="N20" i="21"/>
  <c r="N10" i="21"/>
  <c r="N20" i="23"/>
  <c r="N10" i="23"/>
  <c r="N20" i="25"/>
  <c r="N10" i="25"/>
  <c r="O10" i="26"/>
  <c r="O20" i="26"/>
  <c r="K10" i="28"/>
  <c r="K20" i="28"/>
  <c r="H2" i="30"/>
  <c r="H20" i="30" s="1"/>
  <c r="D10" i="30"/>
  <c r="D20" i="30"/>
  <c r="M20" i="31"/>
  <c r="I10" i="33"/>
  <c r="I20" i="33"/>
  <c r="J20" i="40"/>
  <c r="J10" i="40"/>
  <c r="L20" i="28"/>
  <c r="L10" i="28"/>
  <c r="L20" i="30"/>
  <c r="L10" i="30"/>
  <c r="L20" i="32"/>
  <c r="L10" i="32"/>
  <c r="I10" i="34"/>
  <c r="I20" i="34"/>
  <c r="D20" i="27"/>
  <c r="D10" i="27"/>
  <c r="H2" i="27"/>
  <c r="H20" i="27" s="1"/>
  <c r="M20" i="28"/>
  <c r="M10" i="28"/>
  <c r="I20" i="30"/>
  <c r="I10" i="30"/>
  <c r="O20" i="31"/>
  <c r="O10" i="31"/>
  <c r="K20" i="33"/>
  <c r="K10" i="33"/>
  <c r="P20" i="36"/>
  <c r="P10" i="36"/>
  <c r="N20" i="43"/>
  <c r="N10" i="43"/>
  <c r="L10" i="27"/>
  <c r="L20" i="27"/>
  <c r="L10" i="29"/>
  <c r="L20" i="29"/>
  <c r="L10" i="31"/>
  <c r="L20" i="31"/>
  <c r="L10" i="33"/>
  <c r="L20" i="33"/>
  <c r="J10" i="37"/>
  <c r="J20" i="37"/>
  <c r="N20" i="42"/>
  <c r="N10" i="42"/>
  <c r="L20" i="47"/>
  <c r="L10" i="47"/>
  <c r="O10" i="35"/>
  <c r="O20" i="35"/>
  <c r="K10" i="37"/>
  <c r="K20" i="37"/>
  <c r="O10" i="38"/>
  <c r="O20" i="38"/>
  <c r="H2" i="40"/>
  <c r="D20" i="40"/>
  <c r="D10" i="40"/>
  <c r="H2" i="42"/>
  <c r="D10" i="42"/>
  <c r="D20" i="42"/>
  <c r="L10" i="35"/>
  <c r="L20" i="35"/>
  <c r="K10" i="34"/>
  <c r="K20" i="34"/>
  <c r="M20" i="41"/>
  <c r="M10" i="41"/>
  <c r="K10" i="8"/>
  <c r="K20" i="8"/>
  <c r="O10" i="6"/>
  <c r="O20" i="6"/>
  <c r="M10" i="5"/>
  <c r="M20" i="5"/>
  <c r="K20" i="2"/>
  <c r="K10" i="2"/>
  <c r="P10" i="2"/>
  <c r="P20" i="2"/>
  <c r="O10" i="8"/>
  <c r="O20" i="8"/>
  <c r="I10" i="2"/>
  <c r="I20" i="2"/>
  <c r="M20" i="1"/>
  <c r="M10" i="1"/>
  <c r="J10" i="2"/>
  <c r="J20" i="2"/>
  <c r="H2" i="6"/>
  <c r="H20" i="6" s="1"/>
  <c r="D20" i="6"/>
  <c r="D10" i="6"/>
  <c r="D20" i="10"/>
  <c r="H2" i="10"/>
  <c r="H20" i="10" s="1"/>
  <c r="D10" i="10"/>
  <c r="K20" i="11"/>
  <c r="K10" i="11"/>
  <c r="H2" i="13"/>
  <c r="H20" i="13" s="1"/>
  <c r="D20" i="13"/>
  <c r="D10" i="13"/>
  <c r="M10" i="14"/>
  <c r="M20" i="14"/>
  <c r="I10" i="16"/>
  <c r="I20" i="16"/>
  <c r="O10" i="17"/>
  <c r="O20" i="17"/>
  <c r="K10" i="19"/>
  <c r="K20" i="19"/>
  <c r="K20" i="21"/>
  <c r="K10" i="21"/>
  <c r="D20" i="23"/>
  <c r="H2" i="23"/>
  <c r="H20" i="23" s="1"/>
  <c r="D10" i="23"/>
  <c r="M20" i="24"/>
  <c r="M10" i="24"/>
  <c r="P20" i="26"/>
  <c r="P10" i="26"/>
  <c r="N10" i="4"/>
  <c r="N20" i="4"/>
  <c r="P20" i="6"/>
  <c r="P10" i="6"/>
  <c r="P20" i="8"/>
  <c r="P10" i="8"/>
  <c r="L20" i="11"/>
  <c r="L10" i="11"/>
  <c r="L10" i="13"/>
  <c r="L20" i="13"/>
  <c r="L20" i="15"/>
  <c r="L10" i="15"/>
  <c r="L10" i="17"/>
  <c r="L20" i="17"/>
  <c r="L10" i="19"/>
  <c r="L20" i="19"/>
  <c r="P10" i="21"/>
  <c r="P20" i="21"/>
  <c r="P20" i="23"/>
  <c r="P10" i="23"/>
  <c r="I10" i="26"/>
  <c r="I20" i="26"/>
  <c r="H2" i="5"/>
  <c r="D20" i="5"/>
  <c r="D10" i="5"/>
  <c r="M10" i="6"/>
  <c r="M20" i="6"/>
  <c r="I10" i="8"/>
  <c r="I20" i="8"/>
  <c r="O10" i="9"/>
  <c r="O20" i="9"/>
  <c r="M10" i="11"/>
  <c r="M20" i="11"/>
  <c r="I10" i="13"/>
  <c r="I20" i="13"/>
  <c r="O10" i="14"/>
  <c r="O20" i="14"/>
  <c r="K10" i="16"/>
  <c r="K20" i="16"/>
  <c r="H2" i="18"/>
  <c r="D10" i="18"/>
  <c r="D20" i="18"/>
  <c r="M10" i="19"/>
  <c r="M20" i="19"/>
  <c r="M10" i="21"/>
  <c r="M20" i="21"/>
  <c r="I10" i="23"/>
  <c r="I20" i="23"/>
  <c r="O10" i="24"/>
  <c r="O20" i="24"/>
  <c r="J20" i="3"/>
  <c r="J10" i="3"/>
  <c r="P10" i="5"/>
  <c r="P20" i="5"/>
  <c r="P20" i="7"/>
  <c r="P10" i="7"/>
  <c r="P20" i="9"/>
  <c r="P10" i="9"/>
  <c r="N20" i="11"/>
  <c r="N10" i="11"/>
  <c r="N20" i="13"/>
  <c r="N10" i="13"/>
  <c r="N20" i="15"/>
  <c r="N10" i="15"/>
  <c r="N20" i="17"/>
  <c r="N10" i="17"/>
  <c r="N20" i="19"/>
  <c r="N10" i="19"/>
  <c r="L20" i="22"/>
  <c r="L10" i="22"/>
  <c r="L20" i="24"/>
  <c r="L10" i="24"/>
  <c r="M10" i="26"/>
  <c r="M20" i="26"/>
  <c r="I10" i="27"/>
  <c r="I20" i="27"/>
  <c r="O10" i="28"/>
  <c r="O20" i="28"/>
  <c r="K10" i="30"/>
  <c r="K20" i="30"/>
  <c r="H2" i="32"/>
  <c r="H20" i="32" s="1"/>
  <c r="D10" i="32"/>
  <c r="D20" i="32"/>
  <c r="M20" i="33"/>
  <c r="M10" i="33"/>
  <c r="N20" i="41"/>
  <c r="N10" i="41"/>
  <c r="P20" i="28"/>
  <c r="P10" i="28"/>
  <c r="P20" i="30"/>
  <c r="P10" i="30"/>
  <c r="P20" i="32"/>
  <c r="P10" i="32"/>
  <c r="L20" i="36"/>
  <c r="L10" i="36"/>
  <c r="K20" i="27"/>
  <c r="K10" i="27"/>
  <c r="D10" i="29"/>
  <c r="H2" i="29"/>
  <c r="H20" i="29" s="1"/>
  <c r="D20" i="29"/>
  <c r="M10" i="30"/>
  <c r="M20" i="30"/>
  <c r="I20" i="32"/>
  <c r="I10" i="32"/>
  <c r="O20" i="33"/>
  <c r="O10" i="33"/>
  <c r="J20" i="38"/>
  <c r="J10" i="38"/>
  <c r="P10" i="25"/>
  <c r="P20" i="25"/>
  <c r="P10" i="27"/>
  <c r="P20" i="27"/>
  <c r="P10" i="29"/>
  <c r="P20" i="29"/>
  <c r="P10" i="31"/>
  <c r="P20" i="31"/>
  <c r="P10" i="33"/>
  <c r="P20" i="33"/>
  <c r="N10" i="38"/>
  <c r="N20" i="38"/>
  <c r="J20" i="44"/>
  <c r="J10" i="44"/>
  <c r="N10" i="49"/>
  <c r="N20" i="49"/>
  <c r="I10" i="36"/>
  <c r="I20" i="36"/>
  <c r="O10" i="37"/>
  <c r="O20" i="37"/>
  <c r="H2" i="39"/>
  <c r="D10" i="39"/>
  <c r="D20" i="39"/>
  <c r="K10" i="40"/>
  <c r="K20" i="40"/>
  <c r="O10" i="42"/>
  <c r="O20" i="42"/>
  <c r="L20" i="37"/>
  <c r="L10" i="37"/>
  <c r="D20" i="36"/>
  <c r="H2" i="36"/>
  <c r="H20" i="36" s="1"/>
  <c r="D10" i="36"/>
  <c r="M10" i="43"/>
  <c r="M20" i="43"/>
  <c r="L10" i="2"/>
  <c r="L20" i="2"/>
  <c r="I10" i="5"/>
  <c r="I20" i="5"/>
  <c r="I10" i="9"/>
  <c r="I20" i="9"/>
  <c r="M20" i="9"/>
  <c r="M10" i="9"/>
  <c r="K10" i="6"/>
  <c r="K20" i="6"/>
  <c r="I10" i="3"/>
  <c r="I20" i="3"/>
  <c r="H2" i="1"/>
  <c r="H20" i="1" s="1"/>
  <c r="D10" i="1"/>
  <c r="D20" i="1"/>
  <c r="M10" i="2"/>
  <c r="M20" i="2"/>
  <c r="N10" i="1"/>
  <c r="N20" i="1"/>
  <c r="N10" i="2"/>
  <c r="N20" i="2"/>
  <c r="I10" i="7"/>
  <c r="I20" i="7"/>
  <c r="K20" i="10"/>
  <c r="K10" i="10"/>
  <c r="O10" i="11"/>
  <c r="O20" i="11"/>
  <c r="K10" i="13"/>
  <c r="K20" i="13"/>
  <c r="D20" i="15"/>
  <c r="D10" i="15"/>
  <c r="H2" i="15"/>
  <c r="H20" i="15" s="1"/>
  <c r="M20" i="16"/>
  <c r="M10" i="16"/>
  <c r="I10" i="18"/>
  <c r="I20" i="18"/>
  <c r="O10" i="19"/>
  <c r="O20" i="19"/>
  <c r="O10" i="21"/>
  <c r="O20" i="21"/>
  <c r="K10" i="23"/>
  <c r="K20" i="23"/>
  <c r="D10" i="25"/>
  <c r="H2" i="25"/>
  <c r="H20" i="25" s="1"/>
  <c r="D20" i="25"/>
  <c r="L20" i="3"/>
  <c r="L10" i="3"/>
  <c r="J20" i="5"/>
  <c r="J10" i="5"/>
  <c r="J20" i="7"/>
  <c r="J10" i="7"/>
  <c r="J20" i="9"/>
  <c r="J10" i="9"/>
  <c r="P20" i="11"/>
  <c r="P10" i="11"/>
  <c r="P20" i="13"/>
  <c r="P10" i="13"/>
  <c r="P20" i="15"/>
  <c r="P10" i="15"/>
  <c r="P10" i="17"/>
  <c r="P20" i="17"/>
  <c r="P10" i="19"/>
  <c r="P20" i="19"/>
  <c r="J20" i="22"/>
  <c r="J10" i="22"/>
  <c r="J20" i="24"/>
  <c r="J10" i="24"/>
  <c r="H2" i="4"/>
  <c r="H20" i="4" s="1"/>
  <c r="D10" i="4"/>
  <c r="D20" i="4"/>
  <c r="K10" i="5"/>
  <c r="K20" i="5"/>
  <c r="H2" i="7"/>
  <c r="D10" i="7"/>
  <c r="D20" i="7"/>
  <c r="M10" i="8"/>
  <c r="M20" i="8"/>
  <c r="I20" i="10"/>
  <c r="I10" i="10"/>
  <c r="H2" i="12"/>
  <c r="D10" i="12"/>
  <c r="D20" i="12"/>
  <c r="M10" i="13"/>
  <c r="M20" i="13"/>
  <c r="I10" i="15"/>
  <c r="I20" i="15"/>
  <c r="O20" i="16"/>
  <c r="K10" i="18"/>
  <c r="K20" i="18"/>
  <c r="H2" i="20"/>
  <c r="D10" i="20"/>
  <c r="D20" i="20"/>
  <c r="H2" i="22"/>
  <c r="D10" i="22"/>
  <c r="D20" i="22"/>
  <c r="M10" i="23"/>
  <c r="M20" i="23"/>
  <c r="I20" i="25"/>
  <c r="N20" i="3"/>
  <c r="N10" i="3"/>
  <c r="J20" i="6"/>
  <c r="J10" i="6"/>
  <c r="J20" i="8"/>
  <c r="J10" i="8"/>
  <c r="J20" i="10"/>
  <c r="J10" i="10"/>
  <c r="L20" i="12"/>
  <c r="L10" i="12"/>
  <c r="L20" i="14"/>
  <c r="L10" i="14"/>
  <c r="L20" i="16"/>
  <c r="L10" i="16"/>
  <c r="L20" i="18"/>
  <c r="L10" i="18"/>
  <c r="L20" i="20"/>
  <c r="P20" i="22"/>
  <c r="P10" i="22"/>
  <c r="P20" i="24"/>
  <c r="P10" i="24"/>
  <c r="H2" i="26"/>
  <c r="D10" i="26"/>
  <c r="D20" i="26"/>
  <c r="M10" i="27"/>
  <c r="M20" i="27"/>
  <c r="I10" i="29"/>
  <c r="I20" i="29"/>
  <c r="O10" i="30"/>
  <c r="O20" i="30"/>
  <c r="K10" i="32"/>
  <c r="K20" i="32"/>
  <c r="P20" i="34"/>
  <c r="P10" i="34"/>
  <c r="J20" i="27"/>
  <c r="J10" i="27"/>
  <c r="J20" i="29"/>
  <c r="J10" i="29"/>
  <c r="J20" i="31"/>
  <c r="J10" i="31"/>
  <c r="J20" i="33"/>
  <c r="J10" i="33"/>
  <c r="N20" i="40"/>
  <c r="N10" i="40"/>
  <c r="O20" i="27"/>
  <c r="O10" i="27"/>
  <c r="K20" i="29"/>
  <c r="K10" i="29"/>
  <c r="D20" i="31"/>
  <c r="D10" i="31"/>
  <c r="H2" i="31"/>
  <c r="H20" i="31" s="1"/>
  <c r="M10" i="32"/>
  <c r="M20" i="32"/>
  <c r="L20" i="34"/>
  <c r="L10" i="34"/>
  <c r="J20" i="39"/>
  <c r="J10" i="39"/>
  <c r="J10" i="26"/>
  <c r="J20" i="26"/>
  <c r="J10" i="28"/>
  <c r="J20" i="28"/>
  <c r="J10" i="30"/>
  <c r="J20" i="30"/>
  <c r="J10" i="32"/>
  <c r="J20" i="32"/>
  <c r="M10" i="34"/>
  <c r="M20" i="34"/>
  <c r="N20" i="39"/>
  <c r="N10" i="39"/>
  <c r="N20" i="44"/>
  <c r="N10" i="44"/>
  <c r="H2" i="35"/>
  <c r="H20" i="35" s="1"/>
  <c r="D10" i="35"/>
  <c r="D20" i="35"/>
  <c r="M10" i="36"/>
  <c r="M20" i="36"/>
  <c r="H2" i="38"/>
  <c r="D10" i="38"/>
  <c r="D20" i="38"/>
  <c r="K10" i="39"/>
  <c r="K20" i="39"/>
  <c r="O20" i="40"/>
  <c r="O10" i="40"/>
  <c r="D10" i="44"/>
  <c r="H2" i="44"/>
  <c r="H20" i="44" s="1"/>
  <c r="D20" i="44"/>
  <c r="L20" i="41"/>
  <c r="L10" i="41"/>
  <c r="M20" i="37"/>
  <c r="M10" i="37"/>
  <c r="P10" i="44"/>
  <c r="P20" i="44"/>
  <c r="O20" i="3"/>
  <c r="O10" i="3"/>
  <c r="O10" i="1"/>
  <c r="O20" i="1"/>
  <c r="I20" i="4"/>
  <c r="I10" i="4"/>
  <c r="O20" i="2"/>
  <c r="O10" i="2"/>
  <c r="I20" i="1"/>
  <c r="I10" i="1"/>
  <c r="H2" i="3"/>
  <c r="H20" i="3" s="1"/>
  <c r="D20" i="3"/>
  <c r="D10" i="3"/>
  <c r="M20" i="7"/>
  <c r="M10" i="7"/>
  <c r="J10" i="1"/>
  <c r="J20" i="1"/>
  <c r="M20" i="4"/>
  <c r="M10" i="4"/>
  <c r="K10" i="1"/>
  <c r="K20" i="1"/>
  <c r="K10" i="3"/>
  <c r="K20" i="3"/>
  <c r="L10" i="1"/>
  <c r="L20" i="1"/>
  <c r="M10" i="3"/>
  <c r="M20" i="3"/>
  <c r="H2" i="8"/>
  <c r="H20" i="8" s="1"/>
  <c r="D20" i="8"/>
  <c r="D10" i="8"/>
  <c r="O20" i="10"/>
  <c r="O10" i="10"/>
  <c r="I20" i="12"/>
  <c r="I10" i="12"/>
  <c r="O10" i="13"/>
  <c r="O20" i="13"/>
  <c r="K10" i="15"/>
  <c r="K20" i="15"/>
  <c r="D10" i="17"/>
  <c r="H2" i="17"/>
  <c r="H20" i="17" s="1"/>
  <c r="D20" i="17"/>
  <c r="M10" i="18"/>
  <c r="M20" i="18"/>
  <c r="I10" i="20"/>
  <c r="I20" i="20"/>
  <c r="I20" i="22"/>
  <c r="I10" i="22"/>
  <c r="O20" i="23"/>
  <c r="O10" i="23"/>
  <c r="K20" i="25"/>
  <c r="K10" i="25"/>
  <c r="P20" i="3"/>
  <c r="P10" i="3"/>
  <c r="N20" i="5"/>
  <c r="N10" i="5"/>
  <c r="N20" i="7"/>
  <c r="N10" i="7"/>
  <c r="N20" i="9"/>
  <c r="N10" i="9"/>
  <c r="J10" i="12"/>
  <c r="J20" i="12"/>
  <c r="J10" i="14"/>
  <c r="J20" i="14"/>
  <c r="J20" i="16"/>
  <c r="J10" i="16"/>
  <c r="J10" i="18"/>
  <c r="J20" i="18"/>
  <c r="J20" i="20"/>
  <c r="J10" i="20"/>
  <c r="N10" i="22"/>
  <c r="N20" i="22"/>
  <c r="N20" i="24"/>
  <c r="N10" i="24"/>
  <c r="K20" i="4"/>
  <c r="K10" i="4"/>
  <c r="O10" i="5"/>
  <c r="O20" i="5"/>
  <c r="K10" i="7"/>
  <c r="K20" i="7"/>
  <c r="H2" i="9"/>
  <c r="D10" i="9"/>
  <c r="D20" i="9"/>
  <c r="M20" i="10"/>
  <c r="M10" i="10"/>
  <c r="K10" i="12"/>
  <c r="K20" i="12"/>
  <c r="H2" i="14"/>
  <c r="D10" i="14"/>
  <c r="D20" i="14"/>
  <c r="M10" i="15"/>
  <c r="M20" i="15"/>
  <c r="I10" i="17"/>
  <c r="I20" i="17"/>
  <c r="O10" i="18"/>
  <c r="O20" i="18"/>
  <c r="K10" i="20"/>
  <c r="K20" i="20"/>
  <c r="K10" i="22"/>
  <c r="K20" i="22"/>
  <c r="H2" i="24"/>
  <c r="D10" i="24"/>
  <c r="D20" i="24"/>
  <c r="M10" i="25"/>
  <c r="M20" i="25"/>
  <c r="L10" i="4"/>
  <c r="L20" i="4"/>
  <c r="N20" i="6"/>
  <c r="N10" i="6"/>
  <c r="N20" i="8"/>
  <c r="N10" i="8"/>
  <c r="N20" i="10"/>
  <c r="N10" i="10"/>
  <c r="P20" i="12"/>
  <c r="P10" i="12"/>
  <c r="P20" i="14"/>
  <c r="P10" i="14"/>
  <c r="P20" i="16"/>
  <c r="P10" i="16"/>
  <c r="P20" i="18"/>
  <c r="P10" i="18"/>
  <c r="J20" i="21"/>
  <c r="J10" i="21"/>
  <c r="J10" i="23"/>
  <c r="J20" i="23"/>
  <c r="J20" i="25"/>
  <c r="J10" i="25"/>
  <c r="K10" i="26"/>
  <c r="K20" i="26"/>
  <c r="H2" i="28"/>
  <c r="H20" i="28" s="1"/>
  <c r="D10" i="28"/>
  <c r="D20" i="28"/>
  <c r="M10" i="29"/>
  <c r="M20" i="29"/>
  <c r="I10" i="31"/>
  <c r="I20" i="31"/>
  <c r="O10" i="32"/>
  <c r="O20" i="32"/>
  <c r="N20" i="37"/>
  <c r="N10" i="37"/>
  <c r="N20" i="27"/>
  <c r="N10" i="27"/>
  <c r="N20" i="29"/>
  <c r="N10" i="29"/>
  <c r="N20" i="31"/>
  <c r="N10" i="31"/>
  <c r="N20" i="33"/>
  <c r="N10" i="33"/>
  <c r="J20" i="43"/>
  <c r="J10" i="43"/>
  <c r="I20" i="28"/>
  <c r="I10" i="28"/>
  <c r="O10" i="29"/>
  <c r="O20" i="29"/>
  <c r="K20" i="31"/>
  <c r="K10" i="31"/>
  <c r="D20" i="33"/>
  <c r="D10" i="33"/>
  <c r="H2" i="33"/>
  <c r="H20" i="33" s="1"/>
  <c r="J20" i="35"/>
  <c r="J10" i="35"/>
  <c r="J20" i="42"/>
  <c r="J10" i="42"/>
  <c r="N10" i="26"/>
  <c r="N20" i="26"/>
  <c r="N10" i="28"/>
  <c r="N20" i="28"/>
  <c r="N10" i="30"/>
  <c r="N20" i="30"/>
  <c r="N10" i="32"/>
  <c r="N20" i="32"/>
  <c r="N20" i="35"/>
  <c r="N10" i="35"/>
  <c r="J20" i="41"/>
  <c r="J10" i="41"/>
  <c r="K20" i="45"/>
  <c r="K10" i="45"/>
  <c r="K10" i="35"/>
  <c r="K20" i="35"/>
  <c r="H2" i="37"/>
  <c r="D20" i="37"/>
  <c r="D10" i="37"/>
  <c r="K10" i="38"/>
  <c r="K20" i="38"/>
  <c r="O10" i="39"/>
  <c r="O20" i="39"/>
  <c r="K10" i="41"/>
  <c r="K20" i="41"/>
  <c r="P20" i="47"/>
  <c r="P10" i="47"/>
  <c r="D20" i="45"/>
  <c r="D10" i="45"/>
  <c r="H2" i="45"/>
  <c r="H20" i="45" s="1"/>
  <c r="M10" i="39"/>
  <c r="M20" i="39"/>
  <c r="N20" i="46"/>
  <c r="N10" i="46"/>
  <c r="O10" i="41"/>
  <c r="O20" i="41"/>
  <c r="H2" i="43"/>
  <c r="D20" i="43"/>
  <c r="D10" i="43"/>
  <c r="K10" i="44"/>
  <c r="K20" i="44"/>
  <c r="J10" i="48"/>
  <c r="J20" i="48"/>
  <c r="P10" i="35"/>
  <c r="P20" i="35"/>
  <c r="L20" i="38"/>
  <c r="L10" i="38"/>
  <c r="L20" i="42"/>
  <c r="L10" i="42"/>
  <c r="O20" i="45"/>
  <c r="O10" i="45"/>
  <c r="O20" i="34"/>
  <c r="O10" i="34"/>
  <c r="K20" i="36"/>
  <c r="K10" i="36"/>
  <c r="I20" i="38"/>
  <c r="I10" i="38"/>
  <c r="I20" i="40"/>
  <c r="I10" i="40"/>
  <c r="I20" i="42"/>
  <c r="I10" i="42"/>
  <c r="I20" i="44"/>
  <c r="I10" i="44"/>
  <c r="J20" i="45"/>
  <c r="J10" i="45"/>
  <c r="J10" i="47"/>
  <c r="J20" i="47"/>
  <c r="L20" i="50"/>
  <c r="L10" i="50"/>
  <c r="P20" i="52"/>
  <c r="P10" i="52"/>
  <c r="N20" i="54"/>
  <c r="N10" i="54"/>
  <c r="H2" i="46"/>
  <c r="H20" i="46" s="1"/>
  <c r="D20" i="46"/>
  <c r="D10" i="46"/>
  <c r="K20" i="47"/>
  <c r="K10" i="47"/>
  <c r="I20" i="49"/>
  <c r="I10" i="49"/>
  <c r="K10" i="51"/>
  <c r="K20" i="51"/>
  <c r="D20" i="53"/>
  <c r="H2" i="53"/>
  <c r="H20" i="53" s="1"/>
  <c r="D10" i="53"/>
  <c r="K20" i="54"/>
  <c r="K10" i="54"/>
  <c r="K10" i="56"/>
  <c r="K20" i="56"/>
  <c r="J20" i="52"/>
  <c r="J10" i="52"/>
  <c r="J20" i="55"/>
  <c r="J10" i="55"/>
  <c r="M10" i="45"/>
  <c r="M20" i="45"/>
  <c r="M10" i="47"/>
  <c r="M20" i="47"/>
  <c r="K10" i="49"/>
  <c r="K20" i="49"/>
  <c r="I20" i="51"/>
  <c r="I10" i="51"/>
  <c r="O20" i="52"/>
  <c r="O10" i="52"/>
  <c r="M20" i="54"/>
  <c r="M10" i="54"/>
  <c r="I20" i="56"/>
  <c r="I10" i="56"/>
  <c r="D10" i="58"/>
  <c r="D20" i="58"/>
  <c r="H2" i="58"/>
  <c r="H20" i="58" s="1"/>
  <c r="K20" i="59"/>
  <c r="K10" i="59"/>
  <c r="O20" i="60"/>
  <c r="O10" i="60"/>
  <c r="I10" i="62"/>
  <c r="I20" i="62"/>
  <c r="L20" i="60"/>
  <c r="L10" i="60"/>
  <c r="I20" i="57"/>
  <c r="I10" i="57"/>
  <c r="I20" i="59"/>
  <c r="I10" i="59"/>
  <c r="I20" i="61"/>
  <c r="I10" i="61"/>
  <c r="J10" i="57"/>
  <c r="J20" i="57"/>
  <c r="J20" i="59"/>
  <c r="J10" i="59"/>
  <c r="J10" i="61"/>
  <c r="J20" i="61"/>
  <c r="J20" i="65"/>
  <c r="J10" i="65"/>
  <c r="J20" i="67"/>
  <c r="J10" i="67"/>
  <c r="J20" i="69"/>
  <c r="J10" i="69"/>
  <c r="J20" i="71"/>
  <c r="J10" i="71"/>
  <c r="J20" i="73"/>
  <c r="J10" i="73"/>
  <c r="K20" i="62"/>
  <c r="K10" i="62"/>
  <c r="H2" i="64"/>
  <c r="D20" i="64"/>
  <c r="D10" i="64"/>
  <c r="K20" i="65"/>
  <c r="K10" i="65"/>
  <c r="O20" i="66"/>
  <c r="O10" i="66"/>
  <c r="H2" i="68"/>
  <c r="D20" i="68"/>
  <c r="D10" i="68"/>
  <c r="K10" i="69"/>
  <c r="K20" i="69"/>
  <c r="O10" i="70"/>
  <c r="O20" i="70"/>
  <c r="H2" i="72"/>
  <c r="D20" i="72"/>
  <c r="D10" i="72"/>
  <c r="K20" i="73"/>
  <c r="K10" i="73"/>
  <c r="L20" i="63"/>
  <c r="L10" i="63"/>
  <c r="L20" i="67"/>
  <c r="L10" i="67"/>
  <c r="L20" i="71"/>
  <c r="L10" i="71"/>
  <c r="D20" i="75"/>
  <c r="H2" i="75"/>
  <c r="H20" i="75" s="1"/>
  <c r="D10" i="75"/>
  <c r="M20" i="64"/>
  <c r="M10" i="64"/>
  <c r="M10" i="66"/>
  <c r="M20" i="66"/>
  <c r="M20" i="68"/>
  <c r="M10" i="68"/>
  <c r="M20" i="70"/>
  <c r="M10" i="70"/>
  <c r="M20" i="72"/>
  <c r="M10" i="72"/>
  <c r="K20" i="75"/>
  <c r="K10" i="75"/>
  <c r="O20" i="77"/>
  <c r="O10" i="77"/>
  <c r="J10" i="79"/>
  <c r="J20" i="79"/>
  <c r="K20" i="82"/>
  <c r="K10" i="82"/>
  <c r="L10" i="74"/>
  <c r="L20" i="74"/>
  <c r="L10" i="77"/>
  <c r="L20" i="77"/>
  <c r="K10" i="79"/>
  <c r="K20" i="79"/>
  <c r="K10" i="81"/>
  <c r="K20" i="81"/>
  <c r="I20" i="89"/>
  <c r="I10" i="89"/>
  <c r="M10" i="75"/>
  <c r="M20" i="75"/>
  <c r="M20" i="77"/>
  <c r="M10" i="77"/>
  <c r="H2" i="79"/>
  <c r="D10" i="79"/>
  <c r="D20" i="79"/>
  <c r="J20" i="74"/>
  <c r="J10" i="74"/>
  <c r="L20" i="76"/>
  <c r="L10" i="76"/>
  <c r="N20" i="78"/>
  <c r="N10" i="78"/>
  <c r="D20" i="83"/>
  <c r="H2" i="83"/>
  <c r="H20" i="83" s="1"/>
  <c r="D10" i="83"/>
  <c r="L10" i="82"/>
  <c r="L20" i="82"/>
  <c r="H2" i="85"/>
  <c r="H20" i="85" s="1"/>
  <c r="D20" i="85"/>
  <c r="D10" i="85"/>
  <c r="Q20" i="89"/>
  <c r="Q10" i="89"/>
  <c r="M20" i="79"/>
  <c r="M10" i="79"/>
  <c r="I20" i="81"/>
  <c r="I10" i="81"/>
  <c r="M20" i="82"/>
  <c r="M10" i="82"/>
  <c r="K20" i="84"/>
  <c r="K10" i="84"/>
  <c r="I10" i="88"/>
  <c r="I20" i="88"/>
  <c r="N10" i="81"/>
  <c r="N20" i="81"/>
  <c r="N20" i="83"/>
  <c r="H2" i="86"/>
  <c r="H20" i="86" s="1"/>
  <c r="D10" i="86"/>
  <c r="D20" i="86"/>
  <c r="L20" i="85"/>
  <c r="L10" i="85"/>
  <c r="P10" i="87"/>
  <c r="P20" i="87"/>
  <c r="I20" i="86"/>
  <c r="I10" i="86"/>
  <c r="H2" i="88"/>
  <c r="H20" i="88" s="1"/>
  <c r="D10" i="88"/>
  <c r="D20" i="88"/>
  <c r="I10" i="90"/>
  <c r="I20" i="90"/>
  <c r="J10" i="85"/>
  <c r="J20" i="85"/>
  <c r="J20" i="87"/>
  <c r="J10" i="87"/>
  <c r="L20" i="90"/>
  <c r="L10" i="90"/>
  <c r="L20" i="99"/>
  <c r="L10" i="99"/>
  <c r="K20" i="92"/>
  <c r="K10" i="92"/>
  <c r="O10" i="93"/>
  <c r="O20" i="93"/>
  <c r="D20" i="98"/>
  <c r="H2" i="98"/>
  <c r="H20" i="98" s="1"/>
  <c r="D10" i="98"/>
  <c r="N20" i="90"/>
  <c r="N10" i="90"/>
  <c r="P20" i="92"/>
  <c r="P10" i="92"/>
  <c r="O20" i="95"/>
  <c r="O10" i="95"/>
  <c r="O10" i="89"/>
  <c r="O20" i="89"/>
  <c r="H2" i="91"/>
  <c r="D10" i="91"/>
  <c r="D20" i="91"/>
  <c r="M10" i="92"/>
  <c r="M20" i="92"/>
  <c r="K20" i="94"/>
  <c r="K10" i="94"/>
  <c r="L20" i="96"/>
  <c r="L10" i="96"/>
  <c r="I20" i="94"/>
  <c r="I10" i="94"/>
  <c r="Q20" i="95"/>
  <c r="Q10" i="95"/>
  <c r="J10" i="94"/>
  <c r="J20" i="94"/>
  <c r="N20" i="96"/>
  <c r="N10" i="96"/>
  <c r="H2" i="99"/>
  <c r="H20" i="99" s="1"/>
  <c r="D20" i="99"/>
  <c r="D10" i="99"/>
  <c r="K20" i="97"/>
  <c r="K10" i="97"/>
  <c r="N20" i="100"/>
  <c r="N10" i="100"/>
  <c r="K20" i="99"/>
  <c r="K10" i="99"/>
  <c r="M10" i="99"/>
  <c r="M20" i="99"/>
  <c r="J20" i="99"/>
  <c r="J10" i="99"/>
  <c r="K10" i="43"/>
  <c r="K20" i="43"/>
  <c r="O10" i="44"/>
  <c r="O20" i="44"/>
  <c r="J10" i="34"/>
  <c r="J20" i="34"/>
  <c r="J10" i="36"/>
  <c r="J20" i="36"/>
  <c r="L20" i="39"/>
  <c r="L10" i="39"/>
  <c r="L20" i="43"/>
  <c r="L10" i="43"/>
  <c r="L20" i="46"/>
  <c r="L10" i="46"/>
  <c r="I20" i="35"/>
  <c r="I10" i="35"/>
  <c r="O20" i="36"/>
  <c r="O10" i="36"/>
  <c r="M20" i="38"/>
  <c r="M10" i="38"/>
  <c r="M10" i="40"/>
  <c r="M20" i="40"/>
  <c r="M20" i="42"/>
  <c r="M10" i="42"/>
  <c r="M20" i="44"/>
  <c r="M10" i="44"/>
  <c r="N20" i="45"/>
  <c r="N10" i="45"/>
  <c r="N10" i="47"/>
  <c r="N20" i="47"/>
  <c r="J20" i="51"/>
  <c r="J20" i="53"/>
  <c r="J10" i="53"/>
  <c r="L20" i="55"/>
  <c r="L10" i="55"/>
  <c r="K20" i="46"/>
  <c r="K10" i="46"/>
  <c r="O20" i="47"/>
  <c r="O10" i="47"/>
  <c r="M20" i="49"/>
  <c r="M10" i="49"/>
  <c r="O20" i="51"/>
  <c r="O10" i="51"/>
  <c r="K20" i="53"/>
  <c r="K10" i="53"/>
  <c r="I10" i="55"/>
  <c r="I20" i="55"/>
  <c r="J20" i="50"/>
  <c r="J10" i="50"/>
  <c r="N20" i="52"/>
  <c r="N10" i="52"/>
  <c r="N20" i="55"/>
  <c r="N10" i="55"/>
  <c r="I20" i="46"/>
  <c r="I10" i="46"/>
  <c r="D20" i="48"/>
  <c r="H2" i="48"/>
  <c r="H20" i="48" s="1"/>
  <c r="D10" i="48"/>
  <c r="O10" i="49"/>
  <c r="O20" i="49"/>
  <c r="M20" i="51"/>
  <c r="M10" i="51"/>
  <c r="I20" i="53"/>
  <c r="I10" i="53"/>
  <c r="D20" i="55"/>
  <c r="H2" i="55"/>
  <c r="H20" i="55" s="1"/>
  <c r="D10" i="55"/>
  <c r="D20" i="57"/>
  <c r="H2" i="57"/>
  <c r="H20" i="57" s="1"/>
  <c r="D10" i="57"/>
  <c r="K20" i="58"/>
  <c r="K10" i="58"/>
  <c r="O20" i="59"/>
  <c r="O10" i="59"/>
  <c r="H2" i="61"/>
  <c r="H20" i="61" s="1"/>
  <c r="D10" i="61"/>
  <c r="D20" i="61"/>
  <c r="L20" i="57"/>
  <c r="L10" i="57"/>
  <c r="L10" i="61"/>
  <c r="L20" i="61"/>
  <c r="M20" i="57"/>
  <c r="M10" i="57"/>
  <c r="M20" i="59"/>
  <c r="M10" i="59"/>
  <c r="M20" i="61"/>
  <c r="M10" i="61"/>
  <c r="N20" i="57"/>
  <c r="N10" i="57"/>
  <c r="N10" i="59"/>
  <c r="N20" i="59"/>
  <c r="N10" i="61"/>
  <c r="N20" i="61"/>
  <c r="N20" i="65"/>
  <c r="N10" i="65"/>
  <c r="N10" i="67"/>
  <c r="N20" i="67"/>
  <c r="N10" i="69"/>
  <c r="N20" i="69"/>
  <c r="N20" i="71"/>
  <c r="N10" i="71"/>
  <c r="N10" i="73"/>
  <c r="N20" i="73"/>
  <c r="H2" i="63"/>
  <c r="D10" i="63"/>
  <c r="D20" i="63"/>
  <c r="K10" i="64"/>
  <c r="K20" i="64"/>
  <c r="O10" i="65"/>
  <c r="O20" i="65"/>
  <c r="H2" i="67"/>
  <c r="D20" i="67"/>
  <c r="D10" i="67"/>
  <c r="K10" i="68"/>
  <c r="K20" i="68"/>
  <c r="O20" i="69"/>
  <c r="O10" i="69"/>
  <c r="H2" i="71"/>
  <c r="D10" i="71"/>
  <c r="D20" i="71"/>
  <c r="K20" i="72"/>
  <c r="K10" i="72"/>
  <c r="O10" i="73"/>
  <c r="O20" i="73"/>
  <c r="L20" i="64"/>
  <c r="L10" i="64"/>
  <c r="L20" i="68"/>
  <c r="L10" i="68"/>
  <c r="L20" i="72"/>
  <c r="L10" i="72"/>
  <c r="I10" i="63"/>
  <c r="I20" i="63"/>
  <c r="I10" i="65"/>
  <c r="I20" i="65"/>
  <c r="I10" i="67"/>
  <c r="I20" i="67"/>
  <c r="I20" i="69"/>
  <c r="I10" i="69"/>
  <c r="I20" i="71"/>
  <c r="I10" i="71"/>
  <c r="I20" i="73"/>
  <c r="I10" i="73"/>
  <c r="I10" i="76"/>
  <c r="I20" i="76"/>
  <c r="H2" i="78"/>
  <c r="H20" i="78" s="1"/>
  <c r="D20" i="78"/>
  <c r="D10" i="78"/>
  <c r="O10" i="79"/>
  <c r="O20" i="79"/>
  <c r="K20" i="83"/>
  <c r="K10" i="83"/>
  <c r="L20" i="75"/>
  <c r="L10" i="75"/>
  <c r="P10" i="77"/>
  <c r="P20" i="77"/>
  <c r="P20" i="79"/>
  <c r="P10" i="79"/>
  <c r="O10" i="82"/>
  <c r="O20" i="82"/>
  <c r="I20" i="74"/>
  <c r="I10" i="74"/>
  <c r="H2" i="76"/>
  <c r="H20" i="76" s="1"/>
  <c r="D20" i="76"/>
  <c r="D10" i="76"/>
  <c r="Q20" i="77"/>
  <c r="Q10" i="77"/>
  <c r="L20" i="79"/>
  <c r="L10" i="79"/>
  <c r="N20" i="74"/>
  <c r="N10" i="74"/>
  <c r="J10" i="77"/>
  <c r="J20" i="77"/>
  <c r="N10" i="79"/>
  <c r="N20" i="79"/>
  <c r="K20" i="86"/>
  <c r="K10" i="86"/>
  <c r="L20" i="83"/>
  <c r="L10" i="83"/>
  <c r="O20" i="85"/>
  <c r="O10" i="85"/>
  <c r="M10" i="90"/>
  <c r="M20" i="90"/>
  <c r="Q10" i="79"/>
  <c r="Q20" i="79"/>
  <c r="M20" i="81"/>
  <c r="M10" i="81"/>
  <c r="I20" i="83"/>
  <c r="I10" i="83"/>
  <c r="O20" i="84"/>
  <c r="O10" i="84"/>
  <c r="J20" i="80"/>
  <c r="J10" i="80"/>
  <c r="J20" i="82"/>
  <c r="J10" i="82"/>
  <c r="L10" i="84"/>
  <c r="L20" i="84"/>
  <c r="D20" i="87"/>
  <c r="D10" i="87"/>
  <c r="H2" i="87"/>
  <c r="H20" i="87" s="1"/>
  <c r="P20" i="85"/>
  <c r="P10" i="85"/>
  <c r="J10" i="88"/>
  <c r="J20" i="88"/>
  <c r="M20" i="86"/>
  <c r="M10" i="86"/>
  <c r="K20" i="88"/>
  <c r="K10" i="88"/>
  <c r="J20" i="93"/>
  <c r="J10" i="93"/>
  <c r="N10" i="85"/>
  <c r="N20" i="85"/>
  <c r="N20" i="87"/>
  <c r="L20" i="91"/>
  <c r="L10" i="91"/>
  <c r="I20" i="91"/>
  <c r="I10" i="91"/>
  <c r="O20" i="92"/>
  <c r="O10" i="92"/>
  <c r="K20" i="95"/>
  <c r="K10" i="95"/>
  <c r="J20" i="89"/>
  <c r="J10" i="89"/>
  <c r="J10" i="91"/>
  <c r="J20" i="91"/>
  <c r="L20" i="93"/>
  <c r="L10" i="93"/>
  <c r="O10" i="96"/>
  <c r="O20" i="96"/>
  <c r="H2" i="90"/>
  <c r="H20" i="90" s="1"/>
  <c r="D20" i="90"/>
  <c r="D10" i="90"/>
  <c r="K10" i="91"/>
  <c r="K20" i="91"/>
  <c r="Q10" i="92"/>
  <c r="Q20" i="92"/>
  <c r="L10" i="94"/>
  <c r="L20" i="94"/>
  <c r="P20" i="96"/>
  <c r="P10" i="96"/>
  <c r="M20" i="94"/>
  <c r="M10" i="94"/>
  <c r="I10" i="96"/>
  <c r="I20" i="96"/>
  <c r="J10" i="95"/>
  <c r="J20" i="95"/>
  <c r="J20" i="97"/>
  <c r="J10" i="97"/>
  <c r="O20" i="99"/>
  <c r="O10" i="99"/>
  <c r="I10" i="98"/>
  <c r="I20" i="98"/>
  <c r="L20" i="97"/>
  <c r="L10" i="97"/>
  <c r="I10" i="100"/>
  <c r="I20" i="100"/>
  <c r="D20" i="100"/>
  <c r="H2" i="100"/>
  <c r="H20" i="100" s="1"/>
  <c r="D10" i="100"/>
  <c r="N10" i="99"/>
  <c r="N20" i="99"/>
  <c r="H2" i="41"/>
  <c r="D20" i="41"/>
  <c r="D10" i="41"/>
  <c r="K20" i="42"/>
  <c r="K10" i="42"/>
  <c r="O10" i="43"/>
  <c r="O20" i="43"/>
  <c r="L10" i="45"/>
  <c r="L20" i="45"/>
  <c r="N10" i="34"/>
  <c r="N20" i="34"/>
  <c r="N10" i="36"/>
  <c r="N20" i="36"/>
  <c r="L20" i="40"/>
  <c r="L10" i="40"/>
  <c r="L10" i="44"/>
  <c r="L20" i="44"/>
  <c r="D20" i="34"/>
  <c r="H2" i="34"/>
  <c r="H20" i="34" s="1"/>
  <c r="D10" i="34"/>
  <c r="M20" i="35"/>
  <c r="M10" i="35"/>
  <c r="I20" i="37"/>
  <c r="I10" i="37"/>
  <c r="I10" i="39"/>
  <c r="I20" i="39"/>
  <c r="I20" i="41"/>
  <c r="I10" i="41"/>
  <c r="I10" i="43"/>
  <c r="I20" i="43"/>
  <c r="J20" i="49"/>
  <c r="J10" i="49"/>
  <c r="J20" i="46"/>
  <c r="J10" i="46"/>
  <c r="L10" i="48"/>
  <c r="L20" i="48"/>
  <c r="N20" i="51"/>
  <c r="N10" i="51"/>
  <c r="N10" i="53"/>
  <c r="N20" i="53"/>
  <c r="P20" i="55"/>
  <c r="P10" i="55"/>
  <c r="O20" i="46"/>
  <c r="O10" i="46"/>
  <c r="I10" i="48"/>
  <c r="I20" i="48"/>
  <c r="I10" i="50"/>
  <c r="I20" i="50"/>
  <c r="I10" i="52"/>
  <c r="I20" i="52"/>
  <c r="O20" i="53"/>
  <c r="O10" i="53"/>
  <c r="M10" i="55"/>
  <c r="M20" i="55"/>
  <c r="L20" i="51"/>
  <c r="L10" i="51"/>
  <c r="L10" i="53"/>
  <c r="L20" i="53"/>
  <c r="L10" i="56"/>
  <c r="L20" i="56"/>
  <c r="M10" i="46"/>
  <c r="M20" i="46"/>
  <c r="K20" i="48"/>
  <c r="K10" i="48"/>
  <c r="D20" i="50"/>
  <c r="H2" i="50"/>
  <c r="H20" i="50" s="1"/>
  <c r="D10" i="50"/>
  <c r="D20" i="52"/>
  <c r="H2" i="52"/>
  <c r="H20" i="52" s="1"/>
  <c r="D10" i="52"/>
  <c r="M20" i="53"/>
  <c r="M10" i="53"/>
  <c r="K20" i="55"/>
  <c r="K10" i="55"/>
  <c r="K20" i="57"/>
  <c r="K10" i="57"/>
  <c r="O20" i="58"/>
  <c r="O10" i="58"/>
  <c r="D20" i="60"/>
  <c r="H2" i="60"/>
  <c r="H20" i="60" s="1"/>
  <c r="D10" i="60"/>
  <c r="K10" i="61"/>
  <c r="K20" i="61"/>
  <c r="L20" i="58"/>
  <c r="L10" i="58"/>
  <c r="J10" i="62"/>
  <c r="J20" i="62"/>
  <c r="I20" i="58"/>
  <c r="I10" i="58"/>
  <c r="I20" i="60"/>
  <c r="I10" i="60"/>
  <c r="M10" i="62"/>
  <c r="M20" i="62"/>
  <c r="J10" i="58"/>
  <c r="J20" i="58"/>
  <c r="J20" i="60"/>
  <c r="J10" i="60"/>
  <c r="J10" i="64"/>
  <c r="J20" i="64"/>
  <c r="J10" i="66"/>
  <c r="J20" i="66"/>
  <c r="J20" i="68"/>
  <c r="J10" i="68"/>
  <c r="J20" i="70"/>
  <c r="J10" i="70"/>
  <c r="J10" i="72"/>
  <c r="J20" i="72"/>
  <c r="M10" i="76"/>
  <c r="M20" i="76"/>
  <c r="K20" i="63"/>
  <c r="K10" i="63"/>
  <c r="O20" i="64"/>
  <c r="O10" i="64"/>
  <c r="H2" i="66"/>
  <c r="D10" i="66"/>
  <c r="D20" i="66"/>
  <c r="K10" i="67"/>
  <c r="K20" i="67"/>
  <c r="O20" i="68"/>
  <c r="O10" i="68"/>
  <c r="H2" i="70"/>
  <c r="D10" i="70"/>
  <c r="D20" i="70"/>
  <c r="K20" i="71"/>
  <c r="K10" i="71"/>
  <c r="O20" i="72"/>
  <c r="O10" i="72"/>
  <c r="H2" i="74"/>
  <c r="H20" i="74" s="1"/>
  <c r="D10" i="74"/>
  <c r="D20" i="74"/>
  <c r="L20" i="65"/>
  <c r="L10" i="65"/>
  <c r="L20" i="69"/>
  <c r="L10" i="69"/>
  <c r="L20" i="73"/>
  <c r="L10" i="73"/>
  <c r="M20" i="63"/>
  <c r="M10" i="63"/>
  <c r="M20" i="65"/>
  <c r="M10" i="65"/>
  <c r="M20" i="67"/>
  <c r="M10" i="67"/>
  <c r="M20" i="69"/>
  <c r="M10" i="69"/>
  <c r="M20" i="71"/>
  <c r="M10" i="71"/>
  <c r="M20" i="73"/>
  <c r="M10" i="73"/>
  <c r="D20" i="77"/>
  <c r="D10" i="77"/>
  <c r="H2" i="77"/>
  <c r="H20" i="77" s="1"/>
  <c r="K20" i="78"/>
  <c r="K10" i="78"/>
  <c r="L10" i="80"/>
  <c r="L20" i="80"/>
  <c r="I10" i="84"/>
  <c r="I20" i="84"/>
  <c r="J20" i="76"/>
  <c r="J10" i="76"/>
  <c r="L10" i="78"/>
  <c r="L20" i="78"/>
  <c r="H2" i="80"/>
  <c r="H20" i="80" s="1"/>
  <c r="D10" i="80"/>
  <c r="D20" i="80"/>
  <c r="M10" i="84"/>
  <c r="M20" i="84"/>
  <c r="M20" i="74"/>
  <c r="M10" i="74"/>
  <c r="K10" i="76"/>
  <c r="K20" i="76"/>
  <c r="I10" i="78"/>
  <c r="I20" i="78"/>
  <c r="O10" i="81"/>
  <c r="O20" i="81"/>
  <c r="J20" i="75"/>
  <c r="J10" i="75"/>
  <c r="N10" i="77"/>
  <c r="N20" i="77"/>
  <c r="K20" i="80"/>
  <c r="K10" i="80"/>
  <c r="L20" i="81"/>
  <c r="L10" i="81"/>
  <c r="J20" i="84"/>
  <c r="J10" i="84"/>
  <c r="O20" i="86"/>
  <c r="O10" i="86"/>
  <c r="N10" i="92"/>
  <c r="N20" i="92"/>
  <c r="I20" i="80"/>
  <c r="I10" i="80"/>
  <c r="Q20" i="81"/>
  <c r="Q10" i="81"/>
  <c r="M20" i="83"/>
  <c r="M10" i="83"/>
  <c r="I10" i="85"/>
  <c r="I20" i="85"/>
  <c r="N20" i="80"/>
  <c r="N10" i="80"/>
  <c r="N20" i="82"/>
  <c r="N10" i="82"/>
  <c r="P10" i="84"/>
  <c r="P20" i="84"/>
  <c r="M10" i="88"/>
  <c r="M20" i="88"/>
  <c r="L10" i="86"/>
  <c r="L20" i="86"/>
  <c r="N10" i="88"/>
  <c r="N20" i="88"/>
  <c r="I10" i="87"/>
  <c r="I20" i="87"/>
  <c r="O20" i="88"/>
  <c r="O10" i="88"/>
  <c r="D20" i="95"/>
  <c r="D10" i="95"/>
  <c r="H2" i="95"/>
  <c r="H20" i="95" s="1"/>
  <c r="J10" i="86"/>
  <c r="J20" i="86"/>
  <c r="L20" i="88"/>
  <c r="L10" i="88"/>
  <c r="J10" i="92"/>
  <c r="J20" i="92"/>
  <c r="M20" i="91"/>
  <c r="M10" i="91"/>
  <c r="D20" i="93"/>
  <c r="H2" i="93"/>
  <c r="H20" i="93" s="1"/>
  <c r="D10" i="93"/>
  <c r="K20" i="96"/>
  <c r="K10" i="96"/>
  <c r="N20" i="89"/>
  <c r="N10" i="89"/>
  <c r="N10" i="91"/>
  <c r="N20" i="91"/>
  <c r="P20" i="93"/>
  <c r="P10" i="93"/>
  <c r="D10" i="89"/>
  <c r="H2" i="89"/>
  <c r="H20" i="89" s="1"/>
  <c r="D20" i="89"/>
  <c r="K20" i="90"/>
  <c r="K10" i="90"/>
  <c r="O10" i="91"/>
  <c r="O20" i="91"/>
  <c r="I10" i="93"/>
  <c r="I20" i="93"/>
  <c r="L10" i="95"/>
  <c r="L20" i="95"/>
  <c r="M10" i="97"/>
  <c r="M20" i="97"/>
  <c r="I20" i="95"/>
  <c r="I10" i="95"/>
  <c r="M10" i="96"/>
  <c r="M20" i="96"/>
  <c r="N10" i="95"/>
  <c r="N20" i="95"/>
  <c r="N20" i="97"/>
  <c r="N10" i="97"/>
  <c r="M10" i="100"/>
  <c r="M20" i="100"/>
  <c r="M10" i="98"/>
  <c r="M20" i="98"/>
  <c r="J20" i="98"/>
  <c r="J10" i="98"/>
  <c r="Q20" i="100"/>
  <c r="K20" i="100"/>
  <c r="K10" i="100"/>
  <c r="L20" i="100"/>
  <c r="L10" i="100"/>
  <c r="L20" i="49"/>
  <c r="L10" i="49"/>
  <c r="L20" i="52"/>
  <c r="L10" i="52"/>
  <c r="J20" i="54"/>
  <c r="J10" i="54"/>
  <c r="J20" i="56"/>
  <c r="J10" i="56"/>
  <c r="H2" i="47"/>
  <c r="H20" i="47" s="1"/>
  <c r="D20" i="47"/>
  <c r="D10" i="47"/>
  <c r="M10" i="48"/>
  <c r="M20" i="48"/>
  <c r="H2" i="51"/>
  <c r="D20" i="51"/>
  <c r="D10" i="51"/>
  <c r="M10" i="52"/>
  <c r="M20" i="52"/>
  <c r="H2" i="54"/>
  <c r="H20" i="54" s="1"/>
  <c r="D20" i="54"/>
  <c r="D10" i="54"/>
  <c r="H2" i="56"/>
  <c r="H20" i="56" s="1"/>
  <c r="D20" i="56"/>
  <c r="D10" i="56"/>
  <c r="P20" i="51"/>
  <c r="P10" i="51"/>
  <c r="L20" i="54"/>
  <c r="L10" i="54"/>
  <c r="I10" i="45"/>
  <c r="I20" i="45"/>
  <c r="I10" i="47"/>
  <c r="I20" i="47"/>
  <c r="H2" i="49"/>
  <c r="H20" i="49" s="1"/>
  <c r="D20" i="49"/>
  <c r="D10" i="49"/>
  <c r="K20" i="50"/>
  <c r="K10" i="50"/>
  <c r="K20" i="52"/>
  <c r="K10" i="52"/>
  <c r="I20" i="54"/>
  <c r="I10" i="54"/>
  <c r="O20" i="55"/>
  <c r="O10" i="55"/>
  <c r="O20" i="57"/>
  <c r="O10" i="57"/>
  <c r="H2" i="59"/>
  <c r="H20" i="59" s="1"/>
  <c r="D10" i="59"/>
  <c r="D20" i="59"/>
  <c r="K20" i="60"/>
  <c r="K10" i="60"/>
  <c r="O20" i="61"/>
  <c r="O10" i="61"/>
  <c r="L20" i="59"/>
  <c r="L10" i="59"/>
  <c r="J20" i="63"/>
  <c r="J10" i="63"/>
  <c r="M20" i="58"/>
  <c r="M10" i="58"/>
  <c r="M20" i="60"/>
  <c r="M10" i="60"/>
  <c r="N10" i="63"/>
  <c r="N20" i="63"/>
  <c r="N20" i="58"/>
  <c r="N10" i="58"/>
  <c r="N10" i="60"/>
  <c r="N20" i="60"/>
  <c r="N20" i="64"/>
  <c r="N10" i="64"/>
  <c r="N20" i="66"/>
  <c r="N10" i="66"/>
  <c r="N10" i="68"/>
  <c r="N20" i="68"/>
  <c r="N20" i="70"/>
  <c r="N10" i="70"/>
  <c r="N20" i="72"/>
  <c r="N10" i="72"/>
  <c r="H2" i="62"/>
  <c r="H20" i="62" s="1"/>
  <c r="D20" i="62"/>
  <c r="D10" i="62"/>
  <c r="O10" i="63"/>
  <c r="O20" i="63"/>
  <c r="H2" i="65"/>
  <c r="D10" i="65"/>
  <c r="D20" i="65"/>
  <c r="K10" i="66"/>
  <c r="K20" i="66"/>
  <c r="O20" i="67"/>
  <c r="O10" i="67"/>
  <c r="H2" i="69"/>
  <c r="H20" i="69" s="1"/>
  <c r="D20" i="69"/>
  <c r="D10" i="69"/>
  <c r="K20" i="70"/>
  <c r="K10" i="70"/>
  <c r="O10" i="71"/>
  <c r="O20" i="71"/>
  <c r="H2" i="73"/>
  <c r="D10" i="73"/>
  <c r="D20" i="73"/>
  <c r="L10" i="62"/>
  <c r="L20" i="62"/>
  <c r="L20" i="66"/>
  <c r="L10" i="66"/>
  <c r="L20" i="70"/>
  <c r="L10" i="70"/>
  <c r="K20" i="74"/>
  <c r="K10" i="74"/>
  <c r="I20" i="64"/>
  <c r="I10" i="64"/>
  <c r="I20" i="66"/>
  <c r="I10" i="66"/>
  <c r="I20" i="68"/>
  <c r="I10" i="68"/>
  <c r="I20" i="70"/>
  <c r="I10" i="70"/>
  <c r="I20" i="72"/>
  <c r="I10" i="72"/>
  <c r="O20" i="74"/>
  <c r="O10" i="74"/>
  <c r="K20" i="77"/>
  <c r="K10" i="77"/>
  <c r="O10" i="78"/>
  <c r="O20" i="78"/>
  <c r="H2" i="81"/>
  <c r="H20" i="81" s="1"/>
  <c r="D10" i="81"/>
  <c r="D20" i="81"/>
  <c r="M10" i="85"/>
  <c r="M20" i="85"/>
  <c r="N20" i="76"/>
  <c r="N10" i="76"/>
  <c r="P20" i="78"/>
  <c r="P10" i="78"/>
  <c r="O20" i="80"/>
  <c r="O10" i="80"/>
  <c r="K20" i="87"/>
  <c r="I20" i="75"/>
  <c r="I10" i="75"/>
  <c r="I20" i="77"/>
  <c r="I10" i="77"/>
  <c r="M10" i="78"/>
  <c r="M20" i="78"/>
  <c r="Q10" i="84"/>
  <c r="Q20" i="84"/>
  <c r="N20" i="75"/>
  <c r="N10" i="75"/>
  <c r="J20" i="78"/>
  <c r="J10" i="78"/>
  <c r="H2" i="82"/>
  <c r="H20" i="82" s="1"/>
  <c r="D10" i="82"/>
  <c r="D20" i="82"/>
  <c r="P20" i="81"/>
  <c r="P10" i="81"/>
  <c r="N20" i="84"/>
  <c r="N10" i="84"/>
  <c r="O10" i="87"/>
  <c r="O20" i="87"/>
  <c r="I20" i="79"/>
  <c r="I10" i="79"/>
  <c r="M20" i="80"/>
  <c r="M10" i="80"/>
  <c r="I20" i="82"/>
  <c r="I10" i="82"/>
  <c r="D10" i="84"/>
  <c r="D20" i="84"/>
  <c r="H2" i="84"/>
  <c r="H20" i="84" s="1"/>
  <c r="Q10" i="85"/>
  <c r="Q20" i="85"/>
  <c r="J10" i="81"/>
  <c r="J20" i="81"/>
  <c r="J20" i="83"/>
  <c r="J10" i="83"/>
  <c r="K20" i="85"/>
  <c r="K10" i="85"/>
  <c r="P20" i="91"/>
  <c r="P10" i="91"/>
  <c r="L20" i="87"/>
  <c r="L10" i="87"/>
  <c r="L10" i="89"/>
  <c r="L20" i="89"/>
  <c r="M20" i="87"/>
  <c r="M20" i="89"/>
  <c r="M10" i="89"/>
  <c r="D20" i="96"/>
  <c r="H2" i="96"/>
  <c r="H20" i="96" s="1"/>
  <c r="D10" i="96"/>
  <c r="N20" i="86"/>
  <c r="N10" i="86"/>
  <c r="P10" i="89"/>
  <c r="P20" i="89"/>
  <c r="N20" i="93"/>
  <c r="N10" i="93"/>
  <c r="D20" i="92"/>
  <c r="H2" i="92"/>
  <c r="H20" i="92" s="1"/>
  <c r="D10" i="92"/>
  <c r="K10" i="93"/>
  <c r="K20" i="93"/>
  <c r="I10" i="97"/>
  <c r="I20" i="97"/>
  <c r="J20" i="90"/>
  <c r="J10" i="90"/>
  <c r="L20" i="92"/>
  <c r="L10" i="92"/>
  <c r="D10" i="94"/>
  <c r="H2" i="94"/>
  <c r="H20" i="94" s="1"/>
  <c r="D20" i="94"/>
  <c r="K10" i="89"/>
  <c r="K20" i="89"/>
  <c r="O20" i="90"/>
  <c r="O10" i="90"/>
  <c r="I10" i="92"/>
  <c r="I20" i="92"/>
  <c r="M10" i="93"/>
  <c r="M20" i="93"/>
  <c r="P20" i="95"/>
  <c r="P10" i="95"/>
  <c r="K10" i="98"/>
  <c r="K20" i="98"/>
  <c r="M20" i="95"/>
  <c r="M10" i="95"/>
  <c r="J10" i="100"/>
  <c r="J20" i="100"/>
  <c r="J20" i="96"/>
  <c r="J10" i="96"/>
  <c r="L20" i="98"/>
  <c r="L10" i="98"/>
  <c r="D20" i="97"/>
  <c r="H2" i="97"/>
  <c r="H20" i="97" s="1"/>
  <c r="D10" i="97"/>
  <c r="P20" i="99"/>
  <c r="P10" i="99"/>
  <c r="N20" i="98"/>
  <c r="N10" i="98"/>
  <c r="I10" i="99"/>
  <c r="I20" i="99"/>
  <c r="O20" i="100"/>
  <c r="O10" i="100"/>
  <c r="P10" i="100"/>
  <c r="P20" i="100"/>
  <c r="H20" i="64"/>
  <c r="H20" i="79"/>
  <c r="H20" i="73"/>
  <c r="H20" i="70"/>
  <c r="H20" i="66"/>
  <c r="H20" i="72"/>
  <c r="H20" i="68"/>
  <c r="H20" i="65"/>
  <c r="H20" i="39"/>
  <c r="H20" i="24"/>
  <c r="H20" i="43"/>
  <c r="H20" i="40"/>
  <c r="H20" i="41"/>
  <c r="H20" i="67"/>
  <c r="H20" i="63"/>
  <c r="H20" i="42"/>
  <c r="H20" i="18"/>
  <c r="H20" i="12"/>
  <c r="H20" i="5"/>
  <c r="H20" i="38"/>
  <c r="H20" i="7"/>
  <c r="H30" i="71"/>
  <c r="H28" i="71"/>
  <c r="L30" i="80"/>
  <c r="L28" i="80"/>
  <c r="P24" i="44"/>
  <c r="K24" i="44"/>
  <c r="I30" i="8"/>
  <c r="D28" i="8"/>
  <c r="N24" i="7"/>
  <c r="I24" i="7"/>
  <c r="H28" i="6"/>
  <c r="M30" i="6"/>
  <c r="M28" i="6"/>
  <c r="N24" i="5"/>
  <c r="I24" i="5"/>
  <c r="L30" i="6"/>
  <c r="H28" i="3"/>
  <c r="M30" i="3"/>
  <c r="M28" i="3"/>
  <c r="P24" i="96"/>
  <c r="K24" i="96"/>
  <c r="J30" i="94"/>
  <c r="J28" i="94"/>
  <c r="I30" i="94"/>
  <c r="H28" i="91"/>
  <c r="I30" i="90"/>
  <c r="D28" i="90"/>
  <c r="H30" i="90"/>
  <c r="J30" i="91"/>
  <c r="J28" i="91"/>
  <c r="H30" i="95"/>
  <c r="H28" i="95"/>
  <c r="I28" i="85"/>
  <c r="N28" i="85"/>
  <c r="N30" i="85"/>
  <c r="H29" i="89"/>
  <c r="H26" i="89"/>
  <c r="H28" i="85"/>
  <c r="O24" i="84"/>
  <c r="J24" i="84"/>
  <c r="H28" i="87"/>
  <c r="M30" i="87"/>
  <c r="M28" i="87"/>
  <c r="L30" i="87"/>
  <c r="H27" i="73"/>
  <c r="H27" i="72"/>
  <c r="H28" i="70"/>
  <c r="J30" i="47"/>
  <c r="J28" i="47"/>
  <c r="H28" i="46"/>
  <c r="M30" i="46"/>
  <c r="M28" i="46"/>
  <c r="M30" i="44"/>
  <c r="M28" i="44"/>
  <c r="H28" i="44"/>
  <c r="I28" i="36"/>
  <c r="N30" i="36"/>
  <c r="N28" i="36"/>
  <c r="M30" i="36"/>
  <c r="H20" i="37"/>
  <c r="H28" i="37"/>
  <c r="H28" i="34"/>
  <c r="H27" i="26"/>
  <c r="H20" i="26"/>
  <c r="H20" i="22"/>
  <c r="H20" i="20"/>
  <c r="H20" i="14"/>
  <c r="P24" i="6"/>
  <c r="K24" i="6"/>
  <c r="K30" i="5"/>
  <c r="K28" i="5"/>
  <c r="I28" i="91"/>
  <c r="N30" i="91"/>
  <c r="N28" i="91"/>
  <c r="L30" i="82"/>
  <c r="L28" i="82"/>
  <c r="H27" i="67"/>
  <c r="I30" i="100"/>
  <c r="D28" i="100"/>
  <c r="H20" i="91"/>
  <c r="H26" i="84"/>
  <c r="H29" i="84"/>
  <c r="H30" i="56"/>
  <c r="H28" i="56"/>
  <c r="H20" i="51"/>
  <c r="H28" i="51"/>
  <c r="I30" i="46"/>
  <c r="D28" i="46"/>
  <c r="H28" i="45"/>
  <c r="M30" i="45"/>
  <c r="M28" i="45"/>
  <c r="H28" i="53"/>
  <c r="L30" i="45"/>
  <c r="H27" i="41"/>
  <c r="J30" i="36"/>
  <c r="J28" i="36"/>
  <c r="H27" i="42"/>
  <c r="H27" i="39"/>
  <c r="H27" i="40"/>
  <c r="K24" i="33"/>
  <c r="P24" i="33"/>
  <c r="N24" i="26"/>
  <c r="I24" i="26"/>
  <c r="H28" i="24"/>
  <c r="H20" i="9"/>
  <c r="H27" i="9"/>
  <c r="H28" i="8"/>
  <c r="M30" i="8"/>
  <c r="M28" i="8"/>
  <c r="I30" i="6"/>
  <c r="D28" i="6"/>
  <c r="N24" i="3"/>
  <c r="I24" i="3"/>
  <c r="H30" i="20"/>
  <c r="H28" i="20"/>
  <c r="H27" i="12"/>
  <c r="P24" i="8"/>
  <c r="K24" i="8"/>
  <c r="H27" i="5"/>
  <c r="H27" i="14"/>
  <c r="J30" i="7"/>
  <c r="H30" i="8"/>
  <c r="H30" i="6"/>
  <c r="J30" i="5"/>
  <c r="I30" i="3"/>
  <c r="D28" i="3"/>
  <c r="H28" i="1"/>
  <c r="I28" i="8"/>
  <c r="I30" i="97"/>
  <c r="D28" i="97"/>
  <c r="I28" i="47"/>
  <c r="N30" i="47"/>
  <c r="N28" i="47"/>
  <c r="M30" i="47"/>
  <c r="K30" i="41"/>
  <c r="K28" i="41"/>
  <c r="P24" i="93"/>
  <c r="K24" i="93"/>
  <c r="D28" i="93"/>
  <c r="I30" i="93"/>
  <c r="K30" i="80"/>
  <c r="K30" i="82"/>
  <c r="H28" i="80"/>
  <c r="M30" i="100"/>
  <c r="M28" i="100"/>
  <c r="H28" i="100"/>
  <c r="Q30" i="100"/>
  <c r="Q28" i="100"/>
  <c r="L28" i="100"/>
  <c r="D28" i="96"/>
  <c r="I30" i="96"/>
  <c r="M28" i="93"/>
  <c r="H28" i="93"/>
  <c r="M30" i="93"/>
  <c r="H30" i="93"/>
  <c r="O24" i="89"/>
  <c r="J24" i="89"/>
  <c r="J24" i="88"/>
  <c r="O24" i="88"/>
  <c r="P24" i="87"/>
  <c r="K24" i="87"/>
  <c r="H28" i="90"/>
  <c r="M30" i="85"/>
  <c r="I30" i="87"/>
  <c r="D28" i="87"/>
  <c r="H30" i="87"/>
  <c r="H28" i="76"/>
  <c r="H20" i="71"/>
  <c r="H27" i="79"/>
  <c r="H27" i="69"/>
  <c r="N24" i="63"/>
  <c r="I24" i="63"/>
  <c r="H28" i="64"/>
  <c r="H27" i="68"/>
  <c r="H28" i="66"/>
  <c r="H27" i="63"/>
  <c r="H28" i="65"/>
  <c r="I30" i="45"/>
  <c r="D28" i="45"/>
  <c r="H28" i="48"/>
  <c r="H28" i="38"/>
  <c r="M24" i="36"/>
  <c r="H24" i="36"/>
  <c r="I24" i="34"/>
  <c r="N24" i="34"/>
  <c r="O30" i="41"/>
  <c r="O28" i="41"/>
  <c r="J28" i="41"/>
  <c r="H30" i="46"/>
  <c r="H27" i="43"/>
  <c r="J30" i="41"/>
  <c r="I24" i="36"/>
  <c r="H20" i="16"/>
  <c r="N24" i="9"/>
  <c r="I24" i="9"/>
  <c r="J28" i="7"/>
  <c r="O30" i="7"/>
  <c r="O28" i="7"/>
  <c r="H30" i="4"/>
  <c r="H28" i="4"/>
  <c r="L30" i="3"/>
  <c r="H27" i="16"/>
  <c r="J28" i="5"/>
  <c r="O30" i="5"/>
  <c r="O28" i="5"/>
  <c r="N30" i="7"/>
  <c r="H27" i="18"/>
  <c r="N30" i="5"/>
  <c r="K28" i="7"/>
  <c r="H30" i="63" l="1"/>
  <c r="H28" i="63"/>
  <c r="H30" i="14"/>
  <c r="H28" i="14"/>
  <c r="H30" i="12"/>
  <c r="H28" i="12"/>
  <c r="H30" i="18"/>
  <c r="H28" i="18"/>
  <c r="H30" i="5"/>
  <c r="H28" i="5"/>
  <c r="H30" i="40"/>
  <c r="H28" i="40"/>
  <c r="H30" i="26"/>
  <c r="H28" i="26"/>
  <c r="H30" i="16"/>
  <c r="H28" i="16"/>
  <c r="H30" i="43"/>
  <c r="H28" i="43"/>
  <c r="H30" i="68"/>
  <c r="H28" i="68"/>
  <c r="H30" i="69"/>
  <c r="H28" i="69"/>
  <c r="H30" i="9"/>
  <c r="H28" i="9"/>
  <c r="H30" i="39"/>
  <c r="H28" i="39"/>
  <c r="H30" i="41"/>
  <c r="H28" i="41"/>
  <c r="H30" i="72"/>
  <c r="H28" i="72"/>
  <c r="H30" i="79"/>
  <c r="H28" i="79"/>
  <c r="H30" i="42"/>
  <c r="H28" i="42"/>
  <c r="H30" i="67"/>
  <c r="H28" i="67"/>
  <c r="H30" i="73"/>
  <c r="H28" i="7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9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</futureMetadata>
  <valueMetadata count="39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</valueMetadata>
</metadata>
</file>

<file path=xl/sharedStrings.xml><?xml version="1.0" encoding="utf-8"?>
<sst xmlns="http://schemas.openxmlformats.org/spreadsheetml/2006/main" count="32070" uniqueCount="1793">
  <si>
    <t>PAMG</t>
  </si>
  <si>
    <t>Q1</t>
  </si>
  <si>
    <t>tahun Berjalan</t>
  </si>
  <si>
    <t>XIDX:PAMG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</si>
  <si>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</si>
  <si>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</si>
  <si>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</si>
  <si>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</si>
  <si>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</si>
  <si>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</si>
  <si>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</si>
  <si>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</si>
  <si>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</si>
  <si>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</si>
  <si>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</si>
  <si>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</si>
  <si>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</si>
  <si>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</si>
  <si>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</si>
  <si>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</si>
  <si>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</si>
  <si>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</si>
  <si>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</si>
  <si>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</si>
  <si>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</si>
  <si>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</si>
  <si>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</si>
  <si>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</si>
  <si>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</si>
  <si>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</si>
  <si>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</si>
  <si>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</si>
  <si>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</si>
  <si>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</si>
  <si>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</si>
  <si>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</si>
  <si>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</si>
  <si>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</si>
  <si>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</si>
  <si>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</si>
  <si>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</si>
  <si>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</si>
  <si>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</si>
  <si>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</si>
  <si>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</si>
  <si>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</si>
  <si>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</si>
  <si>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</si>
  <si>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</si>
  <si>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</si>
  <si>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</si>
  <si>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</si>
  <si>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</si>
  <si>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</si>
  <si>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</si>
  <si>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</si>
  <si>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</si>
  <si>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</si>
  <si>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</si>
  <si>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</si>
  <si>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</si>
  <si>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</si>
  <si>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</si>
  <si>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</si>
  <si>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</si>
  <si>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</si>
  <si>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</si>
  <si>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</si>
  <si>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</si>
  <si>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Q1 2026</t>
  </si>
  <si>
    <t>Q4 2025</t>
  </si>
  <si>
    <t>Q3 2025</t>
  </si>
  <si>
    <t>Q2 2025</t>
  </si>
  <si>
    <t>2026</t>
  </si>
  <si>
    <t>Income Statement</t>
  </si>
  <si>
    <t>Total Beban Pokok Penjualan</t>
  </si>
  <si>
    <t>Laba Kotor</t>
  </si>
  <si>
    <t>Total Beban Usaha</t>
  </si>
  <si>
    <t>Beban Penjualan</t>
  </si>
  <si>
    <t>Beban Umum Dan Administra...</t>
  </si>
  <si>
    <t>Others</t>
  </si>
  <si>
    <t>Laba Usaha</t>
  </si>
  <si>
    <t>Penghasilan/Beban Lain-Lain</t>
  </si>
  <si>
    <t>Pendapatan Keuangan</t>
  </si>
  <si>
    <t>Total Penghasilan/Beban Lain-...</t>
  </si>
  <si>
    <t>Pajak Kini</t>
  </si>
  <si>
    <t>Pajak Tangguhan</t>
  </si>
  <si>
    <t>Final</t>
  </si>
  <si>
    <t>Total Beban Pajak Penghasilan</t>
  </si>
  <si>
    <t>Laba Bersih Dari Operasi Yang D...</t>
  </si>
  <si>
    <t>Hak Minoritas</t>
  </si>
  <si>
    <t>Laba Bersih Tahun Berjalan</t>
  </si>
  <si>
    <t>Pendapatan Komprehensif Lain</t>
  </si>
  <si>
    <t>Jumlah Laba Komprehensif</t>
  </si>
  <si>
    <t>Laba Bersih Yang Dapat Diatribu...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</si>
  <si>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</si>
  <si>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</si>
  <si>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</si>
  <si>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</si>
  <si>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</si>
  <si>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</si>
  <si>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Piutang Usaha</t>
  </si>
  <si>
    <t>Pihak Berelasi</t>
  </si>
  <si>
    <t>Pihak Ketiga</t>
  </si>
  <si>
    <t>Total Piutang Usaha</t>
  </si>
  <si>
    <t>Piutang Lain-Lain</t>
  </si>
  <si>
    <t>Total Piutang Lain-Lai...</t>
  </si>
  <si>
    <t>Investasi Jangka Pendek</t>
  </si>
  <si>
    <t>Persediaan</t>
  </si>
  <si>
    <t>Total Aset Lancar</t>
  </si>
  <si>
    <t>Aset Tidak Lancar</t>
  </si>
  <si>
    <t>Aset Pajak Tangguhan</t>
  </si>
  <si>
    <t>Aset Tetap</t>
  </si>
  <si>
    <t>Properti Investasi</t>
  </si>
  <si>
    <t>Aset Tak Berwujud</t>
  </si>
  <si>
    <t>Total Aset Tidak Lancar</t>
  </si>
  <si>
    <t>Total Aset</t>
  </si>
  <si>
    <t>Liabilitas Dan Ekuitas</t>
  </si>
  <si>
    <t>Liabilitas</t>
  </si>
  <si>
    <t>Liabilitas Jangka Pendek</t>
  </si>
  <si>
    <t>Utang Usaha</t>
  </si>
  <si>
    <t>Utang Lain-Lain</t>
  </si>
  <si>
    <t>Utang Pajak</t>
  </si>
  <si>
    <t>Beban Akrual</t>
  </si>
  <si>
    <t>Bagian Lancar Atas Li...</t>
  </si>
  <si>
    <t>Utang Bank</t>
  </si>
  <si>
    <t>Total Bagian Lancar...</t>
  </si>
  <si>
    <t>Total Liabilitas Jangk...</t>
  </si>
  <si>
    <t>Liabilitas Jangka Panjan...</t>
  </si>
  <si>
    <t>Liabilitas Jangka Pan...</t>
  </si>
  <si>
    <t>Total Liabilitas Ja...</t>
  </si>
  <si>
    <t>Utang Bank Jangka Pan...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</si>
  <si>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</si>
  <si>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</si>
  <si>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</si>
  <si>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</si>
  <si>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</si>
  <si>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</si>
  <si>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</si>
  <si>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</si>
  <si>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Total Liabilitas Dan Ekuitas</t>
  </si>
  <si>
    <t>Saham Beredar</t>
  </si>
  <si>
    <t>Cash Flow</t>
  </si>
  <si>
    <t>Arus Kas Dari Aktivitas Operasi</t>
  </si>
  <si>
    <t>Penerimaan Kas Dari Pelan...</t>
  </si>
  <si>
    <t>Pembayaran Kas Kepada Pem...</t>
  </si>
  <si>
    <t>Pembayaran Untuk Bunga Da...</t>
  </si>
  <si>
    <t>Pembayaran Pajak Penghasi...</t>
  </si>
  <si>
    <t>Pembayaran Pajak Final</t>
  </si>
  <si>
    <t>Penerimaan Pendapatan Keu...</t>
  </si>
  <si>
    <t>Total Arus Kas Dari Aktivitas...</t>
  </si>
  <si>
    <t>Arus Kas Dari Aktivitas Investa...</t>
  </si>
  <si>
    <t>Hasil Penjualan Aset Teta...</t>
  </si>
  <si>
    <t>Pengembalian Uang Muka Ta...</t>
  </si>
  <si>
    <t>Uang Muka Pembebasan Tana...</t>
  </si>
  <si>
    <t>Perolehan Aset Tetap</t>
  </si>
  <si>
    <t>Perolehan Aset Tak Berwuj...</t>
  </si>
  <si>
    <t>Uang Muka Properti Invest...</t>
  </si>
  <si>
    <t>Penambahan Properti Inves...</t>
  </si>
  <si>
    <t>Perpanjangan Sertifikat H...</t>
  </si>
  <si>
    <t>Pengurangan Aset Pengampu...</t>
  </si>
  <si>
    <t>Pembayaran Investasi Aset...</t>
  </si>
  <si>
    <t>Pencairan Investasi Aset ...</t>
  </si>
  <si>
    <t>Penambahan Investasi Lain...</t>
  </si>
  <si>
    <t>Arus Kas Dari Aktivitas Pendana...</t>
  </si>
  <si>
    <t>Pembayaran Utang Bank</t>
  </si>
  <si>
    <t>Pembayaran Liabilitas Sew...</t>
  </si>
  <si>
    <t>Penambahan Modal Saham</t>
  </si>
  <si>
    <t>Pembayaran Pinjaman Lainn...</t>
  </si>
  <si>
    <t>Penerimaan Utang Non Usah...</t>
  </si>
  <si>
    <t>Pembayaran Utang Non Usah...</t>
  </si>
  <si>
    <t>Penerimaan Dari Piutang N...</t>
  </si>
  <si>
    <t>Pembayaran Biaya Aksi Kor...</t>
  </si>
  <si>
    <t>Penerimaan Dari Hasil Pen...</t>
  </si>
  <si>
    <t>Kenaikan (Penurunan) Bersih Kas...</t>
  </si>
  <si>
    <t>Kas Dan Setara Kas Awal Periode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</si>
  <si>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</si>
  <si>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</si>
  <si>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</si>
  <si>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</si>
  <si>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</si>
  <si>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</si>
  <si>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</si>
  <si>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</si>
  <si>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</si>
  <si>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</si>
  <si>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</si>
  <si>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</si>
  <si>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</si>
  <si>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</si>
  <si>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</si>
  <si>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</si>
  <si>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</si>
  <si>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</si>
  <si>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</si>
  <si>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</si>
  <si>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</si>
  <si>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</si>
  <si>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</si>
  <si>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</si>
  <si>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</si>
  <si>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</si>
  <si>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</si>
  <si>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</si>
  <si>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</si>
  <si>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</si>
  <si>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</si>
  <si>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</si>
  <si>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</si>
  <si>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</si>
  <si>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Net Income - TTM (Q1)</t>
  </si>
  <si>
    <t>EPS - TTM (Q1)</t>
  </si>
  <si>
    <t>Revenue</t>
  </si>
  <si>
    <t>Revenue - TTM (Q1)</t>
  </si>
  <si>
    <t>Current PE Ratio (Annualised)</t>
  </si>
  <si>
    <t>Current PE Ratio (TTM)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</si>
  <si>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</si>
  <si>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</si>
  <si>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</si>
  <si>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</si>
  <si>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</si>
  <si>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</si>
  <si>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</si>
  <si>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</si>
  <si>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</si>
  <si>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</si>
  <si>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</si>
  <si>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</si>
  <si>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</si>
  <si>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</si>
  <si>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Current Ratio (Quarter)</t>
  </si>
  <si>
    <t>Quick Ratio (Quarter)</t>
  </si>
  <si>
    <t>Debt to Equity Ratio (Quarter)</t>
  </si>
  <si>
    <t>LT Debt/Equity (Quarter)</t>
  </si>
  <si>
    <t>Total Liabilities/Equity (Quarter)</t>
  </si>
  <si>
    <t>Total Debt/Total Assets (Quarter)</t>
  </si>
  <si>
    <t>Financial Leverage (Quarter)</t>
  </si>
  <si>
    <t>Interest Coverage (TTM)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</si>
  <si>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</si>
  <si>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</si>
  <si>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</si>
  <si>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</si>
  <si>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</si>
  <si>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</si>
  <si>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</si>
  <si>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</si>
  <si>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</si>
  <si>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</si>
  <si>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</si>
  <si>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</si>
  <si>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</si>
  <si>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</si>
  <si>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</si>
  <si>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</si>
  <si>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</si>
  <si>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</si>
  <si>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</si>
  <si>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</si>
  <si>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</si>
  <si>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</si>
  <si>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</si>
  <si>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</si>
  <si>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</si>
  <si>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</si>
  <si>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</si>
  <si>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</si>
  <si>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</si>
  <si>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</si>
  <si>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</si>
  <si>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</si>
  <si>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</si>
  <si>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</si>
  <si>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</si>
  <si>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</si>
  <si>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Total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</si>
  <si>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</si>
  <si>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</si>
  <si>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</si>
  <si>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</si>
  <si>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</si>
  <si>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IPTV</t>
  </si>
  <si>
    <t>XIDX:IPTV</t>
  </si>
  <si>
    <t>Laba (Rugi) Selisih Kurs</t>
  </si>
  <si>
    <t>Investasi Pada Entitas A...</t>
  </si>
  <si>
    <t>Goodwill</t>
  </si>
  <si>
    <t>Utang Bank Jangka Pen...</t>
  </si>
  <si>
    <t>Total Utang Usaha</t>
  </si>
  <si>
    <t>Total Utang Lain-La...</t>
  </si>
  <si>
    <t>Utang Bank Jangka...</t>
  </si>
  <si>
    <t>Utang Sewa Pembia...</t>
  </si>
  <si>
    <t>Liabilitas Pajak Tang...</t>
  </si>
  <si>
    <t>Kepentingan Non Pengenda...</t>
  </si>
  <si>
    <t>Penerimaan Dari Pelanggan</t>
  </si>
  <si>
    <t>Pembayaran Kepada Karyawa...</t>
  </si>
  <si>
    <t>Pembayaran Kepada Pemasok</t>
  </si>
  <si>
    <t>Pembayaran Untuk Pajak Pe...</t>
  </si>
  <si>
    <t>Pembayaran Bunga</t>
  </si>
  <si>
    <t>Penambahan (Penurunan) Pi...</t>
  </si>
  <si>
    <t>Penerimaan Kas Dari Kombi...</t>
  </si>
  <si>
    <t>Penerimaan Bunga</t>
  </si>
  <si>
    <t>Kas Bersih Yang Diperoleh...</t>
  </si>
  <si>
    <t>Pembelian Saham Entitas A...</t>
  </si>
  <si>
    <t>Penerimaan Hasil Penjuala...</t>
  </si>
  <si>
    <t>Akuisisi Entitas Anak</t>
  </si>
  <si>
    <t>Penambahan Aset Tidak Ber...</t>
  </si>
  <si>
    <t>Penambahan Aset Konten</t>
  </si>
  <si>
    <t>Penambahan (Penurunan) As...</t>
  </si>
  <si>
    <t>Penempatan Uang Muka Inve...</t>
  </si>
  <si>
    <t>Penambahan Investasi Saha...</t>
  </si>
  <si>
    <t>Penempatan Investasi Pada...</t>
  </si>
  <si>
    <t>Penurunan Uang Muka Pembe...</t>
  </si>
  <si>
    <t>Penempatan Pada Rekening ...</t>
  </si>
  <si>
    <t>Penambahan Setoran Modal</t>
  </si>
  <si>
    <t>Penambahan Uang Muka Seto...</t>
  </si>
  <si>
    <t>Penambahan (Penurunan) Ua...</t>
  </si>
  <si>
    <t>Penerimaan Liabilitas Sew...</t>
  </si>
  <si>
    <t>Penerimaan Dari Obligasi ...</t>
  </si>
  <si>
    <t>Penerimaan Utang Bank</t>
  </si>
  <si>
    <t>Penerimaan Modal Disetor ...</t>
  </si>
  <si>
    <t>Penambahan Utang Lain-Lai...</t>
  </si>
  <si>
    <t>Penurunan Utang Lain-Lain...</t>
  </si>
  <si>
    <t>Penerimaan Utang Bank Jan...</t>
  </si>
  <si>
    <t>Pembayaran Biaya Transaks...</t>
  </si>
  <si>
    <t>Pembayaran Utang Bank Jan...</t>
  </si>
  <si>
    <t>Dampak Neto Perubahan Nilai Tuk...</t>
  </si>
  <si>
    <t>PEG Ratio</t>
  </si>
  <si>
    <t>PEG Ratio (3yr)</t>
  </si>
  <si>
    <t>BLUE</t>
  </si>
  <si>
    <t>XIDX:BLUE</t>
  </si>
  <si>
    <t>Piutang Pihak Berelasi</t>
  </si>
  <si>
    <t>Adjustment</t>
  </si>
  <si>
    <t>Utang Pembelian Aset ...</t>
  </si>
  <si>
    <t>Obligasi Konversi</t>
  </si>
  <si>
    <t>Pembayaran Kepada Pemasok...</t>
  </si>
  <si>
    <t>Pembayaran Beban Keuangan</t>
  </si>
  <si>
    <t>Pembayaran Beban Pajak Pe...</t>
  </si>
  <si>
    <t>Pembayaran Untuk Beban Op...</t>
  </si>
  <si>
    <t>Penerimaan (Pembayaran) P...</t>
  </si>
  <si>
    <t>Uang Muka Untuk Perolehan...</t>
  </si>
  <si>
    <t>Perolehan Aset Keuangan L...</t>
  </si>
  <si>
    <t>Penerimaan Obligasi Konve...</t>
  </si>
  <si>
    <t>Pembayaran Dividen</t>
  </si>
  <si>
    <t>Penerimaan Utang Kepada P...</t>
  </si>
  <si>
    <t>Pembayaran Liabilitas Pem...</t>
  </si>
  <si>
    <t>Net Income - Div (TTM)</t>
  </si>
  <si>
    <t>Net Income - Div Yield</t>
  </si>
  <si>
    <t>EPS - Payout Ratio</t>
  </si>
  <si>
    <t>EPS - Div Yield</t>
  </si>
  <si>
    <t>Revenue - Div (TTM)</t>
  </si>
  <si>
    <t>Revenue - Payout Ratio</t>
  </si>
  <si>
    <t>Revenue - Div Yield</t>
  </si>
  <si>
    <t>Dividend</t>
  </si>
  <si>
    <t>Dividend (TTM)</t>
  </si>
  <si>
    <t>Payout Ratio</t>
  </si>
  <si>
    <t>Dividend Yield</t>
  </si>
  <si>
    <t>Latest Dividend Ex-Date</t>
  </si>
  <si>
    <t>15 Jun 26</t>
  </si>
  <si>
    <t>ENVY</t>
  </si>
  <si>
    <t>XIDX:ENVY</t>
  </si>
  <si>
    <t>Q1 2025</t>
  </si>
  <si>
    <t>Q4 2024</t>
  </si>
  <si>
    <t>2025</t>
  </si>
  <si>
    <t>Utang Pembiayaan</t>
  </si>
  <si>
    <t>Bunga Leasing</t>
  </si>
  <si>
    <t>Pembayaran Untuk Aktivita...</t>
  </si>
  <si>
    <t>Penjualan Aset Tetap</t>
  </si>
  <si>
    <t>Penjualan Aset Tak Berwuj...</t>
  </si>
  <si>
    <t>Penerimaan Penjualan Enti...</t>
  </si>
  <si>
    <t>Uang Muka Investasi</t>
  </si>
  <si>
    <t>Pembayaran Piutang Ke Pih...</t>
  </si>
  <si>
    <t>Pembayaran Aset Tidak Lan...</t>
  </si>
  <si>
    <t>Penambahan (Pembayaran) U...</t>
  </si>
  <si>
    <t>Penerimaan Pinjaman Dari ...</t>
  </si>
  <si>
    <t>Pembayaran Pinjaman Kepad...</t>
  </si>
  <si>
    <t>Pembayaran Sewa</t>
  </si>
  <si>
    <t>Penerimaan Utang Pihak Be...</t>
  </si>
  <si>
    <t>Penambahan Utang Bank</t>
  </si>
  <si>
    <t>Setoran Modal</t>
  </si>
  <si>
    <t>Kenaikan Modal Disetor</t>
  </si>
  <si>
    <t>Kas Dan Setara Kas Entitas Anak...</t>
  </si>
  <si>
    <t>Pengaruh Selisih Kurs</t>
  </si>
  <si>
    <t>Total Kas Dan Setara Kas Awal...</t>
  </si>
  <si>
    <t>EAST</t>
  </si>
  <si>
    <t>XIDX:EAST</t>
  </si>
  <si>
    <t>Beban Usaha</t>
  </si>
  <si>
    <t>Beban Penyusutan</t>
  </si>
  <si>
    <t>Total Pendapatan Komprehensif...</t>
  </si>
  <si>
    <t>Dana Syirkah Temporer</t>
  </si>
  <si>
    <t>Pembayaran Beban Usaha</t>
  </si>
  <si>
    <t>Pendapatan Operasional La...</t>
  </si>
  <si>
    <t>Penerimaan Hibah Kemenpar...</t>
  </si>
  <si>
    <t>Pembayaran Bunga Dan Bagi...</t>
  </si>
  <si>
    <t>Penerimaan Penjualan Aset...</t>
  </si>
  <si>
    <t>Penerimaan Bunga Deposito</t>
  </si>
  <si>
    <t>Pencairan Deposito</t>
  </si>
  <si>
    <t>Penempatan Pada Deposito</t>
  </si>
  <si>
    <t>Penempatan Aset Digital</t>
  </si>
  <si>
    <t>Kas Yang Dibatasi Penggun...</t>
  </si>
  <si>
    <t>Penempatan Aset Keuangan ...</t>
  </si>
  <si>
    <t>Pencairan Aset Keuangan Y...</t>
  </si>
  <si>
    <t>Penerimaan Dividen Dari A...</t>
  </si>
  <si>
    <t>Pembayaran Sewa Pembiayaa...</t>
  </si>
  <si>
    <t>Penerimaan Sewa Pembiayaa...</t>
  </si>
  <si>
    <t>Pembayaran Kembali Utang ...</t>
  </si>
  <si>
    <t>Pemberian Piutang Kepada ...</t>
  </si>
  <si>
    <t>Pembayaran Kembali Pinjam...</t>
  </si>
  <si>
    <t>Penerimaan Penjualan Dan ...</t>
  </si>
  <si>
    <t>Pembelian Saham Treasuri</t>
  </si>
  <si>
    <t>Pembayaran Dividen Kas</t>
  </si>
  <si>
    <t>Pelaksanaan Waran</t>
  </si>
  <si>
    <t>Penerimaan Dari Penawaran...</t>
  </si>
  <si>
    <t>Pembayaran Biaya Emisi Sa...</t>
  </si>
  <si>
    <t>Penerimaan Piutang Lain-L...</t>
  </si>
  <si>
    <t>Pembayaran Piutang Lain-L...</t>
  </si>
  <si>
    <t>Pembayaran Utang Kepada P...</t>
  </si>
  <si>
    <t>Pembayaran Utang Lain-Lai...</t>
  </si>
  <si>
    <t>08 May 26</t>
  </si>
  <si>
    <t>LIFE</t>
  </si>
  <si>
    <t>XIDX:LIFE</t>
  </si>
  <si>
    <t>Premi Bruto</t>
  </si>
  <si>
    <t>Premi Reasuransi</t>
  </si>
  <si>
    <t>Penurunan (Kenaikan) Prem...</t>
  </si>
  <si>
    <t>Hasil Investasi</t>
  </si>
  <si>
    <t>Klaim Bruto</t>
  </si>
  <si>
    <t>Klaim Reasuransi</t>
  </si>
  <si>
    <t>Kenaikan Manfaat Polis Ma...</t>
  </si>
  <si>
    <t>Beban Akuisisi</t>
  </si>
  <si>
    <t>Beban Pemasaran</t>
  </si>
  <si>
    <t>Beban Umum Dan Administr...</t>
  </si>
  <si>
    <t>Kepentingan Non-Pegendali</t>
  </si>
  <si>
    <t>Piutang Premi</t>
  </si>
  <si>
    <t>Aset Reasuransi</t>
  </si>
  <si>
    <t>Utang Reasuransi</t>
  </si>
  <si>
    <t>Liabilitas Pajak Tangguh...</t>
  </si>
  <si>
    <t>Penerimaan Dari:</t>
  </si>
  <si>
    <t>Premi</t>
  </si>
  <si>
    <t>Ujrah</t>
  </si>
  <si>
    <t>Komisi Reasuransi Dan Kl...</t>
  </si>
  <si>
    <t>Lain-Lain</t>
  </si>
  <si>
    <t>Total Penerimaan Dari:</t>
  </si>
  <si>
    <t>Pembayaran Untuk:</t>
  </si>
  <si>
    <t>Klaim Dan Manfaat</t>
  </si>
  <si>
    <t>Komisi Dan Tunjangan Age...</t>
  </si>
  <si>
    <t>Beban Operasi</t>
  </si>
  <si>
    <t>Imbalan Kerja Karyawan</t>
  </si>
  <si>
    <t>Total Pembayaran Untuk:</t>
  </si>
  <si>
    <t>Hasil (Beban) Investasi</t>
  </si>
  <si>
    <t>Penurunan (Kenaikan) Depo...</t>
  </si>
  <si>
    <t>Penurunan (Kenaikan) Efek...</t>
  </si>
  <si>
    <t>Penurunan (Kenaikan) Pinj...</t>
  </si>
  <si>
    <t>(Penurunan) Kenaikan Dana...</t>
  </si>
  <si>
    <t>Kenaikan Efek Pada Biaya ...</t>
  </si>
  <si>
    <t>FUJI</t>
  </si>
  <si>
    <t>XIDX:FUJI</t>
  </si>
  <si>
    <t>Pendapatan Pembiayaan Kon...</t>
  </si>
  <si>
    <t>Pendapatan Bunga</t>
  </si>
  <si>
    <t>Pembentukan Cadangan Keru...</t>
  </si>
  <si>
    <t>Pendapatan Non-Operasiona...</t>
  </si>
  <si>
    <t>Beban Non-Operasional</t>
  </si>
  <si>
    <t>Portofolio Efek</t>
  </si>
  <si>
    <t>Piutang Pembiayaan Konsum...</t>
  </si>
  <si>
    <t>Penerimaan Kas Dari :</t>
  </si>
  <si>
    <t>Pembiayaan Konsumen</t>
  </si>
  <si>
    <t>Pembiayaan Modal Usaha</t>
  </si>
  <si>
    <t>Kegiatan Operasi Lainnya</t>
  </si>
  <si>
    <t>Total Penerimaan Kas Da...</t>
  </si>
  <si>
    <t>Pengeluaran Kas Untuk :</t>
  </si>
  <si>
    <t>Pajak Penghasilan</t>
  </si>
  <si>
    <t>Total Pengeluaran Kas U...</t>
  </si>
  <si>
    <t>Pembelian Aset Tetap</t>
  </si>
  <si>
    <t>Penawaran Umum Perdana Sa...</t>
  </si>
  <si>
    <t>Tambahan Setoran Modal</t>
  </si>
  <si>
    <t>KOTA</t>
  </si>
  <si>
    <t>XIDX:KOTA</t>
  </si>
  <si>
    <t>Tanah Untuk Dikembangkan</t>
  </si>
  <si>
    <t>Pembayaran Untuk Beban Us...</t>
  </si>
  <si>
    <t>Pengembalian Uang Muka Pr...</t>
  </si>
  <si>
    <t>Uang Muka Pembelian Tanah</t>
  </si>
  <si>
    <t>Kenaikan Piutang Lain-Lai...</t>
  </si>
  <si>
    <t>Pembayaran Kas Kepada Kar...</t>
  </si>
  <si>
    <t>Penerimaan (Pembayaran) L...</t>
  </si>
  <si>
    <t>Penerimaan Dari Pengembal...</t>
  </si>
  <si>
    <t>Pembayaran Uang Muka</t>
  </si>
  <si>
    <t>Penambahan Tanah Untuk Di...</t>
  </si>
  <si>
    <t>Total Kenaikan Piutang ...</t>
  </si>
  <si>
    <t>Pembayran Uang Muka Proye...</t>
  </si>
  <si>
    <t>Penempatan Dalam Surat Sa...</t>
  </si>
  <si>
    <t>Penempatan Dana Yang Diba...</t>
  </si>
  <si>
    <t>Penerimaan Pelunasan Sura...</t>
  </si>
  <si>
    <t>Penerimaan Pelaksanaan Wa...</t>
  </si>
  <si>
    <t>Penerimaan Utang Lancar L...</t>
  </si>
  <si>
    <t>Penerimaan Dari Penerbita...</t>
  </si>
  <si>
    <t>Pembayaran Emisi Saham</t>
  </si>
  <si>
    <t>Penerimaan Utang Jangka P...</t>
  </si>
  <si>
    <t>Pembayaran Utang Jangka P...</t>
  </si>
  <si>
    <t>Pembayaran Utang Pihak Be...</t>
  </si>
  <si>
    <t>INOV</t>
  </si>
  <si>
    <t>XIDX:INOV</t>
  </si>
  <si>
    <t>Bagian Atas Hasil Bersih ...</t>
  </si>
  <si>
    <t>Pinjaman Jangka Pende...</t>
  </si>
  <si>
    <t>Total Utang Pajak</t>
  </si>
  <si>
    <t>Liabilitas Keuangan L...</t>
  </si>
  <si>
    <t>Utang Lain Jangka...</t>
  </si>
  <si>
    <t>Utang Sewa Pembiayaan</t>
  </si>
  <si>
    <t>Utang Lain Jangka Pan...</t>
  </si>
  <si>
    <t>Penghasilan Bunga Yang Di...</t>
  </si>
  <si>
    <t>Penerimaan Restitusi Paja...</t>
  </si>
  <si>
    <t>Pembayaran Bunga Dan Beba...</t>
  </si>
  <si>
    <t>Penerimaan Dari Penjualan...</t>
  </si>
  <si>
    <t>Pelepasan Aset Tetap</t>
  </si>
  <si>
    <t>Pelepasan Properti Invest...</t>
  </si>
  <si>
    <t>Pinjaman Bank Jangka Panj...</t>
  </si>
  <si>
    <t>Penerimaan</t>
  </si>
  <si>
    <t>Pembayaran</t>
  </si>
  <si>
    <t>Total Pinjaman Bank Jan...</t>
  </si>
  <si>
    <t>Pinjaman Jangka Pendek</t>
  </si>
  <si>
    <t>Total Pinjaman Jangka P...</t>
  </si>
  <si>
    <t>Pencairan Utang Bank Dan ...</t>
  </si>
  <si>
    <t>Liabilitas Sewa</t>
  </si>
  <si>
    <t>Total Liabilitas Sewa</t>
  </si>
  <si>
    <t>Penerimaan Dari Transaksi...</t>
  </si>
  <si>
    <t>Utang Kepada Pihak Berela...</t>
  </si>
  <si>
    <t>Total Utang Kepada Piha...</t>
  </si>
  <si>
    <t>Kewajiban Sewa Pembiayaan...</t>
  </si>
  <si>
    <t>Total Kewajiban Sewa Pe...</t>
  </si>
  <si>
    <t>Pinjaman Jangka Panjang L...</t>
  </si>
  <si>
    <t>28 Jul 22</t>
  </si>
  <si>
    <t>ARKA</t>
  </si>
  <si>
    <t>XIDX:ARKA</t>
  </si>
  <si>
    <t>Laba (Rugi) Atas Penjuala...</t>
  </si>
  <si>
    <t>Penerimaan (Pengeluaran) ...</t>
  </si>
  <si>
    <t>Pinjaman Yang Diberikan K...</t>
  </si>
  <si>
    <t>Pembayaran Pinjaman Dari ...</t>
  </si>
  <si>
    <t>Penambahan Modal Disetor</t>
  </si>
  <si>
    <t>Pembayaran Biaya Emisi</t>
  </si>
  <si>
    <t>Pembayaran Utang Berelasi</t>
  </si>
  <si>
    <t>Penerimaan (Pembayaran) U...</t>
  </si>
  <si>
    <t>Penambahan Utang Sewa Pem...</t>
  </si>
  <si>
    <t>Agio Saham</t>
  </si>
  <si>
    <t>Pengaruh Selisih Kurs Mata Uang...</t>
  </si>
  <si>
    <t>SMKL</t>
  </si>
  <si>
    <t>XIDX:SMKL</t>
  </si>
  <si>
    <t>Utang Pembiayaan ...</t>
  </si>
  <si>
    <t>Wesel Bayar</t>
  </si>
  <si>
    <t>Pembayaran Kas Untuk Beba...</t>
  </si>
  <si>
    <t>Pembayaran Biaya Keuangan</t>
  </si>
  <si>
    <t>Penerimaan Taksiran Tagih...</t>
  </si>
  <si>
    <t>Penerimaan Dari Kegiatan ...</t>
  </si>
  <si>
    <t>Kas Bersih (Digunakan Unt...</t>
  </si>
  <si>
    <t>Perolehan Aset Hak Guna</t>
  </si>
  <si>
    <t>Penerimaan (Pembayaran) S...</t>
  </si>
  <si>
    <t>Penerimaan Utang Peroleha...</t>
  </si>
  <si>
    <t>Penempatan Modal Saham Ve...</t>
  </si>
  <si>
    <t>Pembayaran Utang Peroleha...</t>
  </si>
  <si>
    <t>Pembayaran Investasi Vent...</t>
  </si>
  <si>
    <t>Perolehan Perangkat Lunak...</t>
  </si>
  <si>
    <t>Penerimaan Dari Utang Ban...</t>
  </si>
  <si>
    <t>Penerimaan Uang Muka Peme...</t>
  </si>
  <si>
    <t>Penerimaan Dari Pelaksana...</t>
  </si>
  <si>
    <t>Pembayaran Wesel Bayar Ja...</t>
  </si>
  <si>
    <t>Pembayaran Dari Pinjaman ...</t>
  </si>
  <si>
    <t>Penerimaan Dari Pinjaman ...</t>
  </si>
  <si>
    <t>Pembayaran Utang Sewa Pem...</t>
  </si>
  <si>
    <t>Pembayaran Utang Pembiaya...</t>
  </si>
  <si>
    <t>Penyetoran Modal Saham An...</t>
  </si>
  <si>
    <t>Setoran Modal Lainnya</t>
  </si>
  <si>
    <t>04 Jun 26</t>
  </si>
  <si>
    <t>HDIT</t>
  </si>
  <si>
    <t>XIDX:HDIT</t>
  </si>
  <si>
    <t>Deposito Berjangka</t>
  </si>
  <si>
    <t>Utang Pihak Berelasi</t>
  </si>
  <si>
    <t>Investasi Pada Entitas As...</t>
  </si>
  <si>
    <t>Pencairan (Penempatan) De...</t>
  </si>
  <si>
    <t>Perolehan Aset Takberwuju...</t>
  </si>
  <si>
    <t>Penjualan Saham Atas Enti...</t>
  </si>
  <si>
    <t>Uang Muka Proyek</t>
  </si>
  <si>
    <t>Penerimaan Pinjaman Bank</t>
  </si>
  <si>
    <t>Pembayaran Pinjaman Bank</t>
  </si>
  <si>
    <t>Setoran Modal Saham</t>
  </si>
  <si>
    <t>Setoran Modal Saham Kepen...</t>
  </si>
  <si>
    <t>Setoran Modal Penawaran P...</t>
  </si>
  <si>
    <t>Pembayaran Biaya Penawara...</t>
  </si>
  <si>
    <t>Pembayaran Biaya Emisi Ef...</t>
  </si>
  <si>
    <t>KEEN</t>
  </si>
  <si>
    <t>XIDX:KEEN</t>
  </si>
  <si>
    <t>Utang Lembaga Keu...</t>
  </si>
  <si>
    <t>Penerimaan Kas Dari Penge...</t>
  </si>
  <si>
    <t>Penerimaan Dari Penghasil...</t>
  </si>
  <si>
    <t>Pengeluaran Kas Kepada Pe...</t>
  </si>
  <si>
    <t>Pembayaran Untuk Karyawan</t>
  </si>
  <si>
    <t>Penerimaan (Pembayaran) J...</t>
  </si>
  <si>
    <t>Penerimaan Dari Klaim Asu...</t>
  </si>
  <si>
    <t>Pembayaran Pajak Badan</t>
  </si>
  <si>
    <t>Penurunan (Penambahan) Ka...</t>
  </si>
  <si>
    <t>Hasil Penjualan Dari Seba...</t>
  </si>
  <si>
    <t>Akuisisi Kepentingan Non ...</t>
  </si>
  <si>
    <t>Kas Diperoleh Dari Akuisi...</t>
  </si>
  <si>
    <t>Perolehan Entitas Asosias...</t>
  </si>
  <si>
    <t>Hasil Dari Penjualan Aset...</t>
  </si>
  <si>
    <t>Penambahan Investasi Pada...</t>
  </si>
  <si>
    <t>Penambahan Penyertaan Pad...</t>
  </si>
  <si>
    <t>Penambahan Kas Di Bank Ya...</t>
  </si>
  <si>
    <t>Pembayaran Pinjaman Jangk...</t>
  </si>
  <si>
    <t>Pembayaran Terkait Hutang...</t>
  </si>
  <si>
    <t>Pembayaran Beban Bunga</t>
  </si>
  <si>
    <t>Utang Bank Jangka Pendek</t>
  </si>
  <si>
    <t>Penerimaan Dari Lembaga K...</t>
  </si>
  <si>
    <t>Pembayaran Lembaga Keuang...</t>
  </si>
  <si>
    <t>Hasil Setoran Modal Saham</t>
  </si>
  <si>
    <t>Peningkatan Modal Saham K...</t>
  </si>
  <si>
    <t>Pembayaran Dividen Entita...</t>
  </si>
  <si>
    <t>Utang Pembiayaan Konsumen</t>
  </si>
  <si>
    <t>Pembayaran Utang Sewa</t>
  </si>
  <si>
    <t>Kas Dan Setara Kas Dari Kombina...</t>
  </si>
  <si>
    <t>BAPI</t>
  </si>
  <si>
    <t>XIDX:BAPI</t>
  </si>
  <si>
    <t>Aset Real Estat</t>
  </si>
  <si>
    <t>Penerimaan Dari Piutang P...</t>
  </si>
  <si>
    <t>Penerimaan Saham Penawara...</t>
  </si>
  <si>
    <t>Biaya Emisi</t>
  </si>
  <si>
    <t>TFAS</t>
  </si>
  <si>
    <t>XIDX:TFAS</t>
  </si>
  <si>
    <t>Penyesuaian Proforma</t>
  </si>
  <si>
    <t>Pembayaran Beban Penjuala...</t>
  </si>
  <si>
    <t>Pelepasan Entitas Anak</t>
  </si>
  <si>
    <t>Penjualan Kembali Saham T...</t>
  </si>
  <si>
    <t>Penempatan Investasi Lain...</t>
  </si>
  <si>
    <t>Penurunan Modal Entitas A...</t>
  </si>
  <si>
    <t>Penerimaan Investasi Lain...</t>
  </si>
  <si>
    <t>Penerimaan Dari (Penambah...</t>
  </si>
  <si>
    <t>Penempatan Pada Investasi...</t>
  </si>
  <si>
    <t>Penerimaan Penjualan Inve...</t>
  </si>
  <si>
    <t>Setoran Modal Oleh Kepent...</t>
  </si>
  <si>
    <t>Akuisisi Saham Pada Entit...</t>
  </si>
  <si>
    <t>Pembayaran Saham Beredar ...</t>
  </si>
  <si>
    <t>Penyertaan Saham Pada Ent...</t>
  </si>
  <si>
    <t>Penempatan Investasi Saha...</t>
  </si>
  <si>
    <t>Penawaran Saham Perdana</t>
  </si>
  <si>
    <t>Penerbitan Saham Pada Kep...</t>
  </si>
  <si>
    <t>Penambahan Piutang Pihak ...</t>
  </si>
  <si>
    <t>Penerimaan Dari Pelunasan...</t>
  </si>
  <si>
    <t>Pembelian Kembali Saham E...</t>
  </si>
  <si>
    <t>Penurunan Modal Entitas E...</t>
  </si>
  <si>
    <t>Pembayaran Pokok Liabilit...</t>
  </si>
  <si>
    <t>Penerimaan Deposito Yang ...</t>
  </si>
  <si>
    <t>Penempatan Deposito Yang ...</t>
  </si>
  <si>
    <t>Kas Dan Setara Kas Setelah Pele...</t>
  </si>
  <si>
    <t>GGRP</t>
  </si>
  <si>
    <t>XIDX:GGRP</t>
  </si>
  <si>
    <t>Investasi Jangka Panjang</t>
  </si>
  <si>
    <t>Liabilitas Derivatif</t>
  </si>
  <si>
    <t>Penerimaan Dari (Pembayar...</t>
  </si>
  <si>
    <t>Restitusi Pajak</t>
  </si>
  <si>
    <t>Beban Operasi Lainnya</t>
  </si>
  <si>
    <t>Total Penerimaan Dari (...</t>
  </si>
  <si>
    <t>Pelunasan Utang Pembelian...</t>
  </si>
  <si>
    <t>Penarikan (Penempatan) Ja...</t>
  </si>
  <si>
    <t>Penjualan Entitas Anak</t>
  </si>
  <si>
    <t>Penerimaan Pengembalian U...</t>
  </si>
  <si>
    <t>Kapitalisasi Bunga</t>
  </si>
  <si>
    <t>Penambahan Investasi Jang...</t>
  </si>
  <si>
    <t>Pembayaran Uang Jaminan</t>
  </si>
  <si>
    <t>Penerimaan Dari Divestasi</t>
  </si>
  <si>
    <t>Penerimaan Dividen Tunai</t>
  </si>
  <si>
    <t>Penerimaan Dari :</t>
  </si>
  <si>
    <t>Penerbitan Saham Baru Me...</t>
  </si>
  <si>
    <t>Utang Bank Jangka Panjan...</t>
  </si>
  <si>
    <t>Utang Jangka Panjang Non...</t>
  </si>
  <si>
    <t>Total Penerimaan Dari :</t>
  </si>
  <si>
    <t>Pembayaran Atas :</t>
  </si>
  <si>
    <t>Total Pembayaran Atas :</t>
  </si>
  <si>
    <t>Pembayaran Dari Pengurang...</t>
  </si>
  <si>
    <t>(Penempatan)/Penarikan De...</t>
  </si>
  <si>
    <t>Dividen Yang Dibayarkan K...</t>
  </si>
  <si>
    <t>Kas Di Bank Pada Awalperiode Pa...</t>
  </si>
  <si>
    <t>Penyesuaian Arus Kas Merging Bu...</t>
  </si>
  <si>
    <t>26 May 26</t>
  </si>
  <si>
    <t>OPMS</t>
  </si>
  <si>
    <t>XIDX:OPMS</t>
  </si>
  <si>
    <t>Utang Pemegang Saham</t>
  </si>
  <si>
    <t>Pembayaran Bunga Atas Lia...</t>
  </si>
  <si>
    <t>Penempatan Uang Jaminan</t>
  </si>
  <si>
    <t>Pengembalian Uang Jaminan</t>
  </si>
  <si>
    <t>Penerimaan Atas Uang Jami...</t>
  </si>
  <si>
    <t>Penambahan Investasi</t>
  </si>
  <si>
    <t>Kenaikan Modal Saham</t>
  </si>
  <si>
    <t>Penerimaan Utang Dari Pih...</t>
  </si>
  <si>
    <t>Pembayaran Utang Dari Pih...</t>
  </si>
  <si>
    <t>Saham Treasuri</t>
  </si>
  <si>
    <t>NZIA</t>
  </si>
  <si>
    <t>XIDX:NZIA</t>
  </si>
  <si>
    <t>Total Persediaan</t>
  </si>
  <si>
    <t>Kepentingan Non Penge...</t>
  </si>
  <si>
    <t>Penerimaan Penghasilan Ke...</t>
  </si>
  <si>
    <t>Penambahan Uang Muka Inve...</t>
  </si>
  <si>
    <t>Penambahan Uang Muka</t>
  </si>
  <si>
    <t>Penerimaan Piutang Pihak ...</t>
  </si>
  <si>
    <t>Pembayaran Dividen Tunai</t>
  </si>
  <si>
    <t>Penerimaan Penerbitan War...</t>
  </si>
  <si>
    <t>Pembayaran Utang Subordin...</t>
  </si>
  <si>
    <t>26 May 20</t>
  </si>
  <si>
    <t>SLIS</t>
  </si>
  <si>
    <t>XIDX:SLIS</t>
  </si>
  <si>
    <t>Pembayaran Pajak</t>
  </si>
  <si>
    <t>Penerimaan (Pembayaran) K...</t>
  </si>
  <si>
    <t>Beban Ditangguhkan</t>
  </si>
  <si>
    <t>Dana Dibatasi Penggunaann...</t>
  </si>
  <si>
    <t>Investasi Kepada Entitas ...</t>
  </si>
  <si>
    <t>Agio</t>
  </si>
  <si>
    <t>Penerimaan Hutang Bank</t>
  </si>
  <si>
    <t>Pembayaran Hutang Bank</t>
  </si>
  <si>
    <t>Penerimaan (Pembayaran) D...</t>
  </si>
  <si>
    <t>Pembayaran Deviden</t>
  </si>
  <si>
    <t>Penerimaan Hutang Lain-La...</t>
  </si>
  <si>
    <t>11 Aug 20</t>
  </si>
  <si>
    <t>PURE</t>
  </si>
  <si>
    <t>XIDX:PURE</t>
  </si>
  <si>
    <t>2021</t>
  </si>
  <si>
    <t>Q3 2024</t>
  </si>
  <si>
    <t>Q2 2024</t>
  </si>
  <si>
    <t>Q1 2024</t>
  </si>
  <si>
    <t>Q3 2023</t>
  </si>
  <si>
    <t>2024</t>
  </si>
  <si>
    <t>Penambahan Uang Muka Pemb...</t>
  </si>
  <si>
    <t>Penambahan Setoran Modal ...</t>
  </si>
  <si>
    <t>Penerimaan Pinjaman Bank ...</t>
  </si>
  <si>
    <t>Pembayaran Pinjaman Bank ...</t>
  </si>
  <si>
    <t>Penerimaan Penjualan Saha...</t>
  </si>
  <si>
    <t>Penurunan Kas Dibatasi Pe...</t>
  </si>
  <si>
    <t>Penambahan Utang Pihak Be...</t>
  </si>
  <si>
    <t>Penambahan Utang Pihak Ke...</t>
  </si>
  <si>
    <t>Pengurangan/(Penambahan) ...</t>
  </si>
  <si>
    <t>IRRA</t>
  </si>
  <si>
    <t>XIDX:IRRA</t>
  </si>
  <si>
    <t>Penerimaan Dari Royalti, ...</t>
  </si>
  <si>
    <t>Penerimaan Dan Pembayaran...</t>
  </si>
  <si>
    <t>Penerimaan Kas Dari Resti...</t>
  </si>
  <si>
    <t>Penerimaan Dan Pengeluara...</t>
  </si>
  <si>
    <t>Penjualan Aset Tersedia U...</t>
  </si>
  <si>
    <t>Pencairan (Penempatan) In...</t>
  </si>
  <si>
    <t>Pembayaran Uang Muka Inve...</t>
  </si>
  <si>
    <t>Pemberian Pinjaman Pihak ...</t>
  </si>
  <si>
    <t>Penerimaan Dari Utang Pih...</t>
  </si>
  <si>
    <t>Pembayaran Untuk Pelusana...</t>
  </si>
  <si>
    <t>Treasury Stock</t>
  </si>
  <si>
    <t>Penempatan Setara Kas Yan...</t>
  </si>
  <si>
    <t>Pembayaran Dari Pembelian...</t>
  </si>
  <si>
    <t>Pembagian Dividen</t>
  </si>
  <si>
    <t>09 Aug 22</t>
  </si>
  <si>
    <t>DMMX</t>
  </si>
  <si>
    <t>XIDX:DMMX</t>
  </si>
  <si>
    <t>Penerimaan Klaim Atas Paj...</t>
  </si>
  <si>
    <t>Penerimaan Aset Tidak Lan...</t>
  </si>
  <si>
    <t>Penambahan Piutang Lain-L...</t>
  </si>
  <si>
    <t>Penerimaan Dari Piutang L...</t>
  </si>
  <si>
    <t>Pembayaran Kepada Piutang...</t>
  </si>
  <si>
    <t>Pencairan Investasi Lain-...</t>
  </si>
  <si>
    <t>Pengembalian Uang Muka In...</t>
  </si>
  <si>
    <t>Investasi Saham</t>
  </si>
  <si>
    <t>Penerimaan Dari Pembatala...</t>
  </si>
  <si>
    <t>Penerimaan Atas Pendapata...</t>
  </si>
  <si>
    <t>Penambahan Aset Lancar La...</t>
  </si>
  <si>
    <t>Perolehan Aset Tidak Lanc...</t>
  </si>
  <si>
    <t>Peningkatan Modal Saham</t>
  </si>
  <si>
    <t>Penambahan Modal Saham En...</t>
  </si>
  <si>
    <t>Setoran Modal Non-Pengend...</t>
  </si>
  <si>
    <t>Penerimaan Dari Deposito ...</t>
  </si>
  <si>
    <t>Penerimaan Utang Lain-Lai...</t>
  </si>
  <si>
    <t>Penerimaan Dari Utang Lai...</t>
  </si>
  <si>
    <t>Penerimaan Pinjaman Kepad...</t>
  </si>
  <si>
    <t>Pemberian Pinjaman Kepada...</t>
  </si>
  <si>
    <t>Beban Emisi Saham</t>
  </si>
  <si>
    <t>Pembayaran Kepada Pihak B...</t>
  </si>
  <si>
    <t>Penambahan Modal Saham Ol...</t>
  </si>
  <si>
    <t>Penerimaan Utang Pembiaya...</t>
  </si>
  <si>
    <t>Penyertaan Saham Entitas ...</t>
  </si>
  <si>
    <t>Efek Akuisisi Entitas Ana...</t>
  </si>
  <si>
    <t>SINI</t>
  </si>
  <si>
    <t>XIDX:SINI</t>
  </si>
  <si>
    <t>Proforma Laba Bersih Dari Trans...</t>
  </si>
  <si>
    <t>Aset Eksplorasi Dan Eval...</t>
  </si>
  <si>
    <t>Penerimaan (Pembayaran) O...</t>
  </si>
  <si>
    <t>Penyertaan Saham</t>
  </si>
  <si>
    <t>Pencairan Deposito Berjan...</t>
  </si>
  <si>
    <t>Penambahan Aset Eksploras...</t>
  </si>
  <si>
    <t>Pembayaran Untuk Peroleha...</t>
  </si>
  <si>
    <t>Penempatan Jaminan Reklam...</t>
  </si>
  <si>
    <t>Aset Tidak Lancar Dikuasa...</t>
  </si>
  <si>
    <t>Perolehan Investasi Lain-...</t>
  </si>
  <si>
    <t>Investasi Entitas Anak</t>
  </si>
  <si>
    <t>Divestasi Entitas Anak</t>
  </si>
  <si>
    <t>Peningkatan Aktivitas Ase...</t>
  </si>
  <si>
    <t>Aset Lain-Lain</t>
  </si>
  <si>
    <t>Pinjaman Jangka Panjang</t>
  </si>
  <si>
    <t>Penerimaan Utang Sewa Pem...</t>
  </si>
  <si>
    <t>Total Penerimaan Utang ...</t>
  </si>
  <si>
    <t>Peningkatan Utang Kepada ...</t>
  </si>
  <si>
    <t>Peningkatan Liabilitas Pe...</t>
  </si>
  <si>
    <t>Peningkatan Utang Lain-La...</t>
  </si>
  <si>
    <t>Penurunan Utang Lain-Lain</t>
  </si>
  <si>
    <t>Penurunan Utang Kepada Pi...</t>
  </si>
  <si>
    <t>Pembayaran Bunga Liabilit...</t>
  </si>
  <si>
    <t>Pembayaran Piutang Berela...</t>
  </si>
  <si>
    <t>Kas Dan Bank Dari Merging...</t>
  </si>
  <si>
    <t>Pengaruh Divestasi Entita...</t>
  </si>
  <si>
    <t>WOWS</t>
  </si>
  <si>
    <t>XIDX:WOWS</t>
  </si>
  <si>
    <t>Total Aset Tetap</t>
  </si>
  <si>
    <t>Utang Dari Pihak Bere...</t>
  </si>
  <si>
    <t>Pembayaran Untuk Pemasok</t>
  </si>
  <si>
    <t>Pembayaran Kas Operasiona...</t>
  </si>
  <si>
    <t>Pembayaran Provinsi Dan B...</t>
  </si>
  <si>
    <t>Penerimaan Lain-Lain</t>
  </si>
  <si>
    <t>Pembayaran Lain-Lain - Ne...</t>
  </si>
  <si>
    <t>(Pembayaran) Penerimaan P...</t>
  </si>
  <si>
    <t>Perolehan Dari Pinjaman B...</t>
  </si>
  <si>
    <t>Pembayaran Utang Lembaga ...</t>
  </si>
  <si>
    <t>ESIP</t>
  </si>
  <si>
    <t>XIDX:ESIP</t>
  </si>
  <si>
    <t>Pembayaran Kepada:</t>
  </si>
  <si>
    <t>Pemasok</t>
  </si>
  <si>
    <t>Total Pembayaran Kepada...</t>
  </si>
  <si>
    <t>Reklas Uang Muka Asset</t>
  </si>
  <si>
    <t>Perolehan Aset Lainnya</t>
  </si>
  <si>
    <t>Aset Lainnya</t>
  </si>
  <si>
    <t>Perolehan Dari Penawaran ...</t>
  </si>
  <si>
    <t>Perolehan Dari Pmhmetd Se...</t>
  </si>
  <si>
    <t>Perolehan Modal Dari Konv...</t>
  </si>
  <si>
    <t>Penerimaan Dari Setoran M...</t>
  </si>
  <si>
    <t>Penerimaan Utang Pembiay...</t>
  </si>
  <si>
    <t>10 Nov 25</t>
  </si>
  <si>
    <t>EPS Rating</t>
  </si>
  <si>
    <t>TEBE</t>
  </si>
  <si>
    <t>XIDX:TEBE</t>
  </si>
  <si>
    <t>Penerimaan Pajak Penghasi...</t>
  </si>
  <si>
    <t>Penurunan (Kenaikan) Piut...</t>
  </si>
  <si>
    <t>Pemberian Piutang Pihak B...</t>
  </si>
  <si>
    <t>Penempatan Kas Yag Dibata...</t>
  </si>
  <si>
    <t>Kenaikan Aset Lain-Lain</t>
  </si>
  <si>
    <t>Arus Kas Keluar Bersih Pa...</t>
  </si>
  <si>
    <t>Penurunan Piutang Lain-La...</t>
  </si>
  <si>
    <t>Kenaikan Utang Lain-Lain ...</t>
  </si>
  <si>
    <t>Penerimaan Uang Muka Seot...</t>
  </si>
  <si>
    <t>Pengembalian Dividen</t>
  </si>
  <si>
    <t>Penerimaan Penerbitan Pin...</t>
  </si>
  <si>
    <t>Penerimaan Dari Peningkat...</t>
  </si>
  <si>
    <t>Perubahan Pada Dana Kas Yang Di...</t>
  </si>
  <si>
    <t>09 Apr 26</t>
  </si>
  <si>
    <t>KEJU</t>
  </si>
  <si>
    <t>XIDX:KEJU</t>
  </si>
  <si>
    <t>Penerimaan Kas Dari Pengh...</t>
  </si>
  <si>
    <t>Penerimaan Pendapatan Bun...</t>
  </si>
  <si>
    <t>Pembayaran Beban Bunga Da...</t>
  </si>
  <si>
    <t>Pinjaman Kepada Pihak Ber...</t>
  </si>
  <si>
    <t>Penerimaan Pembayaran Piu...</t>
  </si>
  <si>
    <t>Uang Muka Pembelian Kenda...</t>
  </si>
  <si>
    <t>Perolehan Saham Treasuri</t>
  </si>
  <si>
    <t>Penempatan Kembali Saham ...</t>
  </si>
  <si>
    <t>Pembayaran Beban Penerbit...</t>
  </si>
  <si>
    <t>Reklasifikasi Dari Deposito Ber...</t>
  </si>
  <si>
    <t>30 Apr 26</t>
  </si>
  <si>
    <t>PSGO</t>
  </si>
  <si>
    <t>XIDX:PSGO</t>
  </si>
  <si>
    <t>Penerimaan Dari Restitusi...</t>
  </si>
  <si>
    <t>Penerimaan Dari Pendapata...</t>
  </si>
  <si>
    <t>Pembayaran Beban Operasio...</t>
  </si>
  <si>
    <t>Penarikan Pada Kas Yang D...</t>
  </si>
  <si>
    <t>Penambahan Uang Muka Jang...</t>
  </si>
  <si>
    <t>(Kenaikan)/Penurunan Piut...</t>
  </si>
  <si>
    <t>Penambahan Tanaman Belum ...</t>
  </si>
  <si>
    <t>Penambahan Persiapan Laha...</t>
  </si>
  <si>
    <t>Penambahan Pembibitan</t>
  </si>
  <si>
    <t>Penambahan Uang Muka Perk...</t>
  </si>
  <si>
    <t>Penempatan Pada Deposito ...</t>
  </si>
  <si>
    <t>Penambahan Modal Diempatk...</t>
  </si>
  <si>
    <t>Penerimaan Dari Pihak Ber...</t>
  </si>
  <si>
    <t>Pembayaran Utang Sewa Rou</t>
  </si>
  <si>
    <t>Penerimaan Atas Pinjaman ...</t>
  </si>
  <si>
    <t>Piutang Pemegang Saham En...</t>
  </si>
  <si>
    <t>Pembayaran Untuk Akuisisi...</t>
  </si>
  <si>
    <t>Pembayaran Utang Sewa - ...</t>
  </si>
  <si>
    <t>Uang Muka Setoran Modal D...</t>
  </si>
  <si>
    <t>Pengembalian Atas Modal S...</t>
  </si>
  <si>
    <t>Penambahan Modal Saham Da...</t>
  </si>
  <si>
    <t>Penarikan Pinjaman Bank J...</t>
  </si>
  <si>
    <t>Pembayaran Dividen Kas Ke...</t>
  </si>
  <si>
    <t>05 Jun 26</t>
  </si>
  <si>
    <t>AGAR</t>
  </si>
  <si>
    <t>XIDX:AGAR</t>
  </si>
  <si>
    <t>Penerimaan (Pembayaran) B...</t>
  </si>
  <si>
    <t>Pembayaran Kas Untuk Kary...</t>
  </si>
  <si>
    <t>Penerimaan Penghasilan Bu...</t>
  </si>
  <si>
    <t>Penerimaan Pendapatan Lai...</t>
  </si>
  <si>
    <t>Perolehan Aset Dalam Peny...</t>
  </si>
  <si>
    <t>Penerimaan (Pembayaran) M...</t>
  </si>
  <si>
    <t>Penambahan Utang Bank Jan...</t>
  </si>
  <si>
    <t>Penambahan Utang Lembaga ...</t>
  </si>
  <si>
    <t>IFSH</t>
  </si>
  <si>
    <t>XIDX:IFSH</t>
  </si>
  <si>
    <t>Properti Pertambangan</t>
  </si>
  <si>
    <t>Total Beban Akrual</t>
  </si>
  <si>
    <t>Utang Pembelian A...</t>
  </si>
  <si>
    <t>Penerimaan (Pemberian) Pi...</t>
  </si>
  <si>
    <t>Invetasi Kepada Entitas A...</t>
  </si>
  <si>
    <t>Akuisisi Saham Entitas An...</t>
  </si>
  <si>
    <t>Perolehan Aset Tidak Berw...</t>
  </si>
  <si>
    <t>Penempatan Investasi Jang...</t>
  </si>
  <si>
    <t>Penempatan Deposito</t>
  </si>
  <si>
    <t>Penambahan Properti Perta...</t>
  </si>
  <si>
    <t>Penerimaan Penawaran Umum...</t>
  </si>
  <si>
    <t>Penjualan Saham Treasuri</t>
  </si>
  <si>
    <t>Penerimaan Pinjaman Pihak...</t>
  </si>
  <si>
    <t>Pembayaran Utang Pembelia...</t>
  </si>
  <si>
    <t>29 May 26</t>
  </si>
  <si>
    <t>REAL</t>
  </si>
  <si>
    <t>XIDX:REAL</t>
  </si>
  <si>
    <t>Pembayaran Uang Muka Pemb...</t>
  </si>
  <si>
    <t>Penerimaan Setoran Modal</t>
  </si>
  <si>
    <t>Penerimaan Dan Penawaran ...</t>
  </si>
  <si>
    <t>Biaya Emisi Saham</t>
  </si>
  <si>
    <t>Penerimaan Setoran Modal ...</t>
  </si>
  <si>
    <t>09 Jul 25</t>
  </si>
  <si>
    <t>IFII</t>
  </si>
  <si>
    <t>XIDX:IFII</t>
  </si>
  <si>
    <t>Pembayaran Untuk Beban Ke...</t>
  </si>
  <si>
    <t>Keuntungan Atas Penjualan...</t>
  </si>
  <si>
    <t>Penerimaan Atas Utang Ban...</t>
  </si>
  <si>
    <t>Pembayaran Atas Utang Ban...</t>
  </si>
  <si>
    <t>Pembayaran Atas Pinjaman ...</t>
  </si>
  <si>
    <t>Pembayaran Sewa Liabilita...</t>
  </si>
  <si>
    <t>17 Jun 26</t>
  </si>
  <si>
    <t>PMJS</t>
  </si>
  <si>
    <t>XIDX:PMJS</t>
  </si>
  <si>
    <t>Pembayaran Beban Gaji</t>
  </si>
  <si>
    <t>Peningkatan Investasi Pad...</t>
  </si>
  <si>
    <t>Penempatan (Pencairan) In...</t>
  </si>
  <si>
    <t>Pembayaran Dividen Kepada...</t>
  </si>
  <si>
    <t>Pelepasan Investasi Jangk...</t>
  </si>
  <si>
    <t>Penerimaan Klaim Pengemba...</t>
  </si>
  <si>
    <t>Peningkatan Aset Tidak La...</t>
  </si>
  <si>
    <t>Penerimaan Dividen</t>
  </si>
  <si>
    <t>Dividen Tunai Dari Entita...</t>
  </si>
  <si>
    <t>Penerbitan Modal Saham</t>
  </si>
  <si>
    <t>Penerimaan Hasil Penerbit...</t>
  </si>
  <si>
    <t>Penerbitan Obligasi Konve...</t>
  </si>
  <si>
    <t>Pelunasan Utang Obligasi ...</t>
  </si>
  <si>
    <t>Setoran Modal Dari Pihak ...</t>
  </si>
  <si>
    <t>03 Jul 25</t>
  </si>
  <si>
    <t>UCID</t>
  </si>
  <si>
    <t>XIDX:UCID</t>
  </si>
  <si>
    <t>Utang Jangka Panjang ...</t>
  </si>
  <si>
    <t>Penerimaan Dari Aktivitas...</t>
  </si>
  <si>
    <t>Penerimaan Hasil Restitus...</t>
  </si>
  <si>
    <t>Penambahan Deposito Berja...</t>
  </si>
  <si>
    <t>Hasil Penjualan Aset Dimi...</t>
  </si>
  <si>
    <t>Pembayaran Atas Bagian Po...</t>
  </si>
  <si>
    <t>Pembayaran Deviden Kas</t>
  </si>
  <si>
    <t>Pengembalian Kembali Saha...</t>
  </si>
  <si>
    <t>19 Jun 25</t>
  </si>
  <si>
    <t>GLVA</t>
  </si>
  <si>
    <t>XIDX:GLVA</t>
  </si>
  <si>
    <t>Penempatan Pada Dana Yang...</t>
  </si>
  <si>
    <t>Investasi Reksadana</t>
  </si>
  <si>
    <t>Penempatan Aset Lancar La...</t>
  </si>
  <si>
    <t>Penerimaan Tambahan Modal...</t>
  </si>
  <si>
    <t>Tambahan Modal Disetor En...</t>
  </si>
  <si>
    <t>Penerimaan Piutang Berela...</t>
  </si>
  <si>
    <t>Penerimaan Utang Berelasi</t>
  </si>
  <si>
    <t>02 Jul 25</t>
  </si>
  <si>
    <t>PGJO</t>
  </si>
  <si>
    <t>XIDX:PGJO</t>
  </si>
  <si>
    <t>Aset Dalam Pelaksanaan</t>
  </si>
  <si>
    <t>Pengurangan (Penambahan) ...</t>
  </si>
  <si>
    <t>Kenaikan Aset Dalam Penye...</t>
  </si>
  <si>
    <t>Kenaikan Jaminan Gedung</t>
  </si>
  <si>
    <t>Pembayaran Beban Keuangan...</t>
  </si>
  <si>
    <t>Penerimaan Sehubungan Den...</t>
  </si>
  <si>
    <t>Pembayaran Atas Liabilita...</t>
  </si>
  <si>
    <t>Penambahan Modal Tanpa Ha...</t>
  </si>
  <si>
    <t>Pembelian Kembali Saham O...</t>
  </si>
  <si>
    <t>Penerimaan Dari Kepenting...</t>
  </si>
  <si>
    <t>Penerbitan Modal Saham En...</t>
  </si>
  <si>
    <t>Kenaikan/(Penurunan) Utan...</t>
  </si>
  <si>
    <t>Kenaikan</t>
  </si>
  <si>
    <t>Penurunan</t>
  </si>
  <si>
    <t>Total Kenaikan/(Penurun...</t>
  </si>
  <si>
    <t>AMAR</t>
  </si>
  <si>
    <t>XIDX:AMAR</t>
  </si>
  <si>
    <t>Beban Bunga</t>
  </si>
  <si>
    <t>Total Beban Pokok Penjualan...</t>
  </si>
  <si>
    <t>Pendapatan Operasional L...</t>
  </si>
  <si>
    <t>Total Pendapatan Operas...</t>
  </si>
  <si>
    <t>Beban Operasional Lainnya</t>
  </si>
  <si>
    <t>Beban Penyisihan Kerugia...</t>
  </si>
  <si>
    <t>Beban Tenaga Kerja</t>
  </si>
  <si>
    <t>Total Beban Operasional...</t>
  </si>
  <si>
    <t>Giro Pada Bank Indonesia</t>
  </si>
  <si>
    <t>Penempatan Pada Bank Indo...</t>
  </si>
  <si>
    <t>Pinjaman Yang Diberikan</t>
  </si>
  <si>
    <t>Total Pinjaman Yang Dib...</t>
  </si>
  <si>
    <t>Simpanan Nasabah</t>
  </si>
  <si>
    <t>Total Simpanan Nasabah</t>
  </si>
  <si>
    <t>Simpanan Dari Bank Lain</t>
  </si>
  <si>
    <t>Penerimaan Bunga, Provisi...</t>
  </si>
  <si>
    <t>Pembayaran Beban Tenaga K...</t>
  </si>
  <si>
    <t>Pembayaran Beban Umum Dan...</t>
  </si>
  <si>
    <t>Penerimaan Pendapatan Ope...</t>
  </si>
  <si>
    <t>Pembayaran Beban Non-Oper...</t>
  </si>
  <si>
    <t>Penurunan (Kenaikan) Aset...</t>
  </si>
  <si>
    <t>Penempatan Pada Bank Ind...</t>
  </si>
  <si>
    <t>Kredit Yang Diberikan</t>
  </si>
  <si>
    <t>Efek-Efek Yang Diukur Pa...</t>
  </si>
  <si>
    <t>Efek-Efek Yang Dibeli De...</t>
  </si>
  <si>
    <t>Total Penurunan (Kenaik...</t>
  </si>
  <si>
    <t>Kenaikan (Penurunan) Liab...</t>
  </si>
  <si>
    <t>Simpanan</t>
  </si>
  <si>
    <t>Efek-Efek Yang Dijual De...</t>
  </si>
  <si>
    <t>Beban Yang Masih Harus D...</t>
  </si>
  <si>
    <t>Total Kenaikan (Penurun...</t>
  </si>
  <si>
    <t>Pembelian Aset Tak Berwuj...</t>
  </si>
  <si>
    <t>Penempatan Efek Tersedia ...</t>
  </si>
  <si>
    <t>Penempatan Efek Dimiliki ...</t>
  </si>
  <si>
    <t>Pencairan Efek Tersedia U...</t>
  </si>
  <si>
    <t>Pencairan Efek Dimiliki H...</t>
  </si>
  <si>
    <t>Hasil Realisasi Aset Takb...</t>
  </si>
  <si>
    <t>Penambahan Dari Modal Sah...</t>
  </si>
  <si>
    <t>Dana Setoran Modal</t>
  </si>
  <si>
    <t>Pinjaman Yang Diterima</t>
  </si>
  <si>
    <t>23 Dec 25</t>
  </si>
  <si>
    <t>CSRA</t>
  </si>
  <si>
    <t>XIDX:CSRA</t>
  </si>
  <si>
    <t>Tanaman Perkebunan</t>
  </si>
  <si>
    <t>Tanaman Telah Menghas...</t>
  </si>
  <si>
    <t>Tanaman Belum Menghas...</t>
  </si>
  <si>
    <t>Pembibitan</t>
  </si>
  <si>
    <t>Total Tanaman Perkebun...</t>
  </si>
  <si>
    <t>Peningkatan Piutang Plasm...</t>
  </si>
  <si>
    <t>Penjualan Pembibitan</t>
  </si>
  <si>
    <t>Penambahan Tanaman Perkeb...</t>
  </si>
  <si>
    <t>Perolehan Pembibitan</t>
  </si>
  <si>
    <t>Perolehan Tanaman Produkt...</t>
  </si>
  <si>
    <t>Penjualan Aset Pengampuna...</t>
  </si>
  <si>
    <t>Penerimaan Bunga Pinjaman...</t>
  </si>
  <si>
    <t>Pembayaran Piutang Pihak...</t>
  </si>
  <si>
    <t>Pembayaran Aset Hak Guna</t>
  </si>
  <si>
    <t>Penempatan Deposito Berjangka Y...</t>
  </si>
  <si>
    <t>07 Oct 25</t>
  </si>
  <si>
    <t>INDO</t>
  </si>
  <si>
    <t>XIDX:INDO</t>
  </si>
  <si>
    <t>Operasi Yang Dihentikan</t>
  </si>
  <si>
    <t>Penerimaan Usaha</t>
  </si>
  <si>
    <t>Pembayaran Bunga, Provisi...</t>
  </si>
  <si>
    <t>(Pembayaran) Penerimaan D...</t>
  </si>
  <si>
    <t>(Beban) Bukan Operasiona...</t>
  </si>
  <si>
    <t>Total (Pembayaran) Pene...</t>
  </si>
  <si>
    <t>Perubahan Dalam Aset Dan Liabil...</t>
  </si>
  <si>
    <t>Penurunan (Kenaikan) Aset Opera...</t>
  </si>
  <si>
    <t>Surat Berharga Dan Tagiha...</t>
  </si>
  <si>
    <t>Aset Lain Lain</t>
  </si>
  <si>
    <t>Total Penurunan (Kenaikan) As...</t>
  </si>
  <si>
    <t>Kenaikan (Penurunan) Liabilitas...</t>
  </si>
  <si>
    <t>Liabilitas Lain-Lain</t>
  </si>
  <si>
    <t>Total Kenaikan (Penurunan) Li...</t>
  </si>
  <si>
    <t>Penempatan Surat Berharga</t>
  </si>
  <si>
    <t>Pelepasan Surat Berharga</t>
  </si>
  <si>
    <t>Penerimaan Hasil Investas...</t>
  </si>
  <si>
    <t>Pembayaran Investasi</t>
  </si>
  <si>
    <t>Aset Dalam Penyelesaian</t>
  </si>
  <si>
    <t>Penerimaan Dari Pelepasan...</t>
  </si>
  <si>
    <t>Uang Muka Pembelian Aset ...</t>
  </si>
  <si>
    <t>Perolehan Properti Invest...</t>
  </si>
  <si>
    <t>Akuisisi Entitas Anak Dan...</t>
  </si>
  <si>
    <t>Pengembalian Setoran Moda...</t>
  </si>
  <si>
    <t>AMOR</t>
  </si>
  <si>
    <t>XIDX:AMOR</t>
  </si>
  <si>
    <t>Jasa Kegiatan Manager Inv...</t>
  </si>
  <si>
    <t>Total Pendapatan Keuang...</t>
  </si>
  <si>
    <t>Kerugian Penurunan Nilai ...</t>
  </si>
  <si>
    <t>Total Piutang Lain-Lain</t>
  </si>
  <si>
    <t>Total Utang Bank</t>
  </si>
  <si>
    <t>Total Utang Lain-Lain</t>
  </si>
  <si>
    <t>Penerimaan Imbalan Jasa M...</t>
  </si>
  <si>
    <t>Penjualan Investasi Reksa...</t>
  </si>
  <si>
    <t>Penjualan Investasi Pada ...</t>
  </si>
  <si>
    <t>Investasi Pada Surat Berh...</t>
  </si>
  <si>
    <t>Perolehan Perangkat Lunak</t>
  </si>
  <si>
    <t>Investasi Pada Rekanan</t>
  </si>
  <si>
    <t>Penempatan Deposito Berja...</t>
  </si>
  <si>
    <t>Penawaran Umum Saham Perd...</t>
  </si>
  <si>
    <t>Pembelian Saham Tresuri</t>
  </si>
  <si>
    <t>11 Feb 26</t>
  </si>
  <si>
    <t>TRIN</t>
  </si>
  <si>
    <t>XIDX:TRIN</t>
  </si>
  <si>
    <t>Laba Dari Ventura Bersama</t>
  </si>
  <si>
    <t>Pembayaran Beban Pajak Fi...</t>
  </si>
  <si>
    <t>Penerimaan Uang Muka Piha...</t>
  </si>
  <si>
    <t>Pencairan (Penempatan) Pa...</t>
  </si>
  <si>
    <t>Setoran Modal Non Pengend...</t>
  </si>
  <si>
    <t>Utang Bank Dan Lembaga Ke...</t>
  </si>
  <si>
    <t>Total Utang Bank Dan Le...</t>
  </si>
  <si>
    <t>Penerimaan Dari Exercise ...</t>
  </si>
  <si>
    <t>Penambahan Modal Dengan H...</t>
  </si>
  <si>
    <t>Penambahan Utang Kepada P...</t>
  </si>
  <si>
    <t>Penerimaan Utang Obligasi...</t>
  </si>
  <si>
    <t>Beban Emisi Ipo</t>
  </si>
  <si>
    <t>Penerimaan Dana Ipo (Sete...</t>
  </si>
  <si>
    <t>Penerimaan Dari Kas Lainn...</t>
  </si>
  <si>
    <t>Rekening Bank Dan Deposit...</t>
  </si>
  <si>
    <t>DMND</t>
  </si>
  <si>
    <t>XIDX:DMND</t>
  </si>
  <si>
    <t>Pembayaran Kas Untuk Akti...</t>
  </si>
  <si>
    <t>Penerimaan Dari Klaim Pen...</t>
  </si>
  <si>
    <t>Penerimaan Kas Dari Penju...</t>
  </si>
  <si>
    <t>Uang Muka Untuk Pembangun...</t>
  </si>
  <si>
    <t>Pembayaran Obligasi Konve...</t>
  </si>
  <si>
    <t>Penerimaan Kepentingan No...</t>
  </si>
  <si>
    <t>24 Jun 25</t>
  </si>
  <si>
    <t>PURA</t>
  </si>
  <si>
    <t>XIDX:PURA</t>
  </si>
  <si>
    <t>Pengeluaran Kas Untuk Ope...</t>
  </si>
  <si>
    <t>Pengembalian Uang Muka Pe...</t>
  </si>
  <si>
    <t>Pembayaran Pembiayaan Kon...</t>
  </si>
  <si>
    <t>Penerimaan Dari Utang Lem...</t>
  </si>
  <si>
    <t>Pembayaran Kepada Lembaga...</t>
  </si>
  <si>
    <t>Penerimaan (Pembayaran) ...</t>
  </si>
  <si>
    <t>Total Penerimaan (Pemba...</t>
  </si>
  <si>
    <t>Kenaikan (Penurunan) Pinj...</t>
  </si>
  <si>
    <t>Pembayaran Biaya Profesi ...</t>
  </si>
  <si>
    <t>Penambahan Tambahan Modal...</t>
  </si>
  <si>
    <t>Selisih Lebih Dari Pelaks...</t>
  </si>
  <si>
    <t>PTPW</t>
  </si>
  <si>
    <t>XIDX:PTPW</t>
  </si>
  <si>
    <t>Piutang Retensi</t>
  </si>
  <si>
    <t>Tagihan Bruto Kepada Pem...</t>
  </si>
  <si>
    <t>Pembayaran Lainnya</t>
  </si>
  <si>
    <t>Pembayaran Untuk Piutang ...</t>
  </si>
  <si>
    <t>Pencairan Setara Kas Yang...</t>
  </si>
  <si>
    <t>Kas Yang Diperoleh Dari A...</t>
  </si>
  <si>
    <t>Uang Muka Perolehan Aset ...</t>
  </si>
  <si>
    <t>Penerimaan Agio Saham</t>
  </si>
  <si>
    <t>Pembayaran Untuk :</t>
  </si>
  <si>
    <t>Utang Pihak Ketiga</t>
  </si>
  <si>
    <t>Total Pembayaran Untuk ...</t>
  </si>
  <si>
    <t>TAMA</t>
  </si>
  <si>
    <t>XIDX:TAMA</t>
  </si>
  <si>
    <t>Penerimaan Pihak Berelasi</t>
  </si>
  <si>
    <t>Pembayaran Pihak Berelasi</t>
  </si>
  <si>
    <t>Penerimaan Tambahan Setor...</t>
  </si>
  <si>
    <t>IKAN</t>
  </si>
  <si>
    <t>XIDX:IKAN</t>
  </si>
  <si>
    <t>Pembayaran Atas Beban Keu...</t>
  </si>
  <si>
    <t>Aset Tidak Lancar Lainya</t>
  </si>
  <si>
    <t>Penerimaan Saham Baru Dar...</t>
  </si>
  <si>
    <t>SAMF</t>
  </si>
  <si>
    <t>XIDX:SAMF</t>
  </si>
  <si>
    <t>Pembayaran Kas Pada Opera...</t>
  </si>
  <si>
    <t>Penerimaan Lainnya</t>
  </si>
  <si>
    <t>Dampak Penambahan Investa...</t>
  </si>
  <si>
    <t>Pelepasan Investasi Keuan...</t>
  </si>
  <si>
    <t>Penambahan Investasi Keua...</t>
  </si>
  <si>
    <t>Pelepasan Investasi Saham</t>
  </si>
  <si>
    <t>Pembayaran Tambahan Modal...</t>
  </si>
  <si>
    <t>Emisi Saham</t>
  </si>
  <si>
    <t>Penerimaan Komponen Ekuit...</t>
  </si>
  <si>
    <t>Pembayaran Piutang Kepada...</t>
  </si>
  <si>
    <t>Pembayaran Kepada Utang P...</t>
  </si>
  <si>
    <t>10 Jun 25</t>
  </si>
  <si>
    <t>SBAT</t>
  </si>
  <si>
    <t>XIDX:SBAT</t>
  </si>
  <si>
    <t>Q2 2023</t>
  </si>
  <si>
    <t>Q1 2023</t>
  </si>
  <si>
    <t>Q4 2022</t>
  </si>
  <si>
    <t>2023</t>
  </si>
  <si>
    <t>Pembayaran Untuk Gaji Dan...</t>
  </si>
  <si>
    <t>Penerimaan Klaim Asuransi</t>
  </si>
  <si>
    <t>Penerimaan Pengembalian P...</t>
  </si>
  <si>
    <t>Investasi Pada Saham</t>
  </si>
  <si>
    <t>Penambahan Modal Setor</t>
  </si>
  <si>
    <t>Kas Dan Bank Entitas Anak Yang ...</t>
  </si>
  <si>
    <t>KBAG</t>
  </si>
  <si>
    <t>XIDX:KBAG</t>
  </si>
  <si>
    <t>Utang Pembiayaan Kons...</t>
  </si>
  <si>
    <t>Pembayaran Uang Muka Dan ...</t>
  </si>
  <si>
    <t>Pembayaran Biaya Perpanja...</t>
  </si>
  <si>
    <t>Pembayaran Surat Utang</t>
  </si>
  <si>
    <t>Penerimaan Surat Utang</t>
  </si>
  <si>
    <t>Peluanasan Utang Kepada P...</t>
  </si>
  <si>
    <t>Pembayaran Kepada Pihak K...</t>
  </si>
  <si>
    <t>Penerimaan Dari Pihak Ket...</t>
  </si>
  <si>
    <t>18 Jul 22</t>
  </si>
  <si>
    <t>CBMF</t>
  </si>
  <si>
    <t>XIDX:CBMF</t>
  </si>
  <si>
    <t>Penerimaan Kas Dari Uang ...</t>
  </si>
  <si>
    <t>Uang Muka Penjualan Aktiv...</t>
  </si>
  <si>
    <t>Pembayaran Uang Muka Pele...</t>
  </si>
  <si>
    <t>Pembayaran Biaya Yang Mas...</t>
  </si>
  <si>
    <t>RONY</t>
  </si>
  <si>
    <t>XIDX:RONY</t>
  </si>
  <si>
    <t>Uang Muka Modal Kerja</t>
  </si>
  <si>
    <t>Pencairan Deposit Sewa</t>
  </si>
  <si>
    <t>Pembayaran Untuk Pembiaya...</t>
  </si>
  <si>
    <t>Pembayaran Ke Pihak Berel...</t>
  </si>
  <si>
    <t>CSMI</t>
  </si>
  <si>
    <t>XIDX:CSMI</t>
  </si>
  <si>
    <t>Nilai Buku Aset Tetap</t>
  </si>
  <si>
    <t>Penambahan Penawaran Saha...</t>
  </si>
  <si>
    <t>BBSS</t>
  </si>
  <si>
    <t>XIDX:BBSS</t>
  </si>
  <si>
    <t>Penerimaan Kas Dari Pihak...</t>
  </si>
  <si>
    <t>Penerimaan Kas Dari Liabi...</t>
  </si>
  <si>
    <t>Penambahan (Pengembalian)...</t>
  </si>
  <si>
    <t>Pengembalian Piutang Piha...</t>
  </si>
  <si>
    <t>Divestasi</t>
  </si>
  <si>
    <t>Pengeluaran Biaya Emisi S...</t>
  </si>
  <si>
    <t>BHAT</t>
  </si>
  <si>
    <t>XIDX:BHAT</t>
  </si>
  <si>
    <t>Total Investasi Jangka ...</t>
  </si>
  <si>
    <t>Piutang Reasuransi</t>
  </si>
  <si>
    <t>Utang Klaim</t>
  </si>
  <si>
    <t>Surat Berharga Jangka Me...</t>
  </si>
  <si>
    <t>Liabilitas Kontrak Asura...</t>
  </si>
  <si>
    <t>Penerimaan Premi</t>
  </si>
  <si>
    <t>Penerimaan Klaim Reasuran...</t>
  </si>
  <si>
    <t>Pembayaran Klaim</t>
  </si>
  <si>
    <t>Pembayaran Premi Reasuran...</t>
  </si>
  <si>
    <t>Pembayaran Beban Komisi</t>
  </si>
  <si>
    <t>Pembayaran Lain-Lain</t>
  </si>
  <si>
    <t>Pencairan Investasi</t>
  </si>
  <si>
    <t>Penempatan Investasi</t>
  </si>
  <si>
    <t>Perolehan Surat Promes</t>
  </si>
  <si>
    <t>Penerbitan Surat Utang Ja...</t>
  </si>
  <si>
    <t>Pembayaran Biaya Penerbit...</t>
  </si>
  <si>
    <t>Pemnbayaran Emisi Saham</t>
  </si>
  <si>
    <t>CASH</t>
  </si>
  <si>
    <t>XIDX:CASH</t>
  </si>
  <si>
    <t>Adjusment</t>
  </si>
  <si>
    <t>Utang Obligasi</t>
  </si>
  <si>
    <t>Penerimaan Dari Kenaikan ...</t>
  </si>
  <si>
    <t>Penerimaan Atas Setoran M...</t>
  </si>
  <si>
    <t>Pembayaran Utang Pihak Ke...</t>
  </si>
  <si>
    <t>Penerimaan Utang Pihak Ke...</t>
  </si>
  <si>
    <t>Kas Dan Setara Kas Yang Dikonso...</t>
  </si>
  <si>
    <t>TECH</t>
  </si>
  <si>
    <t>XIDX:TECH</t>
  </si>
  <si>
    <t>Q3 2022</t>
  </si>
  <si>
    <t>Q2 2022</t>
  </si>
  <si>
    <t>Penambahan (Pembayaran) P...</t>
  </si>
  <si>
    <t>EPAC</t>
  </si>
  <si>
    <t>XIDX:EPAC</t>
  </si>
  <si>
    <t>Penurunan (Peningkatan) K...</t>
  </si>
  <si>
    <t>Kas Entitas Anak Yang Dia...</t>
  </si>
  <si>
    <t>Penerimaan Dari Ipo</t>
  </si>
  <si>
    <t>Penerimaan Kas Lainnya Da...</t>
  </si>
  <si>
    <t>UANG</t>
  </si>
  <si>
    <t>XIDX:UANG</t>
  </si>
  <si>
    <t>Utang Jangka Panj...</t>
  </si>
  <si>
    <t>Karyawan</t>
  </si>
  <si>
    <t>Kegiatan Operasional Lain...</t>
  </si>
  <si>
    <t>Investasi Pada Entitas An...</t>
  </si>
  <si>
    <t>Perolehan Aset Real Estat</t>
  </si>
  <si>
    <t>Penerimaan Uang Muka Inve...</t>
  </si>
  <si>
    <t>Pembayaran Utang Bank Ja...</t>
  </si>
  <si>
    <t>Penerimaan Utang Bank Ja...</t>
  </si>
  <si>
    <t>Penerimaan Utang Pemegang...</t>
  </si>
  <si>
    <t>Pembayarn Dividen</t>
  </si>
  <si>
    <t>Penerimaan Utang Titipan</t>
  </si>
  <si>
    <t>27 Jun 24</t>
  </si>
  <si>
    <t>PGUN</t>
  </si>
  <si>
    <t>XIDX:PGUN</t>
  </si>
  <si>
    <t>Pembayaran Untuk Pajak-Pa...</t>
  </si>
  <si>
    <t>Penerimaan Kas Lainnya</t>
  </si>
  <si>
    <t>Pembayaran Operasi Lainny...</t>
  </si>
  <si>
    <t>Penerimaan Piutang Plasma</t>
  </si>
  <si>
    <t>Penerimaan Dari Pemberian...</t>
  </si>
  <si>
    <t>Penempatan Kas Yang Dibat...</t>
  </si>
  <si>
    <t>Penambahan Modal Melalui ...</t>
  </si>
  <si>
    <t>Pembayaran Dividen Dari A...</t>
  </si>
  <si>
    <t>SOFA</t>
  </si>
  <si>
    <t>XIDX:SOFA</t>
  </si>
  <si>
    <t>Total Tambahan Modal D...</t>
  </si>
  <si>
    <t>Pembayaran Karyawan</t>
  </si>
  <si>
    <t>Agio Waran</t>
  </si>
  <si>
    <t>PPGL</t>
  </si>
  <si>
    <t>XIDX:PPGL</t>
  </si>
  <si>
    <t>Pembayaran Kas Kepada:</t>
  </si>
  <si>
    <t>Operasional Lainnya</t>
  </si>
  <si>
    <t>Total Pembayaran Kas Ke...</t>
  </si>
  <si>
    <t>Pembayaran Beban Pajak</t>
  </si>
  <si>
    <t>Penghasilan Klaim Asurans...</t>
  </si>
  <si>
    <t>Penerimaan (Penempatan) D...</t>
  </si>
  <si>
    <t>Penjualan Kembali Portofo...</t>
  </si>
  <si>
    <t>Hasil Penjualan Properti ...</t>
  </si>
  <si>
    <t>Penempatan Portofolio Efe...</t>
  </si>
  <si>
    <t>Penambahan Liabilitas Sew...</t>
  </si>
  <si>
    <t>Penerimaan Utang Ke Lemba...</t>
  </si>
  <si>
    <t>Pembayaran Utang Ke Lemba...</t>
  </si>
  <si>
    <t>Pembayaran Utang Dividen</t>
  </si>
  <si>
    <t>Penerimaan Utang Lainnya</t>
  </si>
  <si>
    <t>Pembayaran Dividen Dari E...</t>
  </si>
  <si>
    <t>Penurunan Modal Oleh Kepe...</t>
  </si>
  <si>
    <t>02 Jun 26</t>
  </si>
  <si>
    <t>TOYS</t>
  </si>
  <si>
    <t>XIDX:TOYS</t>
  </si>
  <si>
    <t>Q4 2023</t>
  </si>
  <si>
    <t>Pembayaran Pembiayaan</t>
  </si>
  <si>
    <t>SGER</t>
  </si>
  <si>
    <t>XIDX:SGER</t>
  </si>
  <si>
    <t>Pengeluaran Untuk Propert...</t>
  </si>
  <si>
    <t>Akuisisi Kepentingan Non-...</t>
  </si>
  <si>
    <t>Pembayaran Uang Muka Proy...</t>
  </si>
  <si>
    <t>Pembayaran Untuk Utang Ba...</t>
  </si>
  <si>
    <t>Kenaikan Utang Pembiayaan</t>
  </si>
  <si>
    <t>Penurunan Utang Pembiayaa...</t>
  </si>
  <si>
    <t>Obligasi</t>
  </si>
  <si>
    <t>Setoran Modal Kepentingan...</t>
  </si>
  <si>
    <t>Perolehan Dari Peningkata...</t>
  </si>
  <si>
    <t>Pembayaran Untuk Utang Pi...</t>
  </si>
  <si>
    <t>Penurunan Kas Dan Bank Dari Pel...</t>
  </si>
  <si>
    <t>16 May 25</t>
  </si>
  <si>
    <t>TRJA</t>
  </si>
  <si>
    <t>XIDX:TRJA</t>
  </si>
  <si>
    <t>Pembayaran Untuk Operasi ...</t>
  </si>
  <si>
    <t>Penerimaan Kas Dari Klaim...</t>
  </si>
  <si>
    <t>Penerimaan Kas Dari Lain-...</t>
  </si>
  <si>
    <t>Hasil Penjualan Aset Hak ...</t>
  </si>
  <si>
    <t>Perolehan Aset Tetap Lain...</t>
  </si>
  <si>
    <t>Perolehan Aset Lancar Lai...</t>
  </si>
  <si>
    <t>Penerimaan Dari Utang Ba...</t>
  </si>
  <si>
    <t>Pembayaran Utang Oleh Pem...</t>
  </si>
  <si>
    <t>Pembayaran Porsi Pokok L...</t>
  </si>
  <si>
    <t>06 Jul 23</t>
  </si>
  <si>
    <t>PNGO</t>
  </si>
  <si>
    <t>XIDX:PNGO</t>
  </si>
  <si>
    <t>Pembayaran Kepada Pemerin...</t>
  </si>
  <si>
    <t>Penambahan Piutang Plasma</t>
  </si>
  <si>
    <t>Uang Muka Pembelian Aset</t>
  </si>
  <si>
    <t>Penambahan Modal (Ipo)</t>
  </si>
  <si>
    <t>Penambahan Modal Entitas ...</t>
  </si>
  <si>
    <t>15 Jan 26</t>
  </si>
  <si>
    <t>SCNP</t>
  </si>
  <si>
    <t>XIDX:SCNP</t>
  </si>
  <si>
    <t>Penerimaan Royalti Fees K...</t>
  </si>
  <si>
    <t>Pembayaran Imbalan Kerja</t>
  </si>
  <si>
    <t>Hasil Pelepasan Entitas A...</t>
  </si>
  <si>
    <t>Hasil Penjualan Aset Tak ...</t>
  </si>
  <si>
    <t>Investasi</t>
  </si>
  <si>
    <t>Penerbitan Saham</t>
  </si>
  <si>
    <t>Penerbitan Saham Dari Non...</t>
  </si>
  <si>
    <t>Penurunan Modal Disetor</t>
  </si>
  <si>
    <t>Peningkatan Modal Disetor</t>
  </si>
  <si>
    <t>Pembelian Kembali Saham T...</t>
  </si>
  <si>
    <t>Entitas Anak Yang Dilepas...</t>
  </si>
  <si>
    <t>19 Jun 26</t>
  </si>
  <si>
    <t>BBSI</t>
  </si>
  <si>
    <t>XIDX:BBSI</t>
  </si>
  <si>
    <t>Provisi Dan Komisi Lainn...</t>
  </si>
  <si>
    <t>Pembentukan Cadangan Ker...</t>
  </si>
  <si>
    <t>Total Penempatan Pada B...</t>
  </si>
  <si>
    <t>Liabilitas Segera</t>
  </si>
  <si>
    <t>Total Deposito Berj...</t>
  </si>
  <si>
    <t>Pendapatan Bunga Yang Dit...</t>
  </si>
  <si>
    <t>Pendapatan Non Operasi - ...</t>
  </si>
  <si>
    <t>Beban Non Operasi - Bersi...</t>
  </si>
  <si>
    <t>Penurunan (Kenaikan) Atas...</t>
  </si>
  <si>
    <t>Surat-Surat Berharga</t>
  </si>
  <si>
    <t>Efek-Efek</t>
  </si>
  <si>
    <t>Kenaikan (Penurunan) Atas...</t>
  </si>
  <si>
    <t>Simpanan Dari Nasabah</t>
  </si>
  <si>
    <t>Kenaikan (Penurunan) Dep...</t>
  </si>
  <si>
    <t>Penjualan Aset Tidak Lanc...</t>
  </si>
  <si>
    <t>Pembelian Aset Takberwuju...</t>
  </si>
  <si>
    <t>Pembelian Program Kompute...</t>
  </si>
  <si>
    <t>KMDS</t>
  </si>
  <si>
    <t>XIDX:KMDS</t>
  </si>
  <si>
    <t>Penjualan Aset Hak Guna</t>
  </si>
  <si>
    <t>Pembelian Aset Hak Guna</t>
  </si>
  <si>
    <t>Pembayaran Untuk Pihak La...</t>
  </si>
  <si>
    <t>Penerimaan (Pembayaran Un...</t>
  </si>
  <si>
    <t>Pembayaran Bunga Sewa Pem...</t>
  </si>
  <si>
    <t>PURI</t>
  </si>
  <si>
    <t>XIDX:PURI</t>
  </si>
  <si>
    <t>Pinjaman Jangka Panja...</t>
  </si>
  <si>
    <t>Total Pinjaman Jang...</t>
  </si>
  <si>
    <t>Investasi Pada Perusahaan...</t>
  </si>
  <si>
    <t>Pelepasan Aset Tersedia U...</t>
  </si>
  <si>
    <t>Penambahan Beban Ditanggu...</t>
  </si>
  <si>
    <t>Penerimaan (Pembayaran( P...</t>
  </si>
  <si>
    <t>08 Jul 22</t>
  </si>
  <si>
    <t>SOHO</t>
  </si>
  <si>
    <t>XIDX:SOHO</t>
  </si>
  <si>
    <t>Beban Penelitian Dan Peng...</t>
  </si>
  <si>
    <t>Pembayaran Kas Untuk Gaji...</t>
  </si>
  <si>
    <t>Penerimaan Kas Untuk Kegi...</t>
  </si>
  <si>
    <t>Penerimaan Kas Untuk Pene...</t>
  </si>
  <si>
    <t>Penerimaan Dividen Kas</t>
  </si>
  <si>
    <t>Penerimaan Atas Penjualan...</t>
  </si>
  <si>
    <t>Penurunan Pada Uang Muka ...</t>
  </si>
  <si>
    <t>Penerimaan Atas Surat Uta...</t>
  </si>
  <si>
    <t>Perolehan Surat Utang Pem...</t>
  </si>
  <si>
    <t>Perolehan Aset Guna Usaha</t>
  </si>
  <si>
    <t>Hasil Penjualan Aset Tida...</t>
  </si>
  <si>
    <t>Perolehan Kepemilikan Ent...</t>
  </si>
  <si>
    <t>Kenaikan Pada Uang Muka P...</t>
  </si>
  <si>
    <t>Pembayaran Kembali Obliga...</t>
  </si>
  <si>
    <t>Penerbitan Saham - Pencat...</t>
  </si>
  <si>
    <t>Penerbitan Saham - Konver...</t>
  </si>
  <si>
    <t>Penerbitan Saham - Mip</t>
  </si>
  <si>
    <t>Pembayaran Dividen Tunai ...</t>
  </si>
  <si>
    <t>HOMI</t>
  </si>
  <si>
    <t>XIDX:HOMI</t>
  </si>
  <si>
    <t>Pembayaran Kas Kepada Keg...</t>
  </si>
  <si>
    <t>Pembayaran Uang Muka Pero...</t>
  </si>
  <si>
    <t>Penurunan (Peningkatan) P...</t>
  </si>
  <si>
    <t>Setoran Modal Entitas Ana...</t>
  </si>
  <si>
    <t>ROCK</t>
  </si>
  <si>
    <t>XIDX:ROCK</t>
  </si>
  <si>
    <t>Penerimaan Atas Pengembal...</t>
  </si>
  <si>
    <t>Perolehan Proyek Dalam Pe...</t>
  </si>
  <si>
    <t>Pencairan (Penempatan) Ua...</t>
  </si>
  <si>
    <t>Penerimaan Dari Efek Pena...</t>
  </si>
  <si>
    <t>Agio Saham Sebagai Efek D...</t>
  </si>
  <si>
    <t>Penerimaan Pihak Ketiga</t>
  </si>
  <si>
    <t>Pembayaran Ke Pihak Ketig...</t>
  </si>
  <si>
    <t>ENZO</t>
  </si>
  <si>
    <t>XIDX:ENZO</t>
  </si>
  <si>
    <t>Obligasi Pemerintah</t>
  </si>
  <si>
    <t>Hewan Ternak Produksi - ...</t>
  </si>
  <si>
    <t>Beban Operasi Lain</t>
  </si>
  <si>
    <t>Total Pengeluaran Kas K...</t>
  </si>
  <si>
    <t>Pembayaran Atas:</t>
  </si>
  <si>
    <t>Total Pembayaran Atas:</t>
  </si>
  <si>
    <t>Uang Muka Pembelian Kanto...</t>
  </si>
  <si>
    <t>Uang Muka Kontraktor</t>
  </si>
  <si>
    <t>Pembatalan Uang Muka Kont...</t>
  </si>
  <si>
    <t>Penambahan Investasi Atas...</t>
  </si>
  <si>
    <t>Penerimaan Kas Dari Penye...</t>
  </si>
  <si>
    <t>Hasil Penjualan Hewan Ter...</t>
  </si>
  <si>
    <t>Kas Yang Diperoleh Saat K...</t>
  </si>
  <si>
    <t>Penerimaan Dari Eksekusi ...</t>
  </si>
  <si>
    <t>Penurunan Piutang Pihak B...</t>
  </si>
  <si>
    <t>Pembayaran Piutang Pihak ...</t>
  </si>
  <si>
    <t>Penerimaan Setoran Agio S...</t>
  </si>
  <si>
    <t>Utang Obligasi - Bersih</t>
  </si>
  <si>
    <t>Total Pembayaran Pinjam...</t>
  </si>
  <si>
    <t>Setoran Modal Saham Dari ...</t>
  </si>
  <si>
    <t>Penerimaan (Penurunan) Neto Pin...</t>
  </si>
  <si>
    <t>PLAN</t>
  </si>
  <si>
    <t>XIDX:PLAN</t>
  </si>
  <si>
    <t>Total Pihak Berelas...</t>
  </si>
  <si>
    <t>Pembayaran Kas Kepada Pe...</t>
  </si>
  <si>
    <t>Pembayaran Beban Operasi...</t>
  </si>
  <si>
    <t>Penerimaan Pengasilan Keu...</t>
  </si>
  <si>
    <t>Penerimaan (Penambahan) P...</t>
  </si>
  <si>
    <t>Penerimaan Atas Agio Saha...</t>
  </si>
  <si>
    <t>PTDU</t>
  </si>
  <si>
    <t>XIDX:PTDU</t>
  </si>
  <si>
    <t>Total Piutang Retensi</t>
  </si>
  <si>
    <t>Penerimaan Uang Muka Seto...</t>
  </si>
  <si>
    <t>Pengembalian Investasi Pa...</t>
  </si>
  <si>
    <t>ATAP</t>
  </si>
  <si>
    <t>XIDX:ATAP</t>
  </si>
  <si>
    <t>Pembayaran Untuk Pengemba...</t>
  </si>
  <si>
    <t>Pembayaran Beban Operasi</t>
  </si>
  <si>
    <t>Pembayaran (Penerimaan) L...</t>
  </si>
  <si>
    <t>Perolehan Aset Lain-Lain</t>
  </si>
  <si>
    <t>Kenaikan (Penurunan) Aset...</t>
  </si>
  <si>
    <t>Penerimaan Dana Hasil Ipo</t>
  </si>
  <si>
    <t>11 Jul 23</t>
  </si>
  <si>
    <t>VICI</t>
  </si>
  <si>
    <t>XIDX:VICI</t>
  </si>
  <si>
    <t>12M 2017</t>
  </si>
  <si>
    <t>Penghasilan Bunga</t>
  </si>
  <si>
    <t>Penghasilan Lainnya</t>
  </si>
  <si>
    <t>Restitusi Pajak Penghasi...</t>
  </si>
  <si>
    <t>Lainnya</t>
  </si>
  <si>
    <t>Perolehan Aset Tetap Dan ...</t>
  </si>
  <si>
    <t>Pembelian Perangkat Lunak</t>
  </si>
  <si>
    <t>Perolehan Merek Dagang</t>
  </si>
  <si>
    <t>Penambaan Properti Invest...</t>
  </si>
  <si>
    <t>Penambahan Uang Muka Mere...</t>
  </si>
  <si>
    <t>Pembayaran Provisi Utang ...</t>
  </si>
  <si>
    <t>09 Jun 26</t>
  </si>
  <si>
    <t>PMMP</t>
  </si>
  <si>
    <t>XIDX:PMMP</t>
  </si>
  <si>
    <t>Penerimaan Kas Dari Tagi...</t>
  </si>
  <si>
    <t>Penerbitan Saham Baru Seh...</t>
  </si>
  <si>
    <t>Pembayaran Kas Pinjaman B...</t>
  </si>
  <si>
    <t>Pembayaran Kas Utang Pemb...</t>
  </si>
  <si>
    <t>Penerimaan Kas Dari Penam...</t>
  </si>
  <si>
    <t>08 Sep 21</t>
  </si>
  <si>
    <t>BANK</t>
  </si>
  <si>
    <t>XIDX:BANK</t>
  </si>
  <si>
    <t>Surat Berharga Yang Dite...</t>
  </si>
  <si>
    <t>Liabilitas Akseptasi</t>
  </si>
  <si>
    <t>Total Dana Syirkah Tem...</t>
  </si>
  <si>
    <t>Penerimaan Keuntungan Mur...</t>
  </si>
  <si>
    <t>Penerimaan Ijarah</t>
  </si>
  <si>
    <t>Penerimaan Operasi Lainny...</t>
  </si>
  <si>
    <t>Penerimaan Dari Piutang Y...</t>
  </si>
  <si>
    <t>Penerimaan Dari Pembiayaa...</t>
  </si>
  <si>
    <t>Pembayaran Bagi Hasil Dan...</t>
  </si>
  <si>
    <t>Penerimaan Non Operasiona...</t>
  </si>
  <si>
    <t>Perubahan Dalam Aset Dan ...</t>
  </si>
  <si>
    <t>Kenaikan (Penurunan) Ase...</t>
  </si>
  <si>
    <t>Piutang Murabahah</t>
  </si>
  <si>
    <t>Pinjaman Qardh</t>
  </si>
  <si>
    <t>Pembiayaan Musyarakah</t>
  </si>
  <si>
    <t>Pembiayaan Mudharabah</t>
  </si>
  <si>
    <t>Piutang Ijarah</t>
  </si>
  <si>
    <t>Aset Ijarah</t>
  </si>
  <si>
    <t>Total Kenaikan (Penuru...</t>
  </si>
  <si>
    <t>Kenaikan (Penurunan) Lia...</t>
  </si>
  <si>
    <t>Liabilitas Kepada Ban...</t>
  </si>
  <si>
    <t>Surat Berharga Yang D...</t>
  </si>
  <si>
    <t>Simpanan Wadiah Nasab...</t>
  </si>
  <si>
    <t>Simpanan Dari Bank La...</t>
  </si>
  <si>
    <t>Tabungan Mudharabah</t>
  </si>
  <si>
    <t>Deposito Mudharabah</t>
  </si>
  <si>
    <t>Tabungan Mudharabah B...</t>
  </si>
  <si>
    <t>Deposito Mudharabah B...</t>
  </si>
  <si>
    <t>Kenaikan (Penurunan) ...</t>
  </si>
  <si>
    <t>Total Perubahan Dalam A...</t>
  </si>
  <si>
    <t>Penerimaan (Penempatan) S...</t>
  </si>
  <si>
    <t>Penerimaan Dari Investasi...</t>
  </si>
  <si>
    <t>Perolehan Investasi Dalam...</t>
  </si>
  <si>
    <t>Penerimaan (Perolehan) Da...</t>
  </si>
  <si>
    <t>Penerimaan Modal Dari Hme...</t>
  </si>
  <si>
    <t>Penerimaan Modal Dari Pmt...</t>
  </si>
  <si>
    <t>Penerimaan Modal Dari Pem...</t>
  </si>
  <si>
    <t>Keuntungan Komprehensif L...</t>
  </si>
  <si>
    <t>Pembayaran Kas Lainnya</t>
  </si>
  <si>
    <t>Pembayaran Pinjaman Yang ...</t>
  </si>
  <si>
    <t>WMUU</t>
  </si>
  <si>
    <t>XIDX:WMUU</t>
  </si>
  <si>
    <t>Penempatan Atas Aset Keua...</t>
  </si>
  <si>
    <t>Penerimaan Utang Lembaga ...</t>
  </si>
  <si>
    <t>Penerimaan Kembali (Pemba...</t>
  </si>
  <si>
    <t>Penempatan Jaminan</t>
  </si>
  <si>
    <t>Peneriman Kembali Jaminan</t>
  </si>
  <si>
    <t>Pembayaran Uang Muka Pinj...</t>
  </si>
  <si>
    <t>Pembayaran Dividen Pada P...</t>
  </si>
  <si>
    <t>24 Jun 22</t>
  </si>
  <si>
    <t>EDGE</t>
  </si>
  <si>
    <t>XIDX:EDGE</t>
  </si>
  <si>
    <t>Pengembalian Pajak Pengha...</t>
  </si>
  <si>
    <t>Penerimaan Atas Likuidasi...</t>
  </si>
  <si>
    <t>Kenaikan Dana Yang Dibata...</t>
  </si>
  <si>
    <t>Penurunan Dana Yang Dibat...</t>
  </si>
  <si>
    <t>Kenaikan Uang Muka Pembel...</t>
  </si>
  <si>
    <t>Hasil Penjualan Investasi...</t>
  </si>
  <si>
    <t>Pembayaran Bunga Pinjaman</t>
  </si>
  <si>
    <t>Penambahan (Pengurangan) ...</t>
  </si>
  <si>
    <t>Setoran Modal Pihak Non-P...</t>
  </si>
  <si>
    <t>Pengurangan Bagian Kepent...</t>
  </si>
  <si>
    <t>Pembayaran Dividen Ke Pih...</t>
  </si>
  <si>
    <t>Efek Dekonsolidasi Entitas Anak</t>
  </si>
  <si>
    <t>Dampak Perubahan Selisih Kurs P...</t>
  </si>
  <si>
    <t>UNIQ</t>
  </si>
  <si>
    <t>XIDX:UNIQ</t>
  </si>
  <si>
    <t>Kenaikan Jaminan</t>
  </si>
  <si>
    <t>Penambahan Utang Pembiaya...</t>
  </si>
  <si>
    <t>Penawaran Umum Perdana</t>
  </si>
  <si>
    <t>Penerimaan Pinjaman Opsi ...</t>
  </si>
  <si>
    <t>05 Jul 24</t>
  </si>
  <si>
    <t>BEBS</t>
  </si>
  <si>
    <t>XIDX:BEBS</t>
  </si>
  <si>
    <t>Perolehan Hak Guna Usaha</t>
  </si>
  <si>
    <t>Kenaikan (Penurunan) Piut...</t>
  </si>
  <si>
    <t>Setoran Modal Saham Entit...</t>
  </si>
  <si>
    <t>Pembayaran Liabilias Sewa</t>
  </si>
  <si>
    <t>Kenaikan Hutang Bank</t>
  </si>
  <si>
    <t>Kenaikan Aset Lancar Lain...</t>
  </si>
  <si>
    <t>24 May 22</t>
  </si>
  <si>
    <t>SNLK</t>
  </si>
  <si>
    <t>XIDX:SNLK</t>
  </si>
  <si>
    <t>Pembayaran Kepada Pajak</t>
  </si>
  <si>
    <t>Laba Penjualan Aset Tetap</t>
  </si>
  <si>
    <t>Kendaraan</t>
  </si>
  <si>
    <t>Perolehan Perlengkapan Op...</t>
  </si>
  <si>
    <t>Pembayaran Sewa Tanah</t>
  </si>
  <si>
    <t>ZYRX</t>
  </si>
  <si>
    <t>XIDX:ZYRX</t>
  </si>
  <si>
    <t>Pembayaran Untuk Kegiatan...</t>
  </si>
  <si>
    <t>Perolehan Uang Muka Pembe...</t>
  </si>
  <si>
    <t>Pembelian Aset Keuangan Y...</t>
  </si>
  <si>
    <t>Penerimaan Dari Tambahan ...</t>
  </si>
  <si>
    <t>Pengaruh Perubahan Kurs V...</t>
  </si>
  <si>
    <t>11 May 26</t>
  </si>
  <si>
    <t>LFLO</t>
  </si>
  <si>
    <t>XIDX:LFLO</t>
  </si>
  <si>
    <t>Perolehan Aset Hak Guna U...</t>
  </si>
  <si>
    <t>Pembelian Kepemilikan Non...</t>
  </si>
  <si>
    <t>03 Jun 26</t>
  </si>
  <si>
    <t>FIMP</t>
  </si>
  <si>
    <t>XIDX:FIMP</t>
  </si>
  <si>
    <t>Penambahan Aset Tetap</t>
  </si>
  <si>
    <t>Penawaran Umum Perdana S...</t>
  </si>
  <si>
    <t>Total Setoran Modal</t>
  </si>
  <si>
    <t>Total Penerimaan Atas A...</t>
  </si>
  <si>
    <t>TAPG</t>
  </si>
  <si>
    <t>XIDX:TAPG</t>
  </si>
  <si>
    <t>Liabilitas Keuang...</t>
  </si>
  <si>
    <t>Penerimaan Tagihan Restit...</t>
  </si>
  <si>
    <t>Penerimaan Surat-Surat Be...</t>
  </si>
  <si>
    <t>Penempatan Surat-Surat Be...</t>
  </si>
  <si>
    <t>Penurunan Surat Berharga</t>
  </si>
  <si>
    <t>Penerimaan Pendapatan Dev...</t>
  </si>
  <si>
    <t>Penerimaan Pendapatan Div...</t>
  </si>
  <si>
    <t>Penerimaan Dana Dari Bank...</t>
  </si>
  <si>
    <t>Pembiayaan Pengembangan K...</t>
  </si>
  <si>
    <t>Penambahan Aset Takberwuj...</t>
  </si>
  <si>
    <t>Kenaikan Investasi Pada E...</t>
  </si>
  <si>
    <t>Penjualan Saham Perusahaa...</t>
  </si>
  <si>
    <t>Peningkatan Modal Saham E...</t>
  </si>
  <si>
    <t>Pembayaran Dividen Kas En...</t>
  </si>
  <si>
    <t>Forward PE Ratio</t>
  </si>
  <si>
    <t>PEG (Forward)</t>
  </si>
  <si>
    <t>NPGF</t>
  </si>
  <si>
    <t>XIDX:NPGF</t>
  </si>
  <si>
    <t>Upah Tenaga Kerja Langsun...</t>
  </si>
  <si>
    <t>Biaya Overhead Pabrik</t>
  </si>
  <si>
    <t>Beban Penjualan Dan Marke...</t>
  </si>
  <si>
    <t>Beban Administrasi Dan Um...</t>
  </si>
  <si>
    <t>Pembayaran Gaji Karyawan</t>
  </si>
  <si>
    <t>Pembayaran Utang Pajak</t>
  </si>
  <si>
    <t>Pedapatan (Beban) Lain-La...</t>
  </si>
  <si>
    <t>Laba Operasional Sebelum ...</t>
  </si>
  <si>
    <t>Perubahan Modal Kerja :</t>
  </si>
  <si>
    <t>(Kenaikan) Penurunan Piu...</t>
  </si>
  <si>
    <t>(Kenaikan) Penurunan Per...</t>
  </si>
  <si>
    <t>(Kenaikan) Biaya Dibayar...</t>
  </si>
  <si>
    <t>(Kenaikan) Penurunan Uan...</t>
  </si>
  <si>
    <t>(Kenaikan) Penurunan Hut...</t>
  </si>
  <si>
    <t>(Kenaikan) Penurunan Bia...</t>
  </si>
  <si>
    <t>Total Perubahan Modal K...</t>
  </si>
  <si>
    <t>Pengembalian Piutang Lain...</t>
  </si>
  <si>
    <t>Biaya Atas Pelepasan Aset...</t>
  </si>
  <si>
    <t>Pengeluaran Investasi Lai...</t>
  </si>
  <si>
    <t>Kenaikan Piutang Pihak Be...</t>
  </si>
  <si>
    <t>Penerimaan (Pembayaran) N...</t>
  </si>
  <si>
    <t>Hutang Bank Jangka Pende...</t>
  </si>
  <si>
    <t>Kenaikan (Penurunan) Huta...</t>
  </si>
  <si>
    <t>Kenaikan (Penurunan) Moda...</t>
  </si>
  <si>
    <t>Kenaikan (Penurunan) Peng...</t>
  </si>
  <si>
    <t>Kenaikan (Penurunan) Penc...</t>
  </si>
  <si>
    <t>Kenaikan (Penurunan) Sald...</t>
  </si>
  <si>
    <t>Penerimaan Pinjaman Jangk...</t>
  </si>
  <si>
    <t>Penerimaan Dari Hutang Ba...</t>
  </si>
  <si>
    <t>Pembayaran Hutang Pihak B...</t>
  </si>
  <si>
    <t>Penerimaan Dari Hutang Pi...</t>
  </si>
  <si>
    <t>Dividen</t>
  </si>
  <si>
    <t>Penyisihan Pendapatan Unt...</t>
  </si>
  <si>
    <t>Biaya Emisi Saham Perdana</t>
  </si>
  <si>
    <t>Penerimaan Dari Pendanaan...</t>
  </si>
  <si>
    <t>20 Jun 25</t>
  </si>
  <si>
    <t>LUCY</t>
  </si>
  <si>
    <t>XIDX:LUCY</t>
  </si>
  <si>
    <t>Penerimaan Penghasilan La...</t>
  </si>
  <si>
    <t>Pembayaran Dividen Interi...</t>
  </si>
  <si>
    <t>Utang Sewa</t>
  </si>
  <si>
    <t>Piutang Berelasi</t>
  </si>
  <si>
    <t>Total Piutang Berelasi</t>
  </si>
  <si>
    <t>11 May 23</t>
  </si>
  <si>
    <t>ADCP</t>
  </si>
  <si>
    <t>XIDX:ADCP</t>
  </si>
  <si>
    <t>Utang Obligasi Dan Su...</t>
  </si>
  <si>
    <t>Utang Lembaga Keuanga...</t>
  </si>
  <si>
    <t>(Peningkatan) Penurunan R...</t>
  </si>
  <si>
    <t>Penerimaan Dari Rekening ...</t>
  </si>
  <si>
    <t>Pembayaran Bagi Hasil Hot...</t>
  </si>
  <si>
    <t>Investasi Pada Operasi Be...</t>
  </si>
  <si>
    <t>Pelepasan Saham Entitas A...</t>
  </si>
  <si>
    <t>Akuisisi Entitas Anak Bar...</t>
  </si>
  <si>
    <t>Penempatan Kas Dan Setara...</t>
  </si>
  <si>
    <t>Pelepasan (Penambahan) Ta...</t>
  </si>
  <si>
    <t>Pembayaran Beban Pinjaman</t>
  </si>
  <si>
    <t>Penerimaan Sukuk</t>
  </si>
  <si>
    <t>Pembayaran Sukuk</t>
  </si>
  <si>
    <t>Penerimaan Ipo</t>
  </si>
  <si>
    <t>Pembayaran Ipo</t>
  </si>
  <si>
    <t>Penerimaan Obligasi</t>
  </si>
  <si>
    <t>Pembayaran Obligasi</t>
  </si>
  <si>
    <t>Pembayaran Biaya Emisi Ob...</t>
  </si>
  <si>
    <t>Penyertaan Modal</t>
  </si>
  <si>
    <t>Pembayaran Profit Sharing...</t>
  </si>
  <si>
    <t>Pembayaran Pinjaman Pihak...</t>
  </si>
  <si>
    <t>Kas Dan Setara Kas Operasi Bers...</t>
  </si>
  <si>
    <t>07 Jul 22</t>
  </si>
  <si>
    <t>HOPE</t>
  </si>
  <si>
    <t>XIDX:HOPE</t>
  </si>
  <si>
    <t>Penerimaan Atas Piutang P...</t>
  </si>
  <si>
    <t>Akuisisi Atas Investasi S...</t>
  </si>
  <si>
    <t>Pembayaran/Penerimaan Uta...</t>
  </si>
  <si>
    <t>Setoran Modal Saham Melal...</t>
  </si>
  <si>
    <t>Penurunan Bersih Kas Dan Setara...</t>
  </si>
  <si>
    <t>MGLV</t>
  </si>
  <si>
    <t>XIDX:MGLV</t>
  </si>
  <si>
    <t>Kenaikan (Penurunan) Jami...</t>
  </si>
  <si>
    <t>Setoan Modal Saham</t>
  </si>
  <si>
    <t>Tambahan Modal</t>
  </si>
  <si>
    <t>Dampak Neto Selisih Kurs</t>
  </si>
  <si>
    <t>TRUE</t>
  </si>
  <si>
    <t>XIDX:TRUE</t>
  </si>
  <si>
    <t>Pembayaran Kepada Kepada ...</t>
  </si>
  <si>
    <t>Pembayaran Kepada Pemaso...</t>
  </si>
  <si>
    <t>Pembayaran Kepada Karyaw...</t>
  </si>
  <si>
    <t>Penerimaan (Penempatan) B...</t>
  </si>
  <si>
    <t>Pembayaran Untuk Utang La...</t>
  </si>
  <si>
    <t>Penerimaan Atas Pelepasan...</t>
  </si>
  <si>
    <t>Pembayaran Dividend</t>
  </si>
  <si>
    <t>LABA</t>
  </si>
  <si>
    <t>XIDX:LABA</t>
  </si>
  <si>
    <t>Penjualan Investasi Saham</t>
  </si>
  <si>
    <t>Pembelian Investasi Saham</t>
  </si>
  <si>
    <t>Pinjaman Kepada Anak Usah...</t>
  </si>
  <si>
    <t>Piutang Lain</t>
  </si>
  <si>
    <t>Aktivitas Investasi Lainn...</t>
  </si>
  <si>
    <t>Penerimaan Uang Muka Atas...</t>
  </si>
  <si>
    <t>Pengembalian Pinjaman Dar...</t>
  </si>
  <si>
    <t>Modal Pemilik</t>
  </si>
  <si>
    <t>Hutang Lain-Lain</t>
  </si>
  <si>
    <t>Pengaruh Perubahan Kurs M...</t>
  </si>
  <si>
    <t>Total Kenaikan (Penurunan) Be...</t>
  </si>
  <si>
    <t>ARCI</t>
  </si>
  <si>
    <t>XIDX:ARCI</t>
  </si>
  <si>
    <t>Pajak Lainnya</t>
  </si>
  <si>
    <t>Royalti</t>
  </si>
  <si>
    <t>Pembayaran Kepada Kontrak...</t>
  </si>
  <si>
    <t>Pembayaran Biaya Utang Ba...</t>
  </si>
  <si>
    <t>Penambahan Kas Dibatasi P...</t>
  </si>
  <si>
    <t>(Penambahan)/Pengurangan ...</t>
  </si>
  <si>
    <t>Kontribusi Modal Dari Kep...</t>
  </si>
  <si>
    <t>20 May 26</t>
  </si>
  <si>
    <t>IPAC</t>
  </si>
  <si>
    <t>XIDX:IPAC</t>
  </si>
  <si>
    <t>Penerimaan Dari Pengaliha...</t>
  </si>
  <si>
    <t>Penempatan Aset Keuangan</t>
  </si>
  <si>
    <t>Akuisisi Entitas Anak Set...</t>
  </si>
  <si>
    <t>Kas Dan Setara Kas Dari Akuisis...</t>
  </si>
  <si>
    <t>MASB</t>
  </si>
  <si>
    <t>XIDX:MASB</t>
  </si>
  <si>
    <t>Provisi Dan Komisi Kredit</t>
  </si>
  <si>
    <t>Beban Provisi Dan Komisi</t>
  </si>
  <si>
    <t>Keuntungan Transaksi Mat...</t>
  </si>
  <si>
    <t>Keuntungan (Rugi) Atas T...</t>
  </si>
  <si>
    <t>Kenaikan Nilai Wajar Ase...</t>
  </si>
  <si>
    <t>Keuntungan Dari Penjuala...</t>
  </si>
  <si>
    <t>Keuntungan Dari Perubaha...</t>
  </si>
  <si>
    <t>Penurunan Nilai Wajar As...</t>
  </si>
  <si>
    <t>Liabilitas Bank Lain</t>
  </si>
  <si>
    <t>Obligasi Subordinasi</t>
  </si>
  <si>
    <t>Pembayaran Beban Pendanaa...</t>
  </si>
  <si>
    <t>Pembelian Obligasi Pemeri...</t>
  </si>
  <si>
    <t>Laba/(Rugi) Selisih Kurs ...</t>
  </si>
  <si>
    <t>Pendapatan Dari Kelompok ...</t>
  </si>
  <si>
    <t>Beban Gaji Dan Tunjangan</t>
  </si>
  <si>
    <t>Pendapatan (Beban) Bukan ...</t>
  </si>
  <si>
    <t>Penurunan/(Kenaikan) Atas...</t>
  </si>
  <si>
    <t>Giro Pada Bank Lain</t>
  </si>
  <si>
    <t>Efek-Efek - Untuk Diukur...</t>
  </si>
  <si>
    <t>Tagihan Lainnya - Transa...</t>
  </si>
  <si>
    <t>Piutang Pembiayaan Konsu...</t>
  </si>
  <si>
    <t>Piutang/ Pembiayaan Syar...</t>
  </si>
  <si>
    <t>Investasi Bersih Dalam S...</t>
  </si>
  <si>
    <t>Pajak Dibayar Dimuka</t>
  </si>
  <si>
    <t>Biaya Dibayar Dimuka</t>
  </si>
  <si>
    <t>Total Penurunan/(Kenaik...</t>
  </si>
  <si>
    <t>Penerimaan Atas Aset Keua...</t>
  </si>
  <si>
    <t>Kenaikan/(Penurunan) Atas...</t>
  </si>
  <si>
    <t>Bank Konvensional Dan Sy...</t>
  </si>
  <si>
    <t>Giro</t>
  </si>
  <si>
    <t>Tabungan</t>
  </si>
  <si>
    <t>Total Bank Konvensiona...</t>
  </si>
  <si>
    <t>Inter-Bank Call Money</t>
  </si>
  <si>
    <t>Liabilitas Kepada Pemega...</t>
  </si>
  <si>
    <t>Pembayaran Pajak Penghas...</t>
  </si>
  <si>
    <t>Estimasi Kerugian Atas K...</t>
  </si>
  <si>
    <t>Pembelian Investasi Pada ...</t>
  </si>
  <si>
    <t>Penerimaan Investasi Pada...</t>
  </si>
  <si>
    <t>Penerimaan Dari Penambaha...</t>
  </si>
  <si>
    <t>12 Jun 25</t>
  </si>
  <si>
    <t>BMHS</t>
  </si>
  <si>
    <t>XIDX:BMHS</t>
  </si>
  <si>
    <t>Penghasilan (Beban) Opera...</t>
  </si>
  <si>
    <t>Peningkatan (Penurunan) A...</t>
  </si>
  <si>
    <t>Peningkatan Modal Pada En...</t>
  </si>
  <si>
    <t>23 Jun 26</t>
  </si>
  <si>
    <t>FLMC</t>
  </si>
  <si>
    <t>XIDX:FLMC</t>
  </si>
  <si>
    <t>Penurunan Bersih Utang Pe...</t>
  </si>
  <si>
    <t>Penurunan Bersih Utang Ba...</t>
  </si>
  <si>
    <t>Kenaikan Bersih Atas Utan...</t>
  </si>
  <si>
    <t>Kenaikan (Penurunan) Bers...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</si>
</sst>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96">
  <a r="1">
    <v t="i">0</v>
  </a>
  <a r="1">
    <v>-99999901</v>
  </a>
  <a r="1">
    <v>137</v>
  </a>
  <a r="1">
    <v>139</v>
  </a>
  <a r="1">
    <v>510</v>
  </a>
  <a r="1">
    <v>83</v>
  </a>
  <a r="1">
    <v>2290</v>
  </a>
  <a r="1">
    <v>950</v>
  </a>
  <a r="1">
    <v>1415</v>
  </a>
  <a r="1">
    <v>426</v>
  </a>
  <a r="1">
    <v>1240</v>
  </a>
  <a r="1">
    <v>825</v>
  </a>
  <a r="1">
    <v>246</v>
  </a>
  <a r="1">
    <v>830</v>
  </a>
  <a r="1">
    <v>190</v>
  </a>
  <a r="1">
    <v>326</v>
  </a>
  <a r="1">
    <v>412</v>
  </a>
  <a r="1">
    <v>100</v>
  </a>
  <a r="1">
    <v>28</v>
  </a>
  <a r="1">
    <v>36</v>
  </a>
  <a r="1">
    <v>45</v>
  </a>
  <a r="1">
    <v>27</v>
  </a>
  <a r="1">
    <v>33</v>
  </a>
  <a r="1">
    <v>50</v>
  </a>
  <a r="1">
    <v>18</v>
  </a>
  <a r="1">
    <v>58</v>
  </a>
  <a r="1">
    <v>3630</v>
  </a>
  <a r="1">
    <v>3550</v>
  </a>
  <a r="1">
    <v>3720</v>
  </a>
  <a r="1">
    <v>3530</v>
  </a>
  <a r="1">
    <v>3610</v>
  </a>
  <a r="1">
    <v>3180</v>
  </a>
  <a r="1">
    <v>300</v>
  </a>
  <a r="1">
    <v>98</v>
  </a>
  <a r="1">
    <v>159</v>
  </a>
  <a r="1">
    <v>97</v>
  </a>
  <a r="1">
    <v>112</v>
  </a>
  <a r="1">
    <v>202</v>
  </a>
  <a r="1">
    <v>61</v>
  </a>
  <a r="1">
    <v>63</v>
  </a>
  <a r="1">
    <v>78</v>
  </a>
  <a r="1">
    <v>113</v>
  </a>
  <a r="1">
    <v>102</v>
  </a>
  <a r="1">
    <v>156</v>
  </a>
  <a r="1">
    <v>114</v>
  </a>
  <a r="1">
    <v>160</v>
  </a>
  <a r="1">
    <v>570</v>
  </a>
  <a r="1">
    <v>248</v>
  </a>
  <a r="1">
    <v>565</v>
  </a>
  <a r="1">
    <v>1620</v>
  </a>
  <a r="1">
    <v>332</v>
  </a>
  <a r="1">
    <v>408</v>
  </a>
  <a r="1">
    <v>1370</v>
  </a>
  <a r="1">
    <v>700</v>
  </a>
  <a r="1">
    <v>340</v>
  </a>
  <a r="1">
    <v>292</v>
  </a>
  <a r="1">
    <v>348</v>
  </a>
  <a r="1">
    <v>2960</v>
  </a>
  <a r="1">
    <v>525</v>
  </a>
  <a r="1">
    <v>3320</v>
  </a>
  <a r="1">
    <v>17</v>
  </a>
  <a r="1">
    <v>101</v>
  </a>
  <a r="1">
    <v>144</v>
  </a>
  <a r="1">
    <v>1455</v>
  </a>
  <a r="1">
    <v>685</v>
  </a>
  <a r="1">
    <v>1870</v>
  </a>
  <a r="1">
    <v>1335</v>
  </a>
  <a r="1">
    <v>330</v>
  </a>
  <a r="1">
    <v>980</v>
  </a>
  <a r="1">
    <v>85</v>
  </a>
  <a r="1">
    <v>140</v>
  </a>
  <a r="1">
    <v>224</v>
  </a>
  <a r="1">
    <v>95</v>
  </a>
  <a r="1">
    <v>111</v>
  </a>
  <a r="1">
    <v>90</v>
  </a>
  <a r="1">
    <v>147</v>
  </a>
  <a r="1">
    <v>24</v>
  </a>
  <a r="1">
    <v>59</v>
  </a>
  <a r="1">
    <v>57</v>
  </a>
  <a r="1">
    <v>67</v>
  </a>
  <a r="1">
    <v>141.70320000000001</v>
  </a>
  <a r="1">
    <v>1150</v>
  </a>
  <a r="1">
    <v>132</v>
  </a>
  <a r="1">
    <v>193.8578</v>
  </a>
  <a r="1">
    <v>530</v>
  </a>
  <a r="1">
    <v>55.1068</v>
  </a>
  <a r="1">
    <v>438</v>
  </a>
  <a r="1">
    <v>88</v>
  </a>
  <a r="1">
    <v>356</v>
  </a>
  <a r="1">
    <v>216</v>
  </a>
  <a r="1">
    <v>64</v>
  </a>
  <a r="1">
    <v>32</v>
  </a>
  <a r="1">
    <v>91</v>
  </a>
  <a r="1">
    <v>446</v>
  </a>
  <a r="1">
    <v>175</v>
  </a>
  <a r="1">
    <v>228</v>
  </a>
  <a r="1">
    <v>272</v>
  </a>
  <a r="1">
    <v>128</v>
  </a>
  <a r="1">
    <v>155</v>
  </a>
  <a r="1">
    <v>184</v>
  </a>
  <a r="1">
    <v>635</v>
  </a>
  <a r="1">
    <v>545</v>
  </a>
  <a r="1">
    <v>1840</v>
  </a>
  <a r="1">
    <v>765</v>
  </a>
  <a r="1">
    <v>610</v>
  </a>
  <a r="1">
    <v>1500</v>
  </a>
  <a r="1">
    <v>79</v>
  </a>
  <a r="1">
    <v>270</v>
  </a>
  <a r="1">
    <v>48</v>
  </a>
  <a r="1">
    <v>41</v>
  </a>
  <a r="1">
    <v>76</v>
  </a>
  <a r="1">
    <v>10</v>
  </a>
  <a r="1">
    <v>153</v>
  </a>
  <a r="1">
    <v>62</v>
  </a>
  <a r="1">
    <v>86</v>
  </a>
  <a r="1">
    <v>96</v>
  </a>
  <a r="1">
    <v>680</v>
  </a>
  <a r="1">
    <v>575</v>
  </a>
  <a r="1">
    <v>60</v>
  </a>
  <a r="1">
    <v>133</v>
  </a>
  <a r="1">
    <v>320</v>
  </a>
  <a r="1">
    <v>166</v>
  </a>
  <a r="1">
    <v>164</v>
  </a>
  <a r="1">
    <v>151</v>
  </a>
  <a r="1">
    <v>620</v>
  </a>
  <a r="1">
    <v>515</v>
  </a>
  <a r="1">
    <v>900</v>
  </a>
  <a r="1">
    <v>372</v>
  </a>
  <a r="1">
    <v>1600</v>
  </a>
  <a r="1">
    <v>400</v>
  </a>
  <a r="1">
    <v>1975</v>
  </a>
  <a r="1">
    <v>424</v>
  </a>
  <a r="1">
    <v>1080</v>
  </a>
  <a r="1">
    <v>650</v>
  </a>
  <a r="1">
    <v>800</v>
  </a>
  <a r="1">
    <v>392</v>
  </a>
  <a r="1">
    <v>740</v>
  </a>
  <a r="1">
    <v>1175</v>
  </a>
  <a r="1">
    <v>49</v>
  </a>
  <a r="1">
    <v>21</v>
  </a>
  <a r="1">
    <v>354</v>
  </a>
  <a r="1">
    <v>820</v>
  </a>
  <a r="1">
    <v>82</v>
  </a>
  <a r="1">
    <v>260</v>
  </a>
  <a r="1">
    <v>180</v>
  </a>
  <a r="1">
    <v>69</v>
  </a>
  <a r="1">
    <v>157</v>
  </a>
  <a r="1">
    <v>3700</v>
  </a>
  <a r="1">
    <v>4680</v>
  </a>
  <a r="1">
    <v>4510</v>
  </a>
  <a r="1">
    <v>4000</v>
  </a>
  <a r="1">
    <v>5050</v>
  </a>
  <a r="1">
    <v>9</v>
  </a>
  <a r="1">
    <v>51</v>
  </a>
  <a r="1">
    <v>8</v>
  </a>
  <a r="1">
    <v>262</v>
  </a>
  <a r="1">
    <v>256</v>
  </a>
  <a r="1">
    <v>75</v>
  </a>
  <a r="1">
    <v>484</v>
  </a>
  <a r="1">
    <v>410</v>
  </a>
  <a r="1">
    <v>312</v>
  </a>
  <a r="1">
    <v>655</v>
  </a>
  <a r="1">
    <v>590</v>
  </a>
  <a r="1">
    <v>52</v>
  </a>
  <a r="1">
    <v>670</v>
  </a>
  <a r="1">
    <v>152</v>
  </a>
  <a r="1">
    <v>25</v>
  </a>
  <a r="1">
    <v>181</v>
  </a>
  <a r="1">
    <v>1555</v>
  </a>
  <a r="1">
    <v>3090</v>
  </a>
  <a r="1">
    <v>1400</v>
  </a>
  <a r="1">
    <v>3120</v>
  </a>
  <a r="1">
    <v>1610</v>
  </a>
  <a r="1">
    <v>44</v>
  </a>
  <a r="1">
    <v>66</v>
  </a>
  <a r="1">
    <v>35</v>
  </a>
  <a r="1">
    <v>123</v>
  </a>
  <a r="1">
    <v>12</v>
  </a>
  <a r="1">
    <v>278</v>
  </a>
  <a r="1">
    <v>396</v>
  </a>
  <a r="1">
    <v>398</v>
  </a>
  <a r="1">
    <v>226</v>
  </a>
  <a r="1">
    <v>368</v>
  </a>
  <a r="1">
    <v>236</v>
  </a>
  <a r="1">
    <v>705</v>
  </a>
  <a r="1">
    <v>1490</v>
  </a>
  <a r="1">
    <v>2390</v>
  </a>
  <a r="1">
    <v>910</v>
  </a>
  <a r="1">
    <v>812.5</v>
  </a>
  <a r="1">
    <v>338</v>
  </a>
  <a r="1">
    <v>220</v>
  </a>
  <a r="1">
    <v>660</v>
  </a>
  <a r="1">
    <v>370</v>
  </a>
  <a r="1">
    <v>637.5</v>
  </a>
  <a r="1">
    <v>500</v>
  </a>
  <a r="1">
    <v>2100</v>
  </a>
  <a r="1">
    <v>460</v>
  </a>
  <a r="1">
    <v>394</v>
  </a>
  <a r="1">
    <v>258</v>
  </a>
  <a r="1">
    <v>200</v>
  </a>
  <a r="1">
    <v>142</v>
  </a>
  <a r="1">
    <v>298</v>
  </a>
  <a r="1">
    <v>434</v>
  </a>
  <a r="1">
    <v>600</v>
  </a>
  <a r="1">
    <v>470</v>
  </a>
  <a r="1">
    <v>585</v>
  </a>
  <a r="1">
    <v>4300</v>
  </a>
  <a r="1">
    <v>3900</v>
  </a>
  <a r="1">
    <v>3160</v>
  </a>
  <a r="1">
    <v>3660</v>
  </a>
  <a r="1">
    <v>4690</v>
  </a>
  <a r="1">
    <v>4200</v>
  </a>
  <a r="1">
    <v>232</v>
  </a>
  <a r="1">
    <v>218</v>
  </a>
  <a r="1">
    <v>182</v>
  </a>
  <a r="1">
    <v>161</v>
  </a>
  <a r="1">
    <v>725</v>
  </a>
  <a r="1">
    <v>1035</v>
  </a>
  <a r="1">
    <v>975</v>
  </a>
  <a r="1">
    <v>945</v>
  </a>
  <a r="1">
    <v>1075</v>
  </a>
  <a r="1">
    <v>860</v>
  </a>
  <a r="1">
    <v>313.60000000000002</v>
  </a>
  <a r="1">
    <v>418</v>
  </a>
  <a r="1">
    <v>541.79999999999995</v>
  </a>
  <a r="1">
    <v>414</v>
  </a>
  <a r="1">
    <v>198.8</v>
  </a>
  <a r="1">
    <v>382</v>
  </a>
  <a r="1">
    <v>615</v>
  </a>
  <a r="1">
    <v>70</v>
  </a>
  <a r="1">
    <v>104</v>
  </a>
  <a r="1">
    <v>135</v>
  </a>
  <a r="1">
    <v>197</v>
  </a>
  <a r="1">
    <v>108</v>
  </a>
  <a r="1">
    <v>46</v>
  </a>
  <a r="1">
    <v>452</v>
  </a>
  <a r="1">
    <v>250</v>
  </a>
  <a r="1">
    <v>388</v>
  </a>
  <a r="1">
    <v>9775</v>
  </a>
  <a r="1">
    <v>805</v>
  </a>
  <a r="1">
    <v>416</v>
  </a>
  <a r="1">
    <v>8150</v>
  </a>
  <a r="1">
    <v>196</v>
  </a>
  <a r="1">
    <v>810</v>
  </a>
  <a r="1">
    <v>4500</v>
  </a>
  <a r="1">
    <v>895</v>
  </a>
  <a r="1">
    <v>3450</v>
  </a>
  <a r="1">
    <v>141</v>
  </a>
  <a r="1">
    <v>39</v>
  </a>
  <a r="1">
    <v>40</v>
  </a>
  <a r="1">
    <v>129</v>
  </a>
  <a r="1">
    <v>6800</v>
  </a>
  <a r="1">
    <v>110</v>
  </a>
  <a r="1">
    <v>177</v>
  </a>
  <a r="1">
    <v>468</v>
  </a>
  <a r="1">
    <v>71</v>
  </a>
  <a r="1">
    <v>103</v>
  </a>
  <a r="1">
    <v>136</v>
  </a>
  <a r="1">
    <v>935</v>
  </a>
  <a r="1">
    <v>472</v>
  </a>
  <a r="1">
    <v>930</v>
  </a>
  <a r="1">
    <v>376</v>
  </a>
  <a r="1">
    <v>462</v>
  </a>
  <a r="1">
    <v>1000</v>
  </a>
  <a r="1">
    <v>865</v>
  </a>
  <a r="1">
    <v>65</v>
  </a>
  <a r="1">
    <v>171</v>
  </a>
  <a r="1">
    <v>148</v>
  </a>
  <a r="1">
    <v>14</v>
  </a>
  <a r="1">
    <v>163</v>
  </a>
  <a r="1">
    <v>16</v>
  </a>
  <a r="1">
    <v>2880</v>
  </a>
  <a r="1">
    <v>81</v>
  </a>
  <a r="1">
    <v>540</v>
  </a>
  <a r="1">
    <v>3020</v>
  </a>
  <a r="1">
    <v>3640</v>
  </a>
  <a r="1">
    <v>210</v>
  </a>
  <a r="1">
    <v>306</v>
  </a>
  <a r="1">
    <v>1510</v>
  </a>
  <a r="1">
    <v>1130</v>
  </a>
  <a r="1">
    <v>206</v>
  </a>
  <a r="1">
    <v>547.5</v>
  </a>
  <a r="1">
    <v>308</v>
  </a>
  <a r="1">
    <v>372.5</v>
  </a>
  <a r="1">
    <v>334</v>
  </a>
  <a r="1">
    <v>199</v>
  </a>
  <a r="1">
    <v>387.5</v>
  </a>
  <a r="1">
    <v>235</v>
  </a>
  <a r="1">
    <v>875</v>
  </a>
  <a r="1">
    <v>815</v>
  </a>
  <a r="1">
    <v>640</v>
  </a>
  <a r="1">
    <v>920</v>
  </a>
  <a r="1">
    <v>350</v>
  </a>
  <a r="1">
    <v>89</v>
  </a>
  <a r="1">
    <v>126</v>
  </a>
  <a r="1">
    <v>116</v>
  </a>
  <a r="1">
    <v>191</v>
  </a>
  <a r="1">
    <v>284</v>
  </a>
  <a r="1">
    <v>630</v>
  </a>
  <a r="1">
    <v>54</v>
  </a>
  <a r="1">
    <v>77</v>
  </a>
  <a r="1">
    <v>1015</v>
  </a>
  <a r="1">
    <v>290</v>
  </a>
  <a r="1">
    <v>428</v>
  </a>
  <a r="1">
    <v>645</v>
  </a>
  <a r="1">
    <v>302</v>
  </a>
  <a r="1">
    <v>328</v>
  </a>
  <a r="1">
    <v>1470</v>
  </a>
  <a r="1">
    <v>760</v>
  </a>
  <a r="1">
    <v>1450</v>
  </a>
  <a r="1">
    <v>1095</v>
  </a>
  <a r="1">
    <v>420</v>
  </a>
  <a r="1">
    <v>138</v>
  </a>
  <a r="1">
    <v>105</v>
  </a>
  <a r="1">
    <v>119</v>
  </a>
  <a r="1">
    <v>143</v>
  </a>
  <a r="1">
    <v>204</v>
  </a>
  <a r="1">
    <v>158</v>
  </a>
  <a r="1">
    <v>222</v>
  </a>
  <a r="1">
    <v>2140</v>
  </a>
  <a r="1">
    <v>790</v>
  </a>
  <a r="1">
    <v>960</v>
  </a>
  <a r="1">
    <v>870</v>
  </a>
  <a r="1">
    <v>2150</v>
  </a>
  <a r="1">
    <v>189</v>
  </a>
  <a r="1">
    <v>208</v>
  </a>
  <a r="1">
    <v>146</v>
  </a>
  <a r="1">
    <v>1010</v>
  </a>
  <a r="1">
    <v>550</v>
  </a>
  <a r="1">
    <v>775</v>
  </a>
  <a r="1">
    <v>381.3381</v>
  </a>
  <a r="1">
    <v>250.66980000000001</v>
  </a>
  <a r="1">
    <v>308.00389999999999</v>
  </a>
  <a r="1">
    <v>361.33789999999999</v>
  </a>
  <a r="1">
    <v>316.00400000000002</v>
  </a>
  <a r="1">
    <v>625</v>
  </a>
  <a r="1">
    <v>1835</v>
  </a>
  <a r="1">
    <v>780</v>
  </a>
  <a r="1">
    <v>1265</v>
  </a>
  <a r="1">
    <v>850</v>
  </a>
  <a r="1">
    <v>2610</v>
  </a>
  <a r="1">
    <v>56</v>
  </a>
  <a r="1">
    <v>19</v>
  </a>
  <a r="1">
    <v>22</v>
  </a>
  <a r="1">
    <v>124</v>
  </a>
  <a r="1">
    <v>5000</v>
  </a>
  <a r="1">
    <v>336</v>
  </a>
  <a r="1">
    <v>14500</v>
  </a>
  <a r="1">
    <v>1105</v>
  </a>
  <a r="1">
    <v>11400</v>
  </a>
  <a r="1">
    <v>990</v>
  </a>
  <a r="1">
    <v>314</v>
  </a>
  <a r="1">
    <v>2720</v>
  </a>
  <a r="1">
    <v>380</v>
  </a>
  <a r="1">
    <v>4885.4960000000001</v>
  </a>
  <a r="1">
    <v>797.63199999999995</v>
  </a>
  <a r="1">
    <v>93</v>
  </a>
  <a r="1">
    <v>251.25409999999999</v>
  </a>
  <a r="1">
    <v>4277.3015999999998</v>
  </a>
  <a r="1">
    <v>115</v>
  </a>
  <a r="1">
    <v>225.3486</v>
  </a>
  <a r="1">
    <v>172.3254</v>
  </a>
  <a r="1">
    <v>205.9068</v>
  </a>
  <a r="1">
    <v>288</v>
  </a>
  <a r="1">
    <v>193.53469999999999</v>
  </a>
  <a r="1">
    <v>266</v>
  </a>
  <a r="1">
    <v>344.6508</v>
  </a>
  <a r="1">
    <v>106</v>
  </a>
  <a r="1">
    <v>5125</v>
  </a>
  <a r="1">
    <v>4980</v>
  </a>
  <a r="1">
    <v>195</v>
  </a>
  <a r="1">
    <v>31</v>
  </a>
  <a r="1">
    <v>169</v>
  </a>
  <a r="1">
    <v>520</v>
  </a>
  <a r="1">
    <v>174</v>
  </a>
  <a r="1">
    <v>2090</v>
  </a>
  <a r="1">
    <v>55</v>
  </a>
  <a r="1">
    <v>378</v>
  </a>
  <a r="1">
    <v>154</v>
  </a>
  <a r="1">
    <v>92</v>
  </a>
  <a r="1">
    <v>125</v>
  </a>
  <a r="1">
    <v>835</v>
  </a>
  <a r="1">
    <v>498</v>
  </a>
  <a r="1">
    <v>268</v>
  </a>
  <a r="1">
    <v>324</v>
  </a>
  <a r="1">
    <v>695</v>
  </a>
  <a r="1">
    <v>4790</v>
  </a>
  <a r="1">
    <v>7250</v>
  </a>
  <a r="1">
    <v>7650</v>
  </a>
  <a r="1">
    <v>5175</v>
  </a>
  <a r="1">
    <v>6725</v>
  </a>
  <a r="1">
    <v>6100</v>
  </a>
  <a r="1">
    <v>6025</v>
  </a>
  <a r="1">
    <v>149</v>
  </a>
  <a r="1">
    <v>168</v>
  </a>
  <a r="1">
    <v>505</v>
  </a>
</arrayData>
</file>

<file path=xl/richData/rdrichvalue.xml><?xml version="1.0" encoding="utf-8"?>
<rvData xmlns="http://schemas.microsoft.com/office/spreadsheetml/2017/richdata" count="1083">
  <rv s="0">
    <fb>58</fb>
    <v>0</v>
  </rv>
  <rv s="0">
    <fb>69</fb>
    <v>0</v>
  </rv>
  <rv s="0">
    <fb>51</fb>
    <v>0</v>
  </rv>
  <rv s="0">
    <fb>75</fb>
    <v>0</v>
  </rv>
  <rv s="0">
    <fb>67</fb>
    <v>0</v>
  </rv>
  <rv s="0">
    <fb>104</fb>
    <v>0</v>
  </rv>
  <rv s="0">
    <fb>103</fb>
    <v>0</v>
  </rv>
  <rv s="1">
    <v>14</v>
  </rv>
  <rv s="0">
    <fb>40</fb>
    <v>0</v>
  </rv>
  <rv s="0">
    <fb>54</fb>
    <v>0</v>
  </rv>
  <rv s="0">
    <fb>22</fb>
    <v>0</v>
  </rv>
  <rv s="0">
    <fb>50</fb>
    <v>0</v>
  </rv>
  <rv s="0">
    <fb>65</fb>
    <v>0</v>
  </rv>
  <rv s="0">
    <fb>168</fb>
    <v>0</v>
  </rv>
  <rv s="0">
    <fb>328</fb>
    <v>0</v>
  </rv>
  <rv s="0">
    <fb>505</fb>
    <v>0</v>
  </rv>
  <rv s="0">
    <fb>3320</fb>
    <v>0</v>
  </rv>
  <rv s="0">
    <fb>2960</fb>
    <v>0</v>
  </rv>
  <rv s="0">
    <fb>340</fb>
    <v>0</v>
  </rv>
  <rv s="0">
    <fb>348</fb>
    <v>0</v>
  </rv>
  <rv s="0">
    <fb>292</fb>
    <v>0</v>
  </rv>
  <rv s="0">
    <fb>300</fb>
    <v>0</v>
  </rv>
  <rv s="0">
    <fb>700</fb>
    <v>0</v>
  </rv>
  <rv s="0">
    <fb>525</fb>
    <v>0</v>
  </rv>
  <rv s="0">
    <fb>900</fb>
    <v>0</v>
  </rv>
  <rv s="0">
    <fb>91</fb>
    <v>0</v>
  </rv>
  <rv s="0">
    <fb>105</fb>
    <v>0</v>
  </rv>
  <rv s="0">
    <fb>110</fb>
    <v>0</v>
  </rv>
  <rv s="0">
    <fb>149</fb>
    <v>0</v>
  </rv>
  <rv s="0">
    <fb>95</fb>
    <v>0</v>
  </rv>
  <rv s="0">
    <fb>96</fb>
    <v>0</v>
  </rv>
  <rv s="0">
    <fb>60</fb>
    <v>0</v>
  </rv>
  <rv s="0">
    <fb>92</fb>
    <v>0</v>
  </rv>
  <rv s="0">
    <fb>6725</fb>
    <v>0</v>
  </rv>
  <rv s="0">
    <fb>7650</fb>
    <v>0</v>
  </rv>
  <rv s="0">
    <fb>7250</fb>
    <v>0</v>
  </rv>
  <rv s="0">
    <fb>6025</fb>
    <v>0</v>
  </rv>
  <rv s="0">
    <fb>5175</fb>
    <v>0</v>
  </rv>
  <rv s="0">
    <fb>4790</fb>
    <v>0</v>
  </rv>
  <rv s="0">
    <fb>6100</fb>
    <v>0</v>
  </rv>
  <rv s="0">
    <fb>380</fb>
    <v>0</v>
  </rv>
  <rv s="0">
    <fb>695</fb>
    <v>0</v>
  </rv>
  <rv s="0">
    <fb>324</fb>
    <v>0</v>
  </rv>
  <rv s="0">
    <fb>268</fb>
    <v>0</v>
  </rv>
  <rv s="0">
    <fb>498</fb>
    <v>0</v>
  </rv>
  <rv s="0">
    <fb>620</fb>
    <v>0</v>
  </rv>
  <rv s="0">
    <fb>115</fb>
    <v>0</v>
  </rv>
  <rv s="0">
    <fb>57</fb>
    <v>0</v>
  </rv>
  <rv s="0">
    <fb>10</fb>
    <v>0</v>
  </rv>
  <rv s="0">
    <fb>79</fb>
    <v>0</v>
  </rv>
  <rv s="0">
    <fb>338</fb>
    <v>0</v>
  </rv>
  <rv s="0">
    <fb>835</fb>
    <v>0</v>
  </rv>
  <rv s="0">
    <fb>136</fb>
    <v>0</v>
  </rv>
  <rv s="0">
    <fb>125</fb>
    <v>0</v>
  </rv>
  <rv s="0">
    <fb>154</fb>
    <v>0</v>
  </rv>
  <rv s="0">
    <fb>126</fb>
    <v>0</v>
  </rv>
  <rv s="0">
    <fb>270</fb>
    <v>0</v>
  </rv>
  <rv s="0">
    <fb>164</fb>
    <v>0</v>
  </rv>
  <rv s="0">
    <fb>378</fb>
    <v>0</v>
  </rv>
  <rv s="0">
    <fb>32</fb>
    <v>0</v>
  </rv>
  <rv s="0">
    <fb>28</fb>
    <v>0</v>
  </rv>
  <rv s="0">
    <fb>55</fb>
    <v>0</v>
  </rv>
  <rv s="0">
    <fb>2090</fb>
    <v>0</v>
  </rv>
  <rv s="0">
    <fb>158</fb>
    <v>0</v>
  </rv>
  <rv s="0">
    <fb>174</fb>
    <v>0</v>
  </rv>
  <rv s="0">
    <fb>169</fb>
    <v>0</v>
  </rv>
  <rv s="0">
    <fb>202</fb>
    <v>0</v>
  </rv>
  <rv s="0">
    <fb>260</fb>
    <v>0</v>
  </rv>
  <rv s="0">
    <fb>520</fb>
    <v>0</v>
  </rv>
  <rv s="0">
    <fb>236</fb>
    <v>0</v>
  </rv>
  <rv s="0">
    <fb>56</fb>
    <v>0</v>
  </rv>
  <rv s="0">
    <fb>19</fb>
    <v>0</v>
  </rv>
  <rv s="0">
    <fb>660</fb>
    <v>0</v>
  </rv>
  <rv s="0">
    <fb>870</fb>
    <v>0</v>
  </rv>
  <rv s="0">
    <fb>1010</fb>
    <v>0</v>
  </rv>
  <rv s="0">
    <fb>590</fb>
    <v>0</v>
  </rv>
  <rv s="0">
    <fb>775</fb>
    <v>0</v>
  </rv>
  <rv s="0">
    <fb>650</fb>
    <v>0</v>
  </rv>
  <rv s="0">
    <fb>446</fb>
    <v>0</v>
  </rv>
  <rv s="0">
    <fb>400</fb>
    <v>0</v>
  </rv>
  <rv s="0">
    <fb>550</fb>
    <v>0</v>
  </rv>
  <rv s="0">
    <fb>31</fb>
    <v>0</v>
  </rv>
  <rv s="0">
    <fb>27</fb>
    <v>0</v>
  </rv>
  <rv s="0">
    <fb>206</fb>
    <v>0</v>
  </rv>
  <rv s="0">
    <fb>290</fb>
    <v>0</v>
  </rv>
  <rv s="0">
    <fb>106</fb>
    <v>0</v>
  </rv>
  <rv s="0">
    <fb>680</fb>
    <v>0</v>
  </rv>
  <rv s="0">
    <fb>4980</fb>
    <v>0</v>
  </rv>
  <rv s="0">
    <fb>5125</fb>
    <v>0</v>
  </rv>
  <rv s="0">
    <fb>180</fb>
    <v>0</v>
  </rv>
  <rv s="0">
    <fb>195</fb>
    <v>0</v>
  </rv>
  <rv s="0">
    <fb>288</fb>
    <v>0</v>
  </rv>
  <rv s="0">
    <fb>266</fb>
    <v>0</v>
  </rv>
  <rv s="0">
    <fb>205.9068</fb>
    <v>0</v>
  </rv>
  <rv s="0">
    <fb>225.3486</fb>
    <v>0</v>
  </rv>
  <rv s="0">
    <fb>344.6508</fb>
    <v>0</v>
  </rv>
  <rv s="0">
    <fb>193.53469999999999</fb>
    <v>0</v>
  </rv>
  <rv s="0">
    <fb>172.3254</fb>
    <v>0</v>
  </rv>
  <rv s="0">
    <fb>135</fb>
    <v>0</v>
  </rv>
  <rv s="0">
    <fb>52</fb>
    <v>0</v>
  </rv>
  <rv s="0">
    <fb>88</fb>
    <v>0</v>
  </rv>
  <rv s="0">
    <fb>139</fb>
    <v>0</v>
  </rv>
  <rv s="0">
    <fb>166</fb>
    <v>0</v>
  </rv>
  <rv s="0">
    <fb>100</fb>
    <v>0</v>
  </rv>
  <rv s="0">
    <fb>113</fb>
    <v>0</v>
  </rv>
  <rv s="0">
    <fb>82</fb>
    <v>0</v>
  </rv>
  <rv s="0">
    <fb>354</fb>
    <v>0</v>
  </rv>
  <rv s="0">
    <fb>157</fb>
    <v>0</v>
  </rv>
  <rv s="0">
    <fb>820</fb>
    <v>0</v>
  </rv>
  <rv s="0">
    <fb>83</fb>
    <v>0</v>
  </rv>
  <rv s="0">
    <fb>93</fb>
    <v>0</v>
  </rv>
  <rv s="0">
    <fb>251.25409999999999</fb>
    <v>0</v>
  </rv>
  <rv s="0">
    <fb>797.63199999999995</fb>
    <v>0</v>
  </rv>
  <rv s="0">
    <fb>4885.4960000000001</fb>
    <v>0</v>
  </rv>
  <rv s="0">
    <fb>4277.3015999999998</fb>
    <v>0</v>
  </rv>
  <rv s="0">
    <fb>228</fb>
    <v>0</v>
  </rv>
  <rv s="0">
    <fb>392</fb>
    <v>0</v>
  </rv>
  <rv s="0">
    <fb>424</fb>
    <v>0</v>
  </rv>
  <rv s="0">
    <fb>800</fb>
    <v>0</v>
  </rv>
  <rv s="0">
    <fb>1080</fb>
    <v>0</v>
  </rv>
  <rv s="0">
    <fb>1975</fb>
    <v>0</v>
  </rv>
  <rv s="0">
    <fb>1600</fb>
    <v>0</v>
  </rv>
  <rv s="0">
    <fb>199</fb>
    <v>0</v>
  </rv>
  <rv s="0">
    <fb>246</fb>
    <v>0</v>
  </rv>
  <rv s="0">
    <fb>314</fb>
    <v>0</v>
  </rv>
  <rv s="0">
    <fb>990</fb>
    <v>0</v>
  </rv>
  <rv s="0">
    <fb>2720</fb>
    <v>0</v>
  </rv>
  <rv s="0">
    <fb>11400</fb>
    <v>0</v>
  </rv>
  <rv s="0">
    <fb>14500</fb>
    <v>0</v>
  </rv>
  <rv s="0">
    <fb>5000</fb>
    <v>0</v>
  </rv>
  <rv s="0">
    <fb>875</fb>
    <v>0</v>
  </rv>
  <rv s="0">
    <fb>1105</fb>
    <v>0</v>
  </rv>
  <rv s="0">
    <fb>336</fb>
    <v>0</v>
  </rv>
  <rv s="0">
    <fb>370</fb>
    <v>0</v>
  </rv>
  <rv s="0">
    <fb>70</fb>
    <v>0</v>
  </rv>
  <rv s="0">
    <fb>250</fb>
    <v>0</v>
  </rv>
  <rv s="0">
    <fb>61</fb>
    <v>0</v>
  </rv>
  <rv s="0">
    <fb>124</fb>
    <v>0</v>
  </rv>
  <rv s="0">
    <fb>1265</fb>
    <v>0</v>
  </rv>
  <rv s="0">
    <fb>2610</fb>
    <v>0</v>
  </rv>
  <rv s="0">
    <fb>625</fb>
    <v>0</v>
  </rv>
  <rv s="0">
    <fb>780</fb>
    <v>0</v>
  </rv>
  <rv s="0">
    <fb>850</fb>
    <v>0</v>
  </rv>
  <rv s="0">
    <fb>655</fb>
    <v>0</v>
  </rv>
  <rv s="0">
    <fb>530</fb>
    <v>0</v>
  </rv>
  <rv s="0">
    <fb>1835</fb>
    <v>0</v>
  </rv>
  <rv s="0">
    <fb>540</fb>
    <v>0</v>
  </rv>
  <rv s="0">
    <fb>810</fb>
    <v>0</v>
  </rv>
  <rv s="0">
    <fb>308.00389999999999</fb>
    <v>0</v>
  </rv>
  <rv s="0">
    <fb>381.3381</fb>
    <v>0</v>
  </rv>
  <rv s="0">
    <fb>316.00400000000002</fb>
    <v>0</v>
  </rv>
  <rv s="0">
    <fb>361.33789999999999</fb>
    <v>0</v>
  </rv>
  <rv s="0">
    <fb>250.66980000000001</fb>
    <v>0</v>
  </rv>
  <rv s="0">
    <fb>196</fb>
    <v>0</v>
  </rv>
  <rv s="0">
    <fb>208</fb>
    <v>0</v>
  </rv>
  <rv s="0">
    <fb>189</fb>
    <v>0</v>
  </rv>
  <rv s="0">
    <fb>133</fb>
    <v>0</v>
  </rv>
  <rv s="0">
    <fb>146</fb>
    <v>0</v>
  </rv>
  <rv s="0">
    <fb>216</fb>
    <v>0</v>
  </rv>
  <rv s="0">
    <fb>119</fb>
    <v>0</v>
  </rv>
  <rv s="0">
    <fb>200</fb>
    <v>0</v>
  </rv>
  <rv s="0">
    <fb>226</fb>
    <v>0</v>
  </rv>
  <rv s="0">
    <fb>278</fb>
    <v>0</v>
  </rv>
  <rv s="0">
    <fb>368</fb>
    <v>0</v>
  </rv>
  <rv s="0">
    <fb>398</fb>
    <v>0</v>
  </rv>
  <rv s="0">
    <fb>396</fb>
    <v>0</v>
  </rv>
  <rv s="0">
    <fb>2150</fb>
    <v>0</v>
  </rv>
  <rv s="0">
    <fb>790</fb>
    <v>0</v>
  </rv>
  <rv s="0">
    <fb>830</fb>
    <v>0</v>
  </rv>
  <rv s="0">
    <fb>960</fb>
    <v>0</v>
  </rv>
  <rv s="0">
    <fb>2140</fb>
    <v>0</v>
  </rv>
  <rv s="0">
    <fb>8</fb>
    <v>0</v>
  </rv>
  <rv s="0">
    <fb>9</fb>
    <v>0</v>
  </rv>
  <rv s="0">
    <fb>90</fb>
    <v>0</v>
  </rv>
  <rv s="0">
    <fb>222</fb>
    <v>0</v>
  </rv>
  <rv s="0">
    <fb>220</fb>
    <v>0</v>
  </rv>
  <rv s="0">
    <fb>204</fb>
    <v>0</v>
  </rv>
  <rv s="0">
    <fb>153</fb>
    <v>0</v>
  </rv>
  <rv s="0">
    <fb>147</fb>
    <v>0</v>
  </rv>
  <rv s="0">
    <fb>148</fb>
    <v>0</v>
  </rv>
  <rv s="0">
    <fb>210</fb>
    <v>0</v>
  </rv>
  <rv s="0">
    <fb>114</fb>
    <v>0</v>
  </rv>
  <rv s="0">
    <fb>142</fb>
    <v>0</v>
  </rv>
  <rv s="0">
    <fb>143</fb>
    <v>0</v>
  </rv>
  <rv s="0">
    <fb>138</fb>
    <v>0</v>
  </rv>
  <rv s="0">
    <fb>412</fb>
    <v>0</v>
  </rv>
  <rv s="0">
    <fb>420</fb>
    <v>0</v>
  </rv>
  <rv s="0">
    <fb>760</fb>
    <v>0</v>
  </rv>
  <rv s="0">
    <fb>1000</fb>
    <v>0</v>
  </rv>
  <rv s="0">
    <fb>1095</fb>
    <v>0</v>
  </rv>
  <rv s="0">
    <fb>1450</fb>
    <v>0</v>
  </rv>
  <rv s="0">
    <fb>1470</fb>
    <v>0</v>
  </rv>
  <rv s="0">
    <fb>1870</fb>
    <v>0</v>
  </rv>
  <rv s="0">
    <fb>428</fb>
    <v>0</v>
  </rv>
  <rv s="0">
    <fb>332</fb>
    <v>0</v>
  </rv>
  <rv s="0">
    <fb>645</fb>
    <v>0</v>
  </rv>
  <rv s="0">
    <fb>302</fb>
    <v>0</v>
  </rv>
  <rv s="0">
    <fb>630</fb>
    <v>0</v>
  </rv>
  <rv s="0">
    <fb>1015</fb>
    <v>0</v>
  </rv>
  <rv s="0">
    <fb>76</fb>
    <v>0</v>
  </rv>
  <rv s="0">
    <fb>77</fb>
    <v>0</v>
  </rv>
  <rv s="0">
    <fb>191</fb>
    <v>0</v>
  </rv>
  <rv s="0">
    <fb>320</fb>
    <v>0</v>
  </rv>
  <rv s="0">
    <fb>232</fb>
    <v>0</v>
  </rv>
  <rv s="0">
    <fb>388</fb>
    <v>0</v>
  </rv>
  <rv s="0">
    <fb>284</fb>
    <v>0</v>
  </rv>
  <rv s="0">
    <fb>930</fb>
    <v>0</v>
  </rv>
  <rv s="0">
    <fb>935</fb>
    <v>0</v>
  </rv>
  <rv s="0">
    <fb>725</fb>
    <v>0</v>
  </rv>
  <rv s="0">
    <fb>472</fb>
    <v>0</v>
  </rv>
  <rv s="0">
    <fb>570</fb>
    <v>0</v>
  </rv>
  <rv s="0">
    <fb>500</fb>
    <v>0</v>
  </rv>
  <rv s="0">
    <fb>376</fb>
    <v>0</v>
  </rv>
  <rv s="0">
    <fb>350</fb>
    <v>0</v>
  </rv>
  <rv s="0">
    <fb>116</fb>
    <v>0</v>
  </rv>
  <rv s="0">
    <fb>89</fb>
    <v>0</v>
  </rv>
  <rv s="0">
    <fb>102</fb>
    <v>0</v>
  </rv>
  <rv s="0">
    <fb>330</fb>
    <v>0</v>
  </rv>
  <rv s="0">
    <fb>685</fb>
    <v>0</v>
  </rv>
  <rv s="0">
    <fb>980</fb>
    <v>0</v>
  </rv>
  <rv s="0">
    <fb>1335</fb>
    <v>0</v>
  </rv>
  <rv s="0">
    <fb>1455</fb>
    <v>0</v>
  </rv>
  <rv s="0">
    <fb>1130</fb>
    <v>0</v>
  </rv>
  <rv s="0">
    <fb>112</fb>
    <v>0</v>
  </rv>
  <rv s="0">
    <fb>175</fb>
    <v>0</v>
  </rv>
  <rv s="0">
    <fb>248</fb>
    <v>0</v>
  </rv>
  <rv s="0">
    <fb>640</fb>
    <v>0</v>
  </rv>
  <rv s="0">
    <fb>815</fb>
    <v>0</v>
  </rv>
  <rv s="0">
    <fb>920</fb>
    <v>0</v>
  </rv>
  <rv s="0">
    <fb>44</fb>
    <v>0</v>
  </rv>
  <rv s="0">
    <fb>12</fb>
    <v>0</v>
  </rv>
  <rv s="0">
    <fb>64</fb>
    <v>0</v>
  </rv>
  <rv s="0">
    <fb>123</fb>
    <v>0</v>
  </rv>
  <rv s="0">
    <fb>945</fb>
    <v>0</v>
  </rv>
  <rv s="0">
    <fb>1035</fb>
    <v>0</v>
  </rv>
  <rv s="0">
    <fb>860</fb>
    <v>0</v>
  </rv>
  <rv s="0">
    <fb>975</fb>
    <v>0</v>
  </rv>
  <rv s="0">
    <fb>1075</fb>
    <v>0</v>
  </rv>
  <rv s="0">
    <fb>163</fb>
    <v>0</v>
  </rv>
  <rv s="0">
    <fb>14</fb>
    <v>0</v>
  </rv>
  <rv s="0">
    <fb>16</fb>
    <v>0</v>
  </rv>
  <rv s="0">
    <fb>111</fb>
    <v>0</v>
  </rv>
  <rv s="0">
    <fb>24</fb>
    <v>0</v>
  </rv>
  <rv s="0">
    <fb>59</fb>
    <v>0</v>
  </rv>
  <rv s="0">
    <fb>334</fb>
    <v>0</v>
  </rv>
  <rv s="0">
    <fb>308</fb>
    <v>0</v>
  </rv>
  <rv s="0">
    <fb>387.5</fb>
    <v>0</v>
  </rv>
  <rv s="0">
    <fb>372.5</fb>
    <v>0</v>
  </rv>
  <rv s="0">
    <fb>235</fb>
    <v>0</v>
  </rv>
  <rv s="0">
    <fb>547.5</fb>
    <v>0</v>
  </rv>
  <rv s="0">
    <fb>129</fb>
    <v>0</v>
  </rv>
  <rv s="0">
    <fb>45</fb>
    <v>0</v>
  </rv>
  <rv s="0">
    <fb>49</fb>
    <v>0</v>
  </rv>
  <rv s="0">
    <fb>21</fb>
    <v>0</v>
  </rv>
  <rv s="0">
    <fb>62</fb>
    <v>0</v>
  </rv>
  <rv s="0">
    <fb>98</fb>
    <v>0</v>
  </rv>
  <rv s="0">
    <fb>1510</fb>
    <v>0</v>
  </rv>
  <rv s="0">
    <fb>3720</fb>
    <v>0</v>
  </rv>
  <rv s="0">
    <fb>306</fb>
    <v>0</v>
  </rv>
  <rv s="0">
    <fb>81</fb>
    <v>0</v>
  </rv>
  <rv s="0">
    <fb>3020</fb>
    <v>0</v>
  </rv>
  <rv s="0">
    <fb>2880</fb>
    <v>0</v>
  </rv>
  <rv s="0">
    <fb>3640</fb>
    <v>0</v>
  </rv>
  <rv s="0">
    <fb>171</fb>
    <v>0</v>
  </rv>
  <rv s="0">
    <fb>1400</fb>
    <v>0</v>
  </rv>
  <rv s="0">
    <fb>462</fb>
    <v>0</v>
  </rv>
  <rv s="0">
    <fb>865</fb>
    <v>0</v>
  </rv>
  <rv s="0">
    <fb>177</fb>
    <v>0</v>
  </rv>
  <rv s="0">
    <fb>71</fb>
    <v>0</v>
  </rv>
  <rv s="0">
    <fb>468</fb>
    <v>0</v>
  </rv>
  <rv s="0">
    <fb>4000</fb>
    <v>0</v>
  </rv>
  <rv s="0">
    <fb>6800</fb>
    <v>0</v>
  </rv>
  <rv s="0">
    <fb>39</fb>
    <v>0</v>
  </rv>
  <rv s="0">
    <fb>141</fb>
    <v>0</v>
  </rv>
  <rv s="0">
    <fb>3450</fb>
    <v>0</v>
  </rv>
  <rv s="0">
    <fb>4500</fb>
    <v>0</v>
  </rv>
  <rv s="0">
    <fb>670</fb>
    <v>0</v>
  </rv>
  <rv s="0">
    <fb>895</fb>
    <v>0</v>
  </rv>
  <rv s="0">
    <fb>8150</fb>
    <v>0</v>
  </rv>
  <rv s="0">
    <fb>9775</fb>
    <v>0</v>
  </rv>
  <rv s="0">
    <fb>416</fb>
    <v>0</v>
  </rv>
  <rv s="0">
    <fb>805</fb>
    <v>0</v>
  </rv>
  <rv s="0">
    <fb>452</fb>
    <v>0</v>
  </rv>
  <rv s="0">
    <fb>372</fb>
    <v>0</v>
  </rv>
  <rv s="0">
    <fb>46</fb>
    <v>0</v>
  </rv>
  <rv s="0">
    <fb>17</fb>
    <v>0</v>
  </rv>
  <rv s="0">
    <fb>108</fb>
    <v>0</v>
  </rv>
  <rv s="0">
    <fb>197</fb>
    <v>0</v>
  </rv>
  <rv s="0">
    <fb>184</fb>
    <v>0</v>
  </rv>
  <rv s="0">
    <fb>152</fb>
    <v>0</v>
  </rv>
  <rv s="0">
    <fb>615</fb>
    <v>0</v>
  </rv>
  <rv s="0">
    <fb>414</fb>
    <v>0</v>
  </rv>
  <rv s="0">
    <fb>418</fb>
    <v>0</v>
  </rv>
  <rv s="0">
    <fb>382</fb>
    <v>0</v>
  </rv>
  <rv s="0">
    <fb>541.79999999999995</fb>
    <v>0</v>
  </rv>
  <rv s="0">
    <fb>182</fb>
    <v>0</v>
  </rv>
  <rv s="0">
    <fb>313.60000000000002</fb>
    <v>0</v>
  </rv>
  <rv s="0">
    <fb>198.8</fb>
    <v>0</v>
  </rv>
  <rv s="0">
    <fb>128</fb>
    <v>0</v>
  </rv>
  <rv s="0">
    <fb>272</fb>
    <v>0</v>
  </rv>
  <rv s="0">
    <fb>155</fb>
    <v>0</v>
  </rv>
  <rv s="0">
    <fb>3120</fb>
    <v>0</v>
  </rv>
  <rv s="0">
    <fb>3090</fb>
    <v>0</v>
  </rv>
  <rv s="0">
    <fb>1610</fb>
    <v>0</v>
  </rv>
  <rv s="0">
    <fb>1555</fb>
    <v>0</v>
  </rv>
  <rv s="0">
    <fb>160</fb>
    <v>0</v>
  </rv>
  <rv s="0">
    <fb>161</fb>
    <v>0</v>
  </rv>
  <rv s="0">
    <fb>218</fb>
    <v>0</v>
  </rv>
  <rv s="0">
    <fb>256</fb>
    <v>0</v>
  </rv>
  <rv s="0">
    <fb>4690</fb>
    <v>0</v>
  </rv>
  <rv s="0">
    <fb>3900</fb>
    <v>0</v>
  </rv>
  <rv s="0">
    <fb>4200</fb>
    <v>0</v>
  </rv>
  <rv s="0">
    <fb>3660</fb>
    <v>0</v>
  </rv>
  <rv s="0">
    <fb>3160</fb>
    <v>0</v>
  </rv>
  <rv s="0">
    <fb>4300</fb>
    <v>0</v>
  </rv>
  <rv s="0">
    <fb>600</fb>
    <v>0</v>
  </rv>
  <rv s="0">
    <fb>585</fb>
    <v>0</v>
  </rv>
  <rv s="0">
    <fb>575</fb>
    <v>0</v>
  </rv>
  <rv s="0">
    <fb>434</fb>
    <v>0</v>
  </rv>
  <rv s="0">
    <fb>470</fb>
    <v>0</v>
  </rv>
  <rv s="0">
    <fb>258</fb>
    <v>0</v>
  </rv>
  <rv s="0">
    <fb>394</fb>
    <v>0</v>
  </rv>
  <rv s="0">
    <fb>298</fb>
    <v>0</v>
  </rv>
  <rv s="0">
    <fb>2100</fb>
    <v>0</v>
  </rv>
  <rv s="0">
    <fb>1370</fb>
    <v>0</v>
  </rv>
  <rv s="0">
    <fb>635</fb>
    <v>0</v>
  </rv>
  <rv s="0">
    <fb>637.5</fb>
    <v>0</v>
  </rv>
  <rv s="0">
    <fb>460</fb>
    <v>0</v>
  </rv>
  <rv s="0">
    <fb>812.5</fb>
    <v>0</v>
  </rv>
  <rv s="0">
    <fb>2390</fb>
    <v>0</v>
  </rv>
  <rv s="0">
    <fb>1490</fb>
    <v>0</v>
  </rv>
  <rv s="0">
    <fb>705</fb>
    <v>0</v>
  </rv>
  <rv s="0">
    <fb>910</fb>
    <v>0</v>
  </rv>
  <rv s="0">
    <fb>35</fb>
    <v>0</v>
  </rv>
  <rv s="0">
    <fb>66</fb>
    <v>0</v>
  </rv>
  <rv s="0">
    <fb>33</fb>
    <v>0</v>
  </rv>
  <rv s="0">
    <fb>36</fb>
    <v>0</v>
  </rv>
  <rv s="0">
    <fb>18</fb>
    <v>0</v>
  </rv>
  <rv s="0">
    <fb>190</fb>
    <v>0</v>
  </rv>
  <rv s="0">
    <fb>25</fb>
    <v>0</v>
  </rv>
  <rv s="0">
    <fb>181</fb>
    <v>0</v>
  </rv>
  <rv s="0">
    <fb>510</fb>
    <v>0</v>
  </rv>
  <rv s="0">
    <fb>515</fb>
    <v>0</v>
  </rv>
  <rv s="0">
    <fb>312</fb>
    <v>0</v>
  </rv>
  <rv s="0">
    <fb>262</fb>
    <v>0</v>
  </rv>
  <rv s="0">
    <fb>410</fb>
    <v>0</v>
  </rv>
  <rv s="0">
    <fb>484</fb>
    <v>0</v>
  </rv>
  <rv s="0">
    <fb>426</fb>
    <v>0</v>
  </rv>
  <rv s="0">
    <fb>950</fb>
    <v>0</v>
  </rv>
  <rv s="0">
    <fb>825</fb>
    <v>0</v>
  </rv>
  <rv s="0">
    <fb>1240</fb>
    <v>0</v>
  </rv>
  <rv s="0">
    <fb>1415</fb>
    <v>0</v>
  </rv>
  <rv s="0">
    <fb>2290</fb>
    <v>0</v>
  </rv>
  <rv s="0">
    <fb>85</fb>
    <v>0</v>
  </rv>
  <rv s="0">
    <fb>4510</fb>
    <v>0</v>
  </rv>
  <rv s="0">
    <fb>3700</fb>
    <v>0</v>
  </rv>
  <rv s="0">
    <fb>5050</fb>
    <v>0</v>
  </rv>
  <rv s="0">
    <fb>4680</fb>
    <v>0</v>
  </rv>
  <rv s="0">
    <fb>132</fb>
    <v>0</v>
  </rv>
  <rv s="0">
    <fb>356</fb>
    <v>0</v>
  </rv>
  <rv s="0">
    <fb>438</fb>
    <v>0</v>
  </rv>
  <rv s="0">
    <fb>740</fb>
    <v>0</v>
  </rv>
  <rv s="0">
    <fb>1175</fb>
    <v>0</v>
  </rv>
  <rv s="0">
    <fb>151</fb>
    <v>0</v>
  </rv>
  <rv s="0">
    <fb>86</fb>
    <v>0</v>
  </rv>
  <rv s="0">
    <fb>48</fb>
    <v>0</v>
  </rv>
  <rv s="0">
    <fb>41</fb>
    <v>0</v>
  </rv>
  <rv s="0">
    <fb>1840</fb>
    <v>0</v>
  </rv>
  <rv s="0">
    <fb>1500</fb>
    <v>0</v>
  </rv>
  <rv s="0">
    <fb>765</fb>
    <v>0</v>
  </rv>
  <rv s="0">
    <fb>545</fb>
    <v>0</v>
  </rv>
  <rv s="0">
    <fb>610</fb>
    <v>0</v>
  </rv>
  <rv s="0">
    <fb>1150</fb>
    <v>0</v>
  </rv>
  <rv s="0">
    <fb>141.70320000000001</fb>
    <v>0</v>
  </rv>
  <rv s="0">
    <fb>193.8578</fb>
    <v>0</v>
  </rv>
  <rv s="0">
    <fb>55.1068</fb>
    <v>0</v>
  </rv>
  <rv s="0">
    <fb>224</fb>
    <v>0</v>
  </rv>
  <rv s="0">
    <fb>140</fb>
    <v>0</v>
  </rv>
  <rv s="0">
    <fb>78</fb>
    <v>0</v>
  </rv>
  <rv s="0">
    <fb>63</fb>
    <v>0</v>
  </rv>
  <rv s="0">
    <fb>144</fb>
    <v>0</v>
  </rv>
  <rv s="0">
    <fb>101</fb>
    <v>0</v>
  </rv>
  <rv s="0">
    <fb>159</fb>
    <v>0</v>
  </rv>
  <rv s="0">
    <fb>97</fb>
    <v>0</v>
  </rv>
  <rv s="0">
    <fb>1620</fb>
    <v>0</v>
  </rv>
  <rv s="0">
    <fb>408</fb>
    <v>0</v>
  </rv>
  <rv s="0">
    <fb>565</fb>
    <v>0</v>
  </rv>
  <rv s="0">
    <fb>156</fb>
    <v>0</v>
  </rv>
  <rv s="0">
    <fb>3180</fb>
    <v>0</v>
  </rv>
  <rv s="0">
    <fb>3630</fb>
    <v>0</v>
  </rv>
  <rv s="0">
    <fb>3610</fb>
    <v>0</v>
  </rv>
  <rv s="0">
    <fb>3530</fb>
    <v>0</v>
  </rv>
  <rv s="0">
    <fb>3550</fb>
    <v>0</v>
  </rv>
  <rv s="0">
    <fb>326</fb>
    <v>0</v>
  </rv>
  <rv s="0">
    <fb>137</fb>
    <v>0</v>
  </rv>
  <rv s="2">
    <v>1</v>
    <v>XIDX:FLMC</v>
    <v>Daily</v>
    <v>44925</v>
    <v>44925</v>
    <v>0</v>
    <v>1</v>
    <v>638079552000000000,639178255025745279,0</v>
    <v>0</v>
    <v>c2p22w</v>
    <v>XIDX:FLMC</v>
    <v>1</v>
  </rv>
  <rv s="2">
    <v>1</v>
    <v>XIDX:FLMC</v>
    <v>Daily</v>
    <v>45289</v>
    <v>45289</v>
    <v>0</v>
    <v>1</v>
    <v>638394048000000000,639178255027209590,0</v>
    <v>0</v>
    <v>c2p22w</v>
    <v>XIDX:FLMC</v>
    <v>1</v>
  </rv>
  <rv s="2">
    <v>1</v>
    <v>XIDX:FLMC</v>
    <v>Daily</v>
    <v>46111</v>
    <v>46111</v>
    <v>0</v>
    <v>1</v>
    <v>639104256000000000,639178255027579307,0</v>
    <v>0</v>
    <v>c2p22w</v>
    <v>XIDX:FLMC</v>
    <v>2</v>
  </rv>
  <rv s="2">
    <v>1</v>
    <v>XIDX:FLMC</v>
    <v>Daily</v>
    <v>46021</v>
    <v>46021</v>
    <v>0</v>
    <v>1</v>
    <v>639026496000000000,639178255024949062,0</v>
    <v>0</v>
    <v>c2p22w</v>
    <v>XIDX:FLMC</v>
    <v>3</v>
  </rv>
  <rv s="2">
    <v>1</v>
    <v>XIDX:FLMC</v>
    <v>Daily</v>
    <v>44560</v>
    <v>44560</v>
    <v>0</v>
    <v>1</v>
    <v>637764192000000000,639178255025698895,0</v>
    <v>0</v>
    <v>c2p22w</v>
    <v>XIDX:FLMC</v>
    <v>4</v>
  </rv>
  <rv s="2">
    <v>1</v>
    <v>XIDX:FLMC</v>
    <v>Daily</v>
    <v>45656</v>
    <v>45656</v>
    <v>0</v>
    <v>1</v>
    <v>638711136000000000,639178255025945323,0</v>
    <v>0</v>
    <v>c2p22w</v>
    <v>XIDX:FLMC</v>
    <v>5</v>
  </rv>
  <rv s="2">
    <v>1</v>
    <v>XIDX:BANK</v>
    <v>Daily</v>
    <v>44560</v>
    <v>44560</v>
    <v>0</v>
    <v>1</v>
    <v>637764192000000000,639178255032109043,0</v>
    <v>0</v>
    <v>bxjrc7</v>
    <v>XIDX:BANK</v>
    <v>6</v>
  </rv>
  <rv s="2">
    <v>1</v>
    <v>XIDX:BANK</v>
    <v>Daily</v>
    <v>46021</v>
    <v>46021</v>
    <v>0</v>
    <v>1</v>
    <v>639026496000000000,639178255032479132,0</v>
    <v>0</v>
    <v>bxjrc7</v>
    <v>XIDX:BANK</v>
    <v>7</v>
  </rv>
  <rv s="2">
    <v>1</v>
    <v>XIDX:BANK</v>
    <v>Daily</v>
    <v>44925</v>
    <v>44925</v>
    <v>0</v>
    <v>1</v>
    <v>638079552000000000,639178255032345664,0</v>
    <v>0</v>
    <v>bxjrc7</v>
    <v>XIDX:BANK</v>
    <v>8</v>
  </rv>
  <rv s="2">
    <v>1</v>
    <v>XIDX:BANK</v>
    <v>Daily</v>
    <v>46111</v>
    <v>46111</v>
    <v>0</v>
    <v>1</v>
    <v>639104256000000000,639178255032715750,0</v>
    <v>0</v>
    <v>bxjrc7</v>
    <v>XIDX:BANK</v>
    <v>9</v>
  </rv>
  <rv s="2">
    <v>1</v>
    <v>XIDX:BANK</v>
    <v>Daily</v>
    <v>45289</v>
    <v>45289</v>
    <v>0</v>
    <v>1</v>
    <v>638394048000000000,639178255037220258,0</v>
    <v>0</v>
    <v>bxjrc7</v>
    <v>XIDX:BANK</v>
    <v>10</v>
  </rv>
  <rv s="2">
    <v>1</v>
    <v>XIDX:BANK</v>
    <v>Daily</v>
    <v>45656</v>
    <v>45656</v>
    <v>0</v>
    <v>1</v>
    <v>638711136000000000,639178255041127583,0</v>
    <v>0</v>
    <v>bxjrc7</v>
    <v>XIDX:BANK</v>
    <v>11</v>
  </rv>
  <rv s="2">
    <v>1</v>
    <v>XIDX:BMHS</v>
    <v>Daily</v>
    <v>45656</v>
    <v>45656</v>
    <v>0</v>
    <v>1</v>
    <v>638711136000000000,639178255026475653,0</v>
    <v>0</v>
    <v>c2md4c</v>
    <v>XIDX:BMHS</v>
    <v>12</v>
  </rv>
  <rv s="2">
    <v>1</v>
    <v>XIDX:BMHS</v>
    <v>Daily</v>
    <v>44560</v>
    <v>44560</v>
    <v>0</v>
    <v>1</v>
    <v>637764192000000000,639178255027951490,0</v>
    <v>0</v>
    <v>c2md4c</v>
    <v>XIDX:BMHS</v>
    <v>13</v>
  </rv>
  <rv s="2">
    <v>1</v>
    <v>XIDX:BMHS</v>
    <v>Daily</v>
    <v>46021</v>
    <v>46021</v>
    <v>0</v>
    <v>1</v>
    <v>639026496000000000,639178255028311569,0</v>
    <v>0</v>
    <v>c2md4c</v>
    <v>XIDX:BMHS</v>
    <v>14</v>
  </rv>
  <rv s="2">
    <v>1</v>
    <v>XIDX:BMHS</v>
    <v>Daily</v>
    <v>45289</v>
    <v>45289</v>
    <v>0</v>
    <v>1</v>
    <v>638394048000000000,639178255025320922,0</v>
    <v>0</v>
    <v>c2md4c</v>
    <v>XIDX:BMHS</v>
    <v>15</v>
  </rv>
  <rv s="2">
    <v>1</v>
    <v>XIDX:BMHS</v>
    <v>Daily</v>
    <v>46111</v>
    <v>46111</v>
    <v>0</v>
    <v>1</v>
    <v>639104256000000000,639178255026465641,0</v>
    <v>0</v>
    <v>c2md4c</v>
    <v>XIDX:BMHS</v>
    <v>14</v>
  </rv>
  <rv s="2">
    <v>1</v>
    <v>XIDX:BMHS</v>
    <v>Daily</v>
    <v>44925</v>
    <v>44925</v>
    <v>0</v>
    <v>1</v>
    <v>638079552000000000,639178255028211545,0</v>
    <v>0</v>
    <v>c2md4c</v>
    <v>XIDX:BMHS</v>
    <v>16</v>
  </rv>
  <rv s="2">
    <v>1</v>
    <v>XIDX:PLAN</v>
    <v>Daily</v>
    <v>44195</v>
    <v>44195</v>
    <v>0</v>
    <v>1</v>
    <v>637448832000000000,639178255034906985,0</v>
    <v>0</v>
    <v>bvsmnm</v>
    <v>XIDX:PLAN</v>
    <v>17</v>
  </rv>
  <rv s="2">
    <v>1</v>
    <v>XIDX:PLAN</v>
    <v>Daily</v>
    <v>45656</v>
    <v>45656</v>
    <v>0</v>
    <v>1</v>
    <v>638711136000000000,639178255035279514,0</v>
    <v>0</v>
    <v>bvsmnm</v>
    <v>XIDX:PLAN</v>
    <v>18</v>
  </rv>
  <rv s="2">
    <v>1</v>
    <v>XIDX:PLAN</v>
    <v>Daily</v>
    <v>44560</v>
    <v>44560</v>
    <v>0</v>
    <v>1</v>
    <v>637764192000000000,639178255032808968,0</v>
    <v>0</v>
    <v>bvsmnm</v>
    <v>XIDX:PLAN</v>
    <v>19</v>
  </rv>
  <rv s="2">
    <v>1</v>
    <v>XIDX:PLAN</v>
    <v>Daily</v>
    <v>46021</v>
    <v>46021</v>
    <v>0</v>
    <v>1</v>
    <v>639026496000000000,639178255033180673,0</v>
    <v>0</v>
    <v>bvsmnm</v>
    <v>XIDX:PLAN</v>
    <v>20</v>
  </rv>
  <rv s="2">
    <v>1</v>
    <v>XIDX:PLAN</v>
    <v>Daily</v>
    <v>44925</v>
    <v>44925</v>
    <v>0</v>
    <v>1</v>
    <v>638079552000000000,639178255038177676,0</v>
    <v>0</v>
    <v>bvsmnm</v>
    <v>XIDX:PLAN</v>
    <v>21</v>
  </rv>
  <rv s="2">
    <v>1</v>
    <v>XIDX:PLAN</v>
    <v>Daily</v>
    <v>45289</v>
    <v>45289</v>
    <v>0</v>
    <v>1</v>
    <v>638394048000000000,639178255039562029,0</v>
    <v>0</v>
    <v>bvsmnm</v>
    <v>XIDX:PLAN</v>
    <v>18</v>
  </rv>
  <rv s="2">
    <v>1</v>
    <v>XIDX:PLAN</v>
    <v>Daily</v>
    <v>46111</v>
    <v>46111</v>
    <v>0</v>
    <v>1</v>
    <v>639104256000000000,639178255039301973,0</v>
    <v>0</v>
    <v>bvsmnm</v>
    <v>XIDX:PLAN</v>
    <v>22</v>
  </rv>
  <rv s="2">
    <v>1</v>
    <v>XIDX:PTDU</v>
    <v>Daily</v>
    <v>45289</v>
    <v>45289</v>
    <v>0</v>
    <v>1</v>
    <v>638394048000000000,639178255034527239,0</v>
    <v>0</v>
    <v>bwzbim</v>
    <v>XIDX:PTDU</v>
    <v>23</v>
  </rv>
  <rv s="2">
    <v>1</v>
    <v>XIDX:PTDU</v>
    <v>Daily</v>
    <v>44195</v>
    <v>44195</v>
    <v>0</v>
    <v>1</v>
    <v>637448832000000000,639178255032050696,0</v>
    <v>0</v>
    <v>bwzbim</v>
    <v>XIDX:PTDU</v>
    <v>1</v>
  </rv>
  <rv s="2">
    <v>1</v>
    <v>XIDX:PTDU</v>
    <v>Daily</v>
    <v>45656</v>
    <v>45656</v>
    <v>0</v>
    <v>1</v>
    <v>638711136000000000,639178255032436774,0</v>
    <v>0</v>
    <v>bwzbim</v>
    <v>XIDX:PTDU</v>
    <v>24</v>
  </rv>
  <rv s="2">
    <v>1</v>
    <v>XIDX:PTDU</v>
    <v>Daily</v>
    <v>44560</v>
    <v>44560</v>
    <v>0</v>
    <v>1</v>
    <v>637764192000000000,639178255037811999,0</v>
    <v>0</v>
    <v>bwzbim</v>
    <v>XIDX:PTDU</v>
    <v>14</v>
  </rv>
  <rv s="2">
    <v>1</v>
    <v>XIDX:PTDU</v>
    <v>Daily</v>
    <v>44925</v>
    <v>44925</v>
    <v>0</v>
    <v>1</v>
    <v>638079552000000000,639178255039422362,0</v>
    <v>0</v>
    <v>bwzbim</v>
    <v>XIDX:PTDU</v>
    <v>25</v>
  </rv>
  <rv s="2">
    <v>1</v>
    <v>XIDX:PTDU</v>
    <v>Daily</v>
    <v>46111</v>
    <v>46111</v>
    <v>0</v>
    <v>1</v>
    <v>639104256000000000,639178255039192309,0</v>
    <v>0</v>
    <v>bwzbim</v>
    <v>XIDX:PTDU</v>
    <v>1</v>
  </rv>
  <rv s="2">
    <v>1</v>
    <v>XIDX:MASB</v>
    <v>Daily</v>
    <v>45656</v>
    <v>45656</v>
    <v>0</v>
    <v>1</v>
    <v>638711136000000000,639178255026076369,0</v>
    <v>0</v>
    <v>c2jw8m</v>
    <v>XIDX:MASB</v>
    <v>26</v>
  </rv>
  <rv s="2">
    <v>1</v>
    <v>XIDX:MASB</v>
    <v>Daily</v>
    <v>44560</v>
    <v>44560</v>
    <v>0</v>
    <v>1</v>
    <v>637764192000000000,639178255027564962,0</v>
    <v>0</v>
    <v>c2jw8m</v>
    <v>XIDX:MASB</v>
    <v>27</v>
  </rv>
  <rv s="2">
    <v>1</v>
    <v>XIDX:MASB</v>
    <v>Daily</v>
    <v>46021</v>
    <v>46021</v>
    <v>0</v>
    <v>1</v>
    <v>639026496000000000,639178255027936775,0</v>
    <v>0</v>
    <v>c2jw8m</v>
    <v>XIDX:MASB</v>
    <v>28</v>
  </rv>
  <rv s="2">
    <v>1</v>
    <v>XIDX:MASB</v>
    <v>Daily</v>
    <v>44925</v>
    <v>44925</v>
    <v>0</v>
    <v>1</v>
    <v>638079552000000000,639178255026836529,0</v>
    <v>0</v>
    <v>c2jw8m</v>
    <v>XIDX:MASB</v>
    <v>29</v>
  </rv>
  <rv s="2">
    <v>1</v>
    <v>XIDX:MASB</v>
    <v>Daily</v>
    <v>45289</v>
    <v>45289</v>
    <v>0</v>
    <v>1</v>
    <v>638394048000000000,639178255025194441,0</v>
    <v>0</v>
    <v>c2jw8m</v>
    <v>XIDX:MASB</v>
    <v>30</v>
  </rv>
  <rv s="2">
    <v>1</v>
    <v>XIDX:MASB</v>
    <v>Daily</v>
    <v>46111</v>
    <v>46111</v>
    <v>0</v>
    <v>1</v>
    <v>639104256000000000,639178255027484942,0</v>
    <v>0</v>
    <v>c2jw8m</v>
    <v>XIDX:MASB</v>
    <v>31</v>
  </rv>
  <rv s="2">
    <v>1</v>
    <v>XIDX:LABA</v>
    <v>Daily</v>
    <v>45656</v>
    <v>45656</v>
    <v>0</v>
    <v>1</v>
    <v>638711136000000000,639178255025193238,0</v>
    <v>0</v>
    <v>c2ekur</v>
    <v>XIDX:LABA</v>
    <v>32</v>
  </rv>
  <rv s="2">
    <v>1</v>
    <v>XIDX:LABA</v>
    <v>Daily</v>
    <v>44560</v>
    <v>44560</v>
    <v>0</v>
    <v>1</v>
    <v>637764192000000000,639178255027423918,0</v>
    <v>0</v>
    <v>c2ekur</v>
    <v>XIDX:LABA</v>
    <v>33</v>
  </rv>
  <rv s="2">
    <v>1</v>
    <v>XIDX:LABA</v>
    <v>Daily</v>
    <v>46021</v>
    <v>46021</v>
    <v>0</v>
    <v>1</v>
    <v>639026496000000000,639178255027790711,0</v>
    <v>0</v>
    <v>c2ekur</v>
    <v>XIDX:LABA</v>
    <v>34</v>
  </rv>
  <rv s="2">
    <v>1</v>
    <v>XIDX:LABA</v>
    <v>Daily</v>
    <v>44925</v>
    <v>44925</v>
    <v>0</v>
    <v>1</v>
    <v>638079552000000000,639178255027043832,0</v>
    <v>0</v>
    <v>c2ekur</v>
    <v>XIDX:LABA</v>
    <v>35</v>
  </rv>
  <rv s="2">
    <v>1</v>
    <v>XIDX:LABA</v>
    <v>Daily</v>
    <v>45289</v>
    <v>45289</v>
    <v>0</v>
    <v>1</v>
    <v>638394048000000000,639178255028584004,0</v>
    <v>0</v>
    <v>c2ekur</v>
    <v>XIDX:LABA</v>
    <v>23</v>
  </rv>
  <rv s="2">
    <v>1</v>
    <v>XIDX:LABA</v>
    <v>Daily</v>
    <v>46111</v>
    <v>46111</v>
    <v>0</v>
    <v>1</v>
    <v>639104256000000000,639178255031064741,0</v>
    <v>0</v>
    <v>c2ekur</v>
    <v>XIDX:LABA</v>
    <v>36</v>
  </rv>
  <rv s="2">
    <v>1</v>
    <v>XIDX:MGLV</v>
    <v>Daily</v>
    <v>44560</v>
    <v>44560</v>
    <v>0</v>
    <v>1</v>
    <v>637764192000000000,639178255028175548,0</v>
    <v>0</v>
    <v>c2cba2</v>
    <v>XIDX:MGLV</v>
    <v>37</v>
  </rv>
  <rv s="2">
    <v>1</v>
    <v>XIDX:MGLV</v>
    <v>Daily</v>
    <v>46021</v>
    <v>46021</v>
    <v>0</v>
    <v>1</v>
    <v>639026496000000000,639178255028549689,0</v>
    <v>0</v>
    <v>c2cba2</v>
    <v>XIDX:MGLV</v>
    <v>1</v>
  </rv>
  <rv s="2">
    <v>1</v>
    <v>XIDX:MGLV</v>
    <v>Daily</v>
    <v>44925</v>
    <v>44925</v>
    <v>0</v>
    <v>1</v>
    <v>638079552000000000,639178255027717842,0</v>
    <v>0</v>
    <v>c2cba2</v>
    <v>XIDX:MGLV</v>
    <v>38</v>
  </rv>
  <rv s="2">
    <v>1</v>
    <v>XIDX:MGLV</v>
    <v>Daily</v>
    <v>45289</v>
    <v>45289</v>
    <v>0</v>
    <v>1</v>
    <v>638394048000000000,639178255025529045,0</v>
    <v>0</v>
    <v>c2cba2</v>
    <v>XIDX:MGLV</v>
    <v>39</v>
  </rv>
  <rv s="2">
    <v>1</v>
    <v>XIDX:MGLV</v>
    <v>Daily</v>
    <v>46111</v>
    <v>46111</v>
    <v>0</v>
    <v>1</v>
    <v>639104256000000000,639178255025899122,0</v>
    <v>0</v>
    <v>c2cba2</v>
    <v>XIDX:MGLV</v>
    <v>1</v>
  </rv>
  <rv s="2">
    <v>1</v>
    <v>XIDX:MGLV</v>
    <v>Daily</v>
    <v>45656</v>
    <v>45656</v>
    <v>0</v>
    <v>1</v>
    <v>638711136000000000,639178255031438656,0</v>
    <v>0</v>
    <v>c2cba2</v>
    <v>XIDX:MGLV</v>
    <v>40</v>
  </rv>
  <rv s="2">
    <v>1</v>
    <v>XIDX:IPAC</v>
    <v>Daily</v>
    <v>44925</v>
    <v>44925</v>
    <v>0</v>
    <v>1</v>
    <v>638079552000000000,639178255026458717,0</v>
    <v>0</v>
    <v>c2ip4c</v>
    <v>XIDX:IPAC</v>
    <v>41</v>
  </rv>
  <rv s="2">
    <v>1</v>
    <v>XIDX:IPAC</v>
    <v>Daily</v>
    <v>45289</v>
    <v>45289</v>
    <v>0</v>
    <v>1</v>
    <v>638394048000000000,639178255028299117,0</v>
    <v>0</v>
    <v>c2ip4c</v>
    <v>XIDX:IPAC</v>
    <v>42</v>
  </rv>
  <rv s="2">
    <v>1</v>
    <v>XIDX:IPAC</v>
    <v>Daily</v>
    <v>46111</v>
    <v>46111</v>
    <v>0</v>
    <v>1</v>
    <v>639104256000000000,639178255025338645,0</v>
    <v>0</v>
    <v>c2ip4c</v>
    <v>XIDX:IPAC</v>
    <v>43</v>
  </rv>
  <rv s="2">
    <v>1</v>
    <v>XIDX:IPAC</v>
    <v>Daily</v>
    <v>45656</v>
    <v>45656</v>
    <v>0</v>
    <v>1</v>
    <v>638711136000000000,639178255027585145,0</v>
    <v>0</v>
    <v>c2ip4c</v>
    <v>XIDX:IPAC</v>
    <v>35</v>
  </rv>
  <rv s="2">
    <v>1</v>
    <v>XIDX:IPAC</v>
    <v>Daily</v>
    <v>44560</v>
    <v>44560</v>
    <v>0</v>
    <v>1</v>
    <v>637764192000000000,639178255025568694,0</v>
    <v>0</v>
    <v>c2ip4c</v>
    <v>XIDX:IPAC</v>
    <v>44</v>
  </rv>
  <rv s="2">
    <v>1</v>
    <v>XIDX:IPAC</v>
    <v>Daily</v>
    <v>46021</v>
    <v>46021</v>
    <v>0</v>
    <v>1</v>
    <v>639026496000000000,639178255027849227,0</v>
    <v>0</v>
    <v>c2ip4c</v>
    <v>XIDX:IPAC</v>
    <v>45</v>
  </rv>
  <rv s="2">
    <v>1</v>
    <v>XIDX:CBMF</v>
    <v>Daily</v>
    <v>44195</v>
    <v>44195</v>
    <v>0</v>
    <v>1</v>
    <v>637448832000000000,639178255044799003,0</v>
    <v>0</v>
    <v>bua6vh</v>
    <v>XIDX:CBMF</v>
    <v>46</v>
  </rv>
  <rv s="2">
    <v>1</v>
    <v>XIDX:CBMF</v>
    <v>Daily</v>
    <v>46111</v>
    <v>46111</v>
    <v>0</v>
    <v>1</v>
    <v>639104256000000000,639178255045172900,0</v>
    <v>0</v>
    <v>bua6vh</v>
    <v>XIDX:CBMF</v>
    <v>1</v>
  </rv>
  <rv s="2">
    <v>1</v>
    <v>XIDX:CBMF</v>
    <v>Daily</v>
    <v>44560</v>
    <v>44560</v>
    <v>0</v>
    <v>1</v>
    <v>637764192000000000,639178255048663949,0</v>
    <v>0</v>
    <v>bua6vh</v>
    <v>XIDX:CBMF</v>
    <v>33</v>
  </rv>
  <rv s="2">
    <v>1</v>
    <v>XIDX:CBMF</v>
    <v>Daily</v>
    <v>44925</v>
    <v>44925</v>
    <v>0</v>
    <v>1</v>
    <v>638079552000000000,639178255051064221,0</v>
    <v>0</v>
    <v>bua6vh</v>
    <v>XIDX:CBMF</v>
    <v>23</v>
  </rv>
  <rv s="2">
    <v>1</v>
    <v>XIDX:ARCI</v>
    <v>Daily</v>
    <v>45656</v>
    <v>45656</v>
    <v>0</v>
    <v>1</v>
    <v>638711136000000000,639178255028316858,0</v>
    <v>0</v>
    <v>c2il1h</v>
    <v>XIDX:ARCI</v>
    <v>47</v>
  </rv>
  <rv s="2">
    <v>1</v>
    <v>XIDX:ARCI</v>
    <v>Daily</v>
    <v>44560</v>
    <v>44560</v>
    <v>0</v>
    <v>1</v>
    <v>637764192000000000,639178255026306422,0</v>
    <v>0</v>
    <v>c2il1h</v>
    <v>XIDX:ARCI</v>
    <v>48</v>
  </rv>
  <rv s="2">
    <v>1</v>
    <v>XIDX:ARCI</v>
    <v>Daily</v>
    <v>46021</v>
    <v>46021</v>
    <v>0</v>
    <v>1</v>
    <v>639026496000000000,639178255026686500,0</v>
    <v>0</v>
    <v>c2il1h</v>
    <v>XIDX:ARCI</v>
    <v>49</v>
  </rv>
  <rv s="2">
    <v>1</v>
    <v>XIDX:ARCI</v>
    <v>Daily</v>
    <v>44925</v>
    <v>44925</v>
    <v>0</v>
    <v>1</v>
    <v>638079552000000000,639178255026306422,0</v>
    <v>0</v>
    <v>c2il1h</v>
    <v>XIDX:ARCI</v>
    <v>50</v>
  </rv>
  <rv s="2">
    <v>1</v>
    <v>XIDX:ARCI</v>
    <v>Daily</v>
    <v>45289</v>
    <v>45289</v>
    <v>0</v>
    <v>1</v>
    <v>638394048000000000,639178255028216837,0</v>
    <v>0</v>
    <v>c2il1h</v>
    <v>XIDX:ARCI</v>
    <v>51</v>
  </rv>
  <rv s="2">
    <v>1</v>
    <v>XIDX:ARCI</v>
    <v>Daily</v>
    <v>46111</v>
    <v>46111</v>
    <v>0</v>
    <v>1</v>
    <v>639104256000000000,639178255030687384,0</v>
    <v>0</v>
    <v>c2il1h</v>
    <v>XIDX:ARCI</v>
    <v>52</v>
  </rv>
  <rv s="2">
    <v>1</v>
    <v>XIDX:BLUE</v>
    <v>Daily</v>
    <v>44195</v>
    <v>44195</v>
    <v>0</v>
    <v>1</v>
    <v>637448832000000000,639178255063441988,0</v>
    <v>0</v>
    <v>bqrgar</v>
    <v>XIDX:BLUE</v>
    <v>53</v>
  </rv>
  <rv s="2">
    <v>1</v>
    <v>XIDX:BLUE</v>
    <v>Daily</v>
    <v>45656</v>
    <v>45656</v>
    <v>0</v>
    <v>1</v>
    <v>638711136000000000,639178255063809035,0</v>
    <v>0</v>
    <v>bqrgar</v>
    <v>XIDX:BLUE</v>
    <v>54</v>
  </rv>
  <rv s="2">
    <v>1</v>
    <v>XIDX:BLUE</v>
    <v>Daily</v>
    <v>44925</v>
    <v>44925</v>
    <v>0</v>
    <v>1</v>
    <v>638079552000000000,639178255068830211,0</v>
    <v>0</v>
    <v>bqrgar</v>
    <v>XIDX:BLUE</v>
    <v>55</v>
  </rv>
  <rv s="2">
    <v>1</v>
    <v>XIDX:BLUE</v>
    <v>Daily</v>
    <v>44560</v>
    <v>44560</v>
    <v>0</v>
    <v>1</v>
    <v>637764192000000000,639178255073073975,0</v>
    <v>0</v>
    <v>bqrgar</v>
    <v>XIDX:BLUE</v>
    <v>32</v>
  </rv>
  <rv s="2">
    <v>1</v>
    <v>XIDX:BLUE</v>
    <v>Daily</v>
    <v>45289</v>
    <v>45289</v>
    <v>0</v>
    <v>1</v>
    <v>638394048000000000,639178255072883933,0</v>
    <v>0</v>
    <v>bqrgar</v>
    <v>XIDX:BLUE</v>
    <v>56</v>
  </rv>
  <rv s="2">
    <v>1</v>
    <v>XIDX:BLUE</v>
    <v>Daily</v>
    <v>46021</v>
    <v>46021</v>
    <v>0</v>
    <v>1</v>
    <v>639026496000000000,639178255074594504,0</v>
    <v>0</v>
    <v>bqrgar</v>
    <v>XIDX:BLUE</v>
    <v>57</v>
  </rv>
  <rv s="2">
    <v>1</v>
    <v>XIDX:BLUE</v>
    <v>Daily</v>
    <v>43829</v>
    <v>43829</v>
    <v>0</v>
    <v>1</v>
    <v>637132608000000000,639178255074304439,0</v>
    <v>0</v>
    <v>bqrgar</v>
    <v>XIDX:BLUE</v>
    <v>58</v>
  </rv>
  <rv s="2">
    <v>1</v>
    <v>XIDX:BLUE</v>
    <v>Daily</v>
    <v>46111</v>
    <v>46111</v>
    <v>0</v>
    <v>1</v>
    <v>639104256000000000,639178255074671567,0</v>
    <v>0</v>
    <v>bqrgar</v>
    <v>XIDX:BLUE</v>
    <v>59</v>
  </rv>
  <rv s="2">
    <v>1</v>
    <v>XIDX:TRUE</v>
    <v>Daily</v>
    <v>45289</v>
    <v>45289</v>
    <v>0</v>
    <v>1</v>
    <v>638394048000000000,639178255025566259,0</v>
    <v>0</v>
    <v>c2cfa2</v>
    <v>XIDX:TRUE</v>
    <v>23</v>
  </rv>
  <rv s="2">
    <v>1</v>
    <v>XIDX:TRUE</v>
    <v>Daily</v>
    <v>45656</v>
    <v>45656</v>
    <v>0</v>
    <v>1</v>
    <v>638711136000000000,639178255028516900,0</v>
    <v>0</v>
    <v>c2cfa2</v>
    <v>XIDX:TRUE</v>
    <v>60</v>
  </rv>
  <rv s="2">
    <v>1</v>
    <v>XIDX:TRUE</v>
    <v>Daily</v>
    <v>44560</v>
    <v>44560</v>
    <v>0</v>
    <v>1</v>
    <v>637764192000000000,639178255027418555,0</v>
    <v>0</v>
    <v>c2cfa2</v>
    <v>XIDX:TRUE</v>
    <v>61</v>
  </rv>
  <rv s="2">
    <v>1</v>
    <v>XIDX:TRUE</v>
    <v>Daily</v>
    <v>44925</v>
    <v>44925</v>
    <v>0</v>
    <v>1</v>
    <v>638079552000000000,639178255027806749,0</v>
    <v>0</v>
    <v>c2cfa2</v>
    <v>XIDX:TRUE</v>
    <v>23</v>
  </rv>
  <rv s="2">
    <v>1</v>
    <v>XIDX:TRUE</v>
    <v>Daily</v>
    <v>46111</v>
    <v>46111</v>
    <v>0</v>
    <v>1</v>
    <v>639104256000000000,639178255026956561,0</v>
    <v>0</v>
    <v>c2cfa2</v>
    <v>XIDX:TRUE</v>
    <v>62</v>
  </rv>
  <rv s="2">
    <v>1</v>
    <v>XIDX:AMOR</v>
    <v>Daily</v>
    <v>44195</v>
    <v>44195</v>
    <v>0</v>
    <v>1</v>
    <v>637448832000000000,639178255052949618,0</v>
    <v>0</v>
    <v>btfbw7</v>
    <v>XIDX:AMOR</v>
    <v>63</v>
  </rv>
  <rv s="2">
    <v>1</v>
    <v>XIDX:AMOR</v>
    <v>Daily</v>
    <v>45656</v>
    <v>45656</v>
    <v>0</v>
    <v>1</v>
    <v>638711136000000000,639178255053319700,0</v>
    <v>0</v>
    <v>btfbw7</v>
    <v>XIDX:AMOR</v>
    <v>64</v>
  </rv>
  <rv s="2">
    <v>1</v>
    <v>XIDX:AMOR</v>
    <v>Daily</v>
    <v>44560</v>
    <v>44560</v>
    <v>0</v>
    <v>1</v>
    <v>637764192000000000,639178255050749118,0</v>
    <v>0</v>
    <v>btfbw7</v>
    <v>XIDX:AMOR</v>
    <v>65</v>
  </rv>
  <rv s="2">
    <v>1</v>
    <v>XIDX:AMOR</v>
    <v>Daily</v>
    <v>44925</v>
    <v>44925</v>
    <v>0</v>
    <v>1</v>
    <v>638079552000000000,639178255055860093,0</v>
    <v>0</v>
    <v>btfbw7</v>
    <v>XIDX:AMOR</v>
    <v>66</v>
  </rv>
  <rv s="2">
    <v>1</v>
    <v>XIDX:AMOR</v>
    <v>Daily</v>
    <v>46111</v>
    <v>46111</v>
    <v>0</v>
    <v>1</v>
    <v>639104256000000000,639178255056230354,0</v>
    <v>0</v>
    <v>btfbw7</v>
    <v>XIDX:AMOR</v>
    <v>67</v>
  </rv>
  <rv s="2">
    <v>1</v>
    <v>XIDX:AMOR</v>
    <v>Daily</v>
    <v>45289</v>
    <v>45289</v>
    <v>0</v>
    <v>1</v>
    <v>638394048000000000,639178255058520876,0</v>
    <v>0</v>
    <v>btfbw7</v>
    <v>XIDX:AMOR</v>
    <v>68</v>
  </rv>
  <rv s="2">
    <v>1</v>
    <v>XIDX:HOPE</v>
    <v>Daily</v>
    <v>44560</v>
    <v>44560</v>
    <v>0</v>
    <v>1</v>
    <v>637764192000000000,639178255025896331,0</v>
    <v>0</v>
    <v>c24y52</v>
    <v>XIDX:HOPE</v>
    <v>69</v>
  </rv>
  <rv s="2">
    <v>1</v>
    <v>XIDX:HOPE</v>
    <v>Daily</v>
    <v>46021</v>
    <v>46021</v>
    <v>0</v>
    <v>1</v>
    <v>639026496000000000,639178255026334691,0</v>
    <v>0</v>
    <v>c24y52</v>
    <v>XIDX:HOPE</v>
    <v>70</v>
  </rv>
  <rv s="2">
    <v>1</v>
    <v>XIDX:HOPE</v>
    <v>Daily</v>
    <v>44925</v>
    <v>44925</v>
    <v>0</v>
    <v>1</v>
    <v>638079552000000000,639178255028476894,0</v>
    <v>0</v>
    <v>c24y52</v>
    <v>XIDX:HOPE</v>
    <v>23</v>
  </rv>
  <rv s="2">
    <v>1</v>
    <v>XIDX:HOPE</v>
    <v>Daily</v>
    <v>45289</v>
    <v>45289</v>
    <v>0</v>
    <v>1</v>
    <v>638394048000000000,639178255026686500,0</v>
    <v>0</v>
    <v>c24y52</v>
    <v>XIDX:HOPE</v>
    <v>38</v>
  </rv>
  <rv s="2">
    <v>1</v>
    <v>XIDX:HOPE</v>
    <v>Daily</v>
    <v>46111</v>
    <v>46111</v>
    <v>0</v>
    <v>1</v>
    <v>639104256000000000,639178255027116594,0</v>
    <v>0</v>
    <v>c24y52</v>
    <v>XIDX:HOPE</v>
    <v>71</v>
  </rv>
  <rv s="2">
    <v>1</v>
    <v>XIDX:HOPE</v>
    <v>Daily</v>
    <v>45656</v>
    <v>45656</v>
    <v>0</v>
    <v>1</v>
    <v>638711136000000000,639178255028957002,0</v>
    <v>0</v>
    <v>c24y52</v>
    <v>XIDX:HOPE</v>
    <v>21</v>
  </rv>
  <rv s="2">
    <v>1</v>
    <v>XIDX:IKAN</v>
    <v>Daily</v>
    <v>44560</v>
    <v>44560</v>
    <v>0</v>
    <v>1</v>
    <v>637764192000000000,639178255048172353,0</v>
    <v>0</v>
    <v>btov4c</v>
    <v>XIDX:IKAN</v>
    <v>72</v>
  </rv>
  <rv s="2">
    <v>1</v>
    <v>XIDX:IKAN</v>
    <v>Daily</v>
    <v>46021</v>
    <v>46021</v>
    <v>0</v>
    <v>1</v>
    <v>639026496000000000,639178255044821619,0</v>
    <v>0</v>
    <v>btov4c</v>
    <v>XIDX:IKAN</v>
    <v>73</v>
  </rv>
  <rv s="2">
    <v>1</v>
    <v>XIDX:IKAN</v>
    <v>Daily</v>
    <v>45289</v>
    <v>45289</v>
    <v>0</v>
    <v>1</v>
    <v>638394048000000000,639178255051824640,0</v>
    <v>0</v>
    <v>btov4c</v>
    <v>XIDX:IKAN</v>
    <v>23</v>
  </rv>
  <rv s="2">
    <v>1</v>
    <v>XIDX:IKAN</v>
    <v>Daily</v>
    <v>46111</v>
    <v>46111</v>
    <v>0</v>
    <v>1</v>
    <v>639104256000000000,639178255052193241,0</v>
    <v>0</v>
    <v>btov4c</v>
    <v>XIDX:IKAN</v>
    <v>74</v>
  </rv>
  <rv s="2">
    <v>1</v>
    <v>XIDX:IKAN</v>
    <v>Daily</v>
    <v>44195</v>
    <v>44195</v>
    <v>0</v>
    <v>1</v>
    <v>637448832000000000,639178255051484580,0</v>
    <v>0</v>
    <v>btov4c</v>
    <v>XIDX:IKAN</v>
    <v>75</v>
  </rv>
  <rv s="2">
    <v>1</v>
    <v>XIDX:IKAN</v>
    <v>Daily</v>
    <v>45656</v>
    <v>45656</v>
    <v>0</v>
    <v>1</v>
    <v>638711136000000000,639178255051844644,0</v>
    <v>0</v>
    <v>btov4c</v>
    <v>XIDX:IKAN</v>
    <v>76</v>
  </rv>
  <rv s="2">
    <v>1</v>
    <v>XIDX:IKAN</v>
    <v>Daily</v>
    <v>44925</v>
    <v>44925</v>
    <v>0</v>
    <v>1</v>
    <v>638079552000000000,639178255051544574,0</v>
    <v>0</v>
    <v>btov4c</v>
    <v>XIDX:IKAN</v>
    <v>77</v>
  </rv>
  <rv s="2">
    <v>1</v>
    <v>XIDX:ADCP</v>
    <v>Daily</v>
    <v>45289</v>
    <v>45289</v>
    <v>0</v>
    <v>1</v>
    <v>638394048000000000,639178255027116811,0</v>
    <v>0</v>
    <v>c59mf2</v>
    <v>XIDX:ADCP</v>
    <v>23</v>
  </rv>
  <rv s="2">
    <v>1</v>
    <v>XIDX:ADCP</v>
    <v>Daily</v>
    <v>46111</v>
    <v>46111</v>
    <v>0</v>
    <v>1</v>
    <v>639104256000000000,639178255027484700,0</v>
    <v>0</v>
    <v>c59mf2</v>
    <v>XIDX:ADCP</v>
    <v>23</v>
  </rv>
  <rv s="2">
    <v>1</v>
    <v>XIDX:ADCP</v>
    <v>Daily</v>
    <v>45656</v>
    <v>45656</v>
    <v>0</v>
    <v>1</v>
    <v>638711136000000000,639178255025455273,0</v>
    <v>0</v>
    <v>c59mf2</v>
    <v>XIDX:ADCP</v>
    <v>23</v>
  </rv>
  <rv s="2">
    <v>1</v>
    <v>XIDX:ADCP</v>
    <v>Daily</v>
    <v>46021</v>
    <v>46021</v>
    <v>0</v>
    <v>1</v>
    <v>639026496000000000,639178255027845822,0</v>
    <v>0</v>
    <v>c59mf2</v>
    <v>XIDX:ADCP</v>
    <v>78</v>
  </rv>
  <rv s="2">
    <v>1</v>
    <v>XIDX:ADCP</v>
    <v>Daily</v>
    <v>44925</v>
    <v>44925</v>
    <v>0</v>
    <v>1</v>
    <v>638079552000000000,639178255025456444,0</v>
    <v>0</v>
    <v>c59mf2</v>
    <v>XIDX:ADCP</v>
    <v>79</v>
  </rv>
  <rv s="2">
    <v>1</v>
    <v>XIDX:LUCY</v>
    <v>Daily</v>
    <v>45289</v>
    <v>45289</v>
    <v>0</v>
    <v>1</v>
    <v>638394048000000000,639178255028219618,0</v>
    <v>0</v>
    <v>c1zlh7</v>
    <v>XIDX:LUCY</v>
    <v>80</v>
  </rv>
  <rv s="2">
    <v>1</v>
    <v>XIDX:LUCY</v>
    <v>Daily</v>
    <v>46111</v>
    <v>46111</v>
    <v>0</v>
    <v>1</v>
    <v>639104256000000000,639178255028595642,0</v>
    <v>0</v>
    <v>c1zlh7</v>
    <v>XIDX:LUCY</v>
    <v>81</v>
  </rv>
  <rv s="2">
    <v>1</v>
    <v>XIDX:LUCY</v>
    <v>Daily</v>
    <v>45656</v>
    <v>45656</v>
    <v>0</v>
    <v>1</v>
    <v>638711136000000000,639178255026327540,0</v>
    <v>0</v>
    <v>c1zlh7</v>
    <v>XIDX:LUCY</v>
    <v>82</v>
  </rv>
  <rv s="2">
    <v>1</v>
    <v>XIDX:LUCY</v>
    <v>Daily</v>
    <v>44925</v>
    <v>44925</v>
    <v>0</v>
    <v>1</v>
    <v>638079552000000000,639178255025829118,0</v>
    <v>0</v>
    <v>c1zlh7</v>
    <v>XIDX:LUCY</v>
    <v>83</v>
  </rv>
  <rv s="2">
    <v>1</v>
    <v>XIDX:LUCY</v>
    <v>Daily</v>
    <v>46021</v>
    <v>46021</v>
    <v>0</v>
    <v>1</v>
    <v>639026496000000000,639178255031810380,0</v>
    <v>0</v>
    <v>c1zlh7</v>
    <v>XIDX:LUCY</v>
    <v>84</v>
  </rv>
  <rv s="2">
    <v>1</v>
    <v>XIDX:LUCY</v>
    <v>Daily</v>
    <v>44560</v>
    <v>44560</v>
    <v>0</v>
    <v>1</v>
    <v>637764192000000000,639178255033199058,0</v>
    <v>0</v>
    <v>c1zlh7</v>
    <v>XIDX:LUCY</v>
    <v>85</v>
  </rv>
  <rv s="2">
    <v>1</v>
    <v>XIDX:UNIQ</v>
    <v>Daily</v>
    <v>45656</v>
    <v>45656</v>
    <v>0</v>
    <v>1</v>
    <v>638711136000000000,639178255031917861,0</v>
    <v>0</v>
    <v>bzv6mw</v>
    <v>XIDX:UNIQ</v>
    <v>86</v>
  </rv>
  <rv s="2">
    <v>1</v>
    <v>XIDX:UNIQ</v>
    <v>Daily</v>
    <v>44560</v>
    <v>44560</v>
    <v>0</v>
    <v>1</v>
    <v>637764192000000000,639178255032568004,0</v>
    <v>0</v>
    <v>bzv6mw</v>
    <v>XIDX:UNIQ</v>
    <v>87</v>
  </rv>
  <rv s="2">
    <v>1</v>
    <v>XIDX:UNIQ</v>
    <v>Daily</v>
    <v>46021</v>
    <v>46021</v>
    <v>0</v>
    <v>1</v>
    <v>639026496000000000,639178255032946990,0</v>
    <v>0</v>
    <v>bzv6mw</v>
    <v>XIDX:UNIQ</v>
    <v>88</v>
  </rv>
  <rv s="2">
    <v>1</v>
    <v>XIDX:UNIQ</v>
    <v>Daily</v>
    <v>44925</v>
    <v>44925</v>
    <v>0</v>
    <v>1</v>
    <v>638079552000000000,639178255033127026,0</v>
    <v>0</v>
    <v>bzv6mw</v>
    <v>XIDX:UNIQ</v>
    <v>77</v>
  </rv>
  <rv s="2">
    <v>1</v>
    <v>XIDX:UNIQ</v>
    <v>Daily</v>
    <v>46111</v>
    <v>46111</v>
    <v>0</v>
    <v>1</v>
    <v>639104256000000000,639178255034967430,0</v>
    <v>0</v>
    <v>bzv6mw</v>
    <v>XIDX:UNIQ</v>
    <v>82</v>
  </rv>
  <rv s="2">
    <v>1</v>
    <v>XIDX:UNIQ</v>
    <v>Daily</v>
    <v>45289</v>
    <v>45289</v>
    <v>0</v>
    <v>1</v>
    <v>638394048000000000,639178255039659558,0</v>
    <v>0</v>
    <v>bzv6mw</v>
    <v>XIDX:UNIQ</v>
    <v>89</v>
  </rv>
  <rv s="2">
    <v>1</v>
    <v>XIDX:NPGF</v>
    <v>Daily</v>
    <v>45289</v>
    <v>45289</v>
    <v>0</v>
    <v>1</v>
    <v>638394048000000000,639178255025498233,0</v>
    <v>0</v>
    <v>c1mpp2</v>
    <v>XIDX:NPGF</v>
    <v>23</v>
  </rv>
  <rv s="2">
    <v>1</v>
    <v>XIDX:NPGF</v>
    <v>Daily</v>
    <v>46111</v>
    <v>46111</v>
    <v>0</v>
    <v>1</v>
    <v>639104256000000000,639178255025860132,0</v>
    <v>0</v>
    <v>c1mpp2</v>
    <v>XIDX:NPGF</v>
    <v>90</v>
  </rv>
  <rv s="2">
    <v>1</v>
    <v>XIDX:NPGF</v>
    <v>Daily</v>
    <v>45656</v>
    <v>45656</v>
    <v>0</v>
    <v>1</v>
    <v>638711136000000000,639178255027118587,0</v>
    <v>0</v>
    <v>c1mpp2</v>
    <v>XIDX:NPGF</v>
    <v>91</v>
  </rv>
  <rv s="2">
    <v>1</v>
    <v>XIDX:NPGF</v>
    <v>Daily</v>
    <v>44560</v>
    <v>44560</v>
    <v>0</v>
    <v>1</v>
    <v>637764192000000000,639178255032189665,0</v>
    <v>0</v>
    <v>c1mpp2</v>
    <v>XIDX:NPGF</v>
    <v>92</v>
  </rv>
  <rv s="2">
    <v>1</v>
    <v>XIDX:NPGF</v>
    <v>Daily</v>
    <v>44925</v>
    <v>44925</v>
    <v>0</v>
    <v>1</v>
    <v>638079552000000000,639178255032200561,0</v>
    <v>0</v>
    <v>c1mpp2</v>
    <v>XIDX:NPGF</v>
    <v>23</v>
  </rv>
  <rv s="2">
    <v>1</v>
    <v>XIDX:NPGF</v>
    <v>Daily</v>
    <v>46021</v>
    <v>46021</v>
    <v>0</v>
    <v>1</v>
    <v>639026496000000000,639178255033559966,0</v>
    <v>0</v>
    <v>c1mpp2</v>
    <v>XIDX:NPGF</v>
    <v>77</v>
  </rv>
  <rv s="2">
    <v>1</v>
    <v>XIDX:TRJA</v>
    <v>Daily</v>
    <v>44560</v>
    <v>44560</v>
    <v>0</v>
    <v>1</v>
    <v>637764192000000000,639178255041138717,0</v>
    <v>0</v>
    <v>bviktc</v>
    <v>XIDX:TRJA</v>
    <v>93</v>
  </rv>
  <rv s="2">
    <v>1</v>
    <v>XIDX:TRJA</v>
    <v>Daily</v>
    <v>46021</v>
    <v>46021</v>
    <v>0</v>
    <v>1</v>
    <v>639026496000000000,639178255041512832,0</v>
    <v>0</v>
    <v>bviktc</v>
    <v>XIDX:TRJA</v>
    <v>94</v>
  </rv>
  <rv s="2">
    <v>1</v>
    <v>XIDX:TRJA</v>
    <v>Daily</v>
    <v>44925</v>
    <v>44925</v>
    <v>0</v>
    <v>1</v>
    <v>638079552000000000,639178255038178053,0</v>
    <v>0</v>
    <v>bviktc</v>
    <v>XIDX:TRJA</v>
    <v>95</v>
  </rv>
  <rv s="2">
    <v>1</v>
    <v>XIDX:TRJA</v>
    <v>Daily</v>
    <v>45289</v>
    <v>45289</v>
    <v>0</v>
    <v>1</v>
    <v>638394048000000000,639178255040552149,0</v>
    <v>0</v>
    <v>bviktc</v>
    <v>XIDX:TRJA</v>
    <v>96</v>
  </rv>
  <rv s="2">
    <v>1</v>
    <v>XIDX:TRJA</v>
    <v>Daily</v>
    <v>46111</v>
    <v>46111</v>
    <v>0</v>
    <v>1</v>
    <v>639104256000000000,639178255040942706,0</v>
    <v>0</v>
    <v>bviktc</v>
    <v>XIDX:TRJA</v>
    <v>97</v>
  </rv>
  <rv s="2">
    <v>1</v>
    <v>XIDX:TRJA</v>
    <v>Daily</v>
    <v>44195</v>
    <v>44195</v>
    <v>0</v>
    <v>1</v>
    <v>637448832000000000,639178255043702838,0</v>
    <v>0</v>
    <v>bviktc</v>
    <v>XIDX:TRJA</v>
    <v>98</v>
  </rv>
  <rv s="2">
    <v>1</v>
    <v>XIDX:TRJA</v>
    <v>Daily</v>
    <v>45656</v>
    <v>45656</v>
    <v>0</v>
    <v>1</v>
    <v>638711136000000000,639178255044069373,0</v>
    <v>0</v>
    <v>bviktc</v>
    <v>XIDX:TRJA</v>
    <v>99</v>
  </rv>
  <rv s="2">
    <v>1</v>
    <v>XIDX:TAPG</v>
    <v>Daily</v>
    <v>44925</v>
    <v>44925</v>
    <v>0</v>
    <v>1</v>
    <v>638079552000000000,639178255026694528,0</v>
    <v>0</v>
    <v>c1pha2</v>
    <v>XIDX:TAPG</v>
    <v>100</v>
  </rv>
  <rv s="2">
    <v>1</v>
    <v>XIDX:TAPG</v>
    <v>Daily</v>
    <v>45289</v>
    <v>45289</v>
    <v>0</v>
    <v>1</v>
    <v>638394048000000000,639178255032928082,0</v>
    <v>0</v>
    <v>c1pha2</v>
    <v>XIDX:TAPG</v>
    <v>101</v>
  </rv>
  <rv s="2">
    <v>1</v>
    <v>XIDX:TAPG</v>
    <v>Daily</v>
    <v>46111</v>
    <v>46111</v>
    <v>0</v>
    <v>1</v>
    <v>639104256000000000,639178255033298169,0</v>
    <v>0</v>
    <v>c1pha2</v>
    <v>XIDX:TAPG</v>
    <v>102</v>
  </rv>
  <rv s="2">
    <v>1</v>
    <v>XIDX:TAPG</v>
    <v>Daily</v>
    <v>45656</v>
    <v>45656</v>
    <v>0</v>
    <v>1</v>
    <v>638711136000000000,639178255032936984,0</v>
    <v>0</v>
    <v>c1pha2</v>
    <v>XIDX:TAPG</v>
    <v>103</v>
  </rv>
  <rv s="2">
    <v>1</v>
    <v>XIDX:TAPG</v>
    <v>Daily</v>
    <v>44560</v>
    <v>44560</v>
    <v>0</v>
    <v>1</v>
    <v>637764192000000000,639178255032126802,0</v>
    <v>0</v>
    <v>c1pha2</v>
    <v>XIDX:TAPG</v>
    <v>104</v>
  </rv>
  <rv s="2">
    <v>1</v>
    <v>XIDX:TAPG</v>
    <v>Daily</v>
    <v>46021</v>
    <v>46021</v>
    <v>0</v>
    <v>1</v>
    <v>639026496000000000,639178255033778274,0</v>
    <v>0</v>
    <v>c1pha2</v>
    <v>XIDX:TAPG</v>
    <v>105</v>
  </rv>
  <rv s="2">
    <v>1</v>
    <v>XIDX:PURE</v>
    <v>Daily</v>
    <v>44560</v>
    <v>44560</v>
    <v>0</v>
    <v>1</v>
    <v>637764192000000000,639178255061148415,0</v>
    <v>0</v>
    <v>bs6k2w</v>
    <v>XIDX:PURE</v>
    <v>106</v>
  </rv>
  <rv s="2">
    <v>1</v>
    <v>XIDX:PURE</v>
    <v>Daily</v>
    <v>46111</v>
    <v>46111</v>
    <v>0</v>
    <v>1</v>
    <v>639104256000000000,639178255065409408,0</v>
    <v>0</v>
    <v>bs6k2w</v>
    <v>XIDX:PURE</v>
    <v>1</v>
  </rv>
  <rv s="2">
    <v>1</v>
    <v>XIDX:PURE</v>
    <v>Daily</v>
    <v>43829</v>
    <v>43829</v>
    <v>0</v>
    <v>1</v>
    <v>637132608000000000,639178255070073486,0</v>
    <v>0</v>
    <v>bs6k2w</v>
    <v>XIDX:PURE</v>
    <v>107</v>
  </rv>
  <rv s="2">
    <v>1</v>
    <v>XIDX:PURE</v>
    <v>Daily</v>
    <v>44195</v>
    <v>44195</v>
    <v>0</v>
    <v>1</v>
    <v>637448832000000000,639178255070593414,0</v>
    <v>0</v>
    <v>bs6k2w</v>
    <v>XIDX:PURE</v>
    <v>95</v>
  </rv>
  <rv s="2">
    <v>1</v>
    <v>XIDX:FIMP</v>
    <v>Daily</v>
    <v>45656</v>
    <v>45656</v>
    <v>0</v>
    <v>1</v>
    <v>638711136000000000,639178255027495669,0</v>
    <v>0</v>
    <v>c1paqh</v>
    <v>XIDX:FIMP</v>
    <v>108</v>
  </rv>
  <rv s="2">
    <v>1</v>
    <v>XIDX:FIMP</v>
    <v>Daily</v>
    <v>44560</v>
    <v>44560</v>
    <v>0</v>
    <v>1</v>
    <v>637764192000000000,639178255033690646,0</v>
    <v>0</v>
    <v>c1paqh</v>
    <v>XIDX:FIMP</v>
    <v>109</v>
  </rv>
  <rv s="2">
    <v>1</v>
    <v>XIDX:FIMP</v>
    <v>Daily</v>
    <v>46021</v>
    <v>46021</v>
    <v>0</v>
    <v>1</v>
    <v>639026496000000000,639178255034060727,0</v>
    <v>0</v>
    <v>c1paqh</v>
    <v>XIDX:FIMP</v>
    <v>1</v>
  </rv>
  <rv s="2">
    <v>1</v>
    <v>XIDX:FIMP</v>
    <v>Daily</v>
    <v>44925</v>
    <v>44925</v>
    <v>0</v>
    <v>1</v>
    <v>638079552000000000,639178255033671063,0</v>
    <v>0</v>
    <v>c1paqh</v>
    <v>XIDX:FIMP</v>
    <v>110</v>
  </rv>
  <rv s="2">
    <v>1</v>
    <v>XIDX:FIMP</v>
    <v>Daily</v>
    <v>46111</v>
    <v>46111</v>
    <v>0</v>
    <v>1</v>
    <v>639104256000000000,639178255032500814,0</v>
    <v>0</v>
    <v>c1paqh</v>
    <v>XIDX:FIMP</v>
    <v>1</v>
  </rv>
  <rv s="2">
    <v>1</v>
    <v>XIDX:FIMP</v>
    <v>Daily</v>
    <v>45289</v>
    <v>45289</v>
    <v>0</v>
    <v>1</v>
    <v>638394048000000000,639178255033921118,0</v>
    <v>0</v>
    <v>c1paqh</v>
    <v>XIDX:FIMP</v>
    <v>110</v>
  </rv>
  <rv s="2">
    <v>1</v>
    <v>XIDX:WMUU</v>
    <v>Daily</v>
    <v>45656</v>
    <v>45656</v>
    <v>0</v>
    <v>1</v>
    <v>638711136000000000,639178255033407995,0</v>
    <v>0</v>
    <v>bxjkec</v>
    <v>XIDX:WMUU</v>
    <v>111</v>
  </rv>
  <rv s="2">
    <v>1</v>
    <v>XIDX:WMUU</v>
    <v>Daily</v>
    <v>44560</v>
    <v>44560</v>
    <v>0</v>
    <v>1</v>
    <v>637764192000000000,639178255034418221,0</v>
    <v>0</v>
    <v>bxjkec</v>
    <v>XIDX:WMUU</v>
    <v>112</v>
  </rv>
  <rv s="2">
    <v>1</v>
    <v>XIDX:WMUU</v>
    <v>Daily</v>
    <v>46021</v>
    <v>46021</v>
    <v>0</v>
    <v>1</v>
    <v>639026496000000000,639178255034778303,0</v>
    <v>0</v>
    <v>bxjkec</v>
    <v>XIDX:WMUU</v>
    <v>38</v>
  </rv>
  <rv s="2">
    <v>1</v>
    <v>XIDX:WMUU</v>
    <v>Daily</v>
    <v>45289</v>
    <v>45289</v>
    <v>0</v>
    <v>1</v>
    <v>638394048000000000,639178255035346650,0</v>
    <v>0</v>
    <v>bxjkec</v>
    <v>XIDX:WMUU</v>
    <v>23</v>
  </rv>
  <rv s="2">
    <v>1</v>
    <v>XIDX:WMUU</v>
    <v>Daily</v>
    <v>46111</v>
    <v>46111</v>
    <v>0</v>
    <v>1</v>
    <v>639104256000000000,639178255036476905,0</v>
    <v>0</v>
    <v>bxjkec</v>
    <v>XIDX:WMUU</v>
    <v>113</v>
  </rv>
  <rv s="2">
    <v>1</v>
    <v>XIDX:WMUU</v>
    <v>Daily</v>
    <v>44925</v>
    <v>44925</v>
    <v>0</v>
    <v>1</v>
    <v>638079552000000000,639178255040389557,0</v>
    <v>0</v>
    <v>bxjkec</v>
    <v>XIDX:WMUU</v>
    <v>69</v>
  </rv>
  <rv s="2">
    <v>1</v>
    <v>XIDX:LFLO</v>
    <v>Daily</v>
    <v>45656</v>
    <v>45656</v>
    <v>0</v>
    <v>1</v>
    <v>638711136000000000,639178255028225912,0</v>
    <v>0</v>
    <v>c1g5f2</v>
    <v>XIDX:LFLO</v>
    <v>114</v>
  </rv>
  <rv s="2">
    <v>1</v>
    <v>XIDX:LFLO</v>
    <v>Daily</v>
    <v>44560</v>
    <v>44560</v>
    <v>0</v>
    <v>1</v>
    <v>637764192000000000,639178255031427812,0</v>
    <v>0</v>
    <v>c1g5f2</v>
    <v>XIDX:LFLO</v>
    <v>115</v>
  </rv>
  <rv s="2">
    <v>1</v>
    <v>XIDX:LFLO</v>
    <v>Daily</v>
    <v>46021</v>
    <v>46021</v>
    <v>0</v>
    <v>1</v>
    <v>639026496000000000,639178255031796731,0</v>
    <v>0</v>
    <v>c1g5f2</v>
    <v>XIDX:LFLO</v>
    <v>116</v>
  </rv>
  <rv s="2">
    <v>1</v>
    <v>XIDX:LFLO</v>
    <v>Daily</v>
    <v>44925</v>
    <v>44925</v>
    <v>0</v>
    <v>1</v>
    <v>638079552000000000,639178255034038329,0</v>
    <v>0</v>
    <v>c1g5f2</v>
    <v>XIDX:LFLO</v>
    <v>78</v>
  </rv>
  <rv s="2">
    <v>1</v>
    <v>XIDX:LFLO</v>
    <v>Daily</v>
    <v>46111</v>
    <v>46111</v>
    <v>0</v>
    <v>1</v>
    <v>639104256000000000,639178255032868070,0</v>
    <v>0</v>
    <v>c1g5f2</v>
    <v>XIDX:LFLO</v>
    <v>117</v>
  </rv>
  <rv s="2">
    <v>1</v>
    <v>XIDX:LFLO</v>
    <v>Daily</v>
    <v>45289</v>
    <v>45289</v>
    <v>0</v>
    <v>1</v>
    <v>638394048000000000,639178255034237275,0</v>
    <v>0</v>
    <v>c1g5f2</v>
    <v>XIDX:LFLO</v>
    <v>118</v>
  </rv>
  <rv s="2">
    <v>1</v>
    <v>XIDX:ZYRX</v>
    <v>Daily</v>
    <v>45656</v>
    <v>45656</v>
    <v>0</v>
    <v>1</v>
    <v>638711136000000000,639178255028961710,0</v>
    <v>0</v>
    <v>c1c1kr</v>
    <v>XIDX:ZYRX</v>
    <v>119</v>
  </rv>
  <rv s="2">
    <v>1</v>
    <v>XIDX:ZYRX</v>
    <v>Daily</v>
    <v>44925</v>
    <v>44925</v>
    <v>0</v>
    <v>1</v>
    <v>638079552000000000,639178255034787432,0</v>
    <v>0</v>
    <v>c1c1kr</v>
    <v>XIDX:ZYRX</v>
    <v>120</v>
  </rv>
  <rv s="2">
    <v>1</v>
    <v>XIDX:ZYRX</v>
    <v>Daily</v>
    <v>45289</v>
    <v>45289</v>
    <v>0</v>
    <v>1</v>
    <v>638394048000000000,639178255033232633,0</v>
    <v>0</v>
    <v>c1c1kr</v>
    <v>XIDX:ZYRX</v>
    <v>121</v>
  </rv>
  <rv s="2">
    <v>1</v>
    <v>XIDX:ZYRX</v>
    <v>Daily</v>
    <v>46021</v>
    <v>46021</v>
    <v>0</v>
    <v>1</v>
    <v>639026496000000000,639178255034522914,0</v>
    <v>0</v>
    <v>c1c1kr</v>
    <v>XIDX:ZYRX</v>
    <v>122</v>
  </rv>
  <rv s="2">
    <v>1</v>
    <v>XIDX:ZYRX</v>
    <v>Daily</v>
    <v>46111</v>
    <v>46111</v>
    <v>0</v>
    <v>1</v>
    <v>639104256000000000,639178255035057879,0</v>
    <v>0</v>
    <v>c1c1kr</v>
    <v>XIDX:ZYRX</v>
    <v>123</v>
  </rv>
  <rv s="2">
    <v>1</v>
    <v>XIDX:ZYRX</v>
    <v>Daily</v>
    <v>44560</v>
    <v>44560</v>
    <v>0</v>
    <v>1</v>
    <v>637764192000000000,639178255038543782,0</v>
    <v>0</v>
    <v>c1c1kr</v>
    <v>XIDX:ZYRX</v>
    <v>58</v>
  </rv>
  <rv s="2">
    <v>1</v>
    <v>XIDX:SNLK</v>
    <v>Daily</v>
    <v>44925</v>
    <v>44925</v>
    <v>0</v>
    <v>1</v>
    <v>638079552000000000,639178255034318199,0</v>
    <v>0</v>
    <v>c1c3ur</v>
    <v>XIDX:SNLK</v>
    <v>124</v>
  </rv>
  <rv s="2">
    <v>1</v>
    <v>XIDX:SNLK</v>
    <v>Daily</v>
    <v>45289</v>
    <v>45289</v>
    <v>0</v>
    <v>1</v>
    <v>638394048000000000,639178255035268413,0</v>
    <v>0</v>
    <v>c1c3ur</v>
    <v>XIDX:SNLK</v>
    <v>125</v>
  </rv>
  <rv s="2">
    <v>1</v>
    <v>XIDX:SNLK</v>
    <v>Daily</v>
    <v>46111</v>
    <v>46111</v>
    <v>0</v>
    <v>1</v>
    <v>639104256000000000,639178255031447554,0</v>
    <v>0</v>
    <v>c1c3ur</v>
    <v>XIDX:SNLK</v>
    <v>95</v>
  </rv>
  <rv s="2">
    <v>1</v>
    <v>XIDX:SNLK</v>
    <v>Daily</v>
    <v>45656</v>
    <v>45656</v>
    <v>0</v>
    <v>1</v>
    <v>638711136000000000,639178255032387765,0</v>
    <v>0</v>
    <v>c1c3ur</v>
    <v>XIDX:SNLK</v>
    <v>53</v>
  </rv>
  <rv s="2">
    <v>1</v>
    <v>XIDX:SNLK</v>
    <v>Daily</v>
    <v>44560</v>
    <v>44560</v>
    <v>0</v>
    <v>1</v>
    <v>637764192000000000,639178255034288192,0</v>
    <v>0</v>
    <v>c1c3ur</v>
    <v>XIDX:SNLK</v>
    <v>126</v>
  </rv>
  <rv s="2">
    <v>1</v>
    <v>XIDX:SNLK</v>
    <v>Daily</v>
    <v>46021</v>
    <v>46021</v>
    <v>0</v>
    <v>1</v>
    <v>639026496000000000,639178255038919232,0</v>
    <v>0</v>
    <v>c1c3ur</v>
    <v>XIDX:SNLK</v>
    <v>127</v>
  </rv>
  <rv s="2">
    <v>1</v>
    <v>XIDX:IRRA</v>
    <v>Daily</v>
    <v>44195</v>
    <v>44195</v>
    <v>0</v>
    <v>1</v>
    <v>637448832000000000,639178255063666605,0</v>
    <v>0</v>
    <v>bs6n9c</v>
    <v>XIDX:IRRA</v>
    <v>128</v>
  </rv>
  <rv s="2">
    <v>1</v>
    <v>XIDX:IRRA</v>
    <v>Daily</v>
    <v>45656</v>
    <v>45656</v>
    <v>0</v>
    <v>1</v>
    <v>638711136000000000,639178255064042567,0</v>
    <v>0</v>
    <v>bs6n9c</v>
    <v>XIDX:IRRA</v>
    <v>129</v>
  </rv>
  <rv s="2">
    <v>1</v>
    <v>XIDX:IRRA</v>
    <v>Daily</v>
    <v>44560</v>
    <v>44560</v>
    <v>0</v>
    <v>1</v>
    <v>637764192000000000,639178255064296774,0</v>
    <v>0</v>
    <v>bs6n9c</v>
    <v>XIDX:IRRA</v>
    <v>130</v>
  </rv>
  <rv s="2">
    <v>1</v>
    <v>XIDX:IRRA</v>
    <v>Daily</v>
    <v>46021</v>
    <v>46021</v>
    <v>0</v>
    <v>1</v>
    <v>639026496000000000,639178255064666854,0</v>
    <v>0</v>
    <v>bs6n9c</v>
    <v>XIDX:IRRA</v>
    <v>131</v>
  </rv>
  <rv s="2">
    <v>1</v>
    <v>XIDX:IRRA</v>
    <v>Daily</v>
    <v>44925</v>
    <v>44925</v>
    <v>0</v>
    <v>1</v>
    <v>638079552000000000,639178255069698052,0</v>
    <v>0</v>
    <v>bs6n9c</v>
    <v>XIDX:IRRA</v>
    <v>132</v>
  </rv>
  <rv s="2">
    <v>1</v>
    <v>XIDX:IRRA</v>
    <v>Daily</v>
    <v>43829</v>
    <v>43829</v>
    <v>0</v>
    <v>1</v>
    <v>637132608000000000,639178255069476060,0</v>
    <v>0</v>
    <v>bs6n9c</v>
    <v>XIDX:IRRA</v>
    <v>133</v>
  </rv>
  <rv s="2">
    <v>1</v>
    <v>XIDX:IRRA</v>
    <v>Daily</v>
    <v>45289</v>
    <v>45289</v>
    <v>0</v>
    <v>1</v>
    <v>638394048000000000,639178255069856143,0</v>
    <v>0</v>
    <v>bs6n9c</v>
    <v>XIDX:IRRA</v>
    <v>134</v>
  </rv>
  <rv s="2">
    <v>1</v>
    <v>XIDX:IRRA</v>
    <v>Daily</v>
    <v>46111</v>
    <v>46111</v>
    <v>0</v>
    <v>1</v>
    <v>639104256000000000,639178255070228180,0</v>
    <v>0</v>
    <v>bs6n9c</v>
    <v>XIDX:IRRA</v>
    <v>135</v>
  </rv>
  <rv s="2">
    <v>1</v>
    <v>XIDX:BEBS</v>
    <v>Daily</v>
    <v>44925</v>
    <v>44925</v>
    <v>0</v>
    <v>1</v>
    <v>638079552000000000,639178255035047008,0</v>
    <v>0</v>
    <v>bzv7ar</v>
    <v>XIDX:BEBS</v>
    <v>136</v>
  </rv>
  <rv s="2">
    <v>1</v>
    <v>XIDX:BEBS</v>
    <v>Daily</v>
    <v>45289</v>
    <v>45289</v>
    <v>0</v>
    <v>1</v>
    <v>638394048000000000,639178255032190462,0</v>
    <v>0</v>
    <v>bzv7ar</v>
    <v>XIDX:BEBS</v>
    <v>23</v>
  </rv>
  <rv s="2">
    <v>1</v>
    <v>XIDX:BEBS</v>
    <v>Daily</v>
    <v>46111</v>
    <v>46111</v>
    <v>0</v>
    <v>1</v>
    <v>639104256000000000,639178255034600975,0</v>
    <v>0</v>
    <v>bzv7ar</v>
    <v>XIDX:BEBS</v>
    <v>1</v>
  </rv>
  <rv s="2">
    <v>1</v>
    <v>XIDX:BEBS</v>
    <v>Daily</v>
    <v>44560</v>
    <v>44560</v>
    <v>0</v>
    <v>1</v>
    <v>637764192000000000,639178255039281971,0</v>
    <v>0</v>
    <v>bzv7ar</v>
    <v>XIDX:BEBS</v>
    <v>137</v>
  </rv>
  <rv s="2">
    <v>1</v>
    <v>XIDX:KBAG</v>
    <v>Daily</v>
    <v>45289</v>
    <v>45289</v>
    <v>0</v>
    <v>1</v>
    <v>638394048000000000,639178255045922330,0</v>
    <v>0</v>
    <v>bu8obh</v>
    <v>XIDX:KBAG</v>
    <v>23</v>
  </rv>
  <rv s="2">
    <v>1</v>
    <v>XIDX:KBAG</v>
    <v>Daily</v>
    <v>46111</v>
    <v>46111</v>
    <v>0</v>
    <v>1</v>
    <v>639104256000000000,639178255046288705,0</v>
    <v>0</v>
    <v>bu8obh</v>
    <v>XIDX:KBAG</v>
    <v>20</v>
  </rv>
  <rv s="2">
    <v>1</v>
    <v>XIDX:KBAG</v>
    <v>Daily</v>
    <v>44560</v>
    <v>44560</v>
    <v>0</v>
    <v>1</v>
    <v>637764192000000000,639178255051429819,0</v>
    <v>0</v>
    <v>bu8obh</v>
    <v>XIDX:KBAG</v>
    <v>113</v>
  </rv>
  <rv s="2">
    <v>1</v>
    <v>XIDX:KBAG</v>
    <v>Daily</v>
    <v>46021</v>
    <v>46021</v>
    <v>0</v>
    <v>1</v>
    <v>639026496000000000,639178255051812360,0</v>
    <v>0</v>
    <v>bu8obh</v>
    <v>XIDX:KBAG</v>
    <v>138</v>
  </rv>
  <rv s="2">
    <v>1</v>
    <v>XIDX:KBAG</v>
    <v>Daily</v>
    <v>44925</v>
    <v>44925</v>
    <v>0</v>
    <v>1</v>
    <v>638079552000000000,639178255049999505,0</v>
    <v>0</v>
    <v>bu8obh</v>
    <v>XIDX:KBAG</v>
    <v>23</v>
  </rv>
  <rv s="2">
    <v>1</v>
    <v>XIDX:KBAG</v>
    <v>Daily</v>
    <v>45656</v>
    <v>45656</v>
    <v>0</v>
    <v>1</v>
    <v>638711136000000000,639178255053334097,0</v>
    <v>0</v>
    <v>bu8obh</v>
    <v>XIDX:KBAG</v>
    <v>139</v>
  </rv>
  <rv s="2">
    <v>1</v>
    <v>XIDX:KBAG</v>
    <v>Daily</v>
    <v>44195</v>
    <v>44195</v>
    <v>0</v>
    <v>1</v>
    <v>637448832000000000,639178255056350890,0</v>
    <v>0</v>
    <v>bu8obh</v>
    <v>XIDX:KBAG</v>
    <v>23</v>
  </rv>
  <rv s="2">
    <v>1</v>
    <v>XIDX:NZIA</v>
    <v>Daily</v>
    <v>44925</v>
    <v>44925</v>
    <v>0</v>
    <v>1</v>
    <v>638079552000000000,639178255062728273,0</v>
    <v>0</v>
    <v>brkv8m</v>
    <v>XIDX:NZIA</v>
    <v>140</v>
  </rv>
  <rv s="2">
    <v>1</v>
    <v>XIDX:NZIA</v>
    <v>Daily</v>
    <v>43829</v>
    <v>43829</v>
    <v>0</v>
    <v>1</v>
    <v>637132608000000000,639178255063268391,0</v>
    <v>0</v>
    <v>brkv8m</v>
    <v>XIDX:NZIA</v>
    <v>141</v>
  </rv>
  <rv s="2">
    <v>1</v>
    <v>XIDX:NZIA</v>
    <v>Daily</v>
    <v>45289</v>
    <v>45289</v>
    <v>0</v>
    <v>1</v>
    <v>638394048000000000,639178255063638467,0</v>
    <v>0</v>
    <v>brkv8m</v>
    <v>XIDX:NZIA</v>
    <v>142</v>
  </rv>
  <rv s="2">
    <v>1</v>
    <v>XIDX:NZIA</v>
    <v>Daily</v>
    <v>46111</v>
    <v>46111</v>
    <v>0</v>
    <v>1</v>
    <v>639104256000000000,639178255064008551,0</v>
    <v>0</v>
    <v>brkv8m</v>
    <v>XIDX:NZIA</v>
    <v>143</v>
  </rv>
  <rv s="2">
    <v>1</v>
    <v>XIDX:NZIA</v>
    <v>Daily</v>
    <v>44195</v>
    <v>44195</v>
    <v>0</v>
    <v>1</v>
    <v>637448832000000000,639178255067467301,0</v>
    <v>0</v>
    <v>brkv8m</v>
    <v>XIDX:NZIA</v>
    <v>144</v>
  </rv>
  <rv s="2">
    <v>1</v>
    <v>XIDX:NZIA</v>
    <v>Daily</v>
    <v>45656</v>
    <v>45656</v>
    <v>0</v>
    <v>1</v>
    <v>638711136000000000,639178255067827377,0</v>
    <v>0</v>
    <v>brkv8m</v>
    <v>XIDX:NZIA</v>
    <v>145</v>
  </rv>
  <rv s="2">
    <v>1</v>
    <v>XIDX:NZIA</v>
    <v>Daily</v>
    <v>44560</v>
    <v>44560</v>
    <v>0</v>
    <v>1</v>
    <v>637764192000000000,639178255068719578,0</v>
    <v>0</v>
    <v>brkv8m</v>
    <v>XIDX:NZIA</v>
    <v>146</v>
  </rv>
  <rv s="2">
    <v>1</v>
    <v>XIDX:NZIA</v>
    <v>Daily</v>
    <v>46021</v>
    <v>46021</v>
    <v>0</v>
    <v>1</v>
    <v>639026496000000000,639178255069099669,0</v>
    <v>0</v>
    <v>brkv8m</v>
    <v>XIDX:NZIA</v>
    <v>41</v>
  </rv>
  <rv s="2">
    <v>1</v>
    <v>XIDX:EDGE</v>
    <v>Daily</v>
    <v>45656</v>
    <v>45656</v>
    <v>0</v>
    <v>1</v>
    <v>638711136000000000,639178255032671848,0</v>
    <v>0</v>
    <v>bxmmkr</v>
    <v>XIDX:EDGE</v>
    <v>147</v>
  </rv>
  <rv s="2">
    <v>1</v>
    <v>XIDX:EDGE</v>
    <v>Daily</v>
    <v>44560</v>
    <v>44560</v>
    <v>0</v>
    <v>1</v>
    <v>637764192000000000,639178255033685153,0</v>
    <v>0</v>
    <v>bxmmkr</v>
    <v>XIDX:EDGE</v>
    <v>148</v>
  </rv>
  <rv s="2">
    <v>1</v>
    <v>XIDX:EDGE</v>
    <v>Daily</v>
    <v>46021</v>
    <v>46021</v>
    <v>0</v>
    <v>1</v>
    <v>639026496000000000,639178255034052173,0</v>
    <v>0</v>
    <v>bxmmkr</v>
    <v>XIDX:EDGE</v>
    <v>149</v>
  </rv>
  <rv s="2">
    <v>1</v>
    <v>XIDX:EDGE</v>
    <v>Daily</v>
    <v>44925</v>
    <v>44925</v>
    <v>0</v>
    <v>1</v>
    <v>638079552000000000,639178255033865373,0</v>
    <v>0</v>
    <v>bxmmkr</v>
    <v>XIDX:EDGE</v>
    <v>150</v>
  </rv>
  <rv s="2">
    <v>1</v>
    <v>XIDX:EDGE</v>
    <v>Daily</v>
    <v>45289</v>
    <v>45289</v>
    <v>0</v>
    <v>1</v>
    <v>638394048000000000,639178255035015455,0</v>
    <v>0</v>
    <v>bxmmkr</v>
    <v>XIDX:EDGE</v>
    <v>151</v>
  </rv>
  <rv s="2">
    <v>1</v>
    <v>XIDX:EDGE</v>
    <v>Daily</v>
    <v>46111</v>
    <v>46111</v>
    <v>0</v>
    <v>1</v>
    <v>639104256000000000,639178255040023546,0</v>
    <v>0</v>
    <v>bxmmkr</v>
    <v>XIDX:EDGE</v>
    <v>1</v>
  </rv>
  <rv s="2">
    <v>1</v>
    <v>XIDX:REAL</v>
    <v>Daily</v>
    <v>44925</v>
    <v>44925</v>
    <v>0</v>
    <v>1</v>
    <v>638079552000000000,639178255056645470,0</v>
    <v>0</v>
    <v>bsxdzr</v>
    <v>XIDX:REAL</v>
    <v>23</v>
  </rv>
  <rv s="2">
    <v>1</v>
    <v>XIDX:REAL</v>
    <v>Daily</v>
    <v>43829</v>
    <v>43829</v>
    <v>0</v>
    <v>1</v>
    <v>637132608000000000,639178255057966100,0</v>
    <v>0</v>
    <v>bsxdzr</v>
    <v>XIDX:REAL</v>
    <v>129</v>
  </rv>
  <rv s="2">
    <v>1</v>
    <v>XIDX:REAL</v>
    <v>Daily</v>
    <v>45289</v>
    <v>45289</v>
    <v>0</v>
    <v>1</v>
    <v>638394048000000000,639178255058336183,0</v>
    <v>0</v>
    <v>bsxdzr</v>
    <v>XIDX:REAL</v>
    <v>152</v>
  </rv>
  <rv s="2">
    <v>1</v>
    <v>XIDX:REAL</v>
    <v>Daily</v>
    <v>46111</v>
    <v>46111</v>
    <v>0</v>
    <v>1</v>
    <v>639104256000000000,639178255058706266,0</v>
    <v>0</v>
    <v>bsxdzr</v>
    <v>XIDX:REAL</v>
    <v>153</v>
  </rv>
  <rv s="2">
    <v>1</v>
    <v>XIDX:REAL</v>
    <v>Daily</v>
    <v>44195</v>
    <v>44195</v>
    <v>0</v>
    <v>1</v>
    <v>637448832000000000,639178255058115791,0</v>
    <v>0</v>
    <v>bsxdzr</v>
    <v>XIDX:REAL</v>
    <v>23</v>
  </rv>
  <rv s="2">
    <v>1</v>
    <v>XIDX:REAL</v>
    <v>Daily</v>
    <v>45656</v>
    <v>45656</v>
    <v>0</v>
    <v>1</v>
    <v>638711136000000000,639178255058485880,0</v>
    <v>0</v>
    <v>bsxdzr</v>
    <v>XIDX:REAL</v>
    <v>154</v>
  </rv>
  <rv s="2">
    <v>1</v>
    <v>XIDX:REAL</v>
    <v>Daily</v>
    <v>44560</v>
    <v>44560</v>
    <v>0</v>
    <v>1</v>
    <v>637764192000000000,639178255060186599,0</v>
    <v>0</v>
    <v>bsxdzr</v>
    <v>XIDX:REAL</v>
    <v>74</v>
  </rv>
  <rv s="2">
    <v>1</v>
    <v>XIDX:REAL</v>
    <v>Daily</v>
    <v>46021</v>
    <v>46021</v>
    <v>0</v>
    <v>1</v>
    <v>639026496000000000,639178255060556346,0</v>
    <v>0</v>
    <v>bsxdzr</v>
    <v>XIDX:REAL</v>
    <v>145</v>
  </rv>
  <rv s="2">
    <v>1</v>
    <v>XIDX:PMMP</v>
    <v>Daily</v>
    <v>45289</v>
    <v>45289</v>
    <v>0</v>
    <v>1</v>
    <v>638394048000000000,639178255032658347,0</v>
    <v>0</v>
    <v>bx3rtc</v>
    <v>XIDX:PMMP</v>
    <v>155</v>
  </rv>
  <rv s="2">
    <v>1</v>
    <v>XIDX:PMMP</v>
    <v>Daily</v>
    <v>44195</v>
    <v>44195</v>
    <v>0</v>
    <v>1</v>
    <v>637448832000000000,639178255033089279,0</v>
    <v>0</v>
    <v>bx3rtc</v>
    <v>XIDX:PMMP</v>
    <v>156</v>
  </rv>
  <rv s="2">
    <v>1</v>
    <v>XIDX:PMMP</v>
    <v>Daily</v>
    <v>45656</v>
    <v>45656</v>
    <v>0</v>
    <v>1</v>
    <v>638711136000000000,639178255033465916,0</v>
    <v>0</v>
    <v>bx3rtc</v>
    <v>XIDX:PMMP</v>
    <v>157</v>
  </rv>
  <rv s="2">
    <v>1</v>
    <v>XIDX:PMMP</v>
    <v>Daily</v>
    <v>44560</v>
    <v>44560</v>
    <v>0</v>
    <v>1</v>
    <v>637764192000000000,639178255037960434,0</v>
    <v>0</v>
    <v>bx3rtc</v>
    <v>XIDX:PMMP</v>
    <v>158</v>
  </rv>
  <rv s="2">
    <v>1</v>
    <v>XIDX:PMMP</v>
    <v>Daily</v>
    <v>44925</v>
    <v>44925</v>
    <v>0</v>
    <v>1</v>
    <v>638079552000000000,639178255037206729,0</v>
    <v>0</v>
    <v>bx3rtc</v>
    <v>XIDX:PMMP</v>
    <v>159</v>
  </rv>
  <rv s="2">
    <v>1</v>
    <v>XIDX:PMMP</v>
    <v>Daily</v>
    <v>46111</v>
    <v>46111</v>
    <v>0</v>
    <v>1</v>
    <v>639104256000000000,639178255037566804,0</v>
    <v>0</v>
    <v>bx3rtc</v>
    <v>XIDX:PMMP</v>
    <v>1</v>
  </rv>
  <rv s="2">
    <v>1</v>
    <v>XIDX:VICI</v>
    <v>Daily</v>
    <v>44195</v>
    <v>44195</v>
    <v>0</v>
    <v>1</v>
    <v>637448832000000000,639178255033039018,0</v>
    <v>0</v>
    <v>bx3pp2</v>
    <v>XIDX:VICI</v>
    <v>160</v>
  </rv>
  <rv s="2">
    <v>1</v>
    <v>XIDX:VICI</v>
    <v>Daily</v>
    <v>45656</v>
    <v>45656</v>
    <v>0</v>
    <v>1</v>
    <v>638711136000000000,639178255033409099,0</v>
    <v>0</v>
    <v>bx3pp2</v>
    <v>XIDX:VICI</v>
    <v>161</v>
  </rv>
  <rv s="2">
    <v>1</v>
    <v>XIDX:VICI</v>
    <v>Daily</v>
    <v>44560</v>
    <v>44560</v>
    <v>0</v>
    <v>1</v>
    <v>637764192000000000,639178255034250902,0</v>
    <v>0</v>
    <v>bx3pp2</v>
    <v>XIDX:VICI</v>
    <v>125</v>
  </rv>
  <rv s="2">
    <v>1</v>
    <v>XIDX:VICI</v>
    <v>Daily</v>
    <v>46021</v>
    <v>46021</v>
    <v>0</v>
    <v>1</v>
    <v>639026496000000000,639178255034620979,0</v>
    <v>0</v>
    <v>bx3pp2</v>
    <v>XIDX:VICI</v>
    <v>116</v>
  </rv>
  <rv s="2">
    <v>1</v>
    <v>XIDX:VICI</v>
    <v>Daily</v>
    <v>44925</v>
    <v>44925</v>
    <v>0</v>
    <v>1</v>
    <v>638079552000000000,639178255038691846,0</v>
    <v>0</v>
    <v>bx3pp2</v>
    <v>XIDX:VICI</v>
    <v>4</v>
  </rv>
  <rv s="2">
    <v>1</v>
    <v>XIDX:VICI</v>
    <v>Daily</v>
    <v>45289</v>
    <v>45289</v>
    <v>0</v>
    <v>1</v>
    <v>638394048000000000,639178255038310180,0</v>
    <v>0</v>
    <v>bx3pp2</v>
    <v>XIDX:VICI</v>
    <v>133</v>
  </rv>
  <rv s="2">
    <v>1</v>
    <v>XIDX:VICI</v>
    <v>Daily</v>
    <v>46111</v>
    <v>46111</v>
    <v>0</v>
    <v>1</v>
    <v>639104256000000000,639178255038681834,0</v>
    <v>0</v>
    <v>bx3pp2</v>
    <v>XIDX:VICI</v>
    <v>162</v>
  </rv>
  <rv s="2">
    <v>1</v>
    <v>XIDX:ATAP</v>
    <v>Daily</v>
    <v>44925</v>
    <v>44925</v>
    <v>0</v>
    <v>1</v>
    <v>638079552000000000,639178255033787077,0</v>
    <v>0</v>
    <v>bwzup2</v>
    <v>XIDX:ATAP</v>
    <v>5</v>
  </rv>
  <rv s="2">
    <v>1</v>
    <v>XIDX:ATAP</v>
    <v>Daily</v>
    <v>45289</v>
    <v>45289</v>
    <v>0</v>
    <v>1</v>
    <v>638394048000000000,639178255034991360,0</v>
    <v>0</v>
    <v>bwzup2</v>
    <v>XIDX:ATAP</v>
    <v>163</v>
  </rv>
  <rv s="2">
    <v>1</v>
    <v>XIDX:ATAP</v>
    <v>Daily</v>
    <v>46111</v>
    <v>46111</v>
    <v>0</v>
    <v>1</v>
    <v>639104256000000000,639178255031680207,0</v>
    <v>0</v>
    <v>bwzup2</v>
    <v>XIDX:ATAP</v>
    <v>164</v>
  </rv>
  <rv s="2">
    <v>1</v>
    <v>XIDX:ATAP</v>
    <v>Daily</v>
    <v>44195</v>
    <v>44195</v>
    <v>0</v>
    <v>1</v>
    <v>637448832000000000,639178255039068254,0</v>
    <v>0</v>
    <v>bwzup2</v>
    <v>XIDX:ATAP</v>
    <v>165</v>
  </rv>
  <rv s="2">
    <v>1</v>
    <v>XIDX:ATAP</v>
    <v>Daily</v>
    <v>45656</v>
    <v>45656</v>
    <v>0</v>
    <v>1</v>
    <v>638711136000000000,639178255039432369,0</v>
    <v>0</v>
    <v>bwzup2</v>
    <v>XIDX:ATAP</v>
    <v>166</v>
  </rv>
  <rv s="2">
    <v>1</v>
    <v>XIDX:ATAP</v>
    <v>Daily</v>
    <v>46021</v>
    <v>46021</v>
    <v>0</v>
    <v>1</v>
    <v>639026496000000000,639178255039058252,0</v>
    <v>0</v>
    <v>bwzup2</v>
    <v>XIDX:ATAP</v>
    <v>124</v>
  </rv>
  <rv s="2">
    <v>1</v>
    <v>XIDX:ATAP</v>
    <v>Daily</v>
    <v>44560</v>
    <v>44560</v>
    <v>0</v>
    <v>1</v>
    <v>637764192000000000,639178255042829094,0</v>
    <v>0</v>
    <v>bwzup2</v>
    <v>XIDX:ATAP</v>
    <v>167</v>
  </rv>
  <rv s="2">
    <v>1</v>
    <v>XIDX:PNGO</v>
    <v>Daily</v>
    <v>44560</v>
    <v>44560</v>
    <v>0</v>
    <v>1</v>
    <v>637764192000000000,639178255040411468,0</v>
    <v>0</v>
    <v>bvilbh</v>
    <v>XIDX:PNGO</v>
    <v>168</v>
  </rv>
  <rv s="2">
    <v>1</v>
    <v>XIDX:PNGO</v>
    <v>Daily</v>
    <v>46021</v>
    <v>46021</v>
    <v>0</v>
    <v>1</v>
    <v>639026496000000000,639178255040773442,0</v>
    <v>0</v>
    <v>bvilbh</v>
    <v>XIDX:PNGO</v>
    <v>169</v>
  </rv>
  <rv s="2">
    <v>1</v>
    <v>XIDX:PNGO</v>
    <v>Daily</v>
    <v>44925</v>
    <v>44925</v>
    <v>0</v>
    <v>1</v>
    <v>638079552000000000,639178255037802795,0</v>
    <v>0</v>
    <v>bvilbh</v>
    <v>XIDX:PNGO</v>
    <v>170</v>
  </rv>
  <rv s="2">
    <v>1</v>
    <v>XIDX:PNGO</v>
    <v>Daily</v>
    <v>45289</v>
    <v>45289</v>
    <v>0</v>
    <v>1</v>
    <v>638394048000000000,639178255039432143,0</v>
    <v>0</v>
    <v>bvilbh</v>
    <v>XIDX:PNGO</v>
    <v>170</v>
  </rv>
  <rv s="2">
    <v>1</v>
    <v>XIDX:PNGO</v>
    <v>Daily</v>
    <v>46111</v>
    <v>46111</v>
    <v>0</v>
    <v>1</v>
    <v>639104256000000000,639178255039813232,0</v>
    <v>0</v>
    <v>bvilbh</v>
    <v>XIDX:PNGO</v>
    <v>171</v>
  </rv>
  <rv s="2">
    <v>1</v>
    <v>XIDX:PNGO</v>
    <v>Daily</v>
    <v>44195</v>
    <v>44195</v>
    <v>0</v>
    <v>1</v>
    <v>637448832000000000,639178255045943565,0</v>
    <v>0</v>
    <v>bvilbh</v>
    <v>XIDX:PNGO</v>
    <v>134</v>
  </rv>
  <rv s="2">
    <v>1</v>
    <v>XIDX:PNGO</v>
    <v>Daily</v>
    <v>45656</v>
    <v>45656</v>
    <v>0</v>
    <v>1</v>
    <v>638711136000000000,639178255046314647,0</v>
    <v>0</v>
    <v>bvilbh</v>
    <v>XIDX:PNGO</v>
    <v>172</v>
  </rv>
  <rv s="2">
    <v>1</v>
    <v>XIDX:ENZO</v>
    <v>Daily</v>
    <v>44560</v>
    <v>44560</v>
    <v>0</v>
    <v>1</v>
    <v>637764192000000000,639178255040346839,0</v>
    <v>0</v>
    <v>bvqna2</v>
    <v>XIDX:ENZO</v>
    <v>23</v>
  </rv>
  <rv s="2">
    <v>1</v>
    <v>XIDX:ENZO</v>
    <v>Daily</v>
    <v>46021</v>
    <v>46021</v>
    <v>0</v>
    <v>1</v>
    <v>639026496000000000,639178255038536427,0</v>
    <v>0</v>
    <v>bvqna2</v>
    <v>XIDX:ENZO</v>
    <v>173</v>
  </rv>
  <rv s="2">
    <v>1</v>
    <v>XIDX:ENZO</v>
    <v>Daily</v>
    <v>44925</v>
    <v>44925</v>
    <v>0</v>
    <v>1</v>
    <v>638079552000000000,639178255039926533,0</v>
    <v>0</v>
    <v>bvqna2</v>
    <v>XIDX:ENZO</v>
    <v>174</v>
  </rv>
  <rv s="2">
    <v>1</v>
    <v>XIDX:ENZO</v>
    <v>Daily</v>
    <v>45289</v>
    <v>45289</v>
    <v>0</v>
    <v>1</v>
    <v>638394048000000000,639178255040043550,0</v>
    <v>0</v>
    <v>bvqna2</v>
    <v>XIDX:ENZO</v>
    <v>23</v>
  </rv>
  <rv s="2">
    <v>1</v>
    <v>XIDX:ENZO</v>
    <v>Daily</v>
    <v>46111</v>
    <v>46111</v>
    <v>0</v>
    <v>1</v>
    <v>639104256000000000,639178255040416642,0</v>
    <v>0</v>
    <v>bvqna2</v>
    <v>XIDX:ENZO</v>
    <v>38</v>
  </rv>
  <rv s="2">
    <v>1</v>
    <v>XIDX:ENZO</v>
    <v>Daily</v>
    <v>44195</v>
    <v>44195</v>
    <v>0</v>
    <v>1</v>
    <v>637448832000000000,639178255043187462,0</v>
    <v>0</v>
    <v>bvqna2</v>
    <v>XIDX:ENZO</v>
    <v>23</v>
  </rv>
  <rv s="2">
    <v>1</v>
    <v>XIDX:ENZO</v>
    <v>Daily</v>
    <v>45656</v>
    <v>45656</v>
    <v>0</v>
    <v>1</v>
    <v>638711136000000000,639178255043557332,0</v>
    <v>0</v>
    <v>bvqna2</v>
    <v>XIDX:ENZO</v>
    <v>175</v>
  </rv>
  <rv s="2">
    <v>1</v>
    <v>XIDX:PURA</v>
    <v>Daily</v>
    <v>44560</v>
    <v>44560</v>
    <v>0</v>
    <v>1</v>
    <v>637764192000000000,639178255050705606,0</v>
    <v>0</v>
    <v>btjqcw</v>
    <v>XIDX:PURA</v>
    <v>90</v>
  </rv>
  <rv s="2">
    <v>1</v>
    <v>XIDX:PURA</v>
    <v>Daily</v>
    <v>46021</v>
    <v>46021</v>
    <v>0</v>
    <v>1</v>
    <v>639026496000000000,639178255051073749,0</v>
    <v>0</v>
    <v>btjqcw</v>
    <v>XIDX:PURA</v>
    <v>173</v>
  </rv>
  <rv s="2">
    <v>1</v>
    <v>XIDX:PURA</v>
    <v>Daily</v>
    <v>44925</v>
    <v>44925</v>
    <v>0</v>
    <v>1</v>
    <v>638079552000000000,639178255053024169,0</v>
    <v>0</v>
    <v>btjqcw</v>
    <v>XIDX:PURA</v>
    <v>23</v>
  </rv>
  <rv s="2">
    <v>1</v>
    <v>XIDX:PURA</v>
    <v>Daily</v>
    <v>45289</v>
    <v>45289</v>
    <v>0</v>
    <v>1</v>
    <v>638394048000000000,639178255053326196,0</v>
    <v>0</v>
    <v>btjqcw</v>
    <v>XIDX:PURA</v>
    <v>23</v>
  </rv>
  <rv s="2">
    <v>1</v>
    <v>XIDX:PURA</v>
    <v>Daily</v>
    <v>46111</v>
    <v>46111</v>
    <v>0</v>
    <v>1</v>
    <v>639104256000000000,639178255053684312,0</v>
    <v>0</v>
    <v>btjqcw</v>
    <v>XIDX:PURA</v>
    <v>18</v>
  </rv>
  <rv s="2">
    <v>1</v>
    <v>XIDX:PURA</v>
    <v>Daily</v>
    <v>44195</v>
    <v>44195</v>
    <v>0</v>
    <v>1</v>
    <v>637448832000000000,639178255056806977,0</v>
    <v>0</v>
    <v>btjqcw</v>
    <v>XIDX:PURA</v>
    <v>176</v>
  </rv>
  <rv s="2">
    <v>1</v>
    <v>XIDX:PURA</v>
    <v>Daily</v>
    <v>45656</v>
    <v>45656</v>
    <v>0</v>
    <v>1</v>
    <v>638711136000000000,639178255058885453,0</v>
    <v>0</v>
    <v>btjqcw</v>
    <v>XIDX:PURA</v>
    <v>177</v>
  </rv>
  <rv s="2">
    <v>1</v>
    <v>XIDX:AGAR</v>
    <v>Daily</v>
    <v>44925</v>
    <v>44925</v>
    <v>0</v>
    <v>1</v>
    <v>638079552000000000,639178255058110600,0</v>
    <v>0</v>
    <v>bsu9xm</v>
    <v>XIDX:AGAR</v>
    <v>178</v>
  </rv>
  <rv s="2">
    <v>1</v>
    <v>XIDX:AGAR</v>
    <v>Daily</v>
    <v>43829</v>
    <v>43829</v>
    <v>0</v>
    <v>1</v>
    <v>637132608000000000,639178255059798102,0</v>
    <v>0</v>
    <v>bsu9xm</v>
    <v>XIDX:AGAR</v>
    <v>179</v>
  </rv>
  <rv s="2">
    <v>1</v>
    <v>XIDX:AGAR</v>
    <v>Daily</v>
    <v>45289</v>
    <v>45289</v>
    <v>0</v>
    <v>1</v>
    <v>638394048000000000,639178255056290190,0</v>
    <v>0</v>
    <v>bsu9xm</v>
    <v>XIDX:AGAR</v>
    <v>1</v>
  </rv>
  <rv s="2">
    <v>1</v>
    <v>XIDX:AGAR</v>
    <v>Daily</v>
    <v>46111</v>
    <v>46111</v>
    <v>0</v>
    <v>1</v>
    <v>639104256000000000,639178255056660272,0</v>
    <v>0</v>
    <v>bsu9xm</v>
    <v>XIDX:AGAR</v>
    <v>37</v>
  </rv>
  <rv s="2">
    <v>1</v>
    <v>XIDX:AGAR</v>
    <v>Daily</v>
    <v>44195</v>
    <v>44195</v>
    <v>0</v>
    <v>1</v>
    <v>637448832000000000,639178255059601119,0</v>
    <v>0</v>
    <v>bsu9xm</v>
    <v>XIDX:AGAR</v>
    <v>180</v>
  </rv>
  <rv s="2">
    <v>1</v>
    <v>XIDX:AGAR</v>
    <v>Daily</v>
    <v>45656</v>
    <v>45656</v>
    <v>0</v>
    <v>1</v>
    <v>638711136000000000,639178255056320376,0</v>
    <v>0</v>
    <v>bsu9xm</v>
    <v>XIDX:AGAR</v>
    <v>181</v>
  </rv>
  <rv s="2">
    <v>1</v>
    <v>XIDX:AGAR</v>
    <v>Daily</v>
    <v>44560</v>
    <v>44560</v>
    <v>0</v>
    <v>1</v>
    <v>637764192000000000,639178255062031483,0</v>
    <v>0</v>
    <v>bsu9xm</v>
    <v>XIDX:AGAR</v>
    <v>182</v>
  </rv>
  <rv s="2">
    <v>1</v>
    <v>XIDX:AGAR</v>
    <v>Daily</v>
    <v>46021</v>
    <v>46021</v>
    <v>0</v>
    <v>1</v>
    <v>639026496000000000,639178255059538041,0</v>
    <v>0</v>
    <v>bsu9xm</v>
    <v>XIDX:AGAR</v>
    <v>183</v>
  </rv>
  <rv s="2">
    <v>1</v>
    <v>XIDX:ROCK</v>
    <v>Daily</v>
    <v>44560</v>
    <v>44560</v>
    <v>0</v>
    <v>1</v>
    <v>637764192000000000,639178255038913039,0</v>
    <v>0</v>
    <v>bvpnqh</v>
    <v>XIDX:ROCK</v>
    <v>184</v>
  </rv>
  <rv s="2">
    <v>1</v>
    <v>XIDX:ROCK</v>
    <v>Daily</v>
    <v>46021</v>
    <v>46021</v>
    <v>0</v>
    <v>1</v>
    <v>639026496000000000,639178255039273107,0</v>
    <v>0</v>
    <v>bvpnqh</v>
    <v>XIDX:ROCK</v>
    <v>185</v>
  </rv>
  <rv s="2">
    <v>1</v>
    <v>XIDX:ROCK</v>
    <v>Daily</v>
    <v>44925</v>
    <v>44925</v>
    <v>0</v>
    <v>1</v>
    <v>638079552000000000,639178255040293339,0</v>
    <v>0</v>
    <v>bvpnqh</v>
    <v>XIDX:ROCK</v>
    <v>96</v>
  </rv>
  <rv s="2">
    <v>1</v>
    <v>XIDX:ROCK</v>
    <v>Daily</v>
    <v>45289</v>
    <v>45289</v>
    <v>0</v>
    <v>1</v>
    <v>638394048000000000,639178255037602749,0</v>
    <v>0</v>
    <v>bvpnqh</v>
    <v>XIDX:ROCK</v>
    <v>1</v>
  </rv>
  <rv s="2">
    <v>1</v>
    <v>XIDX:ROCK</v>
    <v>Daily</v>
    <v>46111</v>
    <v>46111</v>
    <v>0</v>
    <v>1</v>
    <v>639104256000000000,639178255037972830,0</v>
    <v>0</v>
    <v>bvpnqh</v>
    <v>XIDX:ROCK</v>
    <v>186</v>
  </rv>
  <rv s="2">
    <v>1</v>
    <v>XIDX:ROCK</v>
    <v>Daily</v>
    <v>44195</v>
    <v>44195</v>
    <v>0</v>
    <v>1</v>
    <v>637448832000000000,639178255043922219,0</v>
    <v>0</v>
    <v>bvpnqh</v>
    <v>XIDX:ROCK</v>
    <v>187</v>
  </rv>
  <rv s="2">
    <v>1</v>
    <v>XIDX:ROCK</v>
    <v>Daily</v>
    <v>45656</v>
    <v>45656</v>
    <v>0</v>
    <v>1</v>
    <v>638711136000000000,639178255044284203,0</v>
    <v>0</v>
    <v>bvpnqh</v>
    <v>XIDX:ROCK</v>
    <v>1</v>
  </rv>
  <rv s="2">
    <v>1</v>
    <v>XIDX:HOMI</v>
    <v>Daily</v>
    <v>44560</v>
    <v>44560</v>
    <v>0</v>
    <v>1</v>
    <v>637764192000000000,639178255039651653,0</v>
    <v>0</v>
    <v>bvpl7w</v>
    <v>XIDX:HOMI</v>
    <v>188</v>
  </rv>
  <rv s="2">
    <v>1</v>
    <v>XIDX:HOMI</v>
    <v>Daily</v>
    <v>46021</v>
    <v>46021</v>
    <v>0</v>
    <v>1</v>
    <v>639026496000000000,639178255040021963,0</v>
    <v>0</v>
    <v>bvpl7w</v>
    <v>XIDX:HOMI</v>
    <v>161</v>
  </rv>
  <rv s="2">
    <v>1</v>
    <v>XIDX:HOMI</v>
    <v>Daily</v>
    <v>44925</v>
    <v>44925</v>
    <v>0</v>
    <v>1</v>
    <v>638079552000000000,639178255040678083,0</v>
    <v>0</v>
    <v>bvpl7w</v>
    <v>XIDX:HOMI</v>
    <v>189</v>
  </rv>
  <rv s="2">
    <v>1</v>
    <v>XIDX:HOMI</v>
    <v>Daily</v>
    <v>45289</v>
    <v>45289</v>
    <v>0</v>
    <v>1</v>
    <v>638394048000000000,639178255038727640,0</v>
    <v>0</v>
    <v>bvpl7w</v>
    <v>XIDX:HOMI</v>
    <v>190</v>
  </rv>
  <rv s="2">
    <v>1</v>
    <v>XIDX:HOMI</v>
    <v>Daily</v>
    <v>46111</v>
    <v>46111</v>
    <v>0</v>
    <v>1</v>
    <v>639104256000000000,639178255039101754,0</v>
    <v>0</v>
    <v>bvpl7w</v>
    <v>XIDX:HOMI</v>
    <v>143</v>
  </rv>
  <rv s="2">
    <v>1</v>
    <v>XIDX:HOMI</v>
    <v>Daily</v>
    <v>44195</v>
    <v>44195</v>
    <v>0</v>
    <v>1</v>
    <v>637448832000000000,639178255044652772,0</v>
    <v>0</v>
    <v>bvpl7w</v>
    <v>XIDX:HOMI</v>
    <v>191</v>
  </rv>
  <rv s="2">
    <v>1</v>
    <v>XIDX:HOMI</v>
    <v>Daily</v>
    <v>45656</v>
    <v>45656</v>
    <v>0</v>
    <v>1</v>
    <v>638711136000000000,639178255045023116,0</v>
    <v>0</v>
    <v>bvpl7w</v>
    <v>XIDX:HOMI</v>
    <v>192</v>
  </rv>
  <rv s="2">
    <v>1</v>
    <v>XIDX:SOHO</v>
    <v>Daily</v>
    <v>44560</v>
    <v>44560</v>
    <v>0</v>
    <v>1</v>
    <v>637764192000000000,639178255040383627,0</v>
    <v>0</v>
    <v>bvpia2</v>
    <v>XIDX:SOHO</v>
    <v>193</v>
  </rv>
  <rv s="2">
    <v>1</v>
    <v>XIDX:SOHO</v>
    <v>Daily</v>
    <v>46021</v>
    <v>46021</v>
    <v>0</v>
    <v>1</v>
    <v>639026496000000000,639178255040756719,0</v>
    <v>0</v>
    <v>bvpia2</v>
    <v>XIDX:SOHO</v>
    <v>52</v>
  </rv>
  <rv s="2">
    <v>1</v>
    <v>XIDX:SOHO</v>
    <v>Daily</v>
    <v>44925</v>
    <v>44925</v>
    <v>0</v>
    <v>1</v>
    <v>638079552000000000,639178255041046778,0</v>
    <v>0</v>
    <v>bvpia2</v>
    <v>XIDX:SOHO</v>
    <v>1</v>
  </rv>
  <rv s="2">
    <v>1</v>
    <v>XIDX:SOHO</v>
    <v>Daily</v>
    <v>45289</v>
    <v>45289</v>
    <v>0</v>
    <v>1</v>
    <v>638394048000000000,639178255039836722,0</v>
    <v>0</v>
    <v>bvpia2</v>
    <v>XIDX:SOHO</v>
    <v>194</v>
  </rv>
  <rv s="2">
    <v>1</v>
    <v>XIDX:SOHO</v>
    <v>Daily</v>
    <v>46111</v>
    <v>46111</v>
    <v>0</v>
    <v>1</v>
    <v>639104256000000000,639178255040216598,0</v>
    <v>0</v>
    <v>bvpia2</v>
    <v>XIDX:SOHO</v>
    <v>195</v>
  </rv>
  <rv s="2">
    <v>1</v>
    <v>XIDX:SOHO</v>
    <v>Daily</v>
    <v>44195</v>
    <v>44195</v>
    <v>0</v>
    <v>1</v>
    <v>637448832000000000,639178255045397733,0</v>
    <v>0</v>
    <v>bvpia2</v>
    <v>XIDX:SOHO</v>
    <v>196</v>
  </rv>
  <rv s="2">
    <v>1</v>
    <v>XIDX:SOHO</v>
    <v>Daily</v>
    <v>45656</v>
    <v>45656</v>
    <v>0</v>
    <v>1</v>
    <v>638711136000000000,639178255045764850,0</v>
    <v>0</v>
    <v>bvpia2</v>
    <v>XIDX:SOHO</v>
    <v>100</v>
  </rv>
  <rv s="2">
    <v>1</v>
    <v>XIDX:PURI</v>
    <v>Daily</v>
    <v>44560</v>
    <v>44560</v>
    <v>0</v>
    <v>1</v>
    <v>637764192000000000,639178255041123520,0</v>
    <v>0</v>
    <v>bvmvlh</v>
    <v>XIDX:PURI</v>
    <v>197</v>
  </rv>
  <rv s="2">
    <v>1</v>
    <v>XIDX:PURI</v>
    <v>Daily</v>
    <v>46021</v>
    <v>46021</v>
    <v>0</v>
    <v>1</v>
    <v>639026496000000000,639178255041491705,0</v>
    <v>0</v>
    <v>bvmvlh</v>
    <v>XIDX:PURI</v>
    <v>198</v>
  </rv>
  <rv s="2">
    <v>1</v>
    <v>XIDX:PURI</v>
    <v>Daily</v>
    <v>44925</v>
    <v>44925</v>
    <v>0</v>
    <v>1</v>
    <v>638079552000000000,639178255041411687,0</v>
    <v>0</v>
    <v>bvmvlh</v>
    <v>XIDX:PURI</v>
    <v>95</v>
  </rv>
  <rv s="2">
    <v>1</v>
    <v>XIDX:PURI</v>
    <v>Daily</v>
    <v>45289</v>
    <v>45289</v>
    <v>0</v>
    <v>1</v>
    <v>638394048000000000,639178255040951585,0</v>
    <v>0</v>
    <v>bvmvlh</v>
    <v>XIDX:PURI</v>
    <v>199</v>
  </rv>
  <rv s="2">
    <v>1</v>
    <v>XIDX:PURI</v>
    <v>Daily</v>
    <v>46111</v>
    <v>46111</v>
    <v>0</v>
    <v>1</v>
    <v>639104256000000000,639178255039131187,0</v>
    <v>0</v>
    <v>bvmvlh</v>
    <v>XIDX:PURI</v>
    <v>200</v>
  </rv>
  <rv s="2">
    <v>1</v>
    <v>XIDX:PURI</v>
    <v>Daily</v>
    <v>44195</v>
    <v>44195</v>
    <v>0</v>
    <v>1</v>
    <v>637448832000000000,639178255042963916,0</v>
    <v>0</v>
    <v>bvmvlh</v>
    <v>XIDX:PURI</v>
    <v>201</v>
  </rv>
  <rv s="2">
    <v>1</v>
    <v>XIDX:PURI</v>
    <v>Daily</v>
    <v>45656</v>
    <v>45656</v>
    <v>0</v>
    <v>1</v>
    <v>638711136000000000,639178255043332101,0</v>
    <v>0</v>
    <v>bvmvlh</v>
    <v>XIDX:PURI</v>
    <v>178</v>
  </rv>
  <rv s="2">
    <v>1</v>
    <v>XIDX:KMDS</v>
    <v>Daily</v>
    <v>44560</v>
    <v>44560</v>
    <v>0</v>
    <v>1</v>
    <v>637764192000000000,639178255041857741,0</v>
    <v>0</v>
    <v>bvpjz2</v>
    <v>XIDX:KMDS</v>
    <v>202</v>
  </rv>
  <rv s="2">
    <v>1</v>
    <v>XIDX:KMDS</v>
    <v>Daily</v>
    <v>46021</v>
    <v>46021</v>
    <v>0</v>
    <v>1</v>
    <v>639026496000000000,639178255038537022,0</v>
    <v>0</v>
    <v>bvpjz2</v>
    <v>XIDX:KMDS</v>
    <v>116</v>
  </rv>
  <rv s="2">
    <v>1</v>
    <v>XIDX:KMDS</v>
    <v>Daily</v>
    <v>44925</v>
    <v>44925</v>
    <v>0</v>
    <v>1</v>
    <v>638079552000000000,639178255041780237,0</v>
    <v>0</v>
    <v>bvpjz2</v>
    <v>XIDX:KMDS</v>
    <v>117</v>
  </rv>
  <rv s="2">
    <v>1</v>
    <v>XIDX:KMDS</v>
    <v>Daily</v>
    <v>45289</v>
    <v>45289</v>
    <v>0</v>
    <v>1</v>
    <v>638394048000000000,639178255039870890,0</v>
    <v>0</v>
    <v>bvpjz2</v>
    <v>XIDX:KMDS</v>
    <v>131</v>
  </rv>
  <rv s="2">
    <v>1</v>
    <v>XIDX:KMDS</v>
    <v>Daily</v>
    <v>46111</v>
    <v>46111</v>
    <v>0</v>
    <v>1</v>
    <v>639104256000000000,639178255040230975,0</v>
    <v>0</v>
    <v>bvpjz2</v>
    <v>XIDX:KMDS</v>
    <v>203</v>
  </rv>
  <rv s="2">
    <v>1</v>
    <v>XIDX:KMDS</v>
    <v>Daily</v>
    <v>44195</v>
    <v>44195</v>
    <v>0</v>
    <v>1</v>
    <v>637448832000000000,639178255043701804,0</v>
    <v>0</v>
    <v>bvpjz2</v>
    <v>XIDX:KMDS</v>
    <v>204</v>
  </rv>
  <rv s="2">
    <v>1</v>
    <v>XIDX:KMDS</v>
    <v>Daily</v>
    <v>45656</v>
    <v>45656</v>
    <v>0</v>
    <v>1</v>
    <v>638711136000000000,639178255044070724,0</v>
    <v>0</v>
    <v>bvpjz2</v>
    <v>XIDX:KMDS</v>
    <v>205</v>
  </rv>
  <rv s="2">
    <v>1</v>
    <v>XIDX:BBSI</v>
    <v>Daily</v>
    <v>44560</v>
    <v>44560</v>
    <v>0</v>
    <v>1</v>
    <v>637764192000000000,639178255038913294,0</v>
    <v>0</v>
    <v>bvpgvh</v>
    <v>XIDX:BBSI</v>
    <v>206</v>
  </rv>
  <rv s="2">
    <v>1</v>
    <v>XIDX:BBSI</v>
    <v>Daily</v>
    <v>46021</v>
    <v>46021</v>
    <v>0</v>
    <v>1</v>
    <v>639026496000000000,639178255039296395,0</v>
    <v>0</v>
    <v>bvpgvh</v>
    <v>XIDX:BBSI</v>
    <v>207</v>
  </rv>
  <rv s="2">
    <v>1</v>
    <v>XIDX:BBSI</v>
    <v>Daily</v>
    <v>44925</v>
    <v>44925</v>
    <v>0</v>
    <v>1</v>
    <v>638079552000000000,639178255042174035,0</v>
    <v>0</v>
    <v>bvpgvh</v>
    <v>XIDX:BBSI</v>
    <v>208</v>
  </rv>
  <rv s="2">
    <v>1</v>
    <v>XIDX:BBSI</v>
    <v>Daily</v>
    <v>45289</v>
    <v>45289</v>
    <v>0</v>
    <v>1</v>
    <v>638394048000000000,639178255040956761,0</v>
    <v>0</v>
    <v>bvpgvh</v>
    <v>XIDX:BBSI</v>
    <v>209</v>
  </rv>
  <rv s="2">
    <v>1</v>
    <v>XIDX:BBSI</v>
    <v>Daily</v>
    <v>46111</v>
    <v>46111</v>
    <v>0</v>
    <v>1</v>
    <v>639104256000000000,639178255041326839,0</v>
    <v>0</v>
    <v>bvpgvh</v>
    <v>XIDX:BBSI</v>
    <v>210</v>
  </rv>
  <rv s="2">
    <v>1</v>
    <v>XIDX:BBSI</v>
    <v>Daily</v>
    <v>44195</v>
    <v>44195</v>
    <v>0</v>
    <v>1</v>
    <v>637448832000000000,639178255044457743,0</v>
    <v>0</v>
    <v>bvpgvh</v>
    <v>XIDX:BBSI</v>
    <v>13</v>
  </rv>
  <rv s="2">
    <v>1</v>
    <v>XIDX:BBSI</v>
    <v>Daily</v>
    <v>45656</v>
    <v>45656</v>
    <v>0</v>
    <v>1</v>
    <v>638711136000000000,639178255044824634,0</v>
    <v>0</v>
    <v>bvpgvh</v>
    <v>XIDX:BBSI</v>
    <v>211</v>
  </rv>
  <rv s="2">
    <v>1</v>
    <v>XIDX:SCNP</v>
    <v>Daily</v>
    <v>44560</v>
    <v>44560</v>
    <v>0</v>
    <v>1</v>
    <v>637764192000000000,639178255039660480,0</v>
    <v>0</v>
    <v>bvpljc</v>
    <v>XIDX:SCNP</v>
    <v>181</v>
  </rv>
  <rv s="2">
    <v>1</v>
    <v>XIDX:SCNP</v>
    <v>Daily</v>
    <v>46021</v>
    <v>46021</v>
    <v>0</v>
    <v>1</v>
    <v>639026496000000000,639178255040042134,0</v>
    <v>0</v>
    <v>bvpljc</v>
    <v>XIDX:SCNP</v>
    <v>45</v>
  </rv>
  <rv s="2">
    <v>1</v>
    <v>XIDX:SCNP</v>
    <v>Daily</v>
    <v>44925</v>
    <v>44925</v>
    <v>0</v>
    <v>1</v>
    <v>638079552000000000,639178255037419983,0</v>
    <v>0</v>
    <v>bvpljc</v>
    <v>XIDX:SCNP</v>
    <v>212</v>
  </rv>
  <rv s="2">
    <v>1</v>
    <v>XIDX:SCNP</v>
    <v>Daily</v>
    <v>45289</v>
    <v>45289</v>
    <v>0</v>
    <v>1</v>
    <v>638394048000000000,639178255042068485,0</v>
    <v>0</v>
    <v>bvpljc</v>
    <v>XIDX:SCNP</v>
    <v>213</v>
  </rv>
  <rv s="2">
    <v>1</v>
    <v>XIDX:SCNP</v>
    <v>Daily</v>
    <v>46111</v>
    <v>46111</v>
    <v>0</v>
    <v>1</v>
    <v>639104256000000000,639178255042442643,0</v>
    <v>0</v>
    <v>bvpljc</v>
    <v>XIDX:SCNP</v>
    <v>214</v>
  </rv>
  <rv s="2">
    <v>1</v>
    <v>XIDX:SCNP</v>
    <v>Daily</v>
    <v>44195</v>
    <v>44195</v>
    <v>0</v>
    <v>1</v>
    <v>637448832000000000,639178255045191696,0</v>
    <v>0</v>
    <v>bvpljc</v>
    <v>XIDX:SCNP</v>
    <v>156</v>
  </rv>
  <rv s="2">
    <v>1</v>
    <v>XIDX:SCNP</v>
    <v>Daily</v>
    <v>45656</v>
    <v>45656</v>
    <v>0</v>
    <v>1</v>
    <v>638711136000000000,639178255045571781,0</v>
    <v>0</v>
    <v>bvpljc</v>
    <v>XIDX:SCNP</v>
    <v>215</v>
  </rv>
  <rv s="2">
    <v>1</v>
    <v>XIDX:PTPW</v>
    <v>Daily</v>
    <v>44560</v>
    <v>44560</v>
    <v>0</v>
    <v>1</v>
    <v>637764192000000000,639178255049953380,0</v>
    <v>0</v>
    <v>btowc7</v>
    <v>XIDX:PTPW</v>
    <v>216</v>
  </rv>
  <rv s="2">
    <v>1</v>
    <v>XIDX:PTPW</v>
    <v>Daily</v>
    <v>46021</v>
    <v>46021</v>
    <v>0</v>
    <v>1</v>
    <v>639026496000000000,639178255050331733,0</v>
    <v>0</v>
    <v>btowc7</v>
    <v>XIDX:PTPW</v>
    <v>217</v>
  </rv>
  <rv s="2">
    <v>1</v>
    <v>XIDX:PTPW</v>
    <v>Daily</v>
    <v>44925</v>
    <v>44925</v>
    <v>0</v>
    <v>1</v>
    <v>638079552000000000,639178255052652251,0</v>
    <v>0</v>
    <v>btowc7</v>
    <v>XIDX:PTPW</v>
    <v>126</v>
  </rv>
  <rv s="2">
    <v>1</v>
    <v>XIDX:PTPW</v>
    <v>Daily</v>
    <v>45289</v>
    <v>45289</v>
    <v>0</v>
    <v>1</v>
    <v>638394048000000000,639178255052203855,0</v>
    <v>0</v>
    <v>btowc7</v>
    <v>XIDX:PTPW</v>
    <v>218</v>
  </rv>
  <rv s="2">
    <v>1</v>
    <v>XIDX:PTPW</v>
    <v>Daily</v>
    <v>46111</v>
    <v>46111</v>
    <v>0</v>
    <v>1</v>
    <v>639104256000000000,639178255052583939,0</v>
    <v>0</v>
    <v>btowc7</v>
    <v>XIDX:PTPW</v>
    <v>219</v>
  </rv>
  <rv s="2">
    <v>1</v>
    <v>XIDX:PTPW</v>
    <v>Daily</v>
    <v>44195</v>
    <v>44195</v>
    <v>0</v>
    <v>1</v>
    <v>637448832000000000,639178255057464987,0</v>
    <v>0</v>
    <v>btowc7</v>
    <v>XIDX:PTPW</v>
    <v>220</v>
  </rv>
  <rv s="2">
    <v>1</v>
    <v>XIDX:PTPW</v>
    <v>Daily</v>
    <v>45656</v>
    <v>45656</v>
    <v>0</v>
    <v>1</v>
    <v>638711136000000000,639178255057833418,0</v>
    <v>0</v>
    <v>btowc7</v>
    <v>XIDX:PTPW</v>
    <v>221</v>
  </rv>
  <rv s="2">
    <v>1</v>
    <v>XIDX:SGER</v>
    <v>Daily</v>
    <v>44560</v>
    <v>44560</v>
    <v>0</v>
    <v>1</v>
    <v>637764192000000000,639178255041872915,0</v>
    <v>0</v>
    <v>bvdqa2</v>
    <v>XIDX:SGER</v>
    <v>222</v>
  </rv>
  <rv s="2">
    <v>1</v>
    <v>XIDX:SGER</v>
    <v>Daily</v>
    <v>46021</v>
    <v>46021</v>
    <v>0</v>
    <v>1</v>
    <v>639026496000000000,639178255038828201,0</v>
    <v>0</v>
    <v>bvdqa2</v>
    <v>XIDX:SGER</v>
    <v>223</v>
  </rv>
  <rv s="2">
    <v>1</v>
    <v>XIDX:SGER</v>
    <v>Daily</v>
    <v>44925</v>
    <v>44925</v>
    <v>0</v>
    <v>1</v>
    <v>638079552000000000,639178255038561714,0</v>
    <v>0</v>
    <v>bvdqa2</v>
    <v>XIDX:SGER</v>
    <v>214</v>
  </rv>
  <rv s="2">
    <v>1</v>
    <v>XIDX:SGER</v>
    <v>Daily</v>
    <v>45289</v>
    <v>45289</v>
    <v>0</v>
    <v>1</v>
    <v>638394048000000000,639178255041682886,0</v>
    <v>0</v>
    <v>bvdqa2</v>
    <v>XIDX:SGER</v>
    <v>224</v>
  </rv>
  <rv s="2">
    <v>1</v>
    <v>XIDX:SGER</v>
    <v>Daily</v>
    <v>46111</v>
    <v>46111</v>
    <v>0</v>
    <v>1</v>
    <v>639104256000000000,639178255042052955,0</v>
    <v>0</v>
    <v>bvdqa2</v>
    <v>XIDX:SGER</v>
    <v>225</v>
  </rv>
  <rv s="2">
    <v>1</v>
    <v>XIDX:SGER</v>
    <v>Daily</v>
    <v>44195</v>
    <v>44195</v>
    <v>0</v>
    <v>1</v>
    <v>637448832000000000,639178255044813081,0</v>
    <v>0</v>
    <v>bvdqa2</v>
    <v>XIDX:SGER</v>
    <v>226</v>
  </rv>
  <rv s="2">
    <v>1</v>
    <v>XIDX:SGER</v>
    <v>Daily</v>
    <v>45656</v>
    <v>45656</v>
    <v>0</v>
    <v>1</v>
    <v>638711136000000000,639178255045293687,0</v>
    <v>0</v>
    <v>bvdqa2</v>
    <v>XIDX:SGER</v>
    <v>227</v>
  </rv>
  <rv s="2">
    <v>1</v>
    <v>XIDX:TOYS</v>
    <v>Daily</v>
    <v>44195</v>
    <v>44195</v>
    <v>0</v>
    <v>1</v>
    <v>637448832000000000,639178255038931702,0</v>
    <v>0</v>
    <v>bvbtc7</v>
    <v>XIDX:TOYS</v>
    <v>228</v>
  </rv>
  <rv s="2">
    <v>1</v>
    <v>XIDX:TOYS</v>
    <v>Daily</v>
    <v>44560</v>
    <v>44560</v>
    <v>0</v>
    <v>1</v>
    <v>637764192000000000,639178255042432283,0</v>
    <v>0</v>
    <v>bvbtc7</v>
    <v>XIDX:TOYS</v>
    <v>212</v>
  </rv>
  <rv s="2">
    <v>1</v>
    <v>XIDX:TOYS</v>
    <v>Daily</v>
    <v>46111</v>
    <v>46111</v>
    <v>0</v>
    <v>1</v>
    <v>639104256000000000,639178255042462289,0</v>
    <v>0</v>
    <v>bvbtc7</v>
    <v>XIDX:TOYS</v>
    <v>1</v>
  </rv>
  <rv s="2">
    <v>1</v>
    <v>XIDX:TOYS</v>
    <v>Daily</v>
    <v>44925</v>
    <v>44925</v>
    <v>0</v>
    <v>1</v>
    <v>638079552000000000,639178255045663263,0</v>
    <v>0</v>
    <v>bvbtc7</v>
    <v>XIDX:TOYS</v>
    <v>229</v>
  </rv>
  <rv s="2">
    <v>1</v>
    <v>XIDX:TOYS</v>
    <v>Daily</v>
    <v>45289</v>
    <v>45289</v>
    <v>0</v>
    <v>1</v>
    <v>638394048000000000,639178255044418918,0</v>
    <v>0</v>
    <v>bvbtc7</v>
    <v>XIDX:TOYS</v>
    <v>1</v>
  </rv>
  <rv s="2">
    <v>1</v>
    <v>XIDX:PPGL</v>
    <v>Daily</v>
    <v>44195</v>
    <v>44195</v>
    <v>0</v>
    <v>1</v>
    <v>637448832000000000,639178255044439581,0</v>
    <v>0</v>
    <v>bv7ka2</v>
    <v>XIDX:PPGL</v>
    <v>165</v>
  </rv>
  <rv s="2">
    <v>1</v>
    <v>XIDX:PPGL</v>
    <v>Daily</v>
    <v>45656</v>
    <v>45656</v>
    <v>0</v>
    <v>1</v>
    <v>638711136000000000,639178255044818554,0</v>
    <v>0</v>
    <v>bv7ka2</v>
    <v>XIDX:PPGL</v>
    <v>230</v>
  </rv>
  <rv s="2">
    <v>1</v>
    <v>XIDX:PPGL</v>
    <v>Daily</v>
    <v>44560</v>
    <v>44560</v>
    <v>0</v>
    <v>1</v>
    <v>637764192000000000,639178255045549838,0</v>
    <v>0</v>
    <v>bv7ka2</v>
    <v>XIDX:PPGL</v>
    <v>231</v>
  </rv>
  <rv s="2">
    <v>1</v>
    <v>XIDX:PPGL</v>
    <v>Daily</v>
    <v>46021</v>
    <v>46021</v>
    <v>0</v>
    <v>1</v>
    <v>639026496000000000,639178255045909914,0</v>
    <v>0</v>
    <v>bv7ka2</v>
    <v>XIDX:PPGL</v>
    <v>99</v>
  </rv>
  <rv s="2">
    <v>1</v>
    <v>XIDX:PPGL</v>
    <v>Daily</v>
    <v>44925</v>
    <v>44925</v>
    <v>0</v>
    <v>1</v>
    <v>638079552000000000,639178255046028817,0</v>
    <v>0</v>
    <v>bv7ka2</v>
    <v>XIDX:PPGL</v>
    <v>231</v>
  </rv>
  <rv s="2">
    <v>1</v>
    <v>XIDX:PPGL</v>
    <v>Daily</v>
    <v>45289</v>
    <v>45289</v>
    <v>0</v>
    <v>1</v>
    <v>638394048000000000,639178255045159746,0</v>
    <v>0</v>
    <v>bv7ka2</v>
    <v>XIDX:PPGL</v>
    <v>42</v>
  </rv>
  <rv s="2">
    <v>1</v>
    <v>XIDX:PPGL</v>
    <v>Daily</v>
    <v>46111</v>
    <v>46111</v>
    <v>0</v>
    <v>1</v>
    <v>639104256000000000,639178255045519832,0</v>
    <v>0</v>
    <v>bv7ka2</v>
    <v>XIDX:PPGL</v>
    <v>232</v>
  </rv>
  <rv s="2">
    <v>1</v>
    <v>XIDX:SOFA</v>
    <v>Daily</v>
    <v>44195</v>
    <v>44195</v>
    <v>0</v>
    <v>1</v>
    <v>637448832000000000,639178255045197693,0</v>
    <v>0</v>
    <v>bv1prw</v>
    <v>XIDX:SOFA</v>
    <v>233</v>
  </rv>
  <rv s="2">
    <v>1</v>
    <v>XIDX:SOFA</v>
    <v>Daily</v>
    <v>45656</v>
    <v>45656</v>
    <v>0</v>
    <v>1</v>
    <v>638711136000000000,639178255045564803,0</v>
    <v>0</v>
    <v>bv1prw</v>
    <v>XIDX:SOFA</v>
    <v>234</v>
  </rv>
  <rv s="2">
    <v>1</v>
    <v>XIDX:SOFA</v>
    <v>Daily</v>
    <v>44560</v>
    <v>44560</v>
    <v>0</v>
    <v>1</v>
    <v>637764192000000000,639178255046268140,0</v>
    <v>0</v>
    <v>bv1prw</v>
    <v>XIDX:SOFA</v>
    <v>234</v>
  </rv>
  <rv s="2">
    <v>1</v>
    <v>XIDX:SOFA</v>
    <v>Daily</v>
    <v>46021</v>
    <v>46021</v>
    <v>0</v>
    <v>1</v>
    <v>639026496000000000,639178255046628008,0</v>
    <v>0</v>
    <v>bv1prw</v>
    <v>XIDX:SOFA</v>
    <v>127</v>
  </rv>
  <rv s="2">
    <v>1</v>
    <v>XIDX:SOFA</v>
    <v>Daily</v>
    <v>44925</v>
    <v>44925</v>
    <v>0</v>
    <v>1</v>
    <v>638079552000000000,639178255046408171,0</v>
    <v>0</v>
    <v>bv1prw</v>
    <v>XIDX:SOFA</v>
    <v>18</v>
  </rv>
  <rv s="2">
    <v>1</v>
    <v>XIDX:SOFA</v>
    <v>Daily</v>
    <v>45289</v>
    <v>45289</v>
    <v>0</v>
    <v>1</v>
    <v>638394048000000000,639178255046264960,0</v>
    <v>0</v>
    <v>bv1prw</v>
    <v>XIDX:SOFA</v>
    <v>60</v>
  </rv>
  <rv s="2">
    <v>1</v>
    <v>XIDX:SOFA</v>
    <v>Daily</v>
    <v>46111</v>
    <v>46111</v>
    <v>0</v>
    <v>1</v>
    <v>639104256000000000,639178255046628008,0</v>
    <v>0</v>
    <v>bv1prw</v>
    <v>XIDX:SOFA</v>
    <v>235</v>
  </rv>
  <rv s="2">
    <v>1</v>
    <v>XIDX:PGUN</v>
    <v>Daily</v>
    <v>44195</v>
    <v>44195</v>
    <v>0</v>
    <v>1</v>
    <v>637448832000000000,639178255045940767,0</v>
    <v>0</v>
    <v>bv2tpr</v>
    <v>XIDX:PGUN</v>
    <v>236</v>
  </rv>
  <rv s="2">
    <v>1</v>
    <v>XIDX:PGUN</v>
    <v>Daily</v>
    <v>45656</v>
    <v>45656</v>
    <v>0</v>
    <v>1</v>
    <v>638711136000000000,639178255046310846,0</v>
    <v>0</v>
    <v>bv2tpr</v>
    <v>XIDX:PGUN</v>
    <v>1</v>
  </rv>
  <rv s="2">
    <v>1</v>
    <v>XIDX:PGUN</v>
    <v>Daily</v>
    <v>44560</v>
    <v>44560</v>
    <v>0</v>
    <v>1</v>
    <v>637764192000000000,639178255047000999,0</v>
    <v>0</v>
    <v>bv2tpr</v>
    <v>XIDX:PGUN</v>
    <v>237</v>
  </rv>
  <rv s="2">
    <v>1</v>
    <v>XIDX:PGUN</v>
    <v>Daily</v>
    <v>46021</v>
    <v>46021</v>
    <v>0</v>
    <v>1</v>
    <v>639026496000000000,639178255047371080,0</v>
    <v>0</v>
    <v>bv2tpr</v>
    <v>XIDX:PGUN</v>
    <v>238</v>
  </rv>
  <rv s="2">
    <v>1</v>
    <v>XIDX:PGUN</v>
    <v>Daily</v>
    <v>44925</v>
    <v>44925</v>
    <v>0</v>
    <v>1</v>
    <v>638079552000000000,639178255046779158,0</v>
    <v>0</v>
    <v>bv2tpr</v>
    <v>XIDX:PGUN</v>
    <v>239</v>
  </rv>
  <rv s="2">
    <v>1</v>
    <v>XIDX:PGUN</v>
    <v>Daily</v>
    <v>45289</v>
    <v>45289</v>
    <v>0</v>
    <v>1</v>
    <v>638394048000000000,639178255047361078,0</v>
    <v>0</v>
    <v>bv2tpr</v>
    <v>XIDX:PGUN</v>
    <v>240</v>
  </rv>
  <rv s="2">
    <v>1</v>
    <v>XIDX:PGUN</v>
    <v>Daily</v>
    <v>46111</v>
    <v>46111</v>
    <v>0</v>
    <v>1</v>
    <v>639104256000000000,639178255044130381,0</v>
    <v>0</v>
    <v>bv2tpr</v>
    <v>XIDX:PGUN</v>
    <v>241</v>
  </rv>
  <rv s="2">
    <v>1</v>
    <v>XIDX:UANG</v>
    <v>Daily</v>
    <v>44195</v>
    <v>44195</v>
    <v>0</v>
    <v>1</v>
    <v>637448832000000000,639178255046685544,0</v>
    <v>0</v>
    <v>bv1qlh</v>
    <v>XIDX:UANG</v>
    <v>242</v>
  </rv>
  <rv s="2">
    <v>1</v>
    <v>XIDX:UANG</v>
    <v>Daily</v>
    <v>45656</v>
    <v>45656</v>
    <v>0</v>
    <v>1</v>
    <v>638711136000000000,639178255047050047,0</v>
    <v>0</v>
    <v>bv1qlh</v>
    <v>XIDX:UANG</v>
    <v>1</v>
  </rv>
  <rv s="2">
    <v>1</v>
    <v>XIDX:UANG</v>
    <v>Daily</v>
    <v>44560</v>
    <v>44560</v>
    <v>0</v>
    <v>1</v>
    <v>637764192000000000,639178255043794916,0</v>
    <v>0</v>
    <v>bv1qlh</v>
    <v>XIDX:UANG</v>
    <v>243</v>
  </rv>
  <rv s="2">
    <v>1</v>
    <v>XIDX:UANG</v>
    <v>Daily</v>
    <v>46021</v>
    <v>46021</v>
    <v>0</v>
    <v>1</v>
    <v>639026496000000000,639178255044169429,0</v>
    <v>0</v>
    <v>bv1qlh</v>
    <v>XIDX:UANG</v>
    <v>244</v>
  </rv>
  <rv s="2">
    <v>1</v>
    <v>XIDX:UANG</v>
    <v>Daily</v>
    <v>44925</v>
    <v>44925</v>
    <v>0</v>
    <v>1</v>
    <v>638079552000000000,639178255047155650,0</v>
    <v>0</v>
    <v>bv1qlh</v>
    <v>XIDX:UANG</v>
    <v>245</v>
  </rv>
  <rv s="2">
    <v>1</v>
    <v>XIDX:UANG</v>
    <v>Daily</v>
    <v>45289</v>
    <v>45289</v>
    <v>0</v>
    <v>1</v>
    <v>638394048000000000,639178255044869579,0</v>
    <v>0</v>
    <v>bv1qlh</v>
    <v>XIDX:UANG</v>
    <v>164</v>
  </rv>
  <rv s="2">
    <v>1</v>
    <v>XIDX:UANG</v>
    <v>Daily</v>
    <v>46111</v>
    <v>46111</v>
    <v>0</v>
    <v>1</v>
    <v>639104256000000000,639178255045229653,0</v>
    <v>0</v>
    <v>bv1qlh</v>
    <v>XIDX:UANG</v>
    <v>246</v>
  </rv>
  <rv s="2">
    <v>1</v>
    <v>XIDX:EPAC</v>
    <v>Daily</v>
    <v>44195</v>
    <v>44195</v>
    <v>0</v>
    <v>1</v>
    <v>637448832000000000,639178255044069496,0</v>
    <v>0</v>
    <v>buzekr</v>
    <v>XIDX:EPAC</v>
    <v>247</v>
  </rv>
  <rv s="2">
    <v>1</v>
    <v>XIDX:EPAC</v>
    <v>Daily</v>
    <v>45656</v>
    <v>45656</v>
    <v>0</v>
    <v>1</v>
    <v>638711136000000000,639178255044439581,0</v>
    <v>0</v>
    <v>buzekr</v>
    <v>XIDX:EPAC</v>
    <v>111</v>
  </rv>
  <rv s="2">
    <v>1</v>
    <v>XIDX:EPAC</v>
    <v>Daily</v>
    <v>44560</v>
    <v>44560</v>
    <v>0</v>
    <v>1</v>
    <v>637764192000000000,639178255044548494,0</v>
    <v>0</v>
    <v>buzekr</v>
    <v>XIDX:EPAC</v>
    <v>153</v>
  </rv>
  <rv s="2">
    <v>1</v>
    <v>XIDX:EPAC</v>
    <v>Daily</v>
    <v>46021</v>
    <v>46021</v>
    <v>0</v>
    <v>1</v>
    <v>639026496000000000,639178255044919690,0</v>
    <v>0</v>
    <v>buzekr</v>
    <v>XIDX:EPAC</v>
    <v>248</v>
  </rv>
  <rv s="2">
    <v>1</v>
    <v>XIDX:EPAC</v>
    <v>Daily</v>
    <v>44925</v>
    <v>44925</v>
    <v>0</v>
    <v>1</v>
    <v>638079552000000000,639178255044039491,0</v>
    <v>0</v>
    <v>buzekr</v>
    <v>XIDX:EPAC</v>
    <v>23</v>
  </rv>
  <rv s="2">
    <v>1</v>
    <v>XIDX:EPAC</v>
    <v>Daily</v>
    <v>45289</v>
    <v>45289</v>
    <v>0</v>
    <v>1</v>
    <v>638394048000000000,639178255045969928,0</v>
    <v>0</v>
    <v>buzekr</v>
    <v>XIDX:EPAC</v>
    <v>111</v>
  </rv>
  <rv s="2">
    <v>1</v>
    <v>XIDX:EPAC</v>
    <v>Daily</v>
    <v>46111</v>
    <v>46111</v>
    <v>0</v>
    <v>1</v>
    <v>639104256000000000,639178255046340023,0</v>
    <v>0</v>
    <v>buzekr</v>
    <v>XIDX:EPAC</v>
    <v>249</v>
  </rv>
  <rv s="2">
    <v>1</v>
    <v>XIDX:SBAT</v>
    <v>Daily</v>
    <v>44195</v>
    <v>44195</v>
    <v>0</v>
    <v>1</v>
    <v>637448832000000000,639178255046662506,0</v>
    <v>0</v>
    <v>bu9d8m</v>
    <v>XIDX:SBAT</v>
    <v>250</v>
  </rv>
  <rv s="2">
    <v>1</v>
    <v>XIDX:SBAT</v>
    <v>Daily</v>
    <v>46111</v>
    <v>46111</v>
    <v>0</v>
    <v>1</v>
    <v>639104256000000000,639178255047041356,0</v>
    <v>0</v>
    <v>bu9d8m</v>
    <v>XIDX:SBAT</v>
    <v>1</v>
  </rv>
  <rv s="2">
    <v>1</v>
    <v>XIDX:SBAT</v>
    <v>Daily</v>
    <v>44925</v>
    <v>44925</v>
    <v>0</v>
    <v>1</v>
    <v>638079552000000000,639178255049969504,0</v>
    <v>0</v>
    <v>bu9d8m</v>
    <v>XIDX:SBAT</v>
    <v>23</v>
  </rv>
  <rv s="2">
    <v>1</v>
    <v>XIDX:SBAT</v>
    <v>Daily</v>
    <v>44560</v>
    <v>44560</v>
    <v>0</v>
    <v>1</v>
    <v>637764192000000000,639178255050729668,0</v>
    <v>0</v>
    <v>bu9d8m</v>
    <v>XIDX:SBAT</v>
    <v>23</v>
  </rv>
  <rv s="2">
    <v>1</v>
    <v>XIDX:TECH</v>
    <v>Daily</v>
    <v>44925</v>
    <v>44925</v>
    <v>0</v>
    <v>1</v>
    <v>638079552000000000,639178255046704732,0</v>
    <v>0</v>
    <v>buoe77</v>
    <v>XIDX:TECH</v>
    <v>150</v>
  </rv>
  <rv s="2">
    <v>1</v>
    <v>XIDX:TECH</v>
    <v>Daily</v>
    <v>44195</v>
    <v>44195</v>
    <v>0</v>
    <v>1</v>
    <v>637448832000000000,639178255049025239,0</v>
    <v>0</v>
    <v>buoe77</v>
    <v>XIDX:TECH</v>
    <v>1</v>
  </rv>
  <rv s="2">
    <v>1</v>
    <v>XIDX:TECH</v>
    <v>Daily</v>
    <v>46111</v>
    <v>46111</v>
    <v>0</v>
    <v>1</v>
    <v>639104256000000000,639178255049404327,0</v>
    <v>0</v>
    <v>buoe77</v>
    <v>XIDX:TECH</v>
    <v>1</v>
  </rv>
  <rv s="2">
    <v>1</v>
    <v>XIDX:TECH</v>
    <v>Daily</v>
    <v>44560</v>
    <v>44560</v>
    <v>0</v>
    <v>1</v>
    <v>637764192000000000,639178255052556028,0</v>
    <v>0</v>
    <v>buoe77</v>
    <v>XIDX:TECH</v>
    <v>251</v>
  </rv>
  <rv s="2">
    <v>1</v>
    <v>XIDX:CASH</v>
    <v>Daily</v>
    <v>45289</v>
    <v>45289</v>
    <v>0</v>
    <v>1</v>
    <v>638394048000000000,639178255047580164,0</v>
    <v>0</v>
    <v>bufc7w</v>
    <v>XIDX:CASH</v>
    <v>252</v>
  </rv>
  <rv s="2">
    <v>1</v>
    <v>XIDX:CASH</v>
    <v>Daily</v>
    <v>46111</v>
    <v>46111</v>
    <v>0</v>
    <v>1</v>
    <v>639104256000000000,639178255044379966,0</v>
    <v>0</v>
    <v>bufc7w</v>
    <v>XIDX:CASH</v>
    <v>253</v>
  </rv>
  <rv s="2">
    <v>1</v>
    <v>XIDX:CASH</v>
    <v>Daily</v>
    <v>44195</v>
    <v>44195</v>
    <v>0</v>
    <v>1</v>
    <v>637448832000000000,639178255046309887,0</v>
    <v>0</v>
    <v>bufc7w</v>
    <v>XIDX:CASH</v>
    <v>254</v>
  </rv>
  <rv s="2">
    <v>1</v>
    <v>XIDX:CASH</v>
    <v>Daily</v>
    <v>45656</v>
    <v>45656</v>
    <v>0</v>
    <v>1</v>
    <v>638711136000000000,639178255046675540,0</v>
    <v>0</v>
    <v>bufc7w</v>
    <v>XIDX:CASH</v>
    <v>255</v>
  </rv>
  <rv s="2">
    <v>1</v>
    <v>XIDX:CASH</v>
    <v>Daily</v>
    <v>44560</v>
    <v>44560</v>
    <v>0</v>
    <v>1</v>
    <v>637764192000000000,639178255049776212,0</v>
    <v>0</v>
    <v>bufc7w</v>
    <v>XIDX:CASH</v>
    <v>107</v>
  </rv>
  <rv s="2">
    <v>1</v>
    <v>XIDX:CASH</v>
    <v>Daily</v>
    <v>46021</v>
    <v>46021</v>
    <v>0</v>
    <v>1</v>
    <v>639026496000000000,639178255050141290,0</v>
    <v>0</v>
    <v>bufc7w</v>
    <v>XIDX:CASH</v>
    <v>256</v>
  </rv>
  <rv s="2">
    <v>1</v>
    <v>XIDX:CASH</v>
    <v>Daily</v>
    <v>44925</v>
    <v>44925</v>
    <v>0</v>
    <v>1</v>
    <v>638079552000000000,639178255049900672,0</v>
    <v>0</v>
    <v>bufc7w</v>
    <v>XIDX:CASH</v>
    <v>257</v>
  </rv>
  <rv s="2">
    <v>1</v>
    <v>XIDX:CSRA</v>
    <v>Daily</v>
    <v>44560</v>
    <v>44560</v>
    <v>0</v>
    <v>1</v>
    <v>637764192000000000,639178255050741034,0</v>
    <v>0</v>
    <v>btf6cw</v>
    <v>XIDX:CSRA</v>
    <v>194</v>
  </rv>
  <rv s="2">
    <v>1</v>
    <v>XIDX:CSRA</v>
    <v>Daily</v>
    <v>46021</v>
    <v>46021</v>
    <v>0</v>
    <v>1</v>
    <v>639026496000000000,639178255051112004,0</v>
    <v>0</v>
    <v>btf6cw</v>
    <v>XIDX:CSRA</v>
    <v>258</v>
  </rv>
  <rv s="2">
    <v>1</v>
    <v>XIDX:CSRA</v>
    <v>Daily</v>
    <v>44925</v>
    <v>44925</v>
    <v>0</v>
    <v>1</v>
    <v>638079552000000000,639178255051491203,0</v>
    <v>0</v>
    <v>btf6cw</v>
    <v>XIDX:CSRA</v>
    <v>46</v>
  </rv>
  <rv s="2">
    <v>1</v>
    <v>XIDX:CSRA</v>
    <v>Daily</v>
    <v>45289</v>
    <v>45289</v>
    <v>0</v>
    <v>1</v>
    <v>638394048000000000,639178255054981978,0</v>
    <v>0</v>
    <v>btf6cw</v>
    <v>XIDX:CSRA</v>
    <v>259</v>
  </rv>
  <rv s="2">
    <v>1</v>
    <v>XIDX:CSRA</v>
    <v>Daily</v>
    <v>46111</v>
    <v>46111</v>
    <v>0</v>
    <v>1</v>
    <v>639104256000000000,639178255055342932,0</v>
    <v>0</v>
    <v>btf6cw</v>
    <v>XIDX:CSRA</v>
    <v>260</v>
  </rv>
  <rv s="2">
    <v>1</v>
    <v>XIDX:CSRA</v>
    <v>Daily</v>
    <v>44195</v>
    <v>44195</v>
    <v>0</v>
    <v>1</v>
    <v>637448832000000000,639178255055911010,0</v>
    <v>0</v>
    <v>btf6cw</v>
    <v>XIDX:CSRA</v>
    <v>261</v>
  </rv>
  <rv s="2">
    <v>1</v>
    <v>XIDX:CSRA</v>
    <v>Daily</v>
    <v>45656</v>
    <v>45656</v>
    <v>0</v>
    <v>1</v>
    <v>638711136000000000,639178255057903493,0</v>
    <v>0</v>
    <v>btf6cw</v>
    <v>XIDX:CSRA</v>
    <v>216</v>
  </rv>
  <rv s="2">
    <v>1</v>
    <v>XIDX:BHAT</v>
    <v>Daily</v>
    <v>44195</v>
    <v>44195</v>
    <v>0</v>
    <v>1</v>
    <v>637448832000000000,639178255044757594,0</v>
    <v>0</v>
    <v>bua6k2</v>
    <v>XIDX:BHAT</v>
    <v>124</v>
  </rv>
  <rv s="2">
    <v>1</v>
    <v>XIDX:BHAT</v>
    <v>Daily</v>
    <v>45656</v>
    <v>45656</v>
    <v>0</v>
    <v>1</v>
    <v>638711136000000000,639178255045127675,0</v>
    <v>0</v>
    <v>bua6k2</v>
    <v>XIDX:BHAT</v>
    <v>262</v>
  </rv>
  <rv s="2">
    <v>1</v>
    <v>XIDX:BHAT</v>
    <v>Daily</v>
    <v>44560</v>
    <v>44560</v>
    <v>0</v>
    <v>1</v>
    <v>637764192000000000,639178255047048313,0</v>
    <v>0</v>
    <v>bua6k2</v>
    <v>XIDX:BHAT</v>
    <v>263</v>
  </rv>
  <rv s="2">
    <v>1</v>
    <v>XIDX:BHAT</v>
    <v>Daily</v>
    <v>44925</v>
    <v>44925</v>
    <v>0</v>
    <v>1</v>
    <v>638079552000000000,639178255050519070,0</v>
    <v>0</v>
    <v>bua6k2</v>
    <v>XIDX:BHAT</v>
    <v>264</v>
  </rv>
  <rv s="2">
    <v>1</v>
    <v>XIDX:BHAT</v>
    <v>Daily</v>
    <v>46111</v>
    <v>46111</v>
    <v>0</v>
    <v>1</v>
    <v>639104256000000000,639178255050888970,0</v>
    <v>0</v>
    <v>bua6k2</v>
    <v>XIDX:BHAT</v>
    <v>170</v>
  </rv>
  <rv s="2">
    <v>1</v>
    <v>XIDX:BHAT</v>
    <v>Daily</v>
    <v>45289</v>
    <v>45289</v>
    <v>0</v>
    <v>1</v>
    <v>638394048000000000,639178255050635968,0</v>
    <v>0</v>
    <v>bua6k2</v>
    <v>XIDX:BHAT</v>
    <v>1</v>
  </rv>
  <rv s="2">
    <v>1</v>
    <v>XIDX:BBSS</v>
    <v>Daily</v>
    <v>44560</v>
    <v>44560</v>
    <v>0</v>
    <v>1</v>
    <v>637764192000000000,639178255045503295,0</v>
    <v>0</v>
    <v>bu9cqh</v>
    <v>XIDX:BBSS</v>
    <v>23</v>
  </rv>
  <rv s="2">
    <v>1</v>
    <v>XIDX:BBSS</v>
    <v>Daily</v>
    <v>46021</v>
    <v>46021</v>
    <v>0</v>
    <v>1</v>
    <v>639026496000000000,639178255045873375,0</v>
    <v>0</v>
    <v>bu9cqh</v>
    <v>XIDX:BBSS</v>
    <v>180</v>
  </rv>
  <rv s="2">
    <v>1</v>
    <v>XIDX:BBSS</v>
    <v>Daily</v>
    <v>44925</v>
    <v>44925</v>
    <v>0</v>
    <v>1</v>
    <v>638079552000000000,639178255047422187,0</v>
    <v>0</v>
    <v>bu9cqh</v>
    <v>XIDX:BBSS</v>
    <v>265</v>
  </rv>
  <rv s="2">
    <v>1</v>
    <v>XIDX:BBSS</v>
    <v>Daily</v>
    <v>45289</v>
    <v>45289</v>
    <v>0</v>
    <v>1</v>
    <v>638394048000000000,639178255048473926,0</v>
    <v>0</v>
    <v>bu9cqh</v>
    <v>XIDX:BBSS</v>
    <v>106</v>
  </rv>
  <rv s="2">
    <v>1</v>
    <v>XIDX:BBSS</v>
    <v>Daily</v>
    <v>46111</v>
    <v>46111</v>
    <v>0</v>
    <v>1</v>
    <v>639104256000000000,639178255048849888,0</v>
    <v>0</v>
    <v>bu9cqh</v>
    <v>XIDX:BBSS</v>
    <v>266</v>
  </rv>
  <rv s="2">
    <v>1</v>
    <v>XIDX:BBSS</v>
    <v>Daily</v>
    <v>44195</v>
    <v>44195</v>
    <v>0</v>
    <v>1</v>
    <v>637448832000000000,639178255051004469,0</v>
    <v>0</v>
    <v>bu9cqh</v>
    <v>XIDX:BBSS</v>
    <v>42</v>
  </rv>
  <rv s="2">
    <v>1</v>
    <v>XIDX:BBSS</v>
    <v>Daily</v>
    <v>45656</v>
    <v>45656</v>
    <v>0</v>
    <v>1</v>
    <v>638711136000000000,639178255051364543,0</v>
    <v>0</v>
    <v>bu9cqh</v>
    <v>XIDX:BBSS</v>
    <v>267</v>
  </rv>
  <rv s="2">
    <v>1</v>
    <v>XIDX:TAMA</v>
    <v>Daily</v>
    <v>44560</v>
    <v>44560</v>
    <v>0</v>
    <v>1</v>
    <v>637764192000000000,639178255045203232,0</v>
    <v>0</v>
    <v>btnwec</v>
    <v>XIDX:TAMA</v>
    <v>118</v>
  </rv>
  <rv s="2">
    <v>1</v>
    <v>XIDX:TAMA</v>
    <v>Daily</v>
    <v>46021</v>
    <v>46021</v>
    <v>0</v>
    <v>1</v>
    <v>639026496000000000,639178255045563308,0</v>
    <v>0</v>
    <v>btnwec</v>
    <v>XIDX:TAMA</v>
    <v>163</v>
  </rv>
  <rv s="2">
    <v>1</v>
    <v>XIDX:TAMA</v>
    <v>Daily</v>
    <v>44195</v>
    <v>44195</v>
    <v>0</v>
    <v>1</v>
    <v>637448832000000000,639178255052220606,0</v>
    <v>0</v>
    <v>btnwec</v>
    <v>XIDX:TAMA</v>
    <v>17</v>
  </rv>
  <rv s="2">
    <v>1</v>
    <v>XIDX:TAMA</v>
    <v>Daily</v>
    <v>45656</v>
    <v>45656</v>
    <v>0</v>
    <v>1</v>
    <v>638711136000000000,639178255052594805,0</v>
    <v>0</v>
    <v>btnwec</v>
    <v>XIDX:TAMA</v>
    <v>268</v>
  </rv>
  <rv s="2">
    <v>1</v>
    <v>XIDX:TAMA</v>
    <v>Daily</v>
    <v>46111</v>
    <v>46111</v>
    <v>0</v>
    <v>1</v>
    <v>639104256000000000,639178255052280623,0</v>
    <v>0</v>
    <v>btnwec</v>
    <v>XIDX:TAMA</v>
    <v>269</v>
  </rv>
  <rv s="2">
    <v>1</v>
    <v>XIDX:TAMA</v>
    <v>Daily</v>
    <v>44925</v>
    <v>44925</v>
    <v>0</v>
    <v>1</v>
    <v>638079552000000000,639178255051464563,0</v>
    <v>0</v>
    <v>btnwec</v>
    <v>XIDX:TAMA</v>
    <v>1</v>
  </rv>
  <rv s="2">
    <v>1</v>
    <v>XIDX:TAMA</v>
    <v>Daily</v>
    <v>45289</v>
    <v>45289</v>
    <v>0</v>
    <v>1</v>
    <v>638394048000000000,639178255057094308,0</v>
    <v>0</v>
    <v>btnwec</v>
    <v>XIDX:TAMA</v>
    <v>270</v>
  </rv>
  <rv s="2">
    <v>1</v>
    <v>XIDX:CSMI</v>
    <v>Daily</v>
    <v>45289</v>
    <v>45289</v>
    <v>0</v>
    <v>1</v>
    <v>638394048000000000,639178255046623534,0</v>
    <v>0</v>
    <v>bua4a2</v>
    <v>XIDX:CSMI</v>
    <v>271</v>
  </rv>
  <rv s="2">
    <v>1</v>
    <v>XIDX:CSMI</v>
    <v>Daily</v>
    <v>46111</v>
    <v>46111</v>
    <v>0</v>
    <v>1</v>
    <v>639104256000000000,639178255047003615,0</v>
    <v>0</v>
    <v>bua4a2</v>
    <v>XIDX:CSMI</v>
    <v>272</v>
  </rv>
  <rv s="2">
    <v>1</v>
    <v>XIDX:CSMI</v>
    <v>Daily</v>
    <v>44195</v>
    <v>44195</v>
    <v>0</v>
    <v>1</v>
    <v>637448832000000000,639178255047793783,0</v>
    <v>0</v>
    <v>bua4a2</v>
    <v>XIDX:CSMI</v>
    <v>273</v>
  </rv>
  <rv s="2">
    <v>1</v>
    <v>XIDX:CSMI</v>
    <v>Daily</v>
    <v>45656</v>
    <v>45656</v>
    <v>0</v>
    <v>1</v>
    <v>638711136000000000,639178255048153851,0</v>
    <v>0</v>
    <v>bua4a2</v>
    <v>XIDX:CSMI</v>
    <v>274</v>
  </rv>
  <rv s="2">
    <v>1</v>
    <v>XIDX:CSMI</v>
    <v>Daily</v>
    <v>44560</v>
    <v>44560</v>
    <v>0</v>
    <v>1</v>
    <v>637764192000000000,639178255049224087,0</v>
    <v>0</v>
    <v>bua4a2</v>
    <v>XIDX:CSMI</v>
    <v>275</v>
  </rv>
  <rv s="2">
    <v>1</v>
    <v>XIDX:CSMI</v>
    <v>Daily</v>
    <v>46021</v>
    <v>46021</v>
    <v>0</v>
    <v>1</v>
    <v>639026496000000000,639178255049594167,0</v>
    <v>0</v>
    <v>bua4a2</v>
    <v>XIDX:CSMI</v>
    <v>276</v>
  </rv>
  <rv s="2">
    <v>1</v>
    <v>XIDX:CSMI</v>
    <v>Daily</v>
    <v>44925</v>
    <v>44925</v>
    <v>0</v>
    <v>1</v>
    <v>638079552000000000,639178255052094698,0</v>
    <v>0</v>
    <v>bua4a2</v>
    <v>XIDX:CSMI</v>
    <v>1</v>
  </rv>
  <rv s="2">
    <v>1</v>
    <v>XIDX:RONY</v>
    <v>Daily</v>
    <v>44560</v>
    <v>44560</v>
    <v>0</v>
    <v>1</v>
    <v>637764192000000000,639178255047373684,0</v>
    <v>0</v>
    <v>bua477</v>
    <v>XIDX:RONY</v>
    <v>1</v>
  </rv>
  <rv s="2">
    <v>1</v>
    <v>XIDX:RONY</v>
    <v>Daily</v>
    <v>46021</v>
    <v>46021</v>
    <v>0</v>
    <v>1</v>
    <v>639026496000000000,639178255047743776,0</v>
    <v>0</v>
    <v>bua477</v>
    <v>XIDX:RONY</v>
    <v>28</v>
  </rv>
  <rv s="2">
    <v>1</v>
    <v>XIDX:RONY</v>
    <v>Daily</v>
    <v>44925</v>
    <v>44925</v>
    <v>0</v>
    <v>1</v>
    <v>638079552000000000,639178255048283888,0</v>
    <v>0</v>
    <v>bua477</v>
    <v>XIDX:RONY</v>
    <v>1</v>
  </rv>
  <rv s="2">
    <v>1</v>
    <v>XIDX:RONY</v>
    <v>Daily</v>
    <v>45289</v>
    <v>45289</v>
    <v>0</v>
    <v>1</v>
    <v>638394048000000000,639178255050324321,0</v>
    <v>0</v>
    <v>bua477</v>
    <v>XIDX:RONY</v>
    <v>277</v>
  </rv>
  <rv s="2">
    <v>1</v>
    <v>XIDX:RONY</v>
    <v>Daily</v>
    <v>46111</v>
    <v>46111</v>
    <v>0</v>
    <v>1</v>
    <v>639104256000000000,639178255050694390,0</v>
    <v>0</v>
    <v>bua477</v>
    <v>XIDX:RONY</v>
    <v>278</v>
  </rv>
  <rv s="2">
    <v>1</v>
    <v>XIDX:RONY</v>
    <v>Daily</v>
    <v>44195</v>
    <v>44195</v>
    <v>0</v>
    <v>1</v>
    <v>637448832000000000,639178255052454775,0</v>
    <v>0</v>
    <v>bua477</v>
    <v>XIDX:RONY</v>
    <v>144</v>
  </rv>
  <rv s="2">
    <v>1</v>
    <v>XIDX:RONY</v>
    <v>Daily</v>
    <v>45656</v>
    <v>45656</v>
    <v>0</v>
    <v>1</v>
    <v>638711136000000000,639178255052824865,0</v>
    <v>0</v>
    <v>bua477</v>
    <v>XIDX:RONY</v>
    <v>1</v>
  </rv>
  <rv s="2">
    <v>1</v>
    <v>XIDX:TRIN</v>
    <v>Daily</v>
    <v>44560</v>
    <v>44560</v>
    <v>0</v>
    <v>1</v>
    <v>637764192000000000,639178255052212155,0</v>
    <v>0</v>
    <v>btfcbh</v>
    <v>XIDX:TRIN</v>
    <v>47</v>
  </rv>
  <rv s="2">
    <v>1</v>
    <v>XIDX:TRIN</v>
    <v>Daily</v>
    <v>46021</v>
    <v>46021</v>
    <v>0</v>
    <v>1</v>
    <v>639026496000000000,639178255052582239,0</v>
    <v>0</v>
    <v>btfcbh</v>
    <v>XIDX:TRIN</v>
    <v>279</v>
  </rv>
  <rv s="2">
    <v>1</v>
    <v>XIDX:TRIN</v>
    <v>Daily</v>
    <v>44925</v>
    <v>44925</v>
    <v>0</v>
    <v>1</v>
    <v>638079552000000000,639178255050373468,0</v>
    <v>0</v>
    <v>btfcbh</v>
    <v>XIDX:TRIN</v>
    <v>32</v>
  </rv>
  <rv s="2">
    <v>1</v>
    <v>XIDX:TRIN</v>
    <v>Daily</v>
    <v>45289</v>
    <v>45289</v>
    <v>0</v>
    <v>1</v>
    <v>638394048000000000,639178255054744401,0</v>
    <v>0</v>
    <v>btfcbh</v>
    <v>XIDX:TRIN</v>
    <v>94</v>
  </rv>
  <rv s="2">
    <v>1</v>
    <v>XIDX:TRIN</v>
    <v>Daily</v>
    <v>46111</v>
    <v>46111</v>
    <v>0</v>
    <v>1</v>
    <v>639104256000000000,639178255055124492,0</v>
    <v>0</v>
    <v>btfcbh</v>
    <v>XIDX:TRIN</v>
    <v>134</v>
  </rv>
  <rv s="2">
    <v>1</v>
    <v>XIDX:TRIN</v>
    <v>Daily</v>
    <v>45656</v>
    <v>45656</v>
    <v>0</v>
    <v>1</v>
    <v>638711136000000000,639178255058571735,0</v>
    <v>0</v>
    <v>btfcbh</v>
    <v>XIDX:TRIN</v>
    <v>36</v>
  </rv>
  <rv s="2">
    <v>1</v>
    <v>XIDX:TRIN</v>
    <v>Daily</v>
    <v>44195</v>
    <v>44195</v>
    <v>0</v>
    <v>1</v>
    <v>637448832000000000,639178255058163491,0</v>
    <v>0</v>
    <v>btfcbh</v>
    <v>XIDX:TRIN</v>
    <v>280</v>
  </rv>
  <rv s="2">
    <v>1</v>
    <v>XIDX:SAMF</v>
    <v>Daily</v>
    <v>44560</v>
    <v>44560</v>
    <v>0</v>
    <v>1</v>
    <v>637764192000000000,639178255047421437,0</v>
    <v>0</v>
    <v>bu77h7</v>
    <v>XIDX:SAMF</v>
    <v>281</v>
  </rv>
  <rv s="2">
    <v>1</v>
    <v>XIDX:SAMF</v>
    <v>Daily</v>
    <v>46021</v>
    <v>46021</v>
    <v>0</v>
    <v>1</v>
    <v>639026496000000000,639178255047792776,0</v>
    <v>0</v>
    <v>bu77h7</v>
    <v>XIDX:SAMF</v>
    <v>282</v>
  </rv>
  <rv s="2">
    <v>1</v>
    <v>XIDX:SAMF</v>
    <v>Daily</v>
    <v>45289</v>
    <v>45289</v>
    <v>0</v>
    <v>1</v>
    <v>638394048000000000,639178255050719672,0</v>
    <v>0</v>
    <v>bu77h7</v>
    <v>XIDX:SAMF</v>
    <v>283</v>
  </rv>
  <rv s="2">
    <v>1</v>
    <v>XIDX:SAMF</v>
    <v>Daily</v>
    <v>46111</v>
    <v>46111</v>
    <v>0</v>
    <v>1</v>
    <v>639104256000000000,639178255051089742,0</v>
    <v>0</v>
    <v>bu77h7</v>
    <v>XIDX:SAMF</v>
    <v>284</v>
  </rv>
  <rv s="2">
    <v>1</v>
    <v>XIDX:SAMF</v>
    <v>Daily</v>
    <v>44195</v>
    <v>44195</v>
    <v>0</v>
    <v>1</v>
    <v>637448832000000000,639178255050733477,0</v>
    <v>0</v>
    <v>bu77h7</v>
    <v>XIDX:SAMF</v>
    <v>285</v>
  </rv>
  <rv s="2">
    <v>1</v>
    <v>XIDX:SAMF</v>
    <v>Daily</v>
    <v>45656</v>
    <v>45656</v>
    <v>0</v>
    <v>1</v>
    <v>638711136000000000,639178255051099754,0</v>
    <v>0</v>
    <v>bu77h7</v>
    <v>XIDX:SAMF</v>
    <v>286</v>
  </rv>
  <rv s="2">
    <v>1</v>
    <v>XIDX:SAMF</v>
    <v>Daily</v>
    <v>44925</v>
    <v>44925</v>
    <v>0</v>
    <v>1</v>
    <v>638079552000000000,639178255056714908,0</v>
    <v>0</v>
    <v>bu77h7</v>
    <v>XIDX:SAMF</v>
    <v>287</v>
  </rv>
  <rv s="2">
    <v>1</v>
    <v>XIDX:DMND</v>
    <v>Daily</v>
    <v>44560</v>
    <v>44560</v>
    <v>0</v>
    <v>1</v>
    <v>637764192000000000,639178255051453829,0</v>
    <v>0</v>
    <v>bti2qh</v>
    <v>XIDX:DMND</v>
    <v>288</v>
  </rv>
  <rv s="2">
    <v>1</v>
    <v>XIDX:DMND</v>
    <v>Daily</v>
    <v>46021</v>
    <v>46021</v>
    <v>0</v>
    <v>1</v>
    <v>639026496000000000,639178255051853915,0</v>
    <v>0</v>
    <v>bti2qh</v>
    <v>XIDX:DMND</v>
    <v>216</v>
  </rv>
  <rv s="2">
    <v>1</v>
    <v>XIDX:DMND</v>
    <v>Daily</v>
    <v>44925</v>
    <v>44925</v>
    <v>0</v>
    <v>1</v>
    <v>638079552000000000,639178255053386213,0</v>
    <v>0</v>
    <v>bti2qh</v>
    <v>XIDX:DMND</v>
    <v>289</v>
  </rv>
  <rv s="2">
    <v>1</v>
    <v>XIDX:DMND</v>
    <v>Daily</v>
    <v>45289</v>
    <v>45289</v>
    <v>0</v>
    <v>1</v>
    <v>638394048000000000,639178255053625240,0</v>
    <v>0</v>
    <v>bti2qh</v>
    <v>XIDX:DMND</v>
    <v>289</v>
  </rv>
  <rv s="2">
    <v>1</v>
    <v>XIDX:DMND</v>
    <v>Daily</v>
    <v>46111</v>
    <v>46111</v>
    <v>0</v>
    <v>1</v>
    <v>639104256000000000,639178255054006351,0</v>
    <v>0</v>
    <v>bti2qh</v>
    <v>XIDX:DMND</v>
    <v>290</v>
  </rv>
  <rv s="2">
    <v>1</v>
    <v>XIDX:DMND</v>
    <v>Daily</v>
    <v>44195</v>
    <v>44195</v>
    <v>0</v>
    <v>1</v>
    <v>637448832000000000,639178255058195302,0</v>
    <v>0</v>
    <v>bti2qh</v>
    <v>XIDX:DMND</v>
    <v>291</v>
  </rv>
  <rv s="2">
    <v>1</v>
    <v>XIDX:DMND</v>
    <v>Daily</v>
    <v>45656</v>
    <v>45656</v>
    <v>0</v>
    <v>1</v>
    <v>638711136000000000,639178255057175083,0</v>
    <v>0</v>
    <v>bti2qh</v>
    <v>XIDX:DMND</v>
    <v>1</v>
  </rv>
  <rv s="2">
    <v>1</v>
    <v>XIDX:INDO</v>
    <v>Daily</v>
    <v>44560</v>
    <v>44560</v>
    <v>0</v>
    <v>1</v>
    <v>637764192000000000,639178255049974243,0</v>
    <v>0</v>
    <v>btf6ww</v>
    <v>XIDX:INDO</v>
    <v>42</v>
  </rv>
  <rv s="2">
    <v>1</v>
    <v>XIDX:INDO</v>
    <v>Daily</v>
    <v>46021</v>
    <v>46021</v>
    <v>0</v>
    <v>1</v>
    <v>639026496000000000,639178255050360208,0</v>
    <v>0</v>
    <v>btf6ww</v>
    <v>XIDX:INDO</v>
    <v>292</v>
  </rv>
  <rv s="2">
    <v>1</v>
    <v>XIDX:INDO</v>
    <v>Daily</v>
    <v>44925</v>
    <v>44925</v>
    <v>0</v>
    <v>1</v>
    <v>638079552000000000,639178255051122998,0</v>
    <v>0</v>
    <v>btf6ww</v>
    <v>XIDX:INDO</v>
    <v>92</v>
  </rv>
  <rv s="2">
    <v>1</v>
    <v>XIDX:INDO</v>
    <v>Daily</v>
    <v>45289</v>
    <v>45289</v>
    <v>0</v>
    <v>1</v>
    <v>638394048000000000,639178255053865073,0</v>
    <v>0</v>
    <v>btf6ww</v>
    <v>XIDX:INDO</v>
    <v>293</v>
  </rv>
  <rv s="2">
    <v>1</v>
    <v>XIDX:INDO</v>
    <v>Daily</v>
    <v>46111</v>
    <v>46111</v>
    <v>0</v>
    <v>1</v>
    <v>639104256000000000,639178255054235155,0</v>
    <v>0</v>
    <v>btf6ww</v>
    <v>XIDX:INDO</v>
    <v>121</v>
  </rv>
  <rv s="2">
    <v>1</v>
    <v>XIDX:INDO</v>
    <v>Daily</v>
    <v>44195</v>
    <v>44195</v>
    <v>0</v>
    <v>1</v>
    <v>637448832000000000,639178255055545432,0</v>
    <v>0</v>
    <v>btf6ww</v>
    <v>XIDX:INDO</v>
    <v>294</v>
  </rv>
  <rv s="2">
    <v>1</v>
    <v>XIDX:INDO</v>
    <v>Daily</v>
    <v>45656</v>
    <v>45656</v>
    <v>0</v>
    <v>1</v>
    <v>638711136000000000,639178255057545857,0</v>
    <v>0</v>
    <v>btf6ww</v>
    <v>XIDX:INDO</v>
    <v>295</v>
  </rv>
  <rv s="2">
    <v>1</v>
    <v>XIDX:AMAR</v>
    <v>Daily</v>
    <v>44560</v>
    <v>44560</v>
    <v>0</v>
    <v>1</v>
    <v>637764192000000000,639178255051482087,0</v>
    <v>0</v>
    <v>btf6a2</v>
    <v>XIDX:AMAR</v>
    <v>237</v>
  </rv>
  <rv s="2">
    <v>1</v>
    <v>XIDX:AMAR</v>
    <v>Daily</v>
    <v>46021</v>
    <v>46021</v>
    <v>0</v>
    <v>1</v>
    <v>639026496000000000,639178255051852167,0</v>
    <v>0</v>
    <v>btf6a2</v>
    <v>XIDX:AMAR</v>
    <v>190</v>
  </rv>
  <rv s="2">
    <v>1</v>
    <v>XIDX:AMAR</v>
    <v>Daily</v>
    <v>44925</v>
    <v>44925</v>
    <v>0</v>
    <v>1</v>
    <v>638079552000000000,639178255051861287,0</v>
    <v>0</v>
    <v>btf6a2</v>
    <v>XIDX:AMAR</v>
    <v>212</v>
  </rv>
  <rv s="2">
    <v>1</v>
    <v>XIDX:AMAR</v>
    <v>Daily</v>
    <v>45289</v>
    <v>45289</v>
    <v>0</v>
    <v>1</v>
    <v>638394048000000000,639178255056082230,0</v>
    <v>0</v>
    <v>btf6a2</v>
    <v>XIDX:AMAR</v>
    <v>120</v>
  </rv>
  <rv s="2">
    <v>1</v>
    <v>XIDX:AMAR</v>
    <v>Daily</v>
    <v>46111</v>
    <v>46111</v>
    <v>0</v>
    <v>1</v>
    <v>639104256000000000,639178255056451132,0</v>
    <v>0</v>
    <v>btf6a2</v>
    <v>XIDX:AMAR</v>
    <v>285</v>
  </rv>
  <rv s="2">
    <v>1</v>
    <v>XIDX:AMAR</v>
    <v>Daily</v>
    <v>45656</v>
    <v>45656</v>
    <v>0</v>
    <v>1</v>
    <v>638711136000000000,639178255056291094,0</v>
    <v>0</v>
    <v>btf6a2</v>
    <v>XIDX:AMAR</v>
    <v>296</v>
  </rv>
  <rv s="2">
    <v>1</v>
    <v>XIDX:AMAR</v>
    <v>Daily</v>
    <v>44195</v>
    <v>44195</v>
    <v>0</v>
    <v>1</v>
    <v>637448832000000000,639178255058893722,0</v>
    <v>0</v>
    <v>btf6a2</v>
    <v>XIDX:AMAR</v>
    <v>297</v>
  </rv>
  <rv s="2">
    <v>1</v>
    <v>XIDX:PGJO</v>
    <v>Daily</v>
    <v>45289</v>
    <v>45289</v>
    <v>0</v>
    <v>1</v>
    <v>638394048000000000,639178255052596426,0</v>
    <v>0</v>
    <v>btf6im</v>
    <v>XIDX:PGJO</v>
    <v>5</v>
  </rv>
  <rv s="2">
    <v>1</v>
    <v>XIDX:PGJO</v>
    <v>Daily</v>
    <v>46111</v>
    <v>46111</v>
    <v>0</v>
    <v>1</v>
    <v>639104256000000000,639178255052969442,0</v>
    <v>0</v>
    <v>btf6im</v>
    <v>XIDX:PGJO</v>
    <v>298</v>
  </rv>
  <rv s="2">
    <v>1</v>
    <v>XIDX:PGJO</v>
    <v>Daily</v>
    <v>44195</v>
    <v>44195</v>
    <v>0</v>
    <v>1</v>
    <v>637448832000000000,639178255052239276,0</v>
    <v>0</v>
    <v>btf6im</v>
    <v>XIDX:PGJO</v>
    <v>299</v>
  </rv>
  <rv s="2">
    <v>1</v>
    <v>XIDX:PGJO</v>
    <v>Daily</v>
    <v>45656</v>
    <v>45656</v>
    <v>0</v>
    <v>1</v>
    <v>638711136000000000,639178255052606428,0</v>
    <v>0</v>
    <v>btf6im</v>
    <v>XIDX:PGJO</v>
    <v>72</v>
  </rv>
  <rv s="2">
    <v>1</v>
    <v>XIDX:PGJO</v>
    <v>Daily</v>
    <v>44560</v>
    <v>44560</v>
    <v>0</v>
    <v>1</v>
    <v>637764192000000000,639178255056827416,0</v>
    <v>0</v>
    <v>btf6im</v>
    <v>XIDX:PGJO</v>
    <v>300</v>
  </rv>
  <rv s="2">
    <v>1</v>
    <v>XIDX:PGJO</v>
    <v>Daily</v>
    <v>46021</v>
    <v>46021</v>
    <v>0</v>
    <v>1</v>
    <v>639026496000000000,639178255057230584,0</v>
    <v>0</v>
    <v>btf6im</v>
    <v>XIDX:PGJO</v>
    <v>301</v>
  </rv>
  <rv s="2">
    <v>1</v>
    <v>XIDX:PGJO</v>
    <v>Daily</v>
    <v>44925</v>
    <v>44925</v>
    <v>0</v>
    <v>1</v>
    <v>638079552000000000,639178255059610939,0</v>
    <v>0</v>
    <v>btf6im</v>
    <v>XIDX:PGJO</v>
    <v>110</v>
  </rv>
  <rv s="2">
    <v>1</v>
    <v>XIDX:GLVA</v>
    <v>Daily</v>
    <v>44560</v>
    <v>44560</v>
    <v>0</v>
    <v>1</v>
    <v>637764192000000000,639178255053339706,0</v>
    <v>0</v>
    <v>bt94fr</v>
    <v>XIDX:GLVA</v>
    <v>302</v>
  </rv>
  <rv s="2">
    <v>1</v>
    <v>XIDX:GLVA</v>
    <v>Daily</v>
    <v>46021</v>
    <v>46021</v>
    <v>0</v>
    <v>1</v>
    <v>639026496000000000,639178255050048781,0</v>
    <v>0</v>
    <v>bt94fr</v>
    <v>XIDX:GLVA</v>
    <v>303</v>
  </rv>
  <rv s="2">
    <v>1</v>
    <v>XIDX:GLVA</v>
    <v>Daily</v>
    <v>44925</v>
    <v>44925</v>
    <v>0</v>
    <v>1</v>
    <v>638079552000000000,639178255053339706,0</v>
    <v>0</v>
    <v>bt94fr</v>
    <v>XIDX:GLVA</v>
    <v>304</v>
  </rv>
  <rv s="2">
    <v>1</v>
    <v>XIDX:GLVA</v>
    <v>Daily</v>
    <v>43829</v>
    <v>43829</v>
    <v>0</v>
    <v>1</v>
    <v>637132608000000000,639178255055239954,0</v>
    <v>0</v>
    <v>bt94fr</v>
    <v>XIDX:GLVA</v>
    <v>305</v>
  </rv>
  <rv s="2">
    <v>1</v>
    <v>XIDX:GLVA</v>
    <v>Daily</v>
    <v>45289</v>
    <v>45289</v>
    <v>0</v>
    <v>1</v>
    <v>638394048000000000,639178255055600033,0</v>
    <v>0</v>
    <v>bt94fr</v>
    <v>XIDX:GLVA</v>
    <v>133</v>
  </rv>
  <rv s="2">
    <v>1</v>
    <v>XIDX:GLVA</v>
    <v>Daily</v>
    <v>46111</v>
    <v>46111</v>
    <v>0</v>
    <v>1</v>
    <v>639104256000000000,639178255055970118,0</v>
    <v>0</v>
    <v>bt94fr</v>
    <v>XIDX:GLVA</v>
    <v>306</v>
  </rv>
  <rv s="2">
    <v>1</v>
    <v>XIDX:GLVA</v>
    <v>Daily</v>
    <v>44195</v>
    <v>44195</v>
    <v>0</v>
    <v>1</v>
    <v>637448832000000000,639178255056650270,0</v>
    <v>0</v>
    <v>bt94fr</v>
    <v>XIDX:GLVA</v>
    <v>192</v>
  </rv>
  <rv s="2">
    <v>1</v>
    <v>XIDX:GLVA</v>
    <v>Daily</v>
    <v>45656</v>
    <v>45656</v>
    <v>0</v>
    <v>1</v>
    <v>638711136000000000,639178255058630718,0</v>
    <v>0</v>
    <v>bt94fr</v>
    <v>XIDX:GLVA</v>
    <v>50</v>
  </rv>
  <rv s="2">
    <v>1</v>
    <v>XIDX:UCID</v>
    <v>Daily</v>
    <v>43829</v>
    <v>43829</v>
    <v>0</v>
    <v>1</v>
    <v>637132608000000000,639178255050421752,0</v>
    <v>0</v>
    <v>bt7nnm</v>
    <v>XIDX:UCID</v>
    <v>65</v>
  </rv>
  <rv s="2">
    <v>1</v>
    <v>XIDX:UCID</v>
    <v>Daily</v>
    <v>45289</v>
    <v>45289</v>
    <v>0</v>
    <v>1</v>
    <v>638394048000000000,639178255050803560,0</v>
    <v>0</v>
    <v>bt7nnm</v>
    <v>XIDX:UCID</v>
    <v>263</v>
  </rv>
  <rv s="2">
    <v>1</v>
    <v>XIDX:UCID</v>
    <v>Daily</v>
    <v>46111</v>
    <v>46111</v>
    <v>0</v>
    <v>1</v>
    <v>639104256000000000,639178255051181922,0</v>
    <v>0</v>
    <v>bt7nnm</v>
    <v>XIDX:UCID</v>
    <v>16</v>
  </rv>
  <rv s="2">
    <v>1</v>
    <v>XIDX:UCID</v>
    <v>Daily</v>
    <v>44195</v>
    <v>44195</v>
    <v>0</v>
    <v>1</v>
    <v>637448832000000000,639178255053702489,0</v>
    <v>0</v>
    <v>bt7nnm</v>
    <v>XIDX:UCID</v>
    <v>307</v>
  </rv>
  <rv s="2">
    <v>1</v>
    <v>XIDX:UCID</v>
    <v>Daily</v>
    <v>45656</v>
    <v>45656</v>
    <v>0</v>
    <v>1</v>
    <v>638711136000000000,639178255050371741,0</v>
    <v>0</v>
    <v>bt7nnm</v>
    <v>XIDX:UCID</v>
    <v>308</v>
  </rv>
  <rv s="2">
    <v>1</v>
    <v>XIDX:UCID</v>
    <v>Daily</v>
    <v>44560</v>
    <v>44560</v>
    <v>0</v>
    <v>1</v>
    <v>637764192000000000,639178255057031397,0</v>
    <v>0</v>
    <v>bt7nnm</v>
    <v>XIDX:UCID</v>
    <v>309</v>
  </rv>
  <rv s="2">
    <v>1</v>
    <v>XIDX:UCID</v>
    <v>Daily</v>
    <v>44925</v>
    <v>44925</v>
    <v>0</v>
    <v>1</v>
    <v>638079552000000000,639178255059001819,0</v>
    <v>0</v>
    <v>bt7nnm</v>
    <v>XIDX:UCID</v>
    <v>310</v>
  </rv>
  <rv s="2">
    <v>1</v>
    <v>XIDX:UCID</v>
    <v>Daily</v>
    <v>46021</v>
    <v>46021</v>
    <v>0</v>
    <v>1</v>
    <v>639026496000000000,639178255056243068,0</v>
    <v>0</v>
    <v>bt7nnm</v>
    <v>XIDX:UCID</v>
    <v>311</v>
  </rv>
  <rv s="2">
    <v>1</v>
    <v>XIDX:PMJS</v>
    <v>Daily</v>
    <v>44925</v>
    <v>44925</v>
    <v>0</v>
    <v>1</v>
    <v>638079552000000000,639178255057772433,0</v>
    <v>0</v>
    <v>bt81mw</v>
    <v>XIDX:PMJS</v>
    <v>112</v>
  </rv>
  <rv s="2">
    <v>1</v>
    <v>XIDX:PMJS</v>
    <v>Daily</v>
    <v>43829</v>
    <v>43829</v>
    <v>0</v>
    <v>1</v>
    <v>637132608000000000,639178255059366929,0</v>
    <v>0</v>
    <v>bt81mw</v>
    <v>XIDX:PMJS</v>
    <v>312</v>
  </rv>
  <rv s="2">
    <v>1</v>
    <v>XIDX:PMJS</v>
    <v>Daily</v>
    <v>45289</v>
    <v>45289</v>
    <v>0</v>
    <v>1</v>
    <v>638394048000000000,639178255056395621,0</v>
    <v>0</v>
    <v>bt81mw</v>
    <v>XIDX:PMJS</v>
    <v>200</v>
  </rv>
  <rv s="2">
    <v>1</v>
    <v>XIDX:PMJS</v>
    <v>Daily</v>
    <v>46111</v>
    <v>46111</v>
    <v>0</v>
    <v>1</v>
    <v>639104256000000000,639178255056765701,0</v>
    <v>0</v>
    <v>bt81mw</v>
    <v>XIDX:PMJS</v>
    <v>44</v>
  </rv>
  <rv s="2">
    <v>1</v>
    <v>XIDX:PMJS</v>
    <v>Daily</v>
    <v>44195</v>
    <v>44195</v>
    <v>0</v>
    <v>1</v>
    <v>637448832000000000,639178255056622179,0</v>
    <v>0</v>
    <v>bt81mw</v>
    <v>XIDX:PMJS</v>
    <v>313</v>
  </rv>
  <rv s="2">
    <v>1</v>
    <v>XIDX:PMJS</v>
    <v>Daily</v>
    <v>45656</v>
    <v>45656</v>
    <v>0</v>
    <v>1</v>
    <v>638711136000000000,639178255056996379,0</v>
    <v>0</v>
    <v>bt81mw</v>
    <v>XIDX:PMJS</v>
    <v>314</v>
  </rv>
  <rv s="2">
    <v>1</v>
    <v>XIDX:PMJS</v>
    <v>Daily</v>
    <v>44560</v>
    <v>44560</v>
    <v>0</v>
    <v>1</v>
    <v>637764192000000000,639178255059612844,0</v>
    <v>0</v>
    <v>bt81mw</v>
    <v>XIDX:PMJS</v>
    <v>315</v>
  </rv>
  <rv s="2">
    <v>1</v>
    <v>XIDX:PMJS</v>
    <v>Daily</v>
    <v>46021</v>
    <v>46021</v>
    <v>0</v>
    <v>1</v>
    <v>639026496000000000,639178255058696123,0</v>
    <v>0</v>
    <v>bt81mw</v>
    <v>XIDX:PMJS</v>
    <v>44</v>
  </rv>
  <rv s="2">
    <v>1</v>
    <v>XIDX:IFII</v>
    <v>Daily</v>
    <v>44195</v>
    <v>44195</v>
    <v>0</v>
    <v>1</v>
    <v>637448832000000000,639178255058133485,0</v>
    <v>0</v>
    <v>bt26w7</v>
    <v>XIDX:IFII</v>
    <v>267</v>
  </rv>
  <rv s="2">
    <v>1</v>
    <v>XIDX:IFII</v>
    <v>Daily</v>
    <v>45656</v>
    <v>45656</v>
    <v>0</v>
    <v>1</v>
    <v>638711136000000000,639178255058511718,0</v>
    <v>0</v>
    <v>bt26w7</v>
    <v>XIDX:IFII</v>
    <v>316</v>
  </rv>
  <rv s="2">
    <v>1</v>
    <v>XIDX:IFII</v>
    <v>Daily</v>
    <v>44560</v>
    <v>44560</v>
    <v>0</v>
    <v>1</v>
    <v>637764192000000000,639178255057223278,0</v>
    <v>0</v>
    <v>bt26w7</v>
    <v>XIDX:IFII</v>
    <v>75</v>
  </rv>
  <rv s="2">
    <v>1</v>
    <v>XIDX:IFII</v>
    <v>Daily</v>
    <v>46021</v>
    <v>46021</v>
    <v>0</v>
    <v>1</v>
    <v>639026496000000000,639178255057593363,0</v>
    <v>0</v>
    <v>bt26w7</v>
    <v>XIDX:IFII</v>
    <v>190</v>
  </rv>
  <rv s="2">
    <v>1</v>
    <v>XIDX:IFII</v>
    <v>Daily</v>
    <v>44925</v>
    <v>44925</v>
    <v>0</v>
    <v>1</v>
    <v>638079552000000000,639178255057743396,0</v>
    <v>0</v>
    <v>bt26w7</v>
    <v>XIDX:IFII</v>
    <v>317</v>
  </rv>
  <rv s="2">
    <v>1</v>
    <v>XIDX:IFII</v>
    <v>Daily</v>
    <v>43829</v>
    <v>43829</v>
    <v>0</v>
    <v>1</v>
    <v>637132608000000000,639178255059065326,0</v>
    <v>0</v>
    <v>bt26w7</v>
    <v>XIDX:IFII</v>
    <v>276</v>
  </rv>
  <rv s="2">
    <v>1</v>
    <v>XIDX:IFII</v>
    <v>Daily</v>
    <v>45289</v>
    <v>45289</v>
    <v>0</v>
    <v>1</v>
    <v>638394048000000000,639178255059443779,0</v>
    <v>0</v>
    <v>bt26w7</v>
    <v>XIDX:IFII</v>
    <v>112</v>
  </rv>
  <rv s="2">
    <v>1</v>
    <v>XIDX:IFII</v>
    <v>Daily</v>
    <v>46111</v>
    <v>46111</v>
    <v>0</v>
    <v>1</v>
    <v>639104256000000000,639178255059811996,0</v>
    <v>0</v>
    <v>bt26w7</v>
    <v>XIDX:IFII</v>
    <v>318</v>
  </rv>
  <rv s="2">
    <v>1</v>
    <v>XIDX:IFSH</v>
    <v>Daily</v>
    <v>44195</v>
    <v>44195</v>
    <v>0</v>
    <v>1</v>
    <v>637448832000000000,639178255057015882,0</v>
    <v>0</v>
    <v>bsua4c</v>
    <v>XIDX:IFSH</v>
    <v>179</v>
  </rv>
  <rv s="2">
    <v>1</v>
    <v>XIDX:IFSH</v>
    <v>Daily</v>
    <v>45656</v>
    <v>45656</v>
    <v>0</v>
    <v>1</v>
    <v>638711136000000000,639178255057385637,0</v>
    <v>0</v>
    <v>bsua4c</v>
    <v>XIDX:IFSH</v>
    <v>13</v>
  </rv>
  <rv s="2">
    <v>1</v>
    <v>XIDX:IFSH</v>
    <v>Daily</v>
    <v>44560</v>
    <v>44560</v>
    <v>0</v>
    <v>1</v>
    <v>637764192000000000,639178255059076022,0</v>
    <v>0</v>
    <v>bsua4c</v>
    <v>XIDX:IFSH</v>
    <v>319</v>
  </rv>
  <rv s="2">
    <v>1</v>
    <v>XIDX:IFSH</v>
    <v>Daily</v>
    <v>46021</v>
    <v>46021</v>
    <v>0</v>
    <v>1</v>
    <v>639026496000000000,639178255059436431,0</v>
    <v>0</v>
    <v>bsua4c</v>
    <v>XIDX:IFSH</v>
    <v>320</v>
  </rv>
  <rv s="2">
    <v>1</v>
    <v>XIDX:IFSH</v>
    <v>Daily</v>
    <v>44925</v>
    <v>44925</v>
    <v>0</v>
    <v>1</v>
    <v>638079552000000000,639178255059226373,0</v>
    <v>0</v>
    <v>bsua4c</v>
    <v>XIDX:IFSH</v>
    <v>321</v>
  </rv>
  <rv s="2">
    <v>1</v>
    <v>XIDX:IFSH</v>
    <v>Daily</v>
    <v>43829</v>
    <v>43829</v>
    <v>0</v>
    <v>1</v>
    <v>637132608000000000,639178255060926764,0</v>
    <v>0</v>
    <v>bsua4c</v>
    <v>XIDX:IFSH</v>
    <v>162</v>
  </rv>
  <rv s="2">
    <v>1</v>
    <v>XIDX:IFSH</v>
    <v>Daily</v>
    <v>45289</v>
    <v>45289</v>
    <v>0</v>
    <v>1</v>
    <v>638394048000000000,639178255061286848,0</v>
    <v>0</v>
    <v>bsua4c</v>
    <v>XIDX:IFSH</v>
    <v>322</v>
  </rv>
  <rv s="2">
    <v>1</v>
    <v>XIDX:IFSH</v>
    <v>Daily</v>
    <v>46111</v>
    <v>46111</v>
    <v>0</v>
    <v>1</v>
    <v>639104256000000000,639178255061666578,0</v>
    <v>0</v>
    <v>bsua4c</v>
    <v>XIDX:IFSH</v>
    <v>323</v>
  </rv>
  <rv s="2">
    <v>1</v>
    <v>XIDX:PSGO</v>
    <v>Daily</v>
    <v>44195</v>
    <v>44195</v>
    <v>0</v>
    <v>1</v>
    <v>637448832000000000,639178255058481716,0</v>
    <v>0</v>
    <v>bssb7w</v>
    <v>XIDX:PSGO</v>
    <v>314</v>
  </rv>
  <rv s="2">
    <v>1</v>
    <v>XIDX:PSGO</v>
    <v>Daily</v>
    <v>45656</v>
    <v>45656</v>
    <v>0</v>
    <v>1</v>
    <v>638711136000000000,639178255058853645,0</v>
    <v>0</v>
    <v>bssb7w</v>
    <v>XIDX:PSGO</v>
    <v>324</v>
  </rv>
  <rv s="2">
    <v>1</v>
    <v>XIDX:PSGO</v>
    <v>Daily</v>
    <v>44560</v>
    <v>44560</v>
    <v>0</v>
    <v>1</v>
    <v>637764192000000000,639178255057023236,0</v>
    <v>0</v>
    <v>bssb7w</v>
    <v>XIDX:PSGO</v>
    <v>89</v>
  </rv>
  <rv s="2">
    <v>1</v>
    <v>XIDX:PSGO</v>
    <v>Daily</v>
    <v>46021</v>
    <v>46021</v>
    <v>0</v>
    <v>1</v>
    <v>639026496000000000,639178255057401477,0</v>
    <v>0</v>
    <v>bssb7w</v>
    <v>XIDX:PSGO</v>
    <v>325</v>
  </rv>
  <rv s="2">
    <v>1</v>
    <v>XIDX:PSGO</v>
    <v>Daily</v>
    <v>44925</v>
    <v>44925</v>
    <v>0</v>
    <v>1</v>
    <v>638079552000000000,639178255057053242,0</v>
    <v>0</v>
    <v>bssb7w</v>
    <v>XIDX:PSGO</v>
    <v>326</v>
  </rv>
  <rv s="2">
    <v>1</v>
    <v>XIDX:PSGO</v>
    <v>Daily</v>
    <v>43829</v>
    <v>43829</v>
    <v>0</v>
    <v>1</v>
    <v>637132608000000000,639178255059913878,0</v>
    <v>0</v>
    <v>bssb7w</v>
    <v>XIDX:PSGO</v>
    <v>199</v>
  </rv>
  <rv s="2">
    <v>1</v>
    <v>XIDX:PSGO</v>
    <v>Daily</v>
    <v>45289</v>
    <v>45289</v>
    <v>0</v>
    <v>1</v>
    <v>638394048000000000,639178255060403988,0</v>
    <v>0</v>
    <v>bssb7w</v>
    <v>XIDX:PSGO</v>
    <v>119</v>
  </rv>
  <rv s="2">
    <v>1</v>
    <v>XIDX:PSGO</v>
    <v>Daily</v>
    <v>46111</v>
    <v>46111</v>
    <v>0</v>
    <v>1</v>
    <v>639104256000000000,639178255060774070,0</v>
    <v>0</v>
    <v>bssb7w</v>
    <v>XIDX:PSGO</v>
    <v>242</v>
  </rv>
  <rv s="2">
    <v>1</v>
    <v>XIDX:KEEN</v>
    <v>Daily</v>
    <v>44195</v>
    <v>44195</v>
    <v>0</v>
    <v>1</v>
    <v>637448832000000000,639178255062984556,0</v>
    <v>0</v>
    <v>brdma2</v>
    <v>XIDX:KEEN</v>
    <v>129</v>
  </rv>
  <rv s="2">
    <v>1</v>
    <v>XIDX:KEEN</v>
    <v>Daily</v>
    <v>45656</v>
    <v>45656</v>
    <v>0</v>
    <v>1</v>
    <v>638711136000000000,639178255063354632,0</v>
    <v>0</v>
    <v>brdma2</v>
    <v>XIDX:KEEN</v>
    <v>162</v>
  </rv>
  <rv s="2">
    <v>1</v>
    <v>XIDX:KEEN</v>
    <v>Daily</v>
    <v>44560</v>
    <v>44560</v>
    <v>0</v>
    <v>1</v>
    <v>637764192000000000,639178255063846347,0</v>
    <v>0</v>
    <v>brdma2</v>
    <v>XIDX:KEEN</v>
    <v>93</v>
  </rv>
  <rv s="2">
    <v>1</v>
    <v>XIDX:KEEN</v>
    <v>Daily</v>
    <v>46021</v>
    <v>46021</v>
    <v>0</v>
    <v>1</v>
    <v>639026496000000000,639178255064214819,0</v>
    <v>0</v>
    <v>brdma2</v>
    <v>XIDX:KEEN</v>
    <v>327</v>
  </rv>
  <rv s="2">
    <v>1</v>
    <v>XIDX:KEEN</v>
    <v>Daily</v>
    <v>44925</v>
    <v>44925</v>
    <v>0</v>
    <v>1</v>
    <v>638079552000000000,639178255068455741,0</v>
    <v>0</v>
    <v>brdma2</v>
    <v>XIDX:KEEN</v>
    <v>133</v>
  </rv>
  <rv s="2">
    <v>1</v>
    <v>XIDX:KEEN</v>
    <v>Daily</v>
    <v>43829</v>
    <v>43829</v>
    <v>0</v>
    <v>1</v>
    <v>637132608000000000,639178255069455961,0</v>
    <v>0</v>
    <v>brdma2</v>
    <v>XIDX:KEEN</v>
    <v>328</v>
  </rv>
  <rv s="2">
    <v>1</v>
    <v>XIDX:KEEN</v>
    <v>Daily</v>
    <v>45289</v>
    <v>45289</v>
    <v>0</v>
    <v>1</v>
    <v>638394048000000000,639178255069826041,0</v>
    <v>0</v>
    <v>brdma2</v>
    <v>XIDX:KEEN</v>
    <v>329</v>
  </rv>
  <rv s="2">
    <v>1</v>
    <v>XIDX:KEEN</v>
    <v>Daily</v>
    <v>46111</v>
    <v>46111</v>
    <v>0</v>
    <v>1</v>
    <v>639104256000000000,639178255070186122,0</v>
    <v>0</v>
    <v>brdma2</v>
    <v>XIDX:KEEN</v>
    <v>322</v>
  </rv>
  <rv s="2">
    <v>1</v>
    <v>XIDX:KEJU</v>
    <v>Daily</v>
    <v>44925</v>
    <v>44925</v>
    <v>0</v>
    <v>1</v>
    <v>638079552000000000,639178255059596139,0</v>
    <v>0</v>
    <v>bss8im</v>
    <v>XIDX:KEJU</v>
    <v>330</v>
  </rv>
  <rv s="2">
    <v>1</v>
    <v>XIDX:KEJU</v>
    <v>Daily</v>
    <v>43829</v>
    <v>43829</v>
    <v>0</v>
    <v>1</v>
    <v>637132608000000000,639178255057765721,0</v>
    <v>0</v>
    <v>bss8im</v>
    <v>XIDX:KEJU</v>
    <v>331</v>
  </rv>
  <rv s="2">
    <v>1</v>
    <v>XIDX:KEJU</v>
    <v>Daily</v>
    <v>45289</v>
    <v>45289</v>
    <v>0</v>
    <v>1</v>
    <v>638394048000000000,639178255058141941,0</v>
    <v>0</v>
    <v>bss8im</v>
    <v>XIDX:KEJU</v>
    <v>332</v>
  </rv>
  <rv s="2">
    <v>1</v>
    <v>XIDX:KEJU</v>
    <v>Daily</v>
    <v>46111</v>
    <v>46111</v>
    <v>0</v>
    <v>1</v>
    <v>639104256000000000,639178255058516224,0</v>
    <v>0</v>
    <v>bss8im</v>
    <v>XIDX:KEJU</v>
    <v>273</v>
  </rv>
  <rv s="2">
    <v>1</v>
    <v>XIDX:KEJU</v>
    <v>Daily</v>
    <v>44195</v>
    <v>44195</v>
    <v>0</v>
    <v>1</v>
    <v>637448832000000000,639178255057425651,0</v>
    <v>0</v>
    <v>bss8im</v>
    <v>XIDX:KEJU</v>
    <v>333</v>
  </rv>
  <rv s="2">
    <v>1</v>
    <v>XIDX:KEJU</v>
    <v>Daily</v>
    <v>45656</v>
    <v>45656</v>
    <v>0</v>
    <v>1</v>
    <v>638711136000000000,639178255057796061,0</v>
    <v>0</v>
    <v>bss8im</v>
    <v>XIDX:KEJU</v>
    <v>243</v>
  </rv>
  <rv s="2">
    <v>1</v>
    <v>XIDX:KEJU</v>
    <v>Daily</v>
    <v>44560</v>
    <v>44560</v>
    <v>0</v>
    <v>1</v>
    <v>637764192000000000,639178255061146815,0</v>
    <v>0</v>
    <v>bss8im</v>
    <v>XIDX:KEJU</v>
    <v>334</v>
  </rv>
  <rv s="2">
    <v>1</v>
    <v>XIDX:KEJU</v>
    <v>Daily</v>
    <v>46021</v>
    <v>46021</v>
    <v>0</v>
    <v>1</v>
    <v>639026496000000000,639178255061506551,0</v>
    <v>0</v>
    <v>bss8im</v>
    <v>XIDX:KEJU</v>
    <v>116</v>
  </rv>
  <rv s="2">
    <v>1</v>
    <v>XIDX:TEBE</v>
    <v>Daily</v>
    <v>44195</v>
    <v>44195</v>
    <v>0</v>
    <v>1</v>
    <v>637448832000000000,639178255059963098,0</v>
    <v>0</v>
    <v>bsqufr</v>
    <v>XIDX:TEBE</v>
    <v>84</v>
  </rv>
  <rv s="2">
    <v>1</v>
    <v>XIDX:TEBE</v>
    <v>Daily</v>
    <v>45656</v>
    <v>45656</v>
    <v>0</v>
    <v>1</v>
    <v>638711136000000000,639178255056072222,0</v>
    <v>0</v>
    <v>bsqufr</v>
    <v>XIDX:TEBE</v>
    <v>335</v>
  </rv>
  <rv s="2">
    <v>1</v>
    <v>XIDX:TEBE</v>
    <v>Daily</v>
    <v>43829</v>
    <v>43829</v>
    <v>0</v>
    <v>1</v>
    <v>637132608000000000,639178255061882354,0</v>
    <v>0</v>
    <v>bsqufr</v>
    <v>XIDX:TEBE</v>
    <v>336</v>
  </rv>
  <rv s="2">
    <v>1</v>
    <v>XIDX:TEBE</v>
    <v>Daily</v>
    <v>45289</v>
    <v>45289</v>
    <v>0</v>
    <v>1</v>
    <v>638394048000000000,639178255062253615,0</v>
    <v>0</v>
    <v>bsqufr</v>
    <v>XIDX:TEBE</v>
    <v>337</v>
  </rv>
  <rv s="2">
    <v>1</v>
    <v>XIDX:TEBE</v>
    <v>Daily</v>
    <v>46111</v>
    <v>46111</v>
    <v>0</v>
    <v>1</v>
    <v>639104256000000000,639178255062622520,0</v>
    <v>0</v>
    <v>bsqufr</v>
    <v>XIDX:TEBE</v>
    <v>338</v>
  </rv>
  <rv s="2">
    <v>1</v>
    <v>XIDX:TEBE</v>
    <v>Daily</v>
    <v>44560</v>
    <v>44560</v>
    <v>0</v>
    <v>1</v>
    <v>637764192000000000,639178255062992605,0</v>
    <v>0</v>
    <v>bsqufr</v>
    <v>XIDX:TEBE</v>
    <v>161</v>
  </rv>
  <rv s="2">
    <v>1</v>
    <v>XIDX:TEBE</v>
    <v>Daily</v>
    <v>44925</v>
    <v>44925</v>
    <v>0</v>
    <v>1</v>
    <v>638079552000000000,639178255064184877,0</v>
    <v>0</v>
    <v>bsqufr</v>
    <v>XIDX:TEBE</v>
    <v>339</v>
  </rv>
  <rv s="2">
    <v>1</v>
    <v>XIDX:TEBE</v>
    <v>Daily</v>
    <v>46021</v>
    <v>46021</v>
    <v>0</v>
    <v>1</v>
    <v>639026496000000000,639178255068275009,0</v>
    <v>0</v>
    <v>bsqufr</v>
    <v>XIDX:TEBE</v>
    <v>340</v>
  </rv>
  <rv s="2">
    <v>1</v>
    <v>XIDX:HDIT</v>
    <v>Daily</v>
    <v>44925</v>
    <v>44925</v>
    <v>0</v>
    <v>1</v>
    <v>638079552000000000,639178255064087250,0</v>
    <v>0</v>
    <v>bqsr9c</v>
    <v>XIDX:HDIT</v>
    <v>299</v>
  </rv>
  <rv s="2">
    <v>1</v>
    <v>XIDX:HDIT</v>
    <v>Daily</v>
    <v>43829</v>
    <v>43829</v>
    <v>0</v>
    <v>1</v>
    <v>637132608000000000,639178255064577350,0</v>
    <v>0</v>
    <v>bqsr9c</v>
    <v>XIDX:HDIT</v>
    <v>191</v>
  </rv>
  <rv s="2">
    <v>1</v>
    <v>XIDX:HDIT</v>
    <v>Daily</v>
    <v>45289</v>
    <v>45289</v>
    <v>0</v>
    <v>1</v>
    <v>638394048000000000,639178255064947426,0</v>
    <v>0</v>
    <v>bqsr9c</v>
    <v>XIDX:HDIT</v>
    <v>23</v>
  </rv>
  <rv s="2">
    <v>1</v>
    <v>XIDX:HDIT</v>
    <v>Daily</v>
    <v>46111</v>
    <v>46111</v>
    <v>0</v>
    <v>1</v>
    <v>639104256000000000,639178255065317502,0</v>
    <v>0</v>
    <v>bqsr9c</v>
    <v>XIDX:HDIT</v>
    <v>341</v>
  </rv>
  <rv s="2">
    <v>1</v>
    <v>XIDX:HDIT</v>
    <v>Daily</v>
    <v>44195</v>
    <v>44195</v>
    <v>0</v>
    <v>1</v>
    <v>637448832000000000,639178255068818225,0</v>
    <v>0</v>
    <v>bqsr9c</v>
    <v>XIDX:HDIT</v>
    <v>32</v>
  </rv>
  <rv s="2">
    <v>1</v>
    <v>XIDX:HDIT</v>
    <v>Daily</v>
    <v>45656</v>
    <v>45656</v>
    <v>0</v>
    <v>1</v>
    <v>638711136000000000,639178255069178302,0</v>
    <v>0</v>
    <v>bqsr9c</v>
    <v>XIDX:HDIT</v>
    <v>342</v>
  </rv>
  <rv s="2">
    <v>1</v>
    <v>XIDX:HDIT</v>
    <v>Daily</v>
    <v>44560</v>
    <v>44560</v>
    <v>0</v>
    <v>1</v>
    <v>637764192000000000,639178255070558584,0</v>
    <v>0</v>
    <v>bqsr9c</v>
    <v>XIDX:HDIT</v>
    <v>54</v>
  </rv>
  <rv s="2">
    <v>1</v>
    <v>XIDX:HDIT</v>
    <v>Daily</v>
    <v>46021</v>
    <v>46021</v>
    <v>0</v>
    <v>1</v>
    <v>639026496000000000,639178255070918658,0</v>
    <v>0</v>
    <v>bqsr9c</v>
    <v>XIDX:HDIT</v>
    <v>157</v>
  </rv>
  <rv s="2">
    <v>1</v>
    <v>XIDX:ESIP</v>
    <v>Daily</v>
    <v>44195</v>
    <v>44195</v>
    <v>0</v>
    <v>1</v>
    <v>637448832000000000,639178255060704053,0</v>
    <v>0</v>
    <v>bsq1dm</v>
    <v>XIDX:ESIP</v>
    <v>256</v>
  </rv>
  <rv s="2">
    <v>1</v>
    <v>XIDX:ESIP</v>
    <v>Daily</v>
    <v>45656</v>
    <v>45656</v>
    <v>0</v>
    <v>1</v>
    <v>638711136000000000,639178255061064134,0</v>
    <v>0</v>
    <v>bsq1dm</v>
    <v>XIDX:ESIP</v>
    <v>343</v>
  </rv>
  <rv s="2">
    <v>1</v>
    <v>XIDX:ESIP</v>
    <v>Daily</v>
    <v>44560</v>
    <v>44560</v>
    <v>0</v>
    <v>1</v>
    <v>637764192000000000,639178255064554893,0</v>
    <v>0</v>
    <v>bsq1dm</v>
    <v>XIDX:ESIP</v>
    <v>344</v>
  </rv>
  <rv s="2">
    <v>1</v>
    <v>XIDX:ESIP</v>
    <v>Daily</v>
    <v>46021</v>
    <v>46021</v>
    <v>0</v>
    <v>1</v>
    <v>639026496000000000,639178255064924973,0</v>
    <v>0</v>
    <v>bsq1dm</v>
    <v>XIDX:ESIP</v>
    <v>5</v>
  </rv>
  <rv s="2">
    <v>1</v>
    <v>XIDX:ESIP</v>
    <v>Daily</v>
    <v>44925</v>
    <v>44925</v>
    <v>0</v>
    <v>1</v>
    <v>638079552000000000,639178255066755375,0</v>
    <v>0</v>
    <v>bsq1dm</v>
    <v>XIDX:ESIP</v>
    <v>25</v>
  </rv>
  <rv s="2">
    <v>1</v>
    <v>XIDX:ESIP</v>
    <v>Daily</v>
    <v>43829</v>
    <v>43829</v>
    <v>0</v>
    <v>1</v>
    <v>637132608000000000,639178255069555984,0</v>
    <v>0</v>
    <v>bsq1dm</v>
    <v>XIDX:ESIP</v>
    <v>32</v>
  </rv>
  <rv s="2">
    <v>1</v>
    <v>XIDX:ESIP</v>
    <v>Daily</v>
    <v>45289</v>
    <v>45289</v>
    <v>0</v>
    <v>1</v>
    <v>638394048000000000,639178255069927643,0</v>
    <v>0</v>
    <v>bsq1dm</v>
    <v>XIDX:ESIP</v>
    <v>23</v>
  </rv>
  <rv s="2">
    <v>1</v>
    <v>XIDX:ESIP</v>
    <v>Daily</v>
    <v>46111</v>
    <v>46111</v>
    <v>0</v>
    <v>1</v>
    <v>639104256000000000,639178255070296146,0</v>
    <v>0</v>
    <v>bsq1dm</v>
    <v>XIDX:ESIP</v>
    <v>38</v>
  </rv>
  <rv s="2">
    <v>1</v>
    <v>XIDX:WOWS</v>
    <v>Daily</v>
    <v>44925</v>
    <v>44925</v>
    <v>0</v>
    <v>1</v>
    <v>638079552000000000,639178255061812752,0</v>
    <v>0</v>
    <v>bsnwf2</v>
    <v>XIDX:WOWS</v>
    <v>23</v>
  </rv>
  <rv s="2">
    <v>1</v>
    <v>XIDX:WOWS</v>
    <v>Daily</v>
    <v>43829</v>
    <v>43829</v>
    <v>0</v>
    <v>1</v>
    <v>637132608000000000,639178255065287740,0</v>
    <v>0</v>
    <v>bsnwf2</v>
    <v>XIDX:WOWS</v>
    <v>236</v>
  </rv>
  <rv s="2">
    <v>1</v>
    <v>XIDX:WOWS</v>
    <v>Daily</v>
    <v>45289</v>
    <v>45289</v>
    <v>0</v>
    <v>1</v>
    <v>638394048000000000,639178255065703630,0</v>
    <v>0</v>
    <v>bsnwf2</v>
    <v>XIDX:WOWS</v>
    <v>23</v>
  </rv>
  <rv s="2">
    <v>1</v>
    <v>XIDX:WOWS</v>
    <v>Daily</v>
    <v>46111</v>
    <v>46111</v>
    <v>0</v>
    <v>1</v>
    <v>639104256000000000,639178255066073722,0</v>
    <v>0</v>
    <v>bsnwf2</v>
    <v>XIDX:WOWS</v>
    <v>79</v>
  </rv>
  <rv s="2">
    <v>1</v>
    <v>XIDX:WOWS</v>
    <v>Daily</v>
    <v>44195</v>
    <v>44195</v>
    <v>0</v>
    <v>1</v>
    <v>637448832000000000,639178255067117778,0</v>
    <v>0</v>
    <v>bsnwf2</v>
    <v>XIDX:WOWS</v>
    <v>229</v>
  </rv>
  <rv s="2">
    <v>1</v>
    <v>XIDX:WOWS</v>
    <v>Daily</v>
    <v>45656</v>
    <v>45656</v>
    <v>0</v>
    <v>1</v>
    <v>638711136000000000,639178255067487861,0</v>
    <v>0</v>
    <v>bsnwf2</v>
    <v>XIDX:WOWS</v>
    <v>153</v>
  </rv>
  <rv s="2">
    <v>1</v>
    <v>XIDX:WOWS</v>
    <v>Daily</v>
    <v>44560</v>
    <v>44560</v>
    <v>0</v>
    <v>1</v>
    <v>637764192000000000,639178255070668965,0</v>
    <v>0</v>
    <v>bsnwf2</v>
    <v>XIDX:WOWS</v>
    <v>118</v>
  </rv>
  <rv s="2">
    <v>1</v>
    <v>XIDX:WOWS</v>
    <v>Daily</v>
    <v>46021</v>
    <v>46021</v>
    <v>0</v>
    <v>1</v>
    <v>639026496000000000,639178255071039050,0</v>
    <v>0</v>
    <v>bsnwf2</v>
    <v>XIDX:WOWS</v>
    <v>87</v>
  </rv>
  <rv s="2">
    <v>1</v>
    <v>XIDX:SINI</v>
    <v>Daily</v>
    <v>44195</v>
    <v>44195</v>
    <v>0</v>
    <v>1</v>
    <v>637448832000000000,639178255062186244,0</v>
    <v>0</v>
    <v>bsn27w</v>
    <v>XIDX:SINI</v>
    <v>192</v>
  </rv>
  <rv s="2">
    <v>1</v>
    <v>XIDX:SINI</v>
    <v>Daily</v>
    <v>45656</v>
    <v>45656</v>
    <v>0</v>
    <v>1</v>
    <v>638711136000000000,639178255062556327,0</v>
    <v>0</v>
    <v>bsn27w</v>
    <v>XIDX:SINI</v>
    <v>345</v>
  </rv>
  <rv s="2">
    <v>1</v>
    <v>XIDX:SINI</v>
    <v>Daily</v>
    <v>44560</v>
    <v>44560</v>
    <v>0</v>
    <v>1</v>
    <v>637764192000000000,639178255062442213,0</v>
    <v>0</v>
    <v>bsn27w</v>
    <v>XIDX:SINI</v>
    <v>346</v>
  </rv>
  <rv s="2">
    <v>1</v>
    <v>XIDX:SINI</v>
    <v>Daily</v>
    <v>46021</v>
    <v>46021</v>
    <v>0</v>
    <v>1</v>
    <v>639026496000000000,639178255062824646,0</v>
    <v>0</v>
    <v>bsn27w</v>
    <v>XIDX:SINI</v>
    <v>347</v>
  </rv>
  <rv s="2">
    <v>1</v>
    <v>XIDX:SINI</v>
    <v>Daily</v>
    <v>44925</v>
    <v>44925</v>
    <v>0</v>
    <v>1</v>
    <v>638079552000000000,639178255068217701,0</v>
    <v>0</v>
    <v>bsn27w</v>
    <v>XIDX:SINI</v>
    <v>348</v>
  </rv>
  <rv s="2">
    <v>1</v>
    <v>XIDX:SINI</v>
    <v>Daily</v>
    <v>43829</v>
    <v>43829</v>
    <v>0</v>
    <v>1</v>
    <v>637132608000000000,639178255071416467,0</v>
    <v>0</v>
    <v>bsn27w</v>
    <v>XIDX:SINI</v>
    <v>1</v>
  </rv>
  <rv s="2">
    <v>1</v>
    <v>XIDX:SINI</v>
    <v>Daily</v>
    <v>45289</v>
    <v>45289</v>
    <v>0</v>
    <v>1</v>
    <v>638394048000000000,639178255068013423,0</v>
    <v>0</v>
    <v>bsn27w</v>
    <v>XIDX:SINI</v>
    <v>288</v>
  </rv>
  <rv s="2">
    <v>1</v>
    <v>XIDX:SINI</v>
    <v>Daily</v>
    <v>46111</v>
    <v>46111</v>
    <v>0</v>
    <v>1</v>
    <v>639104256000000000,639178255068385829,0</v>
    <v>0</v>
    <v>bsn27w</v>
    <v>XIDX:SINI</v>
    <v>349</v>
  </rv>
  <rv s="2">
    <v>1</v>
    <v>XIDX:DMMX</v>
    <v>Daily</v>
    <v>44925</v>
    <v>44925</v>
    <v>0</v>
    <v>1</v>
    <v>638079552000000000,639178255063298916,0</v>
    <v>0</v>
    <v>bsh6z2</v>
    <v>XIDX:DMMX</v>
    <v>350</v>
  </rv>
  <rv s="2">
    <v>1</v>
    <v>XIDX:DMMX</v>
    <v>Daily</v>
    <v>43829</v>
    <v>43829</v>
    <v>0</v>
    <v>1</v>
    <v>637132608000000000,639178255063191746,0</v>
    <v>0</v>
    <v>bsh6z2</v>
    <v>XIDX:DMMX</v>
    <v>12</v>
  </rv>
  <rv s="2">
    <v>1</v>
    <v>XIDX:DMMX</v>
    <v>Daily</v>
    <v>45289</v>
    <v>45289</v>
    <v>0</v>
    <v>1</v>
    <v>638394048000000000,639178255063561829,0</v>
    <v>0</v>
    <v>bsh6z2</v>
    <v>XIDX:DMMX</v>
    <v>351</v>
  </rv>
  <rv s="2">
    <v>1</v>
    <v>XIDX:DMMX</v>
    <v>Daily</v>
    <v>46111</v>
    <v>46111</v>
    <v>0</v>
    <v>1</v>
    <v>639104256000000000,639178255063919060,0</v>
    <v>0</v>
    <v>bsh6z2</v>
    <v>XIDX:DMMX</v>
    <v>285</v>
  </rv>
  <rv s="2">
    <v>1</v>
    <v>XIDX:DMMX</v>
    <v>Daily</v>
    <v>44195</v>
    <v>44195</v>
    <v>0</v>
    <v>1</v>
    <v>637448832000000000,639178255068592966,0</v>
    <v>0</v>
    <v>bsh6z2</v>
    <v>XIDX:DMMX</v>
    <v>183</v>
  </rv>
  <rv s="2">
    <v>1</v>
    <v>XIDX:DMMX</v>
    <v>Daily</v>
    <v>45656</v>
    <v>45656</v>
    <v>0</v>
    <v>1</v>
    <v>638711136000000000,639178255068963048,0</v>
    <v>0</v>
    <v>bsh6z2</v>
    <v>XIDX:DMMX</v>
    <v>12</v>
  </rv>
  <rv s="2">
    <v>1</v>
    <v>XIDX:DMMX</v>
    <v>Daily</v>
    <v>44560</v>
    <v>44560</v>
    <v>0</v>
    <v>1</v>
    <v>637764192000000000,639178255068742998,0</v>
    <v>0</v>
    <v>bsh6z2</v>
    <v>XIDX:DMMX</v>
    <v>352</v>
  </rv>
  <rv s="2">
    <v>1</v>
    <v>XIDX:DMMX</v>
    <v>Daily</v>
    <v>46021</v>
    <v>46021</v>
    <v>0</v>
    <v>1</v>
    <v>639026496000000000,639178255069110273,0</v>
    <v>0</v>
    <v>bsh6z2</v>
    <v>XIDX:DMMX</v>
    <v>353</v>
  </rv>
  <rv s="2">
    <v>1</v>
    <v>XIDX:SLIS</v>
    <v>Daily</v>
    <v>44195</v>
    <v>44195</v>
    <v>0</v>
    <v>1</v>
    <v>637448832000000000,639178255061524370,0</v>
    <v>0</v>
    <v>bs6kh7</v>
    <v>XIDX:SLIS</v>
    <v>354</v>
  </rv>
  <rv s="2">
    <v>1</v>
    <v>XIDX:SLIS</v>
    <v>Daily</v>
    <v>45656</v>
    <v>45656</v>
    <v>0</v>
    <v>1</v>
    <v>638711136000000000,639178255061912095,0</v>
    <v>0</v>
    <v>bs6kh7</v>
    <v>XIDX:SLIS</v>
    <v>23</v>
  </rv>
  <rv s="2">
    <v>1</v>
    <v>XIDX:SLIS</v>
    <v>Daily</v>
    <v>44560</v>
    <v>44560</v>
    <v>0</v>
    <v>1</v>
    <v>637764192000000000,639178255065787123,0</v>
    <v>0</v>
    <v>bs6kh7</v>
    <v>XIDX:SLIS</v>
    <v>355</v>
  </rv>
  <rv s="2">
    <v>1</v>
    <v>XIDX:SLIS</v>
    <v>Daily</v>
    <v>46021</v>
    <v>46021</v>
    <v>0</v>
    <v>1</v>
    <v>639026496000000000,639178255062902319,0</v>
    <v>0</v>
    <v>bs6kh7</v>
    <v>XIDX:SLIS</v>
    <v>356</v>
  </rv>
  <rv s="2">
    <v>1</v>
    <v>XIDX:SLIS</v>
    <v>Daily</v>
    <v>44925</v>
    <v>44925</v>
    <v>0</v>
    <v>1</v>
    <v>638079552000000000,639178255067097434,0</v>
    <v>0</v>
    <v>bs6kh7</v>
    <v>XIDX:SLIS</v>
    <v>357</v>
  </rv>
  <rv s="2">
    <v>1</v>
    <v>XIDX:SLIS</v>
    <v>Daily</v>
    <v>43829</v>
    <v>43829</v>
    <v>0</v>
    <v>1</v>
    <v>637132608000000000,639178255070958354,0</v>
    <v>0</v>
    <v>bs6kh7</v>
    <v>XIDX:SLIS</v>
    <v>358</v>
  </rv>
  <rv s="2">
    <v>1</v>
    <v>XIDX:SLIS</v>
    <v>Daily</v>
    <v>45289</v>
    <v>45289</v>
    <v>0</v>
    <v>1</v>
    <v>638394048000000000,639178255071334151,0</v>
    <v>0</v>
    <v>bs6kh7</v>
    <v>XIDX:SLIS</v>
    <v>157</v>
  </rv>
  <rv s="2">
    <v>1</v>
    <v>XIDX:SLIS</v>
    <v>Daily</v>
    <v>46111</v>
    <v>46111</v>
    <v>0</v>
    <v>1</v>
    <v>639104256000000000,639178255068357735,0</v>
    <v>0</v>
    <v>bs6kh7</v>
    <v>XIDX:SLIS</v>
    <v>5</v>
  </rv>
  <rv s="2">
    <v>1</v>
    <v>XIDX:OPMS</v>
    <v>Daily</v>
    <v>44195</v>
    <v>44195</v>
    <v>0</v>
    <v>1</v>
    <v>637448832000000000,639178255063107777,0</v>
    <v>0</v>
    <v>brkez2</v>
    <v>XIDX:OPMS</v>
    <v>121</v>
  </rv>
  <rv s="2">
    <v>1</v>
    <v>XIDX:OPMS</v>
    <v>Daily</v>
    <v>45656</v>
    <v>45656</v>
    <v>0</v>
    <v>1</v>
    <v>638711136000000000,639178255063467856,0</v>
    <v>0</v>
    <v>brkez2</v>
    <v>XIDX:OPMS</v>
    <v>23</v>
  </rv>
  <rv s="2">
    <v>1</v>
    <v>XIDX:OPMS</v>
    <v>Daily</v>
    <v>44560</v>
    <v>44560</v>
    <v>0</v>
    <v>1</v>
    <v>637764192000000000,639178255064383911,0</v>
    <v>0</v>
    <v>brkez2</v>
    <v>XIDX:OPMS</v>
    <v>3</v>
  </rv>
  <rv s="2">
    <v>1</v>
    <v>XIDX:OPMS</v>
    <v>Daily</v>
    <v>46021</v>
    <v>46021</v>
    <v>0</v>
    <v>1</v>
    <v>639026496000000000,639178255064753995,0</v>
    <v>0</v>
    <v>brkez2</v>
    <v>XIDX:OPMS</v>
    <v>231</v>
  </rv>
  <rv s="2">
    <v>1</v>
    <v>XIDX:OPMS</v>
    <v>Daily</v>
    <v>44925</v>
    <v>44925</v>
    <v>0</v>
    <v>1</v>
    <v>638079552000000000,639178255068564845,0</v>
    <v>0</v>
    <v>brkez2</v>
    <v>XIDX:OPMS</v>
    <v>87</v>
  </rv>
  <rv s="2">
    <v>1</v>
    <v>XIDX:OPMS</v>
    <v>Daily</v>
    <v>43829</v>
    <v>43829</v>
    <v>0</v>
    <v>1</v>
    <v>637132608000000000,639178255069468483,0</v>
    <v>0</v>
    <v>brkez2</v>
    <v>XIDX:OPMS</v>
    <v>17</v>
  </rv>
  <rv s="2">
    <v>1</v>
    <v>XIDX:OPMS</v>
    <v>Daily</v>
    <v>45289</v>
    <v>45289</v>
    <v>0</v>
    <v>1</v>
    <v>638394048000000000,639178255069839298,0</v>
    <v>0</v>
    <v>brkez2</v>
    <v>XIDX:OPMS</v>
    <v>163</v>
  </rv>
  <rv s="2">
    <v>1</v>
    <v>XIDX:OPMS</v>
    <v>Daily</v>
    <v>46111</v>
    <v>46111</v>
    <v>0</v>
    <v>1</v>
    <v>639104256000000000,639178255070199381,0</v>
    <v>0</v>
    <v>brkez2</v>
    <v>XIDX:OPMS</v>
    <v>359</v>
  </rv>
  <rv s="2">
    <v>1</v>
    <v>XIDX:GGRP</v>
    <v>Daily</v>
    <v>44925</v>
    <v>44925</v>
    <v>0</v>
    <v>1</v>
    <v>638079552000000000,639178255064207500,0</v>
    <v>0</v>
    <v>brivww</v>
    <v>XIDX:GGRP</v>
    <v>360</v>
  </rv>
  <rv s="2">
    <v>1</v>
    <v>XIDX:GGRP</v>
    <v>Daily</v>
    <v>43829</v>
    <v>43829</v>
    <v>0</v>
    <v>1</v>
    <v>637132608000000000,639178255065127343,0</v>
    <v>0</v>
    <v>brivww</v>
    <v>XIDX:GGRP</v>
    <v>361</v>
  </rv>
  <rv s="2">
    <v>1</v>
    <v>XIDX:GGRP</v>
    <v>Daily</v>
    <v>45289</v>
    <v>45289</v>
    <v>0</v>
    <v>1</v>
    <v>638394048000000000,639178255065487787,0</v>
    <v>0</v>
    <v>brivww</v>
    <v>XIDX:GGRP</v>
    <v>362</v>
  </rv>
  <rv s="2">
    <v>1</v>
    <v>XIDX:GGRP</v>
    <v>Daily</v>
    <v>46111</v>
    <v>46111</v>
    <v>0</v>
    <v>1</v>
    <v>639104256000000000,639178255065867870,0</v>
    <v>0</v>
    <v>brivww</v>
    <v>XIDX:GGRP</v>
    <v>363</v>
  </rv>
  <rv s="2">
    <v>1</v>
    <v>XIDX:GGRP</v>
    <v>Daily</v>
    <v>44195</v>
    <v>44195</v>
    <v>0</v>
    <v>1</v>
    <v>637448832000000000,639178255068938175,0</v>
    <v>0</v>
    <v>brivww</v>
    <v>XIDX:GGRP</v>
    <v>364</v>
  </rv>
  <rv s="2">
    <v>1</v>
    <v>XIDX:GGRP</v>
    <v>Daily</v>
    <v>45656</v>
    <v>45656</v>
    <v>0</v>
    <v>1</v>
    <v>638711136000000000,639178255069308651,0</v>
    <v>0</v>
    <v>brivww</v>
    <v>XIDX:GGRP</v>
    <v>365</v>
  </rv>
  <rv s="2">
    <v>1</v>
    <v>XIDX:GGRP</v>
    <v>Daily</v>
    <v>44560</v>
    <v>44560</v>
    <v>0</v>
    <v>1</v>
    <v>637764192000000000,639178255070568941,0</v>
    <v>0</v>
    <v>brivww</v>
    <v>XIDX:GGRP</v>
    <v>366</v>
  </rv>
  <rv s="2">
    <v>1</v>
    <v>XIDX:GGRP</v>
    <v>Daily</v>
    <v>46021</v>
    <v>46021</v>
    <v>0</v>
    <v>1</v>
    <v>639026496000000000,639178255070929025,0</v>
    <v>0</v>
    <v>brivww</v>
    <v>XIDX:GGRP</v>
    <v>55</v>
  </rv>
  <rv s="2">
    <v>1</v>
    <v>XIDX:TFAS</v>
    <v>Daily</v>
    <v>44195</v>
    <v>44195</v>
    <v>0</v>
    <v>1</v>
    <v>637448832000000000,639178255064584600,0</v>
    <v>0</v>
    <v>brgc52</v>
    <v>XIDX:TFAS</v>
    <v>144</v>
  </rv>
  <rv s="2">
    <v>1</v>
    <v>XIDX:TFAS</v>
    <v>Daily</v>
    <v>45656</v>
    <v>45656</v>
    <v>0</v>
    <v>1</v>
    <v>638711136000000000,639178255061878892,0</v>
    <v>0</v>
    <v>brgc52</v>
    <v>XIDX:TFAS</v>
    <v>367</v>
  </rv>
  <rv s="2">
    <v>1</v>
    <v>XIDX:TFAS</v>
    <v>Daily</v>
    <v>44560</v>
    <v>44560</v>
    <v>0</v>
    <v>1</v>
    <v>637764192000000000,639178255066229834,0</v>
    <v>0</v>
    <v>brgc52</v>
    <v>XIDX:TFAS</v>
    <v>368</v>
  </rv>
  <rv s="2">
    <v>1</v>
    <v>XIDX:TFAS</v>
    <v>Daily</v>
    <v>46021</v>
    <v>46021</v>
    <v>0</v>
    <v>1</v>
    <v>639026496000000000,639178255062363374,0</v>
    <v>0</v>
    <v>brgc52</v>
    <v>XIDX:TFAS</v>
    <v>302</v>
  </rv>
  <rv s="2">
    <v>1</v>
    <v>XIDX:TFAS</v>
    <v>Daily</v>
    <v>44925</v>
    <v>44925</v>
    <v>0</v>
    <v>1</v>
    <v>638079552000000000,639178255070045836,0</v>
    <v>0</v>
    <v>brgc52</v>
    <v>XIDX:TFAS</v>
    <v>369</v>
  </rv>
  <rv s="2">
    <v>1</v>
    <v>XIDX:TFAS</v>
    <v>Daily</v>
    <v>43829</v>
    <v>43829</v>
    <v>0</v>
    <v>1</v>
    <v>637132608000000000,639178255071290929,0</v>
    <v>0</v>
    <v>brgc52</v>
    <v>XIDX:TFAS</v>
    <v>370</v>
  </rv>
  <rv s="2">
    <v>1</v>
    <v>XIDX:TFAS</v>
    <v>Daily</v>
    <v>45289</v>
    <v>45289</v>
    <v>0</v>
    <v>1</v>
    <v>638394048000000000,639178255071656213,0</v>
    <v>0</v>
    <v>brgc52</v>
    <v>XIDX:TFAS</v>
    <v>116</v>
  </rv>
  <rv s="2">
    <v>1</v>
    <v>XIDX:TFAS</v>
    <v>Daily</v>
    <v>46111</v>
    <v>46111</v>
    <v>0</v>
    <v>1</v>
    <v>639104256000000000,639178255068354653,0</v>
    <v>0</v>
    <v>brgc52</v>
    <v>XIDX:TFAS</v>
    <v>280</v>
  </rv>
  <rv s="2">
    <v>1</v>
    <v>XIDX:BAPI</v>
    <v>Daily</v>
    <v>44925</v>
    <v>44925</v>
    <v>0</v>
    <v>1</v>
    <v>638079552000000000,639178255062612250,0</v>
    <v>0</v>
    <v>breeur</v>
    <v>XIDX:BAPI</v>
    <v>23</v>
  </rv>
  <rv s="2">
    <v>1</v>
    <v>XIDX:BAPI</v>
    <v>Daily</v>
    <v>43829</v>
    <v>43829</v>
    <v>0</v>
    <v>1</v>
    <v>637132608000000000,639178255062732281,0</v>
    <v>0</v>
    <v>breeur</v>
    <v>XIDX:BAPI</v>
    <v>23</v>
  </rv>
  <rv s="2">
    <v>1</v>
    <v>XIDX:BAPI</v>
    <v>Daily</v>
    <v>45289</v>
    <v>45289</v>
    <v>0</v>
    <v>1</v>
    <v>638394048000000000,639178255063106472,0</v>
    <v>0</v>
    <v>breeur</v>
    <v>XIDX:BAPI</v>
    <v>1</v>
  </rv>
  <rv s="2">
    <v>1</v>
    <v>XIDX:BAPI</v>
    <v>Daily</v>
    <v>46111</v>
    <v>46111</v>
    <v>0</v>
    <v>1</v>
    <v>639104256000000000,639178255063476563,0</v>
    <v>0</v>
    <v>breeur</v>
    <v>XIDX:BAPI</v>
    <v>371</v>
  </rv>
  <rv s="2">
    <v>1</v>
    <v>XIDX:BAPI</v>
    <v>Daily</v>
    <v>44195</v>
    <v>44195</v>
    <v>0</v>
    <v>1</v>
    <v>637448832000000000,639178255067345606,0</v>
    <v>0</v>
    <v>breeur</v>
    <v>XIDX:BAPI</v>
    <v>23</v>
  </rv>
  <rv s="2">
    <v>1</v>
    <v>XIDX:BAPI</v>
    <v>Daily</v>
    <v>45656</v>
    <v>45656</v>
    <v>0</v>
    <v>1</v>
    <v>638711136000000000,639178255067715686,0</v>
    <v>0</v>
    <v>breeur</v>
    <v>XIDX:BAPI</v>
    <v>111</v>
  </rv>
  <rv s="2">
    <v>1</v>
    <v>XIDX:BAPI</v>
    <v>Daily</v>
    <v>44560</v>
    <v>44560</v>
    <v>0</v>
    <v>1</v>
    <v>637764192000000000,639178255068727823,0</v>
    <v>0</v>
    <v>breeur</v>
    <v>XIDX:BAPI</v>
    <v>23</v>
  </rv>
  <rv s="2">
    <v>1</v>
    <v>XIDX:BAPI</v>
    <v>Daily</v>
    <v>46021</v>
    <v>46021</v>
    <v>0</v>
    <v>1</v>
    <v>639026496000000000,639178255069095993,0</v>
    <v>0</v>
    <v>breeur</v>
    <v>XIDX:BAPI</v>
    <v>21</v>
  </rv>
  <rv s="2">
    <v>1</v>
    <v>XIDX:SMKL</v>
    <v>Daily</v>
    <v>44195</v>
    <v>44195</v>
    <v>0</v>
    <v>1</v>
    <v>637448832000000000,639178255064468647,0</v>
    <v>0</v>
    <v>bqrfh7</v>
    <v>XIDX:SMKL</v>
    <v>37</v>
  </rv>
  <rv s="2">
    <v>1</v>
    <v>XIDX:SMKL</v>
    <v>Daily</v>
    <v>45656</v>
    <v>45656</v>
    <v>0</v>
    <v>1</v>
    <v>638711136000000000,639178255065028764,0</v>
    <v>0</v>
    <v>bqrfh7</v>
    <v>XIDX:SMKL</v>
    <v>372</v>
  </rv>
  <rv s="2">
    <v>1</v>
    <v>XIDX:SMKL</v>
    <v>Daily</v>
    <v>44560</v>
    <v>44560</v>
    <v>0</v>
    <v>1</v>
    <v>637764192000000000,639178255065676917,0</v>
    <v>0</v>
    <v>bqrfh7</v>
    <v>XIDX:SMKL</v>
    <v>373</v>
  </rv>
  <rv s="2">
    <v>1</v>
    <v>XIDX:SMKL</v>
    <v>Daily</v>
    <v>46021</v>
    <v>46021</v>
    <v>0</v>
    <v>1</v>
    <v>639026496000000000,639178255064496669,0</v>
    <v>0</v>
    <v>bqrfh7</v>
    <v>XIDX:SMKL</v>
    <v>374</v>
  </rv>
  <rv s="2">
    <v>1</v>
    <v>XIDX:SMKL</v>
    <v>Daily</v>
    <v>44925</v>
    <v>44925</v>
    <v>0</v>
    <v>1</v>
    <v>638079552000000000,639178255069899840,0</v>
    <v>0</v>
    <v>bqrfh7</v>
    <v>XIDX:SMKL</v>
    <v>143</v>
  </rv>
  <rv s="2">
    <v>1</v>
    <v>XIDX:SMKL</v>
    <v>Daily</v>
    <v>43829</v>
    <v>43829</v>
    <v>0</v>
    <v>1</v>
    <v>637132608000000000,639178255071280149,0</v>
    <v>0</v>
    <v>bqrfh7</v>
    <v>XIDX:SMKL</v>
    <v>183</v>
  </rv>
  <rv s="2">
    <v>1</v>
    <v>XIDX:SMKL</v>
    <v>Daily</v>
    <v>45289</v>
    <v>45289</v>
    <v>0</v>
    <v>1</v>
    <v>638394048000000000,639178255071650231,0</v>
    <v>0</v>
    <v>bqrfh7</v>
    <v>XIDX:SMKL</v>
    <v>37</v>
  </rv>
  <rv s="2">
    <v>1</v>
    <v>XIDX:SMKL</v>
    <v>Daily</v>
    <v>46111</v>
    <v>46111</v>
    <v>0</v>
    <v>1</v>
    <v>639104256000000000,639178255069769804,0</v>
    <v>0</v>
    <v>bqrfh7</v>
    <v>XIDX:SMKL</v>
    <v>317</v>
  </rv>
  <rv s="2">
    <v>1</v>
    <v>XIDX:ARKA</v>
    <v>Daily</v>
    <v>43829</v>
    <v>43829</v>
    <v>0</v>
    <v>1</v>
    <v>637132608000000000,639178255065395077,0</v>
    <v>0</v>
    <v>bqtwtc</v>
    <v>XIDX:ARKA</v>
    <v>375</v>
  </rv>
  <rv s="2">
    <v>1</v>
    <v>XIDX:ARKA</v>
    <v>Daily</v>
    <v>45289</v>
    <v>45289</v>
    <v>0</v>
    <v>1</v>
    <v>638394048000000000,639178255062024342,0</v>
    <v>0</v>
    <v>bqtwtc</v>
    <v>XIDX:ARKA</v>
    <v>23</v>
  </rv>
  <rv s="2">
    <v>1</v>
    <v>XIDX:ARKA</v>
    <v>Daily</v>
    <v>44195</v>
    <v>44195</v>
    <v>0</v>
    <v>1</v>
    <v>637448832000000000,639178255064864961,0</v>
    <v>0</v>
    <v>bqtwtc</v>
    <v>XIDX:ARKA</v>
    <v>376</v>
  </rv>
  <rv s="2">
    <v>1</v>
    <v>XIDX:ARKA</v>
    <v>Daily</v>
    <v>45656</v>
    <v>45656</v>
    <v>0</v>
    <v>1</v>
    <v>638711136000000000,639178255065243191,0</v>
    <v>0</v>
    <v>bqtwtc</v>
    <v>XIDX:ARKA</v>
    <v>18</v>
  </rv>
  <rv s="2">
    <v>1</v>
    <v>XIDX:ARKA</v>
    <v>Daily</v>
    <v>44560</v>
    <v>44560</v>
    <v>0</v>
    <v>1</v>
    <v>637764192000000000,639178255070277719,0</v>
    <v>0</v>
    <v>bqtwtc</v>
    <v>XIDX:ARKA</v>
    <v>299</v>
  </rv>
  <rv s="2">
    <v>1</v>
    <v>XIDX:ARKA</v>
    <v>Daily</v>
    <v>44925</v>
    <v>44925</v>
    <v>0</v>
    <v>1</v>
    <v>638079552000000000,639178255070516199,0</v>
    <v>0</v>
    <v>bqtwtc</v>
    <v>XIDX:ARKA</v>
    <v>23</v>
  </rv>
  <rv s="2">
    <v>1</v>
    <v>XIDX:ARKA</v>
    <v>Daily</v>
    <v>46111</v>
    <v>46111</v>
    <v>0</v>
    <v>1</v>
    <v>639104256000000000,639178255070886275,0</v>
    <v>0</v>
    <v>bqtwtc</v>
    <v>XIDX:ARKA</v>
    <v>91</v>
  </rv>
  <rv s="2">
    <v>1</v>
    <v>XIDX:INOV</v>
    <v>Daily</v>
    <v>44925</v>
    <v>44925</v>
    <v>0</v>
    <v>1</v>
    <v>638079552000000000,639178255062764634,0</v>
    <v>0</v>
    <v>bqtw6h</v>
    <v>XIDX:INOV</v>
    <v>294</v>
  </rv>
  <rv s="2">
    <v>1</v>
    <v>XIDX:INOV</v>
    <v>Daily</v>
    <v>43829</v>
    <v>43829</v>
    <v>0</v>
    <v>1</v>
    <v>637132608000000000,639178255065612904,0</v>
    <v>0</v>
    <v>bqtw6h</v>
    <v>XIDX:INOV</v>
    <v>377</v>
  </rv>
  <rv s="2">
    <v>1</v>
    <v>XIDX:INOV</v>
    <v>Daily</v>
    <v>45289</v>
    <v>45289</v>
    <v>0</v>
    <v>1</v>
    <v>638394048000000000,639178255065982986,0</v>
    <v>0</v>
    <v>bqtw6h</v>
    <v>XIDX:INOV</v>
    <v>378</v>
  </rv>
  <rv s="2">
    <v>1</v>
    <v>XIDX:INOV</v>
    <v>Daily</v>
    <v>46111</v>
    <v>46111</v>
    <v>0</v>
    <v>1</v>
    <v>639104256000000000,639178255066357261,0</v>
    <v>0</v>
    <v>bqtw6h</v>
    <v>XIDX:INOV</v>
    <v>257</v>
  </rv>
  <rv s="2">
    <v>1</v>
    <v>XIDX:INOV</v>
    <v>Daily</v>
    <v>44195</v>
    <v>44195</v>
    <v>0</v>
    <v>1</v>
    <v>637448832000000000,639178255070646306,0</v>
    <v>0</v>
    <v>bqtw6h</v>
    <v>XIDX:INOV</v>
    <v>122</v>
  </rv>
  <rv s="2">
    <v>1</v>
    <v>XIDX:INOV</v>
    <v>Daily</v>
    <v>45656</v>
    <v>45656</v>
    <v>0</v>
    <v>1</v>
    <v>638711136000000000,639178255067497529,0</v>
    <v>0</v>
    <v>bqtw6h</v>
    <v>XIDX:INOV</v>
    <v>379</v>
  </rv>
  <rv s="2">
    <v>1</v>
    <v>XIDX:INOV</v>
    <v>Daily</v>
    <v>46021</v>
    <v>46021</v>
    <v>0</v>
    <v>1</v>
    <v>639026496000000000,639178255071238419,0</v>
    <v>0</v>
    <v>bqtw6h</v>
    <v>XIDX:INOV</v>
    <v>380</v>
  </rv>
  <rv s="2">
    <v>1</v>
    <v>XIDX:INOV</v>
    <v>Daily</v>
    <v>44560</v>
    <v>44560</v>
    <v>0</v>
    <v>1</v>
    <v>637764192000000000,639178255072454392,0</v>
    <v>0</v>
    <v>bqtw6h</v>
    <v>XIDX:INOV</v>
    <v>107</v>
  </rv>
  <rv s="2">
    <v>1</v>
    <v>XIDX:KOTA</v>
    <v>Daily</v>
    <v>44195</v>
    <v>44195</v>
    <v>0</v>
    <v>1</v>
    <v>637448832000000000,639178255063143049,0</v>
    <v>0</v>
    <v>bqspm7</v>
    <v>XIDX:KOTA</v>
    <v>189</v>
  </rv>
  <rv s="2">
    <v>1</v>
    <v>XIDX:KOTA</v>
    <v>Daily</v>
    <v>45656</v>
    <v>45656</v>
    <v>0</v>
    <v>1</v>
    <v>638711136000000000,639178255063506987,0</v>
    <v>0</v>
    <v>bqspm7</v>
    <v>XIDX:KOTA</v>
    <v>111</v>
  </rv>
  <rv s="2">
    <v>1</v>
    <v>XIDX:KOTA</v>
    <v>Daily</v>
    <v>44560</v>
    <v>44560</v>
    <v>0</v>
    <v>1</v>
    <v>637764192000000000,639178255066727693,0</v>
    <v>0</v>
    <v>bqspm7</v>
    <v>XIDX:KOTA</v>
    <v>106</v>
  </rv>
  <rv s="2">
    <v>1</v>
    <v>XIDX:KOTA</v>
    <v>Daily</v>
    <v>46021</v>
    <v>46021</v>
    <v>0</v>
    <v>1</v>
    <v>639026496000000000,639178255067087773,0</v>
    <v>0</v>
    <v>bqspm7</v>
    <v>XIDX:KOTA</v>
    <v>25</v>
  </rv>
  <rv s="2">
    <v>1</v>
    <v>XIDX:KOTA</v>
    <v>Daily</v>
    <v>44925</v>
    <v>44925</v>
    <v>0</v>
    <v>1</v>
    <v>638079552000000000,639178255068228023,0</v>
    <v>0</v>
    <v>bqspm7</v>
    <v>XIDX:KOTA</v>
    <v>23</v>
  </rv>
  <rv s="2">
    <v>1</v>
    <v>XIDX:KOTA</v>
    <v>Daily</v>
    <v>46111</v>
    <v>46111</v>
    <v>0</v>
    <v>1</v>
    <v>639104256000000000,639178255071608768,0</v>
    <v>0</v>
    <v>bqspm7</v>
    <v>XIDX:KOTA</v>
    <v>78</v>
  </rv>
  <rv s="2">
    <v>1</v>
    <v>XIDX:KOTA</v>
    <v>Daily</v>
    <v>43829</v>
    <v>43829</v>
    <v>0</v>
    <v>1</v>
    <v>637132608000000000,639178255073479224,0</v>
    <v>0</v>
    <v>bqspm7</v>
    <v>XIDX:KOTA</v>
    <v>381</v>
  </rv>
  <rv s="2">
    <v>1</v>
    <v>XIDX:KOTA</v>
    <v>Daily</v>
    <v>45289</v>
    <v>45289</v>
    <v>0</v>
    <v>1</v>
    <v>638394048000000000,639178255072829465,0</v>
    <v>0</v>
    <v>bqspm7</v>
    <v>XIDX:KOTA</v>
    <v>23</v>
  </rv>
  <rv s="2">
    <v>1</v>
    <v>XIDX:FUJI</v>
    <v>Daily</v>
    <v>44925</v>
    <v>44925</v>
    <v>0</v>
    <v>1</v>
    <v>638079552000000000,639178255064254831,0</v>
    <v>0</v>
    <v>bqrhww</v>
    <v>XIDX:FUJI</v>
    <v>382</v>
  </rv>
  <rv s="2">
    <v>1</v>
    <v>XIDX:FUJI</v>
    <v>Daily</v>
    <v>43829</v>
    <v>43829</v>
    <v>0</v>
    <v>1</v>
    <v>637132608000000000,639178255067455527,0</v>
    <v>0</v>
    <v>bqrhww</v>
    <v>XIDX:FUJI</v>
    <v>252</v>
  </rv>
  <rv s="2">
    <v>1</v>
    <v>XIDX:FUJI</v>
    <v>Daily</v>
    <v>45289</v>
    <v>45289</v>
    <v>0</v>
    <v>1</v>
    <v>638394048000000000,639178255067815605,0</v>
    <v>0</v>
    <v>bqrhww</v>
    <v>XIDX:FUJI</v>
    <v>383</v>
  </rv>
  <rv s="2">
    <v>1</v>
    <v>XIDX:FUJI</v>
    <v>Daily</v>
    <v>46111</v>
    <v>46111</v>
    <v>0</v>
    <v>1</v>
    <v>639104256000000000,639178255064934976,0</v>
    <v>0</v>
    <v>bqrhww</v>
    <v>XIDX:FUJI</v>
    <v>353</v>
  </rv>
  <rv s="2">
    <v>1</v>
    <v>XIDX:FUJI</v>
    <v>Daily</v>
    <v>44195</v>
    <v>44195</v>
    <v>0</v>
    <v>1</v>
    <v>637448832000000000,639178255068605777,0</v>
    <v>0</v>
    <v>bqrhww</v>
    <v>XIDX:FUJI</v>
    <v>359</v>
  </rv>
  <rv s="2">
    <v>1</v>
    <v>XIDX:FUJI</v>
    <v>Daily</v>
    <v>45656</v>
    <v>45656</v>
    <v>0</v>
    <v>1</v>
    <v>638711136000000000,639178255068965854,0</v>
    <v>0</v>
    <v>bqrhww</v>
    <v>XIDX:FUJI</v>
    <v>384</v>
  </rv>
  <rv s="2">
    <v>1</v>
    <v>XIDX:FUJI</v>
    <v>Daily</v>
    <v>46021</v>
    <v>46021</v>
    <v>0</v>
    <v>1</v>
    <v>639026496000000000,639178255071978082,0</v>
    <v>0</v>
    <v>bqrhww</v>
    <v>XIDX:FUJI</v>
    <v>385</v>
  </rv>
  <rv s="2">
    <v>1</v>
    <v>XIDX:FUJI</v>
    <v>Daily</v>
    <v>44560</v>
    <v>44560</v>
    <v>0</v>
    <v>1</v>
    <v>637764192000000000,639178255073196777,0</v>
    <v>0</v>
    <v>bqrhww</v>
    <v>XIDX:FUJI</v>
    <v>124</v>
  </rv>
  <rv s="2">
    <v>1</v>
    <v>XIDX:LIFE</v>
    <v>Daily</v>
    <v>44195</v>
    <v>44195</v>
    <v>0</v>
    <v>1</v>
    <v>637448832000000000,639178255064624164,0</v>
    <v>0</v>
    <v>bqsrz2</v>
    <v>XIDX:LIFE</v>
    <v>386</v>
  </rv>
  <rv s="2">
    <v>1</v>
    <v>XIDX:LIFE</v>
    <v>Daily</v>
    <v>45656</v>
    <v>45656</v>
    <v>0</v>
    <v>1</v>
    <v>638711136000000000,639178255064994246,0</v>
    <v>0</v>
    <v>bqsrz2</v>
    <v>XIDX:LIFE</v>
    <v>387</v>
  </rv>
  <rv s="2">
    <v>1</v>
    <v>XIDX:LIFE</v>
    <v>Daily</v>
    <v>44560</v>
    <v>44560</v>
    <v>0</v>
    <v>1</v>
    <v>637764192000000000,639178255065315115,0</v>
    <v>0</v>
    <v>bqsrz2</v>
    <v>XIDX:LIFE</v>
    <v>1</v>
  </rv>
  <rv s="2">
    <v>1</v>
    <v>XIDX:LIFE</v>
    <v>Daily</v>
    <v>46021</v>
    <v>46021</v>
    <v>0</v>
    <v>1</v>
    <v>639026496000000000,639178255065684407,0</v>
    <v>0</v>
    <v>bqsrz2</v>
    <v>XIDX:LIFE</v>
    <v>388</v>
  </rv>
  <rv s="2">
    <v>1</v>
    <v>XIDX:LIFE</v>
    <v>Daily</v>
    <v>44925</v>
    <v>44925</v>
    <v>0</v>
    <v>1</v>
    <v>638079552000000000,639178255069714116,0</v>
    <v>0</v>
    <v>bqsrz2</v>
    <v>XIDX:LIFE</v>
    <v>389</v>
  </rv>
  <rv s="2">
    <v>1</v>
    <v>XIDX:LIFE</v>
    <v>Daily</v>
    <v>46111</v>
    <v>46111</v>
    <v>0</v>
    <v>1</v>
    <v>639104256000000000,639178255072345928,0</v>
    <v>0</v>
    <v>bqsrz2</v>
    <v>XIDX:LIFE</v>
    <v>390</v>
  </rv>
  <rv s="2">
    <v>1</v>
    <v>XIDX:LIFE</v>
    <v>Daily</v>
    <v>43829</v>
    <v>43829</v>
    <v>0</v>
    <v>1</v>
    <v>637132608000000000,639178255073856965,0</v>
    <v>0</v>
    <v>bqsrz2</v>
    <v>XIDX:LIFE</v>
    <v>391</v>
  </rv>
  <rv s="2">
    <v>1</v>
    <v>XIDX:LIFE</v>
    <v>Daily</v>
    <v>45289</v>
    <v>45289</v>
    <v>0</v>
    <v>1</v>
    <v>638394048000000000,639178255073566209,0</v>
    <v>0</v>
    <v>bqsrz2</v>
    <v>XIDX:LIFE</v>
    <v>392</v>
  </rv>
  <rv s="2">
    <v>1</v>
    <v>XIDX:EAST</v>
    <v>Daily</v>
    <v>44925</v>
    <v>44925</v>
    <v>0</v>
    <v>1</v>
    <v>638079552000000000,639178255062688265,0</v>
    <v>0</v>
    <v>bqrjmw</v>
    <v>XIDX:EAST</v>
    <v>72</v>
  </rv>
  <rv s="2">
    <v>1</v>
    <v>XIDX:EAST</v>
    <v>Daily</v>
    <v>43829</v>
    <v>43829</v>
    <v>0</v>
    <v>1</v>
    <v>637132608000000000,639178255066057972,0</v>
    <v>0</v>
    <v>bqrjmw</v>
    <v>XIDX:EAST</v>
    <v>379</v>
  </rv>
  <rv s="2">
    <v>1</v>
    <v>XIDX:EAST</v>
    <v>Daily</v>
    <v>45289</v>
    <v>45289</v>
    <v>0</v>
    <v>1</v>
    <v>638394048000000000,639178255066419073,0</v>
    <v>0</v>
    <v>bqrjmw</v>
    <v>XIDX:EAST</v>
    <v>393</v>
  </rv>
  <rv s="2">
    <v>1</v>
    <v>XIDX:EAST</v>
    <v>Daily</v>
    <v>46111</v>
    <v>46111</v>
    <v>0</v>
    <v>1</v>
    <v>639104256000000000,639178255066789154,0</v>
    <v>0</v>
    <v>bqrjmw</v>
    <v>XIDX:EAST</v>
    <v>92</v>
  </rv>
  <rv s="2">
    <v>1</v>
    <v>XIDX:EAST</v>
    <v>Daily</v>
    <v>44195</v>
    <v>44195</v>
    <v>0</v>
    <v>1</v>
    <v>637448832000000000,639178255070087860,0</v>
    <v>0</v>
    <v>bqrjmw</v>
    <v>XIDX:EAST</v>
    <v>118</v>
  </rv>
  <rv s="2">
    <v>1</v>
    <v>XIDX:EAST</v>
    <v>Daily</v>
    <v>45656</v>
    <v>45656</v>
    <v>0</v>
    <v>1</v>
    <v>638711136000000000,639178255070468932,0</v>
    <v>0</v>
    <v>bqrjmw</v>
    <v>XIDX:EAST</v>
    <v>252</v>
  </rv>
  <rv s="2">
    <v>1</v>
    <v>XIDX:EAST</v>
    <v>Daily</v>
    <v>44560</v>
    <v>44560</v>
    <v>0</v>
    <v>1</v>
    <v>637764192000000000,639178255072708418,0</v>
    <v>0</v>
    <v>bqrjmw</v>
    <v>XIDX:EAST</v>
    <v>115</v>
  </rv>
  <rv s="2">
    <v>1</v>
    <v>XIDX:EAST</v>
    <v>Daily</v>
    <v>46021</v>
    <v>46021</v>
    <v>0</v>
    <v>1</v>
    <v>639026496000000000,639178255072520429,0</v>
    <v>0</v>
    <v>bqrjmw</v>
    <v>XIDX:EAST</v>
    <v>313</v>
  </rv>
  <rv s="2">
    <v>1</v>
    <v>XIDX:ENVY</v>
    <v>Daily</v>
    <v>44560</v>
    <v>44560</v>
    <v>0</v>
    <v>1</v>
    <v>637764192000000000,639178255063063808,0</v>
    <v>0</v>
    <v>bqrjk2</v>
    <v>XIDX:ENVY</v>
    <v>1</v>
  </rv>
  <rv s="2">
    <v>1</v>
    <v>XIDX:ENVY</v>
    <v>Daily</v>
    <v>44925</v>
    <v>44925</v>
    <v>0</v>
    <v>1</v>
    <v>638079552000000000,639178255067525602,0</v>
    <v>0</v>
    <v>bqrjk2</v>
    <v>XIDX:ENVY</v>
    <v>1</v>
  </rv>
  <rv s="2">
    <v>1</v>
    <v>XIDX:ENVY</v>
    <v>Daily</v>
    <v>46111</v>
    <v>46111</v>
    <v>0</v>
    <v>1</v>
    <v>639104256000000000,639178255067895686,0</v>
    <v>0</v>
    <v>bqrjk2</v>
    <v>XIDX:ENVY</v>
    <v>1</v>
  </rv>
  <rv s="2">
    <v>1</v>
    <v>XIDX:ENVY</v>
    <v>Daily</v>
    <v>43829</v>
    <v>43829</v>
    <v>0</v>
    <v>1</v>
    <v>637132608000000000,639178255070836312,0</v>
    <v>0</v>
    <v>bqrjk2</v>
    <v>XIDX:ENVY</v>
    <v>126</v>
  </rv>
  <rv s="2">
    <v>1</v>
    <v>XIDX:ENVY</v>
    <v>Daily</v>
    <v>45289</v>
    <v>45289</v>
    <v>0</v>
    <v>1</v>
    <v>638394048000000000,639178255068095732,0</v>
    <v>0</v>
    <v>bqrjk2</v>
    <v>XIDX:ENVY</v>
    <v>1</v>
  </rv>
  <rv s="2">
    <v>1</v>
    <v>XIDX:ENVY</v>
    <v>Daily</v>
    <v>44195</v>
    <v>44195</v>
    <v>0</v>
    <v>1</v>
    <v>637448832000000000,639178255074226352,0</v>
    <v>0</v>
    <v>bqrjk2</v>
    <v>XIDX:ENVY</v>
    <v>1</v>
  </rv>
  <rv s="2">
    <v>1</v>
    <v>XIDX:ENVY</v>
    <v>Daily</v>
    <v>45656</v>
    <v>45656</v>
    <v>0</v>
    <v>1</v>
    <v>638711136000000000,639178255073936285,0</v>
    <v>0</v>
    <v>bqrjk2</v>
    <v>XIDX:ENVY</v>
    <v>1</v>
  </rv>
  <rv s="2">
    <v>1</v>
    <v>XIDX:IPTV</v>
    <v>Daily</v>
    <v>44195</v>
    <v>44195</v>
    <v>0</v>
    <v>1</v>
    <v>637448832000000000,639178255070315478,0</v>
    <v>0</v>
    <v>bqrdim</v>
    <v>XIDX:IPTV</v>
    <v>306</v>
  </rv>
  <rv s="2">
    <v>1</v>
    <v>XIDX:IPTV</v>
    <v>Daily</v>
    <v>45656</v>
    <v>45656</v>
    <v>0</v>
    <v>1</v>
    <v>638711136000000000,639178255070696294,0</v>
    <v>0</v>
    <v>bqrdim</v>
    <v>XIDX:IPTV</v>
    <v>343</v>
  </rv>
  <rv s="2">
    <v>1</v>
    <v>XIDX:IPTV</v>
    <v>Daily</v>
    <v>44560</v>
    <v>44560</v>
    <v>0</v>
    <v>1</v>
    <v>637764192000000000,639178255073256146,0</v>
    <v>0</v>
    <v>bqrdim</v>
    <v>XIDX:IPTV</v>
    <v>394</v>
  </rv>
  <rv s="2">
    <v>1</v>
    <v>XIDX:IPTV</v>
    <v>Daily</v>
    <v>46021</v>
    <v>46021</v>
    <v>0</v>
    <v>1</v>
    <v>639026496000000000,639178255073634981,0</v>
    <v>0</v>
    <v>bqrdim</v>
    <v>XIDX:IPTV</v>
    <v>299</v>
  </rv>
  <rv s="2">
    <v>1</v>
    <v>XIDX:IPTV</v>
    <v>Daily</v>
    <v>44925</v>
    <v>44925</v>
    <v>0</v>
    <v>1</v>
    <v>638079552000000000,639178255075327283,0</v>
    <v>0</v>
    <v>bqrdim</v>
    <v>XIDX:IPTV</v>
    <v>265</v>
  </rv>
  <rv s="2">
    <v>1</v>
    <v>XIDX:IPTV</v>
    <v>Daily</v>
    <v>43829</v>
    <v>43829</v>
    <v>0</v>
    <v>1</v>
    <v>637132608000000000,639178255075047225,0</v>
    <v>0</v>
    <v>bqrdim</v>
    <v>XIDX:IPTV</v>
    <v>395</v>
  </rv>
  <rv s="2">
    <v>1</v>
    <v>XIDX:IPTV</v>
    <v>Daily</v>
    <v>45289</v>
    <v>45289</v>
    <v>0</v>
    <v>1</v>
    <v>638394048000000000,639178255075416616,0</v>
    <v>0</v>
    <v>bqrdim</v>
    <v>XIDX:IPTV</v>
    <v>23</v>
  </rv>
  <rv s="2">
    <v>1</v>
    <v>XIDX:IPTV</v>
    <v>Daily</v>
    <v>46111</v>
    <v>46111</v>
    <v>0</v>
    <v>1</v>
    <v>639104256000000000,639178255072926068,0</v>
    <v>0</v>
    <v>bqrdim</v>
    <v>XIDX:IPTV</v>
    <v>249</v>
  </rv>
  <rv s="2">
    <v>1</v>
    <v>XIDX:PAMG</v>
    <v>Daily</v>
    <v>44925</v>
    <v>44925</v>
    <v>0</v>
    <v>1</v>
    <v>638079552000000000,639178255071420809,0</v>
    <v>0</v>
    <v>bqrcxm</v>
    <v>XIDX:PAMG</v>
    <v>79</v>
  </rv>
  <rv s="2">
    <v>1</v>
    <v>XIDX:PAMG</v>
    <v>Daily</v>
    <v>44195</v>
    <v>44195</v>
    <v>0</v>
    <v>1</v>
    <v>637448832000000000,639178255071793686,0</v>
    <v>0</v>
    <v>bqrcxm</v>
    <v>XIDX:PAMG</v>
    <v>256</v>
  </rv>
  <rv s="2">
    <v>1</v>
    <v>XIDX:PAMG</v>
    <v>Daily</v>
    <v>44560</v>
    <v>44560</v>
    <v>0</v>
    <v>1</v>
    <v>637764192000000000,639178255072153767,0</v>
    <v>0</v>
    <v>bqrcxm</v>
    <v>XIDX:PAMG</v>
    <v>230</v>
  </rv>
  <rv s="2">
    <v>1</v>
    <v>XIDX:PAMG</v>
    <v>Daily</v>
    <v>43829</v>
    <v>43829</v>
    <v>0</v>
    <v>1</v>
    <v>637132608000000000,639178255072383820,0</v>
    <v>0</v>
    <v>bqrcxm</v>
    <v>XIDX:PAMG</v>
    <v>79</v>
  </rv>
  <rv s="2">
    <v>1</v>
    <v>XIDX:PAMG</v>
    <v>Daily</v>
    <v>45289</v>
    <v>45289</v>
    <v>0</v>
    <v>1</v>
    <v>638394048000000000,639178255072743901,0</v>
    <v>0</v>
    <v>bqrcxm</v>
    <v>XIDX:PAMG</v>
    <v>157</v>
  </rv>
  <rv s="2">
    <v>1</v>
    <v>XIDX:PAMG</v>
    <v>Daily</v>
    <v>46111</v>
    <v>46111</v>
    <v>0</v>
    <v>1</v>
    <v>639104256000000000,639178255073113983,0</v>
    <v>0</v>
    <v>bqrcxm</v>
    <v>XIDX:PAMG</v>
    <v>25</v>
  </rv>
  <rv s="2">
    <v>1</v>
    <v>XIDX:PAMG</v>
    <v>Daily</v>
    <v>45656</v>
    <v>45656</v>
    <v>0</v>
    <v>1</v>
    <v>638711136000000000,639178255075691805,0</v>
    <v>0</v>
    <v>bqrcxm</v>
    <v>XIDX:PAMG</v>
    <v>153</v>
  </rv>
  <rv s="2">
    <v>1</v>
    <v>XIDX:PAMG</v>
    <v>Daily</v>
    <v>46021</v>
    <v>46021</v>
    <v>0</v>
    <v>1</v>
    <v>639026496000000000,639178255072083751,0</v>
    <v>0</v>
    <v>bqrcxm</v>
    <v>XIDX:PAMG</v>
    <v>145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error">
    <k n="errorType" t="i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8"/>
  <sheetViews>
    <sheetView tabSelected="1" topLeftCell="B1" workbookViewId="0">
      <selection activeCell="O1" sqref="O1"/>
    </sheetView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3</v>
      </c>
      <c r="D2" s="2" vm="1">
        <f ca="1">IFERROR(_xlfn.STOCKHISTORY("XIDX:" &amp; $C$1, D3, , 0, 0, 1), "Libur")</f>
        <v>58</v>
      </c>
      <c r="H2" s="2" vm="1">
        <f ca="1">IFERROR(INDEX(D2:G2,COUNT(D2:G2)),"")</f>
        <v>58</v>
      </c>
      <c r="I2" s="2" vm="2">
        <f t="shared" ref="I2:P2" ca="1" si="0">IFERROR(_xlfn.STOCKHISTORY("XIDX:" &amp; $C$1, I1, , 0, 0, 1), "Libur")</f>
        <v>69</v>
      </c>
      <c r="J2" s="2" vm="3">
        <f t="shared" ca="1" si="0"/>
        <v>51</v>
      </c>
      <c r="K2" s="2" vm="4">
        <f t="shared" ca="1" si="0"/>
        <v>75</v>
      </c>
      <c r="L2" s="2" vm="5">
        <f t="shared" ca="1" si="0"/>
        <v>67</v>
      </c>
      <c r="M2" s="2" vm="6">
        <f t="shared" ca="1" si="0"/>
        <v>104</v>
      </c>
      <c r="N2" s="2" vm="7">
        <f t="shared" ca="1" si="0"/>
        <v>103</v>
      </c>
      <c r="O2" s="2" vm="5">
        <f t="shared" ca="1" si="0"/>
        <v>67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11402482972</v>
      </c>
      <c r="H4" s="2">
        <f>IFERROR(SUM(D4:G4)*(4/MAX(1,COUNT(D4:G4))),"")</f>
        <v>45609931888</v>
      </c>
      <c r="I4" s="2">
        <f t="shared" ref="I4:P4" si="1">IFERROR(INDEX(I51:I500,MATCH($C$4,$C$51:$C$500,0)),"")</f>
        <v>49844328064</v>
      </c>
      <c r="J4" s="2">
        <f t="shared" si="1"/>
        <v>52440667650</v>
      </c>
      <c r="K4" s="2">
        <f t="shared" si="1"/>
        <v>51476967511</v>
      </c>
      <c r="L4" s="2">
        <f t="shared" si="1"/>
        <v>54825067000</v>
      </c>
      <c r="M4" s="2">
        <f t="shared" si="1"/>
        <v>46931553767</v>
      </c>
      <c r="N4" s="2">
        <f t="shared" si="1"/>
        <v>48438205011</v>
      </c>
      <c r="O4" s="2">
        <f t="shared" si="1"/>
        <v>72436627133</v>
      </c>
      <c r="P4" s="2">
        <f t="shared" si="1"/>
        <v>75257759437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-386462901</v>
      </c>
      <c r="H5" s="2">
        <f>IFERROR(SUM(D5:G5)*(4/MAX(1,COUNT(D5:G5))),"")</f>
        <v>-1545851604</v>
      </c>
      <c r="I5" s="2">
        <f t="shared" ref="I5:P5" si="2">IFERROR(INDEX(I51:I500,MATCH($C$5,$C$51:$C$500,0)),"")</f>
        <v>952380606</v>
      </c>
      <c r="J5" s="2">
        <f t="shared" si="2"/>
        <v>5549081892</v>
      </c>
      <c r="K5" s="2">
        <f t="shared" si="2"/>
        <v>417973404</v>
      </c>
      <c r="L5" s="2">
        <f t="shared" si="2"/>
        <v>-3213398312</v>
      </c>
      <c r="M5" s="2">
        <f t="shared" si="2"/>
        <v>-9391175671</v>
      </c>
      <c r="N5" s="2">
        <f t="shared" si="2"/>
        <v>-6336363127</v>
      </c>
      <c r="O5" s="2">
        <f t="shared" si="2"/>
        <v>5560335776</v>
      </c>
      <c r="P5" s="2">
        <f t="shared" si="2"/>
        <v>322162059048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429341004839</v>
      </c>
      <c r="H6" s="2">
        <f>IFERROR(INDEX(D6:G6,COUNT(D6:G6)),"")</f>
        <v>429341004839</v>
      </c>
      <c r="I6" s="2">
        <f t="shared" ref="I6:P6" si="3">IFERROR(INDEX(I51:I500,MATCH($C$6,$C$51:$C$500,0)),"")</f>
        <v>429727467740</v>
      </c>
      <c r="J6" s="2">
        <f t="shared" si="3"/>
        <v>428775087134</v>
      </c>
      <c r="K6" s="2">
        <f t="shared" si="3"/>
        <v>423226005242</v>
      </c>
      <c r="L6" s="2">
        <f t="shared" si="3"/>
        <v>422808031838</v>
      </c>
      <c r="M6" s="2">
        <f t="shared" si="3"/>
        <v>426021430150</v>
      </c>
      <c r="N6" s="2">
        <f t="shared" si="3"/>
        <v>435412639821</v>
      </c>
      <c r="O6" s="2">
        <f t="shared" si="3"/>
        <v>441749002948</v>
      </c>
      <c r="P6" s="2">
        <f t="shared" si="3"/>
        <v>376949051041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3.12</v>
      </c>
      <c r="H7" s="3">
        <f>IFERROR(INDEX(D7:G7,COUNT(D7:G7)),"")</f>
        <v>3.12</v>
      </c>
      <c r="I7" s="3">
        <f t="shared" ref="I7:P7" si="4">IFERROR(INDEX(I51:I500,MATCH($C$7,$C$51:$C$500,0))/1000000000,"")</f>
        <v>3.12</v>
      </c>
      <c r="J7" s="3">
        <f t="shared" si="4"/>
        <v>3.12</v>
      </c>
      <c r="K7" s="3">
        <f t="shared" si="4"/>
        <v>3.12</v>
      </c>
      <c r="L7" s="3">
        <f t="shared" si="4"/>
        <v>3.12</v>
      </c>
      <c r="M7" s="3">
        <f t="shared" si="4"/>
        <v>3.12</v>
      </c>
      <c r="N7" s="3">
        <f t="shared" si="4"/>
        <v>3.12</v>
      </c>
      <c r="O7" s="3">
        <f t="shared" si="4"/>
        <v>3.12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-4000000000</v>
      </c>
      <c r="J8" s="2">
        <f t="shared" si="5"/>
        <v>-7000000000</v>
      </c>
      <c r="K8" s="2">
        <f t="shared" si="5"/>
        <v>1000000000</v>
      </c>
      <c r="L8" s="2">
        <f t="shared" si="5"/>
        <v>2000000000</v>
      </c>
      <c r="M8" s="2">
        <f t="shared" si="5"/>
        <v>-20000000000</v>
      </c>
      <c r="N8" s="2">
        <f t="shared" si="5"/>
        <v>-7000000000</v>
      </c>
      <c r="O8" s="2">
        <f t="shared" si="5"/>
        <v>-20000000000</v>
      </c>
      <c r="P8" s="2">
        <f t="shared" si="5"/>
        <v>10000000000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-0.44</v>
      </c>
      <c r="H9" s="3">
        <f>IFERROR(INDEX(D9:G9,COUNT(D9:G9)),"")</f>
        <v>-0.44</v>
      </c>
      <c r="I9" s="3">
        <f t="shared" ref="I9:P9" si="6">IFERROR(INDEX(I51:I500,MATCH($C$9,$C$51:$C$500,0)),"")</f>
        <v>-1.33</v>
      </c>
      <c r="J9" s="3">
        <f t="shared" si="6"/>
        <v>-2.33</v>
      </c>
      <c r="K9" s="3">
        <f t="shared" si="6"/>
        <v>0.31</v>
      </c>
      <c r="L9" s="3">
        <f t="shared" si="6"/>
        <v>0.54</v>
      </c>
      <c r="M9" s="3">
        <f t="shared" si="6"/>
        <v>-6.42</v>
      </c>
      <c r="N9" s="3">
        <f t="shared" si="6"/>
        <v>-2.08</v>
      </c>
      <c r="O9" s="3">
        <f t="shared" si="6"/>
        <v>-6.43</v>
      </c>
      <c r="P9" s="3">
        <f t="shared" si="6"/>
        <v>207863.42</v>
      </c>
    </row>
    <row r="10" spans="1:16" x14ac:dyDescent="0.35">
      <c r="C10" t="s">
        <v>17</v>
      </c>
      <c r="D10" s="3">
        <f ca="1">IFERROR(IF(D9=0,"",D2/D9),"")</f>
        <v>-131.81818181818181</v>
      </c>
      <c r="I10" s="3">
        <f t="shared" ref="I10:P10" ca="1" si="7">IFERROR(IF(I9=0,"",I2/I9),"")</f>
        <v>-51.879699248120296</v>
      </c>
      <c r="J10" s="3">
        <f t="shared" ca="1" si="7"/>
        <v>-21.888412017167383</v>
      </c>
      <c r="K10" s="3">
        <f t="shared" ca="1" si="7"/>
        <v>241.93548387096774</v>
      </c>
      <c r="L10" s="3">
        <f t="shared" ca="1" si="7"/>
        <v>124.07407407407406</v>
      </c>
      <c r="M10" s="3">
        <f t="shared" ca="1" si="7"/>
        <v>-16.199376947040498</v>
      </c>
      <c r="N10" s="3">
        <f t="shared" ca="1" si="7"/>
        <v>-49.519230769230766</v>
      </c>
      <c r="O10" s="3">
        <f t="shared" ca="1" si="7"/>
        <v>-10.419906687402801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382894680</v>
      </c>
      <c r="H11" s="2">
        <f>IFERROR(INDEX(D11:G11,COUNT(D11:G11)),"")</f>
        <v>382894680</v>
      </c>
      <c r="I11" s="2">
        <f t="shared" ref="I11:P11" si="8">IFERROR(INDEX(I51:I500,MATCH($C$11,$C$51:$C$500,0)),"")</f>
        <v>443339374</v>
      </c>
      <c r="J11" s="2">
        <f t="shared" si="8"/>
        <v>1045239704</v>
      </c>
      <c r="K11" s="2">
        <f t="shared" si="8"/>
        <v>6580139158</v>
      </c>
      <c r="L11" s="2">
        <f t="shared" si="8"/>
        <v>889246469</v>
      </c>
      <c r="M11" s="2">
        <f t="shared" si="8"/>
        <v>3595029045</v>
      </c>
      <c r="N11" s="2">
        <f t="shared" si="8"/>
        <v>28656234091</v>
      </c>
      <c r="O11" s="2">
        <f t="shared" si="8"/>
        <v>1366013676</v>
      </c>
      <c r="P11" s="2">
        <f t="shared" si="8"/>
        <v>5554066327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88000000000</v>
      </c>
      <c r="H12" s="2">
        <f>IFERROR(INDEX(D12:G12,COUNT(D12:G12)),"")</f>
        <v>88000000000</v>
      </c>
      <c r="I12" s="2">
        <f t="shared" ref="I12:P12" si="9">IFERROR(INDEX(I51:I500,MATCH($C$12,$C$51:$C$500,0)),"")</f>
        <v>90000000000</v>
      </c>
      <c r="J12" s="2">
        <f t="shared" si="9"/>
        <v>96000000000</v>
      </c>
      <c r="K12" s="2">
        <f t="shared" si="9"/>
        <v>97000000000</v>
      </c>
      <c r="L12" s="2">
        <f t="shared" si="9"/>
        <v>109000000000</v>
      </c>
      <c r="M12" s="2">
        <f t="shared" si="9"/>
        <v>106000000000</v>
      </c>
      <c r="N12" s="2">
        <f t="shared" si="9"/>
        <v>81000000000</v>
      </c>
      <c r="O12" s="2">
        <f t="shared" si="9"/>
        <v>111000000000</v>
      </c>
      <c r="P12" s="2">
        <f t="shared" si="9"/>
        <v>114000000000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88000000000</v>
      </c>
      <c r="H13" s="2">
        <f>IFERROR(INDEX(D13:G13,COUNT(D13:G13)),"")</f>
        <v>88000000000</v>
      </c>
      <c r="I13" s="2">
        <f t="shared" ref="I13:P13" si="10">IFERROR(INDEX(I51:I500,MATCH($C$13,$C$51:$C$500,0)),"")</f>
        <v>91000000000</v>
      </c>
      <c r="J13" s="2">
        <f t="shared" si="10"/>
        <v>98000000000</v>
      </c>
      <c r="K13" s="2">
        <f t="shared" si="10"/>
        <v>104000000000</v>
      </c>
      <c r="L13" s="2">
        <f t="shared" si="10"/>
        <v>110000000000</v>
      </c>
      <c r="M13" s="2">
        <f t="shared" si="10"/>
        <v>110000000000</v>
      </c>
      <c r="N13" s="2">
        <f t="shared" si="10"/>
        <v>110000000000</v>
      </c>
      <c r="O13" s="2">
        <f t="shared" si="10"/>
        <v>112000000000</v>
      </c>
      <c r="P13" s="2">
        <f t="shared" si="10"/>
        <v>119000000000</v>
      </c>
    </row>
    <row r="14" spans="1:16" x14ac:dyDescent="0.35">
      <c r="C14" t="s">
        <v>26</v>
      </c>
      <c r="D14" s="2">
        <f>IFERROR(INDEX(D51:D500,MATCH($C$14,$C$51:$C$500,0)),"")</f>
        <v>-1954557792</v>
      </c>
      <c r="H14" s="2">
        <f>IFERROR(SUM(D14:G14)*(4/MAX(1,COUNT(D14:G14))),"")</f>
        <v>-7818231168</v>
      </c>
      <c r="I14" s="2">
        <f t="shared" ref="I14:P14" si="11">IFERROR(INDEX(I51:I500,MATCH($C$14,$C$51:$C$500,0)),"")</f>
        <v>-8411870627</v>
      </c>
      <c r="J14" s="2">
        <f t="shared" si="11"/>
        <v>-7430219780</v>
      </c>
      <c r="K14" s="2">
        <f t="shared" si="11"/>
        <v>-7761075637</v>
      </c>
      <c r="L14" s="2">
        <f t="shared" si="11"/>
        <v>-10667693083</v>
      </c>
      <c r="M14" s="2">
        <f t="shared" si="11"/>
        <v>-13006261907</v>
      </c>
      <c r="N14" s="2">
        <f t="shared" si="11"/>
        <v>-13944799001</v>
      </c>
      <c r="O14" s="2">
        <f t="shared" si="11"/>
        <v>-13916478855</v>
      </c>
      <c r="P14" s="2">
        <f t="shared" si="11"/>
        <v>-16226275247</v>
      </c>
    </row>
    <row r="15" spans="1:16" x14ac:dyDescent="0.35">
      <c r="C15" t="s">
        <v>27</v>
      </c>
      <c r="D15" s="2">
        <f>IFERROR(INDEX(D51:D500,MATCH($C$15,$C$51:$C$500,0)),"")</f>
        <v>-920144478</v>
      </c>
      <c r="H15" s="2">
        <f>IFERROR(SUM(D15:G15)*(4/MAX(1,COUNT(D15:G15))),"")</f>
        <v>-3680577912</v>
      </c>
      <c r="I15" s="2">
        <f t="shared" ref="I15:P15" si="12">IFERROR(INDEX(I51:I500,MATCH($C$15,$C$51:$C$500,0)),"")</f>
        <v>-4180508578</v>
      </c>
      <c r="J15" s="2">
        <f t="shared" si="12"/>
        <v>-4474997423</v>
      </c>
      <c r="K15" s="2">
        <f t="shared" si="12"/>
        <v>-4149284060</v>
      </c>
      <c r="L15" s="2">
        <f t="shared" si="12"/>
        <v>-4468121344</v>
      </c>
      <c r="M15" s="2">
        <f t="shared" si="12"/>
        <v>-3719948353</v>
      </c>
      <c r="N15" s="2">
        <f t="shared" si="12"/>
        <v>-4809522512</v>
      </c>
      <c r="O15" s="2">
        <f t="shared" si="12"/>
        <v>-7222656422</v>
      </c>
      <c r="P15" s="2">
        <f t="shared" si="12"/>
        <v>-7095585324</v>
      </c>
    </row>
    <row r="16" spans="1:16" x14ac:dyDescent="0.35">
      <c r="C16" t="s">
        <v>28</v>
      </c>
      <c r="D16" s="2">
        <f>IFERROR(INDEX(D51:D500,MATCH($C$16,$C$51:$C$500,0)),"")</f>
        <v>533681577</v>
      </c>
      <c r="H16" s="2">
        <f>IFERROR(SUM(D16:G16)*(4/MAX(1,COUNT(D16:G16))),"")</f>
        <v>2134726308</v>
      </c>
      <c r="I16" s="2">
        <f t="shared" ref="I16:P16" si="13">IFERROR(INDEX(I51:I500,MATCH($C$16,$C$51:$C$500,0)),"")</f>
        <v>5158427579</v>
      </c>
      <c r="J16" s="2">
        <f t="shared" si="13"/>
        <v>9023565413</v>
      </c>
      <c r="K16" s="2">
        <f t="shared" si="13"/>
        <v>4576679641</v>
      </c>
      <c r="L16" s="2">
        <f t="shared" si="13"/>
        <v>1263473451</v>
      </c>
      <c r="M16" s="2">
        <f t="shared" si="13"/>
        <v>-6741137198</v>
      </c>
      <c r="N16" s="2">
        <f t="shared" si="13"/>
        <v>-1519126271</v>
      </c>
      <c r="O16" s="2">
        <f t="shared" si="13"/>
        <v>12790322054</v>
      </c>
      <c r="P16" s="2">
        <f t="shared" si="13"/>
        <v>325676372234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180960000000</v>
      </c>
      <c r="H20" s="2">
        <f t="shared" ref="H20:P20" ca="1" si="14">IFERROR(H21*H2,"")</f>
        <v>180960000000</v>
      </c>
      <c r="I20" s="2">
        <f t="shared" ca="1" si="14"/>
        <v>215280000000</v>
      </c>
      <c r="J20" s="2">
        <f t="shared" ca="1" si="14"/>
        <v>159120000000</v>
      </c>
      <c r="K20" s="2">
        <f t="shared" ca="1" si="14"/>
        <v>234000000000</v>
      </c>
      <c r="L20" s="2">
        <f t="shared" ca="1" si="14"/>
        <v>209040000000</v>
      </c>
      <c r="M20" s="2">
        <f t="shared" ca="1" si="14"/>
        <v>324480000000</v>
      </c>
      <c r="N20" s="2">
        <f t="shared" ca="1" si="14"/>
        <v>321360000000</v>
      </c>
      <c r="O20" s="2">
        <f t="shared" ca="1" si="14"/>
        <v>209040000000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3120000000</v>
      </c>
      <c r="H21" s="2">
        <f>IFERROR(INDEX(D21:G21,COUNT(D21:G21)),"")</f>
        <v>3120000000</v>
      </c>
      <c r="I21" s="2">
        <f t="shared" ref="I21:P21" si="15">IFERROR(INDEX(I51:I500,MATCH($C$7,$C$51:$C$500,0)),"")</f>
        <v>3120000000</v>
      </c>
      <c r="J21" s="2">
        <f t="shared" si="15"/>
        <v>3120000000</v>
      </c>
      <c r="K21" s="2">
        <f t="shared" si="15"/>
        <v>3120000000</v>
      </c>
      <c r="L21" s="2">
        <f t="shared" si="15"/>
        <v>3120000000</v>
      </c>
      <c r="M21" s="2">
        <f t="shared" si="15"/>
        <v>3120000000</v>
      </c>
      <c r="N21" s="2">
        <f t="shared" si="15"/>
        <v>3120000000</v>
      </c>
      <c r="O21" s="2">
        <f t="shared" si="15"/>
        <v>3120000000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-9.0013042463745335E-2</v>
      </c>
      <c r="H23" s="3">
        <f t="shared" ref="H23:P23" si="16">IFERROR(H5/H6*100,"")</f>
        <v>-0.36005216985498134</v>
      </c>
      <c r="I23" s="3">
        <f t="shared" si="16"/>
        <v>0.22162432646177116</v>
      </c>
      <c r="J23" s="3">
        <f t="shared" si="16"/>
        <v>1.2941707805579226</v>
      </c>
      <c r="K23" s="3">
        <f t="shared" si="16"/>
        <v>9.8758913399237702E-2</v>
      </c>
      <c r="L23" s="3">
        <f t="shared" si="16"/>
        <v>-0.76001354516160702</v>
      </c>
      <c r="M23" s="3">
        <f t="shared" si="16"/>
        <v>-2.2043904382212447</v>
      </c>
      <c r="N23" s="3">
        <f t="shared" si="16"/>
        <v>-1.4552547508967368</v>
      </c>
      <c r="O23" s="3">
        <f t="shared" si="16"/>
        <v>1.2587092984688704</v>
      </c>
      <c r="P23" s="3">
        <f t="shared" si="16"/>
        <v>85.465677167326007</v>
      </c>
    </row>
    <row r="24" spans="1:16" x14ac:dyDescent="0.35">
      <c r="C24" t="s">
        <v>45</v>
      </c>
      <c r="D24" s="4" t="str">
        <f>IFERROR(_xlfn.RRI(5,I23,D23),"")</f>
        <v/>
      </c>
      <c r="H24" s="4">
        <f t="shared" ref="H24:P24" si="17">IFERROR(_xlfn.RRI(5,M23,H23),"")</f>
        <v>-0.30399015486539904</v>
      </c>
      <c r="I24" s="4" t="str">
        <f t="shared" si="17"/>
        <v/>
      </c>
      <c r="J24" s="4">
        <f t="shared" si="17"/>
        <v>5.5721342138459473E-3</v>
      </c>
      <c r="K24" s="4">
        <f t="shared" si="17"/>
        <v>-0.74144263509887298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-0.12</v>
      </c>
      <c r="H25" s="3">
        <f>IFERROR(INDEX(D25:G25,COUNT(D25:G25)),"")</f>
        <v>-0.12</v>
      </c>
      <c r="I25" s="3">
        <f t="shared" ref="I25:P25" si="18">IFERROR(INDEX(I51:I500,MATCH($C$25,$C$51:$C$500,0)),"")</f>
        <v>0.31</v>
      </c>
      <c r="J25" s="3">
        <f t="shared" si="18"/>
        <v>1.46</v>
      </c>
      <c r="K25" s="3">
        <f t="shared" si="18"/>
        <v>0.14000000000000001</v>
      </c>
      <c r="L25" s="3">
        <f t="shared" si="18"/>
        <v>-1.03</v>
      </c>
      <c r="M25" s="3">
        <f t="shared" si="18"/>
        <v>-3.35</v>
      </c>
      <c r="N25" s="3">
        <f t="shared" si="18"/>
        <v>-2.0299999999999998</v>
      </c>
      <c r="O25" s="3">
        <f t="shared" si="18"/>
        <v>1.78</v>
      </c>
      <c r="P25" s="3">
        <f t="shared" si="18"/>
        <v>6371615.7400000002</v>
      </c>
    </row>
    <row r="26" spans="1:16" x14ac:dyDescent="0.35">
      <c r="C26" t="s">
        <v>48</v>
      </c>
      <c r="D26" s="4" t="str">
        <f>IFERROR(_xlfn.RRI(5,I25,D25),"")</f>
        <v/>
      </c>
      <c r="H26" s="4">
        <f t="shared" ref="H26:P26" si="19">IFERROR(_xlfn.RRI(5,M25,H25),"")</f>
        <v>-0.48616073498326839</v>
      </c>
      <c r="I26" s="4" t="str">
        <f t="shared" si="19"/>
        <v/>
      </c>
      <c r="J26" s="4">
        <f t="shared" si="19"/>
        <v>-3.8860179421811414E-2</v>
      </c>
      <c r="K26" s="4">
        <f t="shared" si="19"/>
        <v>-0.97059807998160907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3.6546419782051283</v>
      </c>
      <c r="H27" s="3">
        <f t="shared" ref="H27:P27" si="20">IFERROR(H4/H21,"")</f>
        <v>14.618567912820513</v>
      </c>
      <c r="I27" s="3">
        <f t="shared" si="20"/>
        <v>15.975746174358974</v>
      </c>
      <c r="J27" s="3">
        <f t="shared" si="20"/>
        <v>16.807906298076922</v>
      </c>
      <c r="K27" s="3">
        <f t="shared" si="20"/>
        <v>16.499028048397435</v>
      </c>
      <c r="L27" s="3">
        <f t="shared" si="20"/>
        <v>17.572136858974361</v>
      </c>
      <c r="M27" s="3">
        <f t="shared" si="20"/>
        <v>15.042164668910257</v>
      </c>
      <c r="N27" s="3">
        <f t="shared" si="20"/>
        <v>15.525065708653846</v>
      </c>
      <c r="O27" s="3">
        <f t="shared" si="20"/>
        <v>23.216867670833334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-0.2554793680315478</v>
      </c>
      <c r="H28" s="4">
        <f t="shared" ref="H28:P28" si="21">IFERROR(_xlfn.RRI(5,M27,H27),"")</f>
        <v>-5.6966601594515831E-3</v>
      </c>
      <c r="I28" s="4">
        <f t="shared" si="21"/>
        <v>5.7395781832381143E-3</v>
      </c>
      <c r="J28" s="4">
        <f t="shared" si="21"/>
        <v>-6.2563199413244508E-2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-1.3870967741935483</v>
      </c>
      <c r="I29" s="4">
        <f t="shared" si="22"/>
        <v>-0.78767123287671226</v>
      </c>
      <c r="J29" s="4">
        <f t="shared" si="22"/>
        <v>9.428571428571427</v>
      </c>
      <c r="K29" s="4">
        <f t="shared" si="22"/>
        <v>-1.1359223300970873</v>
      </c>
      <c r="L29" s="4">
        <f t="shared" si="22"/>
        <v>-0.69253731343283587</v>
      </c>
      <c r="M29" s="4">
        <f t="shared" si="22"/>
        <v>0.65024630541871942</v>
      </c>
      <c r="N29" s="4">
        <f t="shared" si="22"/>
        <v>-2.1404494382022468</v>
      </c>
      <c r="O29" s="4">
        <f t="shared" si="22"/>
        <v>-0.99999972063600928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-8.4952417666520549E-2</v>
      </c>
      <c r="I30" s="4">
        <f t="shared" si="23"/>
        <v>-4.9510040629698153E-2</v>
      </c>
      <c r="J30" s="4">
        <f t="shared" si="23"/>
        <v>1.8720996701953565E-2</v>
      </c>
      <c r="K30" s="4">
        <f t="shared" si="23"/>
        <v>-6.1068771498263903E-2</v>
      </c>
      <c r="L30" s="4">
        <f t="shared" si="23"/>
        <v>0.16819202859101462</v>
      </c>
      <c r="M30" s="4">
        <f t="shared" si="23"/>
        <v>-3.1104605211069433E-2</v>
      </c>
      <c r="N30" s="4">
        <f t="shared" si="23"/>
        <v>-0.33130231309551167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137.38999999999999</v>
      </c>
      <c r="H32" s="3">
        <f>IFERROR(INDEX(D32:G32,COUNT(D32:G32)),"")</f>
        <v>137.38999999999999</v>
      </c>
      <c r="I32" s="3">
        <f t="shared" ref="I32:P32" si="24">IFERROR(INDEX(I51:I500,MATCH($C$32,$C$51:$C$500,0)),"")</f>
        <v>137.51</v>
      </c>
      <c r="J32" s="3">
        <f t="shared" si="24"/>
        <v>137.21</v>
      </c>
      <c r="K32" s="3">
        <f t="shared" si="24"/>
        <v>135.43</v>
      </c>
      <c r="L32" s="3">
        <f t="shared" si="24"/>
        <v>135.30000000000001</v>
      </c>
      <c r="M32" s="3">
        <f t="shared" si="24"/>
        <v>136.33000000000001</v>
      </c>
      <c r="N32" s="3">
        <f t="shared" si="24"/>
        <v>139.33000000000001</v>
      </c>
      <c r="O32" s="3">
        <f t="shared" si="24"/>
        <v>141.36000000000001</v>
      </c>
      <c r="P32" s="3">
        <f t="shared" si="24"/>
        <v>7538981.0199999996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0.41</v>
      </c>
      <c r="H33" s="3">
        <f>IFERROR(INDEX(D33:G33,COUNT(D33:G33)),"")</f>
        <v>0.41</v>
      </c>
      <c r="I33" s="3">
        <f t="shared" ref="I33:P33" si="25">IFERROR(INDEX(I51:I500,MATCH($C$33,$C$51:$C$500,0)),"")</f>
        <v>0.5</v>
      </c>
      <c r="J33" s="3">
        <f t="shared" si="25"/>
        <v>0.37</v>
      </c>
      <c r="K33" s="3">
        <f t="shared" si="25"/>
        <v>0.55000000000000004</v>
      </c>
      <c r="L33" s="3">
        <f t="shared" si="25"/>
        <v>0.5</v>
      </c>
      <c r="M33" s="3">
        <f t="shared" si="25"/>
        <v>0.76</v>
      </c>
      <c r="N33" s="3">
        <f t="shared" si="25"/>
        <v>0.74</v>
      </c>
      <c r="O33" s="3">
        <f t="shared" si="25"/>
        <v>0.47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-466.67</v>
      </c>
      <c r="H34" s="3">
        <f>IFERROR(INDEX(D34:G34,COUNT(D34:G34)),"")</f>
        <v>-466.67</v>
      </c>
      <c r="I34" s="3">
        <f t="shared" ref="I34:P34" si="26">IFERROR(INDEX(I51:I500,MATCH($C$34,$C$51:$C$500,0)),"")</f>
        <v>222.58</v>
      </c>
      <c r="J34" s="3">
        <f t="shared" si="26"/>
        <v>34.93</v>
      </c>
      <c r="K34" s="3">
        <f t="shared" si="26"/>
        <v>535.71</v>
      </c>
      <c r="L34" s="3">
        <f t="shared" si="26"/>
        <v>-65.05</v>
      </c>
      <c r="M34" s="3">
        <f t="shared" si="26"/>
        <v>-31.04</v>
      </c>
      <c r="N34" s="3">
        <f t="shared" si="26"/>
        <v>-50.74</v>
      </c>
      <c r="O34" s="3">
        <f t="shared" si="26"/>
        <v>37.64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15.35</v>
      </c>
      <c r="H35" s="3">
        <f>IFERROR(INDEX(D35:G35,COUNT(D35:G35)),"")</f>
        <v>15.35</v>
      </c>
      <c r="I35" s="3">
        <f t="shared" ref="I35:P35" si="27">IFERROR(INDEX(I51:I500,MATCH($C$35,$C$51:$C$500,0)),"")</f>
        <v>4.33</v>
      </c>
      <c r="J35" s="3">
        <f t="shared" si="27"/>
        <v>3.04</v>
      </c>
      <c r="K35" s="3">
        <f t="shared" si="27"/>
        <v>4.55</v>
      </c>
      <c r="L35" s="3">
        <f t="shared" si="27"/>
        <v>3.82</v>
      </c>
      <c r="M35" s="3">
        <f t="shared" si="27"/>
        <v>6.92</v>
      </c>
      <c r="N35" s="3">
        <f t="shared" si="27"/>
        <v>6.65</v>
      </c>
      <c r="O35" s="3">
        <f t="shared" si="27"/>
        <v>2.89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11402482972</v>
      </c>
      <c r="E51" s="5">
        <v>12073984705</v>
      </c>
      <c r="F51" s="5">
        <v>12194801054</v>
      </c>
      <c r="G51" s="5">
        <v>12861478004</v>
      </c>
      <c r="I51" s="5">
        <v>49844328064</v>
      </c>
      <c r="J51" s="5">
        <v>52440667650</v>
      </c>
      <c r="K51" s="5">
        <v>51476967511</v>
      </c>
      <c r="L51" s="5">
        <v>54825067000</v>
      </c>
      <c r="M51" s="5">
        <v>46931553767</v>
      </c>
      <c r="N51" s="5">
        <v>48438205011</v>
      </c>
      <c r="O51" s="5">
        <v>72436627133</v>
      </c>
      <c r="P51" s="5">
        <v>75257759437</v>
      </c>
    </row>
    <row r="52" spans="2:16" x14ac:dyDescent="0.35">
      <c r="C52" t="s">
        <v>75</v>
      </c>
      <c r="D52" s="5">
        <v>-6478683651</v>
      </c>
      <c r="E52" s="5">
        <v>-6463739970</v>
      </c>
      <c r="F52" s="5">
        <v>-7034801021</v>
      </c>
      <c r="G52" s="5">
        <v>-6757729994</v>
      </c>
      <c r="I52" s="5">
        <v>-26870529607</v>
      </c>
      <c r="J52" s="5">
        <v>-27053672475</v>
      </c>
      <c r="K52" s="5">
        <v>-26385812424</v>
      </c>
      <c r="L52" s="5">
        <v>-26040773119</v>
      </c>
      <c r="M52" s="5">
        <v>-25005695484</v>
      </c>
      <c r="N52" s="5">
        <v>-25161729343</v>
      </c>
      <c r="O52" s="5">
        <v>-32887917062</v>
      </c>
      <c r="P52" s="5">
        <v>-42936439630</v>
      </c>
    </row>
    <row r="53" spans="2:16" x14ac:dyDescent="0.35">
      <c r="C53" t="s">
        <v>76</v>
      </c>
      <c r="D53" s="5">
        <v>4923799321</v>
      </c>
      <c r="E53" s="5">
        <v>5610244735</v>
      </c>
      <c r="F53" s="5">
        <v>5160000033</v>
      </c>
      <c r="G53" s="5">
        <v>6103748010</v>
      </c>
      <c r="I53" s="5">
        <v>22973798457</v>
      </c>
      <c r="J53" s="5">
        <v>25386995175</v>
      </c>
      <c r="K53" s="5">
        <v>25091155087</v>
      </c>
      <c r="L53" s="5">
        <v>28784293881</v>
      </c>
      <c r="M53" s="5">
        <v>21925858283</v>
      </c>
      <c r="N53" s="5">
        <v>23276475668</v>
      </c>
      <c r="O53" s="5">
        <v>39548710071</v>
      </c>
      <c r="P53" s="5">
        <v>32321319807</v>
      </c>
    </row>
    <row r="54" spans="2:16" x14ac:dyDescent="0.35">
      <c r="C54" t="s">
        <v>77</v>
      </c>
      <c r="D54" s="5">
        <v>-2437488722</v>
      </c>
      <c r="E54" s="5">
        <v>-1867506448</v>
      </c>
      <c r="F54" s="5">
        <v>-2632250858</v>
      </c>
      <c r="G54" s="5">
        <v>-2954570409</v>
      </c>
      <c r="I54" s="5">
        <v>-9416463961</v>
      </c>
      <c r="J54" s="5">
        <v>-11985693166</v>
      </c>
      <c r="K54" s="5">
        <v>-12966408538</v>
      </c>
      <c r="L54" s="5">
        <v>-16881388574</v>
      </c>
      <c r="M54" s="5">
        <v>-15860114115</v>
      </c>
      <c r="N54" s="5">
        <v>-13906496776</v>
      </c>
      <c r="O54" s="5">
        <v>-15052058459</v>
      </c>
      <c r="P54" s="5">
        <v>309559806646</v>
      </c>
    </row>
    <row r="55" spans="2:16" x14ac:dyDescent="0.35">
      <c r="C55" t="s">
        <v>78</v>
      </c>
      <c r="D55" s="5">
        <v>-333450422</v>
      </c>
      <c r="E55" s="5">
        <v>-348621179</v>
      </c>
      <c r="F55" s="5">
        <v>-162527389</v>
      </c>
      <c r="G55" s="5">
        <v>-328989740</v>
      </c>
      <c r="I55" s="5">
        <v>-1188408012</v>
      </c>
      <c r="J55" s="5">
        <v>-1404647097</v>
      </c>
      <c r="K55" s="5">
        <v>-1864333653</v>
      </c>
      <c r="L55" s="5">
        <v>-1676982193</v>
      </c>
      <c r="M55" s="5">
        <v>-1704915090</v>
      </c>
      <c r="N55" s="5">
        <v>-1349463267</v>
      </c>
      <c r="O55" s="5">
        <v>-2617520154</v>
      </c>
      <c r="P55" s="5">
        <v>-2396308365</v>
      </c>
    </row>
    <row r="56" spans="2:16" x14ac:dyDescent="0.35">
      <c r="C56" t="s">
        <v>79</v>
      </c>
      <c r="D56" s="5">
        <v>-2311190636</v>
      </c>
      <c r="E56" s="5">
        <v>-3045942768</v>
      </c>
      <c r="F56" s="5">
        <v>-2545386312</v>
      </c>
      <c r="G56" s="5">
        <v>-2380338698</v>
      </c>
      <c r="I56" s="5">
        <v>-10222909740</v>
      </c>
      <c r="J56" s="5">
        <v>-10761280318</v>
      </c>
      <c r="K56" s="5">
        <v>-10984772392</v>
      </c>
      <c r="L56" s="5">
        <v>-13057599086</v>
      </c>
      <c r="M56" s="5">
        <v>-11769113574</v>
      </c>
      <c r="N56" s="5">
        <v>-11305001376</v>
      </c>
      <c r="O56" s="5">
        <v>-12625319747</v>
      </c>
      <c r="P56" s="5">
        <v>-12601506353</v>
      </c>
    </row>
    <row r="57" spans="2:16" x14ac:dyDescent="0.35">
      <c r="C57" t="s">
        <v>80</v>
      </c>
    </row>
    <row r="58" spans="2:16" x14ac:dyDescent="0.35">
      <c r="C58" t="s">
        <v>81</v>
      </c>
      <c r="D58" s="5">
        <v>2486310599</v>
      </c>
      <c r="E58" s="5">
        <v>3742738287</v>
      </c>
      <c r="F58" s="5">
        <v>2527749175</v>
      </c>
      <c r="G58" s="5">
        <v>3149177601</v>
      </c>
      <c r="I58" s="5">
        <v>13557334496</v>
      </c>
      <c r="J58" s="5">
        <v>13401302009</v>
      </c>
      <c r="K58" s="5">
        <v>12124746549</v>
      </c>
      <c r="L58" s="5">
        <v>11902905307</v>
      </c>
      <c r="M58" s="5">
        <v>6065744168</v>
      </c>
      <c r="N58" s="5">
        <v>9369978892</v>
      </c>
      <c r="O58" s="5">
        <v>24496651612</v>
      </c>
      <c r="P58" s="5">
        <v>341881126453</v>
      </c>
    </row>
    <row r="59" spans="2:16" x14ac:dyDescent="0.35">
      <c r="C59" t="s">
        <v>82</v>
      </c>
      <c r="D59" s="5">
        <v>-1952629022</v>
      </c>
      <c r="E59" s="5">
        <v>-2706804356</v>
      </c>
      <c r="F59" s="5">
        <v>-1995991713</v>
      </c>
      <c r="G59" s="5">
        <v>-1679734944</v>
      </c>
      <c r="I59" s="5">
        <v>-8398906917</v>
      </c>
      <c r="J59" s="5">
        <v>-4377736596</v>
      </c>
      <c r="K59" s="5">
        <v>-7548066908</v>
      </c>
      <c r="L59" s="5">
        <v>-10639431856</v>
      </c>
      <c r="M59" s="5">
        <v>-12806881366</v>
      </c>
      <c r="N59" s="5">
        <v>-10889105163</v>
      </c>
      <c r="O59" s="5">
        <v>-11706329558</v>
      </c>
      <c r="P59" s="5">
        <v>-16204754219</v>
      </c>
    </row>
    <row r="60" spans="2:16" x14ac:dyDescent="0.35">
      <c r="C60" t="s">
        <v>83</v>
      </c>
      <c r="D60" s="5">
        <v>1928770</v>
      </c>
      <c r="E60" s="5">
        <v>2639875</v>
      </c>
      <c r="F60" s="5">
        <v>3551666</v>
      </c>
      <c r="G60" s="5">
        <v>2717985</v>
      </c>
      <c r="I60" s="5">
        <v>12963710</v>
      </c>
      <c r="J60" s="5">
        <v>18577431</v>
      </c>
      <c r="K60" s="5">
        <v>213008729</v>
      </c>
      <c r="L60" s="5">
        <v>28261227</v>
      </c>
      <c r="M60" s="5">
        <v>199380541</v>
      </c>
      <c r="N60" s="5">
        <v>3055693838</v>
      </c>
      <c r="O60" s="5">
        <v>2210149297</v>
      </c>
      <c r="P60" s="5">
        <v>21521028</v>
      </c>
    </row>
    <row r="61" spans="2:16" x14ac:dyDescent="0.35">
      <c r="C61" t="s">
        <v>26</v>
      </c>
      <c r="D61" s="5">
        <v>-1954557792</v>
      </c>
      <c r="E61" s="5">
        <v>-2709444231</v>
      </c>
      <c r="F61" s="5">
        <v>-1999543379</v>
      </c>
      <c r="G61" s="5">
        <v>-1682452929</v>
      </c>
      <c r="I61" s="5">
        <v>-8411870627</v>
      </c>
      <c r="J61" s="5">
        <v>-7430219780</v>
      </c>
      <c r="K61" s="5">
        <v>-7761075637</v>
      </c>
      <c r="L61" s="5">
        <v>-10667693083</v>
      </c>
      <c r="M61" s="5">
        <v>-13006261907</v>
      </c>
      <c r="N61" s="5">
        <v>-13944799001</v>
      </c>
      <c r="O61" s="5">
        <v>-13916478855</v>
      </c>
      <c r="P61" s="5">
        <v>-16226275247</v>
      </c>
    </row>
    <row r="62" spans="2:16" x14ac:dyDescent="0.35">
      <c r="C62" t="s">
        <v>84</v>
      </c>
      <c r="D62" s="5">
        <v>-1952629022</v>
      </c>
      <c r="E62" s="5">
        <v>-2706804356</v>
      </c>
      <c r="F62" s="5">
        <v>-1995991713</v>
      </c>
      <c r="G62" s="5">
        <v>-1679734944</v>
      </c>
      <c r="I62" s="5">
        <v>-8398906917</v>
      </c>
      <c r="J62" s="5">
        <v>-4377736596</v>
      </c>
      <c r="K62" s="5">
        <v>-7548066908</v>
      </c>
      <c r="L62" s="5">
        <v>-10639431856</v>
      </c>
      <c r="M62" s="5">
        <v>-12806881366</v>
      </c>
      <c r="N62" s="5">
        <v>-10889105163</v>
      </c>
      <c r="O62" s="5">
        <v>-11706329558</v>
      </c>
      <c r="P62" s="5">
        <v>-16204754219</v>
      </c>
    </row>
    <row r="63" spans="2:16" x14ac:dyDescent="0.35">
      <c r="C63" t="s">
        <v>28</v>
      </c>
      <c r="D63" s="5">
        <v>533681577</v>
      </c>
      <c r="E63" s="5">
        <v>1035933931</v>
      </c>
      <c r="F63" s="5">
        <v>531757462</v>
      </c>
      <c r="G63" s="5">
        <v>1469442657</v>
      </c>
      <c r="I63" s="5">
        <v>5158427579</v>
      </c>
      <c r="J63" s="5">
        <v>9023565413</v>
      </c>
      <c r="K63" s="5">
        <v>4576679641</v>
      </c>
      <c r="L63" s="5">
        <v>1263473451</v>
      </c>
      <c r="M63" s="5">
        <v>-6741137198</v>
      </c>
      <c r="N63" s="5">
        <v>-1519126271</v>
      </c>
      <c r="O63" s="5">
        <v>12790322054</v>
      </c>
      <c r="P63" s="5">
        <v>325676372234</v>
      </c>
    </row>
    <row r="64" spans="2:16" x14ac:dyDescent="0.35">
      <c r="C64" t="s">
        <v>27</v>
      </c>
      <c r="D64" s="5">
        <v>-920144478</v>
      </c>
      <c r="E64" s="5">
        <v>-1023147484</v>
      </c>
      <c r="F64" s="5">
        <v>-1002180036</v>
      </c>
      <c r="G64" s="5">
        <v>-1104849606</v>
      </c>
      <c r="I64" s="5">
        <v>-4180508578</v>
      </c>
      <c r="J64" s="5">
        <v>-4474997423</v>
      </c>
      <c r="K64" s="5">
        <v>-4149284060</v>
      </c>
      <c r="L64" s="5">
        <v>-4468121344</v>
      </c>
      <c r="M64" s="5">
        <v>-3719948353</v>
      </c>
      <c r="N64" s="5">
        <v>-4809522512</v>
      </c>
      <c r="O64" s="5">
        <v>-7222656422</v>
      </c>
      <c r="P64" s="5">
        <v>-7095585324</v>
      </c>
    </row>
    <row r="65" spans="2:16" x14ac:dyDescent="0.35">
      <c r="C65" t="s">
        <v>85</v>
      </c>
      <c r="D65" s="5">
        <v>-8087554</v>
      </c>
      <c r="E65" s="5">
        <v>-181958168</v>
      </c>
      <c r="G65" s="5">
        <v>31600970</v>
      </c>
      <c r="I65" s="5">
        <v>-181958168</v>
      </c>
      <c r="J65" s="5">
        <v>-286434782</v>
      </c>
      <c r="K65" s="5">
        <v>-45260222</v>
      </c>
      <c r="L65" s="5">
        <v>-83207674</v>
      </c>
      <c r="M65" s="5">
        <v>-70759920</v>
      </c>
    </row>
    <row r="66" spans="2:16" x14ac:dyDescent="0.35">
      <c r="C66" t="s">
        <v>86</v>
      </c>
      <c r="E66" s="5">
        <v>116699155</v>
      </c>
      <c r="F66" s="5">
        <v>-21847323</v>
      </c>
      <c r="G66" s="5">
        <v>-94851832</v>
      </c>
      <c r="M66" s="5">
        <v>47751916</v>
      </c>
      <c r="N66" s="5">
        <v>-1043452535</v>
      </c>
      <c r="O66" s="5">
        <v>-1315338484</v>
      </c>
      <c r="P66" s="5">
        <v>-970429963</v>
      </c>
    </row>
    <row r="67" spans="2:16" x14ac:dyDescent="0.35">
      <c r="C67" t="s">
        <v>87</v>
      </c>
      <c r="D67" s="5">
        <v>-912056924</v>
      </c>
      <c r="E67" s="5">
        <v>-957888471</v>
      </c>
      <c r="F67" s="5">
        <v>-980332713</v>
      </c>
      <c r="G67" s="5">
        <v>-1041598744</v>
      </c>
      <c r="I67" s="5">
        <v>-3998550410</v>
      </c>
      <c r="J67" s="5">
        <v>-4188562641</v>
      </c>
      <c r="K67" s="5">
        <v>-4104023838</v>
      </c>
      <c r="L67" s="5">
        <v>-4384913670</v>
      </c>
      <c r="M67" s="5">
        <v>-3696940349</v>
      </c>
      <c r="N67" s="5">
        <v>-3766069977</v>
      </c>
      <c r="O67" s="5">
        <v>-5907317938</v>
      </c>
      <c r="P67" s="5">
        <v>-6125155361</v>
      </c>
    </row>
    <row r="68" spans="2:16" x14ac:dyDescent="0.35">
      <c r="C68" t="s">
        <v>88</v>
      </c>
      <c r="D68" s="5">
        <v>-920144478</v>
      </c>
      <c r="E68" s="5">
        <v>-1023147484</v>
      </c>
      <c r="F68" s="5">
        <v>-1002180036</v>
      </c>
      <c r="G68" s="5">
        <v>-1104849606</v>
      </c>
      <c r="I68" s="5">
        <v>-4180508578</v>
      </c>
      <c r="J68" s="5">
        <v>-4474997423</v>
      </c>
      <c r="K68" s="5">
        <v>-4149284060</v>
      </c>
      <c r="L68" s="5">
        <v>-4468121344</v>
      </c>
      <c r="M68" s="5">
        <v>-3719948353</v>
      </c>
      <c r="N68" s="5">
        <v>-4809522512</v>
      </c>
      <c r="O68" s="5">
        <v>-7222656422</v>
      </c>
      <c r="P68" s="5">
        <v>-7095585324</v>
      </c>
    </row>
    <row r="69" spans="2:16" x14ac:dyDescent="0.35">
      <c r="C69" t="s">
        <v>89</v>
      </c>
      <c r="D69" s="5">
        <v>-386462901</v>
      </c>
      <c r="E69" s="5">
        <v>12786447</v>
      </c>
      <c r="F69" s="5">
        <v>-470422574</v>
      </c>
      <c r="G69" s="5">
        <v>364593051</v>
      </c>
      <c r="I69" s="5">
        <v>977919001</v>
      </c>
      <c r="J69" s="5">
        <v>4548567990</v>
      </c>
      <c r="K69" s="5">
        <v>427395581</v>
      </c>
      <c r="L69" s="5">
        <v>-3204647893</v>
      </c>
      <c r="M69" s="5">
        <v>-10461085551</v>
      </c>
      <c r="N69" s="5">
        <v>-6328648783</v>
      </c>
      <c r="O69" s="5">
        <v>5567665632</v>
      </c>
      <c r="P69" s="5">
        <v>318580786910</v>
      </c>
    </row>
    <row r="70" spans="2:16" x14ac:dyDescent="0.35">
      <c r="C70" t="s">
        <v>90</v>
      </c>
    </row>
    <row r="71" spans="2:16" x14ac:dyDescent="0.35">
      <c r="C71" t="s">
        <v>91</v>
      </c>
      <c r="D71" s="5">
        <v>-386462901</v>
      </c>
      <c r="E71" s="5">
        <v>12786447</v>
      </c>
      <c r="F71" s="5">
        <v>-470422574</v>
      </c>
      <c r="G71" s="5">
        <v>364593051</v>
      </c>
      <c r="I71" s="5">
        <v>977919001</v>
      </c>
      <c r="J71" s="5">
        <v>4548567990</v>
      </c>
      <c r="K71" s="5">
        <v>427395581</v>
      </c>
      <c r="L71" s="5">
        <v>-3204647893</v>
      </c>
      <c r="M71" s="5">
        <v>-10461085551</v>
      </c>
      <c r="N71" s="5">
        <v>-6328648783</v>
      </c>
      <c r="O71" s="5">
        <v>5567665632</v>
      </c>
      <c r="P71" s="5">
        <v>318580786910</v>
      </c>
    </row>
    <row r="72" spans="2:16" x14ac:dyDescent="0.35">
      <c r="C72" t="s">
        <v>92</v>
      </c>
      <c r="E72" s="5">
        <v>33836366</v>
      </c>
      <c r="I72" s="5">
        <v>-25538395</v>
      </c>
      <c r="J72" s="5">
        <v>1000513902</v>
      </c>
      <c r="K72" s="5">
        <v>-9422177</v>
      </c>
      <c r="L72" s="5">
        <v>-8750419</v>
      </c>
      <c r="M72" s="5">
        <v>1069909880</v>
      </c>
      <c r="N72" s="5">
        <v>-7714344</v>
      </c>
      <c r="O72" s="5">
        <v>-7329856</v>
      </c>
      <c r="P72" s="5">
        <v>3581272138</v>
      </c>
    </row>
    <row r="73" spans="2:16" x14ac:dyDescent="0.35">
      <c r="C73" t="s">
        <v>93</v>
      </c>
      <c r="D73" s="5">
        <v>-386462901</v>
      </c>
      <c r="E73" s="5">
        <v>46622813</v>
      </c>
      <c r="F73" s="5">
        <v>-470422574</v>
      </c>
      <c r="G73" s="5">
        <v>364593051</v>
      </c>
      <c r="I73" s="5">
        <v>952380606</v>
      </c>
      <c r="J73" s="5">
        <v>5549081892</v>
      </c>
      <c r="K73" s="5">
        <v>417973404</v>
      </c>
      <c r="L73" s="5">
        <v>-3213398312</v>
      </c>
      <c r="M73" s="5">
        <v>-9391175671</v>
      </c>
      <c r="N73" s="5">
        <v>-6336363127</v>
      </c>
      <c r="O73" s="5">
        <v>5560335776</v>
      </c>
      <c r="P73" s="5">
        <v>322162059048</v>
      </c>
    </row>
    <row r="74" spans="2:16" x14ac:dyDescent="0.35">
      <c r="C74" t="s">
        <v>94</v>
      </c>
      <c r="D74" s="5">
        <v>-386462901</v>
      </c>
      <c r="E74" s="5">
        <v>12786447</v>
      </c>
      <c r="F74" s="5">
        <v>-470422574</v>
      </c>
      <c r="G74" s="5">
        <v>364593051</v>
      </c>
      <c r="I74" s="5">
        <v>977919001</v>
      </c>
      <c r="J74" s="5">
        <v>4548567990</v>
      </c>
      <c r="K74" s="5">
        <v>427395581</v>
      </c>
      <c r="L74" s="5">
        <v>-3204647893</v>
      </c>
      <c r="M74" s="5">
        <v>-10461085551</v>
      </c>
      <c r="N74" s="5">
        <v>-6328648783</v>
      </c>
      <c r="O74" s="5">
        <v>5567665632</v>
      </c>
      <c r="P74" s="5">
        <v>318580786910</v>
      </c>
    </row>
    <row r="75" spans="2:16" x14ac:dyDescent="0.35">
      <c r="C75" t="s">
        <v>7</v>
      </c>
      <c r="D75" s="5">
        <v>-386462901</v>
      </c>
      <c r="E75" s="5">
        <v>46622813</v>
      </c>
      <c r="F75" s="5">
        <v>-470422574</v>
      </c>
      <c r="G75" s="5">
        <v>364593051</v>
      </c>
      <c r="I75" s="5">
        <v>952380606</v>
      </c>
      <c r="J75" s="5">
        <v>5549081892</v>
      </c>
      <c r="K75" s="5">
        <v>417973404</v>
      </c>
      <c r="L75" s="5">
        <v>-3213398312</v>
      </c>
      <c r="M75" s="5">
        <v>-9391175671</v>
      </c>
      <c r="N75" s="5">
        <v>-6336363127</v>
      </c>
      <c r="O75" s="5">
        <v>5560335776</v>
      </c>
      <c r="P75" s="5">
        <v>322162059048</v>
      </c>
    </row>
    <row r="76" spans="2:16" x14ac:dyDescent="0.35">
      <c r="C76" t="s">
        <v>95</v>
      </c>
      <c r="D76" s="5">
        <v>-386462901</v>
      </c>
      <c r="E76" s="5">
        <v>12786447</v>
      </c>
      <c r="F76" s="5">
        <v>-470422574</v>
      </c>
      <c r="G76" s="5">
        <v>364593051</v>
      </c>
      <c r="I76" s="5">
        <v>977919001</v>
      </c>
      <c r="J76" s="5">
        <v>4548567990</v>
      </c>
      <c r="K76" s="5">
        <v>427395581</v>
      </c>
      <c r="L76" s="5">
        <v>-3204647893</v>
      </c>
      <c r="M76" s="5">
        <v>-10461085551</v>
      </c>
      <c r="N76" s="5">
        <v>-6328648783</v>
      </c>
      <c r="O76" s="5">
        <v>5567665632</v>
      </c>
      <c r="P76" s="5">
        <v>318580786910</v>
      </c>
    </row>
    <row r="77" spans="2:16" x14ac:dyDescent="0.35">
      <c r="C77" t="s">
        <v>96</v>
      </c>
      <c r="D77" s="5">
        <v>-386462901</v>
      </c>
      <c r="E77" s="5">
        <v>46622813</v>
      </c>
      <c r="F77" s="5">
        <v>-470422574</v>
      </c>
      <c r="G77" s="5">
        <v>364593051</v>
      </c>
      <c r="I77" s="5">
        <v>952380606</v>
      </c>
      <c r="J77" s="5">
        <v>5549081892</v>
      </c>
      <c r="K77" s="5">
        <v>417973404</v>
      </c>
      <c r="L77" s="5">
        <v>-3213398312</v>
      </c>
      <c r="M77" s="5">
        <v>-9391175671</v>
      </c>
      <c r="N77" s="5">
        <v>-6336363127</v>
      </c>
      <c r="O77" s="5">
        <v>5560335776</v>
      </c>
      <c r="P77" s="5">
        <v>322162059048</v>
      </c>
    </row>
    <row r="78" spans="2:16" x14ac:dyDescent="0.35">
      <c r="C78" t="s">
        <v>97</v>
      </c>
      <c r="D78" s="5">
        <v>-386462901</v>
      </c>
      <c r="E78" s="5">
        <v>46622813</v>
      </c>
      <c r="F78" s="5">
        <v>-470422574</v>
      </c>
      <c r="G78" s="5">
        <v>364593051</v>
      </c>
      <c r="I78" s="5">
        <v>952380606</v>
      </c>
      <c r="J78" s="5">
        <v>5549081892</v>
      </c>
      <c r="K78" s="5">
        <v>417973404</v>
      </c>
      <c r="L78" s="5">
        <v>-3213398312</v>
      </c>
      <c r="M78" s="5">
        <v>-9391175671</v>
      </c>
      <c r="N78" s="5">
        <v>-6336363127</v>
      </c>
      <c r="O78" s="5">
        <v>5560335776</v>
      </c>
      <c r="P78" s="5">
        <v>322162059048</v>
      </c>
    </row>
    <row r="80" spans="2:16" x14ac:dyDescent="0.35">
      <c r="B80" t="s">
        <v>98</v>
      </c>
      <c r="C80" t="s">
        <v>99</v>
      </c>
    </row>
    <row r="81" spans="3:16" x14ac:dyDescent="0.35">
      <c r="C81" t="s">
        <v>100</v>
      </c>
    </row>
    <row r="82" spans="3:16" x14ac:dyDescent="0.35">
      <c r="C82" t="s">
        <v>19</v>
      </c>
      <c r="D82" s="5">
        <v>382894680</v>
      </c>
      <c r="E82" s="5">
        <v>443339374</v>
      </c>
      <c r="F82" s="5">
        <v>1240302182</v>
      </c>
      <c r="G82" s="5">
        <v>1105031205</v>
      </c>
      <c r="I82" s="5">
        <v>443339374</v>
      </c>
      <c r="J82" s="5">
        <v>1045239704</v>
      </c>
      <c r="K82" s="5">
        <v>6580139158</v>
      </c>
      <c r="L82" s="5">
        <v>889246469</v>
      </c>
      <c r="M82" s="5">
        <v>3595029045</v>
      </c>
      <c r="N82" s="5">
        <v>28656234091</v>
      </c>
      <c r="O82" s="5">
        <v>1366013676</v>
      </c>
      <c r="P82" s="5">
        <v>5554066327</v>
      </c>
    </row>
    <row r="83" spans="3:16" x14ac:dyDescent="0.35">
      <c r="C83" t="s">
        <v>101</v>
      </c>
      <c r="D83" s="5">
        <v>1399206366</v>
      </c>
      <c r="E83" s="5">
        <v>1573031879</v>
      </c>
      <c r="F83" s="5">
        <v>1364722282</v>
      </c>
      <c r="G83" s="5">
        <v>1479451169</v>
      </c>
      <c r="I83" s="5">
        <v>1573031879</v>
      </c>
      <c r="J83" s="5">
        <v>1749828781</v>
      </c>
      <c r="K83" s="5">
        <v>1863182999</v>
      </c>
      <c r="L83" s="5">
        <v>3117525180</v>
      </c>
      <c r="M83" s="5">
        <v>5896239930</v>
      </c>
      <c r="N83" s="5">
        <v>2849690603</v>
      </c>
      <c r="O83" s="5">
        <v>723265665</v>
      </c>
      <c r="P83" s="5">
        <v>10019324426</v>
      </c>
    </row>
    <row r="84" spans="3:16" x14ac:dyDescent="0.35">
      <c r="C84" t="s">
        <v>102</v>
      </c>
    </row>
    <row r="85" spans="3:16" x14ac:dyDescent="0.35">
      <c r="C85" t="s">
        <v>103</v>
      </c>
      <c r="E85" s="5">
        <v>2293564</v>
      </c>
      <c r="I85" s="5">
        <v>2293564</v>
      </c>
      <c r="K85" s="5">
        <v>242489100</v>
      </c>
      <c r="L85" s="5">
        <v>1129581517</v>
      </c>
      <c r="M85" s="5">
        <v>565933939</v>
      </c>
      <c r="N85" s="5">
        <v>1690621781</v>
      </c>
      <c r="O85" s="5">
        <v>2877331877</v>
      </c>
      <c r="P85" s="5">
        <v>705421493</v>
      </c>
    </row>
    <row r="86" spans="3:16" x14ac:dyDescent="0.35">
      <c r="C86" t="s">
        <v>104</v>
      </c>
      <c r="D86" s="5">
        <v>1399206366</v>
      </c>
      <c r="E86" s="5">
        <v>1573031879</v>
      </c>
      <c r="F86" s="5">
        <v>1364722282</v>
      </c>
      <c r="G86" s="5">
        <v>1479451169</v>
      </c>
      <c r="I86" s="5">
        <v>1573031879</v>
      </c>
      <c r="J86" s="5">
        <v>1749828781</v>
      </c>
      <c r="K86" s="5">
        <v>1863182999</v>
      </c>
      <c r="L86" s="5">
        <v>3117525180</v>
      </c>
      <c r="M86" s="5">
        <v>5896239930</v>
      </c>
      <c r="N86" s="5">
        <v>2849690603</v>
      </c>
      <c r="O86" s="5">
        <v>723265665</v>
      </c>
      <c r="P86" s="5">
        <v>10019324426</v>
      </c>
    </row>
    <row r="87" spans="3:16" x14ac:dyDescent="0.35">
      <c r="C87" t="s">
        <v>105</v>
      </c>
      <c r="E87" s="5">
        <v>2293564</v>
      </c>
      <c r="I87" s="5">
        <v>2293564</v>
      </c>
      <c r="K87" s="5">
        <v>242489100</v>
      </c>
      <c r="L87" s="5">
        <v>1129581517</v>
      </c>
      <c r="M87" s="5">
        <v>565933939</v>
      </c>
      <c r="N87" s="5">
        <v>1690621781</v>
      </c>
      <c r="O87" s="5">
        <v>2877331877</v>
      </c>
      <c r="P87" s="5">
        <v>705421493</v>
      </c>
    </row>
    <row r="88" spans="3:16" x14ac:dyDescent="0.35">
      <c r="C88" t="s">
        <v>106</v>
      </c>
      <c r="E88" s="5">
        <v>2293564</v>
      </c>
      <c r="I88" s="5">
        <v>2293564</v>
      </c>
      <c r="K88" s="5">
        <v>242489100</v>
      </c>
      <c r="L88" s="5">
        <v>1129581517</v>
      </c>
      <c r="M88" s="5">
        <v>565933939</v>
      </c>
      <c r="N88" s="5">
        <v>1690621781</v>
      </c>
      <c r="O88" s="5">
        <v>2877331877</v>
      </c>
      <c r="P88" s="5">
        <v>705421493</v>
      </c>
    </row>
    <row r="89" spans="3:16" x14ac:dyDescent="0.35">
      <c r="C89" t="s">
        <v>107</v>
      </c>
      <c r="O89" s="5">
        <v>36246850000</v>
      </c>
    </row>
    <row r="90" spans="3:16" x14ac:dyDescent="0.35">
      <c r="C90" t="s">
        <v>108</v>
      </c>
      <c r="D90" s="5">
        <v>826446252</v>
      </c>
      <c r="E90" s="5">
        <v>832005168</v>
      </c>
      <c r="F90" s="5">
        <v>857854902</v>
      </c>
      <c r="G90" s="5">
        <v>875061979</v>
      </c>
      <c r="I90" s="5">
        <v>832005168</v>
      </c>
      <c r="J90" s="5">
        <v>740626633</v>
      </c>
      <c r="K90" s="5">
        <v>877119620</v>
      </c>
      <c r="L90" s="5">
        <v>912660132</v>
      </c>
      <c r="M90" s="5">
        <v>671234299</v>
      </c>
      <c r="N90" s="5">
        <v>821260643</v>
      </c>
      <c r="O90" s="5">
        <v>872428285</v>
      </c>
      <c r="P90" s="5">
        <v>809909287</v>
      </c>
    </row>
    <row r="91" spans="3:16" x14ac:dyDescent="0.35">
      <c r="C91" t="s">
        <v>80</v>
      </c>
      <c r="D91" s="5">
        <v>4706134303</v>
      </c>
      <c r="E91" s="5">
        <v>4706134303</v>
      </c>
      <c r="F91" s="5">
        <v>4802378525</v>
      </c>
      <c r="G91" s="5">
        <v>4802378525</v>
      </c>
      <c r="I91" s="5">
        <v>4706134303</v>
      </c>
      <c r="J91" s="5">
        <v>4861753286</v>
      </c>
      <c r="K91" s="5">
        <v>3861239384</v>
      </c>
      <c r="L91" s="5">
        <v>3943306812</v>
      </c>
      <c r="M91" s="5">
        <v>3952057231</v>
      </c>
      <c r="N91" s="5">
        <v>2882147351</v>
      </c>
      <c r="O91" s="5">
        <v>3552977790</v>
      </c>
      <c r="P91" s="5">
        <v>3560307646</v>
      </c>
    </row>
    <row r="92" spans="3:16" x14ac:dyDescent="0.35">
      <c r="C92" t="s">
        <v>109</v>
      </c>
      <c r="D92" s="5">
        <v>5043467906</v>
      </c>
      <c r="E92" s="5">
        <v>5352036267</v>
      </c>
      <c r="F92" s="5">
        <v>10093191871</v>
      </c>
      <c r="G92" s="5">
        <v>9436702563</v>
      </c>
      <c r="I92" s="5">
        <v>5352036267</v>
      </c>
      <c r="J92" s="5">
        <v>5713041816</v>
      </c>
      <c r="K92" s="5">
        <v>13321782429</v>
      </c>
      <c r="L92" s="5">
        <v>15595085333</v>
      </c>
      <c r="M92" s="5">
        <v>17377633839</v>
      </c>
      <c r="N92" s="5">
        <v>35539020283</v>
      </c>
      <c r="O92" s="5">
        <v>70804296402</v>
      </c>
      <c r="P92" s="5">
        <v>19864602412</v>
      </c>
    </row>
    <row r="93" spans="3:16" x14ac:dyDescent="0.35">
      <c r="C93" t="s">
        <v>110</v>
      </c>
    </row>
    <row r="94" spans="3:16" x14ac:dyDescent="0.35">
      <c r="C94" t="s">
        <v>111</v>
      </c>
      <c r="D94" s="5">
        <v>1496823842</v>
      </c>
      <c r="E94" s="5">
        <v>1497463735</v>
      </c>
      <c r="F94" s="5">
        <v>1410390119</v>
      </c>
      <c r="G94" s="5">
        <v>1414056422</v>
      </c>
      <c r="I94" s="5">
        <v>1497463735</v>
      </c>
      <c r="J94" s="5">
        <v>1371207066</v>
      </c>
      <c r="K94" s="5">
        <v>1336691800</v>
      </c>
      <c r="L94" s="5">
        <v>1233142105</v>
      </c>
      <c r="M94" s="5">
        <v>1225072992</v>
      </c>
      <c r="N94" s="5">
        <v>1173991146</v>
      </c>
      <c r="O94" s="5">
        <v>1154470960</v>
      </c>
      <c r="P94" s="5">
        <v>1118663659</v>
      </c>
    </row>
    <row r="95" spans="3:16" x14ac:dyDescent="0.35">
      <c r="C95" t="s">
        <v>112</v>
      </c>
      <c r="D95" s="5">
        <v>3052335001</v>
      </c>
      <c r="E95" s="5">
        <v>3194159490</v>
      </c>
      <c r="F95" s="5">
        <v>3359423564</v>
      </c>
      <c r="G95" s="5">
        <v>3520106594</v>
      </c>
      <c r="I95" s="5">
        <v>3194159490</v>
      </c>
      <c r="J95" s="5">
        <v>3840958221</v>
      </c>
      <c r="K95" s="5">
        <v>3326297021</v>
      </c>
      <c r="L95" s="5">
        <v>3821650015</v>
      </c>
      <c r="M95" s="5">
        <v>4109000000</v>
      </c>
      <c r="N95" s="5">
        <v>3388308706</v>
      </c>
      <c r="O95" s="5">
        <v>3949388218</v>
      </c>
      <c r="P95" s="5">
        <v>4821007819</v>
      </c>
    </row>
    <row r="96" spans="3:16" x14ac:dyDescent="0.35">
      <c r="C96" t="s">
        <v>113</v>
      </c>
      <c r="D96" s="5">
        <v>572134223054</v>
      </c>
      <c r="E96" s="5">
        <v>571804567303</v>
      </c>
      <c r="F96" s="5">
        <v>571402322440</v>
      </c>
      <c r="G96" s="5">
        <v>571286675803</v>
      </c>
      <c r="I96" s="5">
        <v>571804567303</v>
      </c>
      <c r="J96" s="5">
        <v>568272565512</v>
      </c>
      <c r="K96" s="5">
        <v>557135291720</v>
      </c>
      <c r="L96" s="5">
        <v>554983000000</v>
      </c>
      <c r="M96" s="5">
        <v>554983000000</v>
      </c>
      <c r="N96" s="5">
        <v>451155813177</v>
      </c>
      <c r="O96" s="5">
        <v>420134970730</v>
      </c>
      <c r="P96" s="5">
        <v>408191762722</v>
      </c>
    </row>
    <row r="97" spans="3:16" x14ac:dyDescent="0.35">
      <c r="C97" t="s">
        <v>114</v>
      </c>
      <c r="D97" s="5">
        <v>667000000</v>
      </c>
      <c r="E97" s="5">
        <v>675625000</v>
      </c>
      <c r="F97" s="5">
        <v>684250000</v>
      </c>
      <c r="G97" s="5">
        <v>690000000</v>
      </c>
      <c r="I97" s="5">
        <v>675625000</v>
      </c>
      <c r="J97" s="5">
        <v>690000000</v>
      </c>
    </row>
    <row r="98" spans="3:16" x14ac:dyDescent="0.35">
      <c r="C98" t="s">
        <v>115</v>
      </c>
      <c r="D98" s="5">
        <v>586179230077</v>
      </c>
      <c r="E98" s="5">
        <v>586000663708</v>
      </c>
      <c r="F98" s="5">
        <v>584529361811</v>
      </c>
      <c r="G98" s="5">
        <v>584583814507</v>
      </c>
      <c r="I98" s="5">
        <v>586000663708</v>
      </c>
      <c r="J98" s="5">
        <v>582247920060</v>
      </c>
      <c r="K98" s="5">
        <v>569315106411</v>
      </c>
      <c r="L98" s="5">
        <v>566969952219</v>
      </c>
      <c r="M98" s="5">
        <v>566201258637</v>
      </c>
      <c r="N98" s="5">
        <v>547267194067</v>
      </c>
      <c r="O98" s="5">
        <v>516692487327</v>
      </c>
      <c r="P98" s="5">
        <v>505910531957</v>
      </c>
    </row>
    <row r="99" spans="3:16" x14ac:dyDescent="0.35">
      <c r="C99" t="s">
        <v>116</v>
      </c>
      <c r="D99" s="5">
        <v>591222697983</v>
      </c>
      <c r="E99" s="5">
        <v>591352699975</v>
      </c>
      <c r="F99" s="5">
        <v>594622553682</v>
      </c>
      <c r="G99" s="5">
        <v>594020517070</v>
      </c>
      <c r="I99" s="5">
        <v>591352699975</v>
      </c>
      <c r="J99" s="5">
        <v>587960961876</v>
      </c>
      <c r="K99" s="5">
        <v>582636888840</v>
      </c>
      <c r="L99" s="5">
        <v>582565037552</v>
      </c>
      <c r="M99" s="5">
        <v>583578892476</v>
      </c>
      <c r="N99" s="5">
        <v>582806214350</v>
      </c>
      <c r="O99" s="5">
        <v>587496783729</v>
      </c>
      <c r="P99" s="5">
        <v>525775134369</v>
      </c>
    </row>
    <row r="100" spans="3:16" x14ac:dyDescent="0.35">
      <c r="C100" t="s">
        <v>117</v>
      </c>
    </row>
    <row r="101" spans="3:16" x14ac:dyDescent="0.35">
      <c r="C101" t="s">
        <v>118</v>
      </c>
    </row>
    <row r="102" spans="3:16" x14ac:dyDescent="0.35">
      <c r="C102" t="s">
        <v>119</v>
      </c>
      <c r="D102" s="5">
        <v>15883323593</v>
      </c>
      <c r="E102" s="5">
        <v>19155605829</v>
      </c>
      <c r="F102" s="5">
        <v>16455116510</v>
      </c>
      <c r="G102" s="5">
        <v>18600429463</v>
      </c>
      <c r="I102" s="5">
        <v>19155605829</v>
      </c>
      <c r="J102" s="5">
        <v>32823891481</v>
      </c>
      <c r="K102" s="5">
        <v>19501233986</v>
      </c>
      <c r="L102" s="5">
        <v>18879870061</v>
      </c>
      <c r="M102" s="5">
        <v>6281924841</v>
      </c>
      <c r="N102" s="5">
        <v>32691314273</v>
      </c>
      <c r="O102" s="5">
        <v>43279092602</v>
      </c>
      <c r="P102" s="5">
        <v>32184762023</v>
      </c>
    </row>
    <row r="103" spans="3:16" x14ac:dyDescent="0.35">
      <c r="C103" t="s">
        <v>120</v>
      </c>
      <c r="D103" s="5">
        <v>126993954</v>
      </c>
      <c r="E103" s="5">
        <v>184816851</v>
      </c>
      <c r="F103" s="5">
        <v>189908086</v>
      </c>
      <c r="G103" s="5">
        <v>164348078</v>
      </c>
      <c r="I103" s="5">
        <v>184816851</v>
      </c>
      <c r="J103" s="5">
        <v>100009689</v>
      </c>
      <c r="K103" s="5">
        <v>179146038</v>
      </c>
      <c r="L103" s="5">
        <v>125119775</v>
      </c>
      <c r="M103" s="5">
        <v>181500845</v>
      </c>
      <c r="N103" s="5">
        <v>183722394</v>
      </c>
      <c r="O103" s="5">
        <v>312199765</v>
      </c>
      <c r="P103" s="5">
        <v>103860574</v>
      </c>
    </row>
    <row r="104" spans="3:16" x14ac:dyDescent="0.35">
      <c r="C104" t="s">
        <v>121</v>
      </c>
      <c r="D104" s="5">
        <v>98410145</v>
      </c>
      <c r="E104" s="5">
        <v>108568360</v>
      </c>
      <c r="F104" s="5">
        <v>215015717</v>
      </c>
      <c r="G104" s="5">
        <v>1027391756</v>
      </c>
      <c r="I104" s="5">
        <v>108568360</v>
      </c>
      <c r="J104" s="5">
        <v>153973971</v>
      </c>
      <c r="K104" s="5">
        <v>117698812</v>
      </c>
      <c r="L104" s="5">
        <v>308175567</v>
      </c>
      <c r="M104" s="5">
        <v>1926725151</v>
      </c>
      <c r="N104" s="5">
        <v>335700566</v>
      </c>
      <c r="O104" s="5">
        <v>301570296</v>
      </c>
      <c r="P104" s="5">
        <v>575307680</v>
      </c>
    </row>
    <row r="105" spans="3:16" x14ac:dyDescent="0.35">
      <c r="C105" t="s">
        <v>122</v>
      </c>
      <c r="D105" s="5">
        <v>558983949</v>
      </c>
      <c r="E105" s="5">
        <v>720921850</v>
      </c>
      <c r="F105" s="5">
        <v>572537024</v>
      </c>
      <c r="G105" s="5">
        <v>579413327</v>
      </c>
      <c r="I105" s="5">
        <v>720921850</v>
      </c>
      <c r="J105" s="5">
        <v>686285956</v>
      </c>
      <c r="K105" s="5">
        <v>1204609399</v>
      </c>
      <c r="L105" s="5">
        <v>1238168713</v>
      </c>
      <c r="M105" s="5">
        <v>919383416</v>
      </c>
      <c r="N105" s="5">
        <v>1000779935</v>
      </c>
      <c r="O105" s="5">
        <v>1370916955</v>
      </c>
      <c r="P105" s="5">
        <v>1933585271</v>
      </c>
    </row>
    <row r="106" spans="3:16" x14ac:dyDescent="0.35">
      <c r="C106" t="s">
        <v>123</v>
      </c>
      <c r="D106" s="5">
        <v>3384240912</v>
      </c>
      <c r="E106" s="5">
        <v>3655508715</v>
      </c>
      <c r="F106" s="5">
        <v>7192973694</v>
      </c>
      <c r="G106" s="5">
        <v>5993114390</v>
      </c>
      <c r="I106" s="5">
        <v>3655508715</v>
      </c>
      <c r="J106" s="5">
        <v>3308954950</v>
      </c>
      <c r="K106" s="5">
        <v>2798555597</v>
      </c>
      <c r="L106" s="5">
        <v>2507222037</v>
      </c>
      <c r="M106" s="5">
        <v>2329745916</v>
      </c>
      <c r="N106" s="5">
        <v>21468605658</v>
      </c>
      <c r="O106" s="5">
        <v>15592561424</v>
      </c>
      <c r="P106" s="5">
        <v>12810647606</v>
      </c>
    </row>
    <row r="107" spans="3:16" x14ac:dyDescent="0.35">
      <c r="C107" t="s">
        <v>124</v>
      </c>
    </row>
    <row r="108" spans="3:16" x14ac:dyDescent="0.35">
      <c r="C108" t="s">
        <v>125</v>
      </c>
      <c r="D108" s="5">
        <v>81834832110</v>
      </c>
      <c r="E108" s="5">
        <v>81834832110</v>
      </c>
      <c r="F108" s="5">
        <v>88359832110</v>
      </c>
      <c r="G108" s="5">
        <v>88359832110</v>
      </c>
      <c r="I108" s="5">
        <v>81834832110</v>
      </c>
      <c r="J108" s="5">
        <v>79534832110</v>
      </c>
      <c r="K108" s="5">
        <v>97534832110</v>
      </c>
      <c r="L108" s="5">
        <v>103534832110</v>
      </c>
      <c r="M108" s="5">
        <v>109534832110</v>
      </c>
      <c r="N108" s="5">
        <v>109534832110</v>
      </c>
      <c r="O108" s="5">
        <v>97850804333</v>
      </c>
      <c r="P108" s="5">
        <v>112166666669</v>
      </c>
    </row>
    <row r="109" spans="3:16" x14ac:dyDescent="0.35">
      <c r="C109" t="s">
        <v>126</v>
      </c>
      <c r="D109" s="5">
        <v>7498531821</v>
      </c>
      <c r="E109" s="5">
        <v>9993901259</v>
      </c>
      <c r="F109" s="5">
        <v>4345570302</v>
      </c>
      <c r="G109" s="5">
        <v>6174793883</v>
      </c>
      <c r="I109" s="5">
        <v>9993901259</v>
      </c>
      <c r="J109" s="5">
        <v>22925810204</v>
      </c>
      <c r="K109" s="5">
        <v>7336637394</v>
      </c>
      <c r="L109" s="5">
        <v>6554645464</v>
      </c>
      <c r="M109" s="5">
        <v>206899127</v>
      </c>
      <c r="O109" s="5">
        <v>14020833333</v>
      </c>
      <c r="P109" s="5">
        <v>7199999997</v>
      </c>
    </row>
    <row r="110" spans="3:16" x14ac:dyDescent="0.35">
      <c r="C110" t="s">
        <v>127</v>
      </c>
      <c r="D110" s="5">
        <v>145998369551</v>
      </c>
      <c r="E110" s="5">
        <v>142469626406</v>
      </c>
      <c r="F110" s="5">
        <v>148486592245</v>
      </c>
      <c r="G110" s="5">
        <v>145269000106</v>
      </c>
      <c r="I110" s="5">
        <v>142469626406</v>
      </c>
      <c r="J110" s="5">
        <v>126361983261</v>
      </c>
      <c r="K110" s="5">
        <v>139909649612</v>
      </c>
      <c r="L110" s="5">
        <v>140877135653</v>
      </c>
      <c r="M110" s="5">
        <v>151275537485</v>
      </c>
      <c r="N110" s="5">
        <v>114702260256</v>
      </c>
      <c r="O110" s="5">
        <v>102468688179</v>
      </c>
      <c r="P110" s="5">
        <v>116641321305</v>
      </c>
    </row>
    <row r="111" spans="3:16" x14ac:dyDescent="0.35">
      <c r="C111" t="s">
        <v>128</v>
      </c>
      <c r="D111" s="5">
        <v>145998369551</v>
      </c>
      <c r="E111" s="5">
        <v>142469626406</v>
      </c>
      <c r="F111" s="5">
        <v>148486592245</v>
      </c>
      <c r="G111" s="5">
        <v>145269000106</v>
      </c>
      <c r="I111" s="5">
        <v>142469626406</v>
      </c>
      <c r="J111" s="5">
        <v>126361983261</v>
      </c>
      <c r="K111" s="5">
        <v>139909649612</v>
      </c>
      <c r="L111" s="5">
        <v>140877135653</v>
      </c>
      <c r="M111" s="5">
        <v>151275537485</v>
      </c>
      <c r="N111" s="5">
        <v>114702260256</v>
      </c>
      <c r="O111" s="5">
        <v>102468688179</v>
      </c>
      <c r="P111" s="5">
        <v>116641321305</v>
      </c>
    </row>
    <row r="112" spans="3:16" x14ac:dyDescent="0.35">
      <c r="C112" t="s">
        <v>129</v>
      </c>
    </row>
    <row r="113" spans="2:16" x14ac:dyDescent="0.35">
      <c r="C113" t="s">
        <v>130</v>
      </c>
      <c r="D113" s="5">
        <v>109301077683</v>
      </c>
      <c r="E113" s="5">
        <v>109273606005</v>
      </c>
      <c r="F113" s="5">
        <v>117676071121</v>
      </c>
      <c r="G113" s="5">
        <v>118208328211</v>
      </c>
      <c r="I113" s="5">
        <v>109273606005</v>
      </c>
      <c r="J113" s="5">
        <v>104401143933</v>
      </c>
      <c r="K113" s="5">
        <v>126931499249</v>
      </c>
      <c r="L113" s="5">
        <v>135442647924</v>
      </c>
      <c r="M113" s="5">
        <v>145888381860</v>
      </c>
      <c r="N113" s="5">
        <v>109534832110</v>
      </c>
      <c r="O113" s="5">
        <v>97850804333</v>
      </c>
      <c r="P113" s="5">
        <v>112166666669</v>
      </c>
    </row>
    <row r="114" spans="2:16" x14ac:dyDescent="0.35">
      <c r="C114" t="s">
        <v>131</v>
      </c>
    </row>
    <row r="115" spans="2:16" x14ac:dyDescent="0.35">
      <c r="C115" t="s">
        <v>132</v>
      </c>
      <c r="D115" s="5">
        <v>161881693144</v>
      </c>
      <c r="E115" s="5">
        <v>161625232235</v>
      </c>
      <c r="F115" s="5">
        <v>164941708755</v>
      </c>
      <c r="G115" s="5">
        <v>163869429569</v>
      </c>
      <c r="I115" s="5">
        <v>161625232235</v>
      </c>
      <c r="J115" s="5">
        <v>159185874742</v>
      </c>
      <c r="K115" s="5">
        <v>159410883598</v>
      </c>
      <c r="L115" s="5">
        <v>159757005714</v>
      </c>
      <c r="M115" s="5">
        <v>157557462326</v>
      </c>
      <c r="N115" s="5">
        <v>147393574529</v>
      </c>
      <c r="O115" s="5">
        <v>145747780781</v>
      </c>
      <c r="P115" s="5">
        <v>148826083328</v>
      </c>
    </row>
    <row r="116" spans="2:16" x14ac:dyDescent="0.35">
      <c r="C116" t="s">
        <v>133</v>
      </c>
    </row>
    <row r="117" spans="2:16" x14ac:dyDescent="0.35">
      <c r="C117" t="s">
        <v>134</v>
      </c>
      <c r="D117" s="5">
        <v>62500000000</v>
      </c>
      <c r="E117" s="5">
        <v>62500000000</v>
      </c>
      <c r="F117" s="5">
        <v>62500000000</v>
      </c>
      <c r="G117" s="5">
        <v>62500000000</v>
      </c>
      <c r="I117" s="5">
        <v>62500000000</v>
      </c>
      <c r="J117" s="5">
        <v>62500000000</v>
      </c>
      <c r="K117" s="5">
        <v>62500000000</v>
      </c>
      <c r="L117" s="5">
        <v>62500000000</v>
      </c>
      <c r="M117" s="5">
        <v>62500000000</v>
      </c>
      <c r="N117" s="5">
        <v>62500000000</v>
      </c>
      <c r="O117" s="5">
        <v>62500000000</v>
      </c>
      <c r="P117" s="5">
        <v>50000000000</v>
      </c>
    </row>
    <row r="118" spans="2:16" x14ac:dyDescent="0.35">
      <c r="C118" t="s">
        <v>135</v>
      </c>
      <c r="D118" s="5">
        <v>134075202746</v>
      </c>
      <c r="E118" s="5">
        <v>134075202746</v>
      </c>
      <c r="F118" s="5">
        <v>134075202746</v>
      </c>
      <c r="G118" s="5">
        <v>134075202746</v>
      </c>
      <c r="I118" s="5">
        <v>134075202746</v>
      </c>
      <c r="J118" s="5">
        <v>134075202746</v>
      </c>
      <c r="K118" s="5">
        <v>134075202746</v>
      </c>
      <c r="L118" s="5">
        <v>134075202746</v>
      </c>
      <c r="M118" s="5">
        <v>134075202746</v>
      </c>
      <c r="N118" s="5">
        <v>134075202746</v>
      </c>
      <c r="O118" s="5">
        <v>134075202746</v>
      </c>
      <c r="P118" s="5">
        <v>87335586615</v>
      </c>
    </row>
    <row r="119" spans="2:16" x14ac:dyDescent="0.35">
      <c r="C119" t="s">
        <v>136</v>
      </c>
      <c r="D119" s="5">
        <v>228059667790</v>
      </c>
      <c r="E119" s="5">
        <v>228446130691</v>
      </c>
      <c r="F119" s="5">
        <v>228303263656</v>
      </c>
      <c r="G119" s="5">
        <v>228773686230</v>
      </c>
      <c r="I119" s="5">
        <v>228446130691</v>
      </c>
      <c r="J119" s="5">
        <v>227338131102</v>
      </c>
      <c r="K119" s="5">
        <v>222789563112</v>
      </c>
      <c r="L119" s="5">
        <v>222289522280</v>
      </c>
      <c r="M119" s="5">
        <v>225494170173</v>
      </c>
      <c r="N119" s="5">
        <v>235955289724</v>
      </c>
      <c r="O119" s="5">
        <v>241620822412</v>
      </c>
      <c r="P119" s="5">
        <v>236053156780</v>
      </c>
    </row>
    <row r="120" spans="2:16" x14ac:dyDescent="0.35">
      <c r="C120" t="s">
        <v>137</v>
      </c>
      <c r="D120" s="5">
        <v>1050000000</v>
      </c>
      <c r="E120" s="5">
        <v>1050000000</v>
      </c>
      <c r="F120" s="5">
        <v>1050000000</v>
      </c>
      <c r="G120" s="5">
        <v>1050000000</v>
      </c>
      <c r="I120" s="5">
        <v>1050000000</v>
      </c>
      <c r="J120" s="5">
        <v>1050000000</v>
      </c>
      <c r="K120" s="5">
        <v>1050000000</v>
      </c>
      <c r="L120" s="5">
        <v>1050000000</v>
      </c>
      <c r="M120" s="5">
        <v>1050000000</v>
      </c>
      <c r="N120" s="5">
        <v>1050000000</v>
      </c>
      <c r="O120" s="5">
        <v>50000000</v>
      </c>
      <c r="P120" s="5">
        <v>50000000</v>
      </c>
    </row>
    <row r="121" spans="2:16" x14ac:dyDescent="0.35">
      <c r="C121" t="s">
        <v>138</v>
      </c>
      <c r="D121" s="5">
        <v>227009667790</v>
      </c>
      <c r="E121" s="5">
        <v>227396130691</v>
      </c>
      <c r="F121" s="5">
        <v>227253263656</v>
      </c>
      <c r="G121" s="5">
        <v>227723686230</v>
      </c>
      <c r="I121" s="5">
        <v>227396130691</v>
      </c>
      <c r="J121" s="5">
        <v>226288131102</v>
      </c>
      <c r="K121" s="5">
        <v>221739563112</v>
      </c>
      <c r="L121" s="5">
        <v>221239522280</v>
      </c>
      <c r="M121" s="5">
        <v>224444170173</v>
      </c>
      <c r="N121" s="5">
        <v>234905289724</v>
      </c>
      <c r="O121" s="5">
        <v>241570822412</v>
      </c>
      <c r="P121" s="5">
        <v>236003156780</v>
      </c>
    </row>
    <row r="122" spans="2:16" x14ac:dyDescent="0.35">
      <c r="C122" t="s">
        <v>139</v>
      </c>
      <c r="D122" s="5">
        <v>228059667790</v>
      </c>
      <c r="E122" s="5">
        <v>228446130691</v>
      </c>
      <c r="F122" s="5">
        <v>228303263656</v>
      </c>
      <c r="G122" s="5">
        <v>228773686230</v>
      </c>
      <c r="I122" s="5">
        <v>228446130691</v>
      </c>
      <c r="J122" s="5">
        <v>227338131102</v>
      </c>
      <c r="K122" s="5">
        <v>222789563112</v>
      </c>
      <c r="L122" s="5">
        <v>222289522280</v>
      </c>
      <c r="M122" s="5">
        <v>225494170173</v>
      </c>
      <c r="N122" s="5">
        <v>235955289724</v>
      </c>
      <c r="O122" s="5">
        <v>241620822412</v>
      </c>
      <c r="P122" s="5">
        <v>236053156780</v>
      </c>
    </row>
    <row r="123" spans="2:16" x14ac:dyDescent="0.35">
      <c r="C123" t="s">
        <v>9</v>
      </c>
      <c r="D123" s="5">
        <v>429341004839</v>
      </c>
      <c r="E123" s="5">
        <v>429727467740</v>
      </c>
      <c r="F123" s="5">
        <v>429680844927</v>
      </c>
      <c r="G123" s="5">
        <v>430151267501</v>
      </c>
      <c r="I123" s="5">
        <v>429727467740</v>
      </c>
      <c r="J123" s="5">
        <v>428775087134</v>
      </c>
      <c r="K123" s="5">
        <v>423226005242</v>
      </c>
      <c r="L123" s="5">
        <v>422808031838</v>
      </c>
      <c r="M123" s="5">
        <v>426021430150</v>
      </c>
      <c r="N123" s="5">
        <v>435412639821</v>
      </c>
      <c r="O123" s="5">
        <v>441749002948</v>
      </c>
      <c r="P123" s="5">
        <v>376949051041</v>
      </c>
    </row>
    <row r="124" spans="2:16" x14ac:dyDescent="0.35">
      <c r="C124" t="s">
        <v>140</v>
      </c>
      <c r="D124" s="5">
        <v>591222697983</v>
      </c>
      <c r="E124" s="5">
        <v>591352699975</v>
      </c>
      <c r="F124" s="5">
        <v>594622553682</v>
      </c>
      <c r="G124" s="5">
        <v>594020697070</v>
      </c>
      <c r="I124" s="5">
        <v>591352699975</v>
      </c>
      <c r="J124" s="5">
        <v>587960961876</v>
      </c>
      <c r="K124" s="5">
        <v>582636888840</v>
      </c>
      <c r="L124" s="5">
        <v>582565037552</v>
      </c>
      <c r="M124" s="5">
        <v>583578892476</v>
      </c>
      <c r="N124" s="5">
        <v>582806214350</v>
      </c>
      <c r="O124" s="5">
        <v>587496783729</v>
      </c>
      <c r="P124" s="5">
        <v>525775134369</v>
      </c>
    </row>
    <row r="125" spans="2:16" x14ac:dyDescent="0.35">
      <c r="C125" t="s">
        <v>141</v>
      </c>
      <c r="D125" s="5">
        <v>3125000000</v>
      </c>
      <c r="E125" s="5">
        <v>3125000000</v>
      </c>
      <c r="F125" s="5">
        <v>3125000000</v>
      </c>
      <c r="G125" s="5">
        <v>3125000000</v>
      </c>
      <c r="I125" s="5">
        <v>3125000000</v>
      </c>
      <c r="J125" s="5">
        <v>3125000000</v>
      </c>
      <c r="K125" s="5">
        <v>3125000000</v>
      </c>
      <c r="L125" s="5">
        <v>3125000000</v>
      </c>
      <c r="M125" s="5">
        <v>3125000000</v>
      </c>
      <c r="N125" s="5">
        <v>3125000000</v>
      </c>
      <c r="O125" s="5">
        <v>3125000000</v>
      </c>
      <c r="P125" s="5">
        <v>50000</v>
      </c>
    </row>
    <row r="127" spans="2:16" x14ac:dyDescent="0.35">
      <c r="B127" t="s">
        <v>142</v>
      </c>
      <c r="C127" t="s">
        <v>143</v>
      </c>
      <c r="D127" s="5">
        <v>-1220329874</v>
      </c>
      <c r="E127" s="5">
        <v>-2303698216</v>
      </c>
      <c r="F127" s="5">
        <v>-795966514</v>
      </c>
      <c r="G127" s="5">
        <v>1888493624</v>
      </c>
      <c r="I127" s="5">
        <v>-1580702382</v>
      </c>
      <c r="J127" s="5">
        <v>-1489737267</v>
      </c>
      <c r="K127" s="5">
        <v>1544796575</v>
      </c>
      <c r="L127" s="5">
        <v>1766177208</v>
      </c>
      <c r="M127" s="5">
        <v>-960560334</v>
      </c>
      <c r="N127" s="5">
        <v>-2607187954</v>
      </c>
      <c r="O127" s="5">
        <v>-7786085368</v>
      </c>
      <c r="P127" s="5">
        <v>11586572497</v>
      </c>
    </row>
    <row r="128" spans="2:16" x14ac:dyDescent="0.35">
      <c r="C128" t="s">
        <v>144</v>
      </c>
      <c r="D128" s="5">
        <v>11339160529</v>
      </c>
      <c r="E128" s="5">
        <v>11464167334</v>
      </c>
      <c r="F128" s="5">
        <v>11677607113</v>
      </c>
      <c r="G128" s="5">
        <v>14223153852</v>
      </c>
      <c r="I128" s="5">
        <v>49110829780</v>
      </c>
      <c r="J128" s="5">
        <v>49672216809</v>
      </c>
      <c r="K128" s="5">
        <v>52453783933</v>
      </c>
      <c r="L128" s="5">
        <v>56300696287</v>
      </c>
      <c r="M128" s="5">
        <v>43608174077</v>
      </c>
      <c r="N128" s="5">
        <v>44333274964</v>
      </c>
      <c r="O128" s="5">
        <v>84036957756</v>
      </c>
      <c r="P128" s="5">
        <v>78078532098</v>
      </c>
    </row>
    <row r="129" spans="3:16" x14ac:dyDescent="0.35">
      <c r="C129" t="s">
        <v>145</v>
      </c>
      <c r="D129" s="5">
        <v>-10032862936</v>
      </c>
      <c r="E129" s="5">
        <v>-10535441025</v>
      </c>
      <c r="F129" s="5">
        <v>-9496288809</v>
      </c>
      <c r="G129" s="5">
        <v>-9485867705</v>
      </c>
      <c r="I129" s="5">
        <v>-38544231300</v>
      </c>
      <c r="J129" s="5">
        <v>-39349749000</v>
      </c>
      <c r="K129" s="5">
        <v>-39136995673</v>
      </c>
      <c r="L129" s="5">
        <v>-43876331842</v>
      </c>
      <c r="M129" s="5">
        <v>-36194405615</v>
      </c>
      <c r="N129" s="5">
        <v>-38673673149</v>
      </c>
      <c r="O129" s="5">
        <v>-70185293331</v>
      </c>
      <c r="P129" s="5">
        <v>-42232153960</v>
      </c>
    </row>
    <row r="130" spans="3:16" x14ac:dyDescent="0.35">
      <c r="C130" t="s">
        <v>146</v>
      </c>
      <c r="D130" s="5">
        <v>-1522252681</v>
      </c>
      <c r="E130" s="5">
        <v>-2328301397</v>
      </c>
      <c r="F130" s="5">
        <v>-1939545682</v>
      </c>
      <c r="G130" s="5">
        <v>-1611776368</v>
      </c>
      <c r="I130" s="5">
        <v>-7893793617</v>
      </c>
      <c r="J130" s="5">
        <v>-7347428097</v>
      </c>
      <c r="K130" s="5">
        <v>-7747095141</v>
      </c>
      <c r="L130" s="5">
        <v>-6307598236</v>
      </c>
      <c r="M130" s="5">
        <v>-4807883989</v>
      </c>
      <c r="N130" s="5">
        <v>-8050104553</v>
      </c>
      <c r="O130" s="5">
        <v>-13559983536</v>
      </c>
      <c r="P130" s="5">
        <v>-16345485044</v>
      </c>
    </row>
    <row r="131" spans="3:16" x14ac:dyDescent="0.35">
      <c r="C131" t="s">
        <v>147</v>
      </c>
      <c r="E131" s="5">
        <v>3006040609</v>
      </c>
      <c r="F131" s="5">
        <v>-1037739136</v>
      </c>
      <c r="G131" s="5">
        <v>-2273677215</v>
      </c>
      <c r="I131" s="5">
        <v>-343343508</v>
      </c>
      <c r="J131" s="5">
        <v>-351194679</v>
      </c>
      <c r="K131" s="5">
        <v>-4237905273</v>
      </c>
      <c r="L131" s="5">
        <v>-4378850228</v>
      </c>
      <c r="M131" s="5">
        <v>-3765825348</v>
      </c>
      <c r="N131" s="5">
        <v>-5077958604</v>
      </c>
      <c r="O131" s="5">
        <v>-8077766257</v>
      </c>
      <c r="P131" s="5">
        <v>-7914320597</v>
      </c>
    </row>
    <row r="132" spans="3:16" x14ac:dyDescent="0.35">
      <c r="C132" t="s">
        <v>148</v>
      </c>
      <c r="D132" s="5">
        <v>-1006303556</v>
      </c>
      <c r="E132" s="5">
        <v>-3923127447</v>
      </c>
      <c r="G132" s="5">
        <v>1040715244</v>
      </c>
      <c r="I132" s="5">
        <v>-3923127447</v>
      </c>
      <c r="J132" s="5">
        <v>-4132159731</v>
      </c>
    </row>
    <row r="133" spans="3:16" x14ac:dyDescent="0.35">
      <c r="C133" t="s">
        <v>149</v>
      </c>
      <c r="D133" s="5">
        <v>1928770</v>
      </c>
      <c r="E133" s="5">
        <v>12963710</v>
      </c>
      <c r="G133" s="5">
        <v>-4054184</v>
      </c>
      <c r="I133" s="5">
        <v>12963710</v>
      </c>
      <c r="J133" s="5">
        <v>18577431</v>
      </c>
      <c r="K133" s="5">
        <v>213008729</v>
      </c>
      <c r="L133" s="5">
        <v>28261227</v>
      </c>
      <c r="M133" s="5">
        <v>199380541</v>
      </c>
      <c r="N133" s="5">
        <v>4861273388</v>
      </c>
    </row>
    <row r="134" spans="3:16" x14ac:dyDescent="0.35">
      <c r="C134" t="s">
        <v>150</v>
      </c>
      <c r="D134" s="5">
        <v>1323385180</v>
      </c>
      <c r="E134" s="5">
        <v>490831721</v>
      </c>
      <c r="F134" s="5">
        <v>2136693834</v>
      </c>
      <c r="G134" s="5">
        <v>-1536725809</v>
      </c>
      <c r="I134" s="5">
        <v>3411778983</v>
      </c>
      <c r="J134" s="5">
        <v>3293701899</v>
      </c>
      <c r="K134" s="5">
        <v>870764869</v>
      </c>
      <c r="L134" s="5">
        <v>-22544494</v>
      </c>
      <c r="N134" s="5">
        <v>-2336805556</v>
      </c>
      <c r="O134" s="5">
        <v>53389687884</v>
      </c>
      <c r="P134" s="5">
        <v>-5417582528</v>
      </c>
    </row>
    <row r="135" spans="3:16" x14ac:dyDescent="0.35">
      <c r="C135" t="s">
        <v>151</v>
      </c>
      <c r="D135" s="5">
        <v>-163500000</v>
      </c>
      <c r="E135" s="5">
        <v>1015903687</v>
      </c>
      <c r="F135" s="5">
        <v>-1205456343</v>
      </c>
      <c r="G135" s="5">
        <v>-153248120</v>
      </c>
      <c r="I135" s="5">
        <v>-2432976931</v>
      </c>
      <c r="J135" s="5">
        <v>-7338864086</v>
      </c>
      <c r="K135" s="5">
        <v>3275331245</v>
      </c>
      <c r="L135" s="5">
        <v>-4449415290</v>
      </c>
      <c r="M135" s="5">
        <v>-24100644712</v>
      </c>
      <c r="N135" s="5">
        <v>32234213925</v>
      </c>
      <c r="O135" s="5">
        <v>-49791655167</v>
      </c>
      <c r="P135" s="5">
        <v>-2227294911</v>
      </c>
    </row>
    <row r="136" spans="3:16" x14ac:dyDescent="0.35">
      <c r="C136" t="s">
        <v>107</v>
      </c>
      <c r="E136" s="5">
        <v>144007359</v>
      </c>
      <c r="G136" s="5">
        <v>-50837719</v>
      </c>
      <c r="I136" s="5">
        <v>144007359</v>
      </c>
      <c r="J136" s="5">
        <v>138207308</v>
      </c>
    </row>
    <row r="137" spans="3:16" x14ac:dyDescent="0.35">
      <c r="C137" t="s">
        <v>152</v>
      </c>
      <c r="K137" s="5">
        <v>3800000</v>
      </c>
      <c r="N137" s="5">
        <v>21961700</v>
      </c>
      <c r="O137" s="5">
        <v>104965000</v>
      </c>
    </row>
    <row r="138" spans="3:16" x14ac:dyDescent="0.35">
      <c r="C138" t="s">
        <v>153</v>
      </c>
      <c r="K138" s="5">
        <v>5223700000</v>
      </c>
    </row>
    <row r="139" spans="3:16" x14ac:dyDescent="0.35">
      <c r="C139" t="s">
        <v>154</v>
      </c>
      <c r="J139" s="5">
        <v>-998751375</v>
      </c>
      <c r="K139" s="5">
        <v>-1030000000</v>
      </c>
      <c r="L139" s="5">
        <v>-3035000000</v>
      </c>
      <c r="M139" s="5">
        <v>-5223700000</v>
      </c>
    </row>
    <row r="140" spans="3:16" x14ac:dyDescent="0.35">
      <c r="C140" t="s">
        <v>155</v>
      </c>
      <c r="D140" s="5">
        <v>-23500000</v>
      </c>
      <c r="E140" s="5">
        <v>-1870000</v>
      </c>
      <c r="F140" s="5">
        <v>-6040000</v>
      </c>
      <c r="G140" s="5">
        <v>-22800000</v>
      </c>
      <c r="I140" s="5">
        <v>-43733874</v>
      </c>
      <c r="J140" s="5">
        <v>-84951980</v>
      </c>
      <c r="K140" s="5">
        <v>-76271708</v>
      </c>
      <c r="L140" s="5">
        <v>-88912636</v>
      </c>
      <c r="M140" s="5">
        <v>-75793000</v>
      </c>
      <c r="N140" s="5">
        <v>-61396157</v>
      </c>
      <c r="O140" s="5">
        <v>-351966192</v>
      </c>
      <c r="P140" s="5">
        <v>-143401600</v>
      </c>
    </row>
    <row r="141" spans="3:16" x14ac:dyDescent="0.35">
      <c r="C141" t="s">
        <v>156</v>
      </c>
      <c r="J141" s="5">
        <v>-690000000</v>
      </c>
    </row>
    <row r="142" spans="3:16" x14ac:dyDescent="0.35">
      <c r="C142" t="s">
        <v>157</v>
      </c>
      <c r="E142" s="5">
        <v>-2533250416</v>
      </c>
      <c r="I142" s="5">
        <v>-2533250416</v>
      </c>
      <c r="J142" s="5">
        <v>-5703368039</v>
      </c>
      <c r="K142" s="5">
        <v>-487291720</v>
      </c>
    </row>
    <row r="143" spans="3:16" x14ac:dyDescent="0.35">
      <c r="C143" t="s">
        <v>158</v>
      </c>
      <c r="D143" s="5">
        <v>-140000000</v>
      </c>
      <c r="E143" s="5">
        <v>3477406343</v>
      </c>
      <c r="F143" s="5">
        <v>-1199416343</v>
      </c>
      <c r="G143" s="5">
        <v>-150000000</v>
      </c>
      <c r="M143" s="5">
        <v>-19024688750</v>
      </c>
      <c r="N143" s="5">
        <v>-3842842447</v>
      </c>
      <c r="O143" s="5">
        <v>-11943208008</v>
      </c>
      <c r="P143" s="5">
        <v>-1050000000</v>
      </c>
    </row>
    <row r="144" spans="3:16" x14ac:dyDescent="0.35">
      <c r="C144" t="s">
        <v>159</v>
      </c>
    </row>
    <row r="145" spans="3:16" x14ac:dyDescent="0.35">
      <c r="C145" t="s">
        <v>160</v>
      </c>
      <c r="M145" s="5">
        <v>223537038</v>
      </c>
    </row>
    <row r="146" spans="3:16" x14ac:dyDescent="0.35">
      <c r="C146" t="s">
        <v>161</v>
      </c>
      <c r="F146" s="5">
        <v>-70389599</v>
      </c>
      <c r="G146" s="5">
        <v>70389599</v>
      </c>
      <c r="K146" s="5">
        <v>-358605327</v>
      </c>
      <c r="L146" s="5">
        <v>-1325502654</v>
      </c>
      <c r="N146" s="5">
        <v>-130359171</v>
      </c>
      <c r="O146" s="5">
        <v>-1354595967</v>
      </c>
      <c r="P146" s="5">
        <v>-1033893311</v>
      </c>
    </row>
    <row r="147" spans="3:16" x14ac:dyDescent="0.35">
      <c r="C147" t="s">
        <v>162</v>
      </c>
      <c r="E147" s="5">
        <v>-70389599</v>
      </c>
      <c r="F147" s="5">
        <v>70389599</v>
      </c>
    </row>
    <row r="148" spans="3:16" x14ac:dyDescent="0.35">
      <c r="C148" t="s">
        <v>163</v>
      </c>
      <c r="N148" s="5">
        <v>36246850000</v>
      </c>
      <c r="O148" s="5">
        <v>-36246850000</v>
      </c>
    </row>
    <row r="149" spans="3:16" x14ac:dyDescent="0.35">
      <c r="C149" t="s">
        <v>164</v>
      </c>
      <c r="D149" s="5">
        <v>1323385180</v>
      </c>
      <c r="E149" s="5">
        <v>490831721</v>
      </c>
      <c r="F149" s="5">
        <v>2136693834</v>
      </c>
      <c r="G149" s="5">
        <v>-1536725809</v>
      </c>
      <c r="I149" s="5">
        <v>3411778983</v>
      </c>
      <c r="J149" s="5">
        <v>3293701899</v>
      </c>
      <c r="K149" s="5">
        <v>870764869</v>
      </c>
      <c r="L149" s="5">
        <v>-22544494</v>
      </c>
      <c r="N149" s="5">
        <v>-2336805556</v>
      </c>
      <c r="O149" s="5">
        <v>53389687884</v>
      </c>
      <c r="P149" s="5">
        <v>-5417582528</v>
      </c>
    </row>
    <row r="150" spans="3:16" x14ac:dyDescent="0.35">
      <c r="C150" t="s">
        <v>165</v>
      </c>
      <c r="D150" s="5">
        <v>-2175000000</v>
      </c>
      <c r="E150" s="5">
        <v>-1500000000</v>
      </c>
      <c r="F150" s="5">
        <v>-1500000000</v>
      </c>
      <c r="G150" s="5">
        <v>-1500000000</v>
      </c>
      <c r="I150" s="5">
        <v>-7000000000</v>
      </c>
      <c r="J150" s="5">
        <v>-6000000000</v>
      </c>
      <c r="K150" s="5">
        <v>-6000000000</v>
      </c>
      <c r="N150" s="5">
        <v>-2336805556</v>
      </c>
      <c r="O150" s="5">
        <v>-7495029000</v>
      </c>
      <c r="P150" s="5">
        <v>-6661111111</v>
      </c>
    </row>
    <row r="151" spans="3:16" x14ac:dyDescent="0.35">
      <c r="C151" t="s">
        <v>166</v>
      </c>
      <c r="D151" s="5">
        <v>-19431720</v>
      </c>
      <c r="E151" s="5">
        <v>-18571079</v>
      </c>
      <c r="F151" s="5">
        <v>-32386200</v>
      </c>
      <c r="G151" s="5">
        <v>-36725809</v>
      </c>
      <c r="I151" s="5">
        <v>-115729679</v>
      </c>
      <c r="J151" s="5">
        <v>-139579699</v>
      </c>
      <c r="K151" s="5">
        <v>-129235131</v>
      </c>
      <c r="L151" s="5">
        <v>-22544494</v>
      </c>
    </row>
    <row r="152" spans="3:16" x14ac:dyDescent="0.35">
      <c r="C152" t="s">
        <v>167</v>
      </c>
    </row>
    <row r="153" spans="3:16" x14ac:dyDescent="0.35">
      <c r="C153" t="s">
        <v>168</v>
      </c>
      <c r="P153" s="5">
        <v>-786471417</v>
      </c>
    </row>
    <row r="154" spans="3:16" x14ac:dyDescent="0.35">
      <c r="C154" t="s">
        <v>169</v>
      </c>
      <c r="D154" s="5">
        <v>3517816900</v>
      </c>
      <c r="E154" s="5">
        <v>2138795461</v>
      </c>
      <c r="F154" s="5">
        <v>3669080034</v>
      </c>
      <c r="I154" s="5">
        <v>10656901323</v>
      </c>
      <c r="J154" s="5">
        <v>10601388937</v>
      </c>
      <c r="K154" s="5">
        <v>7000000000</v>
      </c>
      <c r="P154" s="5">
        <v>3950000000</v>
      </c>
    </row>
    <row r="155" spans="3:16" x14ac:dyDescent="0.35">
      <c r="C155" t="s">
        <v>170</v>
      </c>
      <c r="P155" s="5">
        <v>-1920000000</v>
      </c>
    </row>
    <row r="156" spans="3:16" x14ac:dyDescent="0.35">
      <c r="C156" t="s">
        <v>171</v>
      </c>
      <c r="O156" s="5">
        <v>1645100753</v>
      </c>
    </row>
    <row r="157" spans="3:16" x14ac:dyDescent="0.35">
      <c r="C157" t="s">
        <v>172</v>
      </c>
      <c r="E157" s="5">
        <v>-129392661</v>
      </c>
      <c r="I157" s="5">
        <v>-129392661</v>
      </c>
      <c r="J157" s="5">
        <v>-1168107339</v>
      </c>
    </row>
    <row r="158" spans="3:16" x14ac:dyDescent="0.35">
      <c r="C158" t="s">
        <v>173</v>
      </c>
      <c r="O158" s="5">
        <v>59239616131</v>
      </c>
    </row>
    <row r="159" spans="3:16" x14ac:dyDescent="0.35">
      <c r="C159" t="s">
        <v>174</v>
      </c>
      <c r="D159" s="5">
        <v>-60444694</v>
      </c>
      <c r="E159" s="5">
        <v>-796962808</v>
      </c>
      <c r="F159" s="5">
        <v>135270977</v>
      </c>
      <c r="G159" s="5">
        <v>198519695</v>
      </c>
      <c r="I159" s="5">
        <v>-601900330</v>
      </c>
      <c r="J159" s="5">
        <v>-5534899454</v>
      </c>
      <c r="K159" s="5">
        <v>5690892689</v>
      </c>
      <c r="L159" s="5">
        <v>-2705782576</v>
      </c>
      <c r="M159" s="5">
        <v>-25061205046</v>
      </c>
      <c r="N159" s="5">
        <v>27290220415</v>
      </c>
      <c r="O159" s="5">
        <v>-4188052651</v>
      </c>
      <c r="P159" s="5">
        <v>3941695058</v>
      </c>
    </row>
    <row r="160" spans="3:16" x14ac:dyDescent="0.35">
      <c r="C160" t="s">
        <v>175</v>
      </c>
      <c r="D160" s="5">
        <v>443339374</v>
      </c>
      <c r="I160" s="5">
        <v>1045239704</v>
      </c>
      <c r="J160" s="5">
        <v>6580139158</v>
      </c>
      <c r="K160" s="5">
        <v>889246469</v>
      </c>
      <c r="L160" s="5">
        <v>3595029045</v>
      </c>
      <c r="M160" s="5">
        <v>28656234091</v>
      </c>
      <c r="N160" s="5">
        <v>1366013676</v>
      </c>
      <c r="O160" s="5">
        <v>5554066327</v>
      </c>
      <c r="P160" s="5">
        <v>1612371269</v>
      </c>
    </row>
    <row r="161" spans="2:16" x14ac:dyDescent="0.35">
      <c r="C161" t="s">
        <v>176</v>
      </c>
      <c r="D161" s="5">
        <v>382894680</v>
      </c>
      <c r="E161" s="5">
        <v>-796962808</v>
      </c>
      <c r="F161" s="5">
        <v>135270977</v>
      </c>
      <c r="G161" s="5">
        <v>198519695</v>
      </c>
      <c r="I161" s="5">
        <v>443339374</v>
      </c>
      <c r="J161" s="5">
        <v>1045239704</v>
      </c>
      <c r="K161" s="5">
        <v>6580139158</v>
      </c>
      <c r="L161" s="5">
        <v>889246469</v>
      </c>
      <c r="M161" s="5">
        <v>3595029045</v>
      </c>
      <c r="N161" s="5">
        <v>28656234091</v>
      </c>
      <c r="O161" s="5">
        <v>1366013676</v>
      </c>
      <c r="P161" s="5">
        <v>5554066327</v>
      </c>
    </row>
    <row r="163" spans="2:16" x14ac:dyDescent="0.35">
      <c r="B163" t="s">
        <v>177</v>
      </c>
      <c r="C163" t="s">
        <v>11</v>
      </c>
      <c r="D163" s="5">
        <v>3120000000</v>
      </c>
      <c r="E163" s="5">
        <v>3120000000</v>
      </c>
      <c r="F163" s="5">
        <v>3120000000</v>
      </c>
      <c r="G163" s="5">
        <v>3120000000</v>
      </c>
      <c r="I163" s="5">
        <v>3120000000</v>
      </c>
      <c r="J163" s="5">
        <v>3120000000</v>
      </c>
      <c r="K163" s="5">
        <v>3120000000</v>
      </c>
      <c r="L163" s="5">
        <v>3120000000</v>
      </c>
      <c r="M163" s="5">
        <v>3120000000</v>
      </c>
      <c r="N163" s="5">
        <v>3120000000</v>
      </c>
      <c r="O163" s="5">
        <v>3120000000</v>
      </c>
      <c r="P163" s="5">
        <v>0</v>
      </c>
    </row>
    <row r="164" spans="2:16" x14ac:dyDescent="0.35">
      <c r="C164" t="s">
        <v>178</v>
      </c>
      <c r="D164" s="6">
        <v>-0.12</v>
      </c>
      <c r="F164" s="6">
        <v>-0.15</v>
      </c>
      <c r="G164" s="6">
        <v>0.12</v>
      </c>
    </row>
    <row r="165" spans="2:16" x14ac:dyDescent="0.35">
      <c r="C165" t="s">
        <v>179</v>
      </c>
      <c r="D165" s="6">
        <v>-466.67</v>
      </c>
      <c r="E165" s="5">
        <v>0</v>
      </c>
      <c r="F165" s="6">
        <v>-493.33</v>
      </c>
      <c r="G165" s="6">
        <v>583.33000000000004</v>
      </c>
    </row>
    <row r="166" spans="2:16" x14ac:dyDescent="0.35">
      <c r="C166" t="s">
        <v>62</v>
      </c>
      <c r="D166" s="6">
        <v>15.35</v>
      </c>
      <c r="E166" s="6">
        <v>17.86</v>
      </c>
      <c r="F166" s="6">
        <v>18.96</v>
      </c>
      <c r="G166" s="6">
        <v>17.010000000000002</v>
      </c>
    </row>
    <row r="167" spans="2:16" x14ac:dyDescent="0.35">
      <c r="C167" t="s">
        <v>180</v>
      </c>
      <c r="D167" s="5">
        <v>2650000000</v>
      </c>
      <c r="E167" s="5">
        <v>3910000000</v>
      </c>
      <c r="F167" s="5">
        <v>2690000000</v>
      </c>
      <c r="G167" s="5">
        <v>3320000000</v>
      </c>
    </row>
    <row r="168" spans="2:16" x14ac:dyDescent="0.35">
      <c r="C168" t="s">
        <v>181</v>
      </c>
      <c r="D168" s="6">
        <v>-7.000000000000001E-4</v>
      </c>
      <c r="E168" s="5">
        <v>0</v>
      </c>
      <c r="F168" s="6">
        <v>-8.0000000000000004E-4</v>
      </c>
      <c r="G168" s="6">
        <v>5.9999999999999995E-4</v>
      </c>
    </row>
    <row r="169" spans="2:16" x14ac:dyDescent="0.35">
      <c r="C169" t="s">
        <v>182</v>
      </c>
      <c r="D169" s="6">
        <v>-8.9999999999999998E-4</v>
      </c>
      <c r="E169" s="5">
        <v>0</v>
      </c>
      <c r="F169" s="6">
        <v>-1.1000000000000001E-3</v>
      </c>
      <c r="G169" s="6">
        <v>8.0000000000000004E-4</v>
      </c>
    </row>
    <row r="170" spans="2:16" x14ac:dyDescent="0.35">
      <c r="C170" t="s">
        <v>183</v>
      </c>
      <c r="D170" s="6">
        <v>4.3E-3</v>
      </c>
      <c r="E170" s="6">
        <v>6.5000000000000006E-3</v>
      </c>
      <c r="F170" s="6">
        <v>4.4000000000000003E-3</v>
      </c>
      <c r="G170" s="6">
        <v>5.5000000000000005E-3</v>
      </c>
    </row>
    <row r="171" spans="2:16" x14ac:dyDescent="0.35">
      <c r="C171" t="s">
        <v>184</v>
      </c>
      <c r="D171" s="6">
        <v>1.27</v>
      </c>
      <c r="E171" s="6">
        <v>1.38</v>
      </c>
      <c r="F171" s="6">
        <v>1.26</v>
      </c>
      <c r="G171" s="6">
        <v>1.87</v>
      </c>
    </row>
    <row r="172" spans="2:16" x14ac:dyDescent="0.35">
      <c r="C172" t="s">
        <v>185</v>
      </c>
      <c r="D172" s="5">
        <v>429000000000</v>
      </c>
      <c r="E172" s="5">
        <v>430000000000</v>
      </c>
      <c r="F172" s="5">
        <v>430000000000</v>
      </c>
      <c r="G172" s="5">
        <v>430000000000</v>
      </c>
    </row>
    <row r="173" spans="2:16" x14ac:dyDescent="0.35">
      <c r="C173" t="s">
        <v>186</v>
      </c>
      <c r="D173" s="6">
        <v>0.41</v>
      </c>
      <c r="E173" s="6">
        <v>0.5</v>
      </c>
      <c r="F173" s="6">
        <v>0.54</v>
      </c>
      <c r="G173" s="6">
        <v>0.51</v>
      </c>
    </row>
    <row r="174" spans="2:16" x14ac:dyDescent="0.35">
      <c r="C174" t="s">
        <v>187</v>
      </c>
      <c r="D174" s="6">
        <v>137.38999999999999</v>
      </c>
      <c r="E174" s="6">
        <v>137.51</v>
      </c>
      <c r="F174" s="6">
        <v>137.5</v>
      </c>
      <c r="G174" s="6">
        <v>137.65</v>
      </c>
    </row>
    <row r="175" spans="2:16" x14ac:dyDescent="0.35">
      <c r="C175" t="s">
        <v>188</v>
      </c>
      <c r="D175" s="6">
        <v>0.41</v>
      </c>
      <c r="E175" s="6">
        <v>0.5</v>
      </c>
      <c r="F175" s="6">
        <v>0.54</v>
      </c>
      <c r="G175" s="6">
        <v>0.51</v>
      </c>
    </row>
    <row r="176" spans="2:16" x14ac:dyDescent="0.35">
      <c r="C176" t="s">
        <v>189</v>
      </c>
      <c r="D176" s="6">
        <v>137.18</v>
      </c>
      <c r="E176" s="6">
        <v>137.30000000000001</v>
      </c>
      <c r="F176" s="6">
        <v>137.28</v>
      </c>
      <c r="G176" s="6">
        <v>137.43</v>
      </c>
    </row>
    <row r="177" spans="3:16" x14ac:dyDescent="0.35">
      <c r="C177" t="s">
        <v>190</v>
      </c>
      <c r="D177" s="5">
        <v>7000000000</v>
      </c>
      <c r="E177" s="5">
        <v>9000000000</v>
      </c>
      <c r="F177" s="5">
        <v>4000000000</v>
      </c>
      <c r="G177" s="5">
        <v>5000000000</v>
      </c>
    </row>
    <row r="178" spans="3:16" x14ac:dyDescent="0.35">
      <c r="C178" t="s">
        <v>191</v>
      </c>
      <c r="D178" s="5">
        <v>82000000000</v>
      </c>
      <c r="E178" s="5">
        <v>82000000000</v>
      </c>
      <c r="F178" s="5">
        <v>88000000000</v>
      </c>
      <c r="G178" s="5">
        <v>88000000000</v>
      </c>
    </row>
    <row r="179" spans="3:16" x14ac:dyDescent="0.35">
      <c r="C179" t="s">
        <v>192</v>
      </c>
      <c r="D179" s="5">
        <v>429000000000</v>
      </c>
      <c r="E179" s="5">
        <v>430000000000</v>
      </c>
      <c r="F179" s="5">
        <v>430000000000</v>
      </c>
      <c r="G179" s="5">
        <v>430000000000</v>
      </c>
    </row>
    <row r="180" spans="3:16" x14ac:dyDescent="0.35">
      <c r="C180" t="s">
        <v>23</v>
      </c>
      <c r="D180" s="5">
        <v>88000000000</v>
      </c>
      <c r="E180" s="5">
        <v>91000000000</v>
      </c>
      <c r="F180" s="5">
        <v>92000000000</v>
      </c>
      <c r="G180" s="5">
        <v>94000000000</v>
      </c>
    </row>
    <row r="181" spans="3:16" x14ac:dyDescent="0.35">
      <c r="C181" t="s">
        <v>20</v>
      </c>
      <c r="D181" s="5">
        <v>88000000000</v>
      </c>
      <c r="E181" s="5">
        <v>90000000000</v>
      </c>
      <c r="F181" s="5">
        <v>91000000000</v>
      </c>
      <c r="G181" s="5">
        <v>92000000000</v>
      </c>
    </row>
    <row r="182" spans="3:16" x14ac:dyDescent="0.35">
      <c r="C182" t="s">
        <v>193</v>
      </c>
      <c r="D182" s="5">
        <v>-11000000000</v>
      </c>
      <c r="E182" s="5">
        <v>-14000000000</v>
      </c>
      <c r="F182" s="5">
        <v>-6000000000</v>
      </c>
      <c r="G182" s="5">
        <v>-9000000000</v>
      </c>
    </row>
    <row r="183" spans="3:16" x14ac:dyDescent="0.35">
      <c r="C183" t="s">
        <v>194</v>
      </c>
      <c r="D183" s="5">
        <v>-1000000000</v>
      </c>
      <c r="E183" s="5">
        <v>-2000000000</v>
      </c>
      <c r="F183" s="5">
        <v>-1000000000</v>
      </c>
      <c r="G183" s="5">
        <v>2000000000</v>
      </c>
    </row>
    <row r="184" spans="3:16" x14ac:dyDescent="0.35">
      <c r="C184" t="s">
        <v>195</v>
      </c>
      <c r="D184" s="5">
        <v>0</v>
      </c>
      <c r="E184" s="5">
        <v>1000000000</v>
      </c>
      <c r="F184" s="5">
        <v>-1000000000</v>
      </c>
      <c r="G184" s="5">
        <v>0</v>
      </c>
    </row>
    <row r="185" spans="3:16" x14ac:dyDescent="0.35">
      <c r="C185" t="s">
        <v>12</v>
      </c>
      <c r="D185" s="5">
        <v>-1000000000</v>
      </c>
      <c r="E185" s="5">
        <v>-1000000000</v>
      </c>
      <c r="F185" s="5">
        <v>-2000000000</v>
      </c>
      <c r="G185" s="5">
        <v>2000000000</v>
      </c>
    </row>
    <row r="186" spans="3:16" x14ac:dyDescent="0.35">
      <c r="C186" t="s">
        <v>15</v>
      </c>
      <c r="D186" s="6">
        <v>-0.44</v>
      </c>
      <c r="E186" s="6">
        <v>-0.44</v>
      </c>
      <c r="F186" s="6">
        <v>-0.64</v>
      </c>
      <c r="G186" s="6">
        <v>0.55000000000000004</v>
      </c>
    </row>
    <row r="187" spans="3:16" x14ac:dyDescent="0.35">
      <c r="C187" t="s">
        <v>47</v>
      </c>
      <c r="I187" s="6">
        <v>0.31</v>
      </c>
      <c r="J187" s="6">
        <v>1.46</v>
      </c>
      <c r="K187" s="6">
        <v>0.14000000000000001</v>
      </c>
      <c r="L187" s="6">
        <v>-1.03</v>
      </c>
      <c r="M187" s="6">
        <v>-3.35</v>
      </c>
      <c r="N187" s="6">
        <v>-2.0299999999999998</v>
      </c>
      <c r="O187" s="6">
        <v>1.78</v>
      </c>
      <c r="P187" s="6">
        <v>6371615.7400000002</v>
      </c>
    </row>
    <row r="188" spans="3:16" x14ac:dyDescent="0.35">
      <c r="C188" t="s">
        <v>61</v>
      </c>
      <c r="I188" s="6">
        <v>222.58</v>
      </c>
      <c r="J188" s="6">
        <v>34.93</v>
      </c>
      <c r="K188" s="6">
        <v>535.71</v>
      </c>
      <c r="L188" s="6">
        <v>-65.05</v>
      </c>
      <c r="M188" s="6">
        <v>-31.04</v>
      </c>
      <c r="N188" s="6">
        <v>-50.74</v>
      </c>
      <c r="O188" s="6">
        <v>37.64</v>
      </c>
      <c r="P188" s="5">
        <v>0</v>
      </c>
    </row>
    <row r="189" spans="3:16" x14ac:dyDescent="0.35">
      <c r="C189" t="s">
        <v>64</v>
      </c>
      <c r="I189" s="6">
        <v>4.33</v>
      </c>
      <c r="J189" s="6">
        <v>3.04</v>
      </c>
      <c r="K189" s="6">
        <v>4.55</v>
      </c>
      <c r="L189" s="6">
        <v>3.82</v>
      </c>
      <c r="M189" s="6">
        <v>6.92</v>
      </c>
      <c r="N189" s="6">
        <v>6.65</v>
      </c>
      <c r="O189" s="6">
        <v>2.89</v>
      </c>
      <c r="P189" s="5">
        <v>0</v>
      </c>
    </row>
    <row r="190" spans="3:16" x14ac:dyDescent="0.35">
      <c r="C190" t="s">
        <v>196</v>
      </c>
      <c r="I190" s="5">
        <v>14220000000</v>
      </c>
      <c r="J190" s="5">
        <v>14070000000</v>
      </c>
      <c r="K190" s="5">
        <v>12670000000</v>
      </c>
      <c r="L190" s="5">
        <v>12570000000</v>
      </c>
      <c r="M190" s="5">
        <v>6700000000</v>
      </c>
      <c r="N190" s="5">
        <v>9970000000</v>
      </c>
      <c r="O190" s="5">
        <v>31320000000</v>
      </c>
      <c r="P190" s="5">
        <v>348500000000</v>
      </c>
    </row>
    <row r="191" spans="3:16" x14ac:dyDescent="0.35">
      <c r="C191" t="s">
        <v>197</v>
      </c>
      <c r="I191" s="6">
        <v>1.7000000000000001E-3</v>
      </c>
      <c r="J191" s="6">
        <v>7.7000000000000002E-3</v>
      </c>
      <c r="K191" s="6">
        <v>7.000000000000001E-4</v>
      </c>
      <c r="L191" s="6">
        <v>-5.5000000000000005E-3</v>
      </c>
      <c r="M191" s="6">
        <v>-1.7899999999999999E-2</v>
      </c>
      <c r="N191" s="6">
        <v>-1.09E-2</v>
      </c>
      <c r="O191" s="6">
        <v>9.4999999999999998E-3</v>
      </c>
      <c r="P191" s="6">
        <v>0.60589999999999999</v>
      </c>
    </row>
    <row r="192" spans="3:16" x14ac:dyDescent="0.35">
      <c r="C192" t="s">
        <v>198</v>
      </c>
      <c r="I192" s="6">
        <v>2.3E-3</v>
      </c>
      <c r="J192" s="6">
        <v>1.06E-2</v>
      </c>
      <c r="K192" s="6">
        <v>1E-3</v>
      </c>
      <c r="L192" s="6">
        <v>-7.6E-3</v>
      </c>
      <c r="M192" s="6">
        <v>-2.46E-2</v>
      </c>
      <c r="N192" s="6">
        <v>-1.4499999999999999E-2</v>
      </c>
      <c r="O192" s="6">
        <v>1.26E-2</v>
      </c>
      <c r="P192" s="6">
        <v>0.84519999999999995</v>
      </c>
    </row>
    <row r="193" spans="3:16" x14ac:dyDescent="0.35">
      <c r="C193" t="s">
        <v>199</v>
      </c>
      <c r="I193" s="6">
        <v>2.41E-2</v>
      </c>
      <c r="J193" s="6">
        <v>2.4E-2</v>
      </c>
      <c r="K193" s="6">
        <v>2.1499999999999998E-2</v>
      </c>
      <c r="L193" s="6">
        <v>2.0899999999999998E-2</v>
      </c>
      <c r="M193" s="6">
        <v>1.0800000000000001E-2</v>
      </c>
      <c r="N193" s="6">
        <v>1.7100000000000001E-2</v>
      </c>
      <c r="O193" s="6">
        <v>4.7199999999999999E-2</v>
      </c>
      <c r="P193" s="6">
        <v>1.3853</v>
      </c>
    </row>
    <row r="194" spans="3:16" x14ac:dyDescent="0.35">
      <c r="C194" t="s">
        <v>200</v>
      </c>
      <c r="I194" s="6">
        <v>1.61</v>
      </c>
      <c r="J194" s="6">
        <v>1.8</v>
      </c>
      <c r="K194" s="6">
        <v>1.56</v>
      </c>
      <c r="L194" s="6">
        <v>1.1200000000000001</v>
      </c>
      <c r="M194" s="6">
        <v>0.47</v>
      </c>
      <c r="N194" s="6">
        <v>0.67</v>
      </c>
      <c r="O194" s="6">
        <v>1.76</v>
      </c>
      <c r="P194" s="6">
        <v>21.07</v>
      </c>
    </row>
    <row r="195" spans="3:16" x14ac:dyDescent="0.35">
      <c r="C195" t="s">
        <v>58</v>
      </c>
      <c r="I195" s="6">
        <v>0.5</v>
      </c>
      <c r="J195" s="6">
        <v>0.37</v>
      </c>
      <c r="K195" s="6">
        <v>0.55000000000000004</v>
      </c>
      <c r="L195" s="6">
        <v>0.5</v>
      </c>
      <c r="M195" s="6">
        <v>0.76</v>
      </c>
      <c r="N195" s="6">
        <v>0.74</v>
      </c>
      <c r="O195" s="6">
        <v>0.47</v>
      </c>
      <c r="P195" s="5">
        <v>0</v>
      </c>
    </row>
    <row r="196" spans="3:16" x14ac:dyDescent="0.35">
      <c r="C196" t="s">
        <v>55</v>
      </c>
      <c r="I196" s="6">
        <v>137.51</v>
      </c>
      <c r="J196" s="6">
        <v>137.21</v>
      </c>
      <c r="K196" s="6">
        <v>135.43</v>
      </c>
      <c r="L196" s="6">
        <v>135.30000000000001</v>
      </c>
      <c r="M196" s="6">
        <v>136.33000000000001</v>
      </c>
      <c r="N196" s="6">
        <v>139.33000000000001</v>
      </c>
      <c r="O196" s="6">
        <v>141.36000000000001</v>
      </c>
      <c r="P196" s="6">
        <v>7538981.0199999996</v>
      </c>
    </row>
    <row r="197" spans="3:16" x14ac:dyDescent="0.35">
      <c r="C197" t="s">
        <v>201</v>
      </c>
      <c r="I197" s="6">
        <v>0.5</v>
      </c>
      <c r="J197" s="6">
        <v>0.37</v>
      </c>
      <c r="K197" s="6">
        <v>0.55000000000000004</v>
      </c>
      <c r="L197" s="6">
        <v>0.5</v>
      </c>
      <c r="M197" s="6">
        <v>0.76</v>
      </c>
      <c r="N197" s="6">
        <v>0.74</v>
      </c>
      <c r="O197" s="6">
        <v>0.47</v>
      </c>
      <c r="P197" s="5">
        <v>0</v>
      </c>
    </row>
    <row r="198" spans="3:16" x14ac:dyDescent="0.35">
      <c r="C198" t="s">
        <v>202</v>
      </c>
      <c r="I198" s="6">
        <v>137.30000000000001</v>
      </c>
      <c r="J198" s="6">
        <v>136.99</v>
      </c>
      <c r="K198" s="6">
        <v>135.43</v>
      </c>
      <c r="L198" s="6">
        <v>135.30000000000001</v>
      </c>
      <c r="M198" s="6">
        <v>136.33000000000001</v>
      </c>
      <c r="N198" s="6">
        <v>139.33000000000001</v>
      </c>
      <c r="O198" s="6">
        <v>141.36000000000001</v>
      </c>
      <c r="P198" s="6">
        <v>7538981.0199999996</v>
      </c>
    </row>
    <row r="199" spans="3:16" x14ac:dyDescent="0.35">
      <c r="C199" t="s">
        <v>203</v>
      </c>
      <c r="I199" s="5">
        <v>9000000000</v>
      </c>
      <c r="J199" s="5">
        <v>18000000000</v>
      </c>
      <c r="K199" s="5">
        <v>6000000000</v>
      </c>
      <c r="L199" s="5">
        <v>6000000000</v>
      </c>
      <c r="O199" s="5">
        <v>14000000000</v>
      </c>
      <c r="P199" s="5">
        <v>7000000000</v>
      </c>
    </row>
    <row r="200" spans="3:16" x14ac:dyDescent="0.35">
      <c r="C200" t="s">
        <v>204</v>
      </c>
      <c r="I200" s="5">
        <v>82000000000</v>
      </c>
      <c r="J200" s="5">
        <v>80000000000</v>
      </c>
      <c r="K200" s="5">
        <v>98000000000</v>
      </c>
      <c r="L200" s="5">
        <v>104000000000</v>
      </c>
      <c r="M200" s="5">
        <v>110000000000</v>
      </c>
      <c r="N200" s="5">
        <v>110000000000</v>
      </c>
      <c r="O200" s="5">
        <v>98000000000</v>
      </c>
      <c r="P200" s="5">
        <v>112000000000</v>
      </c>
    </row>
    <row r="201" spans="3:16" x14ac:dyDescent="0.35">
      <c r="C201" t="s">
        <v>25</v>
      </c>
      <c r="I201" s="5">
        <v>91000000000</v>
      </c>
      <c r="J201" s="5">
        <v>98000000000</v>
      </c>
      <c r="K201" s="5">
        <v>104000000000</v>
      </c>
      <c r="L201" s="5">
        <v>110000000000</v>
      </c>
      <c r="M201" s="5">
        <v>110000000000</v>
      </c>
      <c r="N201" s="5">
        <v>110000000000</v>
      </c>
      <c r="O201" s="5">
        <v>112000000000</v>
      </c>
      <c r="P201" s="5">
        <v>119000000000</v>
      </c>
    </row>
    <row r="202" spans="3:16" x14ac:dyDescent="0.35">
      <c r="C202" t="s">
        <v>22</v>
      </c>
      <c r="I202" s="5">
        <v>90000000000</v>
      </c>
      <c r="J202" s="5">
        <v>96000000000</v>
      </c>
      <c r="K202" s="5">
        <v>97000000000</v>
      </c>
      <c r="L202" s="5">
        <v>109000000000</v>
      </c>
      <c r="M202" s="5">
        <v>106000000000</v>
      </c>
      <c r="N202" s="5">
        <v>81000000000</v>
      </c>
      <c r="O202" s="5">
        <v>111000000000</v>
      </c>
      <c r="P202" s="5">
        <v>114000000000</v>
      </c>
    </row>
    <row r="203" spans="3:16" x14ac:dyDescent="0.35">
      <c r="C203" t="s">
        <v>205</v>
      </c>
      <c r="I203" s="5">
        <v>-14000000000</v>
      </c>
      <c r="J203" s="5">
        <v>-27000000000</v>
      </c>
      <c r="K203" s="5">
        <v>-6000000000</v>
      </c>
      <c r="L203" s="5">
        <v>-3000000000</v>
      </c>
      <c r="M203" s="5">
        <v>11000000000</v>
      </c>
      <c r="N203" s="5">
        <v>3000000000</v>
      </c>
      <c r="O203" s="5">
        <v>28000000000</v>
      </c>
      <c r="P203" s="5">
        <v>-12000000000</v>
      </c>
    </row>
    <row r="204" spans="3:16" x14ac:dyDescent="0.35">
      <c r="C204" t="s">
        <v>206</v>
      </c>
      <c r="I204" s="5">
        <v>-2000000000</v>
      </c>
      <c r="J204" s="5">
        <v>-1000000000</v>
      </c>
      <c r="K204" s="5">
        <v>2000000000</v>
      </c>
      <c r="L204" s="5">
        <v>2000000000</v>
      </c>
      <c r="M204" s="5">
        <v>-1000000000</v>
      </c>
      <c r="N204" s="5">
        <v>-3000000000</v>
      </c>
      <c r="O204" s="5">
        <v>-8000000000</v>
      </c>
      <c r="P204" s="5">
        <v>12000000000</v>
      </c>
    </row>
    <row r="205" spans="3:16" x14ac:dyDescent="0.35">
      <c r="C205" t="s">
        <v>207</v>
      </c>
      <c r="I205" s="5">
        <v>-3000000000</v>
      </c>
      <c r="J205" s="5">
        <v>-6000000000</v>
      </c>
      <c r="K205" s="5">
        <v>-1000000000</v>
      </c>
      <c r="L205" s="5">
        <v>0</v>
      </c>
      <c r="M205" s="5">
        <v>-19000000000</v>
      </c>
      <c r="N205" s="5">
        <v>-4000000000</v>
      </c>
      <c r="O205" s="5">
        <v>-12000000000</v>
      </c>
      <c r="P205" s="5">
        <v>-1000000000</v>
      </c>
    </row>
    <row r="206" spans="3:16" x14ac:dyDescent="0.35">
      <c r="C206" t="s">
        <v>14</v>
      </c>
      <c r="I206" s="5">
        <v>-4000000000</v>
      </c>
      <c r="J206" s="5">
        <v>-7000000000</v>
      </c>
      <c r="K206" s="5">
        <v>1000000000</v>
      </c>
      <c r="L206" s="5">
        <v>2000000000</v>
      </c>
      <c r="M206" s="5">
        <v>-20000000000</v>
      </c>
      <c r="N206" s="5">
        <v>-7000000000</v>
      </c>
      <c r="O206" s="5">
        <v>-20000000000</v>
      </c>
      <c r="P206" s="5">
        <v>10000000000</v>
      </c>
    </row>
    <row r="207" spans="3:16" x14ac:dyDescent="0.35">
      <c r="C207" t="s">
        <v>16</v>
      </c>
      <c r="I207" s="6">
        <v>-1.33</v>
      </c>
      <c r="J207" s="6">
        <v>-2.33</v>
      </c>
      <c r="K207" s="6">
        <v>0.31</v>
      </c>
      <c r="L207" s="6">
        <v>0.54</v>
      </c>
      <c r="M207" s="6">
        <v>-6.42</v>
      </c>
      <c r="N207" s="6">
        <v>-2.08</v>
      </c>
      <c r="O207" s="6">
        <v>-6.43</v>
      </c>
      <c r="P207" s="6">
        <v>207863.42</v>
      </c>
    </row>
    <row r="209" spans="2:16" x14ac:dyDescent="0.35">
      <c r="B209" t="s">
        <v>208</v>
      </c>
      <c r="C209" t="s">
        <v>209</v>
      </c>
      <c r="D209" s="5">
        <v>-386000000</v>
      </c>
      <c r="E209" s="5">
        <v>13000000</v>
      </c>
      <c r="F209" s="5">
        <v>-470000000</v>
      </c>
      <c r="G209" s="5">
        <v>365000000</v>
      </c>
      <c r="H209" s="5">
        <v>-2000000000</v>
      </c>
      <c r="I209" s="5">
        <v>978000000</v>
      </c>
      <c r="J209" s="5">
        <v>5000000000</v>
      </c>
      <c r="K209" s="5">
        <v>427000000</v>
      </c>
      <c r="L209" s="5">
        <v>-3000000000</v>
      </c>
      <c r="M209" s="5">
        <v>-10000000000</v>
      </c>
      <c r="N209" s="5">
        <v>-6000000000</v>
      </c>
      <c r="O209" s="5">
        <v>6000000000</v>
      </c>
      <c r="P209" s="5">
        <v>319000000000</v>
      </c>
    </row>
    <row r="210" spans="2:16" x14ac:dyDescent="0.35">
      <c r="C210" t="s">
        <v>210</v>
      </c>
      <c r="H210" s="5">
        <v>-480000000</v>
      </c>
      <c r="I210" s="5">
        <v>978000000</v>
      </c>
      <c r="J210" s="5">
        <v>5000000000</v>
      </c>
      <c r="K210" s="5">
        <v>427000000</v>
      </c>
      <c r="L210" s="5">
        <v>-3000000000</v>
      </c>
      <c r="M210" s="5">
        <v>-10000000000</v>
      </c>
      <c r="N210" s="5">
        <v>-6000000000</v>
      </c>
      <c r="O210" s="5">
        <v>6000000000</v>
      </c>
    </row>
    <row r="211" spans="2:16" x14ac:dyDescent="0.35">
      <c r="C211" t="s">
        <v>46</v>
      </c>
      <c r="D211" s="6">
        <v>-0.12</v>
      </c>
      <c r="E211" s="5">
        <v>0</v>
      </c>
      <c r="F211" s="6">
        <v>-0.15</v>
      </c>
      <c r="G211" s="6">
        <v>0.12</v>
      </c>
      <c r="H211" s="6">
        <v>-0.49</v>
      </c>
      <c r="I211" s="6">
        <v>0.31</v>
      </c>
      <c r="J211" s="6">
        <v>1.46</v>
      </c>
      <c r="K211" s="6">
        <v>0.14000000000000001</v>
      </c>
      <c r="L211" s="6">
        <v>-1.03</v>
      </c>
      <c r="M211" s="6">
        <v>-3.35</v>
      </c>
      <c r="N211" s="6">
        <v>-2.0299999999999998</v>
      </c>
      <c r="O211" s="6">
        <v>1.78</v>
      </c>
      <c r="P211" s="6">
        <v>101.95</v>
      </c>
    </row>
    <row r="212" spans="2:16" x14ac:dyDescent="0.35">
      <c r="C212" t="s">
        <v>211</v>
      </c>
      <c r="H212" s="6">
        <v>-0.15</v>
      </c>
      <c r="I212" s="6">
        <v>0.31</v>
      </c>
      <c r="J212" s="6">
        <v>1.46</v>
      </c>
      <c r="K212" s="6">
        <v>0.14000000000000001</v>
      </c>
      <c r="L212" s="6">
        <v>-1.03</v>
      </c>
      <c r="M212" s="6">
        <v>-3.35</v>
      </c>
      <c r="N212" s="6">
        <v>-2.0299999999999998</v>
      </c>
      <c r="O212" s="6">
        <v>1.78</v>
      </c>
    </row>
    <row r="213" spans="2:16" x14ac:dyDescent="0.35">
      <c r="C213" t="s">
        <v>212</v>
      </c>
      <c r="D213" s="5">
        <v>11000000000</v>
      </c>
      <c r="E213" s="5">
        <v>12000000000</v>
      </c>
      <c r="F213" s="5">
        <v>12000000000</v>
      </c>
      <c r="G213" s="5">
        <v>13000000000</v>
      </c>
      <c r="H213" s="5">
        <v>46000000000</v>
      </c>
      <c r="I213" s="5">
        <v>50000000000</v>
      </c>
      <c r="J213" s="5">
        <v>52000000000</v>
      </c>
      <c r="K213" s="5">
        <v>51000000000</v>
      </c>
      <c r="L213" s="5">
        <v>55000000000</v>
      </c>
      <c r="M213" s="5">
        <v>47000000000</v>
      </c>
      <c r="N213" s="5">
        <v>48000000000</v>
      </c>
      <c r="O213" s="5">
        <v>72000000000</v>
      </c>
      <c r="P213" s="5">
        <v>75000000000</v>
      </c>
    </row>
    <row r="214" spans="2:16" x14ac:dyDescent="0.35">
      <c r="C214" t="s">
        <v>213</v>
      </c>
      <c r="H214" s="5">
        <v>49000000000</v>
      </c>
      <c r="I214" s="5">
        <v>50000000000</v>
      </c>
      <c r="J214" s="5">
        <v>52000000000</v>
      </c>
      <c r="K214" s="5">
        <v>51000000000</v>
      </c>
      <c r="L214" s="5">
        <v>55000000000</v>
      </c>
      <c r="M214" s="5">
        <v>47000000000</v>
      </c>
      <c r="N214" s="5">
        <v>48000000000</v>
      </c>
      <c r="O214" s="5">
        <v>72000000000</v>
      </c>
    </row>
    <row r="215" spans="2:16" x14ac:dyDescent="0.35">
      <c r="C215" t="s">
        <v>214</v>
      </c>
      <c r="I215" s="6">
        <v>-103.1</v>
      </c>
    </row>
    <row r="216" spans="2:16" x14ac:dyDescent="0.35">
      <c r="C216" t="s">
        <v>215</v>
      </c>
      <c r="I216" s="6">
        <v>-332.37</v>
      </c>
    </row>
    <row r="217" spans="2:16" x14ac:dyDescent="0.35">
      <c r="C217" t="s">
        <v>216</v>
      </c>
      <c r="I217" s="6">
        <v>7.42</v>
      </c>
    </row>
    <row r="218" spans="2:16" x14ac:dyDescent="0.35">
      <c r="C218" t="s">
        <v>217</v>
      </c>
      <c r="I218" s="6">
        <v>-3.0000000000000001E-3</v>
      </c>
    </row>
    <row r="219" spans="2:16" x14ac:dyDescent="0.35">
      <c r="C219" t="s">
        <v>218</v>
      </c>
      <c r="I219" s="6">
        <v>3.28</v>
      </c>
    </row>
    <row r="220" spans="2:16" x14ac:dyDescent="0.35">
      <c r="C220" t="s">
        <v>219</v>
      </c>
      <c r="I220" s="6">
        <v>0.37</v>
      </c>
    </row>
    <row r="221" spans="2:16" x14ac:dyDescent="0.35">
      <c r="C221" t="s">
        <v>220</v>
      </c>
      <c r="I221" s="6">
        <v>-65.55</v>
      </c>
    </row>
    <row r="222" spans="2:16" x14ac:dyDescent="0.35">
      <c r="C222" t="s">
        <v>221</v>
      </c>
      <c r="I222" s="6">
        <v>-52.58</v>
      </c>
    </row>
    <row r="223" spans="2:16" x14ac:dyDescent="0.35">
      <c r="C223" t="s">
        <v>222</v>
      </c>
      <c r="I223" s="6">
        <v>20.78</v>
      </c>
    </row>
    <row r="224" spans="2:16" x14ac:dyDescent="0.35">
      <c r="C224" t="s">
        <v>223</v>
      </c>
      <c r="I224" s="6">
        <v>19.68</v>
      </c>
    </row>
    <row r="225" spans="3:9" x14ac:dyDescent="0.35">
      <c r="C225" t="s">
        <v>224</v>
      </c>
      <c r="I225" s="6">
        <v>-0.15</v>
      </c>
    </row>
    <row r="226" spans="3:9" x14ac:dyDescent="0.35">
      <c r="C226" t="s">
        <v>225</v>
      </c>
      <c r="I226" s="6">
        <v>-0.49</v>
      </c>
    </row>
    <row r="227" spans="3:9" x14ac:dyDescent="0.35">
      <c r="C227" t="s">
        <v>226</v>
      </c>
      <c r="I227" s="6">
        <v>15.53</v>
      </c>
    </row>
    <row r="228" spans="3:9" x14ac:dyDescent="0.35">
      <c r="C228" t="s">
        <v>227</v>
      </c>
      <c r="D228" s="6">
        <v>0.12</v>
      </c>
    </row>
    <row r="229" spans="3:9" x14ac:dyDescent="0.35">
      <c r="C229" t="s">
        <v>228</v>
      </c>
      <c r="I229" s="6">
        <v>137.38999999999999</v>
      </c>
    </row>
    <row r="230" spans="3:9" x14ac:dyDescent="0.35">
      <c r="C230" t="s">
        <v>229</v>
      </c>
      <c r="I230" s="6">
        <v>-0.97</v>
      </c>
    </row>
    <row r="231" spans="3:9" x14ac:dyDescent="0.35">
      <c r="C231" t="s">
        <v>230</v>
      </c>
      <c r="D231" s="6">
        <v>0.32</v>
      </c>
    </row>
    <row r="232" spans="3:9" x14ac:dyDescent="0.35">
      <c r="C232" t="s">
        <v>231</v>
      </c>
      <c r="D232" s="6">
        <v>0.27</v>
      </c>
    </row>
    <row r="233" spans="3:9" x14ac:dyDescent="0.35">
      <c r="C233" t="s">
        <v>232</v>
      </c>
      <c r="D233" s="6">
        <v>0.21</v>
      </c>
    </row>
    <row r="234" spans="3:9" x14ac:dyDescent="0.35">
      <c r="C234" t="s">
        <v>233</v>
      </c>
      <c r="D234" s="6">
        <v>0.19</v>
      </c>
    </row>
    <row r="235" spans="3:9" x14ac:dyDescent="0.35">
      <c r="C235" t="s">
        <v>234</v>
      </c>
      <c r="D235" s="6">
        <v>0.38</v>
      </c>
    </row>
    <row r="236" spans="3:9" x14ac:dyDescent="0.35">
      <c r="C236" t="s">
        <v>235</v>
      </c>
      <c r="D236" s="6">
        <v>0.15</v>
      </c>
    </row>
    <row r="237" spans="3:9" x14ac:dyDescent="0.35">
      <c r="C237" t="s">
        <v>236</v>
      </c>
      <c r="D237" s="6">
        <v>1.38</v>
      </c>
    </row>
    <row r="238" spans="3:9" x14ac:dyDescent="0.35">
      <c r="C238" t="s">
        <v>237</v>
      </c>
      <c r="I238" s="6">
        <v>1.43</v>
      </c>
    </row>
    <row r="239" spans="3:9" x14ac:dyDescent="0.35">
      <c r="C239" t="s">
        <v>12</v>
      </c>
      <c r="D239" s="5">
        <v>-1000000000</v>
      </c>
    </row>
    <row r="240" spans="3:9" x14ac:dyDescent="0.35">
      <c r="C240" t="s">
        <v>238</v>
      </c>
      <c r="I240" s="6">
        <v>4.0599999999999996</v>
      </c>
    </row>
    <row r="241" spans="3:9" x14ac:dyDescent="0.35">
      <c r="C241" t="s">
        <v>239</v>
      </c>
      <c r="I241" s="6">
        <v>-8.0000000000000004E-4</v>
      </c>
    </row>
    <row r="242" spans="3:9" x14ac:dyDescent="0.35">
      <c r="C242" t="s">
        <v>240</v>
      </c>
      <c r="I242" s="6">
        <v>-1.1000000000000001E-3</v>
      </c>
    </row>
    <row r="243" spans="3:9" x14ac:dyDescent="0.35">
      <c r="C243" t="s">
        <v>241</v>
      </c>
      <c r="I243" s="6">
        <v>2.0799999999999999E-2</v>
      </c>
    </row>
    <row r="244" spans="3:9" x14ac:dyDescent="0.35">
      <c r="C244" t="s">
        <v>242</v>
      </c>
      <c r="I244" s="6">
        <v>-3.0999999999999999E-3</v>
      </c>
    </row>
    <row r="245" spans="3:9" x14ac:dyDescent="0.35">
      <c r="C245" t="s">
        <v>243</v>
      </c>
      <c r="D245" s="6">
        <v>11.86</v>
      </c>
    </row>
    <row r="246" spans="3:9" x14ac:dyDescent="0.35">
      <c r="C246" t="s">
        <v>244</v>
      </c>
      <c r="D246" s="6">
        <v>11.65</v>
      </c>
    </row>
    <row r="247" spans="3:9" x14ac:dyDescent="0.35">
      <c r="C247" t="s">
        <v>245</v>
      </c>
      <c r="D247" s="6">
        <v>2.19</v>
      </c>
    </row>
    <row r="248" spans="3:9" x14ac:dyDescent="0.35">
      <c r="C248" t="s">
        <v>246</v>
      </c>
      <c r="D248" s="6">
        <v>21.32</v>
      </c>
    </row>
    <row r="249" spans="3:9" x14ac:dyDescent="0.35">
      <c r="C249" t="s">
        <v>247</v>
      </c>
      <c r="D249" s="6">
        <v>7.67</v>
      </c>
    </row>
    <row r="250" spans="3:9" x14ac:dyDescent="0.35">
      <c r="C250" t="s">
        <v>248</v>
      </c>
      <c r="I250" s="6">
        <v>0.08</v>
      </c>
    </row>
    <row r="251" spans="3:9" x14ac:dyDescent="0.35">
      <c r="C251" t="s">
        <v>249</v>
      </c>
      <c r="I251" s="6">
        <v>32.24</v>
      </c>
    </row>
    <row r="252" spans="3:9" x14ac:dyDescent="0.35">
      <c r="C252" t="s">
        <v>42</v>
      </c>
      <c r="I252" s="5">
        <v>159000000000</v>
      </c>
    </row>
    <row r="253" spans="3:9" x14ac:dyDescent="0.35">
      <c r="C253" t="s">
        <v>250</v>
      </c>
      <c r="I253" s="5">
        <v>247000000000</v>
      </c>
    </row>
    <row r="254" spans="3:9" x14ac:dyDescent="0.35">
      <c r="C254" t="s">
        <v>251</v>
      </c>
      <c r="I254" s="5">
        <v>3120000000</v>
      </c>
    </row>
    <row r="255" spans="3:9" x14ac:dyDescent="0.35">
      <c r="C255" t="s">
        <v>252</v>
      </c>
      <c r="I255" s="6">
        <v>0.28559999999999997</v>
      </c>
    </row>
    <row r="256" spans="3:9" x14ac:dyDescent="0.35">
      <c r="C256" t="s">
        <v>253</v>
      </c>
      <c r="D256" s="6">
        <v>0.43180000000000002</v>
      </c>
    </row>
    <row r="257" spans="3:9" x14ac:dyDescent="0.35">
      <c r="C257" t="s">
        <v>254</v>
      </c>
      <c r="D257" s="6">
        <v>0.218</v>
      </c>
    </row>
    <row r="258" spans="3:9" x14ac:dyDescent="0.35">
      <c r="C258" t="s">
        <v>255</v>
      </c>
      <c r="D258" s="6">
        <v>-3.39E-2</v>
      </c>
    </row>
    <row r="259" spans="3:9" x14ac:dyDescent="0.35">
      <c r="C259" t="s">
        <v>256</v>
      </c>
      <c r="D259" s="6">
        <v>-0.1032</v>
      </c>
    </row>
    <row r="260" spans="3:9" x14ac:dyDescent="0.35">
      <c r="C260" t="s">
        <v>257</v>
      </c>
      <c r="D260" s="6">
        <v>-0.1928</v>
      </c>
    </row>
    <row r="261" spans="3:9" x14ac:dyDescent="0.35">
      <c r="C261" t="s">
        <v>258</v>
      </c>
      <c r="D261" s="6">
        <v>-1.3609</v>
      </c>
    </row>
    <row r="262" spans="3:9" x14ac:dyDescent="0.35">
      <c r="C262" t="s">
        <v>259</v>
      </c>
      <c r="I262" s="5">
        <v>2</v>
      </c>
    </row>
    <row r="263" spans="3:9" x14ac:dyDescent="0.35">
      <c r="C263" t="s">
        <v>260</v>
      </c>
      <c r="I263" s="6">
        <v>0.23</v>
      </c>
    </row>
    <row r="264" spans="3:9" x14ac:dyDescent="0.35">
      <c r="C264" t="s">
        <v>261</v>
      </c>
      <c r="I264" s="6">
        <v>0.17</v>
      </c>
    </row>
    <row r="265" spans="3:9" x14ac:dyDescent="0.35">
      <c r="C265" t="s">
        <v>262</v>
      </c>
      <c r="I265" s="6">
        <v>7.0000000000000007E-2</v>
      </c>
    </row>
    <row r="266" spans="3:9" x14ac:dyDescent="0.35">
      <c r="C266" t="s">
        <v>263</v>
      </c>
      <c r="I266" s="6">
        <v>0.28000000000000003</v>
      </c>
    </row>
    <row r="267" spans="3:9" x14ac:dyDescent="0.35">
      <c r="C267" t="s">
        <v>264</v>
      </c>
      <c r="I267" s="6">
        <v>0.3</v>
      </c>
    </row>
    <row r="268" spans="3:9" x14ac:dyDescent="0.35">
      <c r="C268" t="s">
        <v>265</v>
      </c>
      <c r="I268" s="6">
        <v>0.89</v>
      </c>
    </row>
    <row r="269" spans="3:9" x14ac:dyDescent="0.35">
      <c r="C269" t="s">
        <v>266</v>
      </c>
      <c r="I269" s="6">
        <v>0.3</v>
      </c>
    </row>
    <row r="270" spans="3:9" x14ac:dyDescent="0.35">
      <c r="C270" t="s">
        <v>267</v>
      </c>
      <c r="I270" s="5">
        <v>49000000000</v>
      </c>
    </row>
    <row r="271" spans="3:9" x14ac:dyDescent="0.35">
      <c r="C271" t="s">
        <v>268</v>
      </c>
      <c r="I271" s="5">
        <v>22000000000</v>
      </c>
    </row>
    <row r="272" spans="3:9" x14ac:dyDescent="0.35">
      <c r="C272" t="s">
        <v>269</v>
      </c>
      <c r="I272" s="5">
        <v>13000000000</v>
      </c>
    </row>
    <row r="273" spans="3:9" x14ac:dyDescent="0.35">
      <c r="C273" t="s">
        <v>270</v>
      </c>
      <c r="I273" s="5">
        <v>0</v>
      </c>
    </row>
    <row r="274" spans="3:9" x14ac:dyDescent="0.35">
      <c r="C274" t="s">
        <v>271</v>
      </c>
      <c r="D274" s="5">
        <v>0</v>
      </c>
    </row>
    <row r="275" spans="3:9" x14ac:dyDescent="0.35">
      <c r="C275" t="s">
        <v>272</v>
      </c>
      <c r="D275" s="5">
        <v>591000000000</v>
      </c>
    </row>
    <row r="276" spans="3:9" x14ac:dyDescent="0.35">
      <c r="C276" t="s">
        <v>273</v>
      </c>
      <c r="D276" s="5">
        <v>162000000000</v>
      </c>
    </row>
    <row r="277" spans="3:9" x14ac:dyDescent="0.35">
      <c r="C277" t="s">
        <v>193</v>
      </c>
      <c r="D277" s="5">
        <v>-11000000000</v>
      </c>
    </row>
    <row r="278" spans="3:9" x14ac:dyDescent="0.35">
      <c r="C278" t="s">
        <v>192</v>
      </c>
      <c r="I278" s="5">
        <v>429000000000</v>
      </c>
    </row>
    <row r="279" spans="3:9" x14ac:dyDescent="0.35">
      <c r="C279" t="s">
        <v>191</v>
      </c>
      <c r="D279" s="5">
        <v>82000000000</v>
      </c>
    </row>
    <row r="280" spans="3:9" x14ac:dyDescent="0.35">
      <c r="C280" t="s">
        <v>190</v>
      </c>
      <c r="D280" s="5">
        <v>7000000000</v>
      </c>
    </row>
    <row r="281" spans="3:9" x14ac:dyDescent="0.35">
      <c r="C281" t="s">
        <v>23</v>
      </c>
      <c r="D281" s="5">
        <v>88000000000</v>
      </c>
    </row>
    <row r="282" spans="3:9" x14ac:dyDescent="0.35">
      <c r="C282" t="s">
        <v>20</v>
      </c>
      <c r="D282" s="5">
        <v>88000000000</v>
      </c>
    </row>
    <row r="283" spans="3:9" x14ac:dyDescent="0.35">
      <c r="C283" t="s">
        <v>274</v>
      </c>
      <c r="I283" s="5">
        <v>429000000000</v>
      </c>
    </row>
    <row r="284" spans="3:9" x14ac:dyDescent="0.35">
      <c r="C284" t="s">
        <v>275</v>
      </c>
      <c r="I284" s="5">
        <v>-2000000000</v>
      </c>
    </row>
    <row r="285" spans="3:9" x14ac:dyDescent="0.35">
      <c r="C285" t="s">
        <v>276</v>
      </c>
      <c r="I285" s="5">
        <v>-1000000000</v>
      </c>
    </row>
    <row r="286" spans="3:9" x14ac:dyDescent="0.35">
      <c r="C286" t="s">
        <v>277</v>
      </c>
      <c r="I286" s="5">
        <v>2000000000</v>
      </c>
    </row>
    <row r="287" spans="3:9" x14ac:dyDescent="0.35">
      <c r="C287" t="s">
        <v>278</v>
      </c>
      <c r="I287" s="5">
        <v>-1000000000</v>
      </c>
    </row>
    <row r="288" spans="3:9" x14ac:dyDescent="0.35">
      <c r="C288" t="s">
        <v>279</v>
      </c>
      <c r="I288" s="5">
        <v>-3000000000</v>
      </c>
    </row>
  </sheetData>
  <pageMargins left="0.7" right="0.7" top="0.75" bottom="0.75" header="0.3" footer="0.3"/>
  <ignoredErrors>
    <ignoredError sqref="A2:P289 A1:O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3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280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281</v>
      </c>
      <c r="D2" s="2" vm="9">
        <f ca="1">IFERROR(_xlfn.STOCKHISTORY("XIDX:" &amp; $C$1, D3, , 0, 0, 1), "Libur")</f>
        <v>40</v>
      </c>
      <c r="H2" s="2" vm="9">
        <f ca="1">IFERROR(INDEX(D2:G2,COUNT(D2:G2)),"")</f>
        <v>40</v>
      </c>
      <c r="I2" s="2" vm="10">
        <f t="shared" ref="I2:P2" ca="1" si="0">IFERROR(_xlfn.STOCKHISTORY("XIDX:" &amp; $C$1, I1, , 0, 0, 1), "Libur")</f>
        <v>54</v>
      </c>
      <c r="J2" s="2" vm="11">
        <f t="shared" ca="1" si="0"/>
        <v>22</v>
      </c>
      <c r="K2" s="2" vm="12">
        <f t="shared" ca="1" si="0"/>
        <v>50</v>
      </c>
      <c r="L2" s="2" vm="13">
        <f t="shared" ca="1" si="0"/>
        <v>65</v>
      </c>
      <c r="M2" s="2" vm="14">
        <f t="shared" ca="1" si="0"/>
        <v>168</v>
      </c>
      <c r="N2" s="2" vm="15">
        <f t="shared" ca="1" si="0"/>
        <v>328</v>
      </c>
      <c r="O2" s="2" vm="16">
        <f t="shared" ca="1" si="0"/>
        <v>505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394069000000</v>
      </c>
      <c r="H4" s="2">
        <f>IFERROR(SUM(D4:G4)*(4/MAX(1,COUNT(D4:G4))),"")</f>
        <v>1576276000000</v>
      </c>
      <c r="I4" s="2">
        <f t="shared" ref="I4:P4" si="1">IFERROR(INDEX(I51:I500,MATCH($C$4,$C$51:$C$500,0)),"")</f>
        <v>1547141000000</v>
      </c>
      <c r="J4" s="2">
        <f t="shared" si="1"/>
        <v>1677699000000</v>
      </c>
      <c r="K4" s="2">
        <f t="shared" si="1"/>
        <v>2079476000000</v>
      </c>
      <c r="L4" s="2">
        <f t="shared" si="1"/>
        <v>2678799000000</v>
      </c>
      <c r="M4" s="2">
        <f t="shared" si="1"/>
        <v>3741668000000</v>
      </c>
      <c r="N4" s="2">
        <f t="shared" si="1"/>
        <v>3685291000000</v>
      </c>
      <c r="O4" s="2">
        <f t="shared" si="1"/>
        <v>3524913000000</v>
      </c>
      <c r="P4" s="2">
        <f t="shared" si="1"/>
        <v>3227280000000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155390000000</v>
      </c>
      <c r="H5" s="2">
        <f>IFERROR(SUM(D5:G5)*(4/MAX(1,COUNT(D5:G5))),"")</f>
        <v>621560000000</v>
      </c>
      <c r="I5" s="2">
        <f t="shared" ref="I5:P5" si="2">IFERROR(INDEX(I51:I500,MATCH($C$5,$C$51:$C$500,0)),"")</f>
        <v>-237620000000</v>
      </c>
      <c r="J5" s="2">
        <f t="shared" si="2"/>
        <v>-249956000000</v>
      </c>
      <c r="K5" s="2">
        <f t="shared" si="2"/>
        <v>-75760000000</v>
      </c>
      <c r="L5" s="2">
        <f t="shared" si="2"/>
        <v>-122722000000</v>
      </c>
      <c r="M5" s="2">
        <f t="shared" si="2"/>
        <v>203591000000</v>
      </c>
      <c r="N5" s="2">
        <f t="shared" si="2"/>
        <v>241279000000</v>
      </c>
      <c r="O5" s="2">
        <f t="shared" si="2"/>
        <v>312822000000</v>
      </c>
      <c r="P5" s="2">
        <f t="shared" si="2"/>
        <v>-32197000000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6060973000000</v>
      </c>
      <c r="H6" s="2">
        <f>IFERROR(INDEX(D6:G6,COUNT(D6:G6)),"")</f>
        <v>6060973000000</v>
      </c>
      <c r="I6" s="2">
        <f t="shared" ref="I6:P6" si="3">IFERROR(INDEX(I51:I500,MATCH($C$6,$C$51:$C$500,0)),"")</f>
        <v>5979967000000</v>
      </c>
      <c r="J6" s="2">
        <f t="shared" si="3"/>
        <v>7483374000000</v>
      </c>
      <c r="K6" s="2">
        <f t="shared" si="3"/>
        <v>7718018000000</v>
      </c>
      <c r="L6" s="2">
        <f t="shared" si="3"/>
        <v>7813094000000</v>
      </c>
      <c r="M6" s="2">
        <f t="shared" si="3"/>
        <v>8139001000000</v>
      </c>
      <c r="N6" s="2">
        <f t="shared" si="3"/>
        <v>7303952000000</v>
      </c>
      <c r="O6" s="2">
        <f t="shared" si="3"/>
        <v>5671082000000</v>
      </c>
      <c r="P6" s="2">
        <f t="shared" si="3"/>
        <v>3022083000000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42.2</v>
      </c>
      <c r="H7" s="3">
        <f>IFERROR(INDEX(D7:G7,COUNT(D7:G7)),"")</f>
        <v>42.2</v>
      </c>
      <c r="I7" s="3">
        <f t="shared" ref="I7:P7" si="4">IFERROR(INDEX(I51:I500,MATCH($C$7,$C$51:$C$500,0))/1000000000,"")</f>
        <v>42.2</v>
      </c>
      <c r="J7" s="3">
        <f t="shared" si="4"/>
        <v>42.2</v>
      </c>
      <c r="K7" s="3">
        <f t="shared" si="4"/>
        <v>42.2</v>
      </c>
      <c r="L7" s="3">
        <f t="shared" si="4"/>
        <v>42.2</v>
      </c>
      <c r="M7" s="3">
        <f t="shared" si="4"/>
        <v>42.2</v>
      </c>
      <c r="N7" s="3">
        <f t="shared" si="4"/>
        <v>40.54</v>
      </c>
      <c r="O7" s="3">
        <f t="shared" si="4"/>
        <v>35.22</v>
      </c>
      <c r="P7" s="3">
        <f t="shared" si="4"/>
        <v>10.4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70000000000</v>
      </c>
      <c r="H8" s="2">
        <f>IFERROR(INDEX(D8:G8,COUNT(D8:G8)),"")</f>
        <v>70000000000</v>
      </c>
      <c r="I8" s="2">
        <f t="shared" ref="I8:P8" si="5">IFERROR(INDEX(I51:I500,MATCH($C$8,$C$51:$C$500,0)),"")</f>
        <v>220000000000</v>
      </c>
      <c r="J8" s="2">
        <f t="shared" si="5"/>
        <v>207000000000</v>
      </c>
      <c r="K8" s="2">
        <f t="shared" si="5"/>
        <v>-262000000000</v>
      </c>
      <c r="L8" s="2">
        <f t="shared" si="5"/>
        <v>333000000000</v>
      </c>
      <c r="M8" s="2">
        <f t="shared" si="5"/>
        <v>392000000000</v>
      </c>
      <c r="N8" s="2">
        <f t="shared" si="5"/>
        <v>-391000000000</v>
      </c>
      <c r="O8" s="2">
        <f t="shared" si="5"/>
        <v>-61000000000</v>
      </c>
      <c r="P8" s="2">
        <f t="shared" si="5"/>
        <v>-953000000000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1.66</v>
      </c>
      <c r="H9" s="3">
        <f>IFERROR(INDEX(D9:G9,COUNT(D9:G9)),"")</f>
        <v>1.66</v>
      </c>
      <c r="I9" s="3">
        <f t="shared" ref="I9:P9" si="6">IFERROR(INDEX(I51:I500,MATCH($C$9,$C$51:$C$500,0)),"")</f>
        <v>5.21</v>
      </c>
      <c r="J9" s="3">
        <f t="shared" si="6"/>
        <v>4.91</v>
      </c>
      <c r="K9" s="3">
        <f t="shared" si="6"/>
        <v>-6.21</v>
      </c>
      <c r="L9" s="3">
        <f t="shared" si="6"/>
        <v>7.89</v>
      </c>
      <c r="M9" s="3">
        <f t="shared" si="6"/>
        <v>9.2899999999999991</v>
      </c>
      <c r="N9" s="3">
        <f t="shared" si="6"/>
        <v>-9.65</v>
      </c>
      <c r="O9" s="3">
        <f t="shared" si="6"/>
        <v>-1.73</v>
      </c>
      <c r="P9" s="3">
        <f t="shared" si="6"/>
        <v>-91.56</v>
      </c>
    </row>
    <row r="10" spans="1:16" x14ac:dyDescent="0.35">
      <c r="C10" t="s">
        <v>17</v>
      </c>
      <c r="D10" s="3">
        <f ca="1">IFERROR(IF(D9=0,"",D2/D9),"")</f>
        <v>24.096385542168676</v>
      </c>
      <c r="I10" s="3">
        <f t="shared" ref="I10:P10" ca="1" si="7">IFERROR(IF(I9=0,"",I2/I9),"")</f>
        <v>10.36468330134357</v>
      </c>
      <c r="J10" s="3">
        <f t="shared" ca="1" si="7"/>
        <v>4.4806517311608962</v>
      </c>
      <c r="K10" s="3">
        <f t="shared" ca="1" si="7"/>
        <v>-8.0515297906602257</v>
      </c>
      <c r="L10" s="3">
        <f t="shared" ca="1" si="7"/>
        <v>8.2382762991128011</v>
      </c>
      <c r="M10" s="3">
        <f t="shared" ca="1" si="7"/>
        <v>18.083961248654468</v>
      </c>
      <c r="N10" s="3">
        <f t="shared" ca="1" si="7"/>
        <v>-33.989637305699482</v>
      </c>
      <c r="O10" s="3">
        <f t="shared" ca="1" si="7"/>
        <v>-291.90751445086704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12621000000</v>
      </c>
      <c r="H11" s="2">
        <f>IFERROR(INDEX(D11:G11,COUNT(D11:G11)),"")</f>
        <v>12621000000</v>
      </c>
      <c r="I11" s="2">
        <f t="shared" ref="I11:P11" si="8">IFERROR(INDEX(I51:I500,MATCH($C$11,$C$51:$C$500,0)),"")</f>
        <v>22212000000</v>
      </c>
      <c r="J11" s="2">
        <f t="shared" si="8"/>
        <v>29837000000</v>
      </c>
      <c r="K11" s="2">
        <f t="shared" si="8"/>
        <v>498140000000</v>
      </c>
      <c r="L11" s="2">
        <f t="shared" si="8"/>
        <v>16976000000</v>
      </c>
      <c r="M11" s="2">
        <f t="shared" si="8"/>
        <v>27967000000</v>
      </c>
      <c r="N11" s="2">
        <f t="shared" si="8"/>
        <v>80753000000</v>
      </c>
      <c r="O11" s="2">
        <f t="shared" si="8"/>
        <v>84162000000</v>
      </c>
      <c r="P11" s="2">
        <f t="shared" si="8"/>
        <v>75387000000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480000000000</v>
      </c>
      <c r="H12" s="2">
        <f>IFERROR(INDEX(D12:G12,COUNT(D12:G12)),"")</f>
        <v>480000000000</v>
      </c>
      <c r="I12" s="2">
        <f t="shared" ref="I12:P12" si="9">IFERROR(INDEX(I51:I500,MATCH($C$12,$C$51:$C$500,0)),"")</f>
        <v>502000000000</v>
      </c>
      <c r="J12" s="2">
        <f t="shared" si="9"/>
        <v>611000000000</v>
      </c>
      <c r="K12" s="2">
        <f t="shared" si="9"/>
        <v>411000000000</v>
      </c>
      <c r="L12" s="2">
        <f t="shared" si="9"/>
        <v>1687000000000</v>
      </c>
      <c r="M12" s="2">
        <f t="shared" si="9"/>
        <v>1953000000000</v>
      </c>
      <c r="N12" s="2">
        <f t="shared" si="9"/>
        <v>2457000000000</v>
      </c>
      <c r="O12" s="2">
        <f t="shared" si="9"/>
        <v>2595000000000</v>
      </c>
      <c r="P12" s="2">
        <f t="shared" si="9"/>
        <v>4376000000000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493000000000</v>
      </c>
      <c r="H13" s="2">
        <f>IFERROR(INDEX(D13:G13,COUNT(D13:G13)),"")</f>
        <v>493000000000</v>
      </c>
      <c r="I13" s="2">
        <f t="shared" ref="I13:P13" si="10">IFERROR(INDEX(I51:I500,MATCH($C$13,$C$51:$C$500,0)),"")</f>
        <v>524000000000</v>
      </c>
      <c r="J13" s="2">
        <f t="shared" si="10"/>
        <v>641000000000</v>
      </c>
      <c r="K13" s="2">
        <f t="shared" si="10"/>
        <v>909000000000</v>
      </c>
      <c r="L13" s="2">
        <f t="shared" si="10"/>
        <v>1704000000000</v>
      </c>
      <c r="M13" s="2">
        <f t="shared" si="10"/>
        <v>1981000000000</v>
      </c>
      <c r="N13" s="2">
        <f t="shared" si="10"/>
        <v>2538000000000</v>
      </c>
      <c r="O13" s="2">
        <f t="shared" si="10"/>
        <v>2679000000000</v>
      </c>
      <c r="P13" s="2">
        <f t="shared" si="10"/>
        <v>4451000000000</v>
      </c>
    </row>
    <row r="14" spans="1:16" x14ac:dyDescent="0.35">
      <c r="C14" t="s">
        <v>26</v>
      </c>
      <c r="D14" s="2">
        <f>IFERROR(INDEX(D51:D500,MATCH($C$14,$C$51:$C$500,0)),"")</f>
        <v>-6289000000</v>
      </c>
      <c r="H14" s="2">
        <f>IFERROR(SUM(D14:G14)*(4/MAX(1,COUNT(D14:G14))),"")</f>
        <v>-25156000000</v>
      </c>
      <c r="I14" s="2">
        <f t="shared" ref="I14:P14" si="11">IFERROR(INDEX(I51:I500,MATCH($C$14,$C$51:$C$500,0)),"")</f>
        <v>-41850000000</v>
      </c>
      <c r="J14" s="2">
        <f t="shared" si="11"/>
        <v>-59852000000</v>
      </c>
      <c r="K14" s="2">
        <f t="shared" si="11"/>
        <v>-133840000000</v>
      </c>
      <c r="L14" s="2">
        <f t="shared" si="11"/>
        <v>-136026000000</v>
      </c>
      <c r="M14" s="2">
        <f t="shared" si="11"/>
        <v>-218361000000</v>
      </c>
      <c r="N14" s="2">
        <f t="shared" si="11"/>
        <v>-187173000000</v>
      </c>
      <c r="O14" s="2">
        <f t="shared" si="11"/>
        <v>-229298000000</v>
      </c>
      <c r="P14" s="2">
        <f t="shared" si="11"/>
        <v>-253581000000</v>
      </c>
    </row>
    <row r="15" spans="1:16" x14ac:dyDescent="0.35">
      <c r="C15" t="s">
        <v>27</v>
      </c>
      <c r="D15" s="2">
        <f>IFERROR(INDEX(D51:D500,MATCH($C$15,$C$51:$C$500,0)),"")</f>
        <v>11038000000</v>
      </c>
      <c r="H15" s="2">
        <f>IFERROR(SUM(D15:G15)*(4/MAX(1,COUNT(D15:G15))),"")</f>
        <v>44152000000</v>
      </c>
      <c r="I15" s="2">
        <f t="shared" ref="I15:P15" si="12">IFERROR(INDEX(I51:I500,MATCH($C$15,$C$51:$C$500,0)),"")</f>
        <v>-124466000000</v>
      </c>
      <c r="J15" s="2">
        <f t="shared" si="12"/>
        <v>60768000000</v>
      </c>
      <c r="K15" s="2">
        <f t="shared" si="12"/>
        <v>169719000000</v>
      </c>
      <c r="L15" s="2">
        <f t="shared" si="12"/>
        <v>32920000000</v>
      </c>
      <c r="M15" s="2">
        <f t="shared" si="12"/>
        <v>-25288000000</v>
      </c>
      <c r="N15" s="2">
        <f t="shared" si="12"/>
        <v>-50332000000</v>
      </c>
      <c r="O15" s="2">
        <f t="shared" si="12"/>
        <v>2819000000</v>
      </c>
      <c r="P15" s="2">
        <f t="shared" si="12"/>
        <v>43155000000</v>
      </c>
    </row>
    <row r="16" spans="1:16" x14ac:dyDescent="0.35">
      <c r="C16" t="s">
        <v>28</v>
      </c>
      <c r="D16" s="2">
        <f>IFERROR(INDEX(D51:D500,MATCH($C$16,$C$51:$C$500,0)),"")</f>
        <v>6463000000</v>
      </c>
      <c r="H16" s="2">
        <f>IFERROR(SUM(D16:G16)*(4/MAX(1,COUNT(D16:G16))),"")</f>
        <v>25852000000</v>
      </c>
      <c r="I16" s="2">
        <f t="shared" ref="I16:P16" si="13">IFERROR(INDEX(I51:I500,MATCH($C$16,$C$51:$C$500,0)),"")</f>
        <v>-123617000000</v>
      </c>
      <c r="J16" s="2">
        <f t="shared" si="13"/>
        <v>-319829000000</v>
      </c>
      <c r="K16" s="2">
        <f t="shared" si="13"/>
        <v>-264640000000</v>
      </c>
      <c r="L16" s="2">
        <f t="shared" si="13"/>
        <v>-173259000000</v>
      </c>
      <c r="M16" s="2">
        <f t="shared" si="13"/>
        <v>217756000000</v>
      </c>
      <c r="N16" s="2">
        <f t="shared" si="13"/>
        <v>290700000000</v>
      </c>
      <c r="O16" s="2">
        <f t="shared" si="13"/>
        <v>323366000000</v>
      </c>
      <c r="P16" s="2">
        <f t="shared" si="13"/>
        <v>-112286000000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1688000000000</v>
      </c>
      <c r="H20" s="2">
        <f t="shared" ref="H20:P20" ca="1" si="14">IFERROR(H21*H2,"")</f>
        <v>1688000000000</v>
      </c>
      <c r="I20" s="2">
        <f t="shared" ca="1" si="14"/>
        <v>2278800000000</v>
      </c>
      <c r="J20" s="2">
        <f t="shared" ca="1" si="14"/>
        <v>928400000000</v>
      </c>
      <c r="K20" s="2">
        <f t="shared" ca="1" si="14"/>
        <v>2110000000000</v>
      </c>
      <c r="L20" s="2">
        <f t="shared" ca="1" si="14"/>
        <v>2743000000000</v>
      </c>
      <c r="M20" s="2">
        <f t="shared" ca="1" si="14"/>
        <v>7089600000000</v>
      </c>
      <c r="N20" s="2">
        <f t="shared" ca="1" si="14"/>
        <v>13297120000000</v>
      </c>
      <c r="O20" s="2">
        <f t="shared" ca="1" si="14"/>
        <v>17786100000000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42200000000</v>
      </c>
      <c r="H21" s="2">
        <f>IFERROR(INDEX(D21:G21,COUNT(D21:G21)),"")</f>
        <v>42200000000</v>
      </c>
      <c r="I21" s="2">
        <f t="shared" ref="I21:P21" si="15">IFERROR(INDEX(I51:I500,MATCH($C$7,$C$51:$C$500,0)),"")</f>
        <v>42200000000</v>
      </c>
      <c r="J21" s="2">
        <f t="shared" si="15"/>
        <v>42200000000</v>
      </c>
      <c r="K21" s="2">
        <f t="shared" si="15"/>
        <v>42200000000</v>
      </c>
      <c r="L21" s="2">
        <f t="shared" si="15"/>
        <v>42200000000</v>
      </c>
      <c r="M21" s="2">
        <f t="shared" si="15"/>
        <v>42200000000</v>
      </c>
      <c r="N21" s="2">
        <f t="shared" si="15"/>
        <v>40540000000</v>
      </c>
      <c r="O21" s="2">
        <f t="shared" si="15"/>
        <v>35220000000</v>
      </c>
      <c r="P21" s="2">
        <f t="shared" si="15"/>
        <v>10400000000</v>
      </c>
    </row>
    <row r="23" spans="1:16" x14ac:dyDescent="0.35">
      <c r="B23" t="s">
        <v>43</v>
      </c>
      <c r="C23" t="s">
        <v>44</v>
      </c>
      <c r="D23" s="3">
        <f>IFERROR(D5/D6*100,"")</f>
        <v>2.5637797759534648</v>
      </c>
      <c r="H23" s="3">
        <f t="shared" ref="H23:P23" si="16">IFERROR(H5/H6*100,"")</f>
        <v>10.255119103813859</v>
      </c>
      <c r="I23" s="3">
        <f t="shared" si="16"/>
        <v>-3.97360052321359</v>
      </c>
      <c r="J23" s="3">
        <f t="shared" si="16"/>
        <v>-3.3401511136554181</v>
      </c>
      <c r="K23" s="3">
        <f t="shared" si="16"/>
        <v>-0.98159916185735774</v>
      </c>
      <c r="L23" s="3">
        <f t="shared" si="16"/>
        <v>-1.5707221748516016</v>
      </c>
      <c r="M23" s="3">
        <f t="shared" si="16"/>
        <v>2.5014249291774258</v>
      </c>
      <c r="N23" s="3">
        <f t="shared" si="16"/>
        <v>3.3034034177661624</v>
      </c>
      <c r="O23" s="3">
        <f t="shared" si="16"/>
        <v>5.5160902275791468</v>
      </c>
      <c r="P23" s="3">
        <f t="shared" si="16"/>
        <v>-1.065390990254073</v>
      </c>
    </row>
    <row r="24" spans="1:16" x14ac:dyDescent="0.35">
      <c r="C24" t="s">
        <v>45</v>
      </c>
      <c r="D24" s="4" t="str">
        <f>IFERROR(_xlfn.RRI(5,I23,D23),"")</f>
        <v/>
      </c>
      <c r="H24" s="4">
        <f t="shared" ref="H24:P24" si="17">IFERROR(_xlfn.RRI(5,M23,H23),"")</f>
        <v>0.32602174808584494</v>
      </c>
      <c r="I24" s="4" t="str">
        <f t="shared" si="17"/>
        <v/>
      </c>
      <c r="J24" s="4" t="str">
        <f t="shared" si="17"/>
        <v/>
      </c>
      <c r="K24" s="4">
        <f t="shared" si="17"/>
        <v>-1.6249351112898602E-2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0.43</v>
      </c>
      <c r="H25" s="3">
        <f>IFERROR(INDEX(D25:G25,COUNT(D25:G25)),"")</f>
        <v>0.43</v>
      </c>
      <c r="I25" s="3">
        <f t="shared" ref="I25:P25" si="18">IFERROR(INDEX(I51:I500,MATCH($C$25,$C$51:$C$500,0)),"")</f>
        <v>-5.61</v>
      </c>
      <c r="J25" s="3">
        <f t="shared" si="18"/>
        <v>-5.77</v>
      </c>
      <c r="K25" s="3">
        <f t="shared" si="18"/>
        <v>-1.79</v>
      </c>
      <c r="L25" s="3">
        <f t="shared" si="18"/>
        <v>-2.92</v>
      </c>
      <c r="M25" s="3">
        <f t="shared" si="18"/>
        <v>4.71</v>
      </c>
      <c r="N25" s="3">
        <f t="shared" si="18"/>
        <v>5.67</v>
      </c>
      <c r="O25" s="3">
        <f t="shared" si="18"/>
        <v>8.8699999999999992</v>
      </c>
      <c r="P25" s="3">
        <f t="shared" si="18"/>
        <v>-4.5199999999999996</v>
      </c>
    </row>
    <row r="26" spans="1:16" x14ac:dyDescent="0.35">
      <c r="C26" t="s">
        <v>48</v>
      </c>
      <c r="D26" s="4" t="str">
        <f>IFERROR(_xlfn.RRI(5,I25,D25),"")</f>
        <v/>
      </c>
      <c r="H26" s="4">
        <f t="shared" ref="H26:P26" si="19">IFERROR(_xlfn.RRI(5,M25,H25),"")</f>
        <v>-0.38043124268178519</v>
      </c>
      <c r="I26" s="4" t="str">
        <f t="shared" si="19"/>
        <v/>
      </c>
      <c r="J26" s="4" t="str">
        <f t="shared" si="19"/>
        <v/>
      </c>
      <c r="K26" s="4">
        <f t="shared" si="19"/>
        <v>-0.16911117261100994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9.3381279620853075</v>
      </c>
      <c r="H27" s="3">
        <f t="shared" ref="H27:P27" si="20">IFERROR(H4/H21,"")</f>
        <v>37.35251184834123</v>
      </c>
      <c r="I27" s="3">
        <f t="shared" si="20"/>
        <v>36.662109004739335</v>
      </c>
      <c r="J27" s="3">
        <f t="shared" si="20"/>
        <v>39.75590047393365</v>
      </c>
      <c r="K27" s="3">
        <f t="shared" si="20"/>
        <v>49.276682464454979</v>
      </c>
      <c r="L27" s="3">
        <f t="shared" si="20"/>
        <v>63.478649289099529</v>
      </c>
      <c r="M27" s="3">
        <f t="shared" si="20"/>
        <v>88.665118483412328</v>
      </c>
      <c r="N27" s="3">
        <f t="shared" si="20"/>
        <v>90.905056734089783</v>
      </c>
      <c r="O27" s="3">
        <f t="shared" si="20"/>
        <v>100.08270868824532</v>
      </c>
      <c r="P27" s="3">
        <f t="shared" si="20"/>
        <v>310.31538461538463</v>
      </c>
    </row>
    <row r="28" spans="1:16" x14ac:dyDescent="0.35">
      <c r="C28" t="s">
        <v>50</v>
      </c>
      <c r="D28" s="4">
        <f>IFERROR(_xlfn.RRI(5,I27,D27),"")</f>
        <v>-0.23930865440525917</v>
      </c>
      <c r="H28" s="4">
        <f t="shared" ref="H28:P28" si="21">IFERROR(_xlfn.RRI(5,M27,H27),"")</f>
        <v>-0.15877261387322161</v>
      </c>
      <c r="I28" s="4">
        <f t="shared" si="21"/>
        <v>-0.16607713753430997</v>
      </c>
      <c r="J28" s="4">
        <f t="shared" si="21"/>
        <v>-0.16860289335419232</v>
      </c>
      <c r="K28" s="4">
        <f t="shared" si="21"/>
        <v>-0.30790194168746321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-1.0766488413547237</v>
      </c>
      <c r="I29" s="4">
        <f t="shared" si="22"/>
        <v>-2.7729636048526737E-2</v>
      </c>
      <c r="J29" s="4">
        <f t="shared" si="22"/>
        <v>2.2234636871508378</v>
      </c>
      <c r="K29" s="4">
        <f t="shared" si="22"/>
        <v>-0.38698630136986301</v>
      </c>
      <c r="L29" s="4">
        <f t="shared" si="22"/>
        <v>-1.6199575371549895</v>
      </c>
      <c r="M29" s="4">
        <f t="shared" si="22"/>
        <v>-0.1693121693121693</v>
      </c>
      <c r="N29" s="4">
        <f t="shared" si="22"/>
        <v>-0.3607666290868094</v>
      </c>
      <c r="O29" s="4">
        <f t="shared" si="22"/>
        <v>-2.9623893805309733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1.8831509216031349E-2</v>
      </c>
      <c r="I30" s="4">
        <f t="shared" si="23"/>
        <v>-7.7819680407510583E-2</v>
      </c>
      <c r="J30" s="4">
        <f t="shared" si="23"/>
        <v>-0.19321069346316094</v>
      </c>
      <c r="K30" s="4">
        <f t="shared" si="23"/>
        <v>-0.22372824538160571</v>
      </c>
      <c r="L30" s="4">
        <f t="shared" si="23"/>
        <v>-0.28406288318471873</v>
      </c>
      <c r="M30" s="4">
        <f t="shared" si="23"/>
        <v>-2.4640414198624751E-2</v>
      </c>
      <c r="N30" s="4">
        <f t="shared" si="23"/>
        <v>-9.1700675116054772E-2</v>
      </c>
      <c r="O30" s="4">
        <f t="shared" si="23"/>
        <v>-0.67748067401720613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142.16999999999999</v>
      </c>
      <c r="H32" s="3">
        <f>IFERROR(INDEX(D32:G32,COUNT(D32:G32)),"")</f>
        <v>142.16999999999999</v>
      </c>
      <c r="I32" s="3">
        <f t="shared" ref="I32:P32" si="24">IFERROR(INDEX(I51:I500,MATCH($C$32,$C$51:$C$500,0)),"")</f>
        <v>138.49</v>
      </c>
      <c r="J32" s="3">
        <f t="shared" si="24"/>
        <v>173.74</v>
      </c>
      <c r="K32" s="3">
        <f t="shared" si="24"/>
        <v>179.52</v>
      </c>
      <c r="L32" s="3">
        <f t="shared" si="24"/>
        <v>181.32</v>
      </c>
      <c r="M32" s="3">
        <f t="shared" si="24"/>
        <v>188.63</v>
      </c>
      <c r="N32" s="3">
        <f t="shared" si="24"/>
        <v>175.08</v>
      </c>
      <c r="O32" s="3">
        <f t="shared" si="24"/>
        <v>156.24</v>
      </c>
      <c r="P32" s="3">
        <f t="shared" si="24"/>
        <v>286.64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0.27</v>
      </c>
      <c r="H33" s="3">
        <f>IFERROR(INDEX(D33:G33,COUNT(D33:G33)),"")</f>
        <v>0.27</v>
      </c>
      <c r="I33" s="3">
        <f t="shared" ref="I33:P33" si="25">IFERROR(INDEX(I51:I500,MATCH($C$33,$C$51:$C$500,0)),"")</f>
        <v>0.39</v>
      </c>
      <c r="J33" s="3">
        <f t="shared" si="25"/>
        <v>0.13</v>
      </c>
      <c r="K33" s="3">
        <f t="shared" si="25"/>
        <v>0.28000000000000003</v>
      </c>
      <c r="L33" s="3">
        <f t="shared" si="25"/>
        <v>0.36</v>
      </c>
      <c r="M33" s="3">
        <f t="shared" si="25"/>
        <v>0.89</v>
      </c>
      <c r="N33" s="3">
        <f t="shared" si="25"/>
        <v>1.87</v>
      </c>
      <c r="O33" s="3">
        <f t="shared" si="25"/>
        <v>3.23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90.7</v>
      </c>
      <c r="H34" s="3">
        <f>IFERROR(INDEX(D34:G34,COUNT(D34:G34)),"")</f>
        <v>90.7</v>
      </c>
      <c r="I34" s="3">
        <f t="shared" ref="I34:P34" si="26">IFERROR(INDEX(I51:I500,MATCH($C$34,$C$51:$C$500,0)),"")</f>
        <v>-9.6300000000000008</v>
      </c>
      <c r="J34" s="3">
        <f t="shared" si="26"/>
        <v>-3.81</v>
      </c>
      <c r="K34" s="3">
        <f t="shared" si="26"/>
        <v>-27.93</v>
      </c>
      <c r="L34" s="3">
        <f t="shared" si="26"/>
        <v>-22.26</v>
      </c>
      <c r="M34" s="3">
        <f t="shared" si="26"/>
        <v>35.67</v>
      </c>
      <c r="N34" s="3">
        <f t="shared" si="26"/>
        <v>57.85</v>
      </c>
      <c r="O34" s="3">
        <f t="shared" si="26"/>
        <v>56.93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4.18</v>
      </c>
      <c r="H35" s="3">
        <f>IFERROR(INDEX(D35:G35,COUNT(D35:G35)),"")</f>
        <v>4.18</v>
      </c>
      <c r="I35" s="3">
        <f t="shared" ref="I35:P35" si="27">IFERROR(INDEX(I51:I500,MATCH($C$35,$C$51:$C$500,0)),"")</f>
        <v>1.47</v>
      </c>
      <c r="J35" s="3">
        <f t="shared" si="27"/>
        <v>0.55000000000000004</v>
      </c>
      <c r="K35" s="3">
        <f t="shared" si="27"/>
        <v>1.01</v>
      </c>
      <c r="L35" s="3">
        <f t="shared" si="27"/>
        <v>1.02</v>
      </c>
      <c r="M35" s="3">
        <f t="shared" si="27"/>
        <v>1.89</v>
      </c>
      <c r="N35" s="3">
        <f t="shared" si="27"/>
        <v>3.61</v>
      </c>
      <c r="O35" s="3">
        <f t="shared" si="27"/>
        <v>5.05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394069000000</v>
      </c>
      <c r="E51" s="5">
        <v>314517000000</v>
      </c>
      <c r="F51" s="5">
        <v>422262000000</v>
      </c>
      <c r="G51" s="5">
        <v>412265000000</v>
      </c>
      <c r="I51" s="5">
        <v>1547141000000</v>
      </c>
      <c r="J51" s="5">
        <v>1677699000000</v>
      </c>
      <c r="K51" s="5">
        <v>2079476000000</v>
      </c>
      <c r="L51" s="5">
        <v>2678799000000</v>
      </c>
      <c r="M51" s="5">
        <v>3741668000000</v>
      </c>
      <c r="N51" s="5">
        <v>3685291000000</v>
      </c>
      <c r="O51" s="5">
        <v>3524913000000</v>
      </c>
      <c r="P51" s="5">
        <v>3227280000000</v>
      </c>
    </row>
    <row r="52" spans="2:16" x14ac:dyDescent="0.35">
      <c r="C52" t="s">
        <v>75</v>
      </c>
      <c r="D52" s="5">
        <v>-354147000000</v>
      </c>
      <c r="E52" s="5">
        <v>-187544000000</v>
      </c>
      <c r="F52" s="5">
        <v>-420195000000</v>
      </c>
      <c r="G52" s="5">
        <v>-411944000000</v>
      </c>
      <c r="I52" s="5">
        <v>-1415851000000</v>
      </c>
      <c r="J52" s="5">
        <v>-1654300000000</v>
      </c>
      <c r="K52" s="5">
        <v>-1897057000000</v>
      </c>
      <c r="L52" s="5">
        <v>-2251348000000</v>
      </c>
      <c r="M52" s="5">
        <v>-2904552000000</v>
      </c>
      <c r="N52" s="5">
        <v>-2819026000000</v>
      </c>
      <c r="O52" s="5">
        <v>-2780057000000</v>
      </c>
      <c r="P52" s="5">
        <v>-2608027000000</v>
      </c>
    </row>
    <row r="53" spans="2:16" x14ac:dyDescent="0.35">
      <c r="C53" t="s">
        <v>76</v>
      </c>
      <c r="D53" s="5">
        <v>39922000000</v>
      </c>
      <c r="E53" s="5">
        <v>126973000000</v>
      </c>
      <c r="F53" s="5">
        <v>2067000000</v>
      </c>
      <c r="G53" s="5">
        <v>321000000</v>
      </c>
      <c r="I53" s="5">
        <v>131290000000</v>
      </c>
      <c r="J53" s="5">
        <v>23399000000</v>
      </c>
      <c r="K53" s="5">
        <v>182419000000</v>
      </c>
      <c r="L53" s="5">
        <v>427451000000</v>
      </c>
      <c r="M53" s="5">
        <v>837116000000</v>
      </c>
      <c r="N53" s="5">
        <v>866265000000</v>
      </c>
      <c r="O53" s="5">
        <v>744856000000</v>
      </c>
      <c r="P53" s="5">
        <v>619253000000</v>
      </c>
    </row>
    <row r="54" spans="2:16" x14ac:dyDescent="0.35">
      <c r="C54" t="s">
        <v>77</v>
      </c>
      <c r="D54" s="5">
        <v>-33060000000</v>
      </c>
      <c r="E54" s="5">
        <v>-50973000000</v>
      </c>
      <c r="F54" s="5">
        <v>-55911000000</v>
      </c>
      <c r="G54" s="5">
        <v>-38210000000</v>
      </c>
      <c r="I54" s="5">
        <v>-179870000000</v>
      </c>
      <c r="J54" s="5">
        <v>-223278000000</v>
      </c>
      <c r="K54" s="5">
        <v>-276827000000</v>
      </c>
      <c r="L54" s="5">
        <v>-253057000000</v>
      </c>
      <c r="M54" s="5">
        <v>-350248000000</v>
      </c>
      <c r="N54" s="5">
        <v>-314589000000</v>
      </c>
      <c r="O54" s="5">
        <v>-308066000000</v>
      </c>
      <c r="P54" s="5">
        <v>-287934000000</v>
      </c>
    </row>
    <row r="55" spans="2:16" x14ac:dyDescent="0.35">
      <c r="C55" t="s">
        <v>78</v>
      </c>
      <c r="K55" s="5">
        <v>-1684000000</v>
      </c>
      <c r="L55" s="5">
        <v>-18947000000</v>
      </c>
      <c r="M55" s="5">
        <v>-28904000000</v>
      </c>
      <c r="N55" s="5">
        <v>-43610000000</v>
      </c>
      <c r="O55" s="5">
        <v>-48266000000</v>
      </c>
      <c r="P55" s="5">
        <v>-61538000000</v>
      </c>
    </row>
    <row r="56" spans="2:16" x14ac:dyDescent="0.35">
      <c r="C56" t="s">
        <v>79</v>
      </c>
      <c r="D56" s="5">
        <v>-33060000000</v>
      </c>
      <c r="E56" s="5">
        <v>-50973000000</v>
      </c>
      <c r="F56" s="5">
        <v>-55911000000</v>
      </c>
      <c r="G56" s="5">
        <v>-38210000000</v>
      </c>
      <c r="I56" s="5">
        <v>-179870000000</v>
      </c>
      <c r="J56" s="5">
        <v>-223278000000</v>
      </c>
      <c r="K56" s="5">
        <v>-275143000000</v>
      </c>
      <c r="L56" s="5">
        <v>-234110000000</v>
      </c>
      <c r="M56" s="5">
        <v>-321344000000</v>
      </c>
      <c r="N56" s="5">
        <v>-270979000000</v>
      </c>
      <c r="O56" s="5">
        <v>-259800000000</v>
      </c>
      <c r="P56" s="5">
        <v>-226396000000</v>
      </c>
    </row>
    <row r="57" spans="2:16" x14ac:dyDescent="0.35">
      <c r="C57" t="s">
        <v>81</v>
      </c>
      <c r="D57" s="5">
        <v>6862000000</v>
      </c>
      <c r="E57" s="5">
        <v>76000000000</v>
      </c>
      <c r="F57" s="5">
        <v>-53844000000</v>
      </c>
      <c r="G57" s="5">
        <v>-37889000000</v>
      </c>
      <c r="I57" s="5">
        <v>-48580000000</v>
      </c>
      <c r="J57" s="5">
        <v>-199879000000</v>
      </c>
      <c r="K57" s="5">
        <v>-94408000000</v>
      </c>
      <c r="L57" s="5">
        <v>174394000000</v>
      </c>
      <c r="M57" s="5">
        <v>486868000000</v>
      </c>
      <c r="N57" s="5">
        <v>551676000000</v>
      </c>
      <c r="O57" s="5">
        <v>436790000000</v>
      </c>
      <c r="P57" s="5">
        <v>331319000000</v>
      </c>
    </row>
    <row r="58" spans="2:16" x14ac:dyDescent="0.35">
      <c r="C58" t="s">
        <v>82</v>
      </c>
      <c r="D58" s="5">
        <v>-399000000</v>
      </c>
      <c r="E58" s="5">
        <v>-7041000000</v>
      </c>
      <c r="F58" s="5">
        <v>-29285000000</v>
      </c>
      <c r="G58" s="5">
        <v>-4632000000</v>
      </c>
      <c r="I58" s="5">
        <v>-75037000000</v>
      </c>
      <c r="J58" s="5">
        <v>-119950000000</v>
      </c>
      <c r="K58" s="5">
        <v>-170232000000</v>
      </c>
      <c r="L58" s="5">
        <v>-347653000000</v>
      </c>
      <c r="M58" s="5">
        <v>-269112000000</v>
      </c>
      <c r="N58" s="5">
        <v>-260976000000</v>
      </c>
      <c r="O58" s="5">
        <v>-113424000000</v>
      </c>
      <c r="P58" s="5">
        <v>-443605000000</v>
      </c>
    </row>
    <row r="59" spans="2:16" x14ac:dyDescent="0.35">
      <c r="C59" t="s">
        <v>26</v>
      </c>
      <c r="D59" s="5">
        <v>-6289000000</v>
      </c>
      <c r="E59" s="5">
        <v>13730000000</v>
      </c>
      <c r="F59" s="5">
        <v>-22454000000</v>
      </c>
      <c r="G59" s="5">
        <v>-15273000000</v>
      </c>
      <c r="I59" s="5">
        <v>-41850000000</v>
      </c>
      <c r="J59" s="5">
        <v>-59852000000</v>
      </c>
      <c r="K59" s="5">
        <v>-133840000000</v>
      </c>
      <c r="L59" s="5">
        <v>-136026000000</v>
      </c>
      <c r="M59" s="5">
        <v>-218361000000</v>
      </c>
      <c r="N59" s="5">
        <v>-187173000000</v>
      </c>
      <c r="O59" s="5">
        <v>-229298000000</v>
      </c>
      <c r="P59" s="5">
        <v>-253581000000</v>
      </c>
    </row>
    <row r="60" spans="2:16" x14ac:dyDescent="0.35">
      <c r="C60" t="s">
        <v>282</v>
      </c>
      <c r="D60" s="5">
        <v>-2770000000</v>
      </c>
      <c r="E60" s="5">
        <v>-5353000000</v>
      </c>
      <c r="F60" s="5">
        <v>-13130000000</v>
      </c>
      <c r="G60" s="5">
        <v>12987000000</v>
      </c>
      <c r="I60" s="5">
        <v>-13933000000</v>
      </c>
      <c r="J60" s="5">
        <v>-21780000000</v>
      </c>
      <c r="K60" s="5">
        <v>6617000000</v>
      </c>
      <c r="L60" s="5">
        <v>-117104000000</v>
      </c>
      <c r="M60" s="5">
        <v>-30028000000</v>
      </c>
      <c r="N60" s="5">
        <v>-35421000000</v>
      </c>
      <c r="O60" s="5">
        <v>83808000000</v>
      </c>
      <c r="P60" s="5">
        <v>-189016000000</v>
      </c>
    </row>
    <row r="61" spans="2:16" x14ac:dyDescent="0.35">
      <c r="C61" t="s">
        <v>80</v>
      </c>
      <c r="D61" s="5">
        <v>-739000000</v>
      </c>
      <c r="E61" s="5">
        <v>-360842000000</v>
      </c>
      <c r="F61" s="5">
        <v>-2759000000</v>
      </c>
      <c r="G61" s="5">
        <v>-5110000000</v>
      </c>
      <c r="I61" s="5">
        <v>-377060000000</v>
      </c>
      <c r="J61" s="5">
        <v>-16024000000</v>
      </c>
      <c r="K61" s="5">
        <v>-19316000000</v>
      </c>
      <c r="L61" s="5">
        <v>-17076000000</v>
      </c>
      <c r="M61" s="5">
        <v>-5757000000</v>
      </c>
      <c r="N61" s="5">
        <v>11378000000</v>
      </c>
      <c r="O61" s="5">
        <v>13881000000</v>
      </c>
      <c r="P61" s="5">
        <v>-21771000000</v>
      </c>
    </row>
    <row r="62" spans="2:16" x14ac:dyDescent="0.35">
      <c r="C62" t="s">
        <v>84</v>
      </c>
      <c r="D62" s="5">
        <v>-399000000</v>
      </c>
      <c r="E62" s="5">
        <v>-7041000000</v>
      </c>
      <c r="F62" s="5">
        <v>-29285000000</v>
      </c>
      <c r="G62" s="5">
        <v>-4632000000</v>
      </c>
      <c r="I62" s="5">
        <v>-75037000000</v>
      </c>
      <c r="J62" s="5">
        <v>-119950000000</v>
      </c>
      <c r="K62" s="5">
        <v>-170232000000</v>
      </c>
      <c r="L62" s="5">
        <v>-347653000000</v>
      </c>
      <c r="M62" s="5">
        <v>-269112000000</v>
      </c>
      <c r="N62" s="5">
        <v>-260976000000</v>
      </c>
      <c r="O62" s="5">
        <v>-113424000000</v>
      </c>
      <c r="P62" s="5">
        <v>-443605000000</v>
      </c>
    </row>
    <row r="63" spans="2:16" x14ac:dyDescent="0.35">
      <c r="C63" t="s">
        <v>28</v>
      </c>
      <c r="D63" s="5">
        <v>6463000000</v>
      </c>
      <c r="E63" s="5">
        <v>68959000000</v>
      </c>
      <c r="F63" s="5">
        <v>-83129000000</v>
      </c>
      <c r="G63" s="5">
        <v>-42521000000</v>
      </c>
      <c r="I63" s="5">
        <v>-123617000000</v>
      </c>
      <c r="J63" s="5">
        <v>-319829000000</v>
      </c>
      <c r="K63" s="5">
        <v>-264640000000</v>
      </c>
      <c r="L63" s="5">
        <v>-173259000000</v>
      </c>
      <c r="M63" s="5">
        <v>217756000000</v>
      </c>
      <c r="N63" s="5">
        <v>290700000000</v>
      </c>
      <c r="O63" s="5">
        <v>323366000000</v>
      </c>
      <c r="P63" s="5">
        <v>-112286000000</v>
      </c>
    </row>
    <row r="64" spans="2:16" x14ac:dyDescent="0.35">
      <c r="C64" t="s">
        <v>27</v>
      </c>
      <c r="D64" s="5">
        <v>11038000000</v>
      </c>
      <c r="E64" s="5">
        <v>-161055000000</v>
      </c>
      <c r="F64" s="5">
        <v>15794000000</v>
      </c>
      <c r="G64" s="5">
        <v>8079000000</v>
      </c>
      <c r="I64" s="5">
        <v>-124466000000</v>
      </c>
      <c r="J64" s="5">
        <v>60768000000</v>
      </c>
      <c r="K64" s="5">
        <v>169719000000</v>
      </c>
      <c r="L64" s="5">
        <v>32920000000</v>
      </c>
      <c r="M64" s="5">
        <v>-25288000000</v>
      </c>
      <c r="N64" s="5">
        <v>-50332000000</v>
      </c>
      <c r="O64" s="5">
        <v>2819000000</v>
      </c>
      <c r="P64" s="5">
        <v>43155000000</v>
      </c>
    </row>
    <row r="65" spans="2:16" x14ac:dyDescent="0.35">
      <c r="C65" t="s">
        <v>91</v>
      </c>
      <c r="D65" s="5">
        <v>17501000000</v>
      </c>
      <c r="E65" s="5">
        <v>-92096000000</v>
      </c>
      <c r="F65" s="5">
        <v>-67335000000</v>
      </c>
      <c r="G65" s="5">
        <v>-34442000000</v>
      </c>
      <c r="I65" s="5">
        <v>-248083000000</v>
      </c>
      <c r="J65" s="5">
        <v>-259061000000</v>
      </c>
      <c r="K65" s="5">
        <v>-94921000000</v>
      </c>
      <c r="L65" s="5">
        <v>-140339000000</v>
      </c>
      <c r="M65" s="5">
        <v>192468000000</v>
      </c>
      <c r="N65" s="5">
        <v>240368000000</v>
      </c>
      <c r="O65" s="5">
        <v>326185000000</v>
      </c>
      <c r="P65" s="5">
        <v>-69131000000</v>
      </c>
    </row>
    <row r="66" spans="2:16" x14ac:dyDescent="0.35">
      <c r="C66" t="s">
        <v>92</v>
      </c>
      <c r="D66" s="5">
        <v>137150000000</v>
      </c>
      <c r="E66" s="5">
        <v>-366597000000</v>
      </c>
      <c r="I66" s="5">
        <v>-366597000000</v>
      </c>
      <c r="J66" s="5">
        <v>-6919000000</v>
      </c>
      <c r="K66" s="5">
        <v>-155000000</v>
      </c>
      <c r="L66" s="5">
        <v>541000000</v>
      </c>
      <c r="M66" s="5">
        <v>5366000000</v>
      </c>
      <c r="N66" s="5">
        <v>12289000000</v>
      </c>
      <c r="O66" s="5">
        <v>518000000</v>
      </c>
      <c r="P66" s="5">
        <v>15163000000</v>
      </c>
    </row>
    <row r="67" spans="2:16" x14ac:dyDescent="0.35">
      <c r="C67" t="s">
        <v>93</v>
      </c>
      <c r="D67" s="5">
        <v>154651000000</v>
      </c>
      <c r="E67" s="5">
        <v>-458693000000</v>
      </c>
      <c r="F67" s="5">
        <v>-67335000000</v>
      </c>
      <c r="G67" s="5">
        <v>-34442000000</v>
      </c>
      <c r="I67" s="5">
        <v>-614680000000</v>
      </c>
      <c r="J67" s="5">
        <v>-265980000000</v>
      </c>
      <c r="K67" s="5">
        <v>-95076000000</v>
      </c>
      <c r="L67" s="5">
        <v>-139798000000</v>
      </c>
      <c r="M67" s="5">
        <v>197834000000</v>
      </c>
      <c r="N67" s="5">
        <v>252657000000</v>
      </c>
      <c r="O67" s="5">
        <v>326703000000</v>
      </c>
      <c r="P67" s="5">
        <v>-53968000000</v>
      </c>
    </row>
    <row r="68" spans="2:16" x14ac:dyDescent="0.35">
      <c r="C68" t="s">
        <v>94</v>
      </c>
      <c r="D68" s="5">
        <v>17501000000</v>
      </c>
      <c r="E68" s="5">
        <v>-92096000000</v>
      </c>
      <c r="F68" s="5">
        <v>-67335000000</v>
      </c>
      <c r="G68" s="5">
        <v>-34442000000</v>
      </c>
      <c r="I68" s="5">
        <v>-248083000000</v>
      </c>
      <c r="J68" s="5">
        <v>-259061000000</v>
      </c>
      <c r="K68" s="5">
        <v>-94921000000</v>
      </c>
      <c r="L68" s="5">
        <v>-140339000000</v>
      </c>
      <c r="M68" s="5">
        <v>192468000000</v>
      </c>
      <c r="N68" s="5">
        <v>240368000000</v>
      </c>
      <c r="O68" s="5">
        <v>326185000000</v>
      </c>
      <c r="P68" s="5">
        <v>-69131000000</v>
      </c>
    </row>
    <row r="69" spans="2:16" x14ac:dyDescent="0.35">
      <c r="C69" t="s">
        <v>7</v>
      </c>
      <c r="D69" s="5">
        <v>155390000000</v>
      </c>
      <c r="E69" s="5">
        <v>-97851000000</v>
      </c>
      <c r="F69" s="5">
        <v>-64576000000</v>
      </c>
      <c r="G69" s="5">
        <v>-29332000000</v>
      </c>
      <c r="I69" s="5">
        <v>-237620000000</v>
      </c>
      <c r="J69" s="5">
        <v>-249956000000</v>
      </c>
      <c r="K69" s="5">
        <v>-75760000000</v>
      </c>
      <c r="L69" s="5">
        <v>-122722000000</v>
      </c>
      <c r="M69" s="5">
        <v>203591000000</v>
      </c>
      <c r="N69" s="5">
        <v>241279000000</v>
      </c>
      <c r="O69" s="5">
        <v>312822000000</v>
      </c>
      <c r="P69" s="5">
        <v>-32197000000</v>
      </c>
    </row>
    <row r="70" spans="2:16" x14ac:dyDescent="0.35">
      <c r="C70" t="s">
        <v>95</v>
      </c>
      <c r="D70" s="5">
        <v>17501000000</v>
      </c>
      <c r="E70" s="5">
        <v>-92096000000</v>
      </c>
      <c r="F70" s="5">
        <v>-67335000000</v>
      </c>
      <c r="G70" s="5">
        <v>-34442000000</v>
      </c>
      <c r="I70" s="5">
        <v>-248083000000</v>
      </c>
      <c r="J70" s="5">
        <v>-259061000000</v>
      </c>
      <c r="K70" s="5">
        <v>-94921000000</v>
      </c>
      <c r="L70" s="5">
        <v>-140339000000</v>
      </c>
      <c r="M70" s="5">
        <v>192468000000</v>
      </c>
      <c r="N70" s="5">
        <v>240368000000</v>
      </c>
      <c r="O70" s="5">
        <v>326185000000</v>
      </c>
      <c r="P70" s="5">
        <v>-69131000000</v>
      </c>
    </row>
    <row r="71" spans="2:16" x14ac:dyDescent="0.35">
      <c r="C71" t="s">
        <v>96</v>
      </c>
      <c r="D71" s="5">
        <v>154651000000</v>
      </c>
      <c r="E71" s="5">
        <v>-458693000000</v>
      </c>
      <c r="F71" s="5">
        <v>-67335000000</v>
      </c>
      <c r="G71" s="5">
        <v>-34442000000</v>
      </c>
      <c r="I71" s="5">
        <v>-614680000000</v>
      </c>
      <c r="J71" s="5">
        <v>-265980000000</v>
      </c>
      <c r="K71" s="5">
        <v>-95076000000</v>
      </c>
      <c r="L71" s="5">
        <v>-139798000000</v>
      </c>
      <c r="M71" s="5">
        <v>197834000000</v>
      </c>
      <c r="N71" s="5">
        <v>252657000000</v>
      </c>
      <c r="O71" s="5">
        <v>326703000000</v>
      </c>
      <c r="P71" s="5">
        <v>-53968000000</v>
      </c>
    </row>
    <row r="72" spans="2:16" x14ac:dyDescent="0.35">
      <c r="C72" t="s">
        <v>97</v>
      </c>
      <c r="D72" s="5">
        <v>154651000000</v>
      </c>
      <c r="E72" s="5">
        <v>-458693000000</v>
      </c>
      <c r="F72" s="5">
        <v>-67335000000</v>
      </c>
      <c r="G72" s="5">
        <v>-34442000000</v>
      </c>
      <c r="I72" s="5">
        <v>-614680000000</v>
      </c>
      <c r="J72" s="5">
        <v>-265980000000</v>
      </c>
      <c r="K72" s="5">
        <v>-95076000000</v>
      </c>
      <c r="L72" s="5">
        <v>-139798000000</v>
      </c>
      <c r="M72" s="5">
        <v>197834000000</v>
      </c>
      <c r="N72" s="5">
        <v>252657000000</v>
      </c>
      <c r="O72" s="5">
        <v>326703000000</v>
      </c>
      <c r="P72" s="5">
        <v>-53968000000</v>
      </c>
    </row>
    <row r="74" spans="2:16" x14ac:dyDescent="0.35">
      <c r="B74" t="s">
        <v>98</v>
      </c>
      <c r="C74" t="s">
        <v>99</v>
      </c>
    </row>
    <row r="75" spans="2:16" x14ac:dyDescent="0.35">
      <c r="C75" t="s">
        <v>100</v>
      </c>
    </row>
    <row r="76" spans="2:16" x14ac:dyDescent="0.35">
      <c r="C76" t="s">
        <v>19</v>
      </c>
      <c r="D76" s="5">
        <v>12621000000</v>
      </c>
      <c r="E76" s="5">
        <v>22212000000</v>
      </c>
      <c r="F76" s="5">
        <v>29227000000</v>
      </c>
      <c r="G76" s="5">
        <v>35630000000</v>
      </c>
      <c r="I76" s="5">
        <v>22212000000</v>
      </c>
      <c r="J76" s="5">
        <v>29837000000</v>
      </c>
      <c r="K76" s="5">
        <v>498140000000</v>
      </c>
      <c r="L76" s="5">
        <v>16976000000</v>
      </c>
      <c r="M76" s="5">
        <v>27967000000</v>
      </c>
      <c r="N76" s="5">
        <v>80753000000</v>
      </c>
      <c r="O76" s="5">
        <v>84162000000</v>
      </c>
      <c r="P76" s="5">
        <v>75387000000</v>
      </c>
    </row>
    <row r="77" spans="2:16" x14ac:dyDescent="0.35">
      <c r="C77" t="s">
        <v>101</v>
      </c>
      <c r="D77" s="5">
        <v>164524000000</v>
      </c>
      <c r="E77" s="5">
        <v>225417000000</v>
      </c>
      <c r="F77" s="5">
        <v>344516000000</v>
      </c>
      <c r="G77" s="5">
        <v>402862000000</v>
      </c>
      <c r="I77" s="5">
        <v>225417000000</v>
      </c>
      <c r="J77" s="5">
        <v>407068000000</v>
      </c>
      <c r="K77" s="5">
        <v>566429000000</v>
      </c>
      <c r="L77" s="5">
        <v>551778000000</v>
      </c>
      <c r="M77" s="5">
        <v>620016000000</v>
      </c>
      <c r="N77" s="5">
        <v>529205000000</v>
      </c>
      <c r="O77" s="5">
        <v>507221000000</v>
      </c>
      <c r="P77" s="5">
        <v>427735000000</v>
      </c>
    </row>
    <row r="78" spans="2:16" x14ac:dyDescent="0.35">
      <c r="C78" t="s">
        <v>103</v>
      </c>
      <c r="D78" s="5">
        <v>2033000000</v>
      </c>
      <c r="E78" s="5">
        <v>3916000000</v>
      </c>
      <c r="F78" s="5">
        <v>7381000000</v>
      </c>
      <c r="G78" s="5">
        <v>7632000000</v>
      </c>
      <c r="I78" s="5">
        <v>3916000000</v>
      </c>
      <c r="J78" s="5">
        <v>7193000000</v>
      </c>
      <c r="K78" s="5">
        <v>10136000000</v>
      </c>
      <c r="L78" s="5">
        <v>7771000000</v>
      </c>
      <c r="M78" s="5">
        <v>14051000000</v>
      </c>
      <c r="N78" s="5">
        <v>38753000000</v>
      </c>
    </row>
    <row r="79" spans="2:16" x14ac:dyDescent="0.35">
      <c r="C79" t="s">
        <v>102</v>
      </c>
      <c r="D79" s="5">
        <v>4756000000</v>
      </c>
      <c r="E79" s="5">
        <v>4748000000</v>
      </c>
      <c r="F79" s="5">
        <v>10281000000</v>
      </c>
      <c r="G79" s="5">
        <v>10781000000</v>
      </c>
      <c r="I79" s="5">
        <v>4748000000</v>
      </c>
      <c r="J79" s="5">
        <v>10782000000</v>
      </c>
      <c r="K79" s="5">
        <v>20046000000</v>
      </c>
      <c r="L79" s="5">
        <v>44315000000</v>
      </c>
      <c r="M79" s="5">
        <v>34057000000</v>
      </c>
      <c r="N79" s="5">
        <v>9956000000</v>
      </c>
    </row>
    <row r="80" spans="2:16" x14ac:dyDescent="0.35">
      <c r="C80" t="s">
        <v>104</v>
      </c>
      <c r="D80" s="5">
        <v>164524000000</v>
      </c>
      <c r="E80" s="5">
        <v>225417000000</v>
      </c>
      <c r="F80" s="5">
        <v>344516000000</v>
      </c>
      <c r="G80" s="5">
        <v>402862000000</v>
      </c>
      <c r="I80" s="5">
        <v>225417000000</v>
      </c>
      <c r="J80" s="5">
        <v>407068000000</v>
      </c>
      <c r="K80" s="5">
        <v>566429000000</v>
      </c>
      <c r="L80" s="5">
        <v>551778000000</v>
      </c>
      <c r="M80" s="5">
        <v>620016000000</v>
      </c>
      <c r="N80" s="5">
        <v>529205000000</v>
      </c>
      <c r="O80" s="5">
        <v>507221000000</v>
      </c>
      <c r="P80" s="5">
        <v>427735000000</v>
      </c>
    </row>
    <row r="81" spans="3:16" x14ac:dyDescent="0.35">
      <c r="C81" t="s">
        <v>105</v>
      </c>
      <c r="D81" s="5">
        <v>83122000000</v>
      </c>
      <c r="E81" s="5">
        <v>77649000000</v>
      </c>
      <c r="F81" s="5">
        <v>30844000000</v>
      </c>
      <c r="G81" s="5">
        <v>26672000000</v>
      </c>
      <c r="I81" s="5">
        <v>77649000000</v>
      </c>
      <c r="J81" s="5">
        <v>26743000000</v>
      </c>
      <c r="K81" s="5">
        <v>43804000000</v>
      </c>
      <c r="L81" s="5">
        <v>22912000000</v>
      </c>
      <c r="M81" s="5">
        <v>21650000000</v>
      </c>
      <c r="N81" s="5">
        <v>60548000000</v>
      </c>
      <c r="O81" s="5">
        <v>26570000000</v>
      </c>
      <c r="P81" s="5">
        <v>31425000000</v>
      </c>
    </row>
    <row r="82" spans="3:16" x14ac:dyDescent="0.35">
      <c r="C82" t="s">
        <v>106</v>
      </c>
      <c r="D82" s="5">
        <v>2856000000</v>
      </c>
      <c r="E82" s="5">
        <v>2634000000</v>
      </c>
      <c r="F82" s="5">
        <v>5975000000</v>
      </c>
      <c r="G82" s="5">
        <v>5496000000</v>
      </c>
      <c r="I82" s="5">
        <v>2634000000</v>
      </c>
      <c r="J82" s="5">
        <v>28763000000</v>
      </c>
      <c r="K82" s="5">
        <v>33614000000</v>
      </c>
      <c r="L82" s="5">
        <v>40672000000</v>
      </c>
      <c r="M82" s="5">
        <v>44484000000</v>
      </c>
      <c r="N82" s="5">
        <v>22115000000</v>
      </c>
      <c r="O82" s="5">
        <v>31185000000</v>
      </c>
      <c r="P82" s="5">
        <v>9261000000</v>
      </c>
    </row>
    <row r="83" spans="3:16" x14ac:dyDescent="0.35">
      <c r="C83" t="s">
        <v>108</v>
      </c>
      <c r="D83" s="5">
        <v>68456000000</v>
      </c>
      <c r="E83" s="5">
        <v>64289000000</v>
      </c>
      <c r="F83" s="5">
        <v>116819000000</v>
      </c>
      <c r="G83" s="5">
        <v>122082000000</v>
      </c>
      <c r="I83" s="5">
        <v>64289000000</v>
      </c>
      <c r="J83" s="5">
        <v>139185000000</v>
      </c>
      <c r="K83" s="5">
        <v>212122000000</v>
      </c>
      <c r="L83" s="5">
        <v>355122000000</v>
      </c>
      <c r="M83" s="5">
        <v>856573000000</v>
      </c>
      <c r="N83" s="5">
        <v>688589000000</v>
      </c>
      <c r="O83" s="5">
        <v>356751000000</v>
      </c>
      <c r="P83" s="5">
        <v>477977000000</v>
      </c>
    </row>
    <row r="84" spans="3:16" x14ac:dyDescent="0.35">
      <c r="C84" t="s">
        <v>80</v>
      </c>
      <c r="D84" s="5">
        <v>-2244433000000</v>
      </c>
      <c r="E84" s="5">
        <v>-2381583000000</v>
      </c>
      <c r="F84" s="5">
        <v>-1130595000000</v>
      </c>
      <c r="G84" s="5">
        <v>-1130595000000</v>
      </c>
      <c r="I84" s="5">
        <v>-2381583000000</v>
      </c>
      <c r="J84" s="5">
        <v>-1130595000000</v>
      </c>
      <c r="K84" s="5">
        <v>-1124237000000</v>
      </c>
      <c r="L84" s="5">
        <v>-1124094000000</v>
      </c>
      <c r="M84" s="5">
        <v>-942989000000</v>
      </c>
      <c r="N84" s="5">
        <v>-1039261000000</v>
      </c>
      <c r="O84" s="5">
        <v>-957477000000</v>
      </c>
      <c r="P84" s="5">
        <v>-1254594000000</v>
      </c>
    </row>
    <row r="85" spans="3:16" x14ac:dyDescent="0.35">
      <c r="C85" t="s">
        <v>109</v>
      </c>
      <c r="D85" s="5">
        <v>2065872000000</v>
      </c>
      <c r="E85" s="5">
        <v>2086724000000</v>
      </c>
      <c r="F85" s="5">
        <v>2985473000000</v>
      </c>
      <c r="G85" s="5">
        <v>3068891000000</v>
      </c>
      <c r="I85" s="5">
        <v>2086724000000</v>
      </c>
      <c r="J85" s="5">
        <v>3144295000000</v>
      </c>
      <c r="K85" s="5">
        <v>2706521000000</v>
      </c>
      <c r="L85" s="5">
        <v>2348199000000</v>
      </c>
      <c r="M85" s="5">
        <v>2936247000000</v>
      </c>
      <c r="N85" s="5">
        <v>1903351000000</v>
      </c>
      <c r="O85" s="5">
        <v>1541596000000</v>
      </c>
      <c r="P85" s="5">
        <v>1529401000000</v>
      </c>
    </row>
    <row r="86" spans="3:16" x14ac:dyDescent="0.35">
      <c r="C86" t="s">
        <v>110</v>
      </c>
    </row>
    <row r="87" spans="3:16" x14ac:dyDescent="0.35">
      <c r="C87" t="s">
        <v>283</v>
      </c>
      <c r="D87" s="5">
        <v>542125000000</v>
      </c>
      <c r="E87" s="5">
        <v>542214000000</v>
      </c>
      <c r="F87" s="5">
        <v>543158000000</v>
      </c>
      <c r="G87" s="5">
        <v>543590000000</v>
      </c>
      <c r="I87" s="5">
        <v>542214000000</v>
      </c>
      <c r="J87" s="5">
        <v>545120000000</v>
      </c>
      <c r="K87" s="5">
        <v>552583000000</v>
      </c>
      <c r="L87" s="5">
        <v>563783000000</v>
      </c>
      <c r="M87" s="5">
        <v>576023000000</v>
      </c>
    </row>
    <row r="88" spans="3:16" x14ac:dyDescent="0.35">
      <c r="C88" t="s">
        <v>112</v>
      </c>
      <c r="D88" s="5">
        <v>2991997000000</v>
      </c>
      <c r="E88" s="5">
        <v>3041279000000</v>
      </c>
      <c r="F88" s="5">
        <v>3590308000000</v>
      </c>
      <c r="G88" s="5">
        <v>3700061000000</v>
      </c>
      <c r="I88" s="5">
        <v>3041279000000</v>
      </c>
      <c r="J88" s="5">
        <v>3892730000000</v>
      </c>
      <c r="K88" s="5">
        <v>4127421000000</v>
      </c>
      <c r="L88" s="5">
        <v>7280123000000</v>
      </c>
      <c r="M88" s="5">
        <v>7894912000000</v>
      </c>
      <c r="N88" s="5">
        <v>8157303000000</v>
      </c>
      <c r="O88" s="5">
        <v>7681538000000</v>
      </c>
      <c r="P88" s="5">
        <v>6986701000000</v>
      </c>
    </row>
    <row r="89" spans="3:16" x14ac:dyDescent="0.35">
      <c r="C89" t="s">
        <v>111</v>
      </c>
      <c r="D89" s="5">
        <v>236015000000</v>
      </c>
      <c r="E89" s="5">
        <v>231253000000</v>
      </c>
      <c r="F89" s="5">
        <v>427438000000</v>
      </c>
      <c r="G89" s="5">
        <v>419700000000</v>
      </c>
      <c r="I89" s="5">
        <v>231253000000</v>
      </c>
      <c r="J89" s="5">
        <v>394466000000</v>
      </c>
      <c r="K89" s="5">
        <v>380077000000</v>
      </c>
      <c r="L89" s="5">
        <v>340910000000</v>
      </c>
      <c r="M89" s="5">
        <v>269571000000</v>
      </c>
      <c r="N89" s="5">
        <v>231222000000</v>
      </c>
      <c r="O89" s="5">
        <v>188251000000</v>
      </c>
      <c r="P89" s="5">
        <v>135147000000</v>
      </c>
    </row>
    <row r="90" spans="3:16" x14ac:dyDescent="0.35">
      <c r="C90" t="s">
        <v>284</v>
      </c>
      <c r="D90" s="5">
        <v>448147000000</v>
      </c>
      <c r="E90" s="5">
        <v>448147000000</v>
      </c>
      <c r="F90" s="5">
        <v>448147000000</v>
      </c>
      <c r="G90" s="5">
        <v>448147000000</v>
      </c>
      <c r="I90" s="5">
        <v>448147000000</v>
      </c>
      <c r="J90" s="5">
        <v>448147000000</v>
      </c>
      <c r="K90" s="5">
        <v>443431000000</v>
      </c>
      <c r="L90" s="5">
        <v>443431000000</v>
      </c>
      <c r="M90" s="5">
        <v>443431000000</v>
      </c>
      <c r="N90" s="5">
        <v>443012000000</v>
      </c>
      <c r="O90" s="5">
        <v>435478000000</v>
      </c>
    </row>
    <row r="91" spans="3:16" x14ac:dyDescent="0.35">
      <c r="C91" t="s">
        <v>115</v>
      </c>
      <c r="D91" s="5">
        <v>4987500000000</v>
      </c>
      <c r="E91" s="5">
        <v>4902231000000</v>
      </c>
      <c r="F91" s="5">
        <v>5357216000000</v>
      </c>
      <c r="G91" s="5">
        <v>5453781000000</v>
      </c>
      <c r="I91" s="5">
        <v>4902231000000</v>
      </c>
      <c r="J91" s="5">
        <v>5626037000000</v>
      </c>
      <c r="K91" s="5">
        <v>6771884000000</v>
      </c>
      <c r="L91" s="5">
        <v>8809093000000</v>
      </c>
      <c r="M91" s="5">
        <v>9379536000000</v>
      </c>
      <c r="N91" s="5">
        <v>9161352000000</v>
      </c>
      <c r="O91" s="5">
        <v>8680167000000</v>
      </c>
      <c r="P91" s="5">
        <v>7603031000000</v>
      </c>
    </row>
    <row r="92" spans="3:16" x14ac:dyDescent="0.35">
      <c r="C92" t="s">
        <v>116</v>
      </c>
      <c r="D92" s="5">
        <v>7053372000000</v>
      </c>
      <c r="E92" s="5">
        <v>6988955000000</v>
      </c>
      <c r="F92" s="5">
        <v>8342689000000</v>
      </c>
      <c r="G92" s="5">
        <v>8522672000000</v>
      </c>
      <c r="I92" s="5">
        <v>6988955000000</v>
      </c>
      <c r="J92" s="5">
        <v>8770332000000</v>
      </c>
      <c r="K92" s="5">
        <v>9478405000000</v>
      </c>
      <c r="L92" s="5">
        <v>11157292000000</v>
      </c>
      <c r="M92" s="5">
        <v>12315783000000</v>
      </c>
      <c r="N92" s="5">
        <v>11064703000000</v>
      </c>
      <c r="O92" s="5">
        <v>10221763000000</v>
      </c>
      <c r="P92" s="5">
        <v>9132432000000</v>
      </c>
    </row>
    <row r="93" spans="3:16" x14ac:dyDescent="0.35">
      <c r="C93" t="s">
        <v>117</v>
      </c>
    </row>
    <row r="94" spans="3:16" x14ac:dyDescent="0.35">
      <c r="C94" t="s">
        <v>118</v>
      </c>
    </row>
    <row r="95" spans="3:16" x14ac:dyDescent="0.35">
      <c r="C95" t="s">
        <v>119</v>
      </c>
      <c r="D95" s="5">
        <v>775844000000</v>
      </c>
      <c r="E95" s="5">
        <v>786386000000</v>
      </c>
      <c r="F95" s="5">
        <v>663049000000</v>
      </c>
      <c r="G95" s="5">
        <v>749846000000</v>
      </c>
      <c r="I95" s="5">
        <v>786386000000</v>
      </c>
      <c r="J95" s="5">
        <v>861480000000</v>
      </c>
      <c r="K95" s="5">
        <v>1080133000000</v>
      </c>
      <c r="L95" s="5">
        <v>1902593000000</v>
      </c>
      <c r="M95" s="5">
        <v>2662684000000</v>
      </c>
      <c r="N95" s="5">
        <v>1650719000000</v>
      </c>
      <c r="O95" s="5">
        <v>2513780000000</v>
      </c>
      <c r="P95" s="5">
        <v>4037470000000</v>
      </c>
    </row>
    <row r="96" spans="3:16" x14ac:dyDescent="0.35">
      <c r="C96" t="s">
        <v>285</v>
      </c>
      <c r="D96" s="5">
        <v>141201000000</v>
      </c>
      <c r="E96" s="5">
        <v>155349000000</v>
      </c>
      <c r="G96" s="5">
        <v>13000000000</v>
      </c>
      <c r="I96" s="5">
        <v>155349000000</v>
      </c>
      <c r="J96" s="5">
        <v>13000000000</v>
      </c>
      <c r="K96" s="5">
        <v>38000000000</v>
      </c>
      <c r="L96" s="5">
        <v>13000000000</v>
      </c>
      <c r="O96" s="5">
        <v>21891000000</v>
      </c>
      <c r="P96" s="5">
        <v>333219000000</v>
      </c>
    </row>
    <row r="97" spans="3:16" x14ac:dyDescent="0.35">
      <c r="C97" t="s">
        <v>120</v>
      </c>
      <c r="O97" s="5">
        <v>887536000000</v>
      </c>
      <c r="P97" s="5">
        <v>632552000000</v>
      </c>
    </row>
    <row r="98" spans="3:16" x14ac:dyDescent="0.35">
      <c r="C98" t="s">
        <v>286</v>
      </c>
      <c r="D98" s="5">
        <v>405454000000</v>
      </c>
      <c r="E98" s="5">
        <v>397095000000</v>
      </c>
      <c r="F98" s="5">
        <v>335788000000</v>
      </c>
      <c r="G98" s="5">
        <v>427288000000</v>
      </c>
      <c r="I98" s="5">
        <v>397095000000</v>
      </c>
      <c r="J98" s="5">
        <v>476521000000</v>
      </c>
      <c r="K98" s="5">
        <v>618662000000</v>
      </c>
      <c r="L98" s="5">
        <v>1183572000000</v>
      </c>
      <c r="M98" s="5">
        <v>952186000000</v>
      </c>
      <c r="N98" s="5">
        <v>772791000000</v>
      </c>
      <c r="O98" s="5">
        <v>887536000000</v>
      </c>
      <c r="P98" s="5">
        <v>632552000000</v>
      </c>
    </row>
    <row r="99" spans="3:16" x14ac:dyDescent="0.35">
      <c r="C99" t="s">
        <v>121</v>
      </c>
      <c r="O99" s="5">
        <v>626293000000</v>
      </c>
      <c r="P99" s="5">
        <v>805188000000</v>
      </c>
    </row>
    <row r="100" spans="3:16" x14ac:dyDescent="0.35">
      <c r="C100" t="s">
        <v>287</v>
      </c>
      <c r="D100" s="5">
        <v>6789000000</v>
      </c>
      <c r="E100" s="5">
        <v>8664000000</v>
      </c>
      <c r="F100" s="5">
        <v>17662000000</v>
      </c>
      <c r="G100" s="5">
        <v>18413000000</v>
      </c>
      <c r="I100" s="5">
        <v>8664000000</v>
      </c>
      <c r="J100" s="5">
        <v>17975000000</v>
      </c>
      <c r="K100" s="5">
        <v>30182000000</v>
      </c>
      <c r="L100" s="5">
        <v>52086000000</v>
      </c>
      <c r="M100" s="5">
        <v>48108000000</v>
      </c>
      <c r="N100" s="5">
        <v>48709000000</v>
      </c>
      <c r="O100" s="5">
        <v>626293000000</v>
      </c>
      <c r="P100" s="5">
        <v>805188000000</v>
      </c>
    </row>
    <row r="101" spans="3:16" x14ac:dyDescent="0.35">
      <c r="C101" t="s">
        <v>122</v>
      </c>
      <c r="D101" s="5">
        <v>11531000000</v>
      </c>
      <c r="E101" s="5">
        <v>8389000000</v>
      </c>
      <c r="F101" s="5">
        <v>11720000000</v>
      </c>
      <c r="G101" s="5">
        <v>12375000000</v>
      </c>
      <c r="I101" s="5">
        <v>8389000000</v>
      </c>
      <c r="J101" s="5">
        <v>9836000000</v>
      </c>
      <c r="K101" s="5">
        <v>11448000000</v>
      </c>
      <c r="L101" s="5">
        <v>17061000000</v>
      </c>
      <c r="M101" s="5">
        <v>31783000000</v>
      </c>
      <c r="N101" s="5">
        <v>47539000000</v>
      </c>
      <c r="O101" s="5">
        <v>67510000000</v>
      </c>
      <c r="P101" s="5">
        <v>30602000000</v>
      </c>
    </row>
    <row r="102" spans="3:16" x14ac:dyDescent="0.35">
      <c r="C102" t="s">
        <v>123</v>
      </c>
      <c r="D102" s="5">
        <v>36092000000</v>
      </c>
      <c r="E102" s="5">
        <v>23833000000</v>
      </c>
      <c r="F102" s="5">
        <v>50258000000</v>
      </c>
      <c r="G102" s="5">
        <v>42113000000</v>
      </c>
      <c r="I102" s="5">
        <v>23833000000</v>
      </c>
      <c r="J102" s="5">
        <v>52238000000</v>
      </c>
      <c r="K102" s="5">
        <v>63199000000</v>
      </c>
      <c r="L102" s="5">
        <v>111782000000</v>
      </c>
      <c r="M102" s="5">
        <v>68021000000</v>
      </c>
      <c r="N102" s="5">
        <v>94353000000</v>
      </c>
      <c r="O102" s="5">
        <v>121787000000</v>
      </c>
      <c r="P102" s="5">
        <v>81839000000</v>
      </c>
    </row>
    <row r="103" spans="3:16" x14ac:dyDescent="0.35">
      <c r="C103" t="s">
        <v>124</v>
      </c>
    </row>
    <row r="104" spans="3:16" x14ac:dyDescent="0.35">
      <c r="C104" t="s">
        <v>288</v>
      </c>
      <c r="D104" s="5">
        <v>177182000000</v>
      </c>
      <c r="E104" s="5">
        <v>175582000000</v>
      </c>
      <c r="F104" s="5">
        <v>269027000000</v>
      </c>
      <c r="G104" s="5">
        <v>281173000000</v>
      </c>
      <c r="I104" s="5">
        <v>175582000000</v>
      </c>
      <c r="J104" s="5">
        <v>307437000000</v>
      </c>
      <c r="K104" s="5">
        <v>510986000000</v>
      </c>
      <c r="L104" s="5">
        <v>1162333000000</v>
      </c>
      <c r="M104" s="5">
        <v>1221047000000</v>
      </c>
      <c r="N104" s="5">
        <v>1858535000000</v>
      </c>
      <c r="O104" s="5">
        <v>1876220000000</v>
      </c>
      <c r="P104" s="5">
        <v>1972792000000</v>
      </c>
    </row>
    <row r="105" spans="3:16" x14ac:dyDescent="0.35">
      <c r="C105" t="s">
        <v>289</v>
      </c>
      <c r="D105" s="5">
        <v>1083000000</v>
      </c>
      <c r="E105" s="5">
        <v>1216000000</v>
      </c>
      <c r="F105" s="5">
        <v>25761000000</v>
      </c>
      <c r="G105" s="5">
        <v>29184000000</v>
      </c>
      <c r="I105" s="5">
        <v>1216000000</v>
      </c>
      <c r="J105" s="5">
        <v>34861000000</v>
      </c>
      <c r="K105" s="5">
        <v>48375000000</v>
      </c>
      <c r="L105" s="5">
        <v>13909000000</v>
      </c>
      <c r="M105" s="5">
        <v>10628000000</v>
      </c>
      <c r="N105" s="5">
        <v>5371000000</v>
      </c>
      <c r="O105" s="5">
        <v>7529000000</v>
      </c>
      <c r="P105" s="5">
        <v>8253000000</v>
      </c>
    </row>
    <row r="106" spans="3:16" x14ac:dyDescent="0.35">
      <c r="C106" t="s">
        <v>126</v>
      </c>
      <c r="D106" s="5">
        <v>173219000000</v>
      </c>
      <c r="E106" s="5">
        <v>192275000000</v>
      </c>
      <c r="F106" s="5">
        <v>239645000000</v>
      </c>
      <c r="G106" s="5">
        <v>229841000000</v>
      </c>
      <c r="I106" s="5">
        <v>192275000000</v>
      </c>
      <c r="J106" s="5">
        <v>285209000000</v>
      </c>
      <c r="K106" s="5">
        <v>311572000000</v>
      </c>
      <c r="L106" s="5">
        <v>515063000000</v>
      </c>
      <c r="M106" s="5">
        <v>749763000000</v>
      </c>
      <c r="N106" s="5">
        <v>673797000000</v>
      </c>
      <c r="O106" s="5">
        <v>773287000000</v>
      </c>
      <c r="P106" s="5">
        <v>2137150000000</v>
      </c>
    </row>
    <row r="107" spans="3:16" x14ac:dyDescent="0.35">
      <c r="C107" t="s">
        <v>127</v>
      </c>
      <c r="D107" s="5">
        <v>216555000000</v>
      </c>
      <c r="E107" s="5">
        <v>222602000000</v>
      </c>
      <c r="F107" s="5">
        <v>352253000000</v>
      </c>
      <c r="G107" s="5">
        <v>378104000000</v>
      </c>
      <c r="I107" s="5">
        <v>222602000000</v>
      </c>
      <c r="J107" s="5">
        <v>425478000000</v>
      </c>
      <c r="K107" s="5">
        <v>680254000000</v>
      </c>
      <c r="L107" s="5">
        <v>1441605000000</v>
      </c>
      <c r="M107" s="5">
        <v>1514098000000</v>
      </c>
      <c r="N107" s="5">
        <v>2110032000000</v>
      </c>
      <c r="O107" s="5">
        <v>2036901000000</v>
      </c>
      <c r="P107" s="5">
        <v>2072879000000</v>
      </c>
    </row>
    <row r="108" spans="3:16" x14ac:dyDescent="0.35">
      <c r="C108" t="s">
        <v>128</v>
      </c>
      <c r="D108" s="5">
        <v>216555000000</v>
      </c>
      <c r="E108" s="5">
        <v>222602000000</v>
      </c>
      <c r="F108" s="5">
        <v>352253000000</v>
      </c>
      <c r="G108" s="5">
        <v>378104000000</v>
      </c>
      <c r="I108" s="5">
        <v>222602000000</v>
      </c>
      <c r="J108" s="5">
        <v>425478000000</v>
      </c>
      <c r="K108" s="5">
        <v>680254000000</v>
      </c>
      <c r="L108" s="5">
        <v>1441605000000</v>
      </c>
      <c r="M108" s="5">
        <v>1514098000000</v>
      </c>
      <c r="N108" s="5">
        <v>2110032000000</v>
      </c>
      <c r="O108" s="5">
        <v>2036901000000</v>
      </c>
      <c r="P108" s="5">
        <v>2072879000000</v>
      </c>
    </row>
    <row r="109" spans="3:16" x14ac:dyDescent="0.35">
      <c r="C109" t="s">
        <v>290</v>
      </c>
      <c r="D109" s="5">
        <v>2949000000</v>
      </c>
      <c r="E109" s="5">
        <v>9214000000</v>
      </c>
      <c r="F109" s="5">
        <v>15672000000</v>
      </c>
      <c r="G109" s="5">
        <v>26676000000</v>
      </c>
      <c r="I109" s="5">
        <v>9214000000</v>
      </c>
      <c r="J109" s="5">
        <v>41947000000</v>
      </c>
      <c r="K109" s="5">
        <v>91670000000</v>
      </c>
      <c r="L109" s="5">
        <v>216719000000</v>
      </c>
      <c r="M109" s="5">
        <v>231592000000</v>
      </c>
      <c r="N109" s="5">
        <v>168220000000</v>
      </c>
      <c r="O109" s="5">
        <v>75353000000</v>
      </c>
      <c r="P109" s="5">
        <v>26562000000</v>
      </c>
    </row>
    <row r="110" spans="3:16" x14ac:dyDescent="0.35">
      <c r="C110" t="s">
        <v>129</v>
      </c>
    </row>
    <row r="111" spans="3:16" x14ac:dyDescent="0.35">
      <c r="C111" t="s">
        <v>130</v>
      </c>
      <c r="D111" s="5">
        <v>178265000000</v>
      </c>
      <c r="E111" s="5">
        <v>176798000000</v>
      </c>
      <c r="F111" s="5">
        <v>294788000000</v>
      </c>
      <c r="G111" s="5">
        <v>310357000000</v>
      </c>
      <c r="I111" s="5">
        <v>176798000000</v>
      </c>
      <c r="J111" s="5">
        <v>342298000000</v>
      </c>
      <c r="K111" s="5">
        <v>559361000000</v>
      </c>
      <c r="L111" s="5">
        <v>1176242000000</v>
      </c>
      <c r="M111" s="5">
        <v>1231675000000</v>
      </c>
      <c r="N111" s="5">
        <v>1863906000000</v>
      </c>
      <c r="O111" s="5">
        <v>1883749000000</v>
      </c>
      <c r="P111" s="5">
        <v>1981045000000</v>
      </c>
    </row>
    <row r="112" spans="3:16" x14ac:dyDescent="0.35">
      <c r="C112" t="s">
        <v>132</v>
      </c>
      <c r="D112" s="5">
        <v>992399000000</v>
      </c>
      <c r="E112" s="5">
        <v>1008988000000</v>
      </c>
      <c r="F112" s="5">
        <v>1015302000000</v>
      </c>
      <c r="G112" s="5">
        <v>1127950000000</v>
      </c>
      <c r="I112" s="5">
        <v>1008988000000</v>
      </c>
      <c r="J112" s="5">
        <v>1286958000000</v>
      </c>
      <c r="K112" s="5">
        <v>1760387000000</v>
      </c>
      <c r="L112" s="5">
        <v>3344198000000</v>
      </c>
      <c r="M112" s="5">
        <v>4176782000000</v>
      </c>
      <c r="N112" s="5">
        <v>3760751000000</v>
      </c>
      <c r="O112" s="5">
        <v>4550681000000</v>
      </c>
      <c r="P112" s="5">
        <v>6110349000000</v>
      </c>
    </row>
    <row r="113" spans="2:16" x14ac:dyDescent="0.35">
      <c r="C113" t="s">
        <v>133</v>
      </c>
    </row>
    <row r="114" spans="2:16" x14ac:dyDescent="0.35">
      <c r="C114" t="s">
        <v>134</v>
      </c>
      <c r="D114" s="5">
        <v>12542626000000</v>
      </c>
      <c r="E114" s="5">
        <v>12542626000000</v>
      </c>
      <c r="F114" s="5">
        <v>12542626000000</v>
      </c>
      <c r="G114" s="5">
        <v>12542626000000</v>
      </c>
      <c r="I114" s="5">
        <v>12542626000000</v>
      </c>
      <c r="J114" s="5">
        <v>12542626000000</v>
      </c>
      <c r="K114" s="5">
        <v>12542626000000</v>
      </c>
      <c r="L114" s="5">
        <v>12542626000000</v>
      </c>
      <c r="M114" s="5">
        <v>12542626000000</v>
      </c>
      <c r="N114" s="5">
        <v>12086101000000</v>
      </c>
      <c r="O114" s="5">
        <v>11845316000000</v>
      </c>
      <c r="P114" s="5">
        <v>10403539000000</v>
      </c>
    </row>
    <row r="115" spans="2:16" x14ac:dyDescent="0.35">
      <c r="C115" t="s">
        <v>135</v>
      </c>
      <c r="D115" s="5">
        <v>-4006232000000</v>
      </c>
      <c r="E115" s="5">
        <v>-4006232000000</v>
      </c>
      <c r="F115" s="5">
        <v>-4006232000000</v>
      </c>
      <c r="G115" s="5">
        <v>-4006232000000</v>
      </c>
      <c r="I115" s="5">
        <v>-4006232000000</v>
      </c>
      <c r="J115" s="5">
        <v>-4006232000000</v>
      </c>
      <c r="K115" s="5">
        <v>-4006232000000</v>
      </c>
      <c r="L115" s="5">
        <v>-4006232000000</v>
      </c>
      <c r="M115" s="5">
        <v>-4001761000000</v>
      </c>
      <c r="N115" s="5">
        <v>-4111710000000</v>
      </c>
      <c r="O115" s="5">
        <v>-5328367000000</v>
      </c>
      <c r="P115" s="5">
        <v>-5812149000000</v>
      </c>
    </row>
    <row r="116" spans="2:16" x14ac:dyDescent="0.35">
      <c r="C116" t="s">
        <v>136</v>
      </c>
      <c r="D116" s="5">
        <v>-292671000000</v>
      </c>
      <c r="E116" s="5">
        <v>-310911000000</v>
      </c>
      <c r="F116" s="5">
        <v>-213926000000</v>
      </c>
      <c r="G116" s="5">
        <v>-149350000000</v>
      </c>
      <c r="I116" s="5">
        <v>-310911000000</v>
      </c>
      <c r="J116" s="5">
        <v>-74157000000</v>
      </c>
      <c r="K116" s="5">
        <v>163286000000</v>
      </c>
      <c r="L116" s="5">
        <v>238903000000</v>
      </c>
      <c r="M116" s="5">
        <v>362122000000</v>
      </c>
      <c r="N116" s="5">
        <v>163462000000</v>
      </c>
      <c r="O116" s="5">
        <v>-55932000000</v>
      </c>
      <c r="P116" s="5">
        <v>-354774000000</v>
      </c>
    </row>
    <row r="117" spans="2:16" x14ac:dyDescent="0.35">
      <c r="C117" t="s">
        <v>139</v>
      </c>
      <c r="D117" s="5">
        <v>-292671000000</v>
      </c>
      <c r="E117" s="5">
        <v>-310911000000</v>
      </c>
      <c r="F117" s="5">
        <v>-213926000000</v>
      </c>
      <c r="G117" s="5">
        <v>-149350000000</v>
      </c>
      <c r="I117" s="5">
        <v>-310911000000</v>
      </c>
      <c r="J117" s="5">
        <v>-74157000000</v>
      </c>
      <c r="K117" s="5">
        <v>163286000000</v>
      </c>
      <c r="L117" s="5">
        <v>238903000000</v>
      </c>
      <c r="M117" s="5">
        <v>362122000000</v>
      </c>
      <c r="N117" s="5">
        <v>163462000000</v>
      </c>
      <c r="O117" s="5">
        <v>-55932000000</v>
      </c>
      <c r="P117" s="5">
        <v>-354774000000</v>
      </c>
    </row>
    <row r="118" spans="2:16" x14ac:dyDescent="0.35">
      <c r="C118" t="s">
        <v>291</v>
      </c>
      <c r="D118" s="5">
        <v>61683000000</v>
      </c>
      <c r="E118" s="5">
        <v>136067000000</v>
      </c>
      <c r="F118" s="5">
        <v>135514000000</v>
      </c>
      <c r="G118" s="5">
        <v>138273000000</v>
      </c>
      <c r="I118" s="5">
        <v>136067000000</v>
      </c>
      <c r="J118" s="5">
        <v>151732000000</v>
      </c>
      <c r="K118" s="5">
        <v>142575000000</v>
      </c>
      <c r="L118" s="5">
        <v>161891000000</v>
      </c>
      <c r="M118" s="5">
        <v>179003000000</v>
      </c>
      <c r="N118" s="5">
        <v>205360000000</v>
      </c>
      <c r="O118" s="5">
        <v>167542000000</v>
      </c>
      <c r="P118" s="5">
        <v>40061000000</v>
      </c>
    </row>
    <row r="119" spans="2:16" x14ac:dyDescent="0.35">
      <c r="C119" t="s">
        <v>9</v>
      </c>
      <c r="D119" s="5">
        <v>6060973000000</v>
      </c>
      <c r="E119" s="5">
        <v>5979967000000</v>
      </c>
      <c r="F119" s="5">
        <v>7327387000000</v>
      </c>
      <c r="G119" s="5">
        <v>7394722000000</v>
      </c>
      <c r="I119" s="5">
        <v>5979967000000</v>
      </c>
      <c r="J119" s="5">
        <v>7483374000000</v>
      </c>
      <c r="K119" s="5">
        <v>7718018000000</v>
      </c>
      <c r="L119" s="5">
        <v>7813094000000</v>
      </c>
      <c r="M119" s="5">
        <v>8139001000000</v>
      </c>
      <c r="N119" s="5">
        <v>7303952000000</v>
      </c>
      <c r="O119" s="5">
        <v>5671082000000</v>
      </c>
      <c r="P119" s="5">
        <v>3022083000000</v>
      </c>
    </row>
    <row r="120" spans="2:16" x14ac:dyDescent="0.35">
      <c r="C120" t="s">
        <v>140</v>
      </c>
      <c r="D120" s="5">
        <v>7053372000000</v>
      </c>
      <c r="E120" s="5">
        <v>6988955000000</v>
      </c>
      <c r="F120" s="5">
        <v>8342689000000</v>
      </c>
      <c r="G120" s="5">
        <v>8522672000000</v>
      </c>
      <c r="I120" s="5">
        <v>6988955000000</v>
      </c>
      <c r="J120" s="5">
        <v>8770332000000</v>
      </c>
      <c r="K120" s="5">
        <v>9478405000000</v>
      </c>
      <c r="L120" s="5">
        <v>11157292000000</v>
      </c>
      <c r="M120" s="5">
        <v>12315783000000</v>
      </c>
      <c r="N120" s="5">
        <v>11064703000000</v>
      </c>
      <c r="O120" s="5">
        <v>10221763000000</v>
      </c>
      <c r="P120" s="5">
        <v>9132432000000</v>
      </c>
    </row>
    <row r="121" spans="2:16" x14ac:dyDescent="0.35">
      <c r="C121" t="s">
        <v>141</v>
      </c>
      <c r="D121" s="5">
        <v>42197950841</v>
      </c>
      <c r="E121" s="5">
        <v>42197950841</v>
      </c>
      <c r="F121" s="5">
        <v>42197950841</v>
      </c>
      <c r="G121" s="5">
        <v>42197950841</v>
      </c>
      <c r="I121" s="5">
        <v>42197950841</v>
      </c>
      <c r="J121" s="5">
        <v>42197950841</v>
      </c>
      <c r="K121" s="5">
        <v>42197950841</v>
      </c>
      <c r="L121" s="5">
        <v>42197950841</v>
      </c>
      <c r="M121" s="5">
        <v>42197950841</v>
      </c>
      <c r="N121" s="5">
        <v>40543709139</v>
      </c>
      <c r="O121" s="5">
        <v>35224848184</v>
      </c>
      <c r="P121" s="5">
        <v>10403539092</v>
      </c>
    </row>
    <row r="123" spans="2:16" x14ac:dyDescent="0.35">
      <c r="B123" t="s">
        <v>142</v>
      </c>
      <c r="C123" t="s">
        <v>143</v>
      </c>
      <c r="D123" s="5">
        <v>121642000000</v>
      </c>
      <c r="E123" s="5">
        <v>61056000000</v>
      </c>
      <c r="F123" s="5">
        <v>38086000000</v>
      </c>
      <c r="G123" s="5">
        <v>108381000000</v>
      </c>
      <c r="I123" s="5">
        <v>271259000000</v>
      </c>
      <c r="J123" s="5">
        <v>424668000000</v>
      </c>
      <c r="K123" s="5">
        <v>290748000000</v>
      </c>
      <c r="L123" s="5">
        <v>879546000000</v>
      </c>
      <c r="M123" s="5">
        <v>1014853000000</v>
      </c>
      <c r="N123" s="5">
        <v>1071288000000</v>
      </c>
      <c r="O123" s="5">
        <v>1289120000000</v>
      </c>
      <c r="P123" s="5">
        <v>1070245000000</v>
      </c>
    </row>
    <row r="124" spans="2:16" x14ac:dyDescent="0.35">
      <c r="C124" t="s">
        <v>292</v>
      </c>
      <c r="D124" s="5">
        <v>454962000000</v>
      </c>
      <c r="E124" s="5">
        <v>433616000000</v>
      </c>
      <c r="F124" s="5">
        <v>480608000000</v>
      </c>
      <c r="G124" s="5">
        <v>395904000000</v>
      </c>
      <c r="I124" s="5">
        <v>1728792000000</v>
      </c>
      <c r="J124" s="5">
        <v>1837060000000</v>
      </c>
      <c r="K124" s="5">
        <v>2064825000000</v>
      </c>
      <c r="L124" s="5">
        <v>2749587000000</v>
      </c>
      <c r="M124" s="5">
        <v>3667386000000</v>
      </c>
      <c r="N124" s="5">
        <v>3663307000000</v>
      </c>
      <c r="O124" s="5">
        <v>3423503000000</v>
      </c>
      <c r="P124" s="5">
        <v>3198280000000</v>
      </c>
    </row>
    <row r="125" spans="2:16" x14ac:dyDescent="0.35">
      <c r="C125" t="s">
        <v>293</v>
      </c>
      <c r="D125" s="5">
        <v>-39140000000</v>
      </c>
      <c r="E125" s="5">
        <v>-22258000000</v>
      </c>
      <c r="F125" s="5">
        <v>-40718000000</v>
      </c>
      <c r="G125" s="5">
        <v>-46322000000</v>
      </c>
      <c r="I125" s="5">
        <v>-157389000000</v>
      </c>
      <c r="J125" s="5">
        <v>-216916000000</v>
      </c>
      <c r="K125" s="5">
        <v>-381047000000</v>
      </c>
      <c r="L125" s="5">
        <v>-186356000000</v>
      </c>
      <c r="M125" s="5">
        <v>-408217000000</v>
      </c>
      <c r="N125" s="5">
        <v>-526225000000</v>
      </c>
      <c r="O125" s="5">
        <v>-526477000000</v>
      </c>
      <c r="P125" s="5">
        <v>-548652000000</v>
      </c>
    </row>
    <row r="126" spans="2:16" x14ac:dyDescent="0.35">
      <c r="C126" t="s">
        <v>294</v>
      </c>
      <c r="D126" s="5">
        <v>-289512000000</v>
      </c>
      <c r="E126" s="5">
        <v>-309200000000</v>
      </c>
      <c r="F126" s="5">
        <v>-441733000000</v>
      </c>
      <c r="G126" s="5">
        <v>-240037000000</v>
      </c>
      <c r="I126" s="5">
        <v>-1291061000000</v>
      </c>
      <c r="J126" s="5">
        <v>-1154259000000</v>
      </c>
      <c r="K126" s="5">
        <v>-1351369000000</v>
      </c>
      <c r="L126" s="5">
        <v>-1627779000000</v>
      </c>
      <c r="M126" s="5">
        <v>-2221217000000</v>
      </c>
      <c r="N126" s="5">
        <v>-2045541000000</v>
      </c>
      <c r="O126" s="5">
        <v>-1590768000000</v>
      </c>
      <c r="P126" s="5">
        <v>-1560946000000</v>
      </c>
    </row>
    <row r="127" spans="2:16" x14ac:dyDescent="0.35">
      <c r="C127" t="s">
        <v>295</v>
      </c>
      <c r="D127" s="5">
        <v>-4342000000</v>
      </c>
      <c r="E127" s="5">
        <v>-36589000000</v>
      </c>
      <c r="F127" s="5">
        <v>36589000000</v>
      </c>
      <c r="I127" s="5">
        <v>-2444000000</v>
      </c>
      <c r="J127" s="5">
        <v>-3519000000</v>
      </c>
      <c r="K127" s="5">
        <v>-3883000000</v>
      </c>
      <c r="L127" s="5">
        <v>-12085000000</v>
      </c>
      <c r="M127" s="5">
        <v>-22646000000</v>
      </c>
      <c r="N127" s="5">
        <v>-19971000000</v>
      </c>
      <c r="O127" s="5">
        <v>-14007000000</v>
      </c>
      <c r="P127" s="5">
        <v>-7474000000</v>
      </c>
    </row>
    <row r="128" spans="2:16" x14ac:dyDescent="0.35">
      <c r="C128" t="s">
        <v>296</v>
      </c>
      <c r="D128" s="5">
        <v>-6289000000</v>
      </c>
      <c r="E128" s="5">
        <v>13730000000</v>
      </c>
      <c r="F128" s="5">
        <v>-22454000000</v>
      </c>
      <c r="G128" s="5">
        <v>-15273000000</v>
      </c>
      <c r="I128" s="5">
        <v>-41850000000</v>
      </c>
      <c r="J128" s="5">
        <v>-59852000000</v>
      </c>
      <c r="K128" s="5">
        <v>-132489000000</v>
      </c>
      <c r="L128" s="5">
        <v>-133443000000</v>
      </c>
      <c r="M128" s="5">
        <v>-217908000000</v>
      </c>
      <c r="N128" s="5">
        <v>-62499000000</v>
      </c>
      <c r="O128" s="5">
        <v>-140992000000</v>
      </c>
      <c r="P128" s="5">
        <v>-159168000000</v>
      </c>
    </row>
    <row r="129" spans="3:16" x14ac:dyDescent="0.35">
      <c r="C129" t="s">
        <v>150</v>
      </c>
      <c r="D129" s="5">
        <v>-79608000000</v>
      </c>
      <c r="E129" s="5">
        <v>-49823000000</v>
      </c>
      <c r="F129" s="5">
        <v>-36152000000</v>
      </c>
      <c r="G129" s="5">
        <v>-103012000000</v>
      </c>
      <c r="I129" s="5">
        <v>-236796000000</v>
      </c>
      <c r="J129" s="5">
        <v>-302362000000</v>
      </c>
      <c r="K129" s="5">
        <v>-929125000000</v>
      </c>
      <c r="L129" s="5">
        <v>-430509000000</v>
      </c>
      <c r="M129" s="5">
        <v>50017000000</v>
      </c>
      <c r="N129" s="5">
        <v>1232758000000</v>
      </c>
      <c r="O129" s="5">
        <v>371240000000</v>
      </c>
      <c r="P129" s="5">
        <v>930460000000</v>
      </c>
    </row>
    <row r="130" spans="3:16" x14ac:dyDescent="0.35">
      <c r="C130" t="s">
        <v>151</v>
      </c>
      <c r="D130" s="5">
        <v>-51625000000</v>
      </c>
      <c r="E130" s="5">
        <v>-18248000000</v>
      </c>
      <c r="F130" s="5">
        <v>-8337000000</v>
      </c>
      <c r="G130" s="5">
        <v>-9970000000</v>
      </c>
      <c r="I130" s="5">
        <v>-42088000000</v>
      </c>
      <c r="J130" s="5">
        <v>-590609000000</v>
      </c>
      <c r="K130" s="5">
        <v>1119541000000</v>
      </c>
      <c r="L130" s="5">
        <v>-460028000000</v>
      </c>
      <c r="M130" s="5">
        <v>-1117656000000</v>
      </c>
      <c r="N130" s="5">
        <v>-2307455000000</v>
      </c>
      <c r="O130" s="5">
        <v>-1651585000000</v>
      </c>
      <c r="P130" s="5">
        <v>-1991846000000</v>
      </c>
    </row>
    <row r="131" spans="3:16" x14ac:dyDescent="0.35">
      <c r="C131" t="s">
        <v>155</v>
      </c>
      <c r="D131" s="5">
        <v>-51386000000</v>
      </c>
      <c r="E131" s="5">
        <v>-24678000000</v>
      </c>
      <c r="G131" s="5">
        <v>-16939000000</v>
      </c>
      <c r="I131" s="5">
        <v>-51386000000</v>
      </c>
      <c r="J131" s="5">
        <v>-217639000000</v>
      </c>
      <c r="K131" s="5">
        <v>-552661000000</v>
      </c>
      <c r="L131" s="5">
        <v>-546464000000</v>
      </c>
      <c r="M131" s="5">
        <v>-622875000000</v>
      </c>
      <c r="N131" s="5">
        <v>-1462693000000</v>
      </c>
      <c r="O131" s="5">
        <v>-1333155000000</v>
      </c>
      <c r="P131" s="5">
        <v>-1987645000000</v>
      </c>
    </row>
    <row r="132" spans="3:16" x14ac:dyDescent="0.35">
      <c r="C132" t="s">
        <v>297</v>
      </c>
      <c r="P132" s="5">
        <v>-5687000000</v>
      </c>
    </row>
    <row r="133" spans="3:16" x14ac:dyDescent="0.35">
      <c r="C133" t="s">
        <v>298</v>
      </c>
      <c r="O133" s="5">
        <v>1996000000</v>
      </c>
    </row>
    <row r="134" spans="3:16" x14ac:dyDescent="0.35">
      <c r="C134" t="s">
        <v>299</v>
      </c>
      <c r="D134" s="5">
        <v>-239000000</v>
      </c>
      <c r="E134" s="5">
        <v>415000000</v>
      </c>
      <c r="F134" s="5">
        <v>-1863000000</v>
      </c>
      <c r="G134" s="5">
        <v>872000000</v>
      </c>
      <c r="I134" s="5">
        <v>-239000000</v>
      </c>
      <c r="J134" s="5">
        <v>3056000000</v>
      </c>
      <c r="K134" s="5">
        <v>3146000000</v>
      </c>
      <c r="L134" s="5">
        <v>735000000</v>
      </c>
      <c r="M134" s="5">
        <v>848000000</v>
      </c>
      <c r="N134" s="5">
        <v>1160000000</v>
      </c>
      <c r="O134" s="5">
        <v>12191000000</v>
      </c>
      <c r="P134" s="5">
        <v>2282000000</v>
      </c>
    </row>
    <row r="135" spans="3:16" x14ac:dyDescent="0.35">
      <c r="C135" t="s">
        <v>300</v>
      </c>
    </row>
    <row r="136" spans="3:16" x14ac:dyDescent="0.35">
      <c r="C136" t="s">
        <v>301</v>
      </c>
      <c r="M136" s="5">
        <v>388135000000</v>
      </c>
      <c r="N136" s="5">
        <v>-388135000000</v>
      </c>
    </row>
    <row r="137" spans="3:16" x14ac:dyDescent="0.35">
      <c r="C137" t="s">
        <v>302</v>
      </c>
      <c r="G137" s="5">
        <v>-402000000</v>
      </c>
    </row>
    <row r="138" spans="3:16" x14ac:dyDescent="0.35">
      <c r="C138" t="s">
        <v>303</v>
      </c>
      <c r="L138" s="5">
        <v>-33140000000</v>
      </c>
      <c r="M138" s="5">
        <v>-576023000000</v>
      </c>
      <c r="N138" s="5">
        <v>-7534000000</v>
      </c>
      <c r="O138" s="5">
        <v>-317380000000</v>
      </c>
    </row>
    <row r="139" spans="3:16" x14ac:dyDescent="0.35">
      <c r="C139" t="s">
        <v>304</v>
      </c>
      <c r="O139" s="5">
        <v>-16841000000</v>
      </c>
      <c r="P139" s="5">
        <v>-35136000000</v>
      </c>
    </row>
    <row r="140" spans="3:16" x14ac:dyDescent="0.35">
      <c r="C140" t="s">
        <v>305</v>
      </c>
      <c r="M140" s="5">
        <v>-305111000000</v>
      </c>
      <c r="N140" s="5">
        <v>-271654000000</v>
      </c>
    </row>
    <row r="141" spans="3:16" x14ac:dyDescent="0.35">
      <c r="C141" t="s">
        <v>306</v>
      </c>
      <c r="E141" s="5">
        <v>5600000000</v>
      </c>
      <c r="F141" s="5">
        <v>-7029000000</v>
      </c>
      <c r="G141" s="5">
        <v>1429000000</v>
      </c>
      <c r="J141" s="5">
        <v>-406540000000</v>
      </c>
      <c r="K141" s="5">
        <v>1660193000000</v>
      </c>
      <c r="L141" s="5">
        <v>-17698000000</v>
      </c>
      <c r="M141" s="5">
        <v>-4622000000</v>
      </c>
      <c r="N141" s="5">
        <v>-163456000000</v>
      </c>
    </row>
    <row r="142" spans="3:16" x14ac:dyDescent="0.35">
      <c r="C142" t="s">
        <v>307</v>
      </c>
    </row>
    <row r="143" spans="3:16" x14ac:dyDescent="0.35">
      <c r="C143" t="s">
        <v>308</v>
      </c>
    </row>
    <row r="144" spans="3:16" x14ac:dyDescent="0.35">
      <c r="C144" t="s">
        <v>309</v>
      </c>
    </row>
    <row r="145" spans="3:16" x14ac:dyDescent="0.35">
      <c r="C145" t="s">
        <v>310</v>
      </c>
      <c r="P145" s="5">
        <v>30000000000</v>
      </c>
    </row>
    <row r="146" spans="3:16" x14ac:dyDescent="0.35">
      <c r="C146" t="s">
        <v>311</v>
      </c>
      <c r="N146" s="5">
        <v>-15143000000</v>
      </c>
    </row>
    <row r="147" spans="3:16" x14ac:dyDescent="0.35">
      <c r="C147" t="s">
        <v>164</v>
      </c>
      <c r="D147" s="5">
        <v>-79608000000</v>
      </c>
      <c r="E147" s="5">
        <v>-49823000000</v>
      </c>
      <c r="F147" s="5">
        <v>-36152000000</v>
      </c>
      <c r="G147" s="5">
        <v>-103012000000</v>
      </c>
      <c r="I147" s="5">
        <v>-236796000000</v>
      </c>
      <c r="J147" s="5">
        <v>-302362000000</v>
      </c>
      <c r="K147" s="5">
        <v>-929125000000</v>
      </c>
      <c r="L147" s="5">
        <v>-430509000000</v>
      </c>
      <c r="M147" s="5">
        <v>50017000000</v>
      </c>
      <c r="N147" s="5">
        <v>1232758000000</v>
      </c>
      <c r="O147" s="5">
        <v>371240000000</v>
      </c>
      <c r="P147" s="5">
        <v>930460000000</v>
      </c>
    </row>
    <row r="148" spans="3:16" x14ac:dyDescent="0.35">
      <c r="C148" t="s">
        <v>312</v>
      </c>
      <c r="M148" s="5">
        <v>456525000000</v>
      </c>
      <c r="N148" s="5">
        <v>1845577000000</v>
      </c>
      <c r="O148" s="5">
        <v>1925559000000</v>
      </c>
      <c r="P148" s="5">
        <v>564862000000</v>
      </c>
    </row>
    <row r="149" spans="3:16" x14ac:dyDescent="0.35">
      <c r="C149" t="s">
        <v>313</v>
      </c>
      <c r="P149" s="5">
        <v>292963000000</v>
      </c>
    </row>
    <row r="150" spans="3:16" x14ac:dyDescent="0.35">
      <c r="C150" t="s">
        <v>314</v>
      </c>
    </row>
    <row r="151" spans="3:16" x14ac:dyDescent="0.35">
      <c r="C151" t="s">
        <v>315</v>
      </c>
      <c r="P151" s="5">
        <v>5380000000</v>
      </c>
    </row>
    <row r="152" spans="3:16" x14ac:dyDescent="0.35">
      <c r="C152" t="s">
        <v>166</v>
      </c>
      <c r="D152" s="5">
        <v>-1425000000</v>
      </c>
      <c r="E152" s="5">
        <v>880000000</v>
      </c>
      <c r="F152" s="5">
        <v>-698000000</v>
      </c>
      <c r="G152" s="5">
        <v>-567000000</v>
      </c>
      <c r="I152" s="5">
        <v>-1143000000</v>
      </c>
      <c r="J152" s="5">
        <v>4149000000</v>
      </c>
      <c r="K152" s="5">
        <v>6235000000</v>
      </c>
      <c r="L152" s="5">
        <v>-8815000000</v>
      </c>
      <c r="M152" s="5">
        <v>-6745000000</v>
      </c>
      <c r="N152" s="5">
        <v>-2158000000</v>
      </c>
      <c r="O152" s="5">
        <v>-1515000000</v>
      </c>
    </row>
    <row r="153" spans="3:16" x14ac:dyDescent="0.35">
      <c r="C153" t="s">
        <v>316</v>
      </c>
    </row>
    <row r="154" spans="3:16" x14ac:dyDescent="0.35">
      <c r="C154" t="s">
        <v>317</v>
      </c>
      <c r="E154" s="5">
        <v>-82683000000</v>
      </c>
      <c r="I154" s="5">
        <v>-82683000000</v>
      </c>
      <c r="J154" s="5">
        <v>-25000000000</v>
      </c>
      <c r="K154" s="5">
        <v>25000000000</v>
      </c>
      <c r="L154" s="5">
        <v>13000000000</v>
      </c>
      <c r="P154" s="5">
        <v>828987000000</v>
      </c>
    </row>
    <row r="155" spans="3:16" x14ac:dyDescent="0.35">
      <c r="C155" t="s">
        <v>165</v>
      </c>
      <c r="D155" s="5">
        <v>-14148000000</v>
      </c>
      <c r="E155" s="5">
        <v>13000000000</v>
      </c>
      <c r="F155" s="5">
        <v>-13000000000</v>
      </c>
      <c r="M155" s="5">
        <v>200000000000</v>
      </c>
      <c r="N155" s="5">
        <v>250000000000</v>
      </c>
      <c r="O155" s="5">
        <v>-307771000000</v>
      </c>
    </row>
    <row r="156" spans="3:16" x14ac:dyDescent="0.35">
      <c r="C156" t="s">
        <v>318</v>
      </c>
    </row>
    <row r="157" spans="3:16" x14ac:dyDescent="0.35">
      <c r="C157" t="s">
        <v>319</v>
      </c>
      <c r="M157" s="5">
        <v>24101000000</v>
      </c>
      <c r="O157" s="5">
        <v>181993000000</v>
      </c>
    </row>
    <row r="158" spans="3:16" x14ac:dyDescent="0.35">
      <c r="C158" t="s">
        <v>320</v>
      </c>
      <c r="D158" s="5">
        <v>-38965000000</v>
      </c>
      <c r="G158" s="5">
        <v>-38965000000</v>
      </c>
      <c r="I158" s="5">
        <v>-38965000000</v>
      </c>
      <c r="N158" s="5">
        <v>-353000000000</v>
      </c>
      <c r="P158" s="5">
        <v>-20732000000</v>
      </c>
    </row>
    <row r="159" spans="3:16" x14ac:dyDescent="0.35">
      <c r="C159" t="s">
        <v>321</v>
      </c>
      <c r="L159" s="5">
        <v>17000000000</v>
      </c>
    </row>
    <row r="160" spans="3:16" x14ac:dyDescent="0.35">
      <c r="C160" t="s">
        <v>322</v>
      </c>
      <c r="M160" s="5">
        <v>-2000000000</v>
      </c>
      <c r="N160" s="5">
        <v>-1275000000</v>
      </c>
    </row>
    <row r="161" spans="2:16" x14ac:dyDescent="0.35">
      <c r="C161" t="s">
        <v>323</v>
      </c>
      <c r="D161" s="5">
        <v>-18781000000</v>
      </c>
      <c r="E161" s="5">
        <v>5250000000</v>
      </c>
      <c r="G161" s="5">
        <v>-48207000000</v>
      </c>
      <c r="I161" s="5">
        <v>-72155000000</v>
      </c>
      <c r="J161" s="5">
        <v>-221659000000</v>
      </c>
      <c r="K161" s="5">
        <v>-827871000000</v>
      </c>
      <c r="L161" s="5">
        <v>-318251000000</v>
      </c>
      <c r="M161" s="5">
        <v>-403956000000</v>
      </c>
      <c r="N161" s="5">
        <v>-443887000000</v>
      </c>
      <c r="O161" s="5">
        <v>-1286034000000</v>
      </c>
      <c r="P161" s="5">
        <v>-581832000000</v>
      </c>
    </row>
    <row r="162" spans="2:16" x14ac:dyDescent="0.35">
      <c r="C162" t="s">
        <v>174</v>
      </c>
      <c r="D162" s="5">
        <v>-9591000000</v>
      </c>
      <c r="E162" s="5">
        <v>-7015000000</v>
      </c>
      <c r="F162" s="5">
        <v>-6403000000</v>
      </c>
      <c r="G162" s="5">
        <v>-4601000000</v>
      </c>
      <c r="I162" s="5">
        <v>-7625000000</v>
      </c>
      <c r="J162" s="5">
        <v>-468303000000</v>
      </c>
      <c r="K162" s="5">
        <v>481164000000</v>
      </c>
      <c r="L162" s="5">
        <v>-10991000000</v>
      </c>
      <c r="M162" s="5">
        <v>-52786000000</v>
      </c>
      <c r="N162" s="5">
        <v>-3409000000</v>
      </c>
      <c r="O162" s="5">
        <v>8775000000</v>
      </c>
      <c r="P162" s="5">
        <v>8859000000</v>
      </c>
    </row>
    <row r="163" spans="2:16" x14ac:dyDescent="0.35">
      <c r="C163" t="s">
        <v>175</v>
      </c>
      <c r="D163" s="5">
        <v>22212000000</v>
      </c>
      <c r="I163" s="5">
        <v>29837000000</v>
      </c>
      <c r="J163" s="5">
        <v>498140000000</v>
      </c>
      <c r="K163" s="5">
        <v>16976000000</v>
      </c>
      <c r="L163" s="5">
        <v>27967000000</v>
      </c>
      <c r="M163" s="5">
        <v>80753000000</v>
      </c>
      <c r="N163" s="5">
        <v>84162000000</v>
      </c>
      <c r="O163" s="5">
        <v>75387000000</v>
      </c>
      <c r="P163" s="5">
        <v>66332000000</v>
      </c>
    </row>
    <row r="164" spans="2:16" x14ac:dyDescent="0.35">
      <c r="C164" t="s">
        <v>324</v>
      </c>
      <c r="P164" s="5">
        <v>196000000</v>
      </c>
    </row>
    <row r="165" spans="2:16" x14ac:dyDescent="0.35">
      <c r="C165" t="s">
        <v>176</v>
      </c>
      <c r="D165" s="5">
        <v>12621000000</v>
      </c>
      <c r="E165" s="5">
        <v>-7015000000</v>
      </c>
      <c r="F165" s="5">
        <v>-6403000000</v>
      </c>
      <c r="G165" s="5">
        <v>-4601000000</v>
      </c>
      <c r="I165" s="5">
        <v>22212000000</v>
      </c>
      <c r="J165" s="5">
        <v>29837000000</v>
      </c>
      <c r="K165" s="5">
        <v>498140000000</v>
      </c>
      <c r="L165" s="5">
        <v>16976000000</v>
      </c>
      <c r="M165" s="5">
        <v>27967000000</v>
      </c>
      <c r="N165" s="5">
        <v>80753000000</v>
      </c>
      <c r="O165" s="5">
        <v>84162000000</v>
      </c>
      <c r="P165" s="5">
        <v>75387000000</v>
      </c>
    </row>
    <row r="167" spans="2:16" x14ac:dyDescent="0.35">
      <c r="B167" t="s">
        <v>177</v>
      </c>
      <c r="C167" t="s">
        <v>11</v>
      </c>
      <c r="D167" s="5">
        <v>42200000000</v>
      </c>
      <c r="E167" s="5">
        <v>42200000000</v>
      </c>
      <c r="F167" s="5">
        <v>42200000000</v>
      </c>
      <c r="G167" s="5">
        <v>42200000000</v>
      </c>
      <c r="I167" s="5">
        <v>42200000000</v>
      </c>
      <c r="J167" s="5">
        <v>42200000000</v>
      </c>
      <c r="K167" s="5">
        <v>42200000000</v>
      </c>
      <c r="L167" s="5">
        <v>42200000000</v>
      </c>
      <c r="M167" s="5">
        <v>42200000000</v>
      </c>
      <c r="N167" s="5">
        <v>40540000000</v>
      </c>
      <c r="O167" s="5">
        <v>35220000000</v>
      </c>
      <c r="P167" s="5">
        <v>10400000000</v>
      </c>
    </row>
    <row r="168" spans="2:16" x14ac:dyDescent="0.35">
      <c r="C168" t="s">
        <v>178</v>
      </c>
      <c r="D168" s="6">
        <v>0.43</v>
      </c>
      <c r="E168" s="6">
        <v>-2.2999999999999998</v>
      </c>
      <c r="F168" s="6">
        <v>-1.53</v>
      </c>
      <c r="G168" s="6">
        <v>-0.7</v>
      </c>
    </row>
    <row r="169" spans="2:16" x14ac:dyDescent="0.35">
      <c r="C169" t="s">
        <v>179</v>
      </c>
      <c r="D169" s="6">
        <v>90.7</v>
      </c>
      <c r="E169" s="6">
        <v>-23.48</v>
      </c>
      <c r="F169" s="6">
        <v>-28.1</v>
      </c>
      <c r="G169" s="5">
        <v>-40</v>
      </c>
    </row>
    <row r="170" spans="2:16" x14ac:dyDescent="0.35">
      <c r="C170" t="s">
        <v>62</v>
      </c>
      <c r="D170" s="6">
        <v>4.18</v>
      </c>
      <c r="E170" s="6">
        <v>7.25</v>
      </c>
      <c r="F170" s="6">
        <v>4.3</v>
      </c>
      <c r="G170" s="6">
        <v>2.87</v>
      </c>
    </row>
    <row r="171" spans="2:16" x14ac:dyDescent="0.35">
      <c r="C171" t="s">
        <v>180</v>
      </c>
      <c r="D171" s="5">
        <v>63500000000</v>
      </c>
      <c r="E171" s="5">
        <v>-5950000000</v>
      </c>
      <c r="F171" s="6">
        <v>66760000000.000008</v>
      </c>
      <c r="G171" s="6">
        <v>65819999999.999992</v>
      </c>
    </row>
    <row r="172" spans="2:16" x14ac:dyDescent="0.35">
      <c r="C172" t="s">
        <v>181</v>
      </c>
      <c r="D172" s="6">
        <v>2.5999999999999999E-3</v>
      </c>
      <c r="E172" s="6">
        <v>-1.3899999999999999E-2</v>
      </c>
      <c r="F172" s="6">
        <v>-7.7000000000000002E-3</v>
      </c>
      <c r="G172" s="6">
        <v>-3.4000000000000002E-3</v>
      </c>
    </row>
    <row r="173" spans="2:16" x14ac:dyDescent="0.35">
      <c r="C173" t="s">
        <v>182</v>
      </c>
      <c r="D173" s="6">
        <v>3.0000000000000001E-3</v>
      </c>
      <c r="E173" s="6">
        <v>-1.66E-2</v>
      </c>
      <c r="F173" s="6">
        <v>-9.0000000000000011E-3</v>
      </c>
      <c r="G173" s="6">
        <v>-4.0000000000000001E-3</v>
      </c>
    </row>
    <row r="174" spans="2:16" x14ac:dyDescent="0.35">
      <c r="C174" t="s">
        <v>183</v>
      </c>
      <c r="D174" s="6">
        <v>1.1000000000000001E-3</v>
      </c>
      <c r="E174" s="6">
        <v>1.09E-2</v>
      </c>
      <c r="F174" s="6">
        <v>-6.9999999999999993E-3</v>
      </c>
      <c r="G174" s="6">
        <v>-4.8999999999999998E-3</v>
      </c>
    </row>
    <row r="175" spans="2:16" x14ac:dyDescent="0.35">
      <c r="C175" t="s">
        <v>184</v>
      </c>
      <c r="D175" s="6">
        <v>1.0900000000000001</v>
      </c>
      <c r="E175" s="6">
        <v>5.54</v>
      </c>
      <c r="F175" s="6">
        <v>-2.4</v>
      </c>
      <c r="G175" s="6">
        <v>-2.48</v>
      </c>
    </row>
    <row r="176" spans="2:16" x14ac:dyDescent="0.35">
      <c r="C176" t="s">
        <v>185</v>
      </c>
      <c r="D176" s="5">
        <v>6061000000000</v>
      </c>
      <c r="E176" s="5">
        <v>5980000000000</v>
      </c>
      <c r="F176" s="5">
        <v>7327000000000</v>
      </c>
      <c r="G176" s="5">
        <v>7395000000000</v>
      </c>
    </row>
    <row r="177" spans="3:16" x14ac:dyDescent="0.35">
      <c r="C177" t="s">
        <v>186</v>
      </c>
      <c r="D177" s="6">
        <v>0.27</v>
      </c>
      <c r="E177" s="6">
        <v>0.39</v>
      </c>
      <c r="F177" s="6">
        <v>0.25</v>
      </c>
      <c r="G177" s="6">
        <v>0.16</v>
      </c>
    </row>
    <row r="178" spans="3:16" x14ac:dyDescent="0.35">
      <c r="C178" t="s">
        <v>187</v>
      </c>
      <c r="D178" s="6">
        <v>142.16999999999999</v>
      </c>
      <c r="E178" s="6">
        <v>138.49</v>
      </c>
      <c r="F178" s="6">
        <v>170.43</v>
      </c>
      <c r="G178" s="6">
        <v>171.96</v>
      </c>
    </row>
    <row r="179" spans="3:16" x14ac:dyDescent="0.35">
      <c r="C179" t="s">
        <v>188</v>
      </c>
      <c r="D179" s="6">
        <v>0.3</v>
      </c>
      <c r="E179" s="6">
        <v>0.42</v>
      </c>
      <c r="F179" s="6">
        <v>0.27</v>
      </c>
      <c r="G179" s="6">
        <v>0.17</v>
      </c>
    </row>
    <row r="180" spans="3:16" x14ac:dyDescent="0.35">
      <c r="C180" t="s">
        <v>189</v>
      </c>
      <c r="D180" s="6">
        <v>131.55000000000001</v>
      </c>
      <c r="E180" s="6">
        <v>127.87</v>
      </c>
      <c r="F180" s="6">
        <v>159.81</v>
      </c>
      <c r="G180" s="6">
        <v>161.34</v>
      </c>
    </row>
    <row r="181" spans="3:16" x14ac:dyDescent="0.35">
      <c r="C181" t="s">
        <v>190</v>
      </c>
      <c r="D181" s="5">
        <v>314000000000</v>
      </c>
      <c r="E181" s="5">
        <v>348000000000</v>
      </c>
      <c r="F181" s="5">
        <v>240000000000</v>
      </c>
      <c r="G181" s="5">
        <v>243000000000</v>
      </c>
    </row>
    <row r="182" spans="3:16" x14ac:dyDescent="0.35">
      <c r="C182" t="s">
        <v>191</v>
      </c>
      <c r="D182" s="5">
        <v>178000000000</v>
      </c>
      <c r="E182" s="5">
        <v>177000000000</v>
      </c>
      <c r="F182" s="5">
        <v>295000000000</v>
      </c>
      <c r="G182" s="5">
        <v>310000000000</v>
      </c>
    </row>
    <row r="183" spans="3:16" x14ac:dyDescent="0.35">
      <c r="C183" t="s">
        <v>192</v>
      </c>
      <c r="D183" s="5">
        <v>5999000000000</v>
      </c>
      <c r="E183" s="5">
        <v>5844000000000</v>
      </c>
      <c r="F183" s="5">
        <v>7192000000000</v>
      </c>
      <c r="G183" s="5">
        <v>7256000000000</v>
      </c>
    </row>
    <row r="184" spans="3:16" x14ac:dyDescent="0.35">
      <c r="C184" t="s">
        <v>23</v>
      </c>
      <c r="D184" s="5">
        <v>493000000000</v>
      </c>
      <c r="E184" s="5">
        <v>524000000000</v>
      </c>
      <c r="F184" s="5">
        <v>534000000000</v>
      </c>
      <c r="G184" s="5">
        <v>553000000000</v>
      </c>
    </row>
    <row r="185" spans="3:16" x14ac:dyDescent="0.35">
      <c r="C185" t="s">
        <v>20</v>
      </c>
      <c r="D185" s="5">
        <v>480000000000</v>
      </c>
      <c r="E185" s="5">
        <v>502000000000</v>
      </c>
      <c r="F185" s="5">
        <v>505000000000</v>
      </c>
      <c r="G185" s="5">
        <v>518000000000</v>
      </c>
    </row>
    <row r="186" spans="3:16" x14ac:dyDescent="0.35">
      <c r="C186" t="s">
        <v>193</v>
      </c>
      <c r="D186" s="5">
        <v>1290000000000</v>
      </c>
      <c r="E186" s="5">
        <v>1300000000000</v>
      </c>
      <c r="F186" s="5">
        <v>2322000000000</v>
      </c>
      <c r="G186" s="5">
        <v>2319000000000</v>
      </c>
    </row>
    <row r="187" spans="3:16" x14ac:dyDescent="0.35">
      <c r="C187" t="s">
        <v>194</v>
      </c>
      <c r="D187" s="5">
        <v>122000000000</v>
      </c>
      <c r="E187" s="5">
        <v>61000000000</v>
      </c>
      <c r="F187" s="5">
        <v>38000000000</v>
      </c>
      <c r="G187" s="5">
        <v>108000000000</v>
      </c>
    </row>
    <row r="188" spans="3:16" x14ac:dyDescent="0.35">
      <c r="C188" t="s">
        <v>195</v>
      </c>
      <c r="D188" s="5">
        <v>-51000000000</v>
      </c>
      <c r="E188" s="5">
        <v>-25000000000</v>
      </c>
      <c r="G188" s="5">
        <v>-17000000000</v>
      </c>
    </row>
    <row r="189" spans="3:16" x14ac:dyDescent="0.35">
      <c r="C189" t="s">
        <v>12</v>
      </c>
      <c r="D189" s="5">
        <v>70000000000</v>
      </c>
      <c r="E189" s="5">
        <v>36000000000</v>
      </c>
      <c r="F189" s="5">
        <v>38000000000</v>
      </c>
      <c r="G189" s="5">
        <v>91000000000</v>
      </c>
    </row>
    <row r="190" spans="3:16" x14ac:dyDescent="0.35">
      <c r="C190" t="s">
        <v>15</v>
      </c>
      <c r="D190" s="6">
        <v>1.66</v>
      </c>
      <c r="E190" s="6">
        <v>0.86</v>
      </c>
      <c r="F190" s="6">
        <v>0.9</v>
      </c>
      <c r="G190" s="6">
        <v>2.17</v>
      </c>
    </row>
    <row r="191" spans="3:16" x14ac:dyDescent="0.35">
      <c r="C191" t="s">
        <v>47</v>
      </c>
      <c r="I191" s="6">
        <v>-5.61</v>
      </c>
      <c r="J191" s="6">
        <v>-5.77</v>
      </c>
      <c r="K191" s="6">
        <v>-1.79</v>
      </c>
      <c r="L191" s="6">
        <v>-2.92</v>
      </c>
      <c r="M191" s="6">
        <v>4.71</v>
      </c>
      <c r="N191" s="6">
        <v>5.67</v>
      </c>
      <c r="O191" s="6">
        <v>8.8699999999999992</v>
      </c>
      <c r="P191" s="6">
        <v>-4.5199999999999996</v>
      </c>
    </row>
    <row r="192" spans="3:16" x14ac:dyDescent="0.35">
      <c r="C192" t="s">
        <v>61</v>
      </c>
      <c r="I192" s="6">
        <v>-9.6300000000000008</v>
      </c>
      <c r="J192" s="6">
        <v>-3.81</v>
      </c>
      <c r="K192" s="6">
        <v>-27.93</v>
      </c>
      <c r="L192" s="6">
        <v>-22.26</v>
      </c>
      <c r="M192" s="6">
        <v>35.67</v>
      </c>
      <c r="N192" s="6">
        <v>57.85</v>
      </c>
      <c r="O192" s="6">
        <v>56.93</v>
      </c>
      <c r="P192" s="5">
        <v>0</v>
      </c>
    </row>
    <row r="193" spans="3:16" x14ac:dyDescent="0.35">
      <c r="C193" t="s">
        <v>64</v>
      </c>
      <c r="I193" s="6">
        <v>1.47</v>
      </c>
      <c r="J193" s="6">
        <v>0.55000000000000004</v>
      </c>
      <c r="K193" s="6">
        <v>1.01</v>
      </c>
      <c r="L193" s="6">
        <v>1.02</v>
      </c>
      <c r="M193" s="6">
        <v>1.89</v>
      </c>
      <c r="N193" s="6">
        <v>3.61</v>
      </c>
      <c r="O193" s="6">
        <v>5.05</v>
      </c>
      <c r="P193" s="5">
        <v>0</v>
      </c>
    </row>
    <row r="194" spans="3:16" x14ac:dyDescent="0.35">
      <c r="C194" t="s">
        <v>196</v>
      </c>
      <c r="I194" s="5">
        <v>201570000000</v>
      </c>
      <c r="J194" s="5">
        <v>240430000000</v>
      </c>
      <c r="K194" s="6">
        <v>530049999999.99994</v>
      </c>
      <c r="L194" s="5">
        <v>943010000000</v>
      </c>
      <c r="M194" s="5">
        <v>2231950000000</v>
      </c>
      <c r="N194" s="5">
        <v>2404560000000</v>
      </c>
      <c r="O194" s="5">
        <v>2538870000000</v>
      </c>
      <c r="P194" s="5">
        <v>2235830000000</v>
      </c>
    </row>
    <row r="195" spans="3:16" x14ac:dyDescent="0.35">
      <c r="C195" t="s">
        <v>197</v>
      </c>
      <c r="I195" s="6">
        <v>-3.39E-2</v>
      </c>
      <c r="J195" s="6">
        <v>-2.7799999999999998E-2</v>
      </c>
      <c r="K195" s="6">
        <v>-8.0000000000000002E-3</v>
      </c>
      <c r="L195" s="6">
        <v>-1.1000000000000001E-2</v>
      </c>
      <c r="M195" s="6">
        <v>1.61E-2</v>
      </c>
      <c r="N195" s="6">
        <v>2.0799999999999999E-2</v>
      </c>
      <c r="O195" s="6">
        <v>3.0600000000000002E-2</v>
      </c>
      <c r="P195" s="6">
        <v>-5.1000000000000004E-3</v>
      </c>
    </row>
    <row r="196" spans="3:16" x14ac:dyDescent="0.35">
      <c r="C196" t="s">
        <v>198</v>
      </c>
      <c r="I196" s="6">
        <v>-4.0500000000000001E-2</v>
      </c>
      <c r="J196" s="6">
        <v>-3.32E-2</v>
      </c>
      <c r="K196" s="6">
        <v>-0.01</v>
      </c>
      <c r="L196" s="6">
        <v>-1.61E-2</v>
      </c>
      <c r="M196" s="6">
        <v>2.5000000000000001E-2</v>
      </c>
      <c r="N196" s="6">
        <v>3.2400000000000005E-2</v>
      </c>
      <c r="O196" s="6">
        <v>5.6799999999999996E-2</v>
      </c>
      <c r="P196" s="6">
        <v>-1.5800000000000002E-2</v>
      </c>
    </row>
    <row r="197" spans="3:16" x14ac:dyDescent="0.35">
      <c r="C197" t="s">
        <v>199</v>
      </c>
      <c r="I197" s="6">
        <v>-6.8999999999999999E-3</v>
      </c>
      <c r="J197" s="6">
        <v>-2.4500000000000001E-2</v>
      </c>
      <c r="K197" s="6">
        <v>-1.0700000000000001E-2</v>
      </c>
      <c r="L197" s="6">
        <v>1.84E-2</v>
      </c>
      <c r="M197" s="6">
        <v>5.1100000000000007E-2</v>
      </c>
      <c r="N197" s="6">
        <v>6.4399999999999999E-2</v>
      </c>
      <c r="O197" s="6">
        <v>6.8199999999999997E-2</v>
      </c>
      <c r="P197" s="6">
        <v>0.13009999999999999</v>
      </c>
    </row>
    <row r="198" spans="3:16" x14ac:dyDescent="0.35">
      <c r="C198" t="s">
        <v>200</v>
      </c>
      <c r="I198" s="6">
        <v>-1.1599999999999999</v>
      </c>
      <c r="J198" s="6">
        <v>-3.34</v>
      </c>
      <c r="K198" s="6">
        <v>-0.71</v>
      </c>
      <c r="L198" s="6">
        <v>1.28</v>
      </c>
      <c r="M198" s="6">
        <v>2.23</v>
      </c>
      <c r="N198" s="6">
        <v>2.95</v>
      </c>
      <c r="O198" s="6">
        <v>1.9</v>
      </c>
      <c r="P198" s="6">
        <v>1.31</v>
      </c>
    </row>
    <row r="199" spans="3:16" x14ac:dyDescent="0.35">
      <c r="C199" t="s">
        <v>58</v>
      </c>
      <c r="I199" s="6">
        <v>0.39</v>
      </c>
      <c r="J199" s="6">
        <v>0.13</v>
      </c>
      <c r="K199" s="6">
        <v>0.28000000000000003</v>
      </c>
      <c r="L199" s="6">
        <v>0.36</v>
      </c>
      <c r="M199" s="6">
        <v>0.89</v>
      </c>
      <c r="N199" s="6">
        <v>1.87</v>
      </c>
      <c r="O199" s="6">
        <v>3.23</v>
      </c>
      <c r="P199" s="5">
        <v>0</v>
      </c>
    </row>
    <row r="200" spans="3:16" x14ac:dyDescent="0.35">
      <c r="C200" t="s">
        <v>55</v>
      </c>
      <c r="I200" s="6">
        <v>138.49</v>
      </c>
      <c r="J200" s="6">
        <v>173.74</v>
      </c>
      <c r="K200" s="6">
        <v>179.52</v>
      </c>
      <c r="L200" s="6">
        <v>181.32</v>
      </c>
      <c r="M200" s="6">
        <v>188.63</v>
      </c>
      <c r="N200" s="6">
        <v>175.08</v>
      </c>
      <c r="O200" s="6">
        <v>156.24</v>
      </c>
      <c r="P200" s="6">
        <v>286.64</v>
      </c>
    </row>
    <row r="201" spans="3:16" x14ac:dyDescent="0.35">
      <c r="C201" t="s">
        <v>201</v>
      </c>
      <c r="I201" s="6">
        <v>0.42</v>
      </c>
      <c r="J201" s="6">
        <v>0.13</v>
      </c>
      <c r="K201" s="6">
        <v>0.3</v>
      </c>
      <c r="L201" s="6">
        <v>0.38</v>
      </c>
      <c r="M201" s="6">
        <v>0.94</v>
      </c>
      <c r="N201" s="5">
        <v>2</v>
      </c>
      <c r="O201" s="6">
        <v>3.51</v>
      </c>
      <c r="P201" s="5">
        <v>0</v>
      </c>
    </row>
    <row r="202" spans="3:16" x14ac:dyDescent="0.35">
      <c r="C202" t="s">
        <v>202</v>
      </c>
      <c r="I202" s="6">
        <v>127.87</v>
      </c>
      <c r="J202" s="6">
        <v>163.12</v>
      </c>
      <c r="K202" s="6">
        <v>169.01</v>
      </c>
      <c r="L202" s="6">
        <v>170.81</v>
      </c>
      <c r="M202" s="6">
        <v>178.13</v>
      </c>
      <c r="N202" s="6">
        <v>164.16</v>
      </c>
      <c r="O202" s="6">
        <v>143.88</v>
      </c>
      <c r="P202" s="6">
        <v>286.64</v>
      </c>
    </row>
    <row r="203" spans="3:16" x14ac:dyDescent="0.35">
      <c r="C203" t="s">
        <v>203</v>
      </c>
      <c r="I203" s="5">
        <v>348000000000</v>
      </c>
      <c r="J203" s="5">
        <v>298000000000</v>
      </c>
      <c r="K203" s="5">
        <v>350000000000</v>
      </c>
      <c r="L203" s="5">
        <v>528000000000</v>
      </c>
      <c r="M203" s="5">
        <v>750000000000</v>
      </c>
      <c r="N203" s="5">
        <v>674000000000</v>
      </c>
      <c r="O203" s="5">
        <v>795000000000</v>
      </c>
      <c r="P203" s="5">
        <v>2470000000000</v>
      </c>
    </row>
    <row r="204" spans="3:16" x14ac:dyDescent="0.35">
      <c r="C204" t="s">
        <v>204</v>
      </c>
      <c r="I204" s="5">
        <v>177000000000</v>
      </c>
      <c r="J204" s="5">
        <v>342000000000</v>
      </c>
      <c r="K204" s="5">
        <v>559000000000</v>
      </c>
      <c r="L204" s="5">
        <v>1176000000000</v>
      </c>
      <c r="M204" s="5">
        <v>1232000000000</v>
      </c>
      <c r="N204" s="5">
        <v>1864000000000</v>
      </c>
      <c r="O204" s="5">
        <v>1884000000000</v>
      </c>
      <c r="P204" s="5">
        <v>1981000000000</v>
      </c>
    </row>
    <row r="205" spans="3:16" x14ac:dyDescent="0.35">
      <c r="C205" t="s">
        <v>25</v>
      </c>
      <c r="I205" s="5">
        <v>524000000000</v>
      </c>
      <c r="J205" s="5">
        <v>641000000000</v>
      </c>
      <c r="K205" s="5">
        <v>909000000000</v>
      </c>
      <c r="L205" s="5">
        <v>1704000000000</v>
      </c>
      <c r="M205" s="5">
        <v>1981000000000</v>
      </c>
      <c r="N205" s="5">
        <v>2538000000000</v>
      </c>
      <c r="O205" s="5">
        <v>2679000000000</v>
      </c>
      <c r="P205" s="5">
        <v>4451000000000</v>
      </c>
    </row>
    <row r="206" spans="3:16" x14ac:dyDescent="0.35">
      <c r="C206" t="s">
        <v>22</v>
      </c>
      <c r="I206" s="5">
        <v>502000000000</v>
      </c>
      <c r="J206" s="5">
        <v>611000000000</v>
      </c>
      <c r="K206" s="5">
        <v>411000000000</v>
      </c>
      <c r="L206" s="5">
        <v>1687000000000</v>
      </c>
      <c r="M206" s="5">
        <v>1953000000000</v>
      </c>
      <c r="N206" s="5">
        <v>2457000000000</v>
      </c>
      <c r="O206" s="5">
        <v>2595000000000</v>
      </c>
      <c r="P206" s="5">
        <v>4376000000000</v>
      </c>
    </row>
    <row r="207" spans="3:16" x14ac:dyDescent="0.35">
      <c r="C207" t="s">
        <v>205</v>
      </c>
      <c r="I207" s="5">
        <v>1300000000000</v>
      </c>
      <c r="J207" s="5">
        <v>2283000000000</v>
      </c>
      <c r="K207" s="5">
        <v>1626000000000</v>
      </c>
      <c r="L207" s="5">
        <v>446000000000</v>
      </c>
      <c r="M207" s="5">
        <v>274000000000</v>
      </c>
      <c r="N207" s="5">
        <v>253000000000</v>
      </c>
      <c r="O207" s="5">
        <v>-972000000000</v>
      </c>
      <c r="P207" s="5">
        <v>-2508000000000</v>
      </c>
    </row>
    <row r="208" spans="3:16" x14ac:dyDescent="0.35">
      <c r="C208" t="s">
        <v>206</v>
      </c>
      <c r="I208" s="5">
        <v>271000000000</v>
      </c>
      <c r="J208" s="5">
        <v>425000000000</v>
      </c>
      <c r="K208" s="5">
        <v>291000000000</v>
      </c>
      <c r="L208" s="5">
        <v>880000000000</v>
      </c>
      <c r="M208" s="5">
        <v>1015000000000</v>
      </c>
      <c r="N208" s="5">
        <v>1071000000000</v>
      </c>
      <c r="O208" s="5">
        <v>1289000000000</v>
      </c>
      <c r="P208" s="5">
        <v>1070000000000</v>
      </c>
    </row>
    <row r="209" spans="2:16" x14ac:dyDescent="0.35">
      <c r="C209" t="s">
        <v>207</v>
      </c>
      <c r="I209" s="5">
        <v>-51000000000</v>
      </c>
      <c r="J209" s="5">
        <v>-218000000000</v>
      </c>
      <c r="K209" s="5">
        <v>-553000000000</v>
      </c>
      <c r="L209" s="5">
        <v>-546000000000</v>
      </c>
      <c r="M209" s="5">
        <v>-623000000000</v>
      </c>
      <c r="N209" s="5">
        <v>-1463000000000</v>
      </c>
      <c r="O209" s="5">
        <v>-1350000000000</v>
      </c>
      <c r="P209" s="5">
        <v>-2023000000000</v>
      </c>
    </row>
    <row r="210" spans="2:16" x14ac:dyDescent="0.35">
      <c r="C210" t="s">
        <v>14</v>
      </c>
      <c r="I210" s="5">
        <v>220000000000</v>
      </c>
      <c r="J210" s="5">
        <v>207000000000</v>
      </c>
      <c r="K210" s="5">
        <v>-262000000000</v>
      </c>
      <c r="L210" s="5">
        <v>333000000000</v>
      </c>
      <c r="M210" s="5">
        <v>392000000000</v>
      </c>
      <c r="N210" s="5">
        <v>-391000000000</v>
      </c>
      <c r="O210" s="5">
        <v>-61000000000</v>
      </c>
      <c r="P210" s="5">
        <v>-953000000000</v>
      </c>
    </row>
    <row r="211" spans="2:16" x14ac:dyDescent="0.35">
      <c r="C211" t="s">
        <v>16</v>
      </c>
      <c r="I211" s="6">
        <v>5.21</v>
      </c>
      <c r="J211" s="6">
        <v>4.91</v>
      </c>
      <c r="K211" s="6">
        <v>-6.21</v>
      </c>
      <c r="L211" s="6">
        <v>7.89</v>
      </c>
      <c r="M211" s="6">
        <v>9.2899999999999991</v>
      </c>
      <c r="N211" s="6">
        <v>-9.65</v>
      </c>
      <c r="O211" s="6">
        <v>-1.73</v>
      </c>
      <c r="P211" s="6">
        <v>-91.56</v>
      </c>
    </row>
    <row r="213" spans="2:16" x14ac:dyDescent="0.35">
      <c r="B213" t="s">
        <v>208</v>
      </c>
      <c r="C213" t="s">
        <v>209</v>
      </c>
      <c r="D213" s="5">
        <v>18000000000</v>
      </c>
      <c r="E213" s="5">
        <v>-97000000000</v>
      </c>
      <c r="F213" s="5">
        <v>-65000000000</v>
      </c>
      <c r="G213" s="5">
        <v>-29000000000</v>
      </c>
      <c r="H213" s="5">
        <v>73000000000</v>
      </c>
      <c r="I213" s="5">
        <v>-237000000000</v>
      </c>
      <c r="J213" s="5">
        <v>-244000000000</v>
      </c>
      <c r="K213" s="5">
        <v>-76000000000</v>
      </c>
      <c r="L213" s="5">
        <v>-123000000000</v>
      </c>
      <c r="M213" s="5">
        <v>199000000000</v>
      </c>
      <c r="N213" s="5">
        <v>230000000000</v>
      </c>
      <c r="O213" s="5">
        <v>312000000000</v>
      </c>
      <c r="P213" s="5">
        <v>-47000000000</v>
      </c>
    </row>
    <row r="214" spans="2:16" x14ac:dyDescent="0.35">
      <c r="C214" t="s">
        <v>210</v>
      </c>
      <c r="H214" s="5">
        <v>-173000000000</v>
      </c>
      <c r="I214" s="5">
        <v>-237000000000</v>
      </c>
      <c r="J214" s="5">
        <v>-244000000000</v>
      </c>
      <c r="K214" s="5">
        <v>-76000000000</v>
      </c>
      <c r="L214" s="5">
        <v>-123000000000</v>
      </c>
      <c r="M214" s="5">
        <v>199000000000</v>
      </c>
      <c r="N214" s="5">
        <v>230000000000</v>
      </c>
      <c r="O214" s="5">
        <v>312000000000</v>
      </c>
    </row>
    <row r="215" spans="2:16" x14ac:dyDescent="0.35">
      <c r="C215" t="s">
        <v>46</v>
      </c>
      <c r="D215" s="6">
        <v>0.43</v>
      </c>
      <c r="E215" s="6">
        <v>-2.2999999999999998</v>
      </c>
      <c r="F215" s="6">
        <v>-1.53</v>
      </c>
      <c r="G215" s="6">
        <v>-0.7</v>
      </c>
      <c r="H215" s="6">
        <v>1.73</v>
      </c>
      <c r="I215" s="6">
        <v>-5.61</v>
      </c>
      <c r="J215" s="6">
        <v>-5.77</v>
      </c>
      <c r="K215" s="6">
        <v>-1.79</v>
      </c>
      <c r="L215" s="6">
        <v>-2.92</v>
      </c>
      <c r="M215" s="6">
        <v>4.71</v>
      </c>
      <c r="N215" s="6">
        <v>5.45</v>
      </c>
      <c r="O215" s="6">
        <v>7.4</v>
      </c>
      <c r="P215" s="6">
        <v>-1.1100000000000001</v>
      </c>
    </row>
    <row r="216" spans="2:16" x14ac:dyDescent="0.35">
      <c r="C216" t="s">
        <v>211</v>
      </c>
      <c r="H216" s="6">
        <v>-4.09</v>
      </c>
      <c r="I216" s="6">
        <v>-5.61</v>
      </c>
      <c r="J216" s="6">
        <v>-5.77</v>
      </c>
      <c r="K216" s="6">
        <v>-1.79</v>
      </c>
      <c r="L216" s="6">
        <v>-2.92</v>
      </c>
      <c r="M216" s="6">
        <v>4.71</v>
      </c>
      <c r="N216" s="6">
        <v>5.45</v>
      </c>
      <c r="O216" s="6">
        <v>7.4</v>
      </c>
    </row>
    <row r="217" spans="2:16" x14ac:dyDescent="0.35">
      <c r="C217" t="s">
        <v>212</v>
      </c>
      <c r="D217" s="5">
        <v>394000000000</v>
      </c>
      <c r="E217" s="5">
        <v>315000000000</v>
      </c>
      <c r="F217" s="5">
        <v>422000000000</v>
      </c>
      <c r="G217" s="5">
        <v>412000000000</v>
      </c>
      <c r="H217" s="5">
        <v>1576000000000</v>
      </c>
      <c r="I217" s="5">
        <v>1547000000000</v>
      </c>
      <c r="J217" s="5">
        <v>1678000000000</v>
      </c>
      <c r="K217" s="5">
        <v>2079000000000</v>
      </c>
      <c r="L217" s="5">
        <v>2679000000000</v>
      </c>
      <c r="M217" s="5">
        <v>3742000000000</v>
      </c>
      <c r="N217" s="5">
        <v>3685000000000</v>
      </c>
      <c r="O217" s="5">
        <v>3525000000000</v>
      </c>
      <c r="P217" s="5">
        <v>3227000000000</v>
      </c>
    </row>
    <row r="218" spans="2:16" x14ac:dyDescent="0.35">
      <c r="C218" t="s">
        <v>213</v>
      </c>
      <c r="H218" s="5">
        <v>1543000000000</v>
      </c>
      <c r="I218" s="5">
        <v>1547000000000</v>
      </c>
      <c r="J218" s="5">
        <v>1678000000000</v>
      </c>
      <c r="K218" s="5">
        <v>2079000000000</v>
      </c>
      <c r="L218" s="5">
        <v>2679000000000</v>
      </c>
      <c r="M218" s="5">
        <v>3742000000000</v>
      </c>
      <c r="N218" s="5">
        <v>3685000000000</v>
      </c>
      <c r="O218" s="5">
        <v>3525000000000</v>
      </c>
    </row>
    <row r="219" spans="2:16" x14ac:dyDescent="0.35">
      <c r="C219" t="s">
        <v>214</v>
      </c>
      <c r="I219" s="6">
        <v>22.56</v>
      </c>
    </row>
    <row r="220" spans="2:16" x14ac:dyDescent="0.35">
      <c r="C220" t="s">
        <v>215</v>
      </c>
      <c r="I220" s="6">
        <v>-9.5299999999999994</v>
      </c>
    </row>
    <row r="221" spans="2:16" x14ac:dyDescent="0.35">
      <c r="C221" t="s">
        <v>216</v>
      </c>
      <c r="I221" s="6">
        <v>7.42</v>
      </c>
    </row>
    <row r="222" spans="2:16" x14ac:dyDescent="0.35">
      <c r="C222" t="s">
        <v>217</v>
      </c>
      <c r="I222" s="6">
        <v>-0.10490000000000001</v>
      </c>
    </row>
    <row r="223" spans="2:16" x14ac:dyDescent="0.35">
      <c r="C223" t="s">
        <v>218</v>
      </c>
      <c r="I223" s="6">
        <v>1.07</v>
      </c>
    </row>
    <row r="224" spans="2:16" x14ac:dyDescent="0.35">
      <c r="C224" t="s">
        <v>219</v>
      </c>
      <c r="I224" s="6">
        <v>0.27</v>
      </c>
    </row>
    <row r="225" spans="3:9" x14ac:dyDescent="0.35">
      <c r="C225" t="s">
        <v>220</v>
      </c>
      <c r="I225" s="5">
        <v>5</v>
      </c>
    </row>
    <row r="226" spans="3:9" x14ac:dyDescent="0.35">
      <c r="C226" t="s">
        <v>221</v>
      </c>
      <c r="I226" s="6">
        <v>6.97</v>
      </c>
    </row>
    <row r="227" spans="3:9" x14ac:dyDescent="0.35">
      <c r="C227" t="s">
        <v>222</v>
      </c>
      <c r="I227" s="6">
        <v>-246.59</v>
      </c>
    </row>
    <row r="228" spans="3:9" x14ac:dyDescent="0.35">
      <c r="C228" t="s">
        <v>223</v>
      </c>
      <c r="I228" s="6">
        <v>11.51</v>
      </c>
    </row>
    <row r="229" spans="3:9" x14ac:dyDescent="0.35">
      <c r="C229" t="s">
        <v>325</v>
      </c>
      <c r="I229" s="6">
        <v>-3.44</v>
      </c>
    </row>
    <row r="230" spans="3:9" x14ac:dyDescent="0.35">
      <c r="C230" t="s">
        <v>326</v>
      </c>
      <c r="I230" s="6">
        <v>-0.39</v>
      </c>
    </row>
    <row r="231" spans="3:9" x14ac:dyDescent="0.35">
      <c r="C231" t="s">
        <v>224</v>
      </c>
      <c r="I231" s="6">
        <v>-4.09</v>
      </c>
    </row>
    <row r="232" spans="3:9" x14ac:dyDescent="0.35">
      <c r="C232" t="s">
        <v>225</v>
      </c>
      <c r="I232" s="6">
        <v>1.73</v>
      </c>
    </row>
    <row r="233" spans="3:9" x14ac:dyDescent="0.35">
      <c r="C233" t="s">
        <v>226</v>
      </c>
      <c r="I233" s="6">
        <v>36.57</v>
      </c>
    </row>
    <row r="234" spans="3:9" x14ac:dyDescent="0.35">
      <c r="C234" t="s">
        <v>227</v>
      </c>
      <c r="D234" s="6">
        <v>0.3</v>
      </c>
    </row>
    <row r="235" spans="3:9" x14ac:dyDescent="0.35">
      <c r="C235" t="s">
        <v>228</v>
      </c>
      <c r="I235" s="6">
        <v>142.16999999999999</v>
      </c>
    </row>
    <row r="236" spans="3:9" x14ac:dyDescent="0.35">
      <c r="C236" t="s">
        <v>229</v>
      </c>
      <c r="I236" s="6">
        <v>5.6</v>
      </c>
    </row>
    <row r="237" spans="3:9" x14ac:dyDescent="0.35">
      <c r="C237" t="s">
        <v>230</v>
      </c>
      <c r="D237" s="6">
        <v>2.66</v>
      </c>
    </row>
    <row r="238" spans="3:9" x14ac:dyDescent="0.35">
      <c r="C238" t="s">
        <v>231</v>
      </c>
      <c r="D238" s="6">
        <v>2.57</v>
      </c>
    </row>
    <row r="239" spans="3:9" x14ac:dyDescent="0.35">
      <c r="C239" t="s">
        <v>232</v>
      </c>
      <c r="D239" s="6">
        <v>0.08</v>
      </c>
    </row>
    <row r="240" spans="3:9" x14ac:dyDescent="0.35">
      <c r="C240" t="s">
        <v>233</v>
      </c>
      <c r="D240" s="6">
        <v>0.03</v>
      </c>
    </row>
    <row r="241" spans="3:9" x14ac:dyDescent="0.35">
      <c r="C241" t="s">
        <v>234</v>
      </c>
      <c r="D241" s="6">
        <v>0.17</v>
      </c>
    </row>
    <row r="242" spans="3:9" x14ac:dyDescent="0.35">
      <c r="C242" t="s">
        <v>235</v>
      </c>
      <c r="D242" s="6">
        <v>7.0000000000000007E-2</v>
      </c>
    </row>
    <row r="243" spans="3:9" x14ac:dyDescent="0.35">
      <c r="C243" t="s">
        <v>236</v>
      </c>
      <c r="D243" s="6">
        <v>1.18</v>
      </c>
    </row>
    <row r="244" spans="3:9" x14ac:dyDescent="0.35">
      <c r="C244" t="s">
        <v>237</v>
      </c>
      <c r="I244" s="6">
        <v>-0.28999999999999998</v>
      </c>
    </row>
    <row r="245" spans="3:9" x14ac:dyDescent="0.35">
      <c r="C245" t="s">
        <v>12</v>
      </c>
      <c r="D245" s="5">
        <v>70000000000</v>
      </c>
    </row>
    <row r="246" spans="3:9" x14ac:dyDescent="0.35">
      <c r="C246" t="s">
        <v>238</v>
      </c>
      <c r="I246" s="6">
        <v>7.4</v>
      </c>
    </row>
    <row r="247" spans="3:9" x14ac:dyDescent="0.35">
      <c r="C247" t="s">
        <v>239</v>
      </c>
      <c r="I247" s="6">
        <v>-2.4500000000000001E-2</v>
      </c>
    </row>
    <row r="248" spans="3:9" x14ac:dyDescent="0.35">
      <c r="C248" t="s">
        <v>240</v>
      </c>
      <c r="I248" s="6">
        <v>-2.8799999999999999E-2</v>
      </c>
    </row>
    <row r="249" spans="3:9" x14ac:dyDescent="0.35">
      <c r="C249" t="s">
        <v>241</v>
      </c>
      <c r="I249" s="6">
        <v>-1.4000000000000002E-3</v>
      </c>
    </row>
    <row r="250" spans="3:9" x14ac:dyDescent="0.35">
      <c r="C250" t="s">
        <v>242</v>
      </c>
      <c r="I250" s="6">
        <v>2.0999999999999999E-3</v>
      </c>
    </row>
    <row r="251" spans="3:9" x14ac:dyDescent="0.35">
      <c r="C251" t="s">
        <v>243</v>
      </c>
      <c r="D251" s="6">
        <v>45.02</v>
      </c>
    </row>
    <row r="252" spans="3:9" x14ac:dyDescent="0.35">
      <c r="C252" t="s">
        <v>244</v>
      </c>
      <c r="D252" s="6">
        <v>17.05</v>
      </c>
    </row>
    <row r="253" spans="3:9" x14ac:dyDescent="0.35">
      <c r="C253" t="s">
        <v>245</v>
      </c>
      <c r="D253" s="6">
        <v>103.11</v>
      </c>
    </row>
    <row r="254" spans="3:9" x14ac:dyDescent="0.35">
      <c r="C254" t="s">
        <v>246</v>
      </c>
      <c r="D254" s="6">
        <v>-41.04</v>
      </c>
    </row>
    <row r="255" spans="3:9" x14ac:dyDescent="0.35">
      <c r="C255" t="s">
        <v>247</v>
      </c>
      <c r="D255" s="6">
        <v>2.02</v>
      </c>
    </row>
    <row r="256" spans="3:9" x14ac:dyDescent="0.35">
      <c r="C256" t="s">
        <v>248</v>
      </c>
      <c r="I256" s="6">
        <v>0.22</v>
      </c>
    </row>
    <row r="257" spans="3:9" x14ac:dyDescent="0.35">
      <c r="C257" t="s">
        <v>249</v>
      </c>
      <c r="I257" s="6">
        <v>20.7</v>
      </c>
    </row>
    <row r="258" spans="3:9" x14ac:dyDescent="0.35">
      <c r="C258" t="s">
        <v>42</v>
      </c>
      <c r="I258" s="5">
        <v>1646000000000</v>
      </c>
    </row>
    <row r="259" spans="3:9" x14ac:dyDescent="0.35">
      <c r="C259" t="s">
        <v>250</v>
      </c>
      <c r="I259" s="5">
        <v>2187000000000</v>
      </c>
    </row>
    <row r="260" spans="3:9" x14ac:dyDescent="0.35">
      <c r="C260" t="s">
        <v>251</v>
      </c>
      <c r="I260" s="5">
        <v>42200000000</v>
      </c>
    </row>
    <row r="261" spans="3:9" x14ac:dyDescent="0.35">
      <c r="C261" t="s">
        <v>252</v>
      </c>
      <c r="I261" s="6">
        <v>0.3669</v>
      </c>
    </row>
    <row r="262" spans="3:9" x14ac:dyDescent="0.35">
      <c r="C262" t="s">
        <v>253</v>
      </c>
      <c r="D262" s="6">
        <v>0.1013</v>
      </c>
    </row>
    <row r="263" spans="3:9" x14ac:dyDescent="0.35">
      <c r="C263" t="s">
        <v>254</v>
      </c>
      <c r="D263" s="6">
        <v>1.7399999999999999E-2</v>
      </c>
    </row>
    <row r="264" spans="3:9" x14ac:dyDescent="0.35">
      <c r="C264" t="s">
        <v>255</v>
      </c>
      <c r="D264" s="6">
        <v>4.6300000000000001E-2</v>
      </c>
    </row>
    <row r="265" spans="3:9" x14ac:dyDescent="0.35">
      <c r="C265" t="s">
        <v>256</v>
      </c>
      <c r="D265" s="6">
        <v>-1.01E-2</v>
      </c>
    </row>
    <row r="266" spans="3:9" x14ac:dyDescent="0.35">
      <c r="C266" t="s">
        <v>257</v>
      </c>
      <c r="D266" s="6">
        <v>19.695699999999999</v>
      </c>
    </row>
    <row r="267" spans="3:9" x14ac:dyDescent="0.35">
      <c r="C267" t="s">
        <v>258</v>
      </c>
      <c r="D267" s="6">
        <v>1.3977000000000002</v>
      </c>
    </row>
    <row r="268" spans="3:9" x14ac:dyDescent="0.35">
      <c r="C268" t="s">
        <v>259</v>
      </c>
      <c r="I268" s="5">
        <v>7</v>
      </c>
    </row>
    <row r="269" spans="3:9" x14ac:dyDescent="0.35">
      <c r="C269" t="s">
        <v>260</v>
      </c>
      <c r="I269" s="6">
        <v>0.54</v>
      </c>
    </row>
    <row r="270" spans="3:9" x14ac:dyDescent="0.35">
      <c r="C270" t="s">
        <v>261</v>
      </c>
      <c r="I270" s="6">
        <v>0.6</v>
      </c>
    </row>
    <row r="271" spans="3:9" x14ac:dyDescent="0.35">
      <c r="C271" t="s">
        <v>263</v>
      </c>
      <c r="I271" s="6">
        <v>0.13</v>
      </c>
    </row>
    <row r="272" spans="3:9" x14ac:dyDescent="0.35">
      <c r="C272" t="s">
        <v>264</v>
      </c>
      <c r="I272" s="6">
        <v>0.56000000000000005</v>
      </c>
    </row>
    <row r="273" spans="3:9" x14ac:dyDescent="0.35">
      <c r="C273" t="s">
        <v>265</v>
      </c>
      <c r="I273" s="6">
        <v>0.94</v>
      </c>
    </row>
    <row r="274" spans="3:9" x14ac:dyDescent="0.35">
      <c r="C274" t="s">
        <v>266</v>
      </c>
      <c r="I274" s="6">
        <v>0.48</v>
      </c>
    </row>
    <row r="275" spans="3:9" x14ac:dyDescent="0.35">
      <c r="C275" t="s">
        <v>267</v>
      </c>
      <c r="I275" s="5">
        <v>1543000000000</v>
      </c>
    </row>
    <row r="276" spans="3:9" x14ac:dyDescent="0.35">
      <c r="C276" t="s">
        <v>268</v>
      </c>
      <c r="I276" s="5">
        <v>169000000000</v>
      </c>
    </row>
    <row r="277" spans="3:9" x14ac:dyDescent="0.35">
      <c r="C277" t="s">
        <v>269</v>
      </c>
      <c r="I277" s="5">
        <v>190000000000</v>
      </c>
    </row>
    <row r="278" spans="3:9" x14ac:dyDescent="0.35">
      <c r="C278" t="s">
        <v>270</v>
      </c>
      <c r="I278" s="5">
        <v>-173000000000</v>
      </c>
    </row>
    <row r="279" spans="3:9" x14ac:dyDescent="0.35">
      <c r="C279" t="s">
        <v>271</v>
      </c>
      <c r="D279" s="5">
        <v>13000000000</v>
      </c>
    </row>
    <row r="280" spans="3:9" x14ac:dyDescent="0.35">
      <c r="C280" t="s">
        <v>272</v>
      </c>
      <c r="D280" s="5">
        <v>7053000000000</v>
      </c>
    </row>
    <row r="281" spans="3:9" x14ac:dyDescent="0.35">
      <c r="C281" t="s">
        <v>273</v>
      </c>
      <c r="D281" s="5">
        <v>992000000000</v>
      </c>
    </row>
    <row r="282" spans="3:9" x14ac:dyDescent="0.35">
      <c r="C282" t="s">
        <v>193</v>
      </c>
      <c r="D282" s="5">
        <v>1290000000000</v>
      </c>
    </row>
    <row r="283" spans="3:9" x14ac:dyDescent="0.35">
      <c r="C283" t="s">
        <v>192</v>
      </c>
      <c r="I283" s="5">
        <v>5999000000000</v>
      </c>
    </row>
    <row r="284" spans="3:9" x14ac:dyDescent="0.35">
      <c r="C284" t="s">
        <v>191</v>
      </c>
      <c r="D284" s="5">
        <v>178000000000</v>
      </c>
    </row>
    <row r="285" spans="3:9" x14ac:dyDescent="0.35">
      <c r="C285" t="s">
        <v>190</v>
      </c>
      <c r="D285" s="5">
        <v>314000000000</v>
      </c>
    </row>
    <row r="286" spans="3:9" x14ac:dyDescent="0.35">
      <c r="C286" t="s">
        <v>23</v>
      </c>
      <c r="D286" s="5">
        <v>493000000000</v>
      </c>
    </row>
    <row r="287" spans="3:9" x14ac:dyDescent="0.35">
      <c r="C287" t="s">
        <v>20</v>
      </c>
      <c r="D287" s="5">
        <v>480000000000</v>
      </c>
    </row>
    <row r="288" spans="3:9" x14ac:dyDescent="0.35">
      <c r="C288" t="s">
        <v>274</v>
      </c>
      <c r="I288" s="5">
        <v>6061000000000</v>
      </c>
    </row>
    <row r="289" spans="3:9" x14ac:dyDescent="0.35">
      <c r="C289" t="s">
        <v>275</v>
      </c>
      <c r="I289" s="5">
        <v>329000000000</v>
      </c>
    </row>
    <row r="290" spans="3:9" x14ac:dyDescent="0.35">
      <c r="C290" t="s">
        <v>276</v>
      </c>
      <c r="I290" s="5">
        <v>-88000000000</v>
      </c>
    </row>
    <row r="291" spans="3:9" x14ac:dyDescent="0.35">
      <c r="C291" t="s">
        <v>277</v>
      </c>
      <c r="I291" s="5">
        <v>-269000000000</v>
      </c>
    </row>
    <row r="292" spans="3:9" x14ac:dyDescent="0.35">
      <c r="C292" t="s">
        <v>278</v>
      </c>
      <c r="I292" s="5">
        <v>-93000000000</v>
      </c>
    </row>
    <row r="293" spans="3:9" x14ac:dyDescent="0.35">
      <c r="C293" t="s">
        <v>279</v>
      </c>
      <c r="I293" s="5">
        <v>236000000000</v>
      </c>
    </row>
  </sheetData>
  <pageMargins left="0.7" right="0.7" top="0.75" bottom="0.75" header="0.3" footer="0.3"/>
  <ignoredErrors>
    <ignoredError sqref="A1:P29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3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327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328</v>
      </c>
      <c r="D2" s="2" vm="17">
        <f ca="1">IFERROR(_xlfn.STOCKHISTORY("XIDX:" &amp; $C$1, D3, , 0, 0, 1), "Libur")</f>
        <v>3320</v>
      </c>
      <c r="H2" s="2" vm="17">
        <f ca="1">IFERROR(INDEX(D2:G2,COUNT(D2:G2)),"")</f>
        <v>3320</v>
      </c>
      <c r="I2" s="2" vm="18">
        <f t="shared" ref="I2:P2" ca="1" si="0">IFERROR(_xlfn.STOCKHISTORY("XIDX:" &amp; $C$1, I1, , 0, 0, 1), "Libur")</f>
        <v>2960</v>
      </c>
      <c r="J2" s="2" vm="19">
        <f t="shared" ca="1" si="0"/>
        <v>340</v>
      </c>
      <c r="K2" s="2" vm="20">
        <f t="shared" ca="1" si="0"/>
        <v>348</v>
      </c>
      <c r="L2" s="2" vm="21">
        <f t="shared" ca="1" si="0"/>
        <v>292</v>
      </c>
      <c r="M2" s="2" vm="22">
        <f t="shared" ca="1" si="0"/>
        <v>300</v>
      </c>
      <c r="N2" s="2" vm="23">
        <f t="shared" ca="1" si="0"/>
        <v>700</v>
      </c>
      <c r="O2" s="2" vm="24">
        <f t="shared" ca="1" si="0"/>
        <v>525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35319996777</v>
      </c>
      <c r="H4" s="2">
        <f>IFERROR(SUM(D4:G4)*(4/MAX(1,COUNT(D4:G4))),"")</f>
        <v>141279987108</v>
      </c>
      <c r="I4" s="2">
        <f t="shared" ref="I4:P4" si="1">IFERROR(INDEX(I51:I500,MATCH($C$4,$C$51:$C$500,0)),"")</f>
        <v>141126498590</v>
      </c>
      <c r="J4" s="2">
        <f t="shared" si="1"/>
        <v>160218189058</v>
      </c>
      <c r="K4" s="2">
        <f t="shared" si="1"/>
        <v>143083261635</v>
      </c>
      <c r="L4" s="2">
        <f t="shared" si="1"/>
        <v>131320519406</v>
      </c>
      <c r="M4" s="2">
        <f t="shared" si="1"/>
        <v>109018092634</v>
      </c>
      <c r="N4" s="2">
        <f t="shared" si="1"/>
        <v>74179874751</v>
      </c>
      <c r="O4" s="2">
        <f t="shared" si="1"/>
        <v>100093362672</v>
      </c>
      <c r="P4" s="2">
        <f t="shared" si="1"/>
        <v>105294898763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4544407115</v>
      </c>
      <c r="H5" s="2">
        <f>IFERROR(SUM(D5:G5)*(4/MAX(1,COUNT(D5:G5))),"")</f>
        <v>18177628460</v>
      </c>
      <c r="I5" s="2">
        <f t="shared" ref="I5:P5" si="2">IFERROR(INDEX(I51:I500,MATCH($C$5,$C$51:$C$500,0)),"")</f>
        <v>14535025434</v>
      </c>
      <c r="J5" s="2">
        <f t="shared" si="2"/>
        <v>16192001308</v>
      </c>
      <c r="K5" s="2">
        <f t="shared" si="2"/>
        <v>16630158405</v>
      </c>
      <c r="L5" s="2">
        <f t="shared" si="2"/>
        <v>14390985144</v>
      </c>
      <c r="M5" s="2">
        <f t="shared" si="2"/>
        <v>12131708265</v>
      </c>
      <c r="N5" s="2">
        <f t="shared" si="2"/>
        <v>10454973240</v>
      </c>
      <c r="O5" s="2">
        <f t="shared" si="2"/>
        <v>13098751823</v>
      </c>
      <c r="P5" s="2">
        <f t="shared" si="2"/>
        <v>12842443420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105907427247</v>
      </c>
      <c r="H6" s="2">
        <f>IFERROR(INDEX(D6:G6,COUNT(D6:G6)),"")</f>
        <v>105907427247</v>
      </c>
      <c r="I6" s="2">
        <f t="shared" ref="I6:P6" si="3">IFERROR(INDEX(I51:I500,MATCH($C$6,$C$51:$C$500,0)),"")</f>
        <v>101363020135</v>
      </c>
      <c r="J6" s="2">
        <f t="shared" si="3"/>
        <v>96441994701</v>
      </c>
      <c r="K6" s="2">
        <f t="shared" si="3"/>
        <v>90699993393</v>
      </c>
      <c r="L6" s="2">
        <f t="shared" si="3"/>
        <v>87863834988</v>
      </c>
      <c r="M6" s="2">
        <f t="shared" si="3"/>
        <v>80578849844</v>
      </c>
      <c r="N6" s="2">
        <f t="shared" si="3"/>
        <v>84331141579</v>
      </c>
      <c r="O6" s="2">
        <f t="shared" si="3"/>
        <v>74875814698</v>
      </c>
      <c r="P6" s="2">
        <f t="shared" si="3"/>
        <v>44103648044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0.42</v>
      </c>
      <c r="H7" s="3">
        <f>IFERROR(INDEX(D7:G7,COUNT(D7:G7)),"")</f>
        <v>0.42</v>
      </c>
      <c r="I7" s="3">
        <f t="shared" ref="I7:P7" si="4">IFERROR(INDEX(I51:I500,MATCH($C$7,$C$51:$C$500,0))/1000000000,"")</f>
        <v>0.42</v>
      </c>
      <c r="J7" s="3">
        <f t="shared" si="4"/>
        <v>0.42</v>
      </c>
      <c r="K7" s="3">
        <f t="shared" si="4"/>
        <v>0.42</v>
      </c>
      <c r="L7" s="3">
        <f t="shared" si="4"/>
        <v>0.42</v>
      </c>
      <c r="M7" s="3">
        <f t="shared" si="4"/>
        <v>0.42</v>
      </c>
      <c r="N7" s="3">
        <f t="shared" si="4"/>
        <v>0.42</v>
      </c>
      <c r="O7" s="3">
        <f t="shared" si="4"/>
        <v>0.42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16000000000</v>
      </c>
      <c r="J8" s="2">
        <f t="shared" si="5"/>
        <v>9000000000</v>
      </c>
      <c r="K8" s="2">
        <f t="shared" si="5"/>
        <v>15000000000</v>
      </c>
      <c r="L8" s="2">
        <f t="shared" si="5"/>
        <v>13000000000</v>
      </c>
      <c r="M8" s="2">
        <f t="shared" si="5"/>
        <v>7000000000</v>
      </c>
      <c r="N8" s="2">
        <f t="shared" si="5"/>
        <v>6000000000</v>
      </c>
      <c r="O8" s="2">
        <f t="shared" si="5"/>
        <v>-9000000000</v>
      </c>
      <c r="P8" s="2">
        <f t="shared" si="5"/>
        <v>-17000000000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-2.2400000000000002</v>
      </c>
      <c r="H9" s="3">
        <f>IFERROR(INDEX(D9:G9,COUNT(D9:G9)),"")</f>
        <v>-2.2400000000000002</v>
      </c>
      <c r="I9" s="3">
        <f t="shared" ref="I9:P9" si="6">IFERROR(INDEX(I51:I500,MATCH($C$9,$C$51:$C$500,0)),"")</f>
        <v>38</v>
      </c>
      <c r="J9" s="3">
        <f t="shared" si="6"/>
        <v>22.3</v>
      </c>
      <c r="K9" s="3">
        <f t="shared" si="6"/>
        <v>36.11</v>
      </c>
      <c r="L9" s="3">
        <f t="shared" si="6"/>
        <v>31.9</v>
      </c>
      <c r="M9" s="3">
        <f t="shared" si="6"/>
        <v>17.88</v>
      </c>
      <c r="N9" s="3">
        <f t="shared" si="6"/>
        <v>13.69</v>
      </c>
      <c r="O9" s="3">
        <f t="shared" si="6"/>
        <v>-22.23</v>
      </c>
      <c r="P9" s="3">
        <f t="shared" si="6"/>
        <v>-660679.31999999995</v>
      </c>
    </row>
    <row r="10" spans="1:16" x14ac:dyDescent="0.35">
      <c r="C10" t="s">
        <v>17</v>
      </c>
      <c r="D10" s="3">
        <f ca="1">IFERROR(IF(D9=0,"",D2/D9),"")</f>
        <v>-1482.1428571428571</v>
      </c>
      <c r="I10" s="3">
        <f t="shared" ref="I10:P10" ca="1" si="7">IFERROR(IF(I9=0,"",I2/I9),"")</f>
        <v>77.89473684210526</v>
      </c>
      <c r="J10" s="3">
        <f t="shared" ca="1" si="7"/>
        <v>15.246636771300448</v>
      </c>
      <c r="K10" s="3">
        <f t="shared" ca="1" si="7"/>
        <v>9.6372196067571316</v>
      </c>
      <c r="L10" s="3">
        <f t="shared" ca="1" si="7"/>
        <v>9.1536050156739819</v>
      </c>
      <c r="M10" s="3">
        <f t="shared" ca="1" si="7"/>
        <v>16.778523489932887</v>
      </c>
      <c r="N10" s="3">
        <f t="shared" ca="1" si="7"/>
        <v>51.132213294375461</v>
      </c>
      <c r="O10" s="3">
        <f t="shared" ca="1" si="7"/>
        <v>-23.616734143049932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2916222279</v>
      </c>
      <c r="H11" s="2">
        <f>IFERROR(INDEX(D11:G11,COUNT(D11:G11)),"")</f>
        <v>2916222279</v>
      </c>
      <c r="I11" s="2">
        <f t="shared" ref="I11:P11" si="8">IFERROR(INDEX(I51:I500,MATCH($C$11,$C$51:$C$500,0)),"")</f>
        <v>3853770956</v>
      </c>
      <c r="J11" s="2">
        <f t="shared" si="8"/>
        <v>6622417129</v>
      </c>
      <c r="K11" s="2">
        <f t="shared" si="8"/>
        <v>10673745653</v>
      </c>
      <c r="L11" s="2">
        <f t="shared" si="8"/>
        <v>7352156523</v>
      </c>
      <c r="M11" s="2">
        <f t="shared" si="8"/>
        <v>6133427113</v>
      </c>
      <c r="N11" s="2">
        <f t="shared" si="8"/>
        <v>14412989403</v>
      </c>
      <c r="O11" s="2">
        <f t="shared" si="8"/>
        <v>9071210210</v>
      </c>
      <c r="P11" s="2">
        <f t="shared" si="8"/>
        <v>1026598228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-2000000000</v>
      </c>
      <c r="H12" s="2">
        <f>IFERROR(INDEX(D12:G12,COUNT(D12:G12)),"")</f>
        <v>-2000000000</v>
      </c>
      <c r="I12" s="2">
        <f t="shared" ref="I12:P12" si="9">IFERROR(INDEX(I51:I500,MATCH($C$12,$C$51:$C$500,0)),"")</f>
        <v>-3000000000</v>
      </c>
      <c r="J12" s="2">
        <f t="shared" si="9"/>
        <v>-3000000000</v>
      </c>
      <c r="K12" s="2">
        <f t="shared" si="9"/>
        <v>-5000000000</v>
      </c>
      <c r="L12" s="2">
        <f t="shared" si="9"/>
        <v>-7000000000</v>
      </c>
      <c r="M12" s="2">
        <f t="shared" si="9"/>
        <v>-6000000000</v>
      </c>
      <c r="N12" s="2">
        <f t="shared" si="9"/>
        <v>-14000000000</v>
      </c>
      <c r="O12" s="2">
        <f t="shared" si="9"/>
        <v>-9000000000</v>
      </c>
      <c r="P12" s="2">
        <f t="shared" si="9"/>
        <v>-1000000000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P13" si="10">IFERROR(INDEX(I51:I500,MATCH($C$13,$C$51:$C$500,0)),"")</f>
        <v>1000000000</v>
      </c>
      <c r="J13" s="2">
        <f t="shared" si="10"/>
        <v>3000000000</v>
      </c>
      <c r="K13" s="2">
        <f t="shared" si="10"/>
        <v>5000000000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x14ac:dyDescent="0.35">
      <c r="C14" t="s">
        <v>26</v>
      </c>
      <c r="D14" s="2">
        <f>IFERROR(INDEX(D51:D500,MATCH($C$14,$C$51:$C$500,0)),"")</f>
        <v>6570114</v>
      </c>
      <c r="H14" s="2">
        <f>IFERROR(SUM(D14:G14)*(4/MAX(1,COUNT(D14:G14))),"")</f>
        <v>26280456</v>
      </c>
      <c r="I14" s="2">
        <f t="shared" ref="I14:P14" si="11">IFERROR(INDEX(I51:I500,MATCH($C$14,$C$51:$C$500,0)),"")</f>
        <v>-179487833</v>
      </c>
      <c r="J14" s="2">
        <f t="shared" si="11"/>
        <v>-170155573</v>
      </c>
      <c r="K14" s="2">
        <f t="shared" si="11"/>
        <v>-21600276</v>
      </c>
      <c r="L14" s="2">
        <f t="shared" si="11"/>
        <v>-13699034</v>
      </c>
      <c r="M14" s="2">
        <f t="shared" si="11"/>
        <v>-81497653</v>
      </c>
      <c r="N14" s="2">
        <f t="shared" si="11"/>
        <v>-86599501</v>
      </c>
      <c r="O14" s="2">
        <f t="shared" si="11"/>
        <v>-774942814</v>
      </c>
      <c r="P14" s="2">
        <f t="shared" si="11"/>
        <v>-78939628</v>
      </c>
    </row>
    <row r="15" spans="1:16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-4691574258</v>
      </c>
      <c r="J15" s="2">
        <f t="shared" si="12"/>
        <v>-4684400899</v>
      </c>
      <c r="K15" s="2">
        <f t="shared" si="12"/>
        <v>-4810084468</v>
      </c>
      <c r="L15" s="2">
        <f t="shared" si="12"/>
        <v>-4321338590</v>
      </c>
      <c r="M15" s="2">
        <f t="shared" si="12"/>
        <v>-2607148573</v>
      </c>
      <c r="N15" s="2">
        <f t="shared" si="12"/>
        <v>-2657554818</v>
      </c>
      <c r="O15" s="2">
        <f t="shared" si="12"/>
        <v>-4785088329</v>
      </c>
      <c r="P15" s="2">
        <f t="shared" si="12"/>
        <v>-4689443693</v>
      </c>
    </row>
    <row r="16" spans="1:16" x14ac:dyDescent="0.35">
      <c r="C16" t="s">
        <v>28</v>
      </c>
      <c r="D16" s="2">
        <f>IFERROR(INDEX(D51:D500,MATCH($C$16,$C$51:$C$500,0)),"")</f>
        <v>4544407114</v>
      </c>
      <c r="H16" s="2">
        <f>IFERROR(SUM(D16:G16)*(4/MAX(1,COUNT(D16:G16))),"")</f>
        <v>18177628456</v>
      </c>
      <c r="I16" s="2">
        <f t="shared" ref="I16:P16" si="13">IFERROR(INDEX(I51:I500,MATCH($C$16,$C$51:$C$500,0)),"")</f>
        <v>19182388486</v>
      </c>
      <c r="J16" s="2">
        <f t="shared" si="13"/>
        <v>21062366109</v>
      </c>
      <c r="K16" s="2">
        <f t="shared" si="13"/>
        <v>21543490220</v>
      </c>
      <c r="L16" s="2">
        <f t="shared" si="13"/>
        <v>18700404331</v>
      </c>
      <c r="M16" s="2">
        <f t="shared" si="13"/>
        <v>14633283006</v>
      </c>
      <c r="N16" s="2">
        <f t="shared" si="13"/>
        <v>13156423675</v>
      </c>
      <c r="O16" s="2">
        <f t="shared" si="13"/>
        <v>17874691828</v>
      </c>
      <c r="P16" s="2">
        <f t="shared" si="13"/>
        <v>17529714595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1394400000000</v>
      </c>
      <c r="H20" s="2">
        <f t="shared" ref="H20:P20" ca="1" si="14">IFERROR(H21*H2,"")</f>
        <v>1394400000000</v>
      </c>
      <c r="I20" s="2">
        <f t="shared" ca="1" si="14"/>
        <v>1243200000000</v>
      </c>
      <c r="J20" s="2">
        <f t="shared" ca="1" si="14"/>
        <v>142800000000</v>
      </c>
      <c r="K20" s="2">
        <f t="shared" ca="1" si="14"/>
        <v>146160000000</v>
      </c>
      <c r="L20" s="2">
        <f t="shared" ca="1" si="14"/>
        <v>122640000000</v>
      </c>
      <c r="M20" s="2">
        <f t="shared" ca="1" si="14"/>
        <v>126000000000</v>
      </c>
      <c r="N20" s="2">
        <f t="shared" ca="1" si="14"/>
        <v>294000000000</v>
      </c>
      <c r="O20" s="2">
        <f t="shared" ca="1" si="14"/>
        <v>220500000000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420000000</v>
      </c>
      <c r="H21" s="2">
        <f>IFERROR(INDEX(D21:G21,COUNT(D21:G21)),"")</f>
        <v>420000000</v>
      </c>
      <c r="I21" s="2">
        <f t="shared" ref="I21:P21" si="15">IFERROR(INDEX(I51:I500,MATCH($C$7,$C$51:$C$500,0)),"")</f>
        <v>420000000</v>
      </c>
      <c r="J21" s="2">
        <f t="shared" si="15"/>
        <v>420000000</v>
      </c>
      <c r="K21" s="2">
        <f t="shared" si="15"/>
        <v>420000000</v>
      </c>
      <c r="L21" s="2">
        <f t="shared" si="15"/>
        <v>420000000</v>
      </c>
      <c r="M21" s="2">
        <f t="shared" si="15"/>
        <v>420000000</v>
      </c>
      <c r="N21" s="2">
        <f t="shared" si="15"/>
        <v>420000000</v>
      </c>
      <c r="O21" s="2">
        <f t="shared" si="15"/>
        <v>420000000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4.2909239069715266</v>
      </c>
      <c r="H23" s="3">
        <f t="shared" ref="H23:P23" si="16">IFERROR(H5/H6*100,"")</f>
        <v>17.163695627886106</v>
      </c>
      <c r="I23" s="3">
        <f t="shared" si="16"/>
        <v>14.339574151047959</v>
      </c>
      <c r="J23" s="3">
        <f t="shared" si="16"/>
        <v>16.789367907829167</v>
      </c>
      <c r="K23" s="3">
        <f t="shared" si="16"/>
        <v>18.335346875872514</v>
      </c>
      <c r="L23" s="3">
        <f t="shared" si="16"/>
        <v>16.378735512700359</v>
      </c>
      <c r="M23" s="3">
        <f t="shared" si="16"/>
        <v>15.05569797594144</v>
      </c>
      <c r="N23" s="3">
        <f t="shared" si="16"/>
        <v>12.397523671852534</v>
      </c>
      <c r="O23" s="3">
        <f t="shared" si="16"/>
        <v>17.493969015004094</v>
      </c>
      <c r="P23" s="3">
        <f t="shared" si="16"/>
        <v>29.118778127350687</v>
      </c>
    </row>
    <row r="24" spans="1:16" x14ac:dyDescent="0.35">
      <c r="C24" t="s">
        <v>45</v>
      </c>
      <c r="D24" s="4">
        <f>IFERROR(_xlfn.RRI(5,I23,D23),"")</f>
        <v>-0.21439740056445811</v>
      </c>
      <c r="H24" s="4">
        <f t="shared" ref="H24:P24" si="17">IFERROR(_xlfn.RRI(5,M23,H23),"")</f>
        <v>2.6554431364015585E-2</v>
      </c>
      <c r="I24" s="4">
        <f t="shared" si="17"/>
        <v>2.9532975812081697E-2</v>
      </c>
      <c r="J24" s="4">
        <f t="shared" si="17"/>
        <v>-8.1883652735786905E-3</v>
      </c>
      <c r="K24" s="4">
        <f t="shared" si="17"/>
        <v>-8.8360369034372499E-2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10.87</v>
      </c>
      <c r="H25" s="3">
        <f>IFERROR(INDEX(D25:G25,COUNT(D25:G25)),"")</f>
        <v>10.87</v>
      </c>
      <c r="I25" s="3">
        <f t="shared" ref="I25:P25" si="18">IFERROR(INDEX(I51:I500,MATCH($C$25,$C$51:$C$500,0)),"")</f>
        <v>34.67</v>
      </c>
      <c r="J25" s="3">
        <f t="shared" si="18"/>
        <v>39.18</v>
      </c>
      <c r="K25" s="3">
        <f t="shared" si="18"/>
        <v>40.03</v>
      </c>
      <c r="L25" s="3">
        <f t="shared" si="18"/>
        <v>34.4</v>
      </c>
      <c r="M25" s="3">
        <f t="shared" si="18"/>
        <v>28.77</v>
      </c>
      <c r="N25" s="3">
        <f t="shared" si="18"/>
        <v>25.12</v>
      </c>
      <c r="O25" s="3">
        <f t="shared" si="18"/>
        <v>31.31</v>
      </c>
      <c r="P25" s="3">
        <f t="shared" si="18"/>
        <v>513610.84</v>
      </c>
    </row>
    <row r="26" spans="1:16" x14ac:dyDescent="0.35">
      <c r="C26" t="s">
        <v>48</v>
      </c>
      <c r="D26" s="4">
        <f>IFERROR(_xlfn.RRI(5,I25,D25),"")</f>
        <v>-0.20703295192716775</v>
      </c>
      <c r="H26" s="4">
        <f t="shared" ref="H26:P26" si="19">IFERROR(_xlfn.RRI(5,M25,H25),"")</f>
        <v>-0.17688988921005067</v>
      </c>
      <c r="I26" s="4">
        <f t="shared" si="19"/>
        <v>6.6563804940547922E-2</v>
      </c>
      <c r="J26" s="4">
        <f t="shared" si="19"/>
        <v>4.586654915704913E-2</v>
      </c>
      <c r="K26" s="4">
        <f t="shared" si="19"/>
        <v>-0.84921772842358911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84.095230421428568</v>
      </c>
      <c r="H27" s="3">
        <f t="shared" ref="H27:P27" si="20">IFERROR(H4/H21,"")</f>
        <v>336.38092168571427</v>
      </c>
      <c r="I27" s="3">
        <f t="shared" si="20"/>
        <v>336.01547283333332</v>
      </c>
      <c r="J27" s="3">
        <f t="shared" si="20"/>
        <v>381.47187870952382</v>
      </c>
      <c r="K27" s="3">
        <f t="shared" si="20"/>
        <v>340.6744324642857</v>
      </c>
      <c r="L27" s="3">
        <f t="shared" si="20"/>
        <v>312.66790334761907</v>
      </c>
      <c r="M27" s="3">
        <f t="shared" si="20"/>
        <v>259.56688722380954</v>
      </c>
      <c r="N27" s="3">
        <f t="shared" si="20"/>
        <v>176.61874940714284</v>
      </c>
      <c r="O27" s="3">
        <f t="shared" si="20"/>
        <v>238.31753017142856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-0.24197693979055312</v>
      </c>
      <c r="H28" s="4">
        <f t="shared" ref="H28:P28" si="21">IFERROR(_xlfn.RRI(5,M27,H27),"")</f>
        <v>5.3213490837268118E-2</v>
      </c>
      <c r="I28" s="4">
        <f t="shared" si="21"/>
        <v>0.13727238592768654</v>
      </c>
      <c r="J28" s="4">
        <f t="shared" si="21"/>
        <v>9.8654927219335109E-2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-0.68647245457167594</v>
      </c>
      <c r="I29" s="4">
        <f t="shared" si="22"/>
        <v>-0.11510974987238382</v>
      </c>
      <c r="J29" s="4">
        <f t="shared" si="22"/>
        <v>-2.123407444416691E-2</v>
      </c>
      <c r="K29" s="4">
        <f t="shared" si="22"/>
        <v>0.1636627906976745</v>
      </c>
      <c r="L29" s="4">
        <f t="shared" si="22"/>
        <v>0.19568995481404236</v>
      </c>
      <c r="M29" s="4">
        <f t="shared" si="22"/>
        <v>0.14530254777070056</v>
      </c>
      <c r="N29" s="4">
        <f t="shared" si="22"/>
        <v>-0.19770041520281054</v>
      </c>
      <c r="O29" s="4">
        <f t="shared" si="22"/>
        <v>-0.99993903944862228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1.0875953101189967E-3</v>
      </c>
      <c r="I30" s="4">
        <f t="shared" si="23"/>
        <v>-0.11916056834900747</v>
      </c>
      <c r="J30" s="4">
        <f t="shared" si="23"/>
        <v>0.11975494007615345</v>
      </c>
      <c r="K30" s="4">
        <f t="shared" si="23"/>
        <v>8.9572766557779432E-2</v>
      </c>
      <c r="L30" s="4">
        <f t="shared" si="23"/>
        <v>0.20457546296351578</v>
      </c>
      <c r="M30" s="4">
        <f t="shared" si="23"/>
        <v>0.46964514297094268</v>
      </c>
      <c r="N30" s="4">
        <f t="shared" si="23"/>
        <v>-0.25889316962920872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253.37</v>
      </c>
      <c r="H32" s="3">
        <f>IFERROR(INDEX(D32:G32,COUNT(D32:G32)),"")</f>
        <v>253.37</v>
      </c>
      <c r="I32" s="3">
        <f t="shared" ref="I32:P32" si="24">IFERROR(INDEX(I51:I500,MATCH($C$32,$C$51:$C$500,0)),"")</f>
        <v>242.5</v>
      </c>
      <c r="J32" s="3">
        <f t="shared" si="24"/>
        <v>230.72</v>
      </c>
      <c r="K32" s="3">
        <f t="shared" si="24"/>
        <v>216.99</v>
      </c>
      <c r="L32" s="3">
        <f t="shared" si="24"/>
        <v>210.2</v>
      </c>
      <c r="M32" s="3">
        <f t="shared" si="24"/>
        <v>192.77</v>
      </c>
      <c r="N32" s="3">
        <f t="shared" si="24"/>
        <v>201.75</v>
      </c>
      <c r="O32" s="3">
        <f t="shared" si="24"/>
        <v>179.13</v>
      </c>
      <c r="P32" s="3">
        <f t="shared" si="24"/>
        <v>1764145.92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12.83</v>
      </c>
      <c r="H33" s="3">
        <f>IFERROR(INDEX(D33:G33,COUNT(D33:G33)),"")</f>
        <v>12.83</v>
      </c>
      <c r="I33" s="3">
        <f t="shared" ref="I33:P33" si="25">IFERROR(INDEX(I51:I500,MATCH($C$33,$C$51:$C$500,0)),"")</f>
        <v>12.21</v>
      </c>
      <c r="J33" s="3">
        <f t="shared" si="25"/>
        <v>1.47</v>
      </c>
      <c r="K33" s="3">
        <f t="shared" si="25"/>
        <v>1.6</v>
      </c>
      <c r="L33" s="3">
        <f t="shared" si="25"/>
        <v>1.39</v>
      </c>
      <c r="M33" s="3">
        <f t="shared" si="25"/>
        <v>1.56</v>
      </c>
      <c r="N33" s="3">
        <f t="shared" si="25"/>
        <v>3.47</v>
      </c>
      <c r="O33" s="3">
        <f t="shared" si="25"/>
        <v>2.93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298.99</v>
      </c>
      <c r="H34" s="3">
        <f>IFERROR(INDEX(D34:G34,COUNT(D34:G34)),"")</f>
        <v>298.99</v>
      </c>
      <c r="I34" s="3">
        <f t="shared" ref="I34:P34" si="26">IFERROR(INDEX(I51:I500,MATCH($C$34,$C$51:$C$500,0)),"")</f>
        <v>85.38</v>
      </c>
      <c r="J34" s="3">
        <f t="shared" si="26"/>
        <v>8.68</v>
      </c>
      <c r="K34" s="3">
        <f t="shared" si="26"/>
        <v>8.69</v>
      </c>
      <c r="L34" s="3">
        <f t="shared" si="26"/>
        <v>8.49</v>
      </c>
      <c r="M34" s="3">
        <f t="shared" si="26"/>
        <v>10.43</v>
      </c>
      <c r="N34" s="3">
        <f t="shared" si="26"/>
        <v>27.87</v>
      </c>
      <c r="O34" s="3">
        <f t="shared" si="26"/>
        <v>16.77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38.46</v>
      </c>
      <c r="H35" s="3">
        <f>IFERROR(INDEX(D35:G35,COUNT(D35:G35)),"")</f>
        <v>38.46</v>
      </c>
      <c r="I35" s="3">
        <f t="shared" ref="I35:P35" si="27">IFERROR(INDEX(I51:I500,MATCH($C$35,$C$51:$C$500,0)),"")</f>
        <v>8.77</v>
      </c>
      <c r="J35" s="3">
        <f t="shared" si="27"/>
        <v>0.89</v>
      </c>
      <c r="K35" s="3">
        <f t="shared" si="27"/>
        <v>1.02</v>
      </c>
      <c r="L35" s="3">
        <f t="shared" si="27"/>
        <v>0.93</v>
      </c>
      <c r="M35" s="3">
        <f t="shared" si="27"/>
        <v>1.1499999999999999</v>
      </c>
      <c r="N35" s="3">
        <f t="shared" si="27"/>
        <v>3.94</v>
      </c>
      <c r="O35" s="3">
        <f t="shared" si="27"/>
        <v>2.19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0.78180000000000005</v>
      </c>
      <c r="I36" s="4">
        <f t="shared" si="28"/>
        <v>0.98080000000000001</v>
      </c>
      <c r="J36" s="4">
        <f t="shared" si="28"/>
        <v>0.58700000000000008</v>
      </c>
      <c r="K36" s="4">
        <f t="shared" si="28"/>
        <v>0.62450000000000006</v>
      </c>
      <c r="L36" s="4">
        <f t="shared" si="28"/>
        <v>0.95930000000000004</v>
      </c>
      <c r="M36" s="4">
        <f t="shared" si="28"/>
        <v>0.59089999999999998</v>
      </c>
      <c r="N36" s="4">
        <f t="shared" si="28"/>
        <v>1.5128999999999999</v>
      </c>
      <c r="O36" s="4">
        <f t="shared" si="28"/>
        <v>0.14369999999999999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34</v>
      </c>
      <c r="I37" s="3">
        <f t="shared" si="29"/>
        <v>34</v>
      </c>
      <c r="J37" s="3">
        <f t="shared" si="29"/>
        <v>23</v>
      </c>
      <c r="K37" s="3">
        <f t="shared" si="29"/>
        <v>25</v>
      </c>
      <c r="L37" s="3">
        <f t="shared" si="29"/>
        <v>33</v>
      </c>
      <c r="M37" s="3">
        <f t="shared" si="29"/>
        <v>17</v>
      </c>
      <c r="N37" s="3">
        <f t="shared" si="29"/>
        <v>38</v>
      </c>
      <c r="O37" s="3">
        <f t="shared" si="29"/>
        <v>7.5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35319996777</v>
      </c>
      <c r="E51" s="5">
        <v>31133038826</v>
      </c>
      <c r="F51" s="5">
        <v>43569805159</v>
      </c>
      <c r="G51" s="5">
        <v>38649634930</v>
      </c>
      <c r="I51" s="5">
        <v>141126498590</v>
      </c>
      <c r="J51" s="5">
        <v>160218189058</v>
      </c>
      <c r="K51" s="5">
        <v>143083261635</v>
      </c>
      <c r="L51" s="5">
        <v>131320519406</v>
      </c>
      <c r="M51" s="5">
        <v>109018092634</v>
      </c>
      <c r="N51" s="5">
        <v>74179874751</v>
      </c>
      <c r="O51" s="5">
        <v>100093362672</v>
      </c>
      <c r="P51" s="5">
        <v>105294898763</v>
      </c>
    </row>
    <row r="52" spans="2:16" x14ac:dyDescent="0.35">
      <c r="C52" t="s">
        <v>75</v>
      </c>
      <c r="D52" s="5">
        <v>-23125931233</v>
      </c>
      <c r="E52" s="5">
        <v>-20885893463</v>
      </c>
      <c r="F52" s="5">
        <v>-27633825656</v>
      </c>
      <c r="G52" s="5">
        <v>-25671904253</v>
      </c>
      <c r="I52" s="5">
        <v>-92681758992</v>
      </c>
      <c r="J52" s="5">
        <v>-105875304969</v>
      </c>
      <c r="K52" s="5">
        <v>-94085573916</v>
      </c>
      <c r="L52" s="5">
        <v>-86842794284</v>
      </c>
      <c r="M52" s="5">
        <v>-70658869330</v>
      </c>
      <c r="N52" s="5">
        <v>-38292322924</v>
      </c>
      <c r="O52" s="5">
        <v>-52024763999</v>
      </c>
      <c r="P52" s="5">
        <v>-55562728173</v>
      </c>
    </row>
    <row r="53" spans="2:16" x14ac:dyDescent="0.35">
      <c r="C53" t="s">
        <v>76</v>
      </c>
      <c r="D53" s="5">
        <v>12194065544</v>
      </c>
      <c r="E53" s="5">
        <v>10247145363</v>
      </c>
      <c r="F53" s="5">
        <v>15935979503</v>
      </c>
      <c r="G53" s="5">
        <v>12977730677</v>
      </c>
      <c r="I53" s="5">
        <v>48444739598</v>
      </c>
      <c r="J53" s="5">
        <v>54342884089</v>
      </c>
      <c r="K53" s="5">
        <v>48997687719</v>
      </c>
      <c r="L53" s="5">
        <v>44477725122</v>
      </c>
      <c r="M53" s="5">
        <v>38359223304</v>
      </c>
      <c r="N53" s="5">
        <v>35887551827</v>
      </c>
      <c r="O53" s="5">
        <v>48068598673</v>
      </c>
      <c r="P53" s="5">
        <v>49732170590</v>
      </c>
    </row>
    <row r="54" spans="2:16" x14ac:dyDescent="0.35">
      <c r="C54" t="s">
        <v>77</v>
      </c>
      <c r="D54" s="5">
        <v>-7684819712</v>
      </c>
      <c r="E54" s="5">
        <v>-7043784480</v>
      </c>
      <c r="F54" s="5">
        <v>-8415551296</v>
      </c>
      <c r="G54" s="5">
        <v>-7908757328</v>
      </c>
      <c r="I54" s="5">
        <v>-29177072164</v>
      </c>
      <c r="J54" s="5">
        <v>-33209882744</v>
      </c>
      <c r="K54" s="5">
        <v>-27620177635</v>
      </c>
      <c r="L54" s="5">
        <v>-25898166016</v>
      </c>
      <c r="M54" s="5">
        <v>-24307038165</v>
      </c>
      <c r="N54" s="5">
        <v>-22683794904</v>
      </c>
      <c r="O54" s="5">
        <v>-29523341588</v>
      </c>
      <c r="P54" s="5">
        <v>-32131676916</v>
      </c>
    </row>
    <row r="55" spans="2:16" x14ac:dyDescent="0.35">
      <c r="C55" t="s">
        <v>78</v>
      </c>
      <c r="D55" s="5">
        <v>-689076548</v>
      </c>
      <c r="E55" s="5">
        <v>-551584238</v>
      </c>
      <c r="F55" s="5">
        <v>-2791888938</v>
      </c>
      <c r="G55" s="5">
        <v>-2555599541</v>
      </c>
      <c r="I55" s="5">
        <v>-6466440169</v>
      </c>
      <c r="J55" s="5">
        <v>-8511460069</v>
      </c>
      <c r="K55" s="5">
        <v>-5038822059</v>
      </c>
      <c r="L55" s="5">
        <v>-7332725651</v>
      </c>
      <c r="M55" s="5">
        <v>-6277959498</v>
      </c>
      <c r="N55" s="5">
        <v>-5669555872</v>
      </c>
      <c r="O55" s="5">
        <v>-11957197626</v>
      </c>
      <c r="P55" s="5">
        <v>-13492008825</v>
      </c>
    </row>
    <row r="56" spans="2:16" x14ac:dyDescent="0.35">
      <c r="C56" t="s">
        <v>79</v>
      </c>
      <c r="D56" s="5">
        <v>-6995743164</v>
      </c>
      <c r="E56" s="5">
        <v>-6651242542</v>
      </c>
      <c r="F56" s="5">
        <v>-5623662358</v>
      </c>
      <c r="G56" s="5">
        <v>-5353157787</v>
      </c>
      <c r="I56" s="5">
        <v>-22869674295</v>
      </c>
      <c r="J56" s="5">
        <v>-23902788349</v>
      </c>
      <c r="K56" s="5">
        <v>-22394446945</v>
      </c>
      <c r="L56" s="5">
        <v>-18777705893</v>
      </c>
      <c r="M56" s="5">
        <v>-18049202978</v>
      </c>
      <c r="N56" s="5">
        <v>-17074239032</v>
      </c>
      <c r="O56" s="5">
        <v>-17673182046</v>
      </c>
      <c r="P56" s="5">
        <v>-18457839999</v>
      </c>
    </row>
    <row r="57" spans="2:16" x14ac:dyDescent="0.35">
      <c r="C57" t="s">
        <v>80</v>
      </c>
    </row>
    <row r="58" spans="2:16" x14ac:dyDescent="0.35">
      <c r="C58" t="s">
        <v>81</v>
      </c>
      <c r="D58" s="5">
        <v>4509245832</v>
      </c>
      <c r="E58" s="5">
        <v>3203360883</v>
      </c>
      <c r="F58" s="5">
        <v>7520428207</v>
      </c>
      <c r="G58" s="5">
        <v>5068973349</v>
      </c>
      <c r="I58" s="5">
        <v>19267667434</v>
      </c>
      <c r="J58" s="5">
        <v>21133001345</v>
      </c>
      <c r="K58" s="5">
        <v>21377510084</v>
      </c>
      <c r="L58" s="5">
        <v>18579559106</v>
      </c>
      <c r="M58" s="5">
        <v>14052185139</v>
      </c>
      <c r="N58" s="5">
        <v>13203756923</v>
      </c>
      <c r="O58" s="5">
        <v>18545257085</v>
      </c>
      <c r="P58" s="5">
        <v>17600493674</v>
      </c>
    </row>
    <row r="59" spans="2:16" x14ac:dyDescent="0.35">
      <c r="C59" t="s">
        <v>82</v>
      </c>
      <c r="D59" s="5">
        <v>35161282</v>
      </c>
      <c r="E59" s="5">
        <v>-30506493</v>
      </c>
      <c r="F59" s="5">
        <v>-71411361</v>
      </c>
      <c r="G59" s="5">
        <v>-48565009</v>
      </c>
      <c r="I59" s="5">
        <v>-85278948</v>
      </c>
      <c r="J59" s="5">
        <v>-70635236</v>
      </c>
      <c r="K59" s="5">
        <v>165980136</v>
      </c>
      <c r="L59" s="5">
        <v>120845225</v>
      </c>
      <c r="M59" s="5">
        <v>581097867</v>
      </c>
      <c r="N59" s="5">
        <v>-47333248</v>
      </c>
      <c r="O59" s="5">
        <v>-670565257</v>
      </c>
      <c r="P59" s="5">
        <v>-70779079</v>
      </c>
    </row>
    <row r="60" spans="2:16" x14ac:dyDescent="0.35">
      <c r="C60" t="s">
        <v>83</v>
      </c>
      <c r="D60" s="5">
        <v>28591168</v>
      </c>
      <c r="E60" s="5">
        <v>12670615</v>
      </c>
      <c r="F60" s="5">
        <v>39116415</v>
      </c>
      <c r="G60" s="5">
        <v>25089669</v>
      </c>
      <c r="I60" s="5">
        <v>94208885</v>
      </c>
      <c r="J60" s="5">
        <v>99520337</v>
      </c>
      <c r="K60" s="5">
        <v>187580412</v>
      </c>
      <c r="L60" s="5">
        <v>134544259</v>
      </c>
      <c r="M60" s="5">
        <v>662595520</v>
      </c>
      <c r="N60" s="5">
        <v>39266253</v>
      </c>
      <c r="O60" s="5">
        <v>104377557</v>
      </c>
      <c r="P60" s="5">
        <v>8160549</v>
      </c>
    </row>
    <row r="61" spans="2:16" x14ac:dyDescent="0.35">
      <c r="C61" t="s">
        <v>26</v>
      </c>
      <c r="D61" s="5">
        <v>6570114</v>
      </c>
      <c r="E61" s="5">
        <v>-43177108</v>
      </c>
      <c r="F61" s="5">
        <v>-110527776</v>
      </c>
      <c r="G61" s="5">
        <v>-73654678</v>
      </c>
      <c r="I61" s="5">
        <v>-179487833</v>
      </c>
      <c r="J61" s="5">
        <v>-170155573</v>
      </c>
      <c r="K61" s="5">
        <v>-21600276</v>
      </c>
      <c r="L61" s="5">
        <v>-13699034</v>
      </c>
      <c r="M61" s="5">
        <v>-81497653</v>
      </c>
      <c r="N61" s="5">
        <v>-86599501</v>
      </c>
      <c r="O61" s="5">
        <v>-774942814</v>
      </c>
      <c r="P61" s="5">
        <v>-78939628</v>
      </c>
    </row>
    <row r="62" spans="2:16" x14ac:dyDescent="0.35">
      <c r="C62" t="s">
        <v>84</v>
      </c>
      <c r="D62" s="5">
        <v>35161282</v>
      </c>
      <c r="E62" s="5">
        <v>-30506493</v>
      </c>
      <c r="F62" s="5">
        <v>-71411361</v>
      </c>
      <c r="G62" s="5">
        <v>-48565009</v>
      </c>
      <c r="I62" s="5">
        <v>-85278948</v>
      </c>
      <c r="J62" s="5">
        <v>-70635236</v>
      </c>
      <c r="K62" s="5">
        <v>165980136</v>
      </c>
      <c r="L62" s="5">
        <v>120845225</v>
      </c>
      <c r="M62" s="5">
        <v>581097867</v>
      </c>
      <c r="N62" s="5">
        <v>-47333248</v>
      </c>
      <c r="O62" s="5">
        <v>-670565257</v>
      </c>
      <c r="P62" s="5">
        <v>-70779079</v>
      </c>
    </row>
    <row r="63" spans="2:16" x14ac:dyDescent="0.35">
      <c r="C63" t="s">
        <v>28</v>
      </c>
      <c r="D63" s="5">
        <v>4544407114</v>
      </c>
      <c r="E63" s="5">
        <v>3172854390</v>
      </c>
      <c r="F63" s="5">
        <v>7449016846</v>
      </c>
      <c r="G63" s="5">
        <v>5020408340</v>
      </c>
      <c r="I63" s="5">
        <v>19182388486</v>
      </c>
      <c r="J63" s="5">
        <v>21062366109</v>
      </c>
      <c r="K63" s="5">
        <v>21543490220</v>
      </c>
      <c r="L63" s="5">
        <v>18700404331</v>
      </c>
      <c r="M63" s="5">
        <v>14633283006</v>
      </c>
      <c r="N63" s="5">
        <v>13156423675</v>
      </c>
      <c r="O63" s="5">
        <v>17874691828</v>
      </c>
      <c r="P63" s="5">
        <v>17529714595</v>
      </c>
    </row>
    <row r="64" spans="2:16" x14ac:dyDescent="0.35">
      <c r="C64" t="s">
        <v>27</v>
      </c>
      <c r="E64" s="5">
        <v>-1169476757</v>
      </c>
      <c r="F64" s="5">
        <v>-1638783706</v>
      </c>
      <c r="G64" s="5">
        <v>-1883313795</v>
      </c>
      <c r="I64" s="5">
        <v>-4691574258</v>
      </c>
      <c r="J64" s="5">
        <v>-4684400899</v>
      </c>
      <c r="K64" s="5">
        <v>-4810084468</v>
      </c>
      <c r="L64" s="5">
        <v>-4321338590</v>
      </c>
      <c r="M64" s="5">
        <v>-2607148573</v>
      </c>
      <c r="N64" s="5">
        <v>-2657554818</v>
      </c>
      <c r="O64" s="5">
        <v>-4785088329</v>
      </c>
      <c r="P64" s="5">
        <v>-4689443693</v>
      </c>
    </row>
    <row r="65" spans="2:16" x14ac:dyDescent="0.35">
      <c r="C65" t="s">
        <v>85</v>
      </c>
      <c r="I65" s="5">
        <v>-4370906738</v>
      </c>
      <c r="J65" s="5">
        <v>-4684400899</v>
      </c>
      <c r="K65" s="5">
        <v>-4810084468</v>
      </c>
      <c r="L65" s="5">
        <v>-4322310960</v>
      </c>
      <c r="M65" s="5">
        <v>-2950324561</v>
      </c>
      <c r="N65" s="5">
        <v>-2846097561</v>
      </c>
    </row>
    <row r="66" spans="2:16" x14ac:dyDescent="0.35">
      <c r="C66" t="s">
        <v>86</v>
      </c>
      <c r="I66" s="5">
        <v>-320667520</v>
      </c>
      <c r="L66" s="5">
        <v>972370</v>
      </c>
      <c r="M66" s="5">
        <v>343175988</v>
      </c>
      <c r="N66" s="5">
        <v>188542743</v>
      </c>
    </row>
    <row r="67" spans="2:16" x14ac:dyDescent="0.35">
      <c r="C67" t="s">
        <v>88</v>
      </c>
      <c r="E67" s="5">
        <v>-1169476757</v>
      </c>
      <c r="F67" s="5">
        <v>-1638783706</v>
      </c>
      <c r="G67" s="5">
        <v>-1883313795</v>
      </c>
      <c r="I67" s="5">
        <v>-4691574258</v>
      </c>
      <c r="J67" s="5">
        <v>-4684400899</v>
      </c>
      <c r="K67" s="5">
        <v>-4810084468</v>
      </c>
      <c r="L67" s="5">
        <v>-4321338590</v>
      </c>
      <c r="M67" s="5">
        <v>-2607148573</v>
      </c>
      <c r="N67" s="5">
        <v>-2657554818</v>
      </c>
      <c r="O67" s="5">
        <v>-4785088329</v>
      </c>
      <c r="P67" s="5">
        <v>-4689443693</v>
      </c>
    </row>
    <row r="68" spans="2:16" x14ac:dyDescent="0.35">
      <c r="C68" t="s">
        <v>89</v>
      </c>
      <c r="D68" s="5">
        <v>4544407115</v>
      </c>
      <c r="E68" s="5">
        <v>2003377633</v>
      </c>
      <c r="F68" s="5">
        <v>3926919345</v>
      </c>
      <c r="G68" s="5">
        <v>5020408340</v>
      </c>
      <c r="I68" s="5">
        <v>14490814228</v>
      </c>
      <c r="J68" s="5">
        <v>16377965210</v>
      </c>
      <c r="K68" s="5">
        <v>16733405752</v>
      </c>
      <c r="L68" s="5">
        <v>14379065741</v>
      </c>
      <c r="M68" s="5">
        <v>12026134433</v>
      </c>
      <c r="N68" s="5">
        <v>10498868857</v>
      </c>
      <c r="O68" s="5">
        <v>13089603499</v>
      </c>
      <c r="P68" s="5">
        <v>12840270902</v>
      </c>
    </row>
    <row r="69" spans="2:16" x14ac:dyDescent="0.35">
      <c r="C69" t="s">
        <v>91</v>
      </c>
      <c r="D69" s="5">
        <v>4544407115</v>
      </c>
      <c r="E69" s="5">
        <v>2003377633</v>
      </c>
      <c r="F69" s="5">
        <v>3926919345</v>
      </c>
      <c r="G69" s="5">
        <v>5020408340</v>
      </c>
      <c r="I69" s="5">
        <v>14490814228</v>
      </c>
      <c r="J69" s="5">
        <v>16377965210</v>
      </c>
      <c r="K69" s="5">
        <v>16733405752</v>
      </c>
      <c r="L69" s="5">
        <v>14379065741</v>
      </c>
      <c r="M69" s="5">
        <v>12026134433</v>
      </c>
      <c r="N69" s="5">
        <v>10498868857</v>
      </c>
      <c r="O69" s="5">
        <v>13089603499</v>
      </c>
      <c r="P69" s="5">
        <v>12840270902</v>
      </c>
    </row>
    <row r="70" spans="2:16" x14ac:dyDescent="0.35">
      <c r="C70" t="s">
        <v>92</v>
      </c>
      <c r="E70" s="5">
        <v>44211206</v>
      </c>
      <c r="I70" s="5">
        <v>44211206</v>
      </c>
      <c r="J70" s="5">
        <v>-185963902</v>
      </c>
      <c r="K70" s="5">
        <v>-103247347</v>
      </c>
      <c r="L70" s="5">
        <v>11919403</v>
      </c>
      <c r="M70" s="5">
        <v>105573832</v>
      </c>
      <c r="N70" s="5">
        <v>-43895617</v>
      </c>
      <c r="O70" s="5">
        <v>9148324</v>
      </c>
      <c r="P70" s="5">
        <v>2172518</v>
      </c>
    </row>
    <row r="71" spans="2:16" x14ac:dyDescent="0.35">
      <c r="C71" t="s">
        <v>93</v>
      </c>
      <c r="D71" s="5">
        <v>4544407115</v>
      </c>
      <c r="E71" s="5">
        <v>2047588839</v>
      </c>
      <c r="F71" s="5">
        <v>3926919345</v>
      </c>
      <c r="G71" s="5">
        <v>5020408340</v>
      </c>
      <c r="I71" s="5">
        <v>14535025434</v>
      </c>
      <c r="J71" s="5">
        <v>16192001308</v>
      </c>
      <c r="K71" s="5">
        <v>16630158405</v>
      </c>
      <c r="L71" s="5">
        <v>14390985144</v>
      </c>
      <c r="M71" s="5">
        <v>12131708265</v>
      </c>
      <c r="N71" s="5">
        <v>10454973240</v>
      </c>
      <c r="O71" s="5">
        <v>13098751823</v>
      </c>
      <c r="P71" s="5">
        <v>12842443420</v>
      </c>
    </row>
    <row r="72" spans="2:16" x14ac:dyDescent="0.35">
      <c r="C72" t="s">
        <v>94</v>
      </c>
      <c r="D72" s="5">
        <v>4544407115</v>
      </c>
      <c r="E72" s="5">
        <v>2003377633</v>
      </c>
      <c r="F72" s="5">
        <v>3926919345</v>
      </c>
      <c r="G72" s="5">
        <v>5020408340</v>
      </c>
      <c r="I72" s="5">
        <v>14490814228</v>
      </c>
      <c r="J72" s="5">
        <v>16377965210</v>
      </c>
      <c r="K72" s="5">
        <v>16733405752</v>
      </c>
      <c r="L72" s="5">
        <v>14379065741</v>
      </c>
      <c r="M72" s="5">
        <v>12026134433</v>
      </c>
      <c r="N72" s="5">
        <v>10498868857</v>
      </c>
      <c r="O72" s="5">
        <v>13089603499</v>
      </c>
      <c r="P72" s="5">
        <v>12840270902</v>
      </c>
    </row>
    <row r="73" spans="2:16" x14ac:dyDescent="0.35">
      <c r="C73" t="s">
        <v>7</v>
      </c>
      <c r="D73" s="5">
        <v>4544407115</v>
      </c>
      <c r="E73" s="5">
        <v>2047588839</v>
      </c>
      <c r="F73" s="5">
        <v>3926919345</v>
      </c>
      <c r="G73" s="5">
        <v>5020408340</v>
      </c>
      <c r="I73" s="5">
        <v>14535025434</v>
      </c>
      <c r="J73" s="5">
        <v>16192001308</v>
      </c>
      <c r="K73" s="5">
        <v>16630158405</v>
      </c>
      <c r="L73" s="5">
        <v>14390985144</v>
      </c>
      <c r="M73" s="5">
        <v>12131708265</v>
      </c>
      <c r="N73" s="5">
        <v>10454973240</v>
      </c>
      <c r="O73" s="5">
        <v>13098751823</v>
      </c>
      <c r="P73" s="5">
        <v>12842443420</v>
      </c>
    </row>
    <row r="74" spans="2:16" x14ac:dyDescent="0.35">
      <c r="C74" t="s">
        <v>95</v>
      </c>
      <c r="D74" s="5">
        <v>4544407115</v>
      </c>
      <c r="E74" s="5">
        <v>2003377633</v>
      </c>
      <c r="F74" s="5">
        <v>3926919345</v>
      </c>
      <c r="G74" s="5">
        <v>5020408340</v>
      </c>
      <c r="I74" s="5">
        <v>14490814228</v>
      </c>
      <c r="J74" s="5">
        <v>16377965210</v>
      </c>
      <c r="K74" s="5">
        <v>16733405752</v>
      </c>
      <c r="L74" s="5">
        <v>14379065741</v>
      </c>
      <c r="M74" s="5">
        <v>12026134433</v>
      </c>
      <c r="N74" s="5">
        <v>10498868857</v>
      </c>
      <c r="O74" s="5">
        <v>13089603499</v>
      </c>
      <c r="P74" s="5">
        <v>12840270902</v>
      </c>
    </row>
    <row r="75" spans="2:16" x14ac:dyDescent="0.35">
      <c r="C75" t="s">
        <v>96</v>
      </c>
      <c r="D75" s="5">
        <v>4544407115</v>
      </c>
      <c r="E75" s="5">
        <v>2047588839</v>
      </c>
      <c r="F75" s="5">
        <v>3926919345</v>
      </c>
      <c r="G75" s="5">
        <v>5020408340</v>
      </c>
      <c r="I75" s="5">
        <v>14535025434</v>
      </c>
      <c r="J75" s="5">
        <v>16192001308</v>
      </c>
      <c r="K75" s="5">
        <v>16630158405</v>
      </c>
      <c r="L75" s="5">
        <v>14390985144</v>
      </c>
      <c r="M75" s="5">
        <v>12131708265</v>
      </c>
      <c r="N75" s="5">
        <v>10454973240</v>
      </c>
      <c r="O75" s="5">
        <v>13098751823</v>
      </c>
      <c r="P75" s="5">
        <v>12842443420</v>
      </c>
    </row>
    <row r="76" spans="2:16" x14ac:dyDescent="0.35">
      <c r="C76" t="s">
        <v>97</v>
      </c>
      <c r="D76" s="5">
        <v>4544407115</v>
      </c>
      <c r="E76" s="5">
        <v>2047588839</v>
      </c>
      <c r="F76" s="5">
        <v>3926919345</v>
      </c>
      <c r="G76" s="5">
        <v>5020408340</v>
      </c>
      <c r="I76" s="5">
        <v>14535025434</v>
      </c>
      <c r="J76" s="5">
        <v>16192001308</v>
      </c>
      <c r="K76" s="5">
        <v>16630158405</v>
      </c>
      <c r="L76" s="5">
        <v>14390985144</v>
      </c>
      <c r="M76" s="5">
        <v>12131708265</v>
      </c>
      <c r="N76" s="5">
        <v>10454973240</v>
      </c>
      <c r="O76" s="5">
        <v>13098751823</v>
      </c>
      <c r="P76" s="5">
        <v>12842443420</v>
      </c>
    </row>
    <row r="78" spans="2:16" x14ac:dyDescent="0.35">
      <c r="B78" t="s">
        <v>98</v>
      </c>
      <c r="C78" t="s">
        <v>99</v>
      </c>
    </row>
    <row r="79" spans="2:16" x14ac:dyDescent="0.35">
      <c r="C79" t="s">
        <v>100</v>
      </c>
    </row>
    <row r="80" spans="2:16" x14ac:dyDescent="0.35">
      <c r="C80" t="s">
        <v>19</v>
      </c>
      <c r="D80" s="5">
        <v>2916222279</v>
      </c>
      <c r="E80" s="5">
        <v>3853770956</v>
      </c>
      <c r="F80" s="5">
        <v>3867717509</v>
      </c>
      <c r="G80" s="5">
        <v>18339853837</v>
      </c>
      <c r="I80" s="5">
        <v>3853770956</v>
      </c>
      <c r="J80" s="5">
        <v>6622417129</v>
      </c>
      <c r="K80" s="5">
        <v>10673745653</v>
      </c>
      <c r="L80" s="5">
        <v>7352156523</v>
      </c>
      <c r="M80" s="5">
        <v>6133427113</v>
      </c>
      <c r="N80" s="5">
        <v>14412989403</v>
      </c>
      <c r="O80" s="5">
        <v>9071210210</v>
      </c>
      <c r="P80" s="5">
        <v>1026598228</v>
      </c>
    </row>
    <row r="81" spans="3:16" x14ac:dyDescent="0.35">
      <c r="C81" t="s">
        <v>101</v>
      </c>
      <c r="D81" s="5">
        <v>24077984339</v>
      </c>
      <c r="E81" s="5">
        <v>19418288605</v>
      </c>
      <c r="F81" s="5">
        <v>25866604442</v>
      </c>
      <c r="G81" s="5">
        <v>19096812296</v>
      </c>
      <c r="I81" s="5">
        <v>19418288605</v>
      </c>
      <c r="J81" s="5">
        <v>24336692982</v>
      </c>
      <c r="K81" s="5">
        <v>19656042586</v>
      </c>
      <c r="L81" s="5">
        <v>17672362036</v>
      </c>
      <c r="M81" s="5">
        <v>17729499839</v>
      </c>
      <c r="N81" s="5">
        <v>16958791419</v>
      </c>
      <c r="O81" s="5">
        <v>15993476486</v>
      </c>
      <c r="P81" s="5">
        <v>12644109415</v>
      </c>
    </row>
    <row r="82" spans="3:16" x14ac:dyDescent="0.35">
      <c r="C82" t="s">
        <v>102</v>
      </c>
    </row>
    <row r="83" spans="3:16" x14ac:dyDescent="0.35">
      <c r="C83" t="s">
        <v>103</v>
      </c>
    </row>
    <row r="84" spans="3:16" x14ac:dyDescent="0.35">
      <c r="C84" t="s">
        <v>104</v>
      </c>
      <c r="D84" s="5">
        <v>24077984339</v>
      </c>
      <c r="E84" s="5">
        <v>19418288605</v>
      </c>
      <c r="F84" s="5">
        <v>25866604442</v>
      </c>
      <c r="G84" s="5">
        <v>19096812296</v>
      </c>
      <c r="I84" s="5">
        <v>19418288605</v>
      </c>
      <c r="J84" s="5">
        <v>24336692982</v>
      </c>
      <c r="K84" s="5">
        <v>19656042586</v>
      </c>
      <c r="L84" s="5">
        <v>17672362036</v>
      </c>
      <c r="M84" s="5">
        <v>17729499839</v>
      </c>
      <c r="N84" s="5">
        <v>16958791419</v>
      </c>
      <c r="O84" s="5">
        <v>15993476486</v>
      </c>
      <c r="P84" s="5">
        <v>12644109415</v>
      </c>
    </row>
    <row r="85" spans="3:16" x14ac:dyDescent="0.35">
      <c r="C85" t="s">
        <v>105</v>
      </c>
      <c r="D85" s="5">
        <v>34561780</v>
      </c>
      <c r="E85" s="5">
        <v>16726221</v>
      </c>
      <c r="F85" s="5">
        <v>21504221</v>
      </c>
      <c r="G85" s="5">
        <v>22647554</v>
      </c>
      <c r="I85" s="5">
        <v>16726221</v>
      </c>
      <c r="J85" s="5">
        <v>25282151</v>
      </c>
      <c r="K85" s="5">
        <v>74812599</v>
      </c>
      <c r="L85" s="5">
        <v>85636150</v>
      </c>
      <c r="M85" s="5">
        <v>45561150</v>
      </c>
      <c r="N85" s="5">
        <v>41761150</v>
      </c>
      <c r="O85" s="5">
        <v>54000000</v>
      </c>
      <c r="P85" s="5">
        <v>43118013</v>
      </c>
    </row>
    <row r="86" spans="3:16" x14ac:dyDescent="0.35">
      <c r="C86" t="s">
        <v>106</v>
      </c>
      <c r="D86" s="5">
        <v>34561780</v>
      </c>
      <c r="E86" s="5">
        <v>16726221</v>
      </c>
      <c r="F86" s="5">
        <v>21504221</v>
      </c>
      <c r="G86" s="5">
        <v>22647554</v>
      </c>
      <c r="I86" s="5">
        <v>16726221</v>
      </c>
      <c r="J86" s="5">
        <v>25282151</v>
      </c>
      <c r="K86" s="5">
        <v>74812599</v>
      </c>
      <c r="L86" s="5">
        <v>85636150</v>
      </c>
      <c r="M86" s="5">
        <v>45561150</v>
      </c>
      <c r="N86" s="5">
        <v>41761150</v>
      </c>
      <c r="O86" s="5">
        <v>54000000</v>
      </c>
      <c r="P86" s="5">
        <v>43118013</v>
      </c>
    </row>
    <row r="87" spans="3:16" x14ac:dyDescent="0.35">
      <c r="C87" t="s">
        <v>329</v>
      </c>
      <c r="O87" s="5">
        <v>47500000</v>
      </c>
    </row>
    <row r="88" spans="3:16" x14ac:dyDescent="0.35">
      <c r="C88" t="s">
        <v>108</v>
      </c>
      <c r="D88" s="5">
        <v>28931551596</v>
      </c>
      <c r="E88" s="5">
        <v>32337169438</v>
      </c>
      <c r="F88" s="5">
        <v>20769489180</v>
      </c>
      <c r="G88" s="5">
        <v>26313438345</v>
      </c>
      <c r="I88" s="5">
        <v>32337169438</v>
      </c>
      <c r="J88" s="5">
        <v>27127564151</v>
      </c>
      <c r="K88" s="5">
        <v>23945992892</v>
      </c>
      <c r="L88" s="5">
        <v>24391357682</v>
      </c>
      <c r="M88" s="5">
        <v>23472030061</v>
      </c>
      <c r="N88" s="5">
        <v>22379088174</v>
      </c>
      <c r="O88" s="5">
        <v>20058454756</v>
      </c>
      <c r="P88" s="5">
        <v>19445015908</v>
      </c>
    </row>
    <row r="89" spans="3:16" x14ac:dyDescent="0.35">
      <c r="C89" t="s">
        <v>330</v>
      </c>
    </row>
    <row r="90" spans="3:16" x14ac:dyDescent="0.35">
      <c r="C90" t="s">
        <v>80</v>
      </c>
      <c r="D90" s="5">
        <v>-224087068</v>
      </c>
      <c r="E90" s="5">
        <v>-224087068</v>
      </c>
      <c r="F90" s="5">
        <v>-268298274</v>
      </c>
      <c r="G90" s="5">
        <v>-268298274</v>
      </c>
      <c r="I90" s="5">
        <v>-224087068</v>
      </c>
      <c r="J90" s="5">
        <v>-268298274</v>
      </c>
      <c r="K90" s="5">
        <v>-82334372</v>
      </c>
      <c r="L90" s="5">
        <v>20912975</v>
      </c>
      <c r="M90" s="5">
        <v>8993572</v>
      </c>
      <c r="N90" s="5">
        <v>-96580260</v>
      </c>
      <c r="O90" s="5">
        <v>-52684643</v>
      </c>
      <c r="P90" s="5">
        <v>-64005485</v>
      </c>
    </row>
    <row r="91" spans="3:16" x14ac:dyDescent="0.35">
      <c r="C91" t="s">
        <v>109</v>
      </c>
      <c r="D91" s="5">
        <v>68460719483</v>
      </c>
      <c r="E91" s="5">
        <v>64954993086</v>
      </c>
      <c r="F91" s="5">
        <v>67669533365</v>
      </c>
      <c r="G91" s="5">
        <v>67385247321</v>
      </c>
      <c r="I91" s="5">
        <v>64954993086</v>
      </c>
      <c r="J91" s="5">
        <v>63088654961</v>
      </c>
      <c r="K91" s="5">
        <v>58521645176</v>
      </c>
      <c r="L91" s="5">
        <v>57397264994</v>
      </c>
      <c r="M91" s="5">
        <v>54096940276</v>
      </c>
      <c r="N91" s="5">
        <v>58675627337</v>
      </c>
      <c r="O91" s="5">
        <v>48746654619</v>
      </c>
      <c r="P91" s="5">
        <v>47668862004</v>
      </c>
    </row>
    <row r="92" spans="3:16" x14ac:dyDescent="0.35">
      <c r="C92" t="s">
        <v>110</v>
      </c>
    </row>
    <row r="93" spans="3:16" x14ac:dyDescent="0.35">
      <c r="C93" t="s">
        <v>112</v>
      </c>
      <c r="D93" s="5">
        <v>42822570881</v>
      </c>
      <c r="E93" s="5">
        <v>43362126410</v>
      </c>
      <c r="F93" s="5">
        <v>43611772220</v>
      </c>
      <c r="G93" s="5">
        <v>44081617059</v>
      </c>
      <c r="I93" s="5">
        <v>43362126410</v>
      </c>
      <c r="J93" s="5">
        <v>45197429215</v>
      </c>
      <c r="K93" s="5">
        <v>44680522845</v>
      </c>
      <c r="L93" s="5">
        <v>29818320671</v>
      </c>
      <c r="M93" s="5">
        <v>31472745753</v>
      </c>
      <c r="N93" s="5">
        <v>33257890944</v>
      </c>
      <c r="O93" s="5">
        <v>33063936951</v>
      </c>
      <c r="P93" s="5">
        <v>5173152826</v>
      </c>
    </row>
    <row r="94" spans="3:16" x14ac:dyDescent="0.35">
      <c r="C94" t="s">
        <v>111</v>
      </c>
      <c r="D94" s="5">
        <v>686131817</v>
      </c>
      <c r="E94" s="5">
        <v>686131817</v>
      </c>
      <c r="F94" s="5">
        <v>1019269164</v>
      </c>
      <c r="G94" s="5">
        <v>1019269164</v>
      </c>
      <c r="I94" s="5">
        <v>686131817</v>
      </c>
      <c r="J94" s="5">
        <v>1019269164</v>
      </c>
      <c r="K94" s="5">
        <v>790312766</v>
      </c>
      <c r="L94" s="5">
        <v>679909267</v>
      </c>
      <c r="M94" s="5">
        <v>682298780</v>
      </c>
      <c r="N94" s="5">
        <v>369517490</v>
      </c>
      <c r="O94" s="5">
        <v>170678244</v>
      </c>
      <c r="P94" s="5">
        <v>65793130</v>
      </c>
    </row>
    <row r="95" spans="3:16" x14ac:dyDescent="0.35">
      <c r="C95" t="s">
        <v>115</v>
      </c>
      <c r="D95" s="5">
        <v>43508702698</v>
      </c>
      <c r="E95" s="5">
        <v>44048258227</v>
      </c>
      <c r="F95" s="5">
        <v>44631041384</v>
      </c>
      <c r="G95" s="5">
        <v>45100886223</v>
      </c>
      <c r="I95" s="5">
        <v>44048258227</v>
      </c>
      <c r="J95" s="5">
        <v>46216698379</v>
      </c>
      <c r="K95" s="5">
        <v>45470835611</v>
      </c>
      <c r="L95" s="5">
        <v>38485325145</v>
      </c>
      <c r="M95" s="5">
        <v>35228760451</v>
      </c>
      <c r="N95" s="5">
        <v>33630033434</v>
      </c>
      <c r="O95" s="5">
        <v>33241015195</v>
      </c>
      <c r="P95" s="5">
        <v>5247745956</v>
      </c>
    </row>
    <row r="96" spans="3:16" x14ac:dyDescent="0.35">
      <c r="C96" t="s">
        <v>116</v>
      </c>
      <c r="D96" s="5">
        <v>111969422181</v>
      </c>
      <c r="E96" s="5">
        <v>109003251313</v>
      </c>
      <c r="F96" s="5">
        <v>112300574749</v>
      </c>
      <c r="G96" s="5">
        <v>112486133544</v>
      </c>
      <c r="I96" s="5">
        <v>109003251313</v>
      </c>
      <c r="J96" s="5">
        <v>109305353340</v>
      </c>
      <c r="K96" s="5">
        <v>103992480787</v>
      </c>
      <c r="L96" s="5">
        <v>95882590139</v>
      </c>
      <c r="M96" s="5">
        <v>89325700727</v>
      </c>
      <c r="N96" s="5">
        <v>92305660771</v>
      </c>
      <c r="O96" s="5">
        <v>81987669814</v>
      </c>
      <c r="P96" s="5">
        <v>52916607960</v>
      </c>
    </row>
    <row r="97" spans="3:16" x14ac:dyDescent="0.35">
      <c r="C97" t="s">
        <v>117</v>
      </c>
    </row>
    <row r="98" spans="3:16" x14ac:dyDescent="0.35">
      <c r="C98" t="s">
        <v>118</v>
      </c>
    </row>
    <row r="99" spans="3:16" x14ac:dyDescent="0.35">
      <c r="C99" t="s">
        <v>119</v>
      </c>
      <c r="D99" s="5">
        <v>3734062218</v>
      </c>
      <c r="E99" s="5">
        <v>5152185031</v>
      </c>
      <c r="F99" s="5">
        <v>6619534118</v>
      </c>
      <c r="G99" s="5">
        <v>4482852856</v>
      </c>
      <c r="I99" s="5">
        <v>5152185031</v>
      </c>
      <c r="J99" s="5">
        <v>9560510229</v>
      </c>
      <c r="K99" s="5">
        <v>8136278357</v>
      </c>
      <c r="L99" s="5">
        <v>6657078611</v>
      </c>
      <c r="M99" s="5">
        <v>7513542486</v>
      </c>
      <c r="N99" s="5">
        <v>6927747148</v>
      </c>
      <c r="O99" s="5">
        <v>6061465756</v>
      </c>
      <c r="P99" s="5">
        <v>7475359995</v>
      </c>
    </row>
    <row r="100" spans="3:16" x14ac:dyDescent="0.35">
      <c r="C100" t="s">
        <v>120</v>
      </c>
      <c r="D100" s="5">
        <v>697198770</v>
      </c>
      <c r="E100" s="5">
        <v>921430289</v>
      </c>
      <c r="F100" s="5">
        <v>595662264</v>
      </c>
      <c r="G100" s="5">
        <v>532852591</v>
      </c>
      <c r="I100" s="5">
        <v>921430289</v>
      </c>
      <c r="J100" s="5">
        <v>290205591</v>
      </c>
      <c r="K100" s="5">
        <v>598495868</v>
      </c>
      <c r="L100" s="5">
        <v>565925206</v>
      </c>
      <c r="M100" s="5">
        <v>951657504</v>
      </c>
      <c r="N100" s="5">
        <v>2154156903</v>
      </c>
      <c r="O100" s="5">
        <v>1109587080</v>
      </c>
      <c r="P100" s="5">
        <v>2454217907</v>
      </c>
    </row>
    <row r="101" spans="3:16" x14ac:dyDescent="0.35">
      <c r="C101" t="s">
        <v>286</v>
      </c>
      <c r="D101" s="5">
        <v>697198770</v>
      </c>
      <c r="E101" s="5">
        <v>921430289</v>
      </c>
      <c r="F101" s="5">
        <v>595662264</v>
      </c>
      <c r="G101" s="5">
        <v>532852591</v>
      </c>
      <c r="I101" s="5">
        <v>921430289</v>
      </c>
      <c r="J101" s="5">
        <v>290205591</v>
      </c>
      <c r="K101" s="5">
        <v>598495868</v>
      </c>
      <c r="L101" s="5">
        <v>565925206</v>
      </c>
      <c r="M101" s="5">
        <v>951657504</v>
      </c>
      <c r="N101" s="5">
        <v>2154156903</v>
      </c>
      <c r="O101" s="5">
        <v>1109587080</v>
      </c>
      <c r="P101" s="5">
        <v>2454217907</v>
      </c>
    </row>
    <row r="102" spans="3:16" x14ac:dyDescent="0.35">
      <c r="C102" t="s">
        <v>121</v>
      </c>
      <c r="O102" s="5">
        <v>202032000</v>
      </c>
    </row>
    <row r="103" spans="3:16" x14ac:dyDescent="0.35">
      <c r="C103" t="s">
        <v>287</v>
      </c>
      <c r="O103" s="5">
        <v>202032000</v>
      </c>
    </row>
    <row r="104" spans="3:16" x14ac:dyDescent="0.35">
      <c r="C104" t="s">
        <v>124</v>
      </c>
    </row>
    <row r="105" spans="3:16" x14ac:dyDescent="0.35">
      <c r="C105" t="s">
        <v>126</v>
      </c>
      <c r="N105" s="5">
        <v>367676384</v>
      </c>
      <c r="O105" s="5">
        <v>531727200</v>
      </c>
      <c r="P105" s="5">
        <v>728228100</v>
      </c>
    </row>
    <row r="106" spans="3:16" x14ac:dyDescent="0.35">
      <c r="C106" t="s">
        <v>123</v>
      </c>
      <c r="D106" s="5">
        <v>1395294978</v>
      </c>
      <c r="E106" s="5">
        <v>1126635814</v>
      </c>
      <c r="F106" s="5">
        <v>4543821093</v>
      </c>
      <c r="G106" s="5">
        <v>1988270721</v>
      </c>
      <c r="I106" s="5">
        <v>1126635814</v>
      </c>
      <c r="J106" s="5">
        <v>4006171856</v>
      </c>
      <c r="K106" s="5">
        <v>2565610959</v>
      </c>
      <c r="L106" s="5">
        <v>3412679860</v>
      </c>
      <c r="M106" s="5">
        <v>2691040473</v>
      </c>
      <c r="N106" s="5">
        <v>1757935109</v>
      </c>
      <c r="O106" s="5">
        <v>2339817403</v>
      </c>
      <c r="P106" s="5">
        <v>3939875356</v>
      </c>
    </row>
    <row r="107" spans="3:16" x14ac:dyDescent="0.35">
      <c r="C107" t="s">
        <v>122</v>
      </c>
      <c r="D107" s="5">
        <v>687470082</v>
      </c>
      <c r="E107" s="5">
        <v>2235271134</v>
      </c>
      <c r="F107" s="5">
        <v>642381533</v>
      </c>
      <c r="G107" s="5">
        <v>880731279</v>
      </c>
      <c r="I107" s="5">
        <v>2235271134</v>
      </c>
      <c r="J107" s="5">
        <v>2681296950</v>
      </c>
      <c r="K107" s="5">
        <v>2485453673</v>
      </c>
      <c r="L107" s="5">
        <v>2517786335</v>
      </c>
      <c r="M107" s="5">
        <v>3718867233</v>
      </c>
      <c r="N107" s="5">
        <v>2149842108</v>
      </c>
      <c r="O107" s="5">
        <v>1116342073</v>
      </c>
      <c r="P107" s="5">
        <v>353038632</v>
      </c>
    </row>
    <row r="108" spans="3:16" x14ac:dyDescent="0.35">
      <c r="C108" t="s">
        <v>331</v>
      </c>
      <c r="D108" s="5">
        <v>72682966</v>
      </c>
      <c r="E108" s="5">
        <v>232796397</v>
      </c>
      <c r="F108" s="5">
        <v>387843764</v>
      </c>
      <c r="G108" s="5">
        <v>545100667</v>
      </c>
      <c r="I108" s="5">
        <v>232796397</v>
      </c>
      <c r="J108" s="5">
        <v>847180340</v>
      </c>
      <c r="K108" s="5">
        <v>3332956920</v>
      </c>
    </row>
    <row r="109" spans="3:16" x14ac:dyDescent="0.35">
      <c r="C109" t="s">
        <v>127</v>
      </c>
      <c r="D109" s="5">
        <v>2327932716</v>
      </c>
      <c r="E109" s="5">
        <v>2488046147</v>
      </c>
      <c r="F109" s="5">
        <v>2843511834</v>
      </c>
      <c r="G109" s="5">
        <v>3000768737</v>
      </c>
      <c r="I109" s="5">
        <v>2488046147</v>
      </c>
      <c r="J109" s="5">
        <v>3302848410</v>
      </c>
      <c r="K109" s="5">
        <v>5156209037</v>
      </c>
      <c r="L109" s="5">
        <v>1361676540</v>
      </c>
      <c r="M109" s="5">
        <v>1233308397</v>
      </c>
      <c r="N109" s="5">
        <v>1046772044</v>
      </c>
      <c r="O109" s="5">
        <v>1050389360</v>
      </c>
      <c r="P109" s="5">
        <v>1337599920</v>
      </c>
    </row>
    <row r="110" spans="3:16" x14ac:dyDescent="0.35">
      <c r="C110" t="s">
        <v>128</v>
      </c>
      <c r="D110" s="5">
        <v>2327932716</v>
      </c>
      <c r="E110" s="5">
        <v>2488046147</v>
      </c>
      <c r="F110" s="5">
        <v>2843511834</v>
      </c>
      <c r="G110" s="5">
        <v>3000768737</v>
      </c>
      <c r="I110" s="5">
        <v>2488046147</v>
      </c>
      <c r="J110" s="5">
        <v>3302848410</v>
      </c>
      <c r="K110" s="5">
        <v>5156209037</v>
      </c>
      <c r="L110" s="5">
        <v>1361676540</v>
      </c>
      <c r="M110" s="5">
        <v>1233308397</v>
      </c>
      <c r="N110" s="5">
        <v>1046772044</v>
      </c>
      <c r="O110" s="5">
        <v>1050389360</v>
      </c>
      <c r="P110" s="5">
        <v>1337599920</v>
      </c>
    </row>
    <row r="111" spans="3:16" x14ac:dyDescent="0.35">
      <c r="C111" t="s">
        <v>332</v>
      </c>
    </row>
    <row r="112" spans="3:16" x14ac:dyDescent="0.35">
      <c r="C112" t="s">
        <v>129</v>
      </c>
    </row>
    <row r="113" spans="2:16" x14ac:dyDescent="0.35">
      <c r="C113" t="s">
        <v>130</v>
      </c>
      <c r="O113" s="5">
        <v>367676384</v>
      </c>
      <c r="P113" s="5">
        <v>1074427400</v>
      </c>
    </row>
    <row r="114" spans="2:16" x14ac:dyDescent="0.35">
      <c r="C114" t="s">
        <v>132</v>
      </c>
      <c r="D114" s="5">
        <v>6061994934</v>
      </c>
      <c r="E114" s="5">
        <v>7640231178</v>
      </c>
      <c r="F114" s="5">
        <v>9463045952</v>
      </c>
      <c r="G114" s="5">
        <v>7483621593</v>
      </c>
      <c r="I114" s="5">
        <v>7640231178</v>
      </c>
      <c r="J114" s="5">
        <v>12863358639</v>
      </c>
      <c r="K114" s="5">
        <v>13292487394</v>
      </c>
      <c r="L114" s="5">
        <v>8018755151</v>
      </c>
      <c r="M114" s="5">
        <v>8746850883</v>
      </c>
      <c r="N114" s="5">
        <v>7974519192</v>
      </c>
      <c r="O114" s="5">
        <v>7111855116</v>
      </c>
      <c r="P114" s="5">
        <v>8812959915</v>
      </c>
    </row>
    <row r="115" spans="2:16" x14ac:dyDescent="0.35">
      <c r="C115" t="s">
        <v>133</v>
      </c>
    </row>
    <row r="116" spans="2:16" x14ac:dyDescent="0.35">
      <c r="C116" t="s">
        <v>134</v>
      </c>
      <c r="D116" s="5">
        <v>41800000000</v>
      </c>
      <c r="E116" s="5">
        <v>41800000000</v>
      </c>
      <c r="F116" s="5">
        <v>41800000000</v>
      </c>
      <c r="G116" s="5">
        <v>41800000000</v>
      </c>
      <c r="I116" s="5">
        <v>41800000000</v>
      </c>
      <c r="J116" s="5">
        <v>41800000000</v>
      </c>
      <c r="K116" s="5">
        <v>41800000000</v>
      </c>
      <c r="L116" s="5">
        <v>41800000000</v>
      </c>
      <c r="M116" s="5">
        <v>41800000000</v>
      </c>
      <c r="N116" s="5">
        <v>41800000000</v>
      </c>
      <c r="O116" s="5">
        <v>41800000000</v>
      </c>
      <c r="P116" s="5">
        <v>600000000</v>
      </c>
    </row>
    <row r="117" spans="2:16" x14ac:dyDescent="0.35">
      <c r="C117" t="s">
        <v>135</v>
      </c>
      <c r="D117" s="5">
        <v>19352671523</v>
      </c>
      <c r="E117" s="5">
        <v>19352671523</v>
      </c>
      <c r="F117" s="5">
        <v>19352671523</v>
      </c>
      <c r="G117" s="5">
        <v>19352671523</v>
      </c>
      <c r="I117" s="5">
        <v>19352671523</v>
      </c>
      <c r="J117" s="5">
        <v>19352671523</v>
      </c>
      <c r="K117" s="5">
        <v>19352671523</v>
      </c>
      <c r="L117" s="5">
        <v>19352671523</v>
      </c>
      <c r="M117" s="5">
        <v>19352671523</v>
      </c>
      <c r="N117" s="5">
        <v>19352671523</v>
      </c>
      <c r="O117" s="5">
        <v>19352671523</v>
      </c>
      <c r="P117" s="5">
        <v>15739594600</v>
      </c>
    </row>
    <row r="118" spans="2:16" x14ac:dyDescent="0.35">
      <c r="C118" t="s">
        <v>136</v>
      </c>
      <c r="D118" s="5">
        <v>44978842792</v>
      </c>
      <c r="E118" s="5">
        <v>40434435680</v>
      </c>
      <c r="F118" s="5">
        <v>41953155548</v>
      </c>
      <c r="G118" s="5">
        <v>44118138702</v>
      </c>
      <c r="I118" s="5">
        <v>40434435680</v>
      </c>
      <c r="J118" s="5">
        <v>35557621452</v>
      </c>
      <c r="K118" s="5">
        <v>29629656242</v>
      </c>
      <c r="L118" s="5">
        <v>26690250490</v>
      </c>
      <c r="M118" s="5">
        <v>19417184749</v>
      </c>
      <c r="N118" s="5">
        <v>23275050316</v>
      </c>
      <c r="O118" s="5">
        <v>13775827818</v>
      </c>
      <c r="P118" s="5">
        <v>27828058929</v>
      </c>
    </row>
    <row r="119" spans="2:16" x14ac:dyDescent="0.35">
      <c r="C119" t="s">
        <v>137</v>
      </c>
      <c r="D119" s="5">
        <v>300000000</v>
      </c>
      <c r="E119" s="5">
        <v>300000000</v>
      </c>
      <c r="F119" s="5">
        <v>200000000</v>
      </c>
      <c r="G119" s="5">
        <v>200000000</v>
      </c>
      <c r="I119" s="5">
        <v>300000000</v>
      </c>
      <c r="J119" s="5">
        <v>200000000</v>
      </c>
      <c r="K119" s="5">
        <v>100000000</v>
      </c>
    </row>
    <row r="120" spans="2:16" x14ac:dyDescent="0.35">
      <c r="C120" t="s">
        <v>138</v>
      </c>
      <c r="D120" s="5">
        <v>44678842792</v>
      </c>
      <c r="E120" s="5">
        <v>40134435680</v>
      </c>
      <c r="F120" s="5">
        <v>41753155548</v>
      </c>
      <c r="G120" s="5">
        <v>43918138702</v>
      </c>
      <c r="I120" s="5">
        <v>40134435680</v>
      </c>
      <c r="J120" s="5">
        <v>35357621452</v>
      </c>
      <c r="K120" s="5">
        <v>29529656242</v>
      </c>
      <c r="L120" s="5">
        <v>26690250490</v>
      </c>
    </row>
    <row r="121" spans="2:16" x14ac:dyDescent="0.35">
      <c r="C121" t="s">
        <v>139</v>
      </c>
      <c r="D121" s="5">
        <v>44978842792</v>
      </c>
      <c r="E121" s="5">
        <v>40434435680</v>
      </c>
      <c r="F121" s="5">
        <v>41953155548</v>
      </c>
      <c r="G121" s="5">
        <v>44118138702</v>
      </c>
      <c r="I121" s="5">
        <v>40434435680</v>
      </c>
      <c r="J121" s="5">
        <v>35557621452</v>
      </c>
      <c r="K121" s="5">
        <v>29629656242</v>
      </c>
      <c r="L121" s="5">
        <v>26690250490</v>
      </c>
      <c r="M121" s="5">
        <v>19417184749</v>
      </c>
      <c r="N121" s="5">
        <v>23275050316</v>
      </c>
      <c r="O121" s="5">
        <v>13775827818</v>
      </c>
      <c r="P121" s="5">
        <v>27828058929</v>
      </c>
    </row>
    <row r="122" spans="2:16" x14ac:dyDescent="0.35">
      <c r="C122" t="s">
        <v>9</v>
      </c>
      <c r="D122" s="5">
        <v>105907427247</v>
      </c>
      <c r="E122" s="5">
        <v>101363020135</v>
      </c>
      <c r="F122" s="5">
        <v>102837528797</v>
      </c>
      <c r="G122" s="5">
        <v>105002511951</v>
      </c>
      <c r="I122" s="5">
        <v>101363020135</v>
      </c>
      <c r="J122" s="5">
        <v>96441994701</v>
      </c>
      <c r="K122" s="5">
        <v>90699993393</v>
      </c>
      <c r="L122" s="5">
        <v>87863834988</v>
      </c>
      <c r="M122" s="5">
        <v>80578849844</v>
      </c>
      <c r="N122" s="5">
        <v>84331141579</v>
      </c>
      <c r="O122" s="5">
        <v>74875814698</v>
      </c>
      <c r="P122" s="5">
        <v>44103648044</v>
      </c>
    </row>
    <row r="123" spans="2:16" x14ac:dyDescent="0.35">
      <c r="C123" t="s">
        <v>140</v>
      </c>
      <c r="D123" s="5">
        <v>111969422181</v>
      </c>
      <c r="E123" s="5">
        <v>109003251313</v>
      </c>
      <c r="F123" s="5">
        <v>112300574749</v>
      </c>
      <c r="G123" s="5">
        <v>112486133544</v>
      </c>
      <c r="I123" s="5">
        <v>109003251313</v>
      </c>
      <c r="J123" s="5">
        <v>109305353340</v>
      </c>
      <c r="K123" s="5">
        <v>103992480787</v>
      </c>
      <c r="L123" s="5">
        <v>95882590139</v>
      </c>
      <c r="M123" s="5">
        <v>89325700727</v>
      </c>
      <c r="N123" s="5">
        <v>92305660771</v>
      </c>
      <c r="O123" s="5">
        <v>81987669814</v>
      </c>
      <c r="P123" s="5">
        <v>52916607959</v>
      </c>
    </row>
    <row r="124" spans="2:16" x14ac:dyDescent="0.35">
      <c r="C124" t="s">
        <v>141</v>
      </c>
      <c r="D124" s="5">
        <v>418000000</v>
      </c>
      <c r="E124" s="5">
        <v>418000000</v>
      </c>
      <c r="F124" s="5">
        <v>418000000</v>
      </c>
      <c r="G124" s="5">
        <v>418000000</v>
      </c>
      <c r="I124" s="5">
        <v>418000000</v>
      </c>
      <c r="J124" s="5">
        <v>418000000</v>
      </c>
      <c r="K124" s="5">
        <v>418000000</v>
      </c>
      <c r="L124" s="5">
        <v>418000000</v>
      </c>
      <c r="M124" s="5">
        <v>418000000</v>
      </c>
      <c r="N124" s="5">
        <v>418000000</v>
      </c>
      <c r="O124" s="5">
        <v>418000000</v>
      </c>
      <c r="P124" s="5">
        <v>25000</v>
      </c>
    </row>
    <row r="126" spans="2:16" x14ac:dyDescent="0.35">
      <c r="B126" t="s">
        <v>142</v>
      </c>
      <c r="C126" t="s">
        <v>143</v>
      </c>
      <c r="D126" s="5">
        <v>-937548677</v>
      </c>
      <c r="E126" s="5">
        <v>7207602943</v>
      </c>
      <c r="F126" s="5">
        <v>-2536792472</v>
      </c>
      <c r="G126" s="5">
        <v>14824825075</v>
      </c>
      <c r="I126" s="5">
        <v>16429091617</v>
      </c>
      <c r="J126" s="5">
        <v>10915831157</v>
      </c>
      <c r="K126" s="5">
        <v>15734501199</v>
      </c>
      <c r="L126" s="5">
        <v>18538414606</v>
      </c>
      <c r="M126" s="5">
        <v>11159414910</v>
      </c>
      <c r="N126" s="5">
        <v>7967251168</v>
      </c>
      <c r="O126" s="5">
        <v>-9089602128</v>
      </c>
      <c r="P126" s="5">
        <v>15391812257</v>
      </c>
    </row>
    <row r="127" spans="2:16" x14ac:dyDescent="0.35">
      <c r="C127" t="s">
        <v>292</v>
      </c>
      <c r="D127" s="5">
        <v>30670628885</v>
      </c>
      <c r="E127" s="5">
        <v>40838465832</v>
      </c>
      <c r="F127" s="5">
        <v>36555676869</v>
      </c>
      <c r="G127" s="5">
        <v>36931943870</v>
      </c>
      <c r="I127" s="5">
        <v>147540444020</v>
      </c>
      <c r="J127" s="5">
        <v>155252637482</v>
      </c>
      <c r="K127" s="5">
        <v>141515558587</v>
      </c>
      <c r="L127" s="5">
        <v>131485521707</v>
      </c>
      <c r="M127" s="5">
        <v>108247384214</v>
      </c>
      <c r="N127" s="5">
        <v>73214559818</v>
      </c>
      <c r="O127" s="5">
        <v>99699306343</v>
      </c>
      <c r="P127" s="5">
        <v>106770655331</v>
      </c>
    </row>
    <row r="128" spans="2:16" x14ac:dyDescent="0.35">
      <c r="C128" t="s">
        <v>333</v>
      </c>
      <c r="D128" s="5">
        <v>-20641743680</v>
      </c>
      <c r="E128" s="5">
        <v>-28818805801</v>
      </c>
      <c r="F128" s="5">
        <v>-22089876491</v>
      </c>
      <c r="G128" s="5">
        <v>-19431294275</v>
      </c>
      <c r="I128" s="5">
        <v>-94546801950</v>
      </c>
      <c r="J128" s="5">
        <v>-110117985664</v>
      </c>
      <c r="K128" s="5">
        <v>-95032606956</v>
      </c>
      <c r="L128" s="5">
        <v>-84136447027</v>
      </c>
      <c r="M128" s="5">
        <v>-71736722353</v>
      </c>
      <c r="N128" s="5">
        <v>-42615639262</v>
      </c>
      <c r="O128" s="5">
        <v>-55188116716</v>
      </c>
      <c r="P128" s="5">
        <v>-49014587686</v>
      </c>
    </row>
    <row r="129" spans="3:16" x14ac:dyDescent="0.35">
      <c r="C129" t="s">
        <v>149</v>
      </c>
      <c r="D129" s="5">
        <v>28591168</v>
      </c>
      <c r="E129" s="5">
        <v>12670615</v>
      </c>
      <c r="F129" s="5">
        <v>39116415</v>
      </c>
      <c r="G129" s="5">
        <v>25089669</v>
      </c>
      <c r="I129" s="5">
        <v>94208885</v>
      </c>
      <c r="J129" s="5">
        <v>2473591</v>
      </c>
      <c r="K129" s="5">
        <v>90533666</v>
      </c>
      <c r="L129" s="5">
        <v>134544259</v>
      </c>
      <c r="M129" s="5">
        <v>662595520</v>
      </c>
      <c r="N129" s="5">
        <v>39266253</v>
      </c>
      <c r="O129" s="5">
        <v>104377557</v>
      </c>
      <c r="P129" s="5">
        <v>8160549</v>
      </c>
    </row>
    <row r="130" spans="3:16" x14ac:dyDescent="0.35">
      <c r="C130" t="s">
        <v>334</v>
      </c>
      <c r="E130" s="5">
        <v>-179487833</v>
      </c>
      <c r="I130" s="5">
        <v>-179487833</v>
      </c>
      <c r="J130" s="5">
        <v>-170155573</v>
      </c>
      <c r="K130" s="5">
        <v>-21600276</v>
      </c>
      <c r="L130" s="5">
        <v>-13699034</v>
      </c>
      <c r="M130" s="5">
        <v>-81497653</v>
      </c>
    </row>
    <row r="131" spans="3:16" x14ac:dyDescent="0.35">
      <c r="C131" t="s">
        <v>293</v>
      </c>
      <c r="D131" s="5">
        <v>-3715377170</v>
      </c>
      <c r="E131" s="5">
        <v>-3454560776</v>
      </c>
      <c r="F131" s="5">
        <v>-2787684404</v>
      </c>
      <c r="G131" s="5">
        <v>-2472700785</v>
      </c>
      <c r="I131" s="5">
        <v>-14590245334</v>
      </c>
      <c r="J131" s="5">
        <v>-14263549121</v>
      </c>
      <c r="K131" s="5">
        <v>-13669293714</v>
      </c>
      <c r="L131" s="5">
        <v>-11814822521</v>
      </c>
      <c r="M131" s="5">
        <v>-10397330518</v>
      </c>
      <c r="N131" s="5">
        <v>-9034895750</v>
      </c>
      <c r="O131" s="5">
        <v>-8846657280</v>
      </c>
      <c r="P131" s="5">
        <v>-8127182523</v>
      </c>
    </row>
    <row r="132" spans="3:16" x14ac:dyDescent="0.35">
      <c r="C132" t="s">
        <v>335</v>
      </c>
      <c r="E132" s="5">
        <v>-4464152202</v>
      </c>
      <c r="I132" s="5">
        <v>-4464152202</v>
      </c>
      <c r="J132" s="5">
        <v>-4628313982</v>
      </c>
      <c r="K132" s="5">
        <v>-5221569161</v>
      </c>
      <c r="L132" s="5">
        <v>-5465916977</v>
      </c>
      <c r="M132" s="5">
        <v>-2122517363</v>
      </c>
      <c r="N132" s="5">
        <v>-1892769096</v>
      </c>
      <c r="O132" s="5">
        <v>-5083167808</v>
      </c>
      <c r="P132" s="5">
        <v>-8048242895</v>
      </c>
    </row>
    <row r="133" spans="3:16" x14ac:dyDescent="0.35">
      <c r="C133" t="s">
        <v>336</v>
      </c>
      <c r="D133" s="5">
        <v>-7279647880</v>
      </c>
      <c r="E133" s="5">
        <v>3273473108</v>
      </c>
      <c r="F133" s="5">
        <v>-14254024861</v>
      </c>
      <c r="G133" s="5">
        <v>-228213404</v>
      </c>
      <c r="I133" s="5">
        <v>-17424873969</v>
      </c>
      <c r="J133" s="5">
        <v>-15159275576</v>
      </c>
      <c r="K133" s="5">
        <v>-11926520947</v>
      </c>
      <c r="L133" s="5">
        <v>-11650765801</v>
      </c>
      <c r="M133" s="5">
        <v>-13412496937</v>
      </c>
      <c r="N133" s="5">
        <v>-11743270795</v>
      </c>
      <c r="O133" s="5">
        <v>-39775344224</v>
      </c>
      <c r="P133" s="5">
        <v>-26196990519</v>
      </c>
    </row>
    <row r="134" spans="3:16" x14ac:dyDescent="0.35">
      <c r="C134" t="s">
        <v>150</v>
      </c>
      <c r="E134" s="5">
        <v>-144917410</v>
      </c>
      <c r="F134" s="5">
        <v>-11834906692</v>
      </c>
      <c r="I134" s="5">
        <v>-11979824102</v>
      </c>
      <c r="J134" s="5">
        <v>-13954569656</v>
      </c>
      <c r="K134" s="5">
        <v>-16876624920</v>
      </c>
      <c r="L134" s="5">
        <v>-7106000000</v>
      </c>
      <c r="M134" s="5">
        <v>-16251676384</v>
      </c>
      <c r="N134" s="5">
        <v>-531727200</v>
      </c>
      <c r="O134" s="5">
        <v>16698321943</v>
      </c>
      <c r="P134" s="5">
        <v>10859073017</v>
      </c>
    </row>
    <row r="135" spans="3:16" x14ac:dyDescent="0.35">
      <c r="C135" t="s">
        <v>151</v>
      </c>
      <c r="E135" s="5">
        <v>-7076632086</v>
      </c>
      <c r="F135" s="5">
        <v>-100437164</v>
      </c>
      <c r="G135" s="5">
        <v>-11416981</v>
      </c>
      <c r="I135" s="5">
        <v>-7217913688</v>
      </c>
      <c r="J135" s="5">
        <v>-1012590025</v>
      </c>
      <c r="K135" s="5">
        <v>4463712851</v>
      </c>
      <c r="L135" s="5">
        <v>-10213685196</v>
      </c>
      <c r="M135" s="5">
        <v>-3187300816</v>
      </c>
      <c r="N135" s="5">
        <v>-2093744775</v>
      </c>
      <c r="O135" s="5">
        <v>241212093</v>
      </c>
      <c r="P135" s="5">
        <v>-31463795374</v>
      </c>
    </row>
    <row r="136" spans="3:16" x14ac:dyDescent="0.35">
      <c r="C136" t="s">
        <v>337</v>
      </c>
    </row>
    <row r="137" spans="3:16" x14ac:dyDescent="0.35">
      <c r="C137" t="s">
        <v>338</v>
      </c>
      <c r="L137" s="5">
        <v>-4914004289</v>
      </c>
      <c r="M137" s="5">
        <v>-3073090918</v>
      </c>
    </row>
    <row r="138" spans="3:16" x14ac:dyDescent="0.35">
      <c r="C138" t="s">
        <v>339</v>
      </c>
      <c r="E138" s="5">
        <v>-7102516058</v>
      </c>
      <c r="I138" s="5">
        <v>-7102516058</v>
      </c>
      <c r="J138" s="5">
        <v>97046746</v>
      </c>
      <c r="K138" s="5">
        <v>5106296514</v>
      </c>
      <c r="L138" s="5">
        <v>-5009249768</v>
      </c>
    </row>
    <row r="139" spans="3:16" x14ac:dyDescent="0.35">
      <c r="C139" t="s">
        <v>304</v>
      </c>
      <c r="N139" s="5">
        <v>3000000</v>
      </c>
      <c r="O139" s="5">
        <v>3000000</v>
      </c>
    </row>
    <row r="140" spans="3:16" x14ac:dyDescent="0.35">
      <c r="C140" t="s">
        <v>152</v>
      </c>
      <c r="E140" s="5">
        <v>405405405</v>
      </c>
      <c r="F140" s="5">
        <v>22522522</v>
      </c>
      <c r="I140" s="5">
        <v>427927927</v>
      </c>
      <c r="J140" s="5">
        <v>486486486</v>
      </c>
      <c r="M140" s="5">
        <v>497272729</v>
      </c>
      <c r="N140" s="5">
        <v>151000000</v>
      </c>
      <c r="O140" s="5">
        <v>445000000</v>
      </c>
      <c r="P140" s="5">
        <v>445000000</v>
      </c>
    </row>
    <row r="141" spans="3:16" x14ac:dyDescent="0.35">
      <c r="C141" t="s">
        <v>155</v>
      </c>
      <c r="E141" s="5">
        <v>-379521433</v>
      </c>
      <c r="F141" s="5">
        <v>-122959686</v>
      </c>
      <c r="G141" s="5">
        <v>-11416981</v>
      </c>
      <c r="I141" s="5">
        <v>-543325557</v>
      </c>
      <c r="J141" s="5">
        <v>-1596123257</v>
      </c>
      <c r="K141" s="5">
        <v>-642583663</v>
      </c>
      <c r="L141" s="5">
        <v>-290431139</v>
      </c>
      <c r="M141" s="5">
        <v>-611482627</v>
      </c>
      <c r="N141" s="5">
        <v>-2247744775</v>
      </c>
      <c r="O141" s="5">
        <v>-206787907</v>
      </c>
      <c r="P141" s="5">
        <v>-31908795374</v>
      </c>
    </row>
    <row r="142" spans="3:16" x14ac:dyDescent="0.35">
      <c r="C142" t="s">
        <v>164</v>
      </c>
      <c r="E142" s="5">
        <v>-144917410</v>
      </c>
      <c r="F142" s="5">
        <v>-11834906692</v>
      </c>
      <c r="I142" s="5">
        <v>-11979824102</v>
      </c>
      <c r="J142" s="5">
        <v>-13954569656</v>
      </c>
      <c r="K142" s="5">
        <v>-16876624920</v>
      </c>
      <c r="L142" s="5">
        <v>-7106000000</v>
      </c>
      <c r="M142" s="5">
        <v>-16251676384</v>
      </c>
      <c r="N142" s="5">
        <v>-531727200</v>
      </c>
      <c r="O142" s="5">
        <v>16698321943</v>
      </c>
      <c r="P142" s="5">
        <v>10859073017</v>
      </c>
    </row>
    <row r="143" spans="3:16" x14ac:dyDescent="0.35">
      <c r="C143" t="s">
        <v>135</v>
      </c>
      <c r="O143" s="5">
        <v>20413076923</v>
      </c>
    </row>
    <row r="144" spans="3:16" x14ac:dyDescent="0.35">
      <c r="C144" t="s">
        <v>340</v>
      </c>
      <c r="P144" s="5">
        <v>18100000000</v>
      </c>
    </row>
    <row r="145" spans="2:16" x14ac:dyDescent="0.35">
      <c r="C145" t="s">
        <v>341</v>
      </c>
      <c r="E145" s="5">
        <v>2220906692</v>
      </c>
      <c r="F145" s="5">
        <v>-11834906692</v>
      </c>
      <c r="I145" s="5">
        <v>-9614000000</v>
      </c>
      <c r="J145" s="5">
        <v>-10450000000</v>
      </c>
      <c r="K145" s="5">
        <v>-13794000000</v>
      </c>
      <c r="L145" s="5">
        <v>-7106000000</v>
      </c>
      <c r="M145" s="5">
        <v>-15884000000</v>
      </c>
      <c r="O145" s="5">
        <v>-3135000000</v>
      </c>
      <c r="P145" s="5">
        <v>-6711111111</v>
      </c>
    </row>
    <row r="146" spans="2:16" x14ac:dyDescent="0.35">
      <c r="C146" t="s">
        <v>342</v>
      </c>
    </row>
    <row r="147" spans="2:16" x14ac:dyDescent="0.35">
      <c r="C147" t="s">
        <v>343</v>
      </c>
      <c r="E147" s="5">
        <v>-2365824102</v>
      </c>
      <c r="I147" s="5">
        <v>-2365824102</v>
      </c>
      <c r="J147" s="5">
        <v>-3504569656</v>
      </c>
      <c r="K147" s="5">
        <v>-3082624920</v>
      </c>
      <c r="M147" s="5">
        <v>-367676384</v>
      </c>
      <c r="N147" s="5">
        <v>-531727200</v>
      </c>
      <c r="O147" s="5">
        <v>-579754980</v>
      </c>
      <c r="P147" s="5">
        <v>-529815872</v>
      </c>
    </row>
    <row r="148" spans="2:16" x14ac:dyDescent="0.35">
      <c r="C148" t="s">
        <v>330</v>
      </c>
    </row>
    <row r="149" spans="2:16" x14ac:dyDescent="0.35">
      <c r="C149" t="s">
        <v>174</v>
      </c>
      <c r="D149" s="5">
        <v>-937548677</v>
      </c>
      <c r="E149" s="5">
        <v>-13946553</v>
      </c>
      <c r="F149" s="5">
        <v>-14472136328</v>
      </c>
      <c r="G149" s="5">
        <v>14813408094</v>
      </c>
      <c r="I149" s="5">
        <v>-2768646173</v>
      </c>
      <c r="J149" s="5">
        <v>-4051328524</v>
      </c>
      <c r="K149" s="5">
        <v>3321589130</v>
      </c>
      <c r="L149" s="5">
        <v>1218729410</v>
      </c>
      <c r="M149" s="5">
        <v>-8279562290</v>
      </c>
      <c r="N149" s="5">
        <v>5341779193</v>
      </c>
      <c r="O149" s="5">
        <v>7849931908</v>
      </c>
      <c r="P149" s="5">
        <v>-5212910100</v>
      </c>
    </row>
    <row r="150" spans="2:16" x14ac:dyDescent="0.35">
      <c r="C150" t="s">
        <v>175</v>
      </c>
      <c r="D150" s="5">
        <v>3853770956</v>
      </c>
      <c r="I150" s="5">
        <v>6622417129</v>
      </c>
      <c r="J150" s="5">
        <v>10673745653</v>
      </c>
      <c r="K150" s="5">
        <v>7352156523</v>
      </c>
      <c r="L150" s="5">
        <v>6133427113</v>
      </c>
      <c r="M150" s="5">
        <v>14412989403</v>
      </c>
      <c r="N150" s="5">
        <v>9071210210</v>
      </c>
      <c r="O150" s="5">
        <v>1221278302</v>
      </c>
      <c r="P150" s="5">
        <v>6434188402</v>
      </c>
    </row>
    <row r="151" spans="2:16" x14ac:dyDescent="0.35">
      <c r="C151" t="s">
        <v>176</v>
      </c>
      <c r="D151" s="5">
        <v>2916222279</v>
      </c>
      <c r="E151" s="5">
        <v>-13946553</v>
      </c>
      <c r="F151" s="5">
        <v>-14472136328</v>
      </c>
      <c r="G151" s="5">
        <v>14813408094</v>
      </c>
      <c r="I151" s="5">
        <v>3853770956</v>
      </c>
      <c r="J151" s="5">
        <v>6622417129</v>
      </c>
      <c r="K151" s="5">
        <v>10673745653</v>
      </c>
      <c r="L151" s="5">
        <v>7352156523</v>
      </c>
      <c r="M151" s="5">
        <v>6133427113</v>
      </c>
      <c r="N151" s="5">
        <v>14412989403</v>
      </c>
      <c r="O151" s="5">
        <v>9071210210</v>
      </c>
      <c r="P151" s="5">
        <v>1221278302</v>
      </c>
    </row>
    <row r="153" spans="2:16" x14ac:dyDescent="0.35">
      <c r="B153" t="s">
        <v>177</v>
      </c>
      <c r="C153" t="s">
        <v>11</v>
      </c>
      <c r="D153" s="5">
        <v>420000000</v>
      </c>
      <c r="E153" s="5">
        <v>420000000</v>
      </c>
      <c r="F153" s="5">
        <v>420000000</v>
      </c>
      <c r="G153" s="5">
        <v>420000000</v>
      </c>
      <c r="I153" s="5">
        <v>420000000</v>
      </c>
      <c r="J153" s="5">
        <v>420000000</v>
      </c>
      <c r="K153" s="5">
        <v>420000000</v>
      </c>
      <c r="L153" s="5">
        <v>420000000</v>
      </c>
      <c r="M153" s="5">
        <v>420000000</v>
      </c>
      <c r="N153" s="5">
        <v>420000000</v>
      </c>
      <c r="O153" s="5">
        <v>420000000</v>
      </c>
      <c r="P153" s="5">
        <v>0</v>
      </c>
    </row>
    <row r="154" spans="2:16" x14ac:dyDescent="0.35">
      <c r="C154" t="s">
        <v>178</v>
      </c>
      <c r="D154" s="6">
        <v>10.87</v>
      </c>
      <c r="E154" s="6">
        <v>4.79</v>
      </c>
      <c r="F154" s="6">
        <v>9.39</v>
      </c>
      <c r="G154" s="6">
        <v>12.01</v>
      </c>
    </row>
    <row r="155" spans="2:16" x14ac:dyDescent="0.35">
      <c r="C155" t="s">
        <v>179</v>
      </c>
      <c r="D155" s="6">
        <v>298.99</v>
      </c>
      <c r="E155" s="6">
        <v>617.95000000000005</v>
      </c>
      <c r="F155" s="6">
        <v>79.87</v>
      </c>
      <c r="G155" s="6">
        <v>27.64</v>
      </c>
    </row>
    <row r="156" spans="2:16" x14ac:dyDescent="0.35">
      <c r="C156" t="s">
        <v>62</v>
      </c>
      <c r="D156" s="6">
        <v>38.46</v>
      </c>
      <c r="E156" s="6">
        <v>39.74</v>
      </c>
      <c r="F156" s="6">
        <v>7.2</v>
      </c>
      <c r="G156" s="6">
        <v>3.59</v>
      </c>
    </row>
    <row r="157" spans="2:16" x14ac:dyDescent="0.35">
      <c r="C157" t="s">
        <v>180</v>
      </c>
      <c r="D157" s="5">
        <v>5030000000</v>
      </c>
      <c r="E157" s="5">
        <v>3770000000</v>
      </c>
      <c r="F157" s="5">
        <v>8090000000</v>
      </c>
      <c r="G157" s="5">
        <v>5640000000</v>
      </c>
    </row>
    <row r="158" spans="2:16" x14ac:dyDescent="0.35">
      <c r="C158" t="s">
        <v>181</v>
      </c>
      <c r="D158" s="6">
        <v>4.0599999999999997E-2</v>
      </c>
      <c r="E158" s="6">
        <v>1.84E-2</v>
      </c>
      <c r="F158" s="6">
        <v>3.5000000000000003E-2</v>
      </c>
      <c r="G158" s="6">
        <v>4.4600000000000001E-2</v>
      </c>
    </row>
    <row r="159" spans="2:16" x14ac:dyDescent="0.35">
      <c r="C159" t="s">
        <v>182</v>
      </c>
      <c r="D159" s="6">
        <v>4.2900000000000001E-2</v>
      </c>
      <c r="E159" s="6">
        <v>1.9799999999999998E-2</v>
      </c>
      <c r="F159" s="6">
        <v>3.8199999999999998E-2</v>
      </c>
      <c r="G159" s="6">
        <v>4.7800000000000002E-2</v>
      </c>
    </row>
    <row r="160" spans="2:16" x14ac:dyDescent="0.35">
      <c r="C160" t="s">
        <v>183</v>
      </c>
      <c r="D160" s="6">
        <v>4.2500000000000003E-2</v>
      </c>
      <c r="E160" s="6">
        <v>3.0600000000000002E-2</v>
      </c>
      <c r="F160" s="6">
        <v>7.0400000000000004E-2</v>
      </c>
      <c r="G160" s="6">
        <v>4.8099999999999997E-2</v>
      </c>
    </row>
    <row r="161" spans="3:7" x14ac:dyDescent="0.35">
      <c r="C161" t="s">
        <v>184</v>
      </c>
      <c r="D161" s="6">
        <v>686.33</v>
      </c>
      <c r="E161" s="6">
        <v>74.19</v>
      </c>
      <c r="F161" s="6">
        <v>68.040000000000006</v>
      </c>
      <c r="G161" s="6">
        <v>68.819999999999993</v>
      </c>
    </row>
    <row r="162" spans="3:7" x14ac:dyDescent="0.35">
      <c r="C162" t="s">
        <v>185</v>
      </c>
      <c r="D162" s="5">
        <v>106000000000</v>
      </c>
      <c r="E162" s="5">
        <v>101000000000</v>
      </c>
      <c r="F162" s="5">
        <v>103000000000</v>
      </c>
      <c r="G162" s="5">
        <v>105000000000</v>
      </c>
    </row>
    <row r="163" spans="3:7" x14ac:dyDescent="0.35">
      <c r="C163" t="s">
        <v>186</v>
      </c>
      <c r="D163" s="6">
        <v>12.83</v>
      </c>
      <c r="E163" s="6">
        <v>12.21</v>
      </c>
      <c r="F163" s="6">
        <v>3.05</v>
      </c>
      <c r="G163" s="6">
        <v>1.32</v>
      </c>
    </row>
    <row r="164" spans="3:7" x14ac:dyDescent="0.35">
      <c r="C164" t="s">
        <v>187</v>
      </c>
      <c r="D164" s="6">
        <v>253.37</v>
      </c>
      <c r="E164" s="6">
        <v>242.5</v>
      </c>
      <c r="F164" s="6">
        <v>246.02</v>
      </c>
      <c r="G164" s="6">
        <v>251.2</v>
      </c>
    </row>
    <row r="165" spans="3:7" x14ac:dyDescent="0.35">
      <c r="C165" t="s">
        <v>188</v>
      </c>
      <c r="D165" s="6">
        <v>12.83</v>
      </c>
      <c r="E165" s="6">
        <v>12.21</v>
      </c>
      <c r="F165" s="6">
        <v>3.05</v>
      </c>
      <c r="G165" s="6">
        <v>1.32</v>
      </c>
    </row>
    <row r="166" spans="3:7" x14ac:dyDescent="0.35">
      <c r="C166" t="s">
        <v>189</v>
      </c>
      <c r="D166" s="6">
        <v>253.37</v>
      </c>
      <c r="E166" s="6">
        <v>242.5</v>
      </c>
      <c r="F166" s="6">
        <v>246.02</v>
      </c>
      <c r="G166" s="6">
        <v>251.2</v>
      </c>
    </row>
    <row r="167" spans="3:7" x14ac:dyDescent="0.35">
      <c r="C167" t="s">
        <v>190</v>
      </c>
      <c r="D167" s="5">
        <v>1000000000</v>
      </c>
      <c r="E167" s="5">
        <v>1000000000</v>
      </c>
      <c r="F167" s="5">
        <v>1000000000</v>
      </c>
      <c r="G167" s="5">
        <v>1000000000</v>
      </c>
    </row>
    <row r="168" spans="3:7" x14ac:dyDescent="0.35">
      <c r="C168" t="s">
        <v>191</v>
      </c>
      <c r="D168" s="5">
        <v>0</v>
      </c>
      <c r="E168" s="5">
        <v>0</v>
      </c>
      <c r="F168" s="5">
        <v>0</v>
      </c>
      <c r="G168" s="5">
        <v>1000000000</v>
      </c>
    </row>
    <row r="169" spans="3:7" x14ac:dyDescent="0.35">
      <c r="C169" t="s">
        <v>192</v>
      </c>
      <c r="D169" s="5">
        <v>106000000000</v>
      </c>
      <c r="E169" s="5">
        <v>101000000000</v>
      </c>
      <c r="F169" s="5">
        <v>103000000000</v>
      </c>
      <c r="G169" s="5">
        <v>105000000000</v>
      </c>
    </row>
    <row r="170" spans="3:7" x14ac:dyDescent="0.35">
      <c r="C170" t="s">
        <v>23</v>
      </c>
      <c r="D170" s="5">
        <v>1000000000</v>
      </c>
      <c r="E170" s="5">
        <v>1000000000</v>
      </c>
      <c r="F170" s="5">
        <v>1000000000</v>
      </c>
      <c r="G170" s="5">
        <v>1000000000</v>
      </c>
    </row>
    <row r="171" spans="3:7" x14ac:dyDescent="0.35">
      <c r="C171" t="s">
        <v>20</v>
      </c>
      <c r="D171" s="5">
        <v>-2000000000</v>
      </c>
      <c r="E171" s="5">
        <v>-3000000000</v>
      </c>
      <c r="F171" s="5">
        <v>-3000000000</v>
      </c>
      <c r="G171" s="5">
        <v>-17000000000</v>
      </c>
    </row>
    <row r="172" spans="3:7" x14ac:dyDescent="0.35">
      <c r="C172" t="s">
        <v>193</v>
      </c>
      <c r="D172" s="5">
        <v>65000000000</v>
      </c>
      <c r="E172" s="5">
        <v>60000000000</v>
      </c>
      <c r="F172" s="5">
        <v>61000000000</v>
      </c>
      <c r="G172" s="5">
        <v>63000000000</v>
      </c>
    </row>
    <row r="173" spans="3:7" x14ac:dyDescent="0.35">
      <c r="C173" t="s">
        <v>194</v>
      </c>
      <c r="D173" s="5">
        <v>-1000000000</v>
      </c>
      <c r="E173" s="5">
        <v>7000000000</v>
      </c>
      <c r="F173" s="5">
        <v>-3000000000</v>
      </c>
      <c r="G173" s="5">
        <v>15000000000</v>
      </c>
    </row>
    <row r="174" spans="3:7" x14ac:dyDescent="0.35">
      <c r="C174" t="s">
        <v>195</v>
      </c>
      <c r="E174" s="5">
        <v>0</v>
      </c>
      <c r="F174" s="5">
        <v>0</v>
      </c>
      <c r="G174" s="5">
        <v>0</v>
      </c>
    </row>
    <row r="175" spans="3:7" x14ac:dyDescent="0.35">
      <c r="C175" t="s">
        <v>12</v>
      </c>
      <c r="D175" s="5">
        <v>-1000000000</v>
      </c>
      <c r="E175" s="5">
        <v>7000000000</v>
      </c>
      <c r="F175" s="5">
        <v>-3000000000</v>
      </c>
      <c r="G175" s="5">
        <v>15000000000</v>
      </c>
    </row>
    <row r="176" spans="3:7" x14ac:dyDescent="0.35">
      <c r="C176" t="s">
        <v>15</v>
      </c>
      <c r="D176" s="6">
        <v>-2.2400000000000002</v>
      </c>
      <c r="E176" s="6">
        <v>16.34</v>
      </c>
      <c r="F176" s="6">
        <v>-6.36</v>
      </c>
      <c r="G176" s="6">
        <v>35.44</v>
      </c>
    </row>
    <row r="177" spans="3:16" x14ac:dyDescent="0.35">
      <c r="C177" t="s">
        <v>47</v>
      </c>
      <c r="I177" s="6">
        <v>34.67</v>
      </c>
      <c r="J177" s="6">
        <v>39.18</v>
      </c>
      <c r="K177" s="6">
        <v>40.03</v>
      </c>
      <c r="L177" s="6">
        <v>34.4</v>
      </c>
      <c r="M177" s="6">
        <v>28.77</v>
      </c>
      <c r="N177" s="6">
        <v>25.12</v>
      </c>
      <c r="O177" s="6">
        <v>31.31</v>
      </c>
      <c r="P177" s="6">
        <v>513610.84</v>
      </c>
    </row>
    <row r="178" spans="3:16" x14ac:dyDescent="0.35">
      <c r="C178" t="s">
        <v>61</v>
      </c>
      <c r="I178" s="6">
        <v>85.38</v>
      </c>
      <c r="J178" s="6">
        <v>8.68</v>
      </c>
      <c r="K178" s="6">
        <v>8.69</v>
      </c>
      <c r="L178" s="6">
        <v>8.49</v>
      </c>
      <c r="M178" s="6">
        <v>10.43</v>
      </c>
      <c r="N178" s="6">
        <v>27.87</v>
      </c>
      <c r="O178" s="6">
        <v>16.77</v>
      </c>
      <c r="P178" s="5">
        <v>0</v>
      </c>
    </row>
    <row r="179" spans="3:16" x14ac:dyDescent="0.35">
      <c r="C179" t="s">
        <v>64</v>
      </c>
      <c r="I179" s="6">
        <v>8.77</v>
      </c>
      <c r="J179" s="6">
        <v>0.89</v>
      </c>
      <c r="K179" s="6">
        <v>1.02</v>
      </c>
      <c r="L179" s="6">
        <v>0.93</v>
      </c>
      <c r="M179" s="6">
        <v>1.1499999999999999</v>
      </c>
      <c r="N179" s="6">
        <v>3.94</v>
      </c>
      <c r="O179" s="6">
        <v>2.19</v>
      </c>
      <c r="P179" s="5">
        <v>0</v>
      </c>
    </row>
    <row r="180" spans="3:16" x14ac:dyDescent="0.35">
      <c r="C180" t="s">
        <v>196</v>
      </c>
      <c r="I180" s="5">
        <v>21550000000</v>
      </c>
      <c r="J180" s="5">
        <v>23480000000</v>
      </c>
      <c r="K180" s="5">
        <v>23440000000</v>
      </c>
      <c r="L180" s="5">
        <v>20520000000</v>
      </c>
      <c r="M180" s="5">
        <v>16020000000</v>
      </c>
      <c r="N180" s="5">
        <v>15070000000</v>
      </c>
      <c r="O180" s="5">
        <v>20250000000</v>
      </c>
      <c r="P180" s="5">
        <v>18350000000</v>
      </c>
    </row>
    <row r="181" spans="3:16" x14ac:dyDescent="0.35">
      <c r="C181" t="s">
        <v>197</v>
      </c>
      <c r="I181" s="6">
        <v>0.13289999999999999</v>
      </c>
      <c r="J181" s="6">
        <v>0.14980000000000002</v>
      </c>
      <c r="K181" s="6">
        <v>0.16089999999999999</v>
      </c>
      <c r="L181" s="6">
        <v>0.15</v>
      </c>
      <c r="M181" s="6">
        <v>0.1346</v>
      </c>
      <c r="N181" s="6">
        <v>0.1137</v>
      </c>
      <c r="O181" s="6">
        <v>0.15970000000000001</v>
      </c>
      <c r="P181" s="6">
        <v>0.2427</v>
      </c>
    </row>
    <row r="182" spans="3:16" x14ac:dyDescent="0.35">
      <c r="C182" t="s">
        <v>198</v>
      </c>
      <c r="I182" s="6">
        <v>0.14300000000000002</v>
      </c>
      <c r="J182" s="6">
        <v>0.16980000000000001</v>
      </c>
      <c r="K182" s="6">
        <v>0.1845</v>
      </c>
      <c r="L182" s="6">
        <v>0.16370000000000001</v>
      </c>
      <c r="M182" s="6">
        <v>0.1492</v>
      </c>
      <c r="N182" s="6">
        <v>0.1245</v>
      </c>
      <c r="O182" s="6">
        <v>0.17480000000000001</v>
      </c>
      <c r="P182" s="6">
        <v>0.29109999999999997</v>
      </c>
    </row>
    <row r="183" spans="3:16" x14ac:dyDescent="0.35">
      <c r="C183" t="s">
        <v>199</v>
      </c>
      <c r="I183" s="6">
        <v>0.1893</v>
      </c>
      <c r="J183" s="6">
        <v>0.21609999999999999</v>
      </c>
      <c r="K183" s="6">
        <v>0.23100000000000001</v>
      </c>
      <c r="L183" s="6">
        <v>0.21729999999999999</v>
      </c>
      <c r="M183" s="6">
        <v>0.1681</v>
      </c>
      <c r="N183" s="6">
        <v>0.16370000000000001</v>
      </c>
      <c r="O183" s="6">
        <v>0.30559999999999998</v>
      </c>
      <c r="P183" s="6">
        <v>0.77459999999999996</v>
      </c>
    </row>
    <row r="184" spans="3:16" x14ac:dyDescent="0.35">
      <c r="C184" t="s">
        <v>200</v>
      </c>
      <c r="I184" s="6">
        <v>107.35</v>
      </c>
      <c r="J184" s="6">
        <v>124.2</v>
      </c>
      <c r="K184" s="6">
        <v>989.69</v>
      </c>
      <c r="L184" s="6">
        <v>1356.27</v>
      </c>
      <c r="M184" s="6">
        <v>172.42</v>
      </c>
      <c r="N184" s="6">
        <v>152.47</v>
      </c>
      <c r="O184" s="6">
        <v>23.93</v>
      </c>
      <c r="P184" s="6">
        <v>222.96</v>
      </c>
    </row>
    <row r="185" spans="3:16" x14ac:dyDescent="0.35">
      <c r="C185" t="s">
        <v>58</v>
      </c>
      <c r="I185" s="6">
        <v>12.21</v>
      </c>
      <c r="J185" s="6">
        <v>1.47</v>
      </c>
      <c r="K185" s="6">
        <v>1.6</v>
      </c>
      <c r="L185" s="6">
        <v>1.39</v>
      </c>
      <c r="M185" s="6">
        <v>1.56</v>
      </c>
      <c r="N185" s="6">
        <v>3.47</v>
      </c>
      <c r="O185" s="6">
        <v>2.93</v>
      </c>
      <c r="P185" s="5">
        <v>0</v>
      </c>
    </row>
    <row r="186" spans="3:16" x14ac:dyDescent="0.35">
      <c r="C186" t="s">
        <v>55</v>
      </c>
      <c r="I186" s="6">
        <v>242.5</v>
      </c>
      <c r="J186" s="6">
        <v>230.72</v>
      </c>
      <c r="K186" s="6">
        <v>216.99</v>
      </c>
      <c r="L186" s="6">
        <v>210.2</v>
      </c>
      <c r="M186" s="6">
        <v>192.77</v>
      </c>
      <c r="N186" s="6">
        <v>201.75</v>
      </c>
      <c r="O186" s="6">
        <v>179.13</v>
      </c>
      <c r="P186" s="6">
        <v>1764145.92</v>
      </c>
    </row>
    <row r="187" spans="3:16" x14ac:dyDescent="0.35">
      <c r="C187" t="s">
        <v>201</v>
      </c>
      <c r="I187" s="6">
        <v>12.21</v>
      </c>
      <c r="J187" s="6">
        <v>1.47</v>
      </c>
      <c r="K187" s="6">
        <v>1.6</v>
      </c>
      <c r="L187" s="6">
        <v>1.39</v>
      </c>
      <c r="M187" s="6">
        <v>1.56</v>
      </c>
      <c r="N187" s="6">
        <v>3.47</v>
      </c>
      <c r="O187" s="6">
        <v>2.93</v>
      </c>
      <c r="P187" s="5">
        <v>0</v>
      </c>
    </row>
    <row r="188" spans="3:16" x14ac:dyDescent="0.35">
      <c r="C188" t="s">
        <v>202</v>
      </c>
      <c r="I188" s="6">
        <v>242.5</v>
      </c>
      <c r="J188" s="6">
        <v>230.72</v>
      </c>
      <c r="K188" s="6">
        <v>216.99</v>
      </c>
      <c r="L188" s="6">
        <v>210.2</v>
      </c>
      <c r="M188" s="6">
        <v>192.77</v>
      </c>
      <c r="N188" s="6">
        <v>201.75</v>
      </c>
      <c r="O188" s="6">
        <v>179.13</v>
      </c>
      <c r="P188" s="6">
        <v>1764145.92</v>
      </c>
    </row>
    <row r="189" spans="3:16" x14ac:dyDescent="0.35">
      <c r="C189" t="s">
        <v>203</v>
      </c>
      <c r="I189" s="5">
        <v>1000000000</v>
      </c>
      <c r="J189" s="5">
        <v>2000000000</v>
      </c>
      <c r="K189" s="5">
        <v>2000000000</v>
      </c>
    </row>
    <row r="190" spans="3:16" x14ac:dyDescent="0.35">
      <c r="C190" t="s">
        <v>204</v>
      </c>
      <c r="I190" s="5">
        <v>0</v>
      </c>
      <c r="J190" s="5">
        <v>1000000000</v>
      </c>
      <c r="K190" s="5">
        <v>3000000000</v>
      </c>
    </row>
    <row r="191" spans="3:16" x14ac:dyDescent="0.35">
      <c r="C191" t="s">
        <v>25</v>
      </c>
      <c r="I191" s="5">
        <v>1000000000</v>
      </c>
      <c r="J191" s="5">
        <v>3000000000</v>
      </c>
      <c r="K191" s="5">
        <v>5000000000</v>
      </c>
    </row>
    <row r="192" spans="3:16" x14ac:dyDescent="0.35">
      <c r="C192" t="s">
        <v>22</v>
      </c>
      <c r="I192" s="5">
        <v>-3000000000</v>
      </c>
      <c r="J192" s="5">
        <v>-3000000000</v>
      </c>
      <c r="K192" s="5">
        <v>-5000000000</v>
      </c>
      <c r="L192" s="5">
        <v>-7000000000</v>
      </c>
      <c r="M192" s="5">
        <v>-6000000000</v>
      </c>
      <c r="N192" s="5">
        <v>-14000000000</v>
      </c>
      <c r="O192" s="5">
        <v>-9000000000</v>
      </c>
      <c r="P192" s="5">
        <v>-1000000000</v>
      </c>
    </row>
    <row r="193" spans="2:16" x14ac:dyDescent="0.35">
      <c r="C193" t="s">
        <v>205</v>
      </c>
      <c r="I193" s="5">
        <v>60000000000</v>
      </c>
      <c r="J193" s="5">
        <v>54000000000</v>
      </c>
      <c r="K193" s="5">
        <v>50000000000</v>
      </c>
      <c r="L193" s="5">
        <v>51000000000</v>
      </c>
      <c r="M193" s="5">
        <v>47000000000</v>
      </c>
      <c r="N193" s="5">
        <v>52000000000</v>
      </c>
      <c r="O193" s="5">
        <v>43000000000</v>
      </c>
      <c r="P193" s="5">
        <v>40000000000</v>
      </c>
    </row>
    <row r="194" spans="2:16" x14ac:dyDescent="0.35">
      <c r="C194" t="s">
        <v>206</v>
      </c>
      <c r="I194" s="5">
        <v>16000000000</v>
      </c>
      <c r="J194" s="5">
        <v>11000000000</v>
      </c>
      <c r="K194" s="5">
        <v>16000000000</v>
      </c>
      <c r="L194" s="5">
        <v>19000000000</v>
      </c>
      <c r="M194" s="5">
        <v>11000000000</v>
      </c>
      <c r="N194" s="5">
        <v>8000000000</v>
      </c>
      <c r="O194" s="5">
        <v>-9000000000</v>
      </c>
      <c r="P194" s="5">
        <v>15000000000</v>
      </c>
    </row>
    <row r="195" spans="2:16" x14ac:dyDescent="0.35">
      <c r="C195" t="s">
        <v>207</v>
      </c>
      <c r="I195" s="5">
        <v>-1000000000</v>
      </c>
      <c r="J195" s="5">
        <v>-2000000000</v>
      </c>
      <c r="K195" s="5">
        <v>-1000000000</v>
      </c>
      <c r="L195" s="5">
        <v>-5000000000</v>
      </c>
      <c r="M195" s="5">
        <v>-4000000000</v>
      </c>
      <c r="N195" s="5">
        <v>-2000000000</v>
      </c>
      <c r="O195" s="5">
        <v>0</v>
      </c>
      <c r="P195" s="5">
        <v>-32000000000</v>
      </c>
    </row>
    <row r="196" spans="2:16" x14ac:dyDescent="0.35">
      <c r="C196" t="s">
        <v>14</v>
      </c>
      <c r="I196" s="5">
        <v>16000000000</v>
      </c>
      <c r="J196" s="5">
        <v>9000000000</v>
      </c>
      <c r="K196" s="5">
        <v>15000000000</v>
      </c>
      <c r="L196" s="5">
        <v>13000000000</v>
      </c>
      <c r="M196" s="5">
        <v>7000000000</v>
      </c>
      <c r="N196" s="5">
        <v>6000000000</v>
      </c>
      <c r="O196" s="5">
        <v>-9000000000</v>
      </c>
      <c r="P196" s="5">
        <v>-17000000000</v>
      </c>
    </row>
    <row r="197" spans="2:16" x14ac:dyDescent="0.35">
      <c r="C197" t="s">
        <v>16</v>
      </c>
      <c r="I197" s="5">
        <v>38</v>
      </c>
      <c r="J197" s="6">
        <v>22.3</v>
      </c>
      <c r="K197" s="6">
        <v>36.11</v>
      </c>
      <c r="L197" s="6">
        <v>31.9</v>
      </c>
      <c r="M197" s="6">
        <v>17.88</v>
      </c>
      <c r="N197" s="6">
        <v>13.69</v>
      </c>
      <c r="O197" s="6">
        <v>-22.23</v>
      </c>
      <c r="P197" s="6">
        <v>-660679.31999999995</v>
      </c>
    </row>
    <row r="199" spans="2:16" x14ac:dyDescent="0.35">
      <c r="B199" t="s">
        <v>208</v>
      </c>
      <c r="C199" t="s">
        <v>209</v>
      </c>
      <c r="D199" s="5">
        <v>5000000000</v>
      </c>
      <c r="E199" s="5">
        <v>2000000000</v>
      </c>
      <c r="F199" s="5">
        <v>4000000000</v>
      </c>
      <c r="G199" s="5">
        <v>5000000000</v>
      </c>
      <c r="H199" s="5">
        <v>18000000000</v>
      </c>
      <c r="I199" s="5">
        <v>14000000000</v>
      </c>
      <c r="J199" s="5">
        <v>16000000000</v>
      </c>
      <c r="K199" s="5">
        <v>17000000000</v>
      </c>
      <c r="L199" s="5">
        <v>14000000000</v>
      </c>
      <c r="M199" s="5">
        <v>12000000000</v>
      </c>
      <c r="N199" s="5">
        <v>10000000000</v>
      </c>
      <c r="O199" s="5">
        <v>13000000000</v>
      </c>
      <c r="P199" s="5">
        <v>13000000000</v>
      </c>
    </row>
    <row r="200" spans="2:16" x14ac:dyDescent="0.35">
      <c r="C200" t="s">
        <v>210</v>
      </c>
      <c r="H200" s="5">
        <v>15000000000</v>
      </c>
      <c r="I200" s="5">
        <v>14000000000</v>
      </c>
      <c r="J200" s="5">
        <v>16000000000</v>
      </c>
      <c r="K200" s="5">
        <v>17000000000</v>
      </c>
      <c r="L200" s="5">
        <v>14000000000</v>
      </c>
      <c r="M200" s="5">
        <v>12000000000</v>
      </c>
      <c r="N200" s="5">
        <v>10000000000</v>
      </c>
      <c r="O200" s="5">
        <v>13000000000</v>
      </c>
    </row>
    <row r="201" spans="2:16" x14ac:dyDescent="0.35">
      <c r="C201" t="s">
        <v>344</v>
      </c>
      <c r="H201" s="5">
        <v>34</v>
      </c>
      <c r="I201" s="5">
        <v>34</v>
      </c>
      <c r="J201" s="5">
        <v>23</v>
      </c>
      <c r="K201" s="5">
        <v>25</v>
      </c>
      <c r="L201" s="5">
        <v>33</v>
      </c>
      <c r="M201" s="5">
        <v>17</v>
      </c>
      <c r="N201" s="5">
        <v>38</v>
      </c>
      <c r="O201" s="6">
        <v>7.5</v>
      </c>
    </row>
    <row r="202" spans="2:16" x14ac:dyDescent="0.35">
      <c r="C202" t="s">
        <v>66</v>
      </c>
      <c r="H202" s="6">
        <v>0.78180000000000005</v>
      </c>
      <c r="I202" s="6">
        <v>0.98080000000000001</v>
      </c>
      <c r="J202" s="6">
        <v>0.58700000000000008</v>
      </c>
      <c r="K202" s="6">
        <v>0.62450000000000006</v>
      </c>
      <c r="L202" s="6">
        <v>0.95930000000000004</v>
      </c>
      <c r="M202" s="6">
        <v>0.59089999999999998</v>
      </c>
      <c r="N202" s="6">
        <v>1.5128999999999999</v>
      </c>
      <c r="O202" s="6">
        <v>0.14369999999999999</v>
      </c>
    </row>
    <row r="203" spans="2:16" x14ac:dyDescent="0.35">
      <c r="C203" t="s">
        <v>345</v>
      </c>
      <c r="H203" s="6">
        <v>1.1000000000000001E-2</v>
      </c>
      <c r="I203" s="6">
        <v>9.7699999999999995E-2</v>
      </c>
      <c r="J203" s="6">
        <v>6.6100000000000006E-2</v>
      </c>
      <c r="K203" s="6">
        <v>6.9400000000000003E-2</v>
      </c>
      <c r="L203" s="6">
        <v>8.5500000000000007E-2</v>
      </c>
      <c r="M203" s="6">
        <v>4.8899999999999999E-2</v>
      </c>
      <c r="N203" s="6">
        <v>5.21E-2</v>
      </c>
      <c r="O203" s="6">
        <v>1.26E-2</v>
      </c>
    </row>
    <row r="204" spans="2:16" x14ac:dyDescent="0.35">
      <c r="C204" t="s">
        <v>46</v>
      </c>
      <c r="D204" s="6">
        <v>10.87</v>
      </c>
      <c r="E204" s="6">
        <v>4.79</v>
      </c>
      <c r="F204" s="6">
        <v>9.39</v>
      </c>
      <c r="G204" s="6">
        <v>12.01</v>
      </c>
      <c r="H204" s="6">
        <v>43.49</v>
      </c>
      <c r="I204" s="6">
        <v>34.67</v>
      </c>
      <c r="J204" s="6">
        <v>39.18</v>
      </c>
      <c r="K204" s="6">
        <v>40.03</v>
      </c>
      <c r="L204" s="6">
        <v>34.4</v>
      </c>
      <c r="M204" s="6">
        <v>28.77</v>
      </c>
      <c r="N204" s="6">
        <v>25.12</v>
      </c>
      <c r="O204" s="6">
        <v>31.31</v>
      </c>
      <c r="P204" s="6">
        <v>30.72</v>
      </c>
    </row>
    <row r="205" spans="2:16" x14ac:dyDescent="0.35">
      <c r="C205" t="s">
        <v>211</v>
      </c>
      <c r="H205" s="6">
        <v>37.07</v>
      </c>
      <c r="I205" s="6">
        <v>34.67</v>
      </c>
      <c r="J205" s="6">
        <v>39.18</v>
      </c>
      <c r="K205" s="6">
        <v>40.03</v>
      </c>
      <c r="L205" s="6">
        <v>34.4</v>
      </c>
      <c r="M205" s="6">
        <v>28.77</v>
      </c>
      <c r="N205" s="6">
        <v>25.12</v>
      </c>
      <c r="O205" s="6">
        <v>31.31</v>
      </c>
    </row>
    <row r="206" spans="2:16" x14ac:dyDescent="0.35">
      <c r="C206" t="s">
        <v>68</v>
      </c>
      <c r="H206" s="5">
        <v>34</v>
      </c>
      <c r="I206" s="5">
        <v>34</v>
      </c>
      <c r="J206" s="5">
        <v>23</v>
      </c>
      <c r="K206" s="5">
        <v>25</v>
      </c>
      <c r="L206" s="5">
        <v>33</v>
      </c>
      <c r="M206" s="5">
        <v>17</v>
      </c>
      <c r="N206" s="5">
        <v>38</v>
      </c>
      <c r="O206" s="6">
        <v>7.5</v>
      </c>
    </row>
    <row r="207" spans="2:16" x14ac:dyDescent="0.35">
      <c r="C207" t="s">
        <v>346</v>
      </c>
      <c r="H207" s="6">
        <v>0.78180000000000005</v>
      </c>
      <c r="I207" s="6">
        <v>0.98080000000000001</v>
      </c>
      <c r="J207" s="6">
        <v>0.58700000000000008</v>
      </c>
      <c r="K207" s="6">
        <v>0.62450000000000006</v>
      </c>
      <c r="L207" s="6">
        <v>0.95930000000000004</v>
      </c>
      <c r="M207" s="6">
        <v>0.59089999999999998</v>
      </c>
      <c r="N207" s="6">
        <v>1.5128999999999999</v>
      </c>
      <c r="O207" s="6">
        <v>0.14369999999999999</v>
      </c>
    </row>
    <row r="208" spans="2:16" x14ac:dyDescent="0.35">
      <c r="C208" t="s">
        <v>347</v>
      </c>
      <c r="H208" s="6">
        <v>1.1000000000000001E-2</v>
      </c>
      <c r="I208" s="6">
        <v>9.7699999999999995E-2</v>
      </c>
      <c r="J208" s="6">
        <v>6.6100000000000006E-2</v>
      </c>
      <c r="K208" s="6">
        <v>6.9400000000000003E-2</v>
      </c>
      <c r="L208" s="6">
        <v>8.5500000000000007E-2</v>
      </c>
      <c r="M208" s="6">
        <v>4.8899999999999999E-2</v>
      </c>
      <c r="N208" s="6">
        <v>5.21E-2</v>
      </c>
      <c r="O208" s="6">
        <v>1.26E-2</v>
      </c>
    </row>
    <row r="209" spans="3:16" x14ac:dyDescent="0.35">
      <c r="C209" t="s">
        <v>212</v>
      </c>
      <c r="D209" s="5">
        <v>35000000000</v>
      </c>
      <c r="E209" s="5">
        <v>31000000000</v>
      </c>
      <c r="F209" s="5">
        <v>44000000000</v>
      </c>
      <c r="G209" s="5">
        <v>39000000000</v>
      </c>
      <c r="H209" s="5">
        <v>141000000000</v>
      </c>
      <c r="I209" s="5">
        <v>141000000000</v>
      </c>
      <c r="J209" s="5">
        <v>160000000000</v>
      </c>
      <c r="K209" s="5">
        <v>143000000000</v>
      </c>
      <c r="L209" s="5">
        <v>131000000000</v>
      </c>
      <c r="M209" s="5">
        <v>109000000000</v>
      </c>
      <c r="N209" s="5">
        <v>74000000000</v>
      </c>
      <c r="O209" s="5">
        <v>100000000000</v>
      </c>
      <c r="P209" s="5">
        <v>105000000000</v>
      </c>
    </row>
    <row r="210" spans="3:16" x14ac:dyDescent="0.35">
      <c r="C210" t="s">
        <v>213</v>
      </c>
      <c r="H210" s="5">
        <v>149000000000</v>
      </c>
      <c r="I210" s="5">
        <v>141000000000</v>
      </c>
      <c r="J210" s="5">
        <v>160000000000</v>
      </c>
      <c r="K210" s="5">
        <v>143000000000</v>
      </c>
      <c r="L210" s="5">
        <v>131000000000</v>
      </c>
      <c r="M210" s="5">
        <v>109000000000</v>
      </c>
      <c r="N210" s="5">
        <v>74000000000</v>
      </c>
      <c r="O210" s="5">
        <v>100000000000</v>
      </c>
    </row>
    <row r="211" spans="3:16" x14ac:dyDescent="0.35">
      <c r="C211" t="s">
        <v>348</v>
      </c>
      <c r="H211" s="5">
        <v>34</v>
      </c>
      <c r="I211" s="5">
        <v>34</v>
      </c>
      <c r="J211" s="5">
        <v>23</v>
      </c>
      <c r="K211" s="5">
        <v>25</v>
      </c>
      <c r="L211" s="5">
        <v>33</v>
      </c>
      <c r="M211" s="5">
        <v>17</v>
      </c>
      <c r="N211" s="5">
        <v>38</v>
      </c>
      <c r="O211" s="6">
        <v>7.5</v>
      </c>
    </row>
    <row r="212" spans="3:16" x14ac:dyDescent="0.35">
      <c r="C212" t="s">
        <v>349</v>
      </c>
      <c r="H212" s="6">
        <v>0.78180000000000005</v>
      </c>
      <c r="I212" s="6">
        <v>0.98080000000000001</v>
      </c>
      <c r="J212" s="6">
        <v>0.58700000000000008</v>
      </c>
      <c r="K212" s="6">
        <v>0.62450000000000006</v>
      </c>
      <c r="L212" s="6">
        <v>0.95930000000000004</v>
      </c>
      <c r="M212" s="6">
        <v>0.59089999999999998</v>
      </c>
      <c r="N212" s="6">
        <v>1.5128999999999999</v>
      </c>
      <c r="O212" s="6">
        <v>0.14369999999999999</v>
      </c>
    </row>
    <row r="213" spans="3:16" x14ac:dyDescent="0.35">
      <c r="C213" t="s">
        <v>350</v>
      </c>
      <c r="H213" s="6">
        <v>1.1000000000000001E-2</v>
      </c>
      <c r="I213" s="6">
        <v>9.7699999999999995E-2</v>
      </c>
      <c r="J213" s="6">
        <v>6.6100000000000006E-2</v>
      </c>
      <c r="K213" s="6">
        <v>6.9400000000000003E-2</v>
      </c>
      <c r="L213" s="6">
        <v>8.5500000000000007E-2</v>
      </c>
      <c r="M213" s="6">
        <v>4.8899999999999999E-2</v>
      </c>
      <c r="N213" s="6">
        <v>5.21E-2</v>
      </c>
      <c r="O213" s="6">
        <v>1.26E-2</v>
      </c>
    </row>
    <row r="214" spans="3:16" x14ac:dyDescent="0.35">
      <c r="C214" t="s">
        <v>214</v>
      </c>
      <c r="I214" s="6">
        <v>71.290000000000006</v>
      </c>
    </row>
    <row r="215" spans="3:16" x14ac:dyDescent="0.35">
      <c r="C215" t="s">
        <v>215</v>
      </c>
      <c r="I215" s="6">
        <v>83.63</v>
      </c>
    </row>
    <row r="216" spans="3:16" x14ac:dyDescent="0.35">
      <c r="C216" t="s">
        <v>216</v>
      </c>
      <c r="I216" s="6">
        <v>7.42</v>
      </c>
    </row>
    <row r="217" spans="3:16" x14ac:dyDescent="0.35">
      <c r="C217" t="s">
        <v>217</v>
      </c>
      <c r="I217" s="6">
        <v>1.2E-2</v>
      </c>
    </row>
    <row r="218" spans="3:16" x14ac:dyDescent="0.35">
      <c r="C218" t="s">
        <v>218</v>
      </c>
      <c r="I218" s="6">
        <v>8.7200000000000006</v>
      </c>
    </row>
    <row r="219" spans="3:16" x14ac:dyDescent="0.35">
      <c r="C219" t="s">
        <v>219</v>
      </c>
      <c r="I219" s="6">
        <v>12.24</v>
      </c>
    </row>
    <row r="220" spans="3:16" x14ac:dyDescent="0.35">
      <c r="C220" t="s">
        <v>220</v>
      </c>
      <c r="I220" s="6">
        <v>69.819999999999993</v>
      </c>
    </row>
    <row r="221" spans="3:16" x14ac:dyDescent="0.35">
      <c r="C221" t="s">
        <v>221</v>
      </c>
      <c r="I221" s="6">
        <v>71.81</v>
      </c>
    </row>
    <row r="222" spans="3:16" x14ac:dyDescent="0.35">
      <c r="C222" t="s">
        <v>222</v>
      </c>
      <c r="I222" s="6">
        <v>63.72</v>
      </c>
    </row>
    <row r="223" spans="3:16" x14ac:dyDescent="0.35">
      <c r="C223" t="s">
        <v>223</v>
      </c>
      <c r="I223" s="6">
        <v>57.44</v>
      </c>
    </row>
    <row r="224" spans="3:16" x14ac:dyDescent="0.35">
      <c r="C224" t="s">
        <v>325</v>
      </c>
      <c r="I224" s="6">
        <v>-7.27</v>
      </c>
    </row>
    <row r="225" spans="3:9" x14ac:dyDescent="0.35">
      <c r="C225" t="s">
        <v>326</v>
      </c>
      <c r="I225" s="6">
        <v>321.64999999999998</v>
      </c>
    </row>
    <row r="226" spans="3:9" x14ac:dyDescent="0.35">
      <c r="C226" t="s">
        <v>224</v>
      </c>
      <c r="I226" s="6">
        <v>37.07</v>
      </c>
    </row>
    <row r="227" spans="3:9" x14ac:dyDescent="0.35">
      <c r="C227" t="s">
        <v>225</v>
      </c>
      <c r="I227" s="6">
        <v>43.49</v>
      </c>
    </row>
    <row r="228" spans="3:9" x14ac:dyDescent="0.35">
      <c r="C228" t="s">
        <v>226</v>
      </c>
      <c r="I228" s="6">
        <v>355.68</v>
      </c>
    </row>
    <row r="229" spans="3:9" x14ac:dyDescent="0.35">
      <c r="C229" t="s">
        <v>227</v>
      </c>
      <c r="D229" s="6">
        <v>6.98</v>
      </c>
    </row>
    <row r="230" spans="3:9" x14ac:dyDescent="0.35">
      <c r="C230" t="s">
        <v>228</v>
      </c>
      <c r="I230" s="6">
        <v>253.37</v>
      </c>
    </row>
    <row r="231" spans="3:9" x14ac:dyDescent="0.35">
      <c r="C231" t="s">
        <v>229</v>
      </c>
      <c r="I231" s="6">
        <v>43.17</v>
      </c>
    </row>
    <row r="232" spans="3:9" x14ac:dyDescent="0.35">
      <c r="C232" t="s">
        <v>230</v>
      </c>
      <c r="D232" s="6">
        <v>18.329999999999998</v>
      </c>
    </row>
    <row r="233" spans="3:9" x14ac:dyDescent="0.35">
      <c r="C233" t="s">
        <v>231</v>
      </c>
      <c r="D233" s="6">
        <v>10.59</v>
      </c>
    </row>
    <row r="234" spans="3:9" x14ac:dyDescent="0.35">
      <c r="C234" t="s">
        <v>232</v>
      </c>
      <c r="D234" s="6">
        <v>0.01</v>
      </c>
    </row>
    <row r="235" spans="3:9" x14ac:dyDescent="0.35">
      <c r="C235" t="s">
        <v>234</v>
      </c>
      <c r="D235" s="6">
        <v>0.06</v>
      </c>
    </row>
    <row r="236" spans="3:9" x14ac:dyDescent="0.35">
      <c r="C236" t="s">
        <v>235</v>
      </c>
      <c r="D236" s="6">
        <v>0.01</v>
      </c>
    </row>
    <row r="237" spans="3:9" x14ac:dyDescent="0.35">
      <c r="C237" t="s">
        <v>236</v>
      </c>
      <c r="D237" s="6">
        <v>1.06</v>
      </c>
    </row>
    <row r="238" spans="3:9" x14ac:dyDescent="0.35">
      <c r="C238" t="s">
        <v>237</v>
      </c>
      <c r="I238" s="6">
        <v>91.95</v>
      </c>
    </row>
    <row r="239" spans="3:9" x14ac:dyDescent="0.35">
      <c r="C239" t="s">
        <v>12</v>
      </c>
      <c r="D239" s="5">
        <v>-1000000000</v>
      </c>
    </row>
    <row r="240" spans="3:9" x14ac:dyDescent="0.35">
      <c r="C240" t="s">
        <v>238</v>
      </c>
      <c r="I240" s="6">
        <v>24.66</v>
      </c>
    </row>
    <row r="241" spans="3:9" x14ac:dyDescent="0.35">
      <c r="C241" t="s">
        <v>239</v>
      </c>
      <c r="I241" s="6">
        <v>0.1384</v>
      </c>
    </row>
    <row r="242" spans="3:9" x14ac:dyDescent="0.35">
      <c r="C242" t="s">
        <v>240</v>
      </c>
      <c r="I242" s="6">
        <v>0.14630000000000001</v>
      </c>
    </row>
    <row r="243" spans="3:9" x14ac:dyDescent="0.35">
      <c r="C243" t="s">
        <v>241</v>
      </c>
      <c r="I243" s="6">
        <v>0.19149999999999998</v>
      </c>
    </row>
    <row r="244" spans="3:9" x14ac:dyDescent="0.35">
      <c r="C244" t="s">
        <v>242</v>
      </c>
      <c r="I244" s="6">
        <v>0.14929999999999999</v>
      </c>
    </row>
    <row r="245" spans="3:9" x14ac:dyDescent="0.35">
      <c r="C245" t="s">
        <v>243</v>
      </c>
      <c r="D245" s="6">
        <v>56.03</v>
      </c>
    </row>
    <row r="246" spans="3:9" x14ac:dyDescent="0.35">
      <c r="C246" t="s">
        <v>244</v>
      </c>
      <c r="D246" s="6">
        <v>120.55</v>
      </c>
    </row>
    <row r="247" spans="3:9" x14ac:dyDescent="0.35">
      <c r="C247" t="s">
        <v>245</v>
      </c>
      <c r="D247" s="6">
        <v>3.18</v>
      </c>
    </row>
    <row r="248" spans="3:9" x14ac:dyDescent="0.35">
      <c r="C248" t="s">
        <v>246</v>
      </c>
      <c r="D248" s="6">
        <v>173.4</v>
      </c>
    </row>
    <row r="249" spans="3:9" x14ac:dyDescent="0.35">
      <c r="C249" t="s">
        <v>247</v>
      </c>
      <c r="D249" s="6">
        <v>1.62</v>
      </c>
    </row>
    <row r="250" spans="3:9" x14ac:dyDescent="0.35">
      <c r="C250" t="s">
        <v>248</v>
      </c>
      <c r="I250" s="6">
        <v>1.35</v>
      </c>
    </row>
    <row r="251" spans="3:9" x14ac:dyDescent="0.35">
      <c r="C251" t="s">
        <v>249</v>
      </c>
      <c r="I251" s="6">
        <v>3.18</v>
      </c>
    </row>
    <row r="252" spans="3:9" x14ac:dyDescent="0.35">
      <c r="C252" t="s">
        <v>42</v>
      </c>
      <c r="I252" s="5">
        <v>1296000000000</v>
      </c>
    </row>
    <row r="253" spans="3:9" x14ac:dyDescent="0.35">
      <c r="C253" t="s">
        <v>250</v>
      </c>
      <c r="I253" s="5">
        <v>1294000000000</v>
      </c>
    </row>
    <row r="254" spans="3:9" x14ac:dyDescent="0.35">
      <c r="C254" t="s">
        <v>251</v>
      </c>
      <c r="I254" s="5">
        <v>418000000</v>
      </c>
    </row>
    <row r="255" spans="3:9" x14ac:dyDescent="0.35">
      <c r="C255" t="s">
        <v>252</v>
      </c>
      <c r="I255" s="6">
        <v>0.1198</v>
      </c>
    </row>
    <row r="256" spans="3:9" x14ac:dyDescent="0.35">
      <c r="C256" t="s">
        <v>253</v>
      </c>
      <c r="D256" s="6">
        <v>0.34520000000000001</v>
      </c>
    </row>
    <row r="257" spans="3:9" x14ac:dyDescent="0.35">
      <c r="C257" t="s">
        <v>254</v>
      </c>
      <c r="D257" s="6">
        <v>0.12770000000000001</v>
      </c>
    </row>
    <row r="258" spans="3:9" x14ac:dyDescent="0.35">
      <c r="C258" t="s">
        <v>255</v>
      </c>
      <c r="D258" s="6">
        <v>0.12869999999999998</v>
      </c>
    </row>
    <row r="259" spans="3:9" x14ac:dyDescent="0.35">
      <c r="C259" t="s">
        <v>256</v>
      </c>
      <c r="D259" s="6">
        <v>0.2717</v>
      </c>
    </row>
    <row r="260" spans="3:9" x14ac:dyDescent="0.35">
      <c r="C260" t="s">
        <v>257</v>
      </c>
      <c r="D260" s="6">
        <v>0.3135</v>
      </c>
    </row>
    <row r="261" spans="3:9" x14ac:dyDescent="0.35">
      <c r="C261" t="s">
        <v>258</v>
      </c>
      <c r="D261" s="6">
        <v>0.28370000000000001</v>
      </c>
    </row>
    <row r="262" spans="3:9" x14ac:dyDescent="0.35">
      <c r="C262" t="s">
        <v>351</v>
      </c>
      <c r="I262" s="5">
        <v>34</v>
      </c>
    </row>
    <row r="263" spans="3:9" x14ac:dyDescent="0.35">
      <c r="C263" t="s">
        <v>352</v>
      </c>
      <c r="I263" s="5">
        <v>34</v>
      </c>
    </row>
    <row r="264" spans="3:9" x14ac:dyDescent="0.35">
      <c r="C264" t="s">
        <v>353</v>
      </c>
      <c r="I264" s="6">
        <v>0.78180000000000005</v>
      </c>
    </row>
    <row r="265" spans="3:9" x14ac:dyDescent="0.35">
      <c r="C265" t="s">
        <v>354</v>
      </c>
      <c r="I265" s="6">
        <v>1.1000000000000001E-2</v>
      </c>
    </row>
    <row r="266" spans="3:9" x14ac:dyDescent="0.35">
      <c r="C266" t="s">
        <v>355</v>
      </c>
      <c r="I266" t="s">
        <v>356</v>
      </c>
    </row>
    <row r="267" spans="3:9" x14ac:dyDescent="0.35">
      <c r="C267" t="s">
        <v>259</v>
      </c>
      <c r="I267" s="5">
        <v>8</v>
      </c>
    </row>
    <row r="268" spans="3:9" x14ac:dyDescent="0.35">
      <c r="C268" t="s">
        <v>260</v>
      </c>
      <c r="I268" s="6">
        <v>0.99</v>
      </c>
    </row>
    <row r="269" spans="3:9" x14ac:dyDescent="0.35">
      <c r="C269" t="s">
        <v>261</v>
      </c>
      <c r="I269" s="6">
        <v>0.55000000000000004</v>
      </c>
    </row>
    <row r="270" spans="3:9" x14ac:dyDescent="0.35">
      <c r="C270" t="s">
        <v>262</v>
      </c>
      <c r="I270" s="6">
        <v>0.13</v>
      </c>
    </row>
    <row r="271" spans="3:9" x14ac:dyDescent="0.35">
      <c r="C271" t="s">
        <v>263</v>
      </c>
      <c r="I271" s="6">
        <v>0.83</v>
      </c>
    </row>
    <row r="272" spans="3:9" x14ac:dyDescent="0.35">
      <c r="C272" t="s">
        <v>264</v>
      </c>
      <c r="I272" s="6">
        <v>0.15</v>
      </c>
    </row>
    <row r="273" spans="3:9" x14ac:dyDescent="0.35">
      <c r="C273" t="s">
        <v>265</v>
      </c>
      <c r="I273" s="6">
        <v>0.05</v>
      </c>
    </row>
    <row r="274" spans="3:9" x14ac:dyDescent="0.35">
      <c r="C274" t="s">
        <v>266</v>
      </c>
      <c r="I274" s="6">
        <v>0.3</v>
      </c>
    </row>
    <row r="275" spans="3:9" x14ac:dyDescent="0.35">
      <c r="C275" t="s">
        <v>267</v>
      </c>
      <c r="I275" s="5">
        <v>149000000000</v>
      </c>
    </row>
    <row r="276" spans="3:9" x14ac:dyDescent="0.35">
      <c r="C276" t="s">
        <v>268</v>
      </c>
      <c r="I276" s="5">
        <v>51000000000</v>
      </c>
    </row>
    <row r="277" spans="3:9" x14ac:dyDescent="0.35">
      <c r="C277" t="s">
        <v>269</v>
      </c>
      <c r="I277" s="5">
        <v>23000000000</v>
      </c>
    </row>
    <row r="278" spans="3:9" x14ac:dyDescent="0.35">
      <c r="C278" t="s">
        <v>270</v>
      </c>
      <c r="I278" s="5">
        <v>15000000000</v>
      </c>
    </row>
    <row r="279" spans="3:9" x14ac:dyDescent="0.35">
      <c r="C279" t="s">
        <v>271</v>
      </c>
      <c r="D279" s="5">
        <v>3000000000</v>
      </c>
    </row>
    <row r="280" spans="3:9" x14ac:dyDescent="0.35">
      <c r="C280" t="s">
        <v>272</v>
      </c>
      <c r="D280" s="5">
        <v>112000000000</v>
      </c>
    </row>
    <row r="281" spans="3:9" x14ac:dyDescent="0.35">
      <c r="C281" t="s">
        <v>273</v>
      </c>
      <c r="D281" s="5">
        <v>6000000000</v>
      </c>
    </row>
    <row r="282" spans="3:9" x14ac:dyDescent="0.35">
      <c r="C282" t="s">
        <v>193</v>
      </c>
      <c r="D282" s="5">
        <v>65000000000</v>
      </c>
    </row>
    <row r="283" spans="3:9" x14ac:dyDescent="0.35">
      <c r="C283" t="s">
        <v>192</v>
      </c>
      <c r="I283" s="5">
        <v>106000000000</v>
      </c>
    </row>
    <row r="284" spans="3:9" x14ac:dyDescent="0.35">
      <c r="C284" t="s">
        <v>191</v>
      </c>
      <c r="D284" s="5">
        <v>0</v>
      </c>
    </row>
    <row r="285" spans="3:9" x14ac:dyDescent="0.35">
      <c r="C285" t="s">
        <v>190</v>
      </c>
      <c r="D285" s="5">
        <v>1000000000</v>
      </c>
    </row>
    <row r="286" spans="3:9" x14ac:dyDescent="0.35">
      <c r="C286" t="s">
        <v>23</v>
      </c>
      <c r="D286" s="5">
        <v>1000000000</v>
      </c>
    </row>
    <row r="287" spans="3:9" x14ac:dyDescent="0.35">
      <c r="C287" t="s">
        <v>20</v>
      </c>
      <c r="D287" s="5">
        <v>-2000000000</v>
      </c>
    </row>
    <row r="288" spans="3:9" x14ac:dyDescent="0.35">
      <c r="C288" t="s">
        <v>274</v>
      </c>
      <c r="I288" s="5">
        <v>106000000000</v>
      </c>
    </row>
    <row r="289" spans="3:9" x14ac:dyDescent="0.35">
      <c r="C289" t="s">
        <v>275</v>
      </c>
      <c r="I289" s="5">
        <v>19000000000</v>
      </c>
    </row>
    <row r="290" spans="3:9" x14ac:dyDescent="0.35">
      <c r="C290" t="s">
        <v>276</v>
      </c>
      <c r="I290" s="5">
        <v>-7000000000</v>
      </c>
    </row>
    <row r="291" spans="3:9" x14ac:dyDescent="0.35">
      <c r="C291" t="s">
        <v>277</v>
      </c>
      <c r="I291" s="5">
        <v>-12000000000</v>
      </c>
    </row>
    <row r="292" spans="3:9" x14ac:dyDescent="0.35">
      <c r="C292" t="s">
        <v>278</v>
      </c>
      <c r="I292" s="5">
        <v>-1000000000</v>
      </c>
    </row>
    <row r="293" spans="3:9" x14ac:dyDescent="0.35">
      <c r="C293" t="s">
        <v>279</v>
      </c>
      <c r="I293" s="5">
        <v>18000000000</v>
      </c>
    </row>
  </sheetData>
  <pageMargins left="0.7" right="0.7" top="0.75" bottom="0.75" header="0.3" footer="0.3"/>
  <ignoredErrors>
    <ignoredError sqref="A1:P29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8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357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</row>
    <row r="2" spans="1:15" x14ac:dyDescent="0.35">
      <c r="C2" t="s">
        <v>358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O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vm="25">
        <f t="shared" ca="1" si="0"/>
        <v>900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150000000</v>
      </c>
      <c r="H4" s="2">
        <f>IFERROR(SUM(D4:G4)*(4/MAX(1,COUNT(D4:G4))),"")</f>
        <v>600000000</v>
      </c>
      <c r="I4" s="2">
        <f t="shared" ref="I4:O4" si="1">IFERROR(INDEX(I51:I500,MATCH($C$4,$C$51:$C$500,0)),"")</f>
        <v>5537880001</v>
      </c>
      <c r="J4" s="2">
        <f t="shared" si="1"/>
        <v>2493050451</v>
      </c>
      <c r="K4" s="2">
        <f t="shared" si="1"/>
        <v>1944900000</v>
      </c>
      <c r="L4" s="2">
        <f t="shared" si="1"/>
        <v>272500002</v>
      </c>
      <c r="M4" s="2">
        <f t="shared" si="1"/>
        <v>674900203</v>
      </c>
      <c r="N4" s="2">
        <f t="shared" si="1"/>
        <v>188583796943</v>
      </c>
      <c r="O4" s="2">
        <f t="shared" si="1"/>
        <v>49181533122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-1068859080</v>
      </c>
      <c r="H5" s="2">
        <f>IFERROR(SUM(D5:G5)*(4/MAX(1,COUNT(D5:G5))),"")</f>
        <v>-4275436320</v>
      </c>
      <c r="I5" s="2">
        <f t="shared" ref="I5:O5" si="2">IFERROR(INDEX(I51:I500,MATCH($C$5,$C$51:$C$500,0)),"")</f>
        <v>-14496913957</v>
      </c>
      <c r="J5" s="2">
        <f t="shared" si="2"/>
        <v>-30376868389</v>
      </c>
      <c r="K5" s="2">
        <f t="shared" si="2"/>
        <v>-34164618327</v>
      </c>
      <c r="L5" s="2">
        <f t="shared" si="2"/>
        <v>-251638414046</v>
      </c>
      <c r="M5" s="2">
        <f t="shared" si="2"/>
        <v>-24356964307</v>
      </c>
      <c r="N5" s="2">
        <f t="shared" si="2"/>
        <v>6288790624</v>
      </c>
      <c r="O5" s="2">
        <f t="shared" si="2"/>
        <v>3081396404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-53357916479</v>
      </c>
      <c r="H6" s="2">
        <f>IFERROR(INDEX(D6:G6,COUNT(D6:G6)),"")</f>
        <v>-53357916479</v>
      </c>
      <c r="I6" s="2">
        <f t="shared" ref="I6:O6" si="3">IFERROR(INDEX(I51:I500,MATCH($C$6,$C$51:$C$500,0)),"")</f>
        <v>-50145605264</v>
      </c>
      <c r="J6" s="2">
        <f t="shared" si="3"/>
        <v>-41915460777</v>
      </c>
      <c r="K6" s="2">
        <f t="shared" si="3"/>
        <v>-11437617088</v>
      </c>
      <c r="L6" s="2">
        <f t="shared" si="3"/>
        <v>22727011439</v>
      </c>
      <c r="M6" s="2">
        <f t="shared" si="3"/>
        <v>275089145356</v>
      </c>
      <c r="N6" s="2">
        <f t="shared" si="3"/>
        <v>316426803624</v>
      </c>
      <c r="O6" s="2">
        <f t="shared" si="3"/>
        <v>103796838338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1.8</v>
      </c>
      <c r="H7" s="3">
        <f>IFERROR(INDEX(D7:G7,COUNT(D7:G7)),"")</f>
        <v>1.8</v>
      </c>
      <c r="I7" s="3">
        <f t="shared" ref="I7:O7" si="4">IFERROR(INDEX(I51:I500,MATCH($C$7,$C$51:$C$500,0))/1000000000,"")</f>
        <v>1.8</v>
      </c>
      <c r="J7" s="3">
        <f t="shared" si="4"/>
        <v>1.8</v>
      </c>
      <c r="K7" s="3">
        <f t="shared" si="4"/>
        <v>1.8</v>
      </c>
      <c r="L7" s="3">
        <f t="shared" si="4"/>
        <v>1.8</v>
      </c>
      <c r="M7" s="3">
        <f t="shared" si="4"/>
        <v>1.8</v>
      </c>
      <c r="N7" s="3">
        <f t="shared" si="4"/>
        <v>1.8</v>
      </c>
      <c r="O7" s="3">
        <f t="shared" si="4"/>
        <v>1.2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O8" si="5">IFERROR(INDEX(I51:I500,MATCH($C$8,$C$51:$C$500,0)),"")</f>
        <v>-4000000000</v>
      </c>
      <c r="J8" s="2">
        <f t="shared" si="5"/>
        <v>-3000000000</v>
      </c>
      <c r="K8" s="2">
        <f t="shared" si="5"/>
        <v>0</v>
      </c>
      <c r="L8" s="2">
        <f t="shared" si="5"/>
        <v>0</v>
      </c>
      <c r="M8" s="2">
        <f t="shared" si="5"/>
        <v>41000000000</v>
      </c>
      <c r="N8" s="2">
        <f t="shared" si="5"/>
        <v>-180000000000</v>
      </c>
      <c r="O8" s="2">
        <f t="shared" si="5"/>
        <v>-56000000000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-0.1</v>
      </c>
      <c r="H9" s="3">
        <f>IFERROR(INDEX(D9:G9,COUNT(D9:G9)),"")</f>
        <v>-0.1</v>
      </c>
      <c r="I9" s="3">
        <f t="shared" ref="I9:O9" si="6">IFERROR(INDEX(I51:I500,MATCH($C$9,$C$51:$C$500,0)),"")</f>
        <v>-1.96</v>
      </c>
      <c r="J9" s="3">
        <f t="shared" si="6"/>
        <v>-1.63</v>
      </c>
      <c r="K9" s="3">
        <f t="shared" si="6"/>
        <v>-0.04</v>
      </c>
      <c r="L9" s="3">
        <f t="shared" si="6"/>
        <v>-0.04</v>
      </c>
      <c r="M9" s="3">
        <f t="shared" si="6"/>
        <v>22.72</v>
      </c>
      <c r="N9" s="3">
        <f t="shared" si="6"/>
        <v>-99.91</v>
      </c>
      <c r="O9" s="3">
        <f t="shared" si="6"/>
        <v>-46.47</v>
      </c>
    </row>
    <row r="10" spans="1:15" x14ac:dyDescent="0.35">
      <c r="C10" t="s">
        <v>17</v>
      </c>
      <c r="D10" s="3" t="str">
        <f ca="1">IFERROR(IF(D9=0,"",D2/D9),"")</f>
        <v/>
      </c>
      <c r="I10" s="3" t="str">
        <f t="shared" ref="I10:O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>
        <f t="shared" ca="1" si="7"/>
        <v>-9.0081072965669104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12974836</v>
      </c>
      <c r="H11" s="2">
        <f>IFERROR(INDEX(D11:G11,COUNT(D11:G11)),"")</f>
        <v>12974836</v>
      </c>
      <c r="I11" s="2">
        <f t="shared" ref="I11:O11" si="8">IFERROR(INDEX(I51:I500,MATCH($C$11,$C$51:$C$500,0)),"")</f>
        <v>141877209</v>
      </c>
      <c r="J11" s="2">
        <f t="shared" si="8"/>
        <v>321405269</v>
      </c>
      <c r="K11" s="2">
        <f t="shared" si="8"/>
        <v>152571541</v>
      </c>
      <c r="L11" s="2">
        <f t="shared" si="8"/>
        <v>20715571</v>
      </c>
      <c r="M11" s="2">
        <f t="shared" si="8"/>
        <v>95256726</v>
      </c>
      <c r="N11" s="2">
        <f t="shared" si="8"/>
        <v>6211077597</v>
      </c>
      <c r="O11" s="2">
        <f t="shared" si="8"/>
        <v>44752309582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O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10000000000</v>
      </c>
      <c r="O12" s="2">
        <f t="shared" si="9"/>
        <v>-45000000000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17000000000</v>
      </c>
      <c r="O13" s="2">
        <f t="shared" si="10"/>
        <v>0</v>
      </c>
    </row>
    <row r="14" spans="1:15" x14ac:dyDescent="0.35">
      <c r="C14" t="s">
        <v>26</v>
      </c>
      <c r="D14" s="2">
        <f>IFERROR(INDEX(D51:D500,MATCH($C$14,$C$51:$C$500,0)),"")</f>
        <v>-3537914</v>
      </c>
      <c r="H14" s="2">
        <f>IFERROR(SUM(D14:G14)*(4/MAX(1,COUNT(D14:G14))),"")</f>
        <v>-14151656</v>
      </c>
      <c r="I14" s="2">
        <f t="shared" ref="I14:O14" si="11">IFERROR(INDEX(I51:I500,MATCH($C$14,$C$51:$C$500,0)),"")</f>
        <v>-162613225</v>
      </c>
      <c r="J14" s="2">
        <f t="shared" si="11"/>
        <v>0</v>
      </c>
      <c r="K14" s="2">
        <f t="shared" si="11"/>
        <v>-5742210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-424733</v>
      </c>
      <c r="J15" s="2">
        <f t="shared" si="12"/>
        <v>8316925</v>
      </c>
      <c r="K15" s="2">
        <f t="shared" si="12"/>
        <v>-314269421</v>
      </c>
      <c r="L15" s="2">
        <f t="shared" si="12"/>
        <v>-30896633</v>
      </c>
      <c r="M15" s="2">
        <f t="shared" si="12"/>
        <v>107329522</v>
      </c>
      <c r="N15" s="2">
        <f t="shared" si="12"/>
        <v>-3704828474</v>
      </c>
      <c r="O15" s="2">
        <f t="shared" si="12"/>
        <v>-1010979844</v>
      </c>
    </row>
    <row r="16" spans="1:15" x14ac:dyDescent="0.35">
      <c r="C16" t="s">
        <v>28</v>
      </c>
      <c r="D16" s="2">
        <f>IFERROR(INDEX(D51:D500,MATCH($C$16,$C$51:$C$500,0)),"")</f>
        <v>-1068859080</v>
      </c>
      <c r="H16" s="2">
        <f>IFERROR(SUM(D16:G16)*(4/MAX(1,COUNT(D16:G16))),"")</f>
        <v>-4275436320</v>
      </c>
      <c r="I16" s="2">
        <f t="shared" ref="I16:O16" si="13">IFERROR(INDEX(I51:I500,MATCH($C$16,$C$51:$C$500,0)),"")</f>
        <v>-14496489224</v>
      </c>
      <c r="J16" s="2">
        <f t="shared" si="13"/>
        <v>-30887288064</v>
      </c>
      <c r="K16" s="2">
        <f t="shared" si="13"/>
        <v>-33428600880</v>
      </c>
      <c r="L16" s="2">
        <f t="shared" si="13"/>
        <v>-252006181320</v>
      </c>
      <c r="M16" s="2">
        <f t="shared" si="13"/>
        <v>-27902381863</v>
      </c>
      <c r="N16" s="2">
        <f t="shared" si="13"/>
        <v>9714375108</v>
      </c>
      <c r="O16" s="2">
        <f t="shared" si="13"/>
        <v>4136129206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 t="str">
        <f ca="1">IFERROR(D21*D2,"")</f>
        <v/>
      </c>
      <c r="H20" s="2" t="str">
        <f t="shared" ref="H20:O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>
        <f t="shared" ca="1" si="14"/>
        <v>1620000000000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1800000000</v>
      </c>
      <c r="H21" s="2">
        <f>IFERROR(INDEX(D21:G21,COUNT(D21:G21)),"")</f>
        <v>1800000000</v>
      </c>
      <c r="I21" s="2">
        <f t="shared" ref="I21:O21" si="15">IFERROR(INDEX(I51:I500,MATCH($C$7,$C$51:$C$500,0)),"")</f>
        <v>1800000000</v>
      </c>
      <c r="J21" s="2">
        <f t="shared" si="15"/>
        <v>1800000000</v>
      </c>
      <c r="K21" s="2">
        <f t="shared" si="15"/>
        <v>1800000000</v>
      </c>
      <c r="L21" s="2">
        <f t="shared" si="15"/>
        <v>1800000000</v>
      </c>
      <c r="M21" s="2">
        <f t="shared" si="15"/>
        <v>1800000000</v>
      </c>
      <c r="N21" s="2">
        <f t="shared" si="15"/>
        <v>1800000000</v>
      </c>
      <c r="O21" s="2">
        <f t="shared" si="15"/>
        <v>1200000000</v>
      </c>
    </row>
    <row r="23" spans="1:15" x14ac:dyDescent="0.35">
      <c r="B23" t="s">
        <v>43</v>
      </c>
      <c r="C23" t="s">
        <v>44</v>
      </c>
      <c r="D23" s="3">
        <f>IFERROR(D5/D6*100,"")</f>
        <v>2.0031874378390868</v>
      </c>
      <c r="H23" s="3">
        <f t="shared" ref="H23:O23" si="16">IFERROR(H5/H6*100,"")</f>
        <v>8.0127497513563473</v>
      </c>
      <c r="I23" s="3">
        <f t="shared" si="16"/>
        <v>28.909639998716834</v>
      </c>
      <c r="J23" s="3">
        <f t="shared" si="16"/>
        <v>72.47175105771116</v>
      </c>
      <c r="K23" s="3">
        <f t="shared" si="16"/>
        <v>298.70398758885256</v>
      </c>
      <c r="L23" s="3">
        <f t="shared" si="16"/>
        <v>-1107.2217511809913</v>
      </c>
      <c r="M23" s="3">
        <f t="shared" si="16"/>
        <v>-8.8542077061888502</v>
      </c>
      <c r="N23" s="3">
        <f t="shared" si="16"/>
        <v>1.9874392914807471</v>
      </c>
      <c r="O23" s="3">
        <f t="shared" si="16"/>
        <v>2.9686804081313731</v>
      </c>
    </row>
    <row r="24" spans="1:15" x14ac:dyDescent="0.35">
      <c r="C24" t="s">
        <v>45</v>
      </c>
      <c r="D24" s="4">
        <f>IFERROR(_xlfn.RRI(5,I23,D23),"")</f>
        <v>-0.41367855246651664</v>
      </c>
      <c r="H24" s="4" t="str">
        <f t="shared" ref="H24:O24" si="17">IFERROR(_xlfn.RRI(5,M23,H23),"")</f>
        <v/>
      </c>
      <c r="I24" s="4">
        <f t="shared" si="17"/>
        <v>0.70824344312081133</v>
      </c>
      <c r="J24" s="4">
        <f t="shared" si="17"/>
        <v>0.89461539406521395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-0.59</v>
      </c>
      <c r="H25" s="3">
        <f>IFERROR(INDEX(D25:G25,COUNT(D25:G25)),"")</f>
        <v>-0.59</v>
      </c>
      <c r="I25" s="3">
        <f t="shared" ref="I25:O25" si="18">IFERROR(INDEX(I51:I500,MATCH($C$25,$C$51:$C$500,0)),"")</f>
        <v>-8.0500000000000007</v>
      </c>
      <c r="J25" s="3">
        <f t="shared" si="18"/>
        <v>-17.149999999999999</v>
      </c>
      <c r="K25" s="3">
        <f t="shared" si="18"/>
        <v>-18.75</v>
      </c>
      <c r="L25" s="3">
        <f t="shared" si="18"/>
        <v>-139.62</v>
      </c>
      <c r="M25" s="3">
        <f t="shared" si="18"/>
        <v>-14.52</v>
      </c>
      <c r="N25" s="3">
        <f t="shared" si="18"/>
        <v>4.47</v>
      </c>
      <c r="O25" s="3">
        <f t="shared" si="18"/>
        <v>2.6</v>
      </c>
    </row>
    <row r="26" spans="1:15" x14ac:dyDescent="0.35">
      <c r="C26" t="s">
        <v>48</v>
      </c>
      <c r="D26" s="4">
        <f>IFERROR(_xlfn.RRI(5,I25,D25),"")</f>
        <v>-0.40705934845382163</v>
      </c>
      <c r="H26" s="4">
        <f t="shared" ref="H26:O26" si="19">IFERROR(_xlfn.RRI(5,M25,H25),"")</f>
        <v>-0.47304069329241538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8.3333333333333329E-2</v>
      </c>
      <c r="H27" s="3">
        <f t="shared" ref="H27:O27" si="20">IFERROR(H4/H21,"")</f>
        <v>0.33333333333333331</v>
      </c>
      <c r="I27" s="3">
        <f t="shared" si="20"/>
        <v>3.0766000005555556</v>
      </c>
      <c r="J27" s="3">
        <f t="shared" si="20"/>
        <v>1.3850280283333334</v>
      </c>
      <c r="K27" s="3">
        <f t="shared" si="20"/>
        <v>1.0805</v>
      </c>
      <c r="L27" s="3">
        <f t="shared" si="20"/>
        <v>0.15138889</v>
      </c>
      <c r="M27" s="3">
        <f t="shared" si="20"/>
        <v>0.3749445572222222</v>
      </c>
      <c r="N27" s="3">
        <f t="shared" si="20"/>
        <v>104.76877607944445</v>
      </c>
      <c r="O27" s="3">
        <f t="shared" si="20"/>
        <v>40.984610934999999</v>
      </c>
    </row>
    <row r="28" spans="1:15" x14ac:dyDescent="0.35">
      <c r="C28" t="s">
        <v>50</v>
      </c>
      <c r="D28" s="4">
        <f>IFERROR(_xlfn.RRI(5,I27,D27),"")</f>
        <v>-0.51409704117647648</v>
      </c>
      <c r="H28" s="4">
        <f t="shared" ref="H28:O28" si="21">IFERROR(_xlfn.RRI(5,M27,H27),"")</f>
        <v>-2.3252432511518983E-2</v>
      </c>
      <c r="I28" s="4">
        <f t="shared" si="21"/>
        <v>-0.50618095748475112</v>
      </c>
      <c r="J28" s="4">
        <f t="shared" si="21"/>
        <v>-0.49211247090716359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-0.92670807453416149</v>
      </c>
      <c r="I29" s="4">
        <f t="shared" si="22"/>
        <v>-0.53061224489795911</v>
      </c>
      <c r="J29" s="4">
        <f t="shared" si="22"/>
        <v>-8.5333333333333414E-2</v>
      </c>
      <c r="K29" s="4">
        <f t="shared" si="22"/>
        <v>-0.86570691877954453</v>
      </c>
      <c r="L29" s="4">
        <f t="shared" si="22"/>
        <v>8.615702479338843</v>
      </c>
      <c r="M29" s="4">
        <f t="shared" si="22"/>
        <v>-4.2483221476510069</v>
      </c>
      <c r="N29" s="4">
        <f t="shared" si="22"/>
        <v>0.71923076923076912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-0.89165529049173053</v>
      </c>
      <c r="I30" s="4">
        <f t="shared" si="23"/>
        <v>1.2213268884224437</v>
      </c>
      <c r="J30" s="4">
        <f t="shared" si="23"/>
        <v>0.28183991516273332</v>
      </c>
      <c r="K30" s="4">
        <f t="shared" si="23"/>
        <v>6.1372476540385499</v>
      </c>
      <c r="L30" s="4">
        <f t="shared" si="23"/>
        <v>-0.59623659796113582</v>
      </c>
      <c r="M30" s="4">
        <f t="shared" si="23"/>
        <v>-0.99642121850370857</v>
      </c>
      <c r="N30" s="4">
        <f t="shared" si="23"/>
        <v>1.55629548968035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-29.64</v>
      </c>
      <c r="H32" s="3">
        <f>IFERROR(INDEX(D32:G32,COUNT(D32:G32)),"")</f>
        <v>-29.64</v>
      </c>
      <c r="I32" s="3">
        <f t="shared" ref="I32:O32" si="24">IFERROR(INDEX(I51:I500,MATCH($C$32,$C$51:$C$500,0)),"")</f>
        <v>-27.86</v>
      </c>
      <c r="J32" s="3">
        <f t="shared" si="24"/>
        <v>-19.8</v>
      </c>
      <c r="K32" s="3">
        <f t="shared" si="24"/>
        <v>-2.93</v>
      </c>
      <c r="L32" s="3">
        <f t="shared" si="24"/>
        <v>16.05</v>
      </c>
      <c r="M32" s="3">
        <f t="shared" si="24"/>
        <v>155.85</v>
      </c>
      <c r="N32" s="3">
        <f t="shared" si="24"/>
        <v>177.89</v>
      </c>
      <c r="O32" s="3">
        <f t="shared" si="24"/>
        <v>86.5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-1.69</v>
      </c>
      <c r="H33" s="3">
        <f>IFERROR(INDEX(D33:G33,COUNT(D33:G33)),"")</f>
        <v>-1.69</v>
      </c>
      <c r="I33" s="3">
        <f t="shared" ref="I33:O33" si="25">IFERROR(INDEX(I51:I500,MATCH($C$33,$C$51:$C$500,0)),"")</f>
        <v>-1.79</v>
      </c>
      <c r="J33" s="3">
        <f t="shared" si="25"/>
        <v>-2.5299999999999998</v>
      </c>
      <c r="K33" s="3">
        <f t="shared" si="25"/>
        <v>-17.059999999999999</v>
      </c>
      <c r="L33" s="3">
        <f t="shared" si="25"/>
        <v>3.12</v>
      </c>
      <c r="M33" s="3">
        <f t="shared" si="25"/>
        <v>0.32</v>
      </c>
      <c r="N33" s="3">
        <f t="shared" si="25"/>
        <v>5.0599999999999996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-84.75</v>
      </c>
      <c r="H34" s="3">
        <f>IFERROR(INDEX(D34:G34,COUNT(D34:G34)),"")</f>
        <v>-84.75</v>
      </c>
      <c r="I34" s="3">
        <f t="shared" ref="I34:O34" si="26">IFERROR(INDEX(I51:I500,MATCH($C$34,$C$51:$C$500,0)),"")</f>
        <v>-6.21</v>
      </c>
      <c r="J34" s="3">
        <f t="shared" si="26"/>
        <v>-2.92</v>
      </c>
      <c r="K34" s="3">
        <f t="shared" si="26"/>
        <v>-2.67</v>
      </c>
      <c r="L34" s="3">
        <f t="shared" si="26"/>
        <v>-0.36</v>
      </c>
      <c r="M34" s="3">
        <f t="shared" si="26"/>
        <v>-3.44</v>
      </c>
      <c r="N34" s="3">
        <f t="shared" si="26"/>
        <v>201.34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600</v>
      </c>
      <c r="H35" s="3">
        <f>IFERROR(INDEX(D35:G35,COUNT(D35:G35)),"")</f>
        <v>600</v>
      </c>
      <c r="I35" s="3">
        <f t="shared" ref="I35:O35" si="27">IFERROR(INDEX(I51:I500,MATCH($C$35,$C$51:$C$500,0)),"")</f>
        <v>16.25</v>
      </c>
      <c r="J35" s="3">
        <f t="shared" si="27"/>
        <v>36.1</v>
      </c>
      <c r="K35" s="3">
        <f t="shared" si="27"/>
        <v>46.27</v>
      </c>
      <c r="L35" s="3">
        <f t="shared" si="27"/>
        <v>330.28</v>
      </c>
      <c r="M35" s="3">
        <f t="shared" si="27"/>
        <v>133.35</v>
      </c>
      <c r="N35" s="3">
        <f t="shared" si="27"/>
        <v>8.59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71</v>
      </c>
      <c r="E50" t="s">
        <v>72</v>
      </c>
      <c r="F50" t="s">
        <v>359</v>
      </c>
      <c r="G50" t="s">
        <v>360</v>
      </c>
      <c r="H50" t="s">
        <v>361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x14ac:dyDescent="0.35">
      <c r="B51" t="s">
        <v>74</v>
      </c>
      <c r="C51" t="s">
        <v>5</v>
      </c>
      <c r="D51" s="5">
        <v>150000000</v>
      </c>
      <c r="E51" s="5">
        <v>149963433</v>
      </c>
      <c r="F51" s="5">
        <v>270270270</v>
      </c>
      <c r="G51" s="5">
        <v>410352001</v>
      </c>
      <c r="I51" s="5">
        <v>5537880001</v>
      </c>
      <c r="J51" s="5">
        <v>2493050451</v>
      </c>
      <c r="K51" s="5">
        <v>1944900000</v>
      </c>
      <c r="L51" s="5">
        <v>272500002</v>
      </c>
      <c r="M51" s="5">
        <v>674900203</v>
      </c>
      <c r="N51" s="5">
        <v>188583796943</v>
      </c>
      <c r="O51" s="5">
        <v>49181533122</v>
      </c>
    </row>
    <row r="52" spans="2:15" x14ac:dyDescent="0.35">
      <c r="C52" t="s">
        <v>75</v>
      </c>
      <c r="D52" s="5">
        <v>-100000000</v>
      </c>
      <c r="E52" s="5">
        <v>-150000000</v>
      </c>
      <c r="F52" s="5">
        <v>-25000000</v>
      </c>
      <c r="G52" s="5">
        <v>-1535061359</v>
      </c>
      <c r="I52" s="5">
        <v>-3066978600</v>
      </c>
      <c r="J52" s="5">
        <v>-4624195438</v>
      </c>
      <c r="K52" s="5">
        <v>-3865364193</v>
      </c>
      <c r="L52" s="5">
        <v>-3451433334</v>
      </c>
      <c r="M52" s="5">
        <v>-8053240924</v>
      </c>
      <c r="N52" s="5">
        <v>-141894821249</v>
      </c>
      <c r="O52" s="5">
        <v>-40474818138</v>
      </c>
    </row>
    <row r="53" spans="2:15" x14ac:dyDescent="0.35">
      <c r="C53" t="s">
        <v>76</v>
      </c>
      <c r="D53" s="5">
        <v>50000000</v>
      </c>
      <c r="E53" s="5">
        <v>-36567</v>
      </c>
      <c r="F53" s="5">
        <v>245270270</v>
      </c>
      <c r="G53" s="5">
        <v>-1124709358</v>
      </c>
      <c r="I53" s="5">
        <v>2470901401</v>
      </c>
      <c r="J53" s="5">
        <v>-2131144987</v>
      </c>
      <c r="K53" s="5">
        <v>-1920464193</v>
      </c>
      <c r="L53" s="5">
        <v>-3178933332</v>
      </c>
      <c r="M53" s="5">
        <v>-7378340721</v>
      </c>
      <c r="N53" s="5">
        <v>46688975694</v>
      </c>
      <c r="O53" s="5">
        <v>8706714984</v>
      </c>
    </row>
    <row r="54" spans="2:15" x14ac:dyDescent="0.35">
      <c r="C54" t="s">
        <v>77</v>
      </c>
      <c r="D54" s="5">
        <v>-1107595390</v>
      </c>
      <c r="E54" s="5">
        <v>-1059252755</v>
      </c>
      <c r="F54" s="5">
        <v>-1471701751</v>
      </c>
      <c r="G54" s="5">
        <v>-3456514397</v>
      </c>
      <c r="I54" s="5">
        <v>-12028254807</v>
      </c>
      <c r="J54" s="5">
        <v>-18546748369</v>
      </c>
      <c r="K54" s="5">
        <v>-17137026209</v>
      </c>
      <c r="L54" s="5">
        <v>-35885936469</v>
      </c>
      <c r="M54" s="5">
        <v>-19969734092</v>
      </c>
      <c r="N54" s="5">
        <v>-37655490984</v>
      </c>
      <c r="O54" s="5">
        <v>-7629677762</v>
      </c>
    </row>
    <row r="55" spans="2:15" x14ac:dyDescent="0.35">
      <c r="C55" t="s">
        <v>78</v>
      </c>
      <c r="I55" s="5">
        <v>-12028254807</v>
      </c>
      <c r="J55" s="5">
        <v>-18546748369</v>
      </c>
      <c r="K55" s="5">
        <v>-17137026209</v>
      </c>
      <c r="L55" s="5">
        <v>-35885936469</v>
      </c>
      <c r="M55" s="5">
        <v>-19969734092</v>
      </c>
      <c r="N55" s="5">
        <v>-37655490984</v>
      </c>
      <c r="O55" s="5">
        <v>-811632879</v>
      </c>
    </row>
    <row r="56" spans="2:15" x14ac:dyDescent="0.35">
      <c r="C56" t="s">
        <v>79</v>
      </c>
      <c r="O56" s="5">
        <v>-6818044883</v>
      </c>
    </row>
    <row r="57" spans="2:15" x14ac:dyDescent="0.35">
      <c r="C57" t="s">
        <v>81</v>
      </c>
      <c r="D57" s="5">
        <v>-1057595390</v>
      </c>
      <c r="E57" s="5">
        <v>-1059289322</v>
      </c>
      <c r="F57" s="5">
        <v>-1226431481</v>
      </c>
      <c r="G57" s="5">
        <v>-4581223755</v>
      </c>
      <c r="I57" s="5">
        <v>-9557353406</v>
      </c>
      <c r="J57" s="5">
        <v>-20677893356</v>
      </c>
      <c r="K57" s="5">
        <v>-19057490402</v>
      </c>
      <c r="L57" s="5">
        <v>-39064869801</v>
      </c>
      <c r="M57" s="5">
        <v>-27348074813</v>
      </c>
      <c r="N57" s="5">
        <v>9033484710</v>
      </c>
      <c r="O57" s="5">
        <v>1077037222</v>
      </c>
    </row>
    <row r="58" spans="2:15" x14ac:dyDescent="0.35">
      <c r="C58" t="s">
        <v>82</v>
      </c>
      <c r="D58" s="5">
        <v>-116318648</v>
      </c>
      <c r="E58" s="5">
        <v>103698935</v>
      </c>
      <c r="F58" s="5">
        <v>38569733</v>
      </c>
      <c r="G58" s="5">
        <v>-1820614702</v>
      </c>
      <c r="I58" s="5">
        <v>-4939135818</v>
      </c>
      <c r="J58" s="5">
        <v>-10143082254</v>
      </c>
      <c r="K58" s="5">
        <v>-14179659853</v>
      </c>
      <c r="L58" s="5">
        <v>-212652657352</v>
      </c>
      <c r="M58" s="5">
        <v>-554307050</v>
      </c>
      <c r="N58" s="5">
        <v>680890398</v>
      </c>
      <c r="O58" s="5">
        <v>3059091984</v>
      </c>
    </row>
    <row r="59" spans="2:15" x14ac:dyDescent="0.35">
      <c r="C59" t="s">
        <v>282</v>
      </c>
      <c r="D59" s="5">
        <v>82666</v>
      </c>
      <c r="E59" s="5">
        <v>-83658</v>
      </c>
      <c r="F59" s="5">
        <v>111717</v>
      </c>
      <c r="G59" s="5">
        <v>613953</v>
      </c>
      <c r="I59" s="5">
        <v>252068</v>
      </c>
      <c r="J59" s="5">
        <v>-129772</v>
      </c>
      <c r="K59" s="5">
        <v>493700</v>
      </c>
      <c r="M59" s="5">
        <v>246969831</v>
      </c>
      <c r="N59" s="5">
        <v>-783385307</v>
      </c>
    </row>
    <row r="60" spans="2:15" x14ac:dyDescent="0.35">
      <c r="C60" t="s">
        <v>26</v>
      </c>
      <c r="D60" s="5">
        <v>-3537914</v>
      </c>
      <c r="E60" s="5">
        <v>-1272365</v>
      </c>
      <c r="F60" s="5">
        <v>-1541984</v>
      </c>
      <c r="G60" s="5">
        <v>-159287514</v>
      </c>
      <c r="I60" s="5">
        <v>-162613225</v>
      </c>
      <c r="K60" s="5">
        <v>-5742210</v>
      </c>
    </row>
    <row r="61" spans="2:15" x14ac:dyDescent="0.35">
      <c r="C61" t="s">
        <v>80</v>
      </c>
      <c r="K61" s="5">
        <v>-10200</v>
      </c>
      <c r="L61" s="5">
        <v>-723719871</v>
      </c>
      <c r="M61" s="5">
        <v>-1664678759</v>
      </c>
      <c r="N61" s="5">
        <v>-2038624554</v>
      </c>
    </row>
    <row r="62" spans="2:15" x14ac:dyDescent="0.35">
      <c r="C62" t="s">
        <v>84</v>
      </c>
      <c r="D62" s="5">
        <v>-116318648</v>
      </c>
      <c r="E62" s="5">
        <v>103698935</v>
      </c>
      <c r="F62" s="5">
        <v>38569733</v>
      </c>
      <c r="G62" s="5">
        <v>-1820614702</v>
      </c>
      <c r="I62" s="5">
        <v>-4939135818</v>
      </c>
      <c r="J62" s="5">
        <v>-10143082254</v>
      </c>
      <c r="K62" s="5">
        <v>-14179659853</v>
      </c>
      <c r="L62" s="5">
        <v>-212652657352</v>
      </c>
      <c r="M62" s="5">
        <v>-554307050</v>
      </c>
      <c r="N62" s="5">
        <v>680890398</v>
      </c>
      <c r="O62" s="5">
        <v>3059091984</v>
      </c>
    </row>
    <row r="63" spans="2:15" x14ac:dyDescent="0.35">
      <c r="C63" t="s">
        <v>28</v>
      </c>
      <c r="D63" s="5">
        <v>-1068859080</v>
      </c>
      <c r="E63" s="5">
        <v>-955590387</v>
      </c>
      <c r="F63" s="5">
        <v>-1187861748</v>
      </c>
      <c r="G63" s="5">
        <v>-6401838457</v>
      </c>
      <c r="I63" s="5">
        <v>-14496489224</v>
      </c>
      <c r="J63" s="5">
        <v>-30887288064</v>
      </c>
      <c r="K63" s="5">
        <v>-33428600880</v>
      </c>
      <c r="L63" s="5">
        <v>-252006181320</v>
      </c>
      <c r="M63" s="5">
        <v>-27902381863</v>
      </c>
      <c r="N63" s="5">
        <v>9714375108</v>
      </c>
      <c r="O63" s="5">
        <v>4136129206</v>
      </c>
    </row>
    <row r="64" spans="2:15" x14ac:dyDescent="0.35">
      <c r="C64" t="s">
        <v>27</v>
      </c>
      <c r="G64" s="5">
        <v>275706</v>
      </c>
      <c r="I64" s="5">
        <v>-424733</v>
      </c>
      <c r="J64" s="5">
        <v>8316925</v>
      </c>
      <c r="K64" s="5">
        <v>-314269421</v>
      </c>
      <c r="L64" s="5">
        <v>-30896633</v>
      </c>
      <c r="M64" s="5">
        <v>107329522</v>
      </c>
      <c r="N64" s="5">
        <v>-3704828474</v>
      </c>
      <c r="O64" s="5">
        <v>-1010979844</v>
      </c>
    </row>
    <row r="65" spans="2:15" x14ac:dyDescent="0.35">
      <c r="C65" t="s">
        <v>91</v>
      </c>
      <c r="D65" s="5">
        <v>-1068859080</v>
      </c>
      <c r="E65" s="5">
        <v>-955590387</v>
      </c>
      <c r="F65" s="5">
        <v>-1187861748</v>
      </c>
      <c r="G65" s="5">
        <v>-6401562751</v>
      </c>
      <c r="I65" s="5">
        <v>-14496913957</v>
      </c>
      <c r="J65" s="5">
        <v>-30878971139</v>
      </c>
      <c r="K65" s="5">
        <v>-33742870301</v>
      </c>
      <c r="L65" s="5">
        <v>-252037077953</v>
      </c>
      <c r="M65" s="5">
        <v>-27795052341</v>
      </c>
      <c r="N65" s="5">
        <v>6009546634</v>
      </c>
      <c r="O65" s="5">
        <v>3125149362</v>
      </c>
    </row>
    <row r="66" spans="2:15" x14ac:dyDescent="0.35">
      <c r="C66" t="s">
        <v>92</v>
      </c>
      <c r="J66" s="5">
        <v>502102750</v>
      </c>
      <c r="K66" s="5">
        <v>-421758226</v>
      </c>
      <c r="L66" s="5">
        <v>-325055964</v>
      </c>
      <c r="M66" s="5">
        <v>1773409276</v>
      </c>
      <c r="N66" s="5">
        <v>-1759380564</v>
      </c>
      <c r="O66" s="5">
        <v>-43752958</v>
      </c>
    </row>
    <row r="67" spans="2:15" x14ac:dyDescent="0.35">
      <c r="C67" t="s">
        <v>93</v>
      </c>
      <c r="D67" s="5">
        <v>-1068859080</v>
      </c>
      <c r="E67" s="5">
        <v>-955590387</v>
      </c>
      <c r="F67" s="5">
        <v>-1187861748</v>
      </c>
      <c r="G67" s="5">
        <v>-6401562751</v>
      </c>
      <c r="I67" s="5">
        <v>-14496913957</v>
      </c>
      <c r="J67" s="5">
        <v>-30376868389</v>
      </c>
      <c r="K67" s="5">
        <v>-34164628527</v>
      </c>
      <c r="L67" s="5">
        <v>-252362133917</v>
      </c>
      <c r="M67" s="5">
        <v>-26021643065</v>
      </c>
      <c r="N67" s="5">
        <v>4250166070</v>
      </c>
      <c r="O67" s="5">
        <v>3081396404</v>
      </c>
    </row>
    <row r="68" spans="2:15" x14ac:dyDescent="0.35">
      <c r="C68" t="s">
        <v>94</v>
      </c>
      <c r="D68" s="5">
        <v>-1068859080</v>
      </c>
      <c r="E68" s="5">
        <v>-955590386</v>
      </c>
      <c r="F68" s="5">
        <v>-1187861748</v>
      </c>
      <c r="G68" s="5">
        <v>-6401562751</v>
      </c>
      <c r="I68" s="5">
        <v>-14496913957</v>
      </c>
      <c r="J68" s="5">
        <v>-30878971139</v>
      </c>
      <c r="K68" s="5">
        <v>-33742870301</v>
      </c>
      <c r="L68" s="5">
        <v>-252037077953</v>
      </c>
      <c r="M68" s="5">
        <v>-27795052342</v>
      </c>
      <c r="N68" s="5">
        <v>6009546634</v>
      </c>
      <c r="O68" s="5">
        <v>3125149362</v>
      </c>
    </row>
    <row r="69" spans="2:15" x14ac:dyDescent="0.35">
      <c r="C69" t="s">
        <v>7</v>
      </c>
      <c r="D69" s="5">
        <v>-1068859080</v>
      </c>
      <c r="E69" s="5">
        <v>-955590386</v>
      </c>
      <c r="F69" s="5">
        <v>-1187861748</v>
      </c>
      <c r="G69" s="5">
        <v>-6401562751</v>
      </c>
      <c r="I69" s="5">
        <v>-14496913957</v>
      </c>
      <c r="J69" s="5">
        <v>-30376868389</v>
      </c>
      <c r="K69" s="5">
        <v>-34164618327</v>
      </c>
      <c r="L69" s="5">
        <v>-251638414046</v>
      </c>
      <c r="M69" s="5">
        <v>-24356964307</v>
      </c>
      <c r="N69" s="5">
        <v>6288790624</v>
      </c>
      <c r="O69" s="5">
        <v>3081396404</v>
      </c>
    </row>
    <row r="70" spans="2:15" x14ac:dyDescent="0.35">
      <c r="C70" t="s">
        <v>95</v>
      </c>
      <c r="D70" s="5">
        <v>-1068859080</v>
      </c>
      <c r="E70" s="5">
        <v>-955590386</v>
      </c>
      <c r="F70" s="5">
        <v>-1187861748</v>
      </c>
      <c r="G70" s="5">
        <v>-6401562751</v>
      </c>
      <c r="I70" s="5">
        <v>-14496913957</v>
      </c>
      <c r="J70" s="5">
        <v>-30878971139</v>
      </c>
      <c r="K70" s="5">
        <v>-33742870301</v>
      </c>
      <c r="L70" s="5">
        <v>-252037077953</v>
      </c>
      <c r="M70" s="5">
        <v>-27795052342</v>
      </c>
      <c r="N70" s="5">
        <v>6009546634</v>
      </c>
      <c r="O70" s="5">
        <v>3125149362</v>
      </c>
    </row>
    <row r="71" spans="2:15" x14ac:dyDescent="0.35">
      <c r="C71" t="s">
        <v>96</v>
      </c>
      <c r="D71" s="5">
        <v>-1068859080</v>
      </c>
      <c r="E71" s="5">
        <v>-955590386</v>
      </c>
      <c r="F71" s="5">
        <v>-1187861748</v>
      </c>
      <c r="G71" s="5">
        <v>-6401562751</v>
      </c>
      <c r="I71" s="5">
        <v>-14496913957</v>
      </c>
      <c r="J71" s="5">
        <v>-30376868389</v>
      </c>
      <c r="K71" s="5">
        <v>-34164628527</v>
      </c>
      <c r="L71" s="5">
        <v>-252362133917</v>
      </c>
      <c r="M71" s="5">
        <v>-26021643066</v>
      </c>
      <c r="N71" s="5">
        <v>4250166070</v>
      </c>
      <c r="O71" s="5">
        <v>3081396404</v>
      </c>
    </row>
    <row r="72" spans="2:15" x14ac:dyDescent="0.35">
      <c r="C72" t="s">
        <v>97</v>
      </c>
      <c r="D72" s="5">
        <v>-1068859080</v>
      </c>
      <c r="E72" s="5">
        <v>-955590386</v>
      </c>
      <c r="F72" s="5">
        <v>-1187861748</v>
      </c>
      <c r="G72" s="5">
        <v>-6401562751</v>
      </c>
      <c r="I72" s="5">
        <v>-14496913957</v>
      </c>
      <c r="J72" s="5">
        <v>-30376868389</v>
      </c>
      <c r="K72" s="5">
        <v>-34164628527</v>
      </c>
      <c r="L72" s="5">
        <v>-252362133917</v>
      </c>
      <c r="M72" s="5">
        <v>-26021643066</v>
      </c>
      <c r="N72" s="5">
        <v>4250166070</v>
      </c>
      <c r="O72" s="5">
        <v>3081396404</v>
      </c>
    </row>
    <row r="74" spans="2:15" x14ac:dyDescent="0.35">
      <c r="B74" t="s">
        <v>98</v>
      </c>
      <c r="C74" t="s">
        <v>99</v>
      </c>
    </row>
    <row r="75" spans="2:15" x14ac:dyDescent="0.35">
      <c r="C75" t="s">
        <v>100</v>
      </c>
    </row>
    <row r="76" spans="2:15" x14ac:dyDescent="0.35">
      <c r="C76" t="s">
        <v>19</v>
      </c>
      <c r="D76" s="5">
        <v>12974836</v>
      </c>
      <c r="E76" s="5">
        <v>16369764</v>
      </c>
      <c r="F76" s="5">
        <v>23405368</v>
      </c>
      <c r="G76" s="5">
        <v>141877209</v>
      </c>
      <c r="I76" s="5">
        <v>141877209</v>
      </c>
      <c r="J76" s="5">
        <v>321405269</v>
      </c>
      <c r="K76" s="5">
        <v>152571541</v>
      </c>
      <c r="L76" s="5">
        <v>20715571</v>
      </c>
      <c r="M76" s="5">
        <v>95256726</v>
      </c>
      <c r="N76" s="5">
        <v>6211077597</v>
      </c>
      <c r="O76" s="5">
        <v>44752309582</v>
      </c>
    </row>
    <row r="77" spans="2:15" x14ac:dyDescent="0.35">
      <c r="C77" t="s">
        <v>101</v>
      </c>
      <c r="D77" s="5">
        <v>2196480143</v>
      </c>
      <c r="E77" s="5">
        <v>2512070231</v>
      </c>
      <c r="F77" s="5">
        <v>2426138798</v>
      </c>
      <c r="G77" s="5">
        <v>2818538800</v>
      </c>
      <c r="I77" s="5">
        <v>2818538800</v>
      </c>
      <c r="J77" s="5">
        <v>3417730000</v>
      </c>
      <c r="K77" s="5">
        <v>1332444000</v>
      </c>
      <c r="M77" s="5">
        <v>34346182087</v>
      </c>
      <c r="N77" s="5">
        <v>141826395769</v>
      </c>
      <c r="O77" s="5">
        <v>56437438370</v>
      </c>
    </row>
    <row r="78" spans="2:15" x14ac:dyDescent="0.35">
      <c r="C78" t="s">
        <v>103</v>
      </c>
      <c r="D78" s="5">
        <v>4306589169</v>
      </c>
      <c r="E78" s="5">
        <v>4306589169</v>
      </c>
      <c r="F78" s="5">
        <v>4116589169</v>
      </c>
      <c r="G78" s="5">
        <v>3535210597</v>
      </c>
      <c r="I78" s="5">
        <v>3535210597</v>
      </c>
      <c r="J78" s="5">
        <v>2114705371</v>
      </c>
      <c r="K78" s="5">
        <v>2226485371</v>
      </c>
    </row>
    <row r="79" spans="2:15" x14ac:dyDescent="0.35">
      <c r="C79" t="s">
        <v>102</v>
      </c>
      <c r="D79" s="5">
        <v>14782814876</v>
      </c>
      <c r="E79" s="5">
        <v>14414080734</v>
      </c>
      <c r="F79" s="5">
        <v>14176180734</v>
      </c>
      <c r="G79" s="5">
        <v>14294601480</v>
      </c>
      <c r="I79" s="5">
        <v>14294601480</v>
      </c>
      <c r="J79" s="5">
        <v>10455976353</v>
      </c>
      <c r="K79" s="5">
        <v>518379418</v>
      </c>
    </row>
    <row r="80" spans="2:15" x14ac:dyDescent="0.35">
      <c r="C80" t="s">
        <v>104</v>
      </c>
      <c r="D80" s="5">
        <v>2196480143</v>
      </c>
      <c r="E80" s="5">
        <v>2512070231</v>
      </c>
      <c r="F80" s="5">
        <v>2426138798</v>
      </c>
      <c r="G80" s="5">
        <v>2818538800</v>
      </c>
      <c r="I80" s="5">
        <v>2818538800</v>
      </c>
      <c r="J80" s="5">
        <v>3417730000</v>
      </c>
      <c r="K80" s="5">
        <v>1332444000</v>
      </c>
      <c r="M80" s="5">
        <v>34346182087</v>
      </c>
      <c r="N80" s="5">
        <v>141826395769</v>
      </c>
      <c r="O80" s="5">
        <v>56437438370</v>
      </c>
    </row>
    <row r="81" spans="3:15" x14ac:dyDescent="0.35">
      <c r="C81" t="s">
        <v>105</v>
      </c>
      <c r="D81" s="5">
        <v>911344655</v>
      </c>
      <c r="E81" s="5">
        <v>911344655</v>
      </c>
      <c r="F81" s="5">
        <v>911344655</v>
      </c>
      <c r="G81" s="5">
        <v>911344655</v>
      </c>
      <c r="I81" s="5">
        <v>911344655</v>
      </c>
      <c r="J81" s="5">
        <v>931144655</v>
      </c>
      <c r="K81" s="5">
        <v>1012344655</v>
      </c>
      <c r="L81" s="5">
        <v>9735611637</v>
      </c>
      <c r="M81" s="5">
        <v>29844805291</v>
      </c>
      <c r="N81" s="5">
        <v>13460893652</v>
      </c>
      <c r="O81" s="5">
        <v>1244508110</v>
      </c>
    </row>
    <row r="82" spans="3:15" x14ac:dyDescent="0.35">
      <c r="C82" t="s">
        <v>106</v>
      </c>
      <c r="D82" s="5">
        <v>911344655</v>
      </c>
      <c r="E82" s="5">
        <v>911344655</v>
      </c>
      <c r="F82" s="5">
        <v>911344655</v>
      </c>
      <c r="G82" s="5">
        <v>911344655</v>
      </c>
      <c r="I82" s="5">
        <v>911344655</v>
      </c>
      <c r="J82" s="5">
        <v>931144655</v>
      </c>
      <c r="K82" s="5">
        <v>1012344655</v>
      </c>
      <c r="L82" s="5">
        <v>9735611637</v>
      </c>
      <c r="M82" s="5">
        <v>29844805291</v>
      </c>
      <c r="N82" s="5">
        <v>13460893652</v>
      </c>
      <c r="O82" s="5">
        <v>1244508110</v>
      </c>
    </row>
    <row r="83" spans="3:15" x14ac:dyDescent="0.35">
      <c r="C83" t="s">
        <v>108</v>
      </c>
      <c r="N83" s="5">
        <v>1173995497</v>
      </c>
    </row>
    <row r="84" spans="3:15" x14ac:dyDescent="0.35">
      <c r="C84" t="s">
        <v>330</v>
      </c>
    </row>
    <row r="85" spans="3:15" x14ac:dyDescent="0.35">
      <c r="C85" t="s">
        <v>80</v>
      </c>
      <c r="D85" s="5">
        <v>604807942</v>
      </c>
      <c r="E85" s="5">
        <v>571999500</v>
      </c>
      <c r="F85" s="5">
        <v>1290624500</v>
      </c>
      <c r="G85" s="5">
        <v>1351425000</v>
      </c>
      <c r="I85" s="5">
        <v>1351425000</v>
      </c>
      <c r="J85" s="5">
        <v>73824072</v>
      </c>
      <c r="K85" s="5">
        <v>602904819</v>
      </c>
      <c r="L85" s="5">
        <v>1490686509</v>
      </c>
      <c r="M85" s="5">
        <v>1214387336</v>
      </c>
      <c r="N85" s="5">
        <v>4360439081</v>
      </c>
      <c r="O85" s="5">
        <v>7304492987</v>
      </c>
    </row>
    <row r="86" spans="3:15" x14ac:dyDescent="0.35">
      <c r="C86" t="s">
        <v>109</v>
      </c>
      <c r="D86" s="5">
        <v>12920027573</v>
      </c>
      <c r="E86" s="5">
        <v>13224906342</v>
      </c>
      <c r="F86" s="5">
        <v>13171732276</v>
      </c>
      <c r="G86" s="5">
        <v>13647953715</v>
      </c>
      <c r="I86" s="5">
        <v>13647953715</v>
      </c>
      <c r="J86" s="5">
        <v>13657124939</v>
      </c>
      <c r="K86" s="5">
        <v>16032218513</v>
      </c>
      <c r="L86" s="5">
        <v>30113205479</v>
      </c>
      <c r="M86" s="5">
        <v>156550582804</v>
      </c>
      <c r="N86" s="5">
        <v>277769622934</v>
      </c>
      <c r="O86" s="5">
        <v>141350395262</v>
      </c>
    </row>
    <row r="87" spans="3:15" x14ac:dyDescent="0.35">
      <c r="C87" t="s">
        <v>110</v>
      </c>
    </row>
    <row r="88" spans="3:15" x14ac:dyDescent="0.35">
      <c r="C88" t="s">
        <v>329</v>
      </c>
    </row>
    <row r="89" spans="3:15" x14ac:dyDescent="0.35">
      <c r="C89" t="s">
        <v>112</v>
      </c>
      <c r="D89" s="5">
        <v>1831258392</v>
      </c>
      <c r="E89" s="5">
        <v>2014138146</v>
      </c>
      <c r="F89" s="5">
        <v>2321530910</v>
      </c>
      <c r="G89" s="5">
        <v>2510830402</v>
      </c>
      <c r="I89" s="5">
        <v>2510830402</v>
      </c>
      <c r="J89" s="5">
        <v>1662173555</v>
      </c>
      <c r="K89" s="5">
        <v>12618149949</v>
      </c>
      <c r="L89" s="5">
        <v>16526234112</v>
      </c>
      <c r="M89" s="5">
        <v>20525876577</v>
      </c>
      <c r="N89" s="5">
        <v>26353289172</v>
      </c>
      <c r="O89" s="5">
        <v>27131826939</v>
      </c>
    </row>
    <row r="90" spans="3:15" x14ac:dyDescent="0.35">
      <c r="C90" t="s">
        <v>111</v>
      </c>
      <c r="K90" s="5">
        <v>132639059</v>
      </c>
      <c r="L90" s="5">
        <v>327951031</v>
      </c>
      <c r="M90" s="5">
        <v>357169038</v>
      </c>
      <c r="N90" s="5">
        <v>1007298027</v>
      </c>
      <c r="O90" s="5">
        <v>82775563</v>
      </c>
    </row>
    <row r="91" spans="3:15" x14ac:dyDescent="0.35">
      <c r="C91" t="s">
        <v>114</v>
      </c>
      <c r="D91" s="5">
        <v>133515000</v>
      </c>
      <c r="E91" s="5">
        <v>133515000</v>
      </c>
      <c r="F91" s="5">
        <v>111780000</v>
      </c>
      <c r="G91" s="5">
        <v>111780000</v>
      </c>
      <c r="I91" s="5">
        <v>111780000</v>
      </c>
      <c r="J91" s="5">
        <v>111780000</v>
      </c>
      <c r="K91" s="5">
        <v>6408286974</v>
      </c>
      <c r="L91" s="5">
        <v>19230452540</v>
      </c>
      <c r="M91" s="5">
        <v>144731390721</v>
      </c>
      <c r="N91" s="5">
        <v>17474168543</v>
      </c>
    </row>
    <row r="92" spans="3:15" x14ac:dyDescent="0.35">
      <c r="C92" t="s">
        <v>284</v>
      </c>
    </row>
    <row r="93" spans="3:15" x14ac:dyDescent="0.35">
      <c r="C93" t="s">
        <v>115</v>
      </c>
      <c r="D93" s="5">
        <v>1964773392</v>
      </c>
      <c r="E93" s="5">
        <v>2147653146</v>
      </c>
      <c r="F93" s="5">
        <v>2433310910</v>
      </c>
      <c r="G93" s="5">
        <v>2622610402</v>
      </c>
      <c r="I93" s="5">
        <v>2622610402</v>
      </c>
      <c r="J93" s="5">
        <v>1773953555</v>
      </c>
      <c r="K93" s="5">
        <v>19327925382</v>
      </c>
      <c r="L93" s="5">
        <v>36848777083</v>
      </c>
      <c r="M93" s="5">
        <v>166999508936</v>
      </c>
      <c r="N93" s="5">
        <v>122532054665</v>
      </c>
      <c r="O93" s="5">
        <v>29296599302</v>
      </c>
    </row>
    <row r="94" spans="3:15" x14ac:dyDescent="0.35">
      <c r="C94" t="s">
        <v>116</v>
      </c>
      <c r="D94" s="5">
        <v>14884800965</v>
      </c>
      <c r="E94" s="5">
        <v>15372559488</v>
      </c>
      <c r="F94" s="5">
        <v>15605043186</v>
      </c>
      <c r="G94" s="5">
        <v>16270564117</v>
      </c>
      <c r="I94" s="5">
        <v>16270564117</v>
      </c>
      <c r="J94" s="5">
        <v>15431078494</v>
      </c>
      <c r="K94" s="5">
        <v>35360143895</v>
      </c>
      <c r="L94" s="5">
        <v>66961982562</v>
      </c>
      <c r="M94" s="5">
        <v>323550091740</v>
      </c>
      <c r="N94" s="5">
        <v>400301677599</v>
      </c>
      <c r="O94" s="5">
        <v>170646994564</v>
      </c>
    </row>
    <row r="95" spans="3:15" x14ac:dyDescent="0.35">
      <c r="C95" t="s">
        <v>117</v>
      </c>
    </row>
    <row r="96" spans="3:15" x14ac:dyDescent="0.35">
      <c r="C96" t="s">
        <v>118</v>
      </c>
    </row>
    <row r="97" spans="3:15" x14ac:dyDescent="0.35">
      <c r="C97" t="s">
        <v>119</v>
      </c>
      <c r="D97" s="5">
        <v>67636822027</v>
      </c>
      <c r="E97" s="5">
        <v>67088529912</v>
      </c>
      <c r="F97" s="5">
        <v>65646798224</v>
      </c>
      <c r="G97" s="5">
        <v>65063656907</v>
      </c>
      <c r="I97" s="5">
        <v>65063656907</v>
      </c>
      <c r="J97" s="5">
        <v>57272052458</v>
      </c>
      <c r="K97" s="5">
        <v>46194856164</v>
      </c>
      <c r="L97" s="5">
        <v>42744284614</v>
      </c>
      <c r="M97" s="5">
        <v>47246559048</v>
      </c>
      <c r="N97" s="5">
        <v>79514434894</v>
      </c>
      <c r="O97" s="5">
        <v>59545663239</v>
      </c>
    </row>
    <row r="98" spans="3:15" x14ac:dyDescent="0.35">
      <c r="C98" t="s">
        <v>285</v>
      </c>
      <c r="N98" s="5">
        <v>16447573218</v>
      </c>
    </row>
    <row r="99" spans="3:15" x14ac:dyDescent="0.35">
      <c r="C99" t="s">
        <v>120</v>
      </c>
      <c r="D99" s="5">
        <v>22393298074</v>
      </c>
      <c r="E99" s="5">
        <v>22077018322</v>
      </c>
      <c r="F99" s="5">
        <v>21970953785</v>
      </c>
      <c r="G99" s="5">
        <v>22015214622</v>
      </c>
      <c r="I99" s="5">
        <v>22015214622</v>
      </c>
      <c r="J99" s="5">
        <v>20234836010</v>
      </c>
      <c r="K99" s="5">
        <v>20298895261</v>
      </c>
      <c r="L99" s="5">
        <v>20236803400</v>
      </c>
      <c r="M99" s="5">
        <v>20236803400</v>
      </c>
      <c r="N99" s="5">
        <v>30808993545</v>
      </c>
      <c r="O99" s="5">
        <v>34282878826</v>
      </c>
    </row>
    <row r="100" spans="3:15" x14ac:dyDescent="0.35">
      <c r="C100" t="s">
        <v>286</v>
      </c>
      <c r="D100" s="5">
        <v>22393298074</v>
      </c>
      <c r="E100" s="5">
        <v>22077018322</v>
      </c>
      <c r="F100" s="5">
        <v>21970953785</v>
      </c>
      <c r="G100" s="5">
        <v>22015214622</v>
      </c>
      <c r="I100" s="5">
        <v>22015214622</v>
      </c>
      <c r="J100" s="5">
        <v>20234836010</v>
      </c>
      <c r="K100" s="5">
        <v>20298895261</v>
      </c>
      <c r="L100" s="5">
        <v>20236803400</v>
      </c>
      <c r="M100" s="5">
        <v>20236803400</v>
      </c>
      <c r="N100" s="5">
        <v>30808993545</v>
      </c>
      <c r="O100" s="5">
        <v>34282878826</v>
      </c>
    </row>
    <row r="101" spans="3:15" x14ac:dyDescent="0.35">
      <c r="C101" t="s">
        <v>121</v>
      </c>
      <c r="L101" s="5">
        <v>2143005287</v>
      </c>
      <c r="M101" s="5">
        <v>2290161651</v>
      </c>
      <c r="N101" s="5">
        <v>6778053097</v>
      </c>
      <c r="O101" s="5">
        <v>485331455</v>
      </c>
    </row>
    <row r="102" spans="3:15" x14ac:dyDescent="0.35">
      <c r="C102" t="s">
        <v>287</v>
      </c>
      <c r="D102" s="5">
        <v>19089404045</v>
      </c>
      <c r="E102" s="5">
        <v>18720669903</v>
      </c>
      <c r="F102" s="5">
        <v>18292769903</v>
      </c>
      <c r="G102" s="5">
        <v>17829812077</v>
      </c>
      <c r="I102" s="5">
        <v>17829812077</v>
      </c>
      <c r="J102" s="5">
        <v>12570681724</v>
      </c>
      <c r="K102" s="5">
        <v>2744864789</v>
      </c>
      <c r="L102" s="5">
        <v>2143005287</v>
      </c>
      <c r="M102" s="5">
        <v>2290161651</v>
      </c>
      <c r="N102" s="5">
        <v>6778053097</v>
      </c>
      <c r="O102" s="5">
        <v>485331455</v>
      </c>
    </row>
    <row r="103" spans="3:15" x14ac:dyDescent="0.35">
      <c r="C103" t="s">
        <v>122</v>
      </c>
      <c r="D103" s="5">
        <v>18574706092</v>
      </c>
      <c r="E103" s="5">
        <v>18544170821</v>
      </c>
      <c r="F103" s="5">
        <v>18508183112</v>
      </c>
      <c r="G103" s="5">
        <v>18508361729</v>
      </c>
      <c r="I103" s="5">
        <v>18508361729</v>
      </c>
      <c r="J103" s="5">
        <v>18832314889</v>
      </c>
      <c r="K103" s="5">
        <v>18305015822</v>
      </c>
      <c r="L103" s="5">
        <v>17975405607</v>
      </c>
      <c r="M103" s="5">
        <v>17724523677</v>
      </c>
      <c r="N103" s="5">
        <v>18441726877</v>
      </c>
      <c r="O103" s="5">
        <v>9874689594</v>
      </c>
    </row>
    <row r="104" spans="3:15" x14ac:dyDescent="0.35">
      <c r="C104" t="s">
        <v>362</v>
      </c>
      <c r="N104" s="5">
        <v>151040104</v>
      </c>
      <c r="O104" s="5">
        <v>124906586</v>
      </c>
    </row>
    <row r="105" spans="3:15" x14ac:dyDescent="0.35">
      <c r="C105" t="s">
        <v>123</v>
      </c>
      <c r="D105" s="5">
        <v>7401063618</v>
      </c>
      <c r="E105" s="5">
        <v>7354063617</v>
      </c>
      <c r="F105" s="5">
        <v>6837873704</v>
      </c>
      <c r="G105" s="5">
        <v>6563538616</v>
      </c>
      <c r="I105" s="5">
        <v>6563538616</v>
      </c>
      <c r="J105" s="5">
        <v>5142533394</v>
      </c>
      <c r="K105" s="5">
        <v>4846080292</v>
      </c>
      <c r="L105" s="5">
        <v>2389070320</v>
      </c>
      <c r="M105" s="5">
        <v>6995070320</v>
      </c>
      <c r="N105" s="5">
        <v>6672048053</v>
      </c>
      <c r="O105" s="5">
        <v>14777856778</v>
      </c>
    </row>
    <row r="106" spans="3:15" x14ac:dyDescent="0.35">
      <c r="C106" t="s">
        <v>127</v>
      </c>
      <c r="D106" s="5">
        <v>605895416</v>
      </c>
      <c r="E106" s="5">
        <v>573086974</v>
      </c>
      <c r="F106" s="5">
        <v>1291711974</v>
      </c>
      <c r="G106" s="5">
        <v>1352512474</v>
      </c>
      <c r="I106" s="5">
        <v>1352512474</v>
      </c>
      <c r="J106" s="5">
        <v>74486813</v>
      </c>
      <c r="K106" s="5">
        <v>602904819</v>
      </c>
      <c r="L106" s="5">
        <v>1490686509</v>
      </c>
      <c r="M106" s="5">
        <v>1214387336</v>
      </c>
      <c r="N106" s="5">
        <v>4360439081</v>
      </c>
      <c r="O106" s="5">
        <v>7304492987</v>
      </c>
    </row>
    <row r="107" spans="3:15" x14ac:dyDescent="0.35">
      <c r="C107" t="s">
        <v>128</v>
      </c>
      <c r="D107" s="5">
        <v>605895416</v>
      </c>
      <c r="E107" s="5">
        <v>573086974</v>
      </c>
      <c r="F107" s="5">
        <v>1291711974</v>
      </c>
      <c r="G107" s="5">
        <v>1352512474</v>
      </c>
      <c r="I107" s="5">
        <v>1352512474</v>
      </c>
      <c r="J107" s="5">
        <v>74486813</v>
      </c>
      <c r="K107" s="5">
        <v>602904819</v>
      </c>
      <c r="L107" s="5">
        <v>1490686509</v>
      </c>
      <c r="M107" s="5">
        <v>1214387336</v>
      </c>
      <c r="N107" s="5">
        <v>4360439081</v>
      </c>
      <c r="O107" s="5">
        <v>7304492987</v>
      </c>
    </row>
    <row r="108" spans="3:15" x14ac:dyDescent="0.35">
      <c r="C108" t="s">
        <v>290</v>
      </c>
      <c r="D108" s="5">
        <v>1087474</v>
      </c>
      <c r="E108" s="5">
        <v>1087474</v>
      </c>
      <c r="F108" s="5">
        <v>1087474</v>
      </c>
      <c r="G108" s="5">
        <v>1087474</v>
      </c>
      <c r="I108" s="5">
        <v>1087474</v>
      </c>
      <c r="J108" s="5">
        <v>662741</v>
      </c>
    </row>
    <row r="109" spans="3:15" x14ac:dyDescent="0.35">
      <c r="C109" t="s">
        <v>132</v>
      </c>
      <c r="D109" s="5">
        <v>68242717443</v>
      </c>
      <c r="E109" s="5">
        <v>67661616886</v>
      </c>
      <c r="F109" s="5">
        <v>66938510198</v>
      </c>
      <c r="G109" s="5">
        <v>66416169381</v>
      </c>
      <c r="I109" s="5">
        <v>66416169381</v>
      </c>
      <c r="J109" s="5">
        <v>57346539271</v>
      </c>
      <c r="K109" s="5">
        <v>46797760983</v>
      </c>
      <c r="L109" s="5">
        <v>44234971123</v>
      </c>
      <c r="M109" s="5">
        <v>48460946384</v>
      </c>
      <c r="N109" s="5">
        <v>83874873975</v>
      </c>
      <c r="O109" s="5">
        <v>66850156226</v>
      </c>
    </row>
    <row r="110" spans="3:15" x14ac:dyDescent="0.35">
      <c r="C110" t="s">
        <v>133</v>
      </c>
    </row>
    <row r="111" spans="3:15" x14ac:dyDescent="0.35">
      <c r="C111" t="s">
        <v>134</v>
      </c>
      <c r="D111" s="5">
        <v>180000000000</v>
      </c>
      <c r="E111" s="5">
        <v>180000000000</v>
      </c>
      <c r="F111" s="5">
        <v>180000000000</v>
      </c>
      <c r="G111" s="5">
        <v>180000000000</v>
      </c>
      <c r="I111" s="5">
        <v>180000000000</v>
      </c>
      <c r="J111" s="5">
        <v>180000000000</v>
      </c>
      <c r="K111" s="5">
        <v>180000000000</v>
      </c>
      <c r="L111" s="5">
        <v>180000000000</v>
      </c>
      <c r="M111" s="5">
        <v>180000000000</v>
      </c>
      <c r="N111" s="5">
        <v>180000000000</v>
      </c>
      <c r="O111" s="5">
        <v>120000000000</v>
      </c>
    </row>
    <row r="112" spans="3:15" x14ac:dyDescent="0.35">
      <c r="C112" t="s">
        <v>135</v>
      </c>
      <c r="D112" s="5">
        <v>150880124280</v>
      </c>
      <c r="E112" s="5">
        <v>150880124280</v>
      </c>
      <c r="F112" s="5">
        <v>150880124280</v>
      </c>
      <c r="G112" s="5">
        <v>150880124280</v>
      </c>
      <c r="I112" s="5">
        <v>150880124280</v>
      </c>
      <c r="J112" s="5">
        <v>150880124280</v>
      </c>
      <c r="K112" s="5">
        <v>150880124280</v>
      </c>
      <c r="L112" s="5">
        <v>150880124280</v>
      </c>
      <c r="M112" s="5">
        <v>150880124280</v>
      </c>
      <c r="N112" s="5">
        <v>150880124280</v>
      </c>
      <c r="O112" s="5">
        <v>761564280</v>
      </c>
    </row>
    <row r="113" spans="2:15" x14ac:dyDescent="0.35">
      <c r="C113" t="s">
        <v>136</v>
      </c>
      <c r="D113" s="5">
        <v>-384238040759</v>
      </c>
      <c r="E113" s="5">
        <v>-383169181678</v>
      </c>
      <c r="F113" s="5">
        <v>-382213591292</v>
      </c>
      <c r="G113" s="5">
        <v>-381025729544</v>
      </c>
      <c r="I113" s="5">
        <v>-381025729544</v>
      </c>
      <c r="J113" s="5">
        <v>-366528815589</v>
      </c>
      <c r="K113" s="5">
        <v>-336151947200</v>
      </c>
      <c r="L113" s="5">
        <v>-301987328873</v>
      </c>
      <c r="M113" s="5">
        <v>-50348914827</v>
      </c>
      <c r="N113" s="5">
        <v>-10675935318</v>
      </c>
      <c r="O113" s="5">
        <v>-16964725942</v>
      </c>
    </row>
    <row r="114" spans="2:15" x14ac:dyDescent="0.35">
      <c r="C114" t="s">
        <v>291</v>
      </c>
      <c r="J114" s="5">
        <v>-6266769468</v>
      </c>
      <c r="K114" s="5">
        <v>-6165794168</v>
      </c>
      <c r="L114" s="5">
        <v>-6165783968</v>
      </c>
      <c r="M114" s="5">
        <v>-5442064097</v>
      </c>
      <c r="N114" s="5">
        <v>-3777385338</v>
      </c>
    </row>
    <row r="115" spans="2:15" x14ac:dyDescent="0.35">
      <c r="C115" t="s">
        <v>9</v>
      </c>
      <c r="D115" s="5">
        <v>-53357916479</v>
      </c>
      <c r="E115" s="5">
        <v>-52289057398</v>
      </c>
      <c r="F115" s="5">
        <v>-51333467012</v>
      </c>
      <c r="G115" s="5">
        <v>-50145605264</v>
      </c>
      <c r="I115" s="5">
        <v>-50145605264</v>
      </c>
      <c r="J115" s="5">
        <v>-41915460777</v>
      </c>
      <c r="K115" s="5">
        <v>-11437617088</v>
      </c>
      <c r="L115" s="5">
        <v>22727011439</v>
      </c>
      <c r="M115" s="5">
        <v>275089145356</v>
      </c>
      <c r="N115" s="5">
        <v>316426803624</v>
      </c>
      <c r="O115" s="5">
        <v>103796838338</v>
      </c>
    </row>
    <row r="116" spans="2:15" x14ac:dyDescent="0.35">
      <c r="C116" t="s">
        <v>140</v>
      </c>
      <c r="D116" s="5">
        <v>14884800964</v>
      </c>
      <c r="E116" s="5">
        <v>15372559488</v>
      </c>
      <c r="F116" s="5">
        <v>15605043186</v>
      </c>
      <c r="G116" s="5">
        <v>16270564117</v>
      </c>
      <c r="I116" s="5">
        <v>16270564117</v>
      </c>
      <c r="J116" s="5">
        <v>15431078494</v>
      </c>
      <c r="K116" s="5">
        <v>35360143895</v>
      </c>
      <c r="L116" s="5">
        <v>66961982562</v>
      </c>
      <c r="M116" s="5">
        <v>323550091740</v>
      </c>
      <c r="N116" s="5">
        <v>400301677599</v>
      </c>
      <c r="O116" s="5">
        <v>170646994564</v>
      </c>
    </row>
    <row r="117" spans="2:15" x14ac:dyDescent="0.35">
      <c r="C117" t="s">
        <v>141</v>
      </c>
      <c r="D117" s="5">
        <v>1800000000</v>
      </c>
      <c r="E117" s="5">
        <v>1800000000</v>
      </c>
      <c r="F117" s="5">
        <v>1800000000</v>
      </c>
      <c r="G117" s="5">
        <v>1800000000</v>
      </c>
      <c r="I117" s="5">
        <v>1800000000</v>
      </c>
      <c r="J117" s="5">
        <v>1800000000</v>
      </c>
      <c r="K117" s="5">
        <v>1800000000</v>
      </c>
      <c r="L117" s="5">
        <v>1800000000</v>
      </c>
      <c r="M117" s="5">
        <v>1800000000</v>
      </c>
      <c r="N117" s="5">
        <v>1800000000</v>
      </c>
      <c r="O117" s="5">
        <v>1200000000</v>
      </c>
    </row>
    <row r="119" spans="2:15" x14ac:dyDescent="0.35">
      <c r="B119" t="s">
        <v>142</v>
      </c>
      <c r="C119" t="s">
        <v>143</v>
      </c>
      <c r="D119" s="5">
        <v>-176577596</v>
      </c>
      <c r="E119" s="5">
        <v>-434851945</v>
      </c>
      <c r="F119" s="5">
        <v>-581541385</v>
      </c>
      <c r="G119" s="5">
        <v>5350940168</v>
      </c>
      <c r="I119" s="5">
        <v>-3507505419</v>
      </c>
      <c r="J119" s="5">
        <v>-2924286641</v>
      </c>
      <c r="K119" s="5">
        <v>-76021530</v>
      </c>
      <c r="L119" s="5">
        <v>-74541155</v>
      </c>
      <c r="M119" s="5">
        <v>46754925521</v>
      </c>
      <c r="N119" s="5">
        <v>-168249581403</v>
      </c>
      <c r="O119" s="5">
        <v>-28118331717</v>
      </c>
    </row>
    <row r="120" spans="2:15" x14ac:dyDescent="0.35">
      <c r="C120" t="s">
        <v>292</v>
      </c>
      <c r="D120" s="5">
        <v>511499997</v>
      </c>
      <c r="E120" s="5">
        <v>64032000</v>
      </c>
      <c r="F120" s="5">
        <v>692400000</v>
      </c>
      <c r="G120" s="5">
        <v>953804601</v>
      </c>
      <c r="I120" s="5">
        <v>3089892601</v>
      </c>
      <c r="J120" s="5">
        <v>407764451</v>
      </c>
      <c r="K120" s="5">
        <v>612456000</v>
      </c>
      <c r="L120" s="5">
        <v>372500002</v>
      </c>
      <c r="M120" s="5">
        <v>107480213682</v>
      </c>
      <c r="N120" s="5">
        <v>104586358864</v>
      </c>
      <c r="O120" s="5">
        <v>31491470929</v>
      </c>
    </row>
    <row r="121" spans="2:15" x14ac:dyDescent="0.35">
      <c r="C121" t="s">
        <v>294</v>
      </c>
      <c r="D121" s="5">
        <v>-378642155</v>
      </c>
      <c r="E121" s="5">
        <v>-373426583</v>
      </c>
      <c r="F121" s="5">
        <v>-993537618</v>
      </c>
      <c r="G121" s="5">
        <v>-1191985680</v>
      </c>
      <c r="I121" s="5">
        <v>-5227941781</v>
      </c>
      <c r="J121" s="5">
        <v>-4518147094</v>
      </c>
      <c r="K121" s="5">
        <v>-627908139</v>
      </c>
      <c r="L121" s="5">
        <v>-33000000</v>
      </c>
      <c r="M121" s="5">
        <v>-10572190145</v>
      </c>
      <c r="N121" s="5">
        <v>-199115201756</v>
      </c>
      <c r="O121" s="5">
        <v>-68022233377</v>
      </c>
    </row>
    <row r="122" spans="2:15" x14ac:dyDescent="0.35">
      <c r="C122" t="s">
        <v>293</v>
      </c>
      <c r="D122" s="5">
        <v>-168000000</v>
      </c>
      <c r="E122" s="5">
        <v>-56500000</v>
      </c>
      <c r="F122" s="5">
        <v>-185975000</v>
      </c>
      <c r="G122" s="5">
        <v>-832214914</v>
      </c>
      <c r="I122" s="5">
        <v>-2848983792</v>
      </c>
      <c r="J122" s="5">
        <v>-1069403998</v>
      </c>
      <c r="K122" s="5">
        <v>-2593388766</v>
      </c>
      <c r="L122" s="5">
        <v>-2040167174</v>
      </c>
      <c r="M122" s="5">
        <v>-6116383452</v>
      </c>
      <c r="N122" s="5">
        <v>-16803533251</v>
      </c>
      <c r="O122" s="5">
        <v>-3904705532</v>
      </c>
    </row>
    <row r="123" spans="2:15" x14ac:dyDescent="0.35">
      <c r="C123" t="s">
        <v>363</v>
      </c>
      <c r="E123" s="5">
        <v>-11369250</v>
      </c>
      <c r="F123" s="5">
        <v>-21439193</v>
      </c>
      <c r="G123" s="5">
        <v>-71584947</v>
      </c>
      <c r="I123" s="5">
        <v>-71584947</v>
      </c>
    </row>
    <row r="124" spans="2:15" x14ac:dyDescent="0.35">
      <c r="C124" t="s">
        <v>147</v>
      </c>
      <c r="M124" s="5">
        <v>-2382232809</v>
      </c>
      <c r="N124" s="5">
        <v>-13539766495</v>
      </c>
    </row>
    <row r="125" spans="2:15" x14ac:dyDescent="0.35">
      <c r="C125" t="s">
        <v>364</v>
      </c>
      <c r="D125" s="5">
        <v>-141435438</v>
      </c>
      <c r="E125" s="5">
        <v>-57588112</v>
      </c>
      <c r="F125" s="5">
        <v>-72989574</v>
      </c>
      <c r="G125" s="5">
        <v>6492921108</v>
      </c>
      <c r="I125" s="5">
        <v>1551112500</v>
      </c>
      <c r="J125" s="5">
        <v>2255500000</v>
      </c>
      <c r="K125" s="5">
        <v>2532819375</v>
      </c>
      <c r="L125" s="5">
        <v>1626126017</v>
      </c>
      <c r="M125" s="5">
        <v>-41654481755</v>
      </c>
      <c r="N125" s="5">
        <v>-43377438765</v>
      </c>
      <c r="O125" s="5">
        <v>12317136263</v>
      </c>
    </row>
    <row r="126" spans="2:15" x14ac:dyDescent="0.35">
      <c r="C126" t="s">
        <v>330</v>
      </c>
    </row>
    <row r="127" spans="2:15" x14ac:dyDescent="0.35">
      <c r="C127" t="s">
        <v>150</v>
      </c>
      <c r="D127" s="5">
        <v>173100001</v>
      </c>
      <c r="E127" s="5">
        <v>427900000</v>
      </c>
      <c r="F127" s="5">
        <v>462957826</v>
      </c>
      <c r="G127" s="5">
        <v>-5249786322</v>
      </c>
      <c r="I127" s="5">
        <v>3332088805</v>
      </c>
      <c r="J127" s="5">
        <v>2922509600</v>
      </c>
      <c r="M127" s="5">
        <v>-31507654809</v>
      </c>
      <c r="N127" s="5">
        <v>226429841449</v>
      </c>
      <c r="O127" s="5">
        <v>96463817386</v>
      </c>
    </row>
    <row r="128" spans="2:15" x14ac:dyDescent="0.35">
      <c r="C128" t="s">
        <v>151</v>
      </c>
      <c r="G128" s="5">
        <v>10000000</v>
      </c>
      <c r="I128" s="5">
        <v>-4363514</v>
      </c>
      <c r="J128" s="5">
        <v>170740541</v>
      </c>
      <c r="K128" s="5">
        <v>207877500</v>
      </c>
      <c r="M128" s="5">
        <v>-21363091584</v>
      </c>
      <c r="N128" s="5">
        <v>-97276729118</v>
      </c>
      <c r="O128" s="5">
        <v>-29141236604</v>
      </c>
    </row>
    <row r="129" spans="3:15" x14ac:dyDescent="0.35">
      <c r="C129" t="s">
        <v>155</v>
      </c>
      <c r="I129" s="5">
        <v>-14363514</v>
      </c>
      <c r="J129" s="5">
        <v>-2400000</v>
      </c>
      <c r="M129" s="5">
        <v>-5857829494</v>
      </c>
      <c r="N129" s="5">
        <v>-1908951045</v>
      </c>
      <c r="O129" s="5">
        <v>-27641236604</v>
      </c>
    </row>
    <row r="130" spans="3:15" x14ac:dyDescent="0.35">
      <c r="C130" t="s">
        <v>365</v>
      </c>
      <c r="J130" s="5">
        <v>173140541</v>
      </c>
      <c r="K130" s="5">
        <v>207877500</v>
      </c>
      <c r="M130" s="5">
        <v>2531895448</v>
      </c>
      <c r="N130" s="5">
        <v>15318550</v>
      </c>
    </row>
    <row r="131" spans="3:15" x14ac:dyDescent="0.35">
      <c r="C131" t="s">
        <v>304</v>
      </c>
      <c r="N131" s="5">
        <v>-9678389006</v>
      </c>
    </row>
    <row r="132" spans="3:15" x14ac:dyDescent="0.35">
      <c r="C132" t="s">
        <v>366</v>
      </c>
    </row>
    <row r="133" spans="3:15" x14ac:dyDescent="0.35">
      <c r="C133" t="s">
        <v>367</v>
      </c>
      <c r="G133" s="5">
        <v>10000000</v>
      </c>
      <c r="I133" s="5">
        <v>10000000</v>
      </c>
    </row>
    <row r="134" spans="3:15" x14ac:dyDescent="0.35">
      <c r="C134" t="s">
        <v>368</v>
      </c>
      <c r="M134" s="5">
        <v>-1653245899</v>
      </c>
      <c r="N134" s="5">
        <v>-73678346323</v>
      </c>
      <c r="O134" s="5">
        <v>-1500000000</v>
      </c>
    </row>
    <row r="135" spans="3:15" x14ac:dyDescent="0.35">
      <c r="C135" t="s">
        <v>105</v>
      </c>
      <c r="M135" s="5">
        <v>-16383911639</v>
      </c>
      <c r="N135" s="5">
        <v>-12026361294</v>
      </c>
    </row>
    <row r="136" spans="3:15" x14ac:dyDescent="0.35">
      <c r="C136" t="s">
        <v>369</v>
      </c>
    </row>
    <row r="137" spans="3:15" x14ac:dyDescent="0.35">
      <c r="C137" t="s">
        <v>370</v>
      </c>
    </row>
    <row r="138" spans="3:15" x14ac:dyDescent="0.35">
      <c r="C138" t="s">
        <v>164</v>
      </c>
      <c r="D138" s="5">
        <v>173100001</v>
      </c>
      <c r="E138" s="5">
        <v>427900000</v>
      </c>
      <c r="F138" s="5">
        <v>462957826</v>
      </c>
      <c r="G138" s="5">
        <v>-5249786322</v>
      </c>
      <c r="I138" s="5">
        <v>3332088805</v>
      </c>
      <c r="J138" s="5">
        <v>2922509600</v>
      </c>
      <c r="M138" s="5">
        <v>-31507654809</v>
      </c>
      <c r="N138" s="5">
        <v>226429841449</v>
      </c>
      <c r="O138" s="5">
        <v>96463817386</v>
      </c>
    </row>
    <row r="139" spans="3:15" x14ac:dyDescent="0.35">
      <c r="C139" t="s">
        <v>371</v>
      </c>
    </row>
    <row r="140" spans="3:15" x14ac:dyDescent="0.35">
      <c r="C140" t="s">
        <v>372</v>
      </c>
      <c r="E140" s="5">
        <v>190000000</v>
      </c>
      <c r="F140" s="5">
        <v>581378572</v>
      </c>
    </row>
    <row r="141" spans="3:15" x14ac:dyDescent="0.35">
      <c r="C141" t="s">
        <v>373</v>
      </c>
      <c r="D141" s="5">
        <v>304520746</v>
      </c>
      <c r="E141" s="5">
        <v>-186100000</v>
      </c>
      <c r="F141" s="5">
        <v>-118420746</v>
      </c>
      <c r="G141" s="5">
        <v>-1067474873</v>
      </c>
      <c r="I141" s="5">
        <v>-1067474873</v>
      </c>
      <c r="J141" s="5">
        <v>-1430000000</v>
      </c>
    </row>
    <row r="142" spans="3:15" x14ac:dyDescent="0.35">
      <c r="C142" t="s">
        <v>374</v>
      </c>
      <c r="D142" s="5">
        <v>-329520746</v>
      </c>
      <c r="G142" s="5">
        <v>-506536322</v>
      </c>
      <c r="I142" s="5">
        <v>-506536322</v>
      </c>
      <c r="J142" s="5">
        <v>-293960000</v>
      </c>
    </row>
    <row r="143" spans="3:15" x14ac:dyDescent="0.35">
      <c r="C143" t="s">
        <v>375</v>
      </c>
    </row>
    <row r="144" spans="3:15" x14ac:dyDescent="0.35">
      <c r="C144" t="s">
        <v>376</v>
      </c>
      <c r="M144" s="5">
        <v>-16447573218</v>
      </c>
      <c r="N144" s="5">
        <v>16447573218</v>
      </c>
    </row>
    <row r="145" spans="2:15" x14ac:dyDescent="0.35">
      <c r="C145" t="s">
        <v>323</v>
      </c>
    </row>
    <row r="146" spans="2:15" x14ac:dyDescent="0.35">
      <c r="C146" t="s">
        <v>167</v>
      </c>
      <c r="N146" s="5">
        <v>150118560000</v>
      </c>
      <c r="O146" s="5">
        <v>761564280</v>
      </c>
    </row>
    <row r="147" spans="2:15" x14ac:dyDescent="0.35">
      <c r="C147" t="s">
        <v>377</v>
      </c>
      <c r="N147" s="5">
        <v>60000000000</v>
      </c>
      <c r="O147" s="5">
        <v>96004472192</v>
      </c>
    </row>
    <row r="148" spans="2:15" x14ac:dyDescent="0.35">
      <c r="C148" t="s">
        <v>378</v>
      </c>
    </row>
    <row r="149" spans="2:15" x14ac:dyDescent="0.35">
      <c r="C149" t="s">
        <v>174</v>
      </c>
      <c r="D149" s="5">
        <v>-3477595</v>
      </c>
      <c r="E149" s="5">
        <v>-6951945</v>
      </c>
      <c r="F149" s="5">
        <v>-118583559</v>
      </c>
      <c r="G149" s="5">
        <v>111153846</v>
      </c>
      <c r="I149" s="5">
        <v>-179780128</v>
      </c>
      <c r="J149" s="5">
        <v>168963500</v>
      </c>
      <c r="K149" s="5">
        <v>131855970</v>
      </c>
      <c r="L149" s="5">
        <v>-74541155</v>
      </c>
      <c r="M149" s="5">
        <v>-6115820872</v>
      </c>
      <c r="N149" s="5">
        <v>-39096469072</v>
      </c>
      <c r="O149" s="5">
        <v>39204249065</v>
      </c>
    </row>
    <row r="150" spans="2:15" x14ac:dyDescent="0.35">
      <c r="C150" t="s">
        <v>379</v>
      </c>
      <c r="N150" s="5">
        <v>555237087</v>
      </c>
    </row>
    <row r="151" spans="2:15" x14ac:dyDescent="0.35">
      <c r="C151" t="s">
        <v>175</v>
      </c>
      <c r="F151" s="5">
        <v>141877209</v>
      </c>
      <c r="I151" s="5">
        <v>321405269</v>
      </c>
      <c r="J151" s="5">
        <v>152571541</v>
      </c>
      <c r="K151" s="5">
        <v>20715571</v>
      </c>
      <c r="L151" s="5">
        <v>95256726</v>
      </c>
      <c r="M151" s="5">
        <v>6211077597</v>
      </c>
      <c r="N151" s="5">
        <v>44752309582</v>
      </c>
      <c r="O151" s="5">
        <v>5548060517</v>
      </c>
    </row>
    <row r="152" spans="2:15" x14ac:dyDescent="0.35">
      <c r="C152" t="s">
        <v>380</v>
      </c>
      <c r="I152" s="5">
        <v>252068</v>
      </c>
      <c r="J152" s="5">
        <v>-129772</v>
      </c>
    </row>
    <row r="153" spans="2:15" x14ac:dyDescent="0.35">
      <c r="C153" t="s">
        <v>381</v>
      </c>
      <c r="F153" s="5">
        <v>141877209</v>
      </c>
      <c r="I153" s="5">
        <v>321405269</v>
      </c>
      <c r="J153" s="5">
        <v>152571541</v>
      </c>
      <c r="K153" s="5">
        <v>20715571</v>
      </c>
      <c r="L153" s="5">
        <v>95256726</v>
      </c>
      <c r="M153" s="5">
        <v>6211077597</v>
      </c>
      <c r="N153" s="5">
        <v>44752309582</v>
      </c>
      <c r="O153" s="5">
        <v>5548060517</v>
      </c>
    </row>
    <row r="154" spans="2:15" x14ac:dyDescent="0.35">
      <c r="C154" t="s">
        <v>176</v>
      </c>
      <c r="D154" s="5">
        <v>-3394929</v>
      </c>
      <c r="E154" s="5">
        <v>-7035603</v>
      </c>
      <c r="F154" s="5">
        <v>23405367</v>
      </c>
      <c r="G154" s="5">
        <v>111767799</v>
      </c>
      <c r="I154" s="5">
        <v>141877209</v>
      </c>
      <c r="J154" s="5">
        <v>321405269</v>
      </c>
      <c r="K154" s="5">
        <v>152571541</v>
      </c>
      <c r="L154" s="5">
        <v>20715571</v>
      </c>
      <c r="M154" s="5">
        <v>95256725</v>
      </c>
      <c r="N154" s="5">
        <v>6211077597</v>
      </c>
      <c r="O154" s="5">
        <v>44752309582</v>
      </c>
    </row>
    <row r="156" spans="2:15" x14ac:dyDescent="0.35">
      <c r="B156" t="s">
        <v>177</v>
      </c>
      <c r="C156" t="s">
        <v>11</v>
      </c>
      <c r="D156" s="5">
        <v>1800000000</v>
      </c>
      <c r="E156" s="5">
        <v>1800000000</v>
      </c>
      <c r="F156" s="5">
        <v>1800000000</v>
      </c>
      <c r="G156" s="5">
        <v>1800000000</v>
      </c>
      <c r="I156" s="5">
        <v>1800000000</v>
      </c>
      <c r="J156" s="5">
        <v>1800000000</v>
      </c>
      <c r="K156" s="5">
        <v>1800000000</v>
      </c>
      <c r="L156" s="5">
        <v>1800000000</v>
      </c>
      <c r="M156" s="5">
        <v>1800000000</v>
      </c>
      <c r="N156" s="5">
        <v>1800000000</v>
      </c>
      <c r="O156" s="5">
        <v>1200000000</v>
      </c>
    </row>
    <row r="157" spans="2:15" x14ac:dyDescent="0.35">
      <c r="C157" t="s">
        <v>178</v>
      </c>
      <c r="D157" s="6">
        <v>-0.59</v>
      </c>
      <c r="E157" s="6">
        <v>-0.53</v>
      </c>
      <c r="F157" s="6">
        <v>-0.66</v>
      </c>
      <c r="G157" s="6">
        <v>-3.56</v>
      </c>
    </row>
    <row r="158" spans="2:15" x14ac:dyDescent="0.35">
      <c r="C158" t="s">
        <v>179</v>
      </c>
      <c r="D158" s="6">
        <v>-84.75</v>
      </c>
      <c r="E158" s="6">
        <v>-94.34</v>
      </c>
      <c r="F158" s="6">
        <v>-75.760000000000005</v>
      </c>
      <c r="G158" s="6">
        <v>-14.04</v>
      </c>
    </row>
    <row r="159" spans="2:15" x14ac:dyDescent="0.35">
      <c r="C159" t="s">
        <v>62</v>
      </c>
      <c r="D159" s="5">
        <v>600</v>
      </c>
      <c r="E159" s="6">
        <v>600.15</v>
      </c>
      <c r="F159" s="5">
        <v>333</v>
      </c>
      <c r="G159" s="6">
        <v>219.32</v>
      </c>
    </row>
    <row r="160" spans="2:15" x14ac:dyDescent="0.35">
      <c r="C160" t="s">
        <v>180</v>
      </c>
      <c r="D160" s="5">
        <v>-870000000</v>
      </c>
      <c r="E160" s="5">
        <v>-860000000</v>
      </c>
      <c r="F160" s="5">
        <v>-1040000000</v>
      </c>
      <c r="G160" s="5">
        <v>-4390000000</v>
      </c>
    </row>
    <row r="161" spans="3:7" x14ac:dyDescent="0.35">
      <c r="C161" t="s">
        <v>181</v>
      </c>
      <c r="D161" s="6">
        <v>-7.1800000000000003E-2</v>
      </c>
      <c r="E161" s="6">
        <v>-6.2199999999999998E-2</v>
      </c>
      <c r="F161" s="6">
        <v>-7.6100000000000001E-2</v>
      </c>
      <c r="G161" s="6">
        <v>-0.39340000000000003</v>
      </c>
    </row>
    <row r="162" spans="3:7" x14ac:dyDescent="0.35">
      <c r="C162" t="s">
        <v>182</v>
      </c>
      <c r="D162" s="6">
        <v>0.02</v>
      </c>
      <c r="E162" s="6">
        <v>1.83E-2</v>
      </c>
      <c r="F162" s="6">
        <v>2.3099999999999999E-2</v>
      </c>
      <c r="G162" s="6">
        <v>0.12770000000000001</v>
      </c>
    </row>
    <row r="163" spans="3:7" x14ac:dyDescent="0.35">
      <c r="C163" t="s">
        <v>183</v>
      </c>
      <c r="D163" s="6">
        <v>2.0199999999999999E-2</v>
      </c>
      <c r="E163" s="6">
        <v>2.0799999999999999E-2</v>
      </c>
      <c r="F163" s="6">
        <v>2.4799999999999999E-2</v>
      </c>
      <c r="G163" s="6">
        <v>9.9100000000000008E-2</v>
      </c>
    </row>
    <row r="164" spans="3:7" x14ac:dyDescent="0.35">
      <c r="C164" t="s">
        <v>184</v>
      </c>
      <c r="D164" s="6">
        <v>-298.93</v>
      </c>
      <c r="E164" s="6">
        <v>-832.54</v>
      </c>
      <c r="F164" s="6">
        <v>-795.36</v>
      </c>
      <c r="G164" s="6">
        <v>-28.76</v>
      </c>
    </row>
    <row r="165" spans="3:7" x14ac:dyDescent="0.35">
      <c r="C165" t="s">
        <v>186</v>
      </c>
      <c r="D165" s="6">
        <v>-1.69</v>
      </c>
      <c r="E165" s="6">
        <v>-1.72</v>
      </c>
      <c r="F165" s="6">
        <v>-1.75</v>
      </c>
      <c r="G165" s="6">
        <v>-1.79</v>
      </c>
    </row>
    <row r="166" spans="3:7" x14ac:dyDescent="0.35">
      <c r="C166" t="s">
        <v>187</v>
      </c>
      <c r="D166" s="6">
        <v>-29.64</v>
      </c>
      <c r="E166" s="6">
        <v>-29.05</v>
      </c>
      <c r="F166" s="6">
        <v>-28.52</v>
      </c>
      <c r="G166" s="6">
        <v>-27.86</v>
      </c>
    </row>
    <row r="167" spans="3:7" x14ac:dyDescent="0.35">
      <c r="C167" t="s">
        <v>188</v>
      </c>
      <c r="D167" s="6">
        <v>-1.68</v>
      </c>
      <c r="E167" s="6">
        <v>-1.72</v>
      </c>
      <c r="F167" s="6">
        <v>-1.75</v>
      </c>
      <c r="G167" s="6">
        <v>-1.79</v>
      </c>
    </row>
    <row r="168" spans="3:7" x14ac:dyDescent="0.35">
      <c r="C168" t="s">
        <v>189</v>
      </c>
      <c r="D168" s="6">
        <v>-29.72</v>
      </c>
      <c r="E168" s="6">
        <v>-29.12</v>
      </c>
      <c r="F168" s="6">
        <v>-28.58</v>
      </c>
      <c r="G168" s="6">
        <v>-27.92</v>
      </c>
    </row>
    <row r="169" spans="3:7" x14ac:dyDescent="0.35">
      <c r="C169" t="s">
        <v>190</v>
      </c>
    </row>
    <row r="170" spans="3:7" x14ac:dyDescent="0.35">
      <c r="C170" t="s">
        <v>191</v>
      </c>
    </row>
    <row r="171" spans="3:7" x14ac:dyDescent="0.35">
      <c r="C171" t="s">
        <v>274</v>
      </c>
      <c r="D171" s="5">
        <v>-53000000000</v>
      </c>
      <c r="E171" s="5">
        <v>-52000000000</v>
      </c>
      <c r="F171" s="5">
        <v>-51000000000</v>
      </c>
      <c r="G171" s="5">
        <v>-50000000000</v>
      </c>
    </row>
    <row r="172" spans="3:7" x14ac:dyDescent="0.35">
      <c r="C172" t="s">
        <v>23</v>
      </c>
    </row>
    <row r="173" spans="3:7" x14ac:dyDescent="0.35">
      <c r="C173" t="s">
        <v>20</v>
      </c>
      <c r="D173" s="5">
        <v>0</v>
      </c>
      <c r="E173" s="5">
        <v>0</v>
      </c>
      <c r="F173" s="5">
        <v>0</v>
      </c>
      <c r="G173" s="5">
        <v>0</v>
      </c>
    </row>
    <row r="174" spans="3:7" x14ac:dyDescent="0.35">
      <c r="C174" t="s">
        <v>193</v>
      </c>
      <c r="D174" s="5">
        <v>-55000000000</v>
      </c>
      <c r="E174" s="5">
        <v>-54000000000</v>
      </c>
      <c r="F174" s="5">
        <v>-52000000000</v>
      </c>
      <c r="G174" s="5">
        <v>-51000000000</v>
      </c>
    </row>
    <row r="175" spans="3:7" x14ac:dyDescent="0.35">
      <c r="C175" t="s">
        <v>194</v>
      </c>
      <c r="D175" s="5">
        <v>0</v>
      </c>
      <c r="E175" s="5">
        <v>0</v>
      </c>
      <c r="F175" s="5">
        <v>-1000000000</v>
      </c>
      <c r="G175" s="5">
        <v>5000000000</v>
      </c>
    </row>
    <row r="176" spans="3:7" x14ac:dyDescent="0.35">
      <c r="C176" t="s">
        <v>195</v>
      </c>
    </row>
    <row r="177" spans="3:15" x14ac:dyDescent="0.35">
      <c r="C177" t="s">
        <v>12</v>
      </c>
      <c r="D177" s="5">
        <v>0</v>
      </c>
      <c r="E177" s="5">
        <v>0</v>
      </c>
      <c r="F177" s="5">
        <v>-1000000000</v>
      </c>
      <c r="G177" s="5">
        <v>5000000000</v>
      </c>
    </row>
    <row r="178" spans="3:15" x14ac:dyDescent="0.35">
      <c r="C178" t="s">
        <v>15</v>
      </c>
      <c r="D178" s="6">
        <v>-0.1</v>
      </c>
      <c r="E178" s="6">
        <v>-0.24</v>
      </c>
      <c r="F178" s="6">
        <v>-0.32</v>
      </c>
      <c r="G178" s="6">
        <v>2.97</v>
      </c>
    </row>
    <row r="179" spans="3:15" x14ac:dyDescent="0.35">
      <c r="C179" t="s">
        <v>47</v>
      </c>
      <c r="I179" s="6">
        <v>-8.0500000000000007</v>
      </c>
      <c r="J179" s="6">
        <v>-17.149999999999999</v>
      </c>
      <c r="K179" s="6">
        <v>-18.75</v>
      </c>
      <c r="L179" s="6">
        <v>-139.62</v>
      </c>
      <c r="M179" s="6">
        <v>-14.52</v>
      </c>
      <c r="N179" s="6">
        <v>4.47</v>
      </c>
      <c r="O179" s="6">
        <v>2.6</v>
      </c>
    </row>
    <row r="180" spans="3:15" x14ac:dyDescent="0.35">
      <c r="C180" t="s">
        <v>61</v>
      </c>
      <c r="I180" s="6">
        <v>-6.21</v>
      </c>
      <c r="J180" s="6">
        <v>-2.92</v>
      </c>
      <c r="K180" s="6">
        <v>-2.67</v>
      </c>
      <c r="L180" s="6">
        <v>-0.36</v>
      </c>
      <c r="M180" s="6">
        <v>-3.44</v>
      </c>
      <c r="N180" s="6">
        <v>201.34</v>
      </c>
      <c r="O180" s="5">
        <v>0</v>
      </c>
    </row>
    <row r="181" spans="3:15" x14ac:dyDescent="0.35">
      <c r="C181" t="s">
        <v>64</v>
      </c>
      <c r="I181" s="6">
        <v>16.25</v>
      </c>
      <c r="J181" s="6">
        <v>36.1</v>
      </c>
      <c r="K181" s="6">
        <v>46.27</v>
      </c>
      <c r="L181" s="6">
        <v>330.28</v>
      </c>
      <c r="M181" s="6">
        <v>133.35</v>
      </c>
      <c r="N181" s="6">
        <v>8.59</v>
      </c>
      <c r="O181" s="5">
        <v>0</v>
      </c>
    </row>
    <row r="182" spans="3:15" x14ac:dyDescent="0.35">
      <c r="C182" t="s">
        <v>196</v>
      </c>
      <c r="I182" s="5">
        <v>-8900000000</v>
      </c>
      <c r="J182" s="5">
        <v>-10600000000</v>
      </c>
      <c r="K182" s="5">
        <v>-5900000000</v>
      </c>
      <c r="L182" s="5">
        <v>-7180000000</v>
      </c>
      <c r="N182" s="5">
        <v>13100000000</v>
      </c>
    </row>
    <row r="183" spans="3:15" x14ac:dyDescent="0.35">
      <c r="C183" t="s">
        <v>197</v>
      </c>
      <c r="I183" s="6">
        <v>-0.8909999999999999</v>
      </c>
      <c r="J183" s="6">
        <v>-2.0011000000000001</v>
      </c>
      <c r="K183" s="6">
        <v>-0.95430000000000004</v>
      </c>
      <c r="L183" s="6">
        <v>-3.7530999999999999</v>
      </c>
      <c r="M183" s="6">
        <v>-8.0799999999999997E-2</v>
      </c>
      <c r="N183" s="6">
        <v>2.0099999999999996E-2</v>
      </c>
      <c r="O183" s="6">
        <v>1.83E-2</v>
      </c>
    </row>
    <row r="184" spans="3:15" x14ac:dyDescent="0.35">
      <c r="C184" t="s">
        <v>198</v>
      </c>
      <c r="I184" s="6">
        <v>0.28910000000000002</v>
      </c>
      <c r="J184" s="6">
        <v>0.86620000000000008</v>
      </c>
      <c r="K184" s="6">
        <v>6.4005999999999998</v>
      </c>
      <c r="L184" s="6">
        <v>-8.6981000000000002</v>
      </c>
      <c r="M184" s="6">
        <v>-9.3100000000000002E-2</v>
      </c>
      <c r="N184" s="6">
        <v>2.5099999999999997E-2</v>
      </c>
      <c r="O184" s="6">
        <v>3.0099999999999998E-2</v>
      </c>
    </row>
    <row r="185" spans="3:15" x14ac:dyDescent="0.35">
      <c r="C185" t="s">
        <v>199</v>
      </c>
      <c r="I185" s="6">
        <v>0.2109</v>
      </c>
      <c r="J185" s="6">
        <v>0.78510000000000002</v>
      </c>
      <c r="K185" s="6">
        <v>-2.8480000000000003</v>
      </c>
      <c r="L185" s="6">
        <v>-0.26</v>
      </c>
      <c r="M185" s="6">
        <v>-9.1600000000000001E-2</v>
      </c>
      <c r="N185" s="6">
        <v>4.1799999999999997E-2</v>
      </c>
      <c r="O185" s="6">
        <v>1.9400000000000001E-2</v>
      </c>
    </row>
    <row r="186" spans="3:15" x14ac:dyDescent="0.35">
      <c r="C186" t="s">
        <v>200</v>
      </c>
      <c r="I186" s="6">
        <v>-58.77</v>
      </c>
      <c r="K186" s="6">
        <v>-3318.84</v>
      </c>
    </row>
    <row r="187" spans="3:15" x14ac:dyDescent="0.35">
      <c r="C187" t="s">
        <v>58</v>
      </c>
      <c r="I187" s="6">
        <v>-1.79</v>
      </c>
      <c r="J187" s="6">
        <v>-2.5299999999999998</v>
      </c>
      <c r="K187" s="6">
        <v>-17.059999999999999</v>
      </c>
      <c r="L187" s="6">
        <v>3.12</v>
      </c>
      <c r="M187" s="6">
        <v>0.32</v>
      </c>
      <c r="N187" s="6">
        <v>5.0599999999999996</v>
      </c>
      <c r="O187" s="5">
        <v>0</v>
      </c>
    </row>
    <row r="188" spans="3:15" x14ac:dyDescent="0.35">
      <c r="C188" t="s">
        <v>55</v>
      </c>
      <c r="I188" s="6">
        <v>-27.86</v>
      </c>
      <c r="J188" s="6">
        <v>-19.8</v>
      </c>
      <c r="K188" s="6">
        <v>-2.93</v>
      </c>
      <c r="L188" s="6">
        <v>16.05</v>
      </c>
      <c r="M188" s="6">
        <v>155.85</v>
      </c>
      <c r="N188" s="6">
        <v>177.89</v>
      </c>
      <c r="O188" s="6">
        <v>86.5</v>
      </c>
    </row>
    <row r="189" spans="3:15" x14ac:dyDescent="0.35">
      <c r="C189" t="s">
        <v>201</v>
      </c>
      <c r="I189" s="6">
        <v>-1.79</v>
      </c>
      <c r="J189" s="6">
        <v>-2.52</v>
      </c>
      <c r="K189" s="6">
        <v>-7.7</v>
      </c>
      <c r="L189" s="6">
        <v>9.31</v>
      </c>
      <c r="M189" s="6">
        <v>0.66</v>
      </c>
      <c r="N189" s="6">
        <v>5.35</v>
      </c>
      <c r="O189" s="5">
        <v>0</v>
      </c>
    </row>
    <row r="190" spans="3:15" x14ac:dyDescent="0.35">
      <c r="C190" t="s">
        <v>202</v>
      </c>
      <c r="I190" s="6">
        <v>-27.92</v>
      </c>
      <c r="J190" s="6">
        <v>-19.87</v>
      </c>
      <c r="K190" s="6">
        <v>-6.49</v>
      </c>
      <c r="L190" s="6">
        <v>5.37</v>
      </c>
      <c r="M190" s="6">
        <v>75.44</v>
      </c>
      <c r="N190" s="6">
        <v>168.18</v>
      </c>
      <c r="O190" s="6">
        <v>86.5</v>
      </c>
    </row>
    <row r="191" spans="3:15" x14ac:dyDescent="0.35">
      <c r="C191" t="s">
        <v>203</v>
      </c>
      <c r="N191" s="5">
        <v>17000000000</v>
      </c>
      <c r="O191" s="5">
        <v>0</v>
      </c>
    </row>
    <row r="192" spans="3:15" x14ac:dyDescent="0.35">
      <c r="C192" t="s">
        <v>204</v>
      </c>
    </row>
    <row r="193" spans="2:15" x14ac:dyDescent="0.35">
      <c r="C193" t="s">
        <v>25</v>
      </c>
      <c r="N193" s="5">
        <v>17000000000</v>
      </c>
      <c r="O193" s="5">
        <v>0</v>
      </c>
    </row>
    <row r="194" spans="2:15" x14ac:dyDescent="0.35">
      <c r="C194" t="s">
        <v>22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10000000000</v>
      </c>
      <c r="O194" s="5">
        <v>-45000000000</v>
      </c>
    </row>
    <row r="195" spans="2:15" x14ac:dyDescent="0.35">
      <c r="C195" t="s">
        <v>205</v>
      </c>
      <c r="I195" s="5">
        <v>-51000000000</v>
      </c>
      <c r="J195" s="5">
        <v>-44000000000</v>
      </c>
      <c r="K195" s="5">
        <v>-30000000000</v>
      </c>
      <c r="L195" s="5">
        <v>-13000000000</v>
      </c>
      <c r="M195" s="5">
        <v>109000000000</v>
      </c>
      <c r="N195" s="5">
        <v>198000000000</v>
      </c>
      <c r="O195" s="5">
        <v>82000000000</v>
      </c>
    </row>
    <row r="196" spans="2:15" x14ac:dyDescent="0.35">
      <c r="C196" t="s">
        <v>206</v>
      </c>
      <c r="I196" s="5">
        <v>-4000000000</v>
      </c>
      <c r="J196" s="5">
        <v>-3000000000</v>
      </c>
      <c r="K196" s="5">
        <v>0</v>
      </c>
      <c r="L196" s="5">
        <v>0</v>
      </c>
      <c r="M196" s="5">
        <v>47000000000</v>
      </c>
      <c r="N196" s="5">
        <v>-168000000000</v>
      </c>
      <c r="O196" s="5">
        <v>-28000000000</v>
      </c>
    </row>
    <row r="197" spans="2:15" x14ac:dyDescent="0.35">
      <c r="C197" t="s">
        <v>207</v>
      </c>
      <c r="I197" s="5">
        <v>0</v>
      </c>
      <c r="J197" s="5">
        <v>0</v>
      </c>
      <c r="M197" s="5">
        <v>-6000000000</v>
      </c>
      <c r="N197" s="5">
        <v>-12000000000</v>
      </c>
      <c r="O197" s="5">
        <v>-28000000000</v>
      </c>
    </row>
    <row r="198" spans="2:15" x14ac:dyDescent="0.35">
      <c r="C198" t="s">
        <v>14</v>
      </c>
      <c r="I198" s="5">
        <v>-4000000000</v>
      </c>
      <c r="J198" s="5">
        <v>-3000000000</v>
      </c>
      <c r="K198" s="5">
        <v>0</v>
      </c>
      <c r="L198" s="5">
        <v>0</v>
      </c>
      <c r="M198" s="5">
        <v>41000000000</v>
      </c>
      <c r="N198" s="5">
        <v>-180000000000</v>
      </c>
      <c r="O198" s="5">
        <v>-56000000000</v>
      </c>
    </row>
    <row r="199" spans="2:15" x14ac:dyDescent="0.35">
      <c r="C199" t="s">
        <v>16</v>
      </c>
      <c r="I199" s="6">
        <v>-1.96</v>
      </c>
      <c r="J199" s="6">
        <v>-1.63</v>
      </c>
      <c r="K199" s="6">
        <v>-0.04</v>
      </c>
      <c r="L199" s="6">
        <v>-0.04</v>
      </c>
      <c r="M199" s="6">
        <v>22.72</v>
      </c>
      <c r="N199" s="6">
        <v>-99.91</v>
      </c>
      <c r="O199" s="6">
        <v>-46.47</v>
      </c>
    </row>
    <row r="201" spans="2:15" x14ac:dyDescent="0.35">
      <c r="B201" t="s">
        <v>208</v>
      </c>
      <c r="C201" t="s">
        <v>209</v>
      </c>
      <c r="D201" s="5">
        <v>-1000000000</v>
      </c>
      <c r="E201" s="5">
        <v>-956000000</v>
      </c>
      <c r="F201" s="5">
        <v>-1000000000</v>
      </c>
      <c r="G201" s="5">
        <v>-6000000000</v>
      </c>
      <c r="H201" s="5">
        <v>-4000000000</v>
      </c>
      <c r="I201" s="5">
        <v>-14000000000</v>
      </c>
      <c r="J201" s="5">
        <v>-31000000000</v>
      </c>
      <c r="K201" s="5">
        <v>-34000000000</v>
      </c>
      <c r="L201" s="5">
        <v>-251000000000</v>
      </c>
      <c r="M201" s="5">
        <v>-26000000000</v>
      </c>
      <c r="N201" s="5">
        <v>8000000000</v>
      </c>
      <c r="O201" s="5">
        <v>3000000000</v>
      </c>
    </row>
    <row r="202" spans="2:15" x14ac:dyDescent="0.35">
      <c r="C202" t="s">
        <v>46</v>
      </c>
      <c r="D202" s="6">
        <v>-0.59</v>
      </c>
      <c r="E202" s="6">
        <v>-0.53</v>
      </c>
      <c r="F202" s="6">
        <v>-0.66</v>
      </c>
      <c r="G202" s="6">
        <v>-3.56</v>
      </c>
      <c r="H202" s="6">
        <v>-2.38</v>
      </c>
      <c r="I202" s="6">
        <v>-8.0500000000000007</v>
      </c>
      <c r="J202" s="6">
        <v>-17.149999999999999</v>
      </c>
      <c r="K202" s="6">
        <v>-18.75</v>
      </c>
      <c r="L202" s="6">
        <v>-139.62</v>
      </c>
      <c r="M202" s="6">
        <v>-14.52</v>
      </c>
      <c r="N202" s="6">
        <v>4.47</v>
      </c>
      <c r="O202" s="6">
        <v>1.74</v>
      </c>
    </row>
    <row r="203" spans="2:15" x14ac:dyDescent="0.35">
      <c r="C203" t="s">
        <v>212</v>
      </c>
      <c r="D203" s="5">
        <v>150000000</v>
      </c>
      <c r="E203" s="5">
        <v>150000000</v>
      </c>
      <c r="F203" s="5">
        <v>270000000</v>
      </c>
      <c r="G203" s="5">
        <v>410000000</v>
      </c>
      <c r="H203" s="5">
        <v>760000000</v>
      </c>
      <c r="I203" s="5">
        <v>6000000000</v>
      </c>
      <c r="J203" s="5">
        <v>2000000000</v>
      </c>
      <c r="K203" s="5">
        <v>2000000000</v>
      </c>
      <c r="L203" s="5">
        <v>273000000</v>
      </c>
      <c r="M203" s="5">
        <v>675000000</v>
      </c>
      <c r="N203" s="5">
        <v>189000000000</v>
      </c>
      <c r="O203" s="5">
        <v>49000000000</v>
      </c>
    </row>
    <row r="204" spans="2:15" x14ac:dyDescent="0.35">
      <c r="C204" t="s">
        <v>214</v>
      </c>
      <c r="I204" s="6">
        <v>-21.01</v>
      </c>
    </row>
    <row r="205" spans="2:15" x14ac:dyDescent="0.35">
      <c r="C205" t="s">
        <v>215</v>
      </c>
      <c r="I205" s="6">
        <v>-9.36</v>
      </c>
    </row>
    <row r="206" spans="2:15" x14ac:dyDescent="0.35">
      <c r="C206" t="s">
        <v>216</v>
      </c>
      <c r="I206" s="6">
        <v>7.42</v>
      </c>
    </row>
    <row r="207" spans="2:15" x14ac:dyDescent="0.35">
      <c r="C207" t="s">
        <v>217</v>
      </c>
      <c r="I207" s="6">
        <v>-0.10679999999999999</v>
      </c>
    </row>
    <row r="208" spans="2:15" x14ac:dyDescent="0.35">
      <c r="C208" t="s">
        <v>218</v>
      </c>
      <c r="I208" s="6">
        <v>91.78</v>
      </c>
    </row>
    <row r="209" spans="3:9" x14ac:dyDescent="0.35">
      <c r="C209" t="s">
        <v>219</v>
      </c>
      <c r="I209" s="6">
        <v>-1.69</v>
      </c>
    </row>
    <row r="210" spans="3:9" x14ac:dyDescent="0.35">
      <c r="C210" t="s">
        <v>220</v>
      </c>
      <c r="I210" s="6">
        <v>21.65</v>
      </c>
    </row>
    <row r="211" spans="3:9" x14ac:dyDescent="0.35">
      <c r="C211" t="s">
        <v>221</v>
      </c>
      <c r="I211" s="6">
        <v>21.65</v>
      </c>
    </row>
    <row r="212" spans="3:9" x14ac:dyDescent="0.35">
      <c r="C212" t="s">
        <v>222</v>
      </c>
      <c r="I212" s="6">
        <v>-11.36</v>
      </c>
    </row>
    <row r="213" spans="3:9" x14ac:dyDescent="0.35">
      <c r="C213" t="s">
        <v>223</v>
      </c>
      <c r="I213" s="6">
        <v>-12.56</v>
      </c>
    </row>
    <row r="214" spans="3:9" x14ac:dyDescent="0.35">
      <c r="C214" t="s">
        <v>325</v>
      </c>
      <c r="I214" s="6">
        <v>-0.18</v>
      </c>
    </row>
    <row r="215" spans="3:9" x14ac:dyDescent="0.35">
      <c r="C215" t="s">
        <v>224</v>
      </c>
      <c r="I215" s="6">
        <v>-5.34</v>
      </c>
    </row>
    <row r="216" spans="3:9" x14ac:dyDescent="0.35">
      <c r="C216" t="s">
        <v>225</v>
      </c>
      <c r="I216" s="6">
        <v>-2.38</v>
      </c>
    </row>
    <row r="217" spans="3:9" x14ac:dyDescent="0.35">
      <c r="C217" t="s">
        <v>226</v>
      </c>
      <c r="I217" s="6">
        <v>0.54</v>
      </c>
    </row>
    <row r="218" spans="3:9" x14ac:dyDescent="0.35">
      <c r="C218" t="s">
        <v>227</v>
      </c>
      <c r="D218" s="6">
        <v>0.01</v>
      </c>
    </row>
    <row r="219" spans="3:9" x14ac:dyDescent="0.35">
      <c r="C219" t="s">
        <v>228</v>
      </c>
      <c r="I219" s="6">
        <v>-29.64</v>
      </c>
    </row>
    <row r="220" spans="3:9" x14ac:dyDescent="0.35">
      <c r="C220" t="s">
        <v>229</v>
      </c>
      <c r="I220" s="6">
        <v>2.31</v>
      </c>
    </row>
    <row r="221" spans="3:9" x14ac:dyDescent="0.35">
      <c r="C221" t="s">
        <v>230</v>
      </c>
      <c r="D221" s="6">
        <v>0.19</v>
      </c>
    </row>
    <row r="222" spans="3:9" x14ac:dyDescent="0.35">
      <c r="C222" t="s">
        <v>231</v>
      </c>
      <c r="D222" s="6">
        <v>0.19</v>
      </c>
    </row>
    <row r="223" spans="3:9" x14ac:dyDescent="0.35">
      <c r="C223" t="s">
        <v>234</v>
      </c>
      <c r="D223" s="6">
        <v>-1.28</v>
      </c>
    </row>
    <row r="224" spans="3:9" x14ac:dyDescent="0.35">
      <c r="C224" t="s">
        <v>236</v>
      </c>
      <c r="D224" s="6">
        <v>-0.28000000000000003</v>
      </c>
    </row>
    <row r="225" spans="3:9" x14ac:dyDescent="0.35">
      <c r="C225" t="s">
        <v>237</v>
      </c>
      <c r="I225" s="6">
        <v>-47.84</v>
      </c>
    </row>
    <row r="226" spans="3:9" x14ac:dyDescent="0.35">
      <c r="C226" t="s">
        <v>12</v>
      </c>
      <c r="D226" s="5">
        <v>0</v>
      </c>
    </row>
    <row r="227" spans="3:9" x14ac:dyDescent="0.35">
      <c r="C227" t="s">
        <v>238</v>
      </c>
      <c r="I227" s="6">
        <v>-112.67</v>
      </c>
    </row>
    <row r="228" spans="3:9" x14ac:dyDescent="0.35">
      <c r="C228" t="s">
        <v>239</v>
      </c>
      <c r="I228" s="6">
        <v>-0.64590000000000003</v>
      </c>
    </row>
    <row r="229" spans="3:9" x14ac:dyDescent="0.35">
      <c r="C229" t="s">
        <v>240</v>
      </c>
      <c r="I229" s="6">
        <v>0.1802</v>
      </c>
    </row>
    <row r="230" spans="3:9" x14ac:dyDescent="0.35">
      <c r="C230" t="s">
        <v>241</v>
      </c>
      <c r="I230" s="6">
        <v>0.1517</v>
      </c>
    </row>
    <row r="231" spans="3:9" x14ac:dyDescent="0.35">
      <c r="C231" t="s">
        <v>242</v>
      </c>
      <c r="I231" s="6">
        <v>0.15</v>
      </c>
    </row>
    <row r="232" spans="3:9" x14ac:dyDescent="0.35">
      <c r="C232" t="s">
        <v>243</v>
      </c>
      <c r="D232" s="6">
        <v>1428.26</v>
      </c>
    </row>
    <row r="233" spans="3:9" x14ac:dyDescent="0.35">
      <c r="C233" t="s">
        <v>245</v>
      </c>
      <c r="D233" s="6">
        <v>20233.990000000002</v>
      </c>
    </row>
    <row r="234" spans="3:9" x14ac:dyDescent="0.35">
      <c r="C234" t="s">
        <v>246</v>
      </c>
      <c r="D234" s="6">
        <v>-18805.73</v>
      </c>
    </row>
    <row r="235" spans="3:9" x14ac:dyDescent="0.35">
      <c r="C235" t="s">
        <v>247</v>
      </c>
      <c r="D235" s="6">
        <v>0.06</v>
      </c>
    </row>
    <row r="236" spans="3:9" x14ac:dyDescent="0.35">
      <c r="C236" t="s">
        <v>248</v>
      </c>
      <c r="I236" s="6">
        <v>0.06</v>
      </c>
    </row>
    <row r="237" spans="3:9" x14ac:dyDescent="0.35">
      <c r="C237" t="s">
        <v>42</v>
      </c>
      <c r="I237" s="5">
        <v>90000000000</v>
      </c>
    </row>
    <row r="238" spans="3:9" x14ac:dyDescent="0.35">
      <c r="C238" t="s">
        <v>250</v>
      </c>
      <c r="I238" s="5">
        <v>90000000000</v>
      </c>
    </row>
    <row r="239" spans="3:9" x14ac:dyDescent="0.35">
      <c r="C239" t="s">
        <v>251</v>
      </c>
      <c r="I239" s="5">
        <v>1800000000</v>
      </c>
    </row>
    <row r="240" spans="3:9" x14ac:dyDescent="0.35">
      <c r="C240" t="s">
        <v>252</v>
      </c>
      <c r="I240" s="6">
        <v>0.86180000000000012</v>
      </c>
    </row>
    <row r="241" spans="3:9" x14ac:dyDescent="0.35">
      <c r="C241" t="s">
        <v>253</v>
      </c>
      <c r="D241" s="6">
        <v>0.33329999999999999</v>
      </c>
    </row>
    <row r="242" spans="3:9" x14ac:dyDescent="0.35">
      <c r="C242" t="s">
        <v>254</v>
      </c>
      <c r="D242" s="6">
        <v>-7.0505999999999993</v>
      </c>
    </row>
    <row r="243" spans="3:9" x14ac:dyDescent="0.35">
      <c r="C243" t="s">
        <v>255</v>
      </c>
      <c r="D243" s="6">
        <v>-7.1257000000000001</v>
      </c>
    </row>
    <row r="244" spans="3:9" x14ac:dyDescent="0.35">
      <c r="C244" t="s">
        <v>256</v>
      </c>
      <c r="D244" s="6">
        <v>-0.95860000000000001</v>
      </c>
    </row>
    <row r="245" spans="3:9" x14ac:dyDescent="0.35">
      <c r="C245" t="s">
        <v>257</v>
      </c>
      <c r="D245" s="6">
        <v>-0.98370000000000002</v>
      </c>
    </row>
    <row r="246" spans="3:9" x14ac:dyDescent="0.35">
      <c r="C246" t="s">
        <v>258</v>
      </c>
      <c r="D246" s="6">
        <v>0.7117</v>
      </c>
    </row>
    <row r="247" spans="3:9" x14ac:dyDescent="0.35">
      <c r="C247" t="s">
        <v>259</v>
      </c>
      <c r="I247" s="5">
        <v>5</v>
      </c>
    </row>
    <row r="248" spans="3:9" x14ac:dyDescent="0.35">
      <c r="C248" t="s">
        <v>260</v>
      </c>
      <c r="I248" s="6">
        <v>0.64</v>
      </c>
    </row>
    <row r="249" spans="3:9" x14ac:dyDescent="0.35">
      <c r="C249" t="s">
        <v>261</v>
      </c>
      <c r="I249" s="6">
        <v>0.08</v>
      </c>
    </row>
    <row r="250" spans="3:9" x14ac:dyDescent="0.35">
      <c r="C250" t="s">
        <v>263</v>
      </c>
      <c r="I250" s="6">
        <v>7.0000000000000007E-2</v>
      </c>
    </row>
    <row r="251" spans="3:9" x14ac:dyDescent="0.35">
      <c r="C251" t="s">
        <v>264</v>
      </c>
      <c r="I251" s="6">
        <v>0.02</v>
      </c>
    </row>
    <row r="252" spans="3:9" x14ac:dyDescent="0.35">
      <c r="C252" t="s">
        <v>265</v>
      </c>
      <c r="I252" s="5">
        <v>0</v>
      </c>
    </row>
    <row r="253" spans="3:9" x14ac:dyDescent="0.35">
      <c r="C253" t="s">
        <v>266</v>
      </c>
      <c r="I253" s="6">
        <v>0.95</v>
      </c>
    </row>
    <row r="254" spans="3:9" x14ac:dyDescent="0.35">
      <c r="C254" t="s">
        <v>267</v>
      </c>
      <c r="I254" s="5">
        <v>1000000000</v>
      </c>
    </row>
    <row r="255" spans="3:9" x14ac:dyDescent="0.35">
      <c r="C255" t="s">
        <v>268</v>
      </c>
      <c r="I255" s="5">
        <v>-1000000000</v>
      </c>
    </row>
    <row r="256" spans="3:9" x14ac:dyDescent="0.35">
      <c r="C256" t="s">
        <v>269</v>
      </c>
      <c r="I256" s="5">
        <v>-7000000000</v>
      </c>
    </row>
    <row r="257" spans="3:9" x14ac:dyDescent="0.35">
      <c r="C257" t="s">
        <v>270</v>
      </c>
      <c r="I257" s="5">
        <v>-10000000000</v>
      </c>
    </row>
    <row r="258" spans="3:9" x14ac:dyDescent="0.35">
      <c r="C258" t="s">
        <v>271</v>
      </c>
      <c r="D258" s="5">
        <v>0</v>
      </c>
    </row>
    <row r="259" spans="3:9" x14ac:dyDescent="0.35">
      <c r="C259" t="s">
        <v>272</v>
      </c>
      <c r="D259" s="5">
        <v>15000000000</v>
      </c>
    </row>
    <row r="260" spans="3:9" x14ac:dyDescent="0.35">
      <c r="C260" t="s">
        <v>273</v>
      </c>
      <c r="D260" s="5">
        <v>68000000000</v>
      </c>
    </row>
    <row r="261" spans="3:9" x14ac:dyDescent="0.35">
      <c r="C261" t="s">
        <v>193</v>
      </c>
      <c r="D261" s="5">
        <v>-55000000000</v>
      </c>
    </row>
    <row r="262" spans="3:9" x14ac:dyDescent="0.35">
      <c r="C262" t="s">
        <v>192</v>
      </c>
      <c r="I262" s="5">
        <v>-53000000000</v>
      </c>
    </row>
    <row r="263" spans="3:9" x14ac:dyDescent="0.35">
      <c r="C263" t="s">
        <v>20</v>
      </c>
      <c r="D263" s="5">
        <v>0</v>
      </c>
    </row>
    <row r="264" spans="3:9" x14ac:dyDescent="0.35">
      <c r="C264" t="s">
        <v>274</v>
      </c>
      <c r="I264" s="5">
        <v>-53000000000</v>
      </c>
    </row>
    <row r="265" spans="3:9" x14ac:dyDescent="0.35">
      <c r="C265" t="s">
        <v>275</v>
      </c>
      <c r="I265" s="5">
        <v>4000000000</v>
      </c>
    </row>
    <row r="266" spans="3:9" x14ac:dyDescent="0.35">
      <c r="C266" t="s">
        <v>276</v>
      </c>
      <c r="I266" s="5">
        <v>0</v>
      </c>
    </row>
    <row r="267" spans="3:9" x14ac:dyDescent="0.35">
      <c r="C267" t="s">
        <v>277</v>
      </c>
      <c r="I267" s="5">
        <v>-4000000000</v>
      </c>
    </row>
    <row r="268" spans="3:9" x14ac:dyDescent="0.35">
      <c r="C268" t="s">
        <v>279</v>
      </c>
      <c r="I268" s="5">
        <v>4000000000</v>
      </c>
    </row>
  </sheetData>
  <pageMargins left="0.7" right="0.7" top="0.75" bottom="0.75" header="0.3" footer="0.3"/>
  <ignoredErrors>
    <ignoredError sqref="A1:O26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14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382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383</v>
      </c>
      <c r="D2" s="2" vm="26">
        <f ca="1">IFERROR(_xlfn.STOCKHISTORY("XIDX:" &amp; $C$1, D3, , 0, 0, 1), "Libur")</f>
        <v>91</v>
      </c>
      <c r="H2" s="2" vm="26">
        <f ca="1">IFERROR(INDEX(D2:G2,COUNT(D2:G2)),"")</f>
        <v>91</v>
      </c>
      <c r="I2" s="2" vm="27">
        <f t="shared" ref="I2:P2" ca="1" si="0">IFERROR(_xlfn.STOCKHISTORY("XIDX:" &amp; $C$1, I1, , 0, 0, 1), "Libur")</f>
        <v>105</v>
      </c>
      <c r="J2" s="2" vm="28">
        <f t="shared" ca="1" si="0"/>
        <v>110</v>
      </c>
      <c r="K2" s="2" vm="29">
        <f t="shared" ca="1" si="0"/>
        <v>149</v>
      </c>
      <c r="L2" s="2" vm="30">
        <f t="shared" ca="1" si="0"/>
        <v>95</v>
      </c>
      <c r="M2" s="2" vm="31">
        <f t="shared" ca="1" si="0"/>
        <v>96</v>
      </c>
      <c r="N2" s="2" vm="32">
        <f t="shared" ca="1" si="0"/>
        <v>60</v>
      </c>
      <c r="O2" s="2" vm="33">
        <f t="shared" ca="1" si="0"/>
        <v>92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21822187575</v>
      </c>
      <c r="H4" s="2">
        <f>IFERROR(SUM(D4:G4)*(4/MAX(1,COUNT(D4:G4))),"")</f>
        <v>87288750300</v>
      </c>
      <c r="I4" s="2">
        <f t="shared" ref="I4:P4" si="1">IFERROR(INDEX(I51:I500,MATCH($C$4,$C$51:$C$500,0)),"")</f>
        <v>94623279426</v>
      </c>
      <c r="J4" s="2">
        <f t="shared" si="1"/>
        <v>102928711695</v>
      </c>
      <c r="K4" s="2">
        <f t="shared" si="1"/>
        <v>106354483808</v>
      </c>
      <c r="L4" s="2">
        <f t="shared" si="1"/>
        <v>86440947394</v>
      </c>
      <c r="M4" s="2">
        <f t="shared" si="1"/>
        <v>51021355702</v>
      </c>
      <c r="N4" s="2">
        <f t="shared" si="1"/>
        <v>37074443482</v>
      </c>
      <c r="O4" s="2">
        <f t="shared" si="1"/>
        <v>64086124551</v>
      </c>
      <c r="P4" s="2">
        <f t="shared" si="1"/>
        <v>54056436716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8687392117</v>
      </c>
      <c r="H5" s="2">
        <f>IFERROR(SUM(D5:G5)*(4/MAX(1,COUNT(D5:G5))),"")</f>
        <v>34749568468</v>
      </c>
      <c r="I5" s="2">
        <f t="shared" ref="I5:P5" si="2">IFERROR(INDEX(I51:I500,MATCH($C$5,$C$51:$C$500,0)),"")</f>
        <v>28690479476</v>
      </c>
      <c r="J5" s="2">
        <f t="shared" si="2"/>
        <v>34691190712</v>
      </c>
      <c r="K5" s="2">
        <f t="shared" si="2"/>
        <v>247984879750</v>
      </c>
      <c r="L5" s="2">
        <f t="shared" si="2"/>
        <v>29678782553</v>
      </c>
      <c r="M5" s="2">
        <f t="shared" si="2"/>
        <v>12057651862</v>
      </c>
      <c r="N5" s="2">
        <f t="shared" si="2"/>
        <v>5268005617</v>
      </c>
      <c r="O5" s="2">
        <f t="shared" si="2"/>
        <v>7473459716</v>
      </c>
      <c r="P5" s="2">
        <f t="shared" si="2"/>
        <v>2464067223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466148080507</v>
      </c>
      <c r="H6" s="2">
        <f>IFERROR(INDEX(D6:G6,COUNT(D6:G6)),"")</f>
        <v>466148080507</v>
      </c>
      <c r="I6" s="2">
        <f t="shared" ref="I6:P6" si="3">IFERROR(INDEX(I51:I500,MATCH($C$6,$C$51:$C$500,0)),"")</f>
        <v>457460688389</v>
      </c>
      <c r="J6" s="2">
        <f t="shared" si="3"/>
        <v>460956170536</v>
      </c>
      <c r="K6" s="2">
        <f t="shared" si="3"/>
        <v>462164706247</v>
      </c>
      <c r="L6" s="2">
        <f t="shared" si="3"/>
        <v>249699923629</v>
      </c>
      <c r="M6" s="2">
        <f t="shared" si="3"/>
        <v>245551916306</v>
      </c>
      <c r="N6" s="2">
        <f t="shared" si="3"/>
        <v>244835049438</v>
      </c>
      <c r="O6" s="2">
        <f t="shared" si="3"/>
        <v>239550214792</v>
      </c>
      <c r="P6" s="2">
        <f t="shared" si="3"/>
        <v>185434278944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4.13</v>
      </c>
      <c r="H7" s="3">
        <f>IFERROR(INDEX(D7:G7,COUNT(D7:G7)),"")</f>
        <v>4.13</v>
      </c>
      <c r="I7" s="3">
        <f t="shared" ref="I7:P7" si="4">IFERROR(INDEX(I51:I500,MATCH($C$7,$C$51:$C$500,0))/1000000000,"")</f>
        <v>4.13</v>
      </c>
      <c r="J7" s="3">
        <f t="shared" si="4"/>
        <v>4.13</v>
      </c>
      <c r="K7" s="3">
        <f t="shared" si="4"/>
        <v>4.13</v>
      </c>
      <c r="L7" s="3">
        <f t="shared" si="4"/>
        <v>4.13</v>
      </c>
      <c r="M7" s="3">
        <f t="shared" si="4"/>
        <v>4.13</v>
      </c>
      <c r="N7" s="3">
        <f t="shared" si="4"/>
        <v>4.13</v>
      </c>
      <c r="O7" s="3">
        <f t="shared" si="4"/>
        <v>4.13</v>
      </c>
      <c r="P7" s="3">
        <f t="shared" si="4"/>
        <v>0.02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 t="shared" ref="I8:P8" si="5">IFERROR(INDEX(I51:I500,MATCH($C$8,$C$51:$C$500,0)),"")</f>
        <v>33000000000</v>
      </c>
      <c r="J8" s="2">
        <f t="shared" si="5"/>
        <v>37000000000</v>
      </c>
      <c r="K8" s="2">
        <f t="shared" si="5"/>
        <v>36000000000</v>
      </c>
      <c r="L8" s="2">
        <f t="shared" si="5"/>
        <v>23000000000</v>
      </c>
      <c r="M8" s="2">
        <f t="shared" si="5"/>
        <v>17000000000</v>
      </c>
      <c r="N8" s="2">
        <f t="shared" si="5"/>
        <v>-3000000000</v>
      </c>
      <c r="O8" s="2">
        <f t="shared" si="5"/>
        <v>-6000000000</v>
      </c>
      <c r="P8" s="2">
        <f t="shared" si="5"/>
        <v>-14000000000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1.33</v>
      </c>
      <c r="H9" s="3">
        <f>IFERROR(INDEX(D9:G9,COUNT(D9:G9)),"")</f>
        <v>1.33</v>
      </c>
      <c r="I9" s="3">
        <f t="shared" ref="I9:P9" si="6">IFERROR(INDEX(I51:I500,MATCH($C$9,$C$51:$C$500,0)),"")</f>
        <v>8.0299999999999994</v>
      </c>
      <c r="J9" s="3">
        <f t="shared" si="6"/>
        <v>8.91</v>
      </c>
      <c r="K9" s="3">
        <f t="shared" si="6"/>
        <v>8.7200000000000006</v>
      </c>
      <c r="L9" s="3">
        <f t="shared" si="6"/>
        <v>5.47</v>
      </c>
      <c r="M9" s="3">
        <f t="shared" si="6"/>
        <v>4.1100000000000003</v>
      </c>
      <c r="N9" s="3">
        <f t="shared" si="6"/>
        <v>-0.84</v>
      </c>
      <c r="O9" s="3">
        <f t="shared" si="6"/>
        <v>-1.37</v>
      </c>
      <c r="P9" s="3">
        <f t="shared" si="6"/>
        <v>-645.13</v>
      </c>
    </row>
    <row r="10" spans="1:16" x14ac:dyDescent="0.35">
      <c r="C10" t="s">
        <v>17</v>
      </c>
      <c r="D10" s="3">
        <f ca="1">IFERROR(IF(D9=0,"",D2/D9),"")</f>
        <v>68.421052631578945</v>
      </c>
      <c r="I10" s="3">
        <f t="shared" ref="I10:P10" ca="1" si="7">IFERROR(IF(I9=0,"",I2/I9),"")</f>
        <v>13.075965130759652</v>
      </c>
      <c r="J10" s="3">
        <f t="shared" ca="1" si="7"/>
        <v>12.345679012345679</v>
      </c>
      <c r="K10" s="3">
        <f t="shared" ca="1" si="7"/>
        <v>17.087155963302752</v>
      </c>
      <c r="L10" s="3">
        <f t="shared" ca="1" si="7"/>
        <v>17.367458866544791</v>
      </c>
      <c r="M10" s="3">
        <f t="shared" ca="1" si="7"/>
        <v>23.357664233576642</v>
      </c>
      <c r="N10" s="3">
        <f t="shared" ca="1" si="7"/>
        <v>-71.428571428571431</v>
      </c>
      <c r="O10" s="3">
        <f t="shared" ca="1" si="7"/>
        <v>-67.153284671532845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9665420619</v>
      </c>
      <c r="H11" s="2">
        <f>IFERROR(INDEX(D11:G11,COUNT(D11:G11)),"")</f>
        <v>9665420619</v>
      </c>
      <c r="I11" s="2">
        <f t="shared" ref="I11:P11" si="8">IFERROR(INDEX(I51:I500,MATCH($C$11,$C$51:$C$500,0)),"")</f>
        <v>27131292853</v>
      </c>
      <c r="J11" s="2">
        <f t="shared" si="8"/>
        <v>8569493958</v>
      </c>
      <c r="K11" s="2">
        <f t="shared" si="8"/>
        <v>6479559713</v>
      </c>
      <c r="L11" s="2">
        <f t="shared" si="8"/>
        <v>1552346640</v>
      </c>
      <c r="M11" s="2">
        <f t="shared" si="8"/>
        <v>1131974178</v>
      </c>
      <c r="N11" s="2">
        <f t="shared" si="8"/>
        <v>1698701983</v>
      </c>
      <c r="O11" s="2">
        <f t="shared" si="8"/>
        <v>8526587587</v>
      </c>
      <c r="P11" s="2">
        <f t="shared" si="8"/>
        <v>3480627375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-4000000000</v>
      </c>
      <c r="H12" s="2">
        <f>IFERROR(INDEX(D12:G12,COUNT(D12:G12)),"")</f>
        <v>-4000000000</v>
      </c>
      <c r="I12" s="2">
        <f t="shared" ref="I12:P12" si="9">IFERROR(INDEX(I51:I500,MATCH($C$12,$C$51:$C$500,0)),"")</f>
        <v>-21000000000</v>
      </c>
      <c r="J12" s="2">
        <f t="shared" si="9"/>
        <v>-3000000000</v>
      </c>
      <c r="K12" s="2">
        <f t="shared" si="9"/>
        <v>-4000000000</v>
      </c>
      <c r="L12" s="2">
        <f t="shared" si="9"/>
        <v>4000000000</v>
      </c>
      <c r="M12" s="2">
        <f t="shared" si="9"/>
        <v>1000000000</v>
      </c>
      <c r="N12" s="2">
        <f t="shared" si="9"/>
        <v>6000000000</v>
      </c>
      <c r="O12" s="2">
        <f t="shared" si="9"/>
        <v>30000000000</v>
      </c>
      <c r="P12" s="2">
        <f t="shared" si="9"/>
        <v>21000000000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6000000000</v>
      </c>
      <c r="H13" s="2">
        <f>IFERROR(INDEX(D13:G13,COUNT(D13:G13)),"")</f>
        <v>6000000000</v>
      </c>
      <c r="I13" s="2">
        <f t="shared" ref="I13:P13" si="10">IFERROR(INDEX(I51:I500,MATCH($C$13,$C$51:$C$500,0)),"")</f>
        <v>6000000000</v>
      </c>
      <c r="J13" s="2">
        <f t="shared" si="10"/>
        <v>6000000000</v>
      </c>
      <c r="K13" s="2">
        <f t="shared" si="10"/>
        <v>2000000000</v>
      </c>
      <c r="L13" s="2">
        <f t="shared" si="10"/>
        <v>6000000000</v>
      </c>
      <c r="M13" s="2">
        <f t="shared" si="10"/>
        <v>2000000000</v>
      </c>
      <c r="N13" s="2">
        <f t="shared" si="10"/>
        <v>7000000000</v>
      </c>
      <c r="O13" s="2">
        <f t="shared" si="10"/>
        <v>39000000000</v>
      </c>
      <c r="P13" s="2">
        <f t="shared" si="10"/>
        <v>24000000000</v>
      </c>
    </row>
    <row r="14" spans="1:16" x14ac:dyDescent="0.35">
      <c r="C14" t="s">
        <v>26</v>
      </c>
      <c r="D14" s="2">
        <f>IFERROR(INDEX(D51:D500,MATCH($C$14,$C$51:$C$500,0)),"")</f>
        <v>-34432964</v>
      </c>
      <c r="H14" s="2">
        <f>IFERROR(SUM(D14:G14)*(4/MAX(1,COUNT(D14:G14))),"")</f>
        <v>-137731856</v>
      </c>
      <c r="I14" s="2">
        <f t="shared" ref="I14:P14" si="11">IFERROR(INDEX(I51:I500,MATCH($C$14,$C$51:$C$500,0)),"")</f>
        <v>-843125304</v>
      </c>
      <c r="J14" s="2">
        <f t="shared" si="11"/>
        <v>-640654016</v>
      </c>
      <c r="K14" s="2">
        <f t="shared" si="11"/>
        <v>-396542058</v>
      </c>
      <c r="L14" s="2">
        <f t="shared" si="11"/>
        <v>-453784938</v>
      </c>
      <c r="M14" s="2">
        <f t="shared" si="11"/>
        <v>-723199894</v>
      </c>
      <c r="N14" s="2">
        <f t="shared" si="11"/>
        <v>-3840145057</v>
      </c>
      <c r="O14" s="2">
        <f t="shared" si="11"/>
        <v>-4050228206</v>
      </c>
      <c r="P14" s="2">
        <f t="shared" si="11"/>
        <v>-2434205097</v>
      </c>
    </row>
    <row r="15" spans="1:16" x14ac:dyDescent="0.35">
      <c r="C15" t="s">
        <v>27</v>
      </c>
      <c r="D15" s="2">
        <f>IFERROR(INDEX(D51:D500,MATCH($C$15,$C$51:$C$500,0)),"")</f>
        <v>-1766195202</v>
      </c>
      <c r="H15" s="2">
        <f>IFERROR(SUM(D15:G15)*(4/MAX(1,COUNT(D15:G15))),"")</f>
        <v>-7064780808</v>
      </c>
      <c r="I15" s="2">
        <f t="shared" ref="I15:P15" si="12">IFERROR(INDEX(I51:I500,MATCH($C$15,$C$51:$C$500,0)),"")</f>
        <v>-7076415815</v>
      </c>
      <c r="J15" s="2">
        <f t="shared" si="12"/>
        <v>-7939219123</v>
      </c>
      <c r="K15" s="2">
        <f t="shared" si="12"/>
        <v>-9001274481</v>
      </c>
      <c r="L15" s="2">
        <f t="shared" si="12"/>
        <v>-6686002095</v>
      </c>
      <c r="M15" s="2">
        <f t="shared" si="12"/>
        <v>-2320073851</v>
      </c>
      <c r="N15" s="2">
        <f t="shared" si="12"/>
        <v>763859152</v>
      </c>
      <c r="O15" s="2">
        <f t="shared" si="12"/>
        <v>-2783577457</v>
      </c>
      <c r="P15" s="2">
        <f t="shared" si="12"/>
        <v>178023035</v>
      </c>
    </row>
    <row r="16" spans="1:16" x14ac:dyDescent="0.35">
      <c r="C16" t="s">
        <v>28</v>
      </c>
      <c r="D16" s="2">
        <f>IFERROR(INDEX(D51:D500,MATCH($C$16,$C$51:$C$500,0)),"")</f>
        <v>10453587318</v>
      </c>
      <c r="H16" s="2">
        <f>IFERROR(SUM(D16:G16)*(4/MAX(1,COUNT(D16:G16))),"")</f>
        <v>41814349272</v>
      </c>
      <c r="I16" s="2">
        <f t="shared" ref="I16:P16" si="13">IFERROR(INDEX(I51:I500,MATCH($C$16,$C$51:$C$500,0)),"")</f>
        <v>35881784302</v>
      </c>
      <c r="J16" s="2">
        <f t="shared" si="13"/>
        <v>42657321477</v>
      </c>
      <c r="K16" s="2">
        <f t="shared" si="13"/>
        <v>47440968636</v>
      </c>
      <c r="L16" s="2">
        <f t="shared" si="13"/>
        <v>36447936939</v>
      </c>
      <c r="M16" s="2">
        <f t="shared" si="13"/>
        <v>14466956207</v>
      </c>
      <c r="N16" s="2">
        <f t="shared" si="13"/>
        <v>4419686351</v>
      </c>
      <c r="O16" s="2">
        <f t="shared" si="13"/>
        <v>10250206945</v>
      </c>
      <c r="P16" s="2">
        <f t="shared" si="13"/>
        <v>2175924644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375830000000</v>
      </c>
      <c r="H20" s="2">
        <f t="shared" ref="H20:P20" ca="1" si="14">IFERROR(H21*H2,"")</f>
        <v>375830000000</v>
      </c>
      <c r="I20" s="2">
        <f t="shared" ca="1" si="14"/>
        <v>433650000000</v>
      </c>
      <c r="J20" s="2">
        <f t="shared" ca="1" si="14"/>
        <v>454300000000</v>
      </c>
      <c r="K20" s="2">
        <f t="shared" ca="1" si="14"/>
        <v>615370000000</v>
      </c>
      <c r="L20" s="2">
        <f t="shared" ca="1" si="14"/>
        <v>392350000000</v>
      </c>
      <c r="M20" s="2">
        <f t="shared" ca="1" si="14"/>
        <v>396480000000</v>
      </c>
      <c r="N20" s="2">
        <f t="shared" ca="1" si="14"/>
        <v>247800000000</v>
      </c>
      <c r="O20" s="2">
        <f t="shared" ca="1" si="14"/>
        <v>379960000000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4130000000</v>
      </c>
      <c r="H21" s="2">
        <f>IFERROR(INDEX(D21:G21,COUNT(D21:G21)),"")</f>
        <v>4130000000</v>
      </c>
      <c r="I21" s="2">
        <f t="shared" ref="I21:P21" si="15">IFERROR(INDEX(I51:I500,MATCH($C$7,$C$51:$C$500,0)),"")</f>
        <v>4130000000</v>
      </c>
      <c r="J21" s="2">
        <f t="shared" si="15"/>
        <v>4130000000</v>
      </c>
      <c r="K21" s="2">
        <f t="shared" si="15"/>
        <v>4130000000</v>
      </c>
      <c r="L21" s="2">
        <f t="shared" si="15"/>
        <v>4130000000</v>
      </c>
      <c r="M21" s="2">
        <f t="shared" si="15"/>
        <v>4130000000</v>
      </c>
      <c r="N21" s="2">
        <f t="shared" si="15"/>
        <v>4130000000</v>
      </c>
      <c r="O21" s="2">
        <f t="shared" si="15"/>
        <v>4130000000</v>
      </c>
      <c r="P21" s="2">
        <f t="shared" si="15"/>
        <v>20000000</v>
      </c>
    </row>
    <row r="23" spans="1:16" x14ac:dyDescent="0.35">
      <c r="B23" t="s">
        <v>43</v>
      </c>
      <c r="C23" t="s">
        <v>44</v>
      </c>
      <c r="D23" s="3">
        <f>IFERROR(D5/D6*100,"")</f>
        <v>1.8636550230028339</v>
      </c>
      <c r="H23" s="3">
        <f t="shared" ref="H23:P23" si="16">IFERROR(H5/H6*100,"")</f>
        <v>7.4546200920113357</v>
      </c>
      <c r="I23" s="3">
        <f t="shared" si="16"/>
        <v>6.271681961795843</v>
      </c>
      <c r="J23" s="3">
        <f t="shared" si="16"/>
        <v>7.5259195839945194</v>
      </c>
      <c r="K23" s="3">
        <f t="shared" si="16"/>
        <v>53.657251710922857</v>
      </c>
      <c r="L23" s="3">
        <f t="shared" si="16"/>
        <v>11.885779587620636</v>
      </c>
      <c r="M23" s="3">
        <f t="shared" si="16"/>
        <v>4.9104287367784529</v>
      </c>
      <c r="N23" s="3">
        <f t="shared" si="16"/>
        <v>2.1516550138929462</v>
      </c>
      <c r="O23" s="3">
        <f t="shared" si="16"/>
        <v>3.1197883594006206</v>
      </c>
      <c r="P23" s="3">
        <f t="shared" si="16"/>
        <v>1.3288089111852577</v>
      </c>
    </row>
    <row r="24" spans="1:16" x14ac:dyDescent="0.35">
      <c r="C24" t="s">
        <v>45</v>
      </c>
      <c r="D24" s="4">
        <f>IFERROR(_xlfn.RRI(5,I23,D23),"")</f>
        <v>-0.21549394590486382</v>
      </c>
      <c r="H24" s="4">
        <f t="shared" ref="H24:P24" si="17">IFERROR(_xlfn.RRI(5,M23,H23),"")</f>
        <v>8.7079286273430423E-2</v>
      </c>
      <c r="I24" s="4">
        <f t="shared" si="17"/>
        <v>0.23857490785613855</v>
      </c>
      <c r="J24" s="4">
        <f t="shared" si="17"/>
        <v>0.19257825969461084</v>
      </c>
      <c r="K24" s="4">
        <f t="shared" si="17"/>
        <v>1.0952371148803657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2.11</v>
      </c>
      <c r="H25" s="3">
        <f>IFERROR(INDEX(D25:G25,COUNT(D25:G25)),"")</f>
        <v>2.11</v>
      </c>
      <c r="I25" s="3">
        <f t="shared" ref="I25:P25" si="18">IFERROR(INDEX(I51:I500,MATCH($C$25,$C$51:$C$500,0)),"")</f>
        <v>6.98</v>
      </c>
      <c r="J25" s="3">
        <f t="shared" si="18"/>
        <v>8.41</v>
      </c>
      <c r="K25" s="3">
        <f t="shared" si="18"/>
        <v>9.32</v>
      </c>
      <c r="L25" s="3">
        <f t="shared" si="18"/>
        <v>7.21</v>
      </c>
      <c r="M25" s="3">
        <f t="shared" si="18"/>
        <v>2.94</v>
      </c>
      <c r="N25" s="3">
        <f t="shared" si="18"/>
        <v>1.26</v>
      </c>
      <c r="O25" s="3">
        <f t="shared" si="18"/>
        <v>1.81</v>
      </c>
      <c r="P25" s="3">
        <f t="shared" si="18"/>
        <v>107.75</v>
      </c>
    </row>
    <row r="26" spans="1:16" x14ac:dyDescent="0.35">
      <c r="C26" t="s">
        <v>48</v>
      </c>
      <c r="D26" s="4">
        <f>IFERROR(_xlfn.RRI(5,I25,D25),"")</f>
        <v>-0.21279941795447055</v>
      </c>
      <c r="H26" s="4">
        <f t="shared" ref="H26:P26" si="19">IFERROR(_xlfn.RRI(5,M25,H25),"")</f>
        <v>-6.4191415139639552E-2</v>
      </c>
      <c r="I26" s="4">
        <f t="shared" si="19"/>
        <v>0.40830582465678567</v>
      </c>
      <c r="J26" s="4">
        <f t="shared" si="19"/>
        <v>0.35963859537921516</v>
      </c>
      <c r="K26" s="4">
        <f t="shared" si="19"/>
        <v>-0.38708573861138484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5.283822657384988</v>
      </c>
      <c r="H27" s="3">
        <f t="shared" ref="H27:P27" si="20">IFERROR(H4/H21,"")</f>
        <v>21.135290629539952</v>
      </c>
      <c r="I27" s="3">
        <f t="shared" si="20"/>
        <v>22.911205672154964</v>
      </c>
      <c r="J27" s="3">
        <f t="shared" si="20"/>
        <v>24.922206221549636</v>
      </c>
      <c r="K27" s="3">
        <f t="shared" si="20"/>
        <v>25.751690994673123</v>
      </c>
      <c r="L27" s="3">
        <f t="shared" si="20"/>
        <v>20.930011475544795</v>
      </c>
      <c r="M27" s="3">
        <f t="shared" si="20"/>
        <v>12.353839153026634</v>
      </c>
      <c r="N27" s="3">
        <f t="shared" si="20"/>
        <v>8.9768628285714289</v>
      </c>
      <c r="O27" s="3">
        <f t="shared" si="20"/>
        <v>15.517221440920096</v>
      </c>
      <c r="P27" s="3">
        <f t="shared" si="20"/>
        <v>2702.8218357999999</v>
      </c>
    </row>
    <row r="28" spans="1:16" x14ac:dyDescent="0.35">
      <c r="C28" t="s">
        <v>50</v>
      </c>
      <c r="D28" s="4">
        <f>IFERROR(_xlfn.RRI(5,I27,D27),"")</f>
        <v>-0.25427267339299164</v>
      </c>
      <c r="H28" s="4">
        <f t="shared" ref="H28:P28" si="21">IFERROR(_xlfn.RRI(5,M27,H27),"")</f>
        <v>0.11337446420337738</v>
      </c>
      <c r="I28" s="4">
        <f t="shared" si="21"/>
        <v>0.20610375897697097</v>
      </c>
      <c r="J28" s="4">
        <f t="shared" si="21"/>
        <v>9.9396893558378441E-2</v>
      </c>
      <c r="K28" s="4">
        <f t="shared" si="21"/>
        <v>-0.60572642868507343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-0.69770773638968486</v>
      </c>
      <c r="I29" s="4">
        <f t="shared" si="22"/>
        <v>-0.17003567181926274</v>
      </c>
      <c r="J29" s="4">
        <f t="shared" si="22"/>
        <v>-9.7639484978540789E-2</v>
      </c>
      <c r="K29" s="4">
        <f t="shared" si="22"/>
        <v>0.29264909847434123</v>
      </c>
      <c r="L29" s="4">
        <f t="shared" si="22"/>
        <v>1.4523809523809523</v>
      </c>
      <c r="M29" s="4">
        <f t="shared" si="22"/>
        <v>1.3333333333333333</v>
      </c>
      <c r="N29" s="4">
        <f t="shared" si="22"/>
        <v>-0.30386740331491713</v>
      </c>
      <c r="O29" s="4">
        <f t="shared" si="22"/>
        <v>-0.98320185614849187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-7.7512945762315877E-2</v>
      </c>
      <c r="I30" s="4">
        <f t="shared" si="23"/>
        <v>-8.0691112637363893E-2</v>
      </c>
      <c r="J30" s="4">
        <f t="shared" si="23"/>
        <v>-3.2210885618931567E-2</v>
      </c>
      <c r="K30" s="4">
        <f t="shared" si="23"/>
        <v>0.23037156595743444</v>
      </c>
      <c r="L30" s="4">
        <f t="shared" si="23"/>
        <v>0.69421110444173451</v>
      </c>
      <c r="M30" s="4">
        <f t="shared" si="23"/>
        <v>0.37618669115751813</v>
      </c>
      <c r="N30" s="4">
        <f t="shared" si="23"/>
        <v>-0.4214903188209484</v>
      </c>
      <c r="O30" s="4">
        <f t="shared" si="23"/>
        <v>-0.99425888113105054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112.97</v>
      </c>
      <c r="H32" s="3">
        <f>IFERROR(INDEX(D32:G32,COUNT(D32:G32)),"")</f>
        <v>112.97</v>
      </c>
      <c r="I32" s="3">
        <f t="shared" ref="I32:P32" si="24">IFERROR(INDEX(I51:I500,MATCH($C$32,$C$51:$C$500,0)),"")</f>
        <v>110.86</v>
      </c>
      <c r="J32" s="3">
        <f t="shared" si="24"/>
        <v>111.71</v>
      </c>
      <c r="K32" s="3">
        <f t="shared" si="24"/>
        <v>112</v>
      </c>
      <c r="L32" s="3">
        <f t="shared" si="24"/>
        <v>60.51</v>
      </c>
      <c r="M32" s="3">
        <f t="shared" si="24"/>
        <v>59.51</v>
      </c>
      <c r="N32" s="3">
        <f t="shared" si="24"/>
        <v>59.33</v>
      </c>
      <c r="O32" s="3">
        <f t="shared" si="24"/>
        <v>58.05</v>
      </c>
      <c r="P32" s="3">
        <f t="shared" si="24"/>
        <v>8488.4599999999991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0.81</v>
      </c>
      <c r="H33" s="3">
        <f>IFERROR(INDEX(D33:G33,COUNT(D33:G33)),"")</f>
        <v>0.81</v>
      </c>
      <c r="I33" s="3">
        <f t="shared" ref="I33:P33" si="25">IFERROR(INDEX(I51:I500,MATCH($C$33,$C$51:$C$500,0)),"")</f>
        <v>0.95</v>
      </c>
      <c r="J33" s="3">
        <f t="shared" si="25"/>
        <v>0.98</v>
      </c>
      <c r="K33" s="3">
        <f t="shared" si="25"/>
        <v>1.33</v>
      </c>
      <c r="L33" s="3">
        <f t="shared" si="25"/>
        <v>1.57</v>
      </c>
      <c r="M33" s="3">
        <f t="shared" si="25"/>
        <v>1.61</v>
      </c>
      <c r="N33" s="3">
        <f t="shared" si="25"/>
        <v>1.01</v>
      </c>
      <c r="O33" s="3">
        <f t="shared" si="25"/>
        <v>1.58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43.13</v>
      </c>
      <c r="H34" s="3">
        <f>IFERROR(INDEX(D34:G34,COUNT(D34:G34)),"")</f>
        <v>43.13</v>
      </c>
      <c r="I34" s="3">
        <f t="shared" ref="I34:P34" si="26">IFERROR(INDEX(I51:I500,MATCH($C$34,$C$51:$C$500,0)),"")</f>
        <v>15.04</v>
      </c>
      <c r="J34" s="3">
        <f t="shared" si="26"/>
        <v>13.08</v>
      </c>
      <c r="K34" s="3">
        <f t="shared" si="26"/>
        <v>15.99</v>
      </c>
      <c r="L34" s="3">
        <f t="shared" si="26"/>
        <v>13.18</v>
      </c>
      <c r="M34" s="3">
        <f t="shared" si="26"/>
        <v>32.65</v>
      </c>
      <c r="N34" s="3">
        <f t="shared" si="26"/>
        <v>47.62</v>
      </c>
      <c r="O34" s="3">
        <f t="shared" si="26"/>
        <v>50.83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17.21</v>
      </c>
      <c r="H35" s="3">
        <f>IFERROR(INDEX(D35:G35,COUNT(D35:G35)),"")</f>
        <v>17.21</v>
      </c>
      <c r="I35" s="3">
        <f t="shared" ref="I35:P35" si="27">IFERROR(INDEX(I51:I500,MATCH($C$35,$C$51:$C$500,0)),"")</f>
        <v>4.58</v>
      </c>
      <c r="J35" s="3">
        <f t="shared" si="27"/>
        <v>4.41</v>
      </c>
      <c r="K35" s="3">
        <f t="shared" si="27"/>
        <v>5.78</v>
      </c>
      <c r="L35" s="3">
        <f t="shared" si="27"/>
        <v>4.53</v>
      </c>
      <c r="M35" s="3">
        <f t="shared" si="27"/>
        <v>7.76</v>
      </c>
      <c r="N35" s="3">
        <f t="shared" si="27"/>
        <v>6.68</v>
      </c>
      <c r="O35" s="3">
        <f t="shared" si="27"/>
        <v>5.92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1.1162000000000001</v>
      </c>
      <c r="I36" s="4">
        <f t="shared" si="28"/>
        <v>1.1173999999999999</v>
      </c>
      <c r="J36" s="4">
        <f t="shared" si="28"/>
        <v>0.82930000000000004</v>
      </c>
      <c r="K36" s="4">
        <f t="shared" si="28"/>
        <v>0.93420000000000003</v>
      </c>
      <c r="L36" s="4">
        <f t="shared" si="28"/>
        <v>1.0002</v>
      </c>
      <c r="M36" s="4">
        <f t="shared" si="28"/>
        <v>1.0293000000000001</v>
      </c>
      <c r="N36" s="4">
        <f t="shared" si="28"/>
        <v>1.1940999999999999</v>
      </c>
      <c r="O36" s="4">
        <f t="shared" si="28"/>
        <v>0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9.4</v>
      </c>
      <c r="I37" s="3">
        <f t="shared" si="29"/>
        <v>7.8</v>
      </c>
      <c r="J37" s="3">
        <f t="shared" si="29"/>
        <v>6.25</v>
      </c>
      <c r="K37" s="3">
        <f t="shared" si="29"/>
        <v>8.6999999999999993</v>
      </c>
      <c r="L37" s="3">
        <f t="shared" si="29"/>
        <v>7.21</v>
      </c>
      <c r="M37" s="3">
        <f t="shared" si="29"/>
        <v>3.03</v>
      </c>
      <c r="N37" s="3">
        <f t="shared" si="29"/>
        <v>1.5</v>
      </c>
      <c r="O37" s="3">
        <f t="shared" si="29"/>
        <v>0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21822187575</v>
      </c>
      <c r="E51" s="5">
        <v>27668493628</v>
      </c>
      <c r="F51" s="5">
        <v>22604811678</v>
      </c>
      <c r="G51" s="5">
        <v>23587765756</v>
      </c>
      <c r="I51" s="5">
        <v>94623279426</v>
      </c>
      <c r="J51" s="5">
        <v>102928711695</v>
      </c>
      <c r="K51" s="5">
        <v>106354483808</v>
      </c>
      <c r="L51" s="5">
        <v>86440947394</v>
      </c>
      <c r="M51" s="5">
        <v>51021355702</v>
      </c>
      <c r="N51" s="5">
        <v>37074443482</v>
      </c>
      <c r="O51" s="5">
        <v>64086124551</v>
      </c>
      <c r="P51" s="5">
        <v>54056436716</v>
      </c>
    </row>
    <row r="52" spans="2:16" x14ac:dyDescent="0.35">
      <c r="C52" t="s">
        <v>75</v>
      </c>
      <c r="D52" s="5">
        <v>-5362763184</v>
      </c>
      <c r="E52" s="5">
        <v>-6220364358</v>
      </c>
      <c r="F52" s="5">
        <v>-5496187536</v>
      </c>
      <c r="G52" s="5">
        <v>-5422956485</v>
      </c>
      <c r="I52" s="5">
        <v>-22567668561</v>
      </c>
      <c r="J52" s="5">
        <v>-25717811250</v>
      </c>
      <c r="K52" s="5">
        <v>-27278287222</v>
      </c>
      <c r="L52" s="5">
        <v>-22726026053</v>
      </c>
      <c r="M52" s="5">
        <v>-15520264014</v>
      </c>
      <c r="N52" s="5">
        <v>-13394605323</v>
      </c>
      <c r="O52" s="5">
        <v>-23649514523</v>
      </c>
      <c r="P52" s="5">
        <v>-21958521900</v>
      </c>
    </row>
    <row r="53" spans="2:16" x14ac:dyDescent="0.35">
      <c r="C53" t="s">
        <v>76</v>
      </c>
      <c r="D53" s="5">
        <v>16459424391</v>
      </c>
      <c r="E53" s="5">
        <v>21448129270</v>
      </c>
      <c r="F53" s="5">
        <v>17108624142</v>
      </c>
      <c r="G53" s="5">
        <v>18164809271</v>
      </c>
      <c r="I53" s="5">
        <v>72055610865</v>
      </c>
      <c r="J53" s="5">
        <v>77210900445</v>
      </c>
      <c r="K53" s="5">
        <v>79076196586</v>
      </c>
      <c r="L53" s="5">
        <v>63714921341</v>
      </c>
      <c r="M53" s="5">
        <v>35501091688</v>
      </c>
      <c r="N53" s="5">
        <v>23679838159</v>
      </c>
      <c r="O53" s="5">
        <v>40436610028</v>
      </c>
      <c r="P53" s="5">
        <v>32097914816</v>
      </c>
    </row>
    <row r="54" spans="2:16" x14ac:dyDescent="0.35">
      <c r="C54" t="s">
        <v>77</v>
      </c>
      <c r="D54" s="5">
        <v>-7162214753</v>
      </c>
      <c r="E54" s="5">
        <v>-9125841126</v>
      </c>
      <c r="F54" s="5">
        <v>-8598947910</v>
      </c>
      <c r="G54" s="5">
        <v>-9211447404</v>
      </c>
      <c r="I54" s="5">
        <v>-34907313958</v>
      </c>
      <c r="J54" s="5">
        <v>-34826665877</v>
      </c>
      <c r="K54" s="5">
        <v>-31331505595</v>
      </c>
      <c r="L54" s="5">
        <v>-27148706112</v>
      </c>
      <c r="M54" s="5">
        <v>-20855120619</v>
      </c>
      <c r="N54" s="5">
        <v>-21687644743</v>
      </c>
      <c r="O54" s="5">
        <v>-25471481395</v>
      </c>
      <c r="P54" s="5">
        <v>-27475229700</v>
      </c>
    </row>
    <row r="55" spans="2:16" x14ac:dyDescent="0.35">
      <c r="C55" t="s">
        <v>384</v>
      </c>
      <c r="D55" s="5">
        <v>-6548957706</v>
      </c>
      <c r="E55" s="5">
        <v>-8467778002</v>
      </c>
      <c r="F55" s="5">
        <v>-7934693549</v>
      </c>
      <c r="G55" s="5">
        <v>-8532401310</v>
      </c>
      <c r="I55" s="5">
        <v>-32241113218</v>
      </c>
      <c r="J55" s="5">
        <v>-32105453795</v>
      </c>
      <c r="K55" s="5">
        <v>-28430485507</v>
      </c>
      <c r="L55" s="5">
        <v>-24781283075</v>
      </c>
      <c r="M55" s="5">
        <v>-18819682402</v>
      </c>
      <c r="N55" s="5">
        <v>-19518812123</v>
      </c>
      <c r="O55" s="5">
        <v>-22825144927</v>
      </c>
      <c r="P55" s="5">
        <v>-22211607779</v>
      </c>
    </row>
    <row r="56" spans="2:16" x14ac:dyDescent="0.35">
      <c r="C56" t="s">
        <v>385</v>
      </c>
      <c r="D56" s="5">
        <v>-613257047</v>
      </c>
      <c r="E56" s="5">
        <v>-658063124</v>
      </c>
      <c r="F56" s="5">
        <v>-664254361</v>
      </c>
      <c r="G56" s="5">
        <v>-679046094</v>
      </c>
      <c r="I56" s="5">
        <v>-2666200740</v>
      </c>
      <c r="J56" s="5">
        <v>-2721212082</v>
      </c>
      <c r="K56" s="5">
        <v>-2901020088</v>
      </c>
      <c r="L56" s="5">
        <v>-2367423037</v>
      </c>
      <c r="M56" s="5">
        <v>-2035438217</v>
      </c>
      <c r="N56" s="5">
        <v>-2168832620</v>
      </c>
      <c r="O56" s="5">
        <v>-2646336468</v>
      </c>
      <c r="P56" s="5">
        <v>-5263621921</v>
      </c>
    </row>
    <row r="57" spans="2:16" x14ac:dyDescent="0.35">
      <c r="C57" t="s">
        <v>81</v>
      </c>
      <c r="D57" s="5">
        <v>9297209638</v>
      </c>
      <c r="E57" s="5">
        <v>12322288144</v>
      </c>
      <c r="F57" s="5">
        <v>8509676232</v>
      </c>
      <c r="G57" s="5">
        <v>8953361867</v>
      </c>
      <c r="I57" s="5">
        <v>37148296907</v>
      </c>
      <c r="J57" s="5">
        <v>42384234568</v>
      </c>
      <c r="K57" s="5">
        <v>47744690991</v>
      </c>
      <c r="L57" s="5">
        <v>36566215229</v>
      </c>
      <c r="M57" s="5">
        <v>14645971069</v>
      </c>
      <c r="N57" s="5">
        <v>1992193416</v>
      </c>
      <c r="O57" s="5">
        <v>14965128633</v>
      </c>
      <c r="P57" s="5">
        <v>4622685116</v>
      </c>
    </row>
    <row r="58" spans="2:16" x14ac:dyDescent="0.35">
      <c r="C58" t="s">
        <v>82</v>
      </c>
      <c r="D58" s="5">
        <v>1156377680</v>
      </c>
      <c r="E58" s="5">
        <v>-2141383330</v>
      </c>
      <c r="F58" s="5">
        <v>1502445856</v>
      </c>
      <c r="G58" s="5">
        <v>-72070115</v>
      </c>
      <c r="I58" s="5">
        <v>-1266512605</v>
      </c>
      <c r="J58" s="5">
        <v>273086909</v>
      </c>
      <c r="K58" s="5">
        <v>-303722355</v>
      </c>
      <c r="L58" s="5">
        <v>-118278290</v>
      </c>
      <c r="M58" s="5">
        <v>-179014862</v>
      </c>
      <c r="N58" s="5">
        <v>2427492935</v>
      </c>
      <c r="O58" s="5">
        <v>-4714921688</v>
      </c>
      <c r="P58" s="5">
        <v>-2446760472</v>
      </c>
    </row>
    <row r="59" spans="2:16" x14ac:dyDescent="0.35">
      <c r="C59" t="s">
        <v>26</v>
      </c>
      <c r="D59" s="5">
        <v>-34432964</v>
      </c>
      <c r="E59" s="5">
        <v>-592192426</v>
      </c>
      <c r="F59" s="5">
        <v>-105653062</v>
      </c>
      <c r="G59" s="5">
        <v>-81205717</v>
      </c>
      <c r="I59" s="5">
        <v>-843125304</v>
      </c>
      <c r="J59" s="5">
        <v>-640654016</v>
      </c>
      <c r="K59" s="5">
        <v>-396542058</v>
      </c>
      <c r="L59" s="5">
        <v>-453784938</v>
      </c>
      <c r="M59" s="5">
        <v>-723199894</v>
      </c>
      <c r="N59" s="5">
        <v>-3840145057</v>
      </c>
      <c r="O59" s="5">
        <v>-4050228206</v>
      </c>
      <c r="P59" s="5">
        <v>-2434205097</v>
      </c>
    </row>
    <row r="60" spans="2:16" x14ac:dyDescent="0.35">
      <c r="C60" t="s">
        <v>83</v>
      </c>
      <c r="E60" s="5">
        <v>244103405</v>
      </c>
      <c r="F60" s="5">
        <v>1456501568</v>
      </c>
      <c r="G60" s="5">
        <v>18352954</v>
      </c>
      <c r="I60" s="5">
        <v>1138529927</v>
      </c>
      <c r="J60" s="5">
        <v>1060834700</v>
      </c>
      <c r="L60" s="5">
        <v>3146000</v>
      </c>
      <c r="M60" s="5">
        <v>326786831</v>
      </c>
      <c r="N60" s="5">
        <v>3871354557</v>
      </c>
    </row>
    <row r="61" spans="2:16" x14ac:dyDescent="0.35">
      <c r="C61" t="s">
        <v>80</v>
      </c>
    </row>
    <row r="62" spans="2:16" x14ac:dyDescent="0.35">
      <c r="C62" t="s">
        <v>84</v>
      </c>
      <c r="D62" s="5">
        <v>1156377680</v>
      </c>
      <c r="E62" s="5">
        <v>-2141383330</v>
      </c>
      <c r="F62" s="5">
        <v>1502445856</v>
      </c>
      <c r="G62" s="5">
        <v>-72070115</v>
      </c>
      <c r="I62" s="5">
        <v>-1266512605</v>
      </c>
      <c r="J62" s="5">
        <v>273086909</v>
      </c>
      <c r="K62" s="5">
        <v>-303722355</v>
      </c>
      <c r="L62" s="5">
        <v>-118278290</v>
      </c>
      <c r="M62" s="5">
        <v>-179014862</v>
      </c>
      <c r="N62" s="5">
        <v>2427492935</v>
      </c>
      <c r="O62" s="5">
        <v>-4714921688</v>
      </c>
      <c r="P62" s="5">
        <v>-2446760472</v>
      </c>
    </row>
    <row r="63" spans="2:16" x14ac:dyDescent="0.35">
      <c r="C63" t="s">
        <v>28</v>
      </c>
      <c r="D63" s="5">
        <v>10453587318</v>
      </c>
      <c r="E63" s="5">
        <v>10180904814</v>
      </c>
      <c r="F63" s="5">
        <v>10012122088</v>
      </c>
      <c r="G63" s="5">
        <v>8881291752</v>
      </c>
      <c r="I63" s="5">
        <v>35881784302</v>
      </c>
      <c r="J63" s="5">
        <v>42657321477</v>
      </c>
      <c r="K63" s="5">
        <v>47440968636</v>
      </c>
      <c r="L63" s="5">
        <v>36447936939</v>
      </c>
      <c r="M63" s="5">
        <v>14466956207</v>
      </c>
      <c r="N63" s="5">
        <v>4419686351</v>
      </c>
      <c r="O63" s="5">
        <v>10250206945</v>
      </c>
      <c r="P63" s="5">
        <v>2175924644</v>
      </c>
    </row>
    <row r="64" spans="2:16" x14ac:dyDescent="0.35">
      <c r="C64" t="s">
        <v>27</v>
      </c>
      <c r="D64" s="5">
        <v>-1766195202</v>
      </c>
      <c r="E64" s="5">
        <v>-2359924134</v>
      </c>
      <c r="F64" s="5">
        <v>-1650509630</v>
      </c>
      <c r="G64" s="5">
        <v>-1679199866</v>
      </c>
      <c r="I64" s="5">
        <v>-7076415815</v>
      </c>
      <c r="J64" s="5">
        <v>-7939219123</v>
      </c>
      <c r="K64" s="5">
        <v>-9001274481</v>
      </c>
      <c r="L64" s="5">
        <v>-6686002095</v>
      </c>
      <c r="M64" s="5">
        <v>-2320073851</v>
      </c>
      <c r="N64" s="5">
        <v>763859152</v>
      </c>
      <c r="O64" s="5">
        <v>-2783577457</v>
      </c>
      <c r="P64" s="5">
        <v>178023035</v>
      </c>
    </row>
    <row r="65" spans="2:16" x14ac:dyDescent="0.35">
      <c r="C65" t="s">
        <v>85</v>
      </c>
      <c r="D65" s="5">
        <v>-1479325952</v>
      </c>
      <c r="E65" s="5">
        <v>-2078316079</v>
      </c>
      <c r="F65" s="5">
        <v>-1358001138</v>
      </c>
      <c r="G65" s="5">
        <v>-1407566977</v>
      </c>
      <c r="I65" s="5">
        <v>-5950209341</v>
      </c>
      <c r="J65" s="5">
        <v>-6807013977</v>
      </c>
      <c r="K65" s="5">
        <v>-7884458561</v>
      </c>
    </row>
    <row r="66" spans="2:16" x14ac:dyDescent="0.35">
      <c r="C66" t="s">
        <v>86</v>
      </c>
      <c r="D66" s="5">
        <v>-286869250</v>
      </c>
      <c r="E66" s="5">
        <v>-281608055</v>
      </c>
      <c r="F66" s="5">
        <v>-292508492</v>
      </c>
      <c r="G66" s="5">
        <v>-271632889</v>
      </c>
      <c r="I66" s="5">
        <v>-1126206474</v>
      </c>
      <c r="J66" s="5">
        <v>-1132205146</v>
      </c>
      <c r="K66" s="5">
        <v>-1116815920</v>
      </c>
    </row>
    <row r="67" spans="2:16" x14ac:dyDescent="0.35">
      <c r="C67" t="s">
        <v>88</v>
      </c>
      <c r="D67" s="5">
        <v>-1766195202</v>
      </c>
      <c r="E67" s="5">
        <v>-2359924134</v>
      </c>
      <c r="F67" s="5">
        <v>-1650509630</v>
      </c>
      <c r="G67" s="5">
        <v>-1679199866</v>
      </c>
      <c r="I67" s="5">
        <v>-7076415815</v>
      </c>
      <c r="J67" s="5">
        <v>-7939219123</v>
      </c>
      <c r="K67" s="5">
        <v>-9001274481</v>
      </c>
      <c r="L67" s="5">
        <v>-6686002095</v>
      </c>
      <c r="M67" s="5">
        <v>-2320073851</v>
      </c>
      <c r="N67" s="5">
        <v>763859152</v>
      </c>
      <c r="O67" s="5">
        <v>-2783577457</v>
      </c>
      <c r="P67" s="5">
        <v>178023035</v>
      </c>
    </row>
    <row r="68" spans="2:16" x14ac:dyDescent="0.35">
      <c r="C68" t="s">
        <v>91</v>
      </c>
      <c r="D68" s="5">
        <v>8687392116</v>
      </c>
      <c r="E68" s="5">
        <v>7820980680</v>
      </c>
      <c r="F68" s="5">
        <v>8361612458</v>
      </c>
      <c r="G68" s="5">
        <v>7202091886</v>
      </c>
      <c r="I68" s="5">
        <v>28805368487</v>
      </c>
      <c r="J68" s="5">
        <v>34718102354</v>
      </c>
      <c r="K68" s="5">
        <v>38439694155</v>
      </c>
      <c r="L68" s="5">
        <v>29761934844</v>
      </c>
      <c r="M68" s="5">
        <v>12146882356</v>
      </c>
      <c r="N68" s="5">
        <v>5183545503</v>
      </c>
      <c r="O68" s="5">
        <v>7466629488</v>
      </c>
      <c r="P68" s="5">
        <v>2353947679</v>
      </c>
    </row>
    <row r="69" spans="2:16" x14ac:dyDescent="0.35">
      <c r="C69" t="s">
        <v>92</v>
      </c>
      <c r="E69" s="5">
        <v>-114889011</v>
      </c>
      <c r="I69" s="5">
        <v>-114889011</v>
      </c>
      <c r="J69" s="5">
        <v>-26911642</v>
      </c>
      <c r="K69" s="5">
        <v>209545185595</v>
      </c>
      <c r="L69" s="5">
        <v>-83152291</v>
      </c>
      <c r="M69" s="5">
        <v>-89230494</v>
      </c>
      <c r="N69" s="5">
        <v>84460114</v>
      </c>
      <c r="O69" s="5">
        <v>6830228</v>
      </c>
      <c r="P69" s="5">
        <v>110119544</v>
      </c>
    </row>
    <row r="70" spans="2:16" x14ac:dyDescent="0.35">
      <c r="C70" t="s">
        <v>386</v>
      </c>
      <c r="E70" s="5">
        <v>-114889011</v>
      </c>
      <c r="I70" s="5">
        <v>-114889011</v>
      </c>
      <c r="J70" s="5">
        <v>-26911642</v>
      </c>
      <c r="K70" s="5">
        <v>209545185595</v>
      </c>
      <c r="L70" s="5">
        <v>-83152291</v>
      </c>
      <c r="M70" s="5">
        <v>-89230494</v>
      </c>
      <c r="N70" s="5">
        <v>84460114</v>
      </c>
      <c r="O70" s="5">
        <v>6830228</v>
      </c>
      <c r="P70" s="5">
        <v>110119544</v>
      </c>
    </row>
    <row r="71" spans="2:16" x14ac:dyDescent="0.35">
      <c r="C71" t="s">
        <v>93</v>
      </c>
      <c r="D71" s="5">
        <v>8687392116</v>
      </c>
      <c r="E71" s="5">
        <v>7706091669</v>
      </c>
      <c r="F71" s="5">
        <v>8361612458</v>
      </c>
      <c r="G71" s="5">
        <v>7202091886</v>
      </c>
      <c r="I71" s="5">
        <v>28690479476</v>
      </c>
      <c r="J71" s="5">
        <v>34691190712</v>
      </c>
      <c r="K71" s="5">
        <v>247984879750</v>
      </c>
      <c r="L71" s="5">
        <v>29678782553</v>
      </c>
      <c r="M71" s="5">
        <v>12057651862</v>
      </c>
      <c r="N71" s="5">
        <v>5268005617</v>
      </c>
      <c r="O71" s="5">
        <v>7473459716</v>
      </c>
      <c r="P71" s="5">
        <v>2464067223</v>
      </c>
    </row>
    <row r="72" spans="2:16" x14ac:dyDescent="0.35">
      <c r="C72" t="s">
        <v>94</v>
      </c>
      <c r="D72" s="5">
        <v>8687392117</v>
      </c>
      <c r="E72" s="5">
        <v>7820980680</v>
      </c>
      <c r="F72" s="5">
        <v>8361612458</v>
      </c>
      <c r="G72" s="5">
        <v>7202091886</v>
      </c>
      <c r="I72" s="5">
        <v>28805368487</v>
      </c>
      <c r="J72" s="5">
        <v>34718102354</v>
      </c>
      <c r="K72" s="5">
        <v>38439694155</v>
      </c>
      <c r="L72" s="5">
        <v>29761934844</v>
      </c>
      <c r="M72" s="5">
        <v>12146882356</v>
      </c>
      <c r="N72" s="5">
        <v>5183545503</v>
      </c>
      <c r="O72" s="5">
        <v>7466629488</v>
      </c>
      <c r="P72" s="5">
        <v>2353947679</v>
      </c>
    </row>
    <row r="73" spans="2:16" x14ac:dyDescent="0.35">
      <c r="C73" t="s">
        <v>7</v>
      </c>
      <c r="D73" s="5">
        <v>8687392117</v>
      </c>
      <c r="E73" s="5">
        <v>7706091669</v>
      </c>
      <c r="F73" s="5">
        <v>8361612458</v>
      </c>
      <c r="G73" s="5">
        <v>7202091886</v>
      </c>
      <c r="I73" s="5">
        <v>28690479476</v>
      </c>
      <c r="J73" s="5">
        <v>34691190712</v>
      </c>
      <c r="K73" s="5">
        <v>247984879750</v>
      </c>
      <c r="L73" s="5">
        <v>29678782553</v>
      </c>
      <c r="M73" s="5">
        <v>12057651862</v>
      </c>
      <c r="N73" s="5">
        <v>5268005617</v>
      </c>
      <c r="O73" s="5">
        <v>7473459716</v>
      </c>
      <c r="P73" s="5">
        <v>2464067223</v>
      </c>
    </row>
    <row r="74" spans="2:16" x14ac:dyDescent="0.35">
      <c r="C74" t="s">
        <v>95</v>
      </c>
      <c r="D74" s="5">
        <v>8687392117</v>
      </c>
      <c r="E74" s="5">
        <v>7820980680</v>
      </c>
      <c r="F74" s="5">
        <v>8361612458</v>
      </c>
      <c r="G74" s="5">
        <v>7202091886</v>
      </c>
      <c r="I74" s="5">
        <v>28805368487</v>
      </c>
      <c r="J74" s="5">
        <v>34718102354</v>
      </c>
      <c r="K74" s="5">
        <v>38439694155</v>
      </c>
      <c r="L74" s="5">
        <v>29761934844</v>
      </c>
      <c r="M74" s="5">
        <v>12146882356</v>
      </c>
      <c r="N74" s="5">
        <v>5183545503</v>
      </c>
      <c r="O74" s="5">
        <v>7466629488</v>
      </c>
      <c r="P74" s="5">
        <v>2353947679</v>
      </c>
    </row>
    <row r="75" spans="2:16" x14ac:dyDescent="0.35">
      <c r="C75" t="s">
        <v>96</v>
      </c>
      <c r="D75" s="5">
        <v>8687392117</v>
      </c>
      <c r="E75" s="5">
        <v>7706091669</v>
      </c>
      <c r="F75" s="5">
        <v>8361612458</v>
      </c>
      <c r="G75" s="5">
        <v>7202091886</v>
      </c>
      <c r="I75" s="5">
        <v>28690479476</v>
      </c>
      <c r="J75" s="5">
        <v>34691190712</v>
      </c>
      <c r="K75" s="5">
        <v>247984879750</v>
      </c>
      <c r="L75" s="5">
        <v>29678782553</v>
      </c>
      <c r="M75" s="5">
        <v>12057651862</v>
      </c>
      <c r="N75" s="5">
        <v>5268005617</v>
      </c>
      <c r="O75" s="5">
        <v>7473459716</v>
      </c>
      <c r="P75" s="5">
        <v>2464067223</v>
      </c>
    </row>
    <row r="76" spans="2:16" x14ac:dyDescent="0.35">
      <c r="C76" t="s">
        <v>97</v>
      </c>
      <c r="D76" s="5">
        <v>8687392117</v>
      </c>
      <c r="E76" s="5">
        <v>7706091669</v>
      </c>
      <c r="F76" s="5">
        <v>8361612458</v>
      </c>
      <c r="G76" s="5">
        <v>7202091886</v>
      </c>
      <c r="I76" s="5">
        <v>28690479476</v>
      </c>
      <c r="J76" s="5">
        <v>34691190712</v>
      </c>
      <c r="K76" s="5">
        <v>247984879750</v>
      </c>
      <c r="L76" s="5">
        <v>29678782553</v>
      </c>
      <c r="M76" s="5">
        <v>12057651862</v>
      </c>
      <c r="N76" s="5">
        <v>5268005617</v>
      </c>
      <c r="O76" s="5">
        <v>7473459716</v>
      </c>
      <c r="P76" s="5">
        <v>2464067223</v>
      </c>
    </row>
    <row r="78" spans="2:16" x14ac:dyDescent="0.35">
      <c r="B78" t="s">
        <v>98</v>
      </c>
      <c r="C78" t="s">
        <v>99</v>
      </c>
    </row>
    <row r="79" spans="2:16" x14ac:dyDescent="0.35">
      <c r="C79" t="s">
        <v>100</v>
      </c>
    </row>
    <row r="80" spans="2:16" x14ac:dyDescent="0.35">
      <c r="C80" t="s">
        <v>19</v>
      </c>
      <c r="D80" s="5">
        <v>9665420619</v>
      </c>
      <c r="E80" s="5">
        <v>27131292853</v>
      </c>
      <c r="F80" s="5">
        <v>8648155067</v>
      </c>
      <c r="G80" s="5">
        <v>15381394132</v>
      </c>
      <c r="I80" s="5">
        <v>27131292853</v>
      </c>
      <c r="J80" s="5">
        <v>8569493958</v>
      </c>
      <c r="K80" s="5">
        <v>6479559713</v>
      </c>
      <c r="L80" s="5">
        <v>1552346640</v>
      </c>
      <c r="M80" s="5">
        <v>1131974178</v>
      </c>
      <c r="N80" s="5">
        <v>1698701983</v>
      </c>
      <c r="O80" s="5">
        <v>8526587587</v>
      </c>
      <c r="P80" s="5">
        <v>3480627375</v>
      </c>
    </row>
    <row r="81" spans="3:16" x14ac:dyDescent="0.35">
      <c r="C81" t="s">
        <v>101</v>
      </c>
      <c r="D81" s="5">
        <v>1613242751</v>
      </c>
      <c r="E81" s="5">
        <v>3274410147</v>
      </c>
      <c r="F81" s="5">
        <v>3083163205</v>
      </c>
      <c r="G81" s="5">
        <v>1903585161</v>
      </c>
      <c r="I81" s="5">
        <v>3274410147</v>
      </c>
      <c r="J81" s="5">
        <v>5677213206</v>
      </c>
      <c r="K81" s="5">
        <v>2990851503</v>
      </c>
      <c r="L81" s="5">
        <v>3100696341</v>
      </c>
      <c r="M81" s="5">
        <v>1288795611</v>
      </c>
      <c r="N81" s="5">
        <v>2731931199</v>
      </c>
      <c r="O81" s="5">
        <v>2406813879</v>
      </c>
      <c r="P81" s="5">
        <v>4638596909</v>
      </c>
    </row>
    <row r="82" spans="3:16" x14ac:dyDescent="0.35">
      <c r="C82" t="s">
        <v>103</v>
      </c>
      <c r="D82" s="5">
        <v>1785880714</v>
      </c>
      <c r="E82" s="5">
        <v>2340723686</v>
      </c>
      <c r="F82" s="5">
        <v>1228778344</v>
      </c>
      <c r="G82" s="5">
        <v>1213123874</v>
      </c>
      <c r="I82" s="5">
        <v>2340723686</v>
      </c>
      <c r="J82" s="5">
        <v>2256795675</v>
      </c>
      <c r="K82" s="5">
        <v>2129209938</v>
      </c>
      <c r="L82" s="5">
        <v>1787893993</v>
      </c>
      <c r="M82" s="5">
        <v>1665221047</v>
      </c>
      <c r="N82" s="5">
        <v>1416840142</v>
      </c>
    </row>
    <row r="83" spans="3:16" x14ac:dyDescent="0.35">
      <c r="C83" t="s">
        <v>102</v>
      </c>
      <c r="M83" s="5">
        <v>600000000</v>
      </c>
    </row>
    <row r="84" spans="3:16" x14ac:dyDescent="0.35">
      <c r="C84" t="s">
        <v>104</v>
      </c>
      <c r="D84" s="5">
        <v>1613242751</v>
      </c>
      <c r="E84" s="5">
        <v>3274410147</v>
      </c>
      <c r="F84" s="5">
        <v>3083163205</v>
      </c>
      <c r="G84" s="5">
        <v>1903585161</v>
      </c>
      <c r="I84" s="5">
        <v>3274410147</v>
      </c>
      <c r="J84" s="5">
        <v>5677213206</v>
      </c>
      <c r="K84" s="5">
        <v>2990851503</v>
      </c>
      <c r="L84" s="5">
        <v>3100696341</v>
      </c>
      <c r="M84" s="5">
        <v>1288795611</v>
      </c>
      <c r="N84" s="5">
        <v>2731931199</v>
      </c>
      <c r="O84" s="5">
        <v>2406813879</v>
      </c>
      <c r="P84" s="5">
        <v>4638596909</v>
      </c>
    </row>
    <row r="85" spans="3:16" x14ac:dyDescent="0.35">
      <c r="C85" t="s">
        <v>105</v>
      </c>
      <c r="D85" s="5">
        <v>2150000000</v>
      </c>
      <c r="J85" s="5">
        <v>30000000</v>
      </c>
      <c r="N85" s="5">
        <v>500000000</v>
      </c>
      <c r="P85" s="5">
        <v>2816146660</v>
      </c>
    </row>
    <row r="86" spans="3:16" x14ac:dyDescent="0.35">
      <c r="C86" t="s">
        <v>106</v>
      </c>
      <c r="D86" s="5">
        <v>2150000000</v>
      </c>
      <c r="J86" s="5">
        <v>30000000</v>
      </c>
      <c r="N86" s="5">
        <v>500000000</v>
      </c>
      <c r="P86" s="5">
        <v>2816146660</v>
      </c>
    </row>
    <row r="87" spans="3:16" x14ac:dyDescent="0.35">
      <c r="C87" t="s">
        <v>108</v>
      </c>
      <c r="D87" s="5">
        <v>644570105</v>
      </c>
      <c r="E87" s="5">
        <v>676379170</v>
      </c>
      <c r="F87" s="5">
        <v>570425681</v>
      </c>
      <c r="G87" s="5">
        <v>566151860</v>
      </c>
      <c r="I87" s="5">
        <v>676379170</v>
      </c>
      <c r="J87" s="5">
        <v>697500863</v>
      </c>
      <c r="K87" s="5">
        <v>832673533</v>
      </c>
      <c r="L87" s="5">
        <v>1271909962</v>
      </c>
      <c r="M87" s="5">
        <v>1000042651</v>
      </c>
      <c r="N87" s="5">
        <v>516536029</v>
      </c>
      <c r="O87" s="5">
        <v>609028951</v>
      </c>
      <c r="P87" s="5">
        <v>571324275</v>
      </c>
    </row>
    <row r="88" spans="3:16" x14ac:dyDescent="0.35">
      <c r="C88" t="s">
        <v>80</v>
      </c>
      <c r="D88" s="5">
        <v>209366802846</v>
      </c>
      <c r="E88" s="5">
        <v>209366802845</v>
      </c>
      <c r="F88" s="5">
        <v>209481691856</v>
      </c>
      <c r="G88" s="5">
        <v>209481691856</v>
      </c>
      <c r="I88" s="5">
        <v>209366802845</v>
      </c>
      <c r="J88" s="5">
        <v>209481691857</v>
      </c>
      <c r="K88" s="5">
        <v>209508603498</v>
      </c>
      <c r="L88" s="5">
        <v>-36582097</v>
      </c>
      <c r="M88" s="5">
        <v>46570194</v>
      </c>
      <c r="N88" s="5">
        <v>-1377164192</v>
      </c>
      <c r="O88" s="5">
        <v>51340574</v>
      </c>
      <c r="P88" s="5">
        <v>44510346</v>
      </c>
    </row>
    <row r="89" spans="3:16" x14ac:dyDescent="0.35">
      <c r="C89" t="s">
        <v>109</v>
      </c>
      <c r="D89" s="5">
        <v>21783486132</v>
      </c>
      <c r="E89" s="5">
        <v>35572474807</v>
      </c>
      <c r="F89" s="5">
        <v>21302591023</v>
      </c>
      <c r="G89" s="5">
        <v>24128244600</v>
      </c>
      <c r="I89" s="5">
        <v>35572474807</v>
      </c>
      <c r="J89" s="5">
        <v>19341850461</v>
      </c>
      <c r="K89" s="5">
        <v>14684828014</v>
      </c>
      <c r="L89" s="5">
        <v>15886167178</v>
      </c>
      <c r="M89" s="5">
        <v>13485671854</v>
      </c>
      <c r="N89" s="5">
        <v>14742374355</v>
      </c>
      <c r="O89" s="5">
        <v>49623449530</v>
      </c>
      <c r="P89" s="5">
        <v>12511339604</v>
      </c>
    </row>
    <row r="90" spans="3:16" x14ac:dyDescent="0.35">
      <c r="C90" t="s">
        <v>110</v>
      </c>
    </row>
    <row r="91" spans="3:16" x14ac:dyDescent="0.35">
      <c r="C91" t="s">
        <v>112</v>
      </c>
      <c r="D91" s="5">
        <v>468433699302</v>
      </c>
      <c r="E91" s="5">
        <v>467958446339</v>
      </c>
      <c r="F91" s="5">
        <v>466443497319</v>
      </c>
      <c r="G91" s="5">
        <v>466069240073</v>
      </c>
      <c r="I91" s="5">
        <v>467958446339</v>
      </c>
      <c r="J91" s="5">
        <v>467809917313</v>
      </c>
      <c r="K91" s="5">
        <v>468734845239</v>
      </c>
      <c r="L91" s="5">
        <v>257813070210</v>
      </c>
      <c r="M91" s="5">
        <v>245687307257</v>
      </c>
      <c r="N91" s="5">
        <v>247326059688</v>
      </c>
      <c r="O91" s="5">
        <v>244524391107</v>
      </c>
      <c r="P91" s="5">
        <v>218994451693</v>
      </c>
    </row>
    <row r="92" spans="3:16" x14ac:dyDescent="0.35">
      <c r="C92" t="s">
        <v>114</v>
      </c>
      <c r="D92" s="5">
        <v>3479396</v>
      </c>
      <c r="E92" s="5">
        <v>4019490045</v>
      </c>
      <c r="F92" s="5">
        <v>6723200347</v>
      </c>
      <c r="G92" s="5">
        <v>4211526280</v>
      </c>
      <c r="I92" s="5">
        <v>4019490045</v>
      </c>
      <c r="J92" s="5">
        <v>5865768</v>
      </c>
      <c r="K92" s="5">
        <v>48379670</v>
      </c>
      <c r="L92" s="5">
        <v>290893570</v>
      </c>
      <c r="M92" s="5">
        <v>520000000</v>
      </c>
      <c r="N92" s="5">
        <v>760000000</v>
      </c>
      <c r="O92" s="5">
        <v>1000000000</v>
      </c>
    </row>
    <row r="93" spans="3:16" x14ac:dyDescent="0.35">
      <c r="C93" t="s">
        <v>115</v>
      </c>
      <c r="D93" s="5">
        <v>468437178698</v>
      </c>
      <c r="E93" s="5">
        <v>471977936384</v>
      </c>
      <c r="F93" s="5">
        <v>473166697666</v>
      </c>
      <c r="G93" s="5">
        <v>470280766353</v>
      </c>
      <c r="I93" s="5">
        <v>471977936384</v>
      </c>
      <c r="J93" s="5">
        <v>467815783081</v>
      </c>
      <c r="K93" s="5">
        <v>468783224909</v>
      </c>
      <c r="L93" s="5">
        <v>258103963780</v>
      </c>
      <c r="M93" s="5">
        <v>246207307257</v>
      </c>
      <c r="N93" s="5">
        <v>248086059688</v>
      </c>
      <c r="O93" s="5">
        <v>257160609801</v>
      </c>
      <c r="P93" s="5">
        <v>233349967347</v>
      </c>
    </row>
    <row r="94" spans="3:16" x14ac:dyDescent="0.35">
      <c r="C94" t="s">
        <v>116</v>
      </c>
      <c r="D94" s="5">
        <v>490220664830</v>
      </c>
      <c r="E94" s="5">
        <v>507550411191</v>
      </c>
      <c r="F94" s="5">
        <v>494469288689</v>
      </c>
      <c r="G94" s="5">
        <v>494409010953</v>
      </c>
      <c r="I94" s="5">
        <v>507550411191</v>
      </c>
      <c r="J94" s="5">
        <v>487157633542</v>
      </c>
      <c r="K94" s="5">
        <v>483468052923</v>
      </c>
      <c r="L94" s="5">
        <v>273990130958</v>
      </c>
      <c r="M94" s="5">
        <v>259692979111</v>
      </c>
      <c r="N94" s="5">
        <v>262828434043</v>
      </c>
      <c r="O94" s="5">
        <v>306784059331</v>
      </c>
      <c r="P94" s="5">
        <v>245861306951</v>
      </c>
    </row>
    <row r="95" spans="3:16" x14ac:dyDescent="0.35">
      <c r="C95" t="s">
        <v>117</v>
      </c>
    </row>
    <row r="96" spans="3:16" x14ac:dyDescent="0.35">
      <c r="C96" t="s">
        <v>118</v>
      </c>
    </row>
    <row r="97" spans="3:16" x14ac:dyDescent="0.35">
      <c r="C97" t="s">
        <v>119</v>
      </c>
      <c r="D97" s="5">
        <v>12158495455</v>
      </c>
      <c r="E97" s="5">
        <v>38462503184</v>
      </c>
      <c r="F97" s="5">
        <v>10811510612</v>
      </c>
      <c r="G97" s="5">
        <v>10296762087</v>
      </c>
      <c r="I97" s="5">
        <v>38462503184</v>
      </c>
      <c r="J97" s="5">
        <v>17103696395</v>
      </c>
      <c r="K97" s="5">
        <v>13061940733</v>
      </c>
      <c r="L97" s="5">
        <v>17203429576</v>
      </c>
      <c r="M97" s="5">
        <v>8195415802</v>
      </c>
      <c r="N97" s="5">
        <v>14264691168</v>
      </c>
      <c r="O97" s="5">
        <v>31175268206</v>
      </c>
      <c r="P97" s="5">
        <v>20541614076</v>
      </c>
    </row>
    <row r="98" spans="3:16" x14ac:dyDescent="0.35">
      <c r="C98" t="s">
        <v>285</v>
      </c>
      <c r="D98" s="5">
        <v>4000000000</v>
      </c>
      <c r="E98" s="5">
        <v>4000000000</v>
      </c>
      <c r="F98" s="5">
        <v>3600000000</v>
      </c>
      <c r="G98" s="5">
        <v>1500000000</v>
      </c>
      <c r="I98" s="5">
        <v>4000000000</v>
      </c>
      <c r="J98" s="5">
        <v>5000000000</v>
      </c>
      <c r="K98" s="5">
        <v>700000000</v>
      </c>
      <c r="L98" s="5">
        <v>4000000000</v>
      </c>
      <c r="N98" s="5">
        <v>5000000000</v>
      </c>
      <c r="O98" s="5">
        <v>14784728885</v>
      </c>
    </row>
    <row r="99" spans="3:16" x14ac:dyDescent="0.35">
      <c r="C99" t="s">
        <v>120</v>
      </c>
      <c r="O99" s="5">
        <v>2146848337</v>
      </c>
      <c r="P99" s="5">
        <v>2843292202</v>
      </c>
    </row>
    <row r="100" spans="3:16" x14ac:dyDescent="0.35">
      <c r="C100" t="s">
        <v>286</v>
      </c>
      <c r="D100" s="5">
        <v>1159666023</v>
      </c>
      <c r="E100" s="5">
        <v>1852107834</v>
      </c>
      <c r="F100" s="5">
        <v>1326532683</v>
      </c>
      <c r="G100" s="5">
        <v>1183195105</v>
      </c>
      <c r="I100" s="5">
        <v>1852107834</v>
      </c>
      <c r="J100" s="5">
        <v>1980450844</v>
      </c>
      <c r="K100" s="5">
        <v>2423858626</v>
      </c>
      <c r="L100" s="5">
        <v>2458476803</v>
      </c>
      <c r="M100" s="5">
        <v>1725085522</v>
      </c>
      <c r="N100" s="5">
        <v>2275985966</v>
      </c>
      <c r="O100" s="5">
        <v>2146848337</v>
      </c>
      <c r="P100" s="5">
        <v>2843292202</v>
      </c>
    </row>
    <row r="101" spans="3:16" x14ac:dyDescent="0.35">
      <c r="C101" t="s">
        <v>121</v>
      </c>
      <c r="O101" s="5">
        <v>1437824976</v>
      </c>
      <c r="P101" s="5">
        <v>3389442628</v>
      </c>
    </row>
    <row r="102" spans="3:16" x14ac:dyDescent="0.35">
      <c r="C102" t="s">
        <v>287</v>
      </c>
      <c r="D102" s="5">
        <v>1785880714</v>
      </c>
      <c r="E102" s="5">
        <v>2340723686</v>
      </c>
      <c r="F102" s="5">
        <v>1228778344</v>
      </c>
      <c r="G102" s="5">
        <v>1213123874</v>
      </c>
      <c r="I102" s="5">
        <v>2340723686</v>
      </c>
      <c r="J102" s="5">
        <v>2256795675</v>
      </c>
      <c r="K102" s="5">
        <v>2129209938</v>
      </c>
      <c r="L102" s="5">
        <v>1787893993</v>
      </c>
      <c r="M102" s="5">
        <v>2265221047</v>
      </c>
      <c r="N102" s="5">
        <v>1416840142</v>
      </c>
      <c r="O102" s="5">
        <v>1437824976</v>
      </c>
      <c r="P102" s="5">
        <v>3389442628</v>
      </c>
    </row>
    <row r="103" spans="3:16" x14ac:dyDescent="0.35">
      <c r="C103" t="s">
        <v>122</v>
      </c>
      <c r="D103" s="5">
        <v>1911154750</v>
      </c>
      <c r="E103" s="5">
        <v>2149361789</v>
      </c>
      <c r="F103" s="5">
        <v>729535608</v>
      </c>
      <c r="G103" s="5">
        <v>883101238</v>
      </c>
      <c r="I103" s="5">
        <v>2149361789</v>
      </c>
      <c r="J103" s="5">
        <v>2547027711</v>
      </c>
      <c r="K103" s="5">
        <v>2748844649</v>
      </c>
      <c r="L103" s="5">
        <v>3459033522</v>
      </c>
      <c r="M103" s="5">
        <v>740756476</v>
      </c>
      <c r="N103" s="5">
        <v>1448582083</v>
      </c>
      <c r="O103" s="5">
        <v>2736442775</v>
      </c>
      <c r="P103" s="5">
        <v>528967217</v>
      </c>
    </row>
    <row r="104" spans="3:16" x14ac:dyDescent="0.35">
      <c r="C104" t="s">
        <v>123</v>
      </c>
      <c r="D104" s="5">
        <v>1197664061</v>
      </c>
      <c r="E104" s="5">
        <v>25027765291</v>
      </c>
      <c r="F104" s="5">
        <v>1588855796</v>
      </c>
      <c r="G104" s="5">
        <v>1584882103</v>
      </c>
      <c r="I104" s="5">
        <v>25027765291</v>
      </c>
      <c r="J104" s="5">
        <v>2054927000</v>
      </c>
      <c r="K104" s="5">
        <v>1426846698</v>
      </c>
      <c r="L104" s="5">
        <v>1133111219</v>
      </c>
      <c r="M104" s="5">
        <v>926590801</v>
      </c>
      <c r="N104" s="5">
        <v>3468628887</v>
      </c>
      <c r="O104" s="5">
        <v>5467915868</v>
      </c>
      <c r="P104" s="5">
        <v>5544076362</v>
      </c>
    </row>
    <row r="105" spans="3:16" x14ac:dyDescent="0.35">
      <c r="C105" t="s">
        <v>124</v>
      </c>
    </row>
    <row r="106" spans="3:16" x14ac:dyDescent="0.35">
      <c r="C106" t="s">
        <v>288</v>
      </c>
      <c r="N106" s="5">
        <v>1566666667</v>
      </c>
      <c r="O106" s="5">
        <v>19422476250</v>
      </c>
      <c r="P106" s="5">
        <v>16691542306</v>
      </c>
    </row>
    <row r="107" spans="3:16" x14ac:dyDescent="0.35">
      <c r="C107" t="s">
        <v>289</v>
      </c>
      <c r="D107" s="5">
        <v>1502034870</v>
      </c>
      <c r="E107" s="5">
        <v>1502034870</v>
      </c>
      <c r="F107" s="5">
        <v>1058771815</v>
      </c>
      <c r="G107" s="5">
        <v>1089271815</v>
      </c>
      <c r="I107" s="5">
        <v>1502034870</v>
      </c>
      <c r="J107" s="5">
        <v>228380512</v>
      </c>
      <c r="K107" s="5">
        <v>649555178</v>
      </c>
      <c r="L107" s="5">
        <v>785425178</v>
      </c>
      <c r="M107" s="5">
        <v>1735425178</v>
      </c>
      <c r="N107" s="5">
        <v>397561743</v>
      </c>
      <c r="O107" s="5">
        <v>131250000</v>
      </c>
      <c r="P107" s="5">
        <v>107278161</v>
      </c>
    </row>
    <row r="108" spans="3:16" x14ac:dyDescent="0.35">
      <c r="C108" t="s">
        <v>126</v>
      </c>
      <c r="D108" s="5">
        <v>156875250</v>
      </c>
      <c r="E108" s="5">
        <v>156875250</v>
      </c>
      <c r="F108" s="5">
        <v>156875250</v>
      </c>
      <c r="G108" s="5">
        <v>156875250</v>
      </c>
      <c r="I108" s="5">
        <v>156875250</v>
      </c>
      <c r="J108" s="5">
        <v>375937750</v>
      </c>
      <c r="K108" s="5">
        <v>1100435000</v>
      </c>
      <c r="L108" s="5">
        <v>950000000</v>
      </c>
      <c r="M108" s="5">
        <v>122622500</v>
      </c>
      <c r="N108" s="5">
        <v>400000000</v>
      </c>
      <c r="O108" s="5">
        <v>4548509196</v>
      </c>
      <c r="P108" s="5">
        <v>7475820943</v>
      </c>
    </row>
    <row r="109" spans="3:16" x14ac:dyDescent="0.35">
      <c r="C109" t="s">
        <v>127</v>
      </c>
      <c r="D109" s="5">
        <v>11914088868</v>
      </c>
      <c r="E109" s="5">
        <v>11627219618</v>
      </c>
      <c r="F109" s="5">
        <v>10795311474</v>
      </c>
      <c r="G109" s="5">
        <v>10533302983</v>
      </c>
      <c r="I109" s="5">
        <v>11627219618</v>
      </c>
      <c r="J109" s="5">
        <v>9097766613</v>
      </c>
      <c r="K109" s="5">
        <v>8241405943</v>
      </c>
      <c r="L109" s="5">
        <v>7086777753</v>
      </c>
      <c r="M109" s="5">
        <v>5945647004</v>
      </c>
      <c r="N109" s="5">
        <v>3728693436</v>
      </c>
      <c r="O109" s="5">
        <v>36058576333</v>
      </c>
      <c r="P109" s="5">
        <v>39885413931</v>
      </c>
    </row>
    <row r="110" spans="3:16" x14ac:dyDescent="0.35">
      <c r="C110" t="s">
        <v>128</v>
      </c>
      <c r="D110" s="5">
        <v>11914088868</v>
      </c>
      <c r="E110" s="5">
        <v>11627219618</v>
      </c>
      <c r="F110" s="5">
        <v>10795311474</v>
      </c>
      <c r="G110" s="5">
        <v>10533302983</v>
      </c>
      <c r="I110" s="5">
        <v>11627219618</v>
      </c>
      <c r="J110" s="5">
        <v>9097766613</v>
      </c>
      <c r="K110" s="5">
        <v>8241405943</v>
      </c>
      <c r="L110" s="5">
        <v>7086777753</v>
      </c>
      <c r="M110" s="5">
        <v>5945647004</v>
      </c>
      <c r="N110" s="5">
        <v>3728693436</v>
      </c>
      <c r="O110" s="5">
        <v>36058576333</v>
      </c>
      <c r="P110" s="5">
        <v>39885413931</v>
      </c>
    </row>
    <row r="111" spans="3:16" x14ac:dyDescent="0.35">
      <c r="C111" t="s">
        <v>290</v>
      </c>
      <c r="D111" s="5">
        <v>9069751879</v>
      </c>
      <c r="E111" s="5">
        <v>8782882629</v>
      </c>
      <c r="F111" s="5">
        <v>8528223848</v>
      </c>
      <c r="G111" s="5">
        <v>8235715356</v>
      </c>
      <c r="I111" s="5">
        <v>8782882629</v>
      </c>
      <c r="J111" s="5">
        <v>7683625429</v>
      </c>
      <c r="K111" s="5">
        <v>6557732890</v>
      </c>
      <c r="L111" s="5">
        <v>5459432776</v>
      </c>
      <c r="M111" s="5">
        <v>3488933400</v>
      </c>
      <c r="N111" s="5">
        <v>1196238434</v>
      </c>
      <c r="O111" s="5">
        <v>1938908352</v>
      </c>
      <c r="P111" s="5">
        <v>1196750136</v>
      </c>
    </row>
    <row r="112" spans="3:16" x14ac:dyDescent="0.35">
      <c r="C112" t="s">
        <v>129</v>
      </c>
    </row>
    <row r="113" spans="2:16" x14ac:dyDescent="0.35">
      <c r="C113" t="s">
        <v>130</v>
      </c>
      <c r="D113" s="5">
        <v>1502034870</v>
      </c>
      <c r="E113" s="5">
        <v>1502034870</v>
      </c>
      <c r="F113" s="5">
        <v>1058771815</v>
      </c>
      <c r="G113" s="5">
        <v>1089271815</v>
      </c>
      <c r="I113" s="5">
        <v>1502034870</v>
      </c>
      <c r="J113" s="5">
        <v>228380512</v>
      </c>
      <c r="K113" s="5">
        <v>649555178</v>
      </c>
      <c r="L113" s="5">
        <v>785425178</v>
      </c>
      <c r="M113" s="5">
        <v>1735425178</v>
      </c>
      <c r="N113" s="5">
        <v>1964228410</v>
      </c>
      <c r="O113" s="5">
        <v>19553726250</v>
      </c>
      <c r="P113" s="5">
        <v>16798820467</v>
      </c>
    </row>
    <row r="114" spans="2:16" x14ac:dyDescent="0.35">
      <c r="C114" t="s">
        <v>387</v>
      </c>
      <c r="O114" s="5">
        <v>14021939152</v>
      </c>
      <c r="P114" s="5">
        <v>16467295700</v>
      </c>
    </row>
    <row r="115" spans="2:16" x14ac:dyDescent="0.35">
      <c r="C115" t="s">
        <v>132</v>
      </c>
      <c r="D115" s="5">
        <v>24072584323</v>
      </c>
      <c r="E115" s="5">
        <v>50089722802</v>
      </c>
      <c r="F115" s="5">
        <v>21606822086</v>
      </c>
      <c r="G115" s="5">
        <v>20830065070</v>
      </c>
      <c r="I115" s="5">
        <v>50089722802</v>
      </c>
      <c r="J115" s="5">
        <v>26201463008</v>
      </c>
      <c r="K115" s="5">
        <v>21303346676</v>
      </c>
      <c r="L115" s="5">
        <v>24290207329</v>
      </c>
      <c r="M115" s="5">
        <v>14141062806</v>
      </c>
      <c r="N115" s="5">
        <v>17993384604</v>
      </c>
      <c r="O115" s="5">
        <v>67233844539</v>
      </c>
      <c r="P115" s="5">
        <v>60427028007</v>
      </c>
    </row>
    <row r="116" spans="2:16" x14ac:dyDescent="0.35">
      <c r="C116" t="s">
        <v>133</v>
      </c>
    </row>
    <row r="117" spans="2:16" x14ac:dyDescent="0.35">
      <c r="C117" t="s">
        <v>134</v>
      </c>
      <c r="D117" s="5">
        <v>206320266800</v>
      </c>
      <c r="E117" s="5">
        <v>206320266800</v>
      </c>
      <c r="F117" s="5">
        <v>206320266800</v>
      </c>
      <c r="G117" s="5">
        <v>206320266800</v>
      </c>
      <c r="I117" s="5">
        <v>206320266800</v>
      </c>
      <c r="J117" s="5">
        <v>206320266800</v>
      </c>
      <c r="K117" s="5">
        <v>206320266800</v>
      </c>
      <c r="L117" s="5">
        <v>206320266800</v>
      </c>
      <c r="M117" s="5">
        <v>206318309750</v>
      </c>
      <c r="N117" s="5">
        <v>206318304750</v>
      </c>
      <c r="O117" s="5">
        <v>206318299500</v>
      </c>
      <c r="P117" s="5">
        <v>185686469500</v>
      </c>
    </row>
    <row r="118" spans="2:16" x14ac:dyDescent="0.35">
      <c r="C118" t="s">
        <v>135</v>
      </c>
      <c r="D118" s="5">
        <v>32898386241</v>
      </c>
      <c r="E118" s="5">
        <v>32898386241</v>
      </c>
      <c r="F118" s="5">
        <v>32898386241</v>
      </c>
      <c r="G118" s="5">
        <v>32898386241</v>
      </c>
      <c r="I118" s="5">
        <v>32898386241</v>
      </c>
      <c r="J118" s="5">
        <v>32898386241</v>
      </c>
      <c r="K118" s="5">
        <v>32898386241</v>
      </c>
      <c r="L118" s="5">
        <v>32898386241</v>
      </c>
      <c r="M118" s="5">
        <v>32892906501</v>
      </c>
      <c r="N118" s="5">
        <v>32567512880</v>
      </c>
      <c r="O118" s="5">
        <v>32567498180</v>
      </c>
      <c r="P118" s="5">
        <v>6556852048</v>
      </c>
    </row>
    <row r="119" spans="2:16" x14ac:dyDescent="0.35">
      <c r="C119" t="s">
        <v>136</v>
      </c>
      <c r="D119" s="5">
        <v>17562624620</v>
      </c>
      <c r="E119" s="5">
        <v>8875232503</v>
      </c>
      <c r="F119" s="5">
        <v>24162121706</v>
      </c>
      <c r="G119" s="5">
        <v>24878600987</v>
      </c>
      <c r="I119" s="5">
        <v>8875232503</v>
      </c>
      <c r="J119" s="5">
        <v>12255825638</v>
      </c>
      <c r="K119" s="5">
        <v>13437449708</v>
      </c>
      <c r="L119" s="5">
        <v>10517852685</v>
      </c>
      <c r="M119" s="5">
        <v>6294129861</v>
      </c>
      <c r="N119" s="5">
        <v>7326396000</v>
      </c>
      <c r="O119" s="5">
        <v>613076538</v>
      </c>
      <c r="P119" s="5">
        <v>-6853552950</v>
      </c>
    </row>
    <row r="120" spans="2:16" x14ac:dyDescent="0.35">
      <c r="C120" t="s">
        <v>137</v>
      </c>
      <c r="D120" s="5">
        <v>1000000000</v>
      </c>
      <c r="E120" s="5">
        <v>1000000000</v>
      </c>
      <c r="F120" s="5">
        <v>1000000000</v>
      </c>
      <c r="G120" s="5">
        <v>1000000000</v>
      </c>
      <c r="I120" s="5">
        <v>1000000000</v>
      </c>
      <c r="J120" s="5">
        <v>850000000</v>
      </c>
      <c r="K120" s="5">
        <v>800000000</v>
      </c>
    </row>
    <row r="121" spans="2:16" x14ac:dyDescent="0.35">
      <c r="C121" t="s">
        <v>138</v>
      </c>
      <c r="D121" s="5">
        <v>16562624620</v>
      </c>
      <c r="E121" s="5">
        <v>7875232503</v>
      </c>
      <c r="F121" s="5">
        <v>23162121706</v>
      </c>
      <c r="G121" s="5">
        <v>23878600987</v>
      </c>
      <c r="I121" s="5">
        <v>7875232503</v>
      </c>
      <c r="J121" s="5">
        <v>11405825638</v>
      </c>
      <c r="K121" s="5">
        <v>12637449708</v>
      </c>
    </row>
    <row r="122" spans="2:16" x14ac:dyDescent="0.35">
      <c r="C122" t="s">
        <v>139</v>
      </c>
      <c r="D122" s="5">
        <v>17562624620</v>
      </c>
      <c r="E122" s="5">
        <v>8875232503</v>
      </c>
      <c r="F122" s="5">
        <v>24162121706</v>
      </c>
      <c r="G122" s="5">
        <v>24878600987</v>
      </c>
      <c r="I122" s="5">
        <v>8875232503</v>
      </c>
      <c r="J122" s="5">
        <v>12255825638</v>
      </c>
      <c r="K122" s="5">
        <v>13437449708</v>
      </c>
      <c r="L122" s="5">
        <v>10517852685</v>
      </c>
      <c r="M122" s="5">
        <v>6294129861</v>
      </c>
      <c r="N122" s="5">
        <v>7326396000</v>
      </c>
      <c r="O122" s="5">
        <v>613076538</v>
      </c>
      <c r="P122" s="5">
        <v>-6853552950</v>
      </c>
    </row>
    <row r="123" spans="2:16" x14ac:dyDescent="0.35">
      <c r="C123" t="s">
        <v>9</v>
      </c>
      <c r="D123" s="5">
        <v>466148080507</v>
      </c>
      <c r="E123" s="5">
        <v>457460688389</v>
      </c>
      <c r="F123" s="5">
        <v>472862466603</v>
      </c>
      <c r="G123" s="5">
        <v>473578945884</v>
      </c>
      <c r="I123" s="5">
        <v>457460688389</v>
      </c>
      <c r="J123" s="5">
        <v>460956170536</v>
      </c>
      <c r="K123" s="5">
        <v>462164706247</v>
      </c>
      <c r="L123" s="5">
        <v>249699923629</v>
      </c>
      <c r="M123" s="5">
        <v>245551916306</v>
      </c>
      <c r="N123" s="5">
        <v>244835049438</v>
      </c>
      <c r="O123" s="5">
        <v>239550214792</v>
      </c>
      <c r="P123" s="5">
        <v>185434278944</v>
      </c>
    </row>
    <row r="124" spans="2:16" x14ac:dyDescent="0.35">
      <c r="C124" t="s">
        <v>140</v>
      </c>
      <c r="D124" s="5">
        <v>490220664830</v>
      </c>
      <c r="E124" s="5">
        <v>507550411191</v>
      </c>
      <c r="F124" s="5">
        <v>494469288689</v>
      </c>
      <c r="G124" s="5">
        <v>494409010954</v>
      </c>
      <c r="I124" s="5">
        <v>507550411191</v>
      </c>
      <c r="J124" s="5">
        <v>487157633544</v>
      </c>
      <c r="K124" s="5">
        <v>483468052923</v>
      </c>
      <c r="L124" s="5">
        <v>273990130958</v>
      </c>
      <c r="M124" s="5">
        <v>259692979112</v>
      </c>
      <c r="N124" s="5">
        <v>262828434042</v>
      </c>
      <c r="O124" s="5">
        <v>306784059331</v>
      </c>
      <c r="P124" s="5">
        <v>245861306951</v>
      </c>
    </row>
    <row r="125" spans="2:16" x14ac:dyDescent="0.35">
      <c r="C125" t="s">
        <v>141</v>
      </c>
      <c r="D125" s="5">
        <v>4126405336</v>
      </c>
      <c r="E125" s="5">
        <v>4126405336</v>
      </c>
      <c r="F125" s="5">
        <v>4126405336</v>
      </c>
      <c r="G125" s="5">
        <v>4126405336</v>
      </c>
      <c r="I125" s="5">
        <v>4126405336</v>
      </c>
      <c r="J125" s="5">
        <v>4126405336</v>
      </c>
      <c r="K125" s="5">
        <v>4126405336</v>
      </c>
      <c r="L125" s="5">
        <v>4126405336</v>
      </c>
      <c r="M125" s="5">
        <v>4126366195</v>
      </c>
      <c r="N125" s="5">
        <v>4126366095</v>
      </c>
      <c r="O125" s="5">
        <v>4126365990</v>
      </c>
      <c r="P125" s="5">
        <v>21845467</v>
      </c>
    </row>
    <row r="127" spans="2:16" x14ac:dyDescent="0.35">
      <c r="B127" t="s">
        <v>142</v>
      </c>
      <c r="C127" t="s">
        <v>143</v>
      </c>
      <c r="D127" s="5">
        <v>7713589542</v>
      </c>
      <c r="E127" s="5">
        <v>16441291445</v>
      </c>
      <c r="F127" s="5">
        <v>5917854349</v>
      </c>
      <c r="G127" s="5">
        <v>10682501036</v>
      </c>
      <c r="I127" s="5">
        <v>39070552887</v>
      </c>
      <c r="J127" s="5">
        <v>40007661348</v>
      </c>
      <c r="K127" s="5">
        <v>46825834906</v>
      </c>
      <c r="L127" s="5">
        <v>40703733529</v>
      </c>
      <c r="M127" s="5">
        <v>19270951981</v>
      </c>
      <c r="N127" s="5">
        <v>4880651391</v>
      </c>
      <c r="O127" s="5">
        <v>14343359989</v>
      </c>
      <c r="P127" s="5">
        <v>15814599459</v>
      </c>
    </row>
    <row r="128" spans="2:16" x14ac:dyDescent="0.35">
      <c r="C128" t="s">
        <v>292</v>
      </c>
      <c r="D128" s="5">
        <v>22494940294</v>
      </c>
      <c r="E128" s="5">
        <v>28231983089</v>
      </c>
      <c r="F128" s="5">
        <v>19830582048</v>
      </c>
      <c r="G128" s="5">
        <v>25941270378</v>
      </c>
      <c r="I128" s="5">
        <v>97073194404</v>
      </c>
      <c r="J128" s="5">
        <v>100598161584</v>
      </c>
      <c r="K128" s="5">
        <v>105582160429</v>
      </c>
      <c r="L128" s="5">
        <v>85628821247</v>
      </c>
      <c r="M128" s="5">
        <v>54624976656</v>
      </c>
      <c r="N128" s="5">
        <v>36950982083</v>
      </c>
      <c r="O128" s="5">
        <v>64136639663</v>
      </c>
      <c r="P128" s="5">
        <v>53725897602</v>
      </c>
    </row>
    <row r="129" spans="3:16" x14ac:dyDescent="0.35">
      <c r="C129" t="s">
        <v>294</v>
      </c>
      <c r="D129" s="5">
        <v>-3622512276</v>
      </c>
      <c r="E129" s="5">
        <v>-3445756065</v>
      </c>
      <c r="F129" s="5">
        <v>-3487707290</v>
      </c>
      <c r="G129" s="5">
        <v>-3370369614</v>
      </c>
      <c r="I129" s="5">
        <v>-13805222264</v>
      </c>
      <c r="J129" s="5">
        <v>-15514305908</v>
      </c>
      <c r="K129" s="5">
        <v>-17414554017</v>
      </c>
      <c r="L129" s="5">
        <v>-14832567015</v>
      </c>
      <c r="M129" s="5">
        <v>-10133720277</v>
      </c>
      <c r="N129" s="5">
        <v>-6183026287</v>
      </c>
      <c r="O129" s="5">
        <v>-14039268097</v>
      </c>
      <c r="P129" s="5">
        <v>-12600626237</v>
      </c>
    </row>
    <row r="130" spans="3:16" x14ac:dyDescent="0.35">
      <c r="C130" t="s">
        <v>388</v>
      </c>
      <c r="D130" s="5">
        <v>-5472821447</v>
      </c>
      <c r="E130" s="5">
        <v>-4303365507</v>
      </c>
      <c r="F130" s="5">
        <v>-9499334089</v>
      </c>
      <c r="G130" s="5">
        <v>-5931076529</v>
      </c>
      <c r="I130" s="5">
        <v>-26930692254</v>
      </c>
      <c r="J130" s="5">
        <v>-23470264614</v>
      </c>
      <c r="K130" s="5">
        <v>-23794942427</v>
      </c>
      <c r="L130" s="5">
        <v>-14386046381</v>
      </c>
      <c r="M130" s="5">
        <v>-12958995135</v>
      </c>
      <c r="N130" s="5">
        <v>-12085719241</v>
      </c>
      <c r="O130" s="5">
        <v>-17782981567</v>
      </c>
      <c r="P130" s="5">
        <v>-11204579421</v>
      </c>
    </row>
    <row r="131" spans="3:16" x14ac:dyDescent="0.35">
      <c r="C131" t="s">
        <v>293</v>
      </c>
      <c r="D131" s="5">
        <v>-4247775230</v>
      </c>
      <c r="E131" s="5">
        <v>-4354268990</v>
      </c>
      <c r="F131" s="5">
        <v>-4089009467</v>
      </c>
      <c r="G131" s="5">
        <v>-4282651575</v>
      </c>
      <c r="I131" s="5">
        <v>-17038751694</v>
      </c>
      <c r="J131" s="5">
        <v>-19934685786</v>
      </c>
      <c r="K131" s="5">
        <v>-15235738747</v>
      </c>
      <c r="L131" s="5">
        <v>-12863670643</v>
      </c>
      <c r="M131" s="5">
        <v>-11582656272</v>
      </c>
      <c r="N131" s="5">
        <v>-10857989887</v>
      </c>
      <c r="O131" s="5">
        <v>-13934931517</v>
      </c>
      <c r="P131" s="5">
        <v>-11701493431</v>
      </c>
    </row>
    <row r="132" spans="3:16" x14ac:dyDescent="0.35">
      <c r="C132" t="s">
        <v>389</v>
      </c>
      <c r="P132" s="5">
        <v>29606043</v>
      </c>
    </row>
    <row r="133" spans="3:16" x14ac:dyDescent="0.35">
      <c r="C133" t="s">
        <v>390</v>
      </c>
      <c r="N133" s="5">
        <v>1303653280</v>
      </c>
    </row>
    <row r="134" spans="3:16" x14ac:dyDescent="0.35">
      <c r="C134" t="s">
        <v>299</v>
      </c>
      <c r="O134" s="5">
        <v>14129713</v>
      </c>
    </row>
    <row r="135" spans="3:16" x14ac:dyDescent="0.35">
      <c r="C135" t="s">
        <v>391</v>
      </c>
      <c r="D135" s="5">
        <v>-34432964</v>
      </c>
      <c r="E135" s="5">
        <v>-592192426</v>
      </c>
      <c r="F135" s="5">
        <v>-105653062</v>
      </c>
      <c r="G135" s="5">
        <v>-81205717</v>
      </c>
      <c r="I135" s="5">
        <v>-843125304</v>
      </c>
      <c r="J135" s="5">
        <v>-344331890</v>
      </c>
      <c r="K135" s="5">
        <v>-396542058</v>
      </c>
      <c r="L135" s="5">
        <v>-453784938</v>
      </c>
      <c r="M135" s="5">
        <v>-571834467</v>
      </c>
      <c r="N135" s="5">
        <v>-3840145057</v>
      </c>
      <c r="O135" s="5">
        <v>-4050228206</v>
      </c>
      <c r="P135" s="5">
        <v>-2434205097</v>
      </c>
    </row>
    <row r="136" spans="3:16" x14ac:dyDescent="0.35">
      <c r="C136" t="s">
        <v>147</v>
      </c>
      <c r="D136" s="5">
        <v>-1403808835</v>
      </c>
      <c r="E136" s="5">
        <v>904891344</v>
      </c>
      <c r="F136" s="5">
        <v>3268976209</v>
      </c>
      <c r="G136" s="5">
        <v>-1593465907</v>
      </c>
      <c r="I136" s="5">
        <v>615149999</v>
      </c>
      <c r="J136" s="5">
        <v>-1326912038</v>
      </c>
      <c r="K136" s="5">
        <v>-1914548274</v>
      </c>
      <c r="L136" s="5">
        <v>-2389018741</v>
      </c>
      <c r="M136" s="5">
        <v>-106818524</v>
      </c>
      <c r="N136" s="5">
        <v>-407103500</v>
      </c>
    </row>
    <row r="137" spans="3:16" x14ac:dyDescent="0.35">
      <c r="C137" t="s">
        <v>150</v>
      </c>
      <c r="D137" s="5">
        <v>-25257869882</v>
      </c>
      <c r="E137" s="5">
        <v>843263055</v>
      </c>
      <c r="F137" s="5">
        <v>-7008591739</v>
      </c>
      <c r="G137" s="5">
        <v>-1550050000</v>
      </c>
      <c r="I137" s="5">
        <v>-9991891184</v>
      </c>
      <c r="J137" s="5">
        <v>-33023494758</v>
      </c>
      <c r="K137" s="5">
        <v>-39314063623</v>
      </c>
      <c r="L137" s="5">
        <v>-22253397730</v>
      </c>
      <c r="M137" s="5">
        <v>-17500386660</v>
      </c>
      <c r="N137" s="5">
        <v>-48459869245</v>
      </c>
      <c r="O137" s="5">
        <v>57050741210</v>
      </c>
      <c r="P137" s="5">
        <v>15515816252</v>
      </c>
    </row>
    <row r="138" spans="3:16" x14ac:dyDescent="0.35">
      <c r="C138" t="s">
        <v>151</v>
      </c>
      <c r="D138" s="5">
        <v>78408105</v>
      </c>
      <c r="E138" s="5">
        <v>1198583286</v>
      </c>
      <c r="F138" s="5">
        <v>-5642501676</v>
      </c>
      <c r="G138" s="5">
        <v>-1839618136</v>
      </c>
      <c r="I138" s="5">
        <v>-10516862808</v>
      </c>
      <c r="J138" s="5">
        <v>-4894232346</v>
      </c>
      <c r="K138" s="5">
        <v>-2584558210</v>
      </c>
      <c r="L138" s="5">
        <v>-18029963337</v>
      </c>
      <c r="M138" s="5">
        <v>-2337293125</v>
      </c>
      <c r="N138" s="5">
        <v>36751332250</v>
      </c>
      <c r="O138" s="5">
        <v>-66348140987</v>
      </c>
      <c r="P138" s="5">
        <v>-29733295254</v>
      </c>
    </row>
    <row r="139" spans="3:16" x14ac:dyDescent="0.35">
      <c r="C139" t="s">
        <v>155</v>
      </c>
      <c r="D139" s="5">
        <v>-2215484235</v>
      </c>
      <c r="E139" s="5">
        <v>-3299986369</v>
      </c>
      <c r="F139" s="5">
        <v>-2165485833</v>
      </c>
      <c r="G139" s="5">
        <v>-256137399</v>
      </c>
      <c r="I139" s="5">
        <v>-5951418524</v>
      </c>
      <c r="J139" s="5">
        <v>-3258617583</v>
      </c>
      <c r="K139" s="5">
        <v>-10829398000</v>
      </c>
      <c r="L139" s="5">
        <v>-18146241604</v>
      </c>
      <c r="M139" s="5">
        <v>-2325206054</v>
      </c>
      <c r="N139" s="5">
        <v>-8353757680</v>
      </c>
      <c r="O139" s="5">
        <v>-20005664855</v>
      </c>
      <c r="P139" s="5">
        <v>-18210163800</v>
      </c>
    </row>
    <row r="140" spans="3:16" x14ac:dyDescent="0.35">
      <c r="C140" t="s">
        <v>392</v>
      </c>
      <c r="D140" s="5">
        <v>5092604660</v>
      </c>
      <c r="E140" s="5">
        <v>4606274178</v>
      </c>
      <c r="F140" s="5">
        <v>10536450759</v>
      </c>
      <c r="G140" s="5">
        <v>317757348</v>
      </c>
      <c r="I140" s="5">
        <v>15460482285</v>
      </c>
    </row>
    <row r="141" spans="3:16" x14ac:dyDescent="0.35">
      <c r="C141" t="s">
        <v>393</v>
      </c>
      <c r="D141" s="5">
        <v>51287680</v>
      </c>
      <c r="E141" s="5">
        <v>88433238</v>
      </c>
      <c r="F141" s="5">
        <v>47786632</v>
      </c>
      <c r="G141" s="5">
        <v>25044771</v>
      </c>
      <c r="I141" s="5">
        <v>250304682</v>
      </c>
      <c r="J141" s="5">
        <v>6025973</v>
      </c>
      <c r="K141" s="5">
        <v>44839790</v>
      </c>
      <c r="L141" s="5">
        <v>113132267</v>
      </c>
      <c r="M141" s="5">
        <v>161126098</v>
      </c>
      <c r="N141" s="5">
        <v>2895834773</v>
      </c>
    </row>
    <row r="142" spans="3:16" x14ac:dyDescent="0.35">
      <c r="C142" t="s">
        <v>394</v>
      </c>
      <c r="E142" s="5">
        <v>2449500000</v>
      </c>
      <c r="F142" s="5">
        <v>-4599500000</v>
      </c>
      <c r="I142" s="5">
        <v>-2150000000</v>
      </c>
      <c r="J142" s="5">
        <v>-50000000</v>
      </c>
      <c r="K142" s="5">
        <v>8200000000</v>
      </c>
      <c r="M142" s="5">
        <v>11600000000</v>
      </c>
      <c r="N142" s="5">
        <v>97782476132</v>
      </c>
    </row>
    <row r="143" spans="3:16" x14ac:dyDescent="0.35">
      <c r="C143" t="s">
        <v>395</v>
      </c>
      <c r="D143" s="5">
        <v>-2850000000</v>
      </c>
      <c r="F143" s="5">
        <v>2150000000</v>
      </c>
      <c r="G143" s="5">
        <v>-150000000</v>
      </c>
      <c r="M143" s="5">
        <v>-12100000000</v>
      </c>
      <c r="N143" s="5">
        <v>-71200000000</v>
      </c>
      <c r="O143" s="5">
        <v>-35382476132</v>
      </c>
    </row>
    <row r="144" spans="3:16" x14ac:dyDescent="0.35">
      <c r="C144" t="s">
        <v>396</v>
      </c>
      <c r="E144" s="5">
        <v>-4179605666</v>
      </c>
      <c r="F144" s="5">
        <v>-11652882905</v>
      </c>
      <c r="G144" s="5">
        <v>-4524674810</v>
      </c>
      <c r="I144" s="5">
        <v>-20357163381</v>
      </c>
    </row>
    <row r="145" spans="3:16" x14ac:dyDescent="0.35">
      <c r="C145" t="s">
        <v>397</v>
      </c>
      <c r="N145" s="5">
        <v>11325424468</v>
      </c>
      <c r="O145" s="5">
        <v>-11000000000</v>
      </c>
      <c r="P145" s="5">
        <v>174575532</v>
      </c>
    </row>
    <row r="146" spans="3:16" x14ac:dyDescent="0.35">
      <c r="C146" t="s">
        <v>398</v>
      </c>
      <c r="F146" s="5">
        <v>2460985246</v>
      </c>
      <c r="G146" s="5">
        <v>2748391954</v>
      </c>
      <c r="I146" s="5">
        <v>-1903155400</v>
      </c>
      <c r="J146" s="5">
        <v>-2996049800</v>
      </c>
    </row>
    <row r="147" spans="3:16" x14ac:dyDescent="0.35">
      <c r="C147" t="s">
        <v>399</v>
      </c>
      <c r="E147" s="5">
        <v>1533967905</v>
      </c>
      <c r="F147" s="5">
        <v>-2419855575</v>
      </c>
      <c r="I147" s="5">
        <v>4134087530</v>
      </c>
      <c r="J147" s="5">
        <v>1060834700</v>
      </c>
      <c r="L147" s="5">
        <v>3146000</v>
      </c>
      <c r="M147" s="5">
        <v>326786831</v>
      </c>
      <c r="N147" s="5">
        <v>3871354557</v>
      </c>
    </row>
    <row r="148" spans="3:16" x14ac:dyDescent="0.35">
      <c r="C148" t="s">
        <v>400</v>
      </c>
      <c r="J148" s="5">
        <v>343574364</v>
      </c>
    </row>
    <row r="149" spans="3:16" x14ac:dyDescent="0.35">
      <c r="C149" t="s">
        <v>338</v>
      </c>
      <c r="P149" s="5">
        <v>-11697706986</v>
      </c>
    </row>
    <row r="150" spans="3:16" x14ac:dyDescent="0.35">
      <c r="C150" t="s">
        <v>164</v>
      </c>
      <c r="D150" s="5">
        <v>-25257869882</v>
      </c>
      <c r="E150" s="5">
        <v>843263055</v>
      </c>
      <c r="F150" s="5">
        <v>-7008591739</v>
      </c>
      <c r="G150" s="5">
        <v>-1550050000</v>
      </c>
      <c r="I150" s="5">
        <v>-9991891184</v>
      </c>
      <c r="J150" s="5">
        <v>-33023494758</v>
      </c>
      <c r="K150" s="5">
        <v>-39314063623</v>
      </c>
      <c r="L150" s="5">
        <v>-22253397730</v>
      </c>
      <c r="M150" s="5">
        <v>-17500386660</v>
      </c>
      <c r="N150" s="5">
        <v>-48459869245</v>
      </c>
      <c r="O150" s="5">
        <v>57050741210</v>
      </c>
      <c r="P150" s="5">
        <v>15515816252</v>
      </c>
    </row>
    <row r="151" spans="3:16" x14ac:dyDescent="0.35">
      <c r="C151" t="s">
        <v>401</v>
      </c>
      <c r="E151" s="5">
        <v>443263055</v>
      </c>
      <c r="F151" s="5">
        <v>-30500000</v>
      </c>
      <c r="I151" s="5">
        <v>86200555</v>
      </c>
      <c r="J151" s="5">
        <v>-1183768334</v>
      </c>
      <c r="K151" s="5">
        <v>-493966491</v>
      </c>
      <c r="L151" s="5">
        <v>-122622500</v>
      </c>
      <c r="M151" s="5">
        <v>-292935000</v>
      </c>
      <c r="N151" s="5">
        <v>-1302487500</v>
      </c>
      <c r="O151" s="5">
        <v>-612208272</v>
      </c>
      <c r="P151" s="5">
        <v>-392730110</v>
      </c>
    </row>
    <row r="152" spans="3:16" x14ac:dyDescent="0.35">
      <c r="C152" t="s">
        <v>402</v>
      </c>
      <c r="N152" s="5">
        <v>280000000</v>
      </c>
      <c r="O152" s="5">
        <v>630000000</v>
      </c>
    </row>
    <row r="153" spans="3:16" x14ac:dyDescent="0.35">
      <c r="C153" t="s">
        <v>317</v>
      </c>
      <c r="J153" s="5">
        <v>4300000000</v>
      </c>
      <c r="L153" s="5">
        <v>4000000000</v>
      </c>
      <c r="N153" s="5">
        <v>16000000000</v>
      </c>
      <c r="O153" s="5">
        <v>17840000000</v>
      </c>
      <c r="P153" s="5">
        <v>23676528163</v>
      </c>
    </row>
    <row r="154" spans="3:16" x14ac:dyDescent="0.35">
      <c r="C154" t="s">
        <v>165</v>
      </c>
      <c r="E154" s="5">
        <v>400000000</v>
      </c>
      <c r="F154" s="5">
        <v>2100000000</v>
      </c>
      <c r="G154" s="5">
        <v>-1550050000</v>
      </c>
      <c r="I154" s="5">
        <v>-1000000000</v>
      </c>
    </row>
    <row r="155" spans="3:16" x14ac:dyDescent="0.35">
      <c r="C155" t="s">
        <v>403</v>
      </c>
      <c r="K155" s="5">
        <v>-3300000000</v>
      </c>
      <c r="M155" s="5">
        <v>-6966666667</v>
      </c>
      <c r="N155" s="5">
        <v>-47402497663</v>
      </c>
      <c r="O155" s="5">
        <v>-3245468808</v>
      </c>
      <c r="P155" s="5">
        <v>-3196294593</v>
      </c>
    </row>
    <row r="156" spans="3:16" x14ac:dyDescent="0.35">
      <c r="C156" t="s">
        <v>404</v>
      </c>
      <c r="D156" s="5">
        <v>-2150000000</v>
      </c>
      <c r="J156" s="5">
        <v>-240000000</v>
      </c>
    </row>
    <row r="157" spans="3:16" x14ac:dyDescent="0.35">
      <c r="C157" t="s">
        <v>405</v>
      </c>
      <c r="N157" s="5">
        <v>-14021939152</v>
      </c>
      <c r="O157" s="5">
        <v>-2445356549</v>
      </c>
      <c r="P157" s="5">
        <v>-2224573048</v>
      </c>
    </row>
    <row r="158" spans="3:16" x14ac:dyDescent="0.35">
      <c r="C158" t="s">
        <v>406</v>
      </c>
    </row>
    <row r="159" spans="3:16" x14ac:dyDescent="0.35">
      <c r="C159" t="s">
        <v>407</v>
      </c>
      <c r="N159" s="5">
        <v>-1512964880</v>
      </c>
    </row>
    <row r="160" spans="3:16" x14ac:dyDescent="0.35">
      <c r="C160" t="s">
        <v>302</v>
      </c>
      <c r="M160" s="5">
        <v>1838344501</v>
      </c>
    </row>
    <row r="161" spans="2:16" x14ac:dyDescent="0.35">
      <c r="C161" t="s">
        <v>408</v>
      </c>
      <c r="D161" s="5">
        <v>-23107869882</v>
      </c>
      <c r="F161" s="5">
        <v>-9078091739</v>
      </c>
      <c r="I161" s="5">
        <v>-9078091739</v>
      </c>
      <c r="J161" s="5">
        <v>-35899726424</v>
      </c>
      <c r="K161" s="5">
        <v>-35520097132</v>
      </c>
      <c r="L161" s="5">
        <v>-25538212020</v>
      </c>
      <c r="M161" s="5">
        <v>-13179148494</v>
      </c>
    </row>
    <row r="162" spans="2:16" x14ac:dyDescent="0.35">
      <c r="C162" t="s">
        <v>409</v>
      </c>
      <c r="L162" s="5">
        <v>7436790</v>
      </c>
      <c r="M162" s="5">
        <v>19000</v>
      </c>
      <c r="N162" s="5">
        <v>19950</v>
      </c>
    </row>
    <row r="163" spans="2:16" x14ac:dyDescent="0.35">
      <c r="C163" t="s">
        <v>410</v>
      </c>
      <c r="O163" s="5">
        <v>54880667800</v>
      </c>
    </row>
    <row r="164" spans="2:16" x14ac:dyDescent="0.35">
      <c r="C164" t="s">
        <v>411</v>
      </c>
      <c r="O164" s="5">
        <v>-8238191668</v>
      </c>
    </row>
    <row r="165" spans="2:16" x14ac:dyDescent="0.35">
      <c r="C165" t="s">
        <v>412</v>
      </c>
      <c r="M165" s="5">
        <v>1100000000</v>
      </c>
    </row>
    <row r="166" spans="2:16" x14ac:dyDescent="0.35">
      <c r="C166" t="s">
        <v>413</v>
      </c>
      <c r="M166" s="5">
        <v>-600000000</v>
      </c>
      <c r="N166" s="5">
        <v>-500000000</v>
      </c>
      <c r="P166" s="5">
        <v>-365464160</v>
      </c>
    </row>
    <row r="167" spans="2:16" x14ac:dyDescent="0.35">
      <c r="C167" t="s">
        <v>375</v>
      </c>
      <c r="M167" s="5">
        <v>600000000</v>
      </c>
    </row>
    <row r="168" spans="2:16" x14ac:dyDescent="0.35">
      <c r="C168" t="s">
        <v>414</v>
      </c>
    </row>
    <row r="169" spans="2:16" x14ac:dyDescent="0.35">
      <c r="C169" t="s">
        <v>415</v>
      </c>
      <c r="L169" s="5">
        <v>-600000000</v>
      </c>
      <c r="O169" s="5">
        <v>-1758701293</v>
      </c>
      <c r="P169" s="5">
        <v>-1981650000</v>
      </c>
    </row>
    <row r="170" spans="2:16" x14ac:dyDescent="0.35">
      <c r="C170" t="s">
        <v>174</v>
      </c>
      <c r="D170" s="5">
        <v>-17465872235</v>
      </c>
      <c r="E170" s="5">
        <v>18483137786</v>
      </c>
      <c r="F170" s="5">
        <v>-6733239066</v>
      </c>
      <c r="G170" s="5">
        <v>7292832900</v>
      </c>
      <c r="I170" s="5">
        <v>18561798895</v>
      </c>
      <c r="J170" s="5">
        <v>2089934244</v>
      </c>
      <c r="K170" s="5">
        <v>4927213073</v>
      </c>
      <c r="L170" s="5">
        <v>420372462</v>
      </c>
      <c r="M170" s="5">
        <v>-566727804</v>
      </c>
      <c r="N170" s="5">
        <v>-6827885604</v>
      </c>
      <c r="O170" s="5">
        <v>5045960212</v>
      </c>
      <c r="P170" s="5">
        <v>1597120457</v>
      </c>
    </row>
    <row r="171" spans="2:16" x14ac:dyDescent="0.35">
      <c r="C171" t="s">
        <v>175</v>
      </c>
      <c r="D171" s="5">
        <v>27131292853</v>
      </c>
      <c r="I171" s="5">
        <v>8569493958</v>
      </c>
      <c r="J171" s="5">
        <v>6479559713</v>
      </c>
      <c r="K171" s="5">
        <v>1552346640</v>
      </c>
      <c r="L171" s="5">
        <v>1131974178</v>
      </c>
      <c r="M171" s="5">
        <v>1698701983</v>
      </c>
      <c r="N171" s="5">
        <v>8526587587</v>
      </c>
      <c r="O171" s="5">
        <v>3480627375</v>
      </c>
      <c r="P171" s="5">
        <v>1883506918</v>
      </c>
    </row>
    <row r="172" spans="2:16" x14ac:dyDescent="0.35">
      <c r="C172" t="s">
        <v>176</v>
      </c>
      <c r="D172" s="5">
        <v>9665420618</v>
      </c>
      <c r="E172" s="5">
        <v>18483137786</v>
      </c>
      <c r="F172" s="5">
        <v>-6733239066</v>
      </c>
      <c r="G172" s="5">
        <v>7292832900</v>
      </c>
      <c r="I172" s="5">
        <v>27131292853</v>
      </c>
      <c r="J172" s="5">
        <v>8569493957</v>
      </c>
      <c r="K172" s="5">
        <v>6479559713</v>
      </c>
      <c r="L172" s="5">
        <v>1552346640</v>
      </c>
      <c r="M172" s="5">
        <v>1131974179</v>
      </c>
      <c r="N172" s="5">
        <v>1698701983</v>
      </c>
      <c r="O172" s="5">
        <v>8526587587</v>
      </c>
      <c r="P172" s="5">
        <v>3480627375</v>
      </c>
    </row>
    <row r="174" spans="2:16" x14ac:dyDescent="0.35">
      <c r="B174" t="s">
        <v>177</v>
      </c>
      <c r="C174" t="s">
        <v>11</v>
      </c>
      <c r="D174" s="5">
        <v>4130000000</v>
      </c>
      <c r="E174" s="5">
        <v>4130000000</v>
      </c>
      <c r="F174" s="5">
        <v>4130000000</v>
      </c>
      <c r="G174" s="5">
        <v>4130000000</v>
      </c>
      <c r="I174" s="5">
        <v>4130000000</v>
      </c>
      <c r="J174" s="5">
        <v>4130000000</v>
      </c>
      <c r="K174" s="5">
        <v>4130000000</v>
      </c>
      <c r="L174" s="5">
        <v>4130000000</v>
      </c>
      <c r="M174" s="5">
        <v>4130000000</v>
      </c>
      <c r="N174" s="5">
        <v>4130000000</v>
      </c>
      <c r="O174" s="5">
        <v>4130000000</v>
      </c>
      <c r="P174" s="5">
        <v>20000000</v>
      </c>
    </row>
    <row r="175" spans="2:16" x14ac:dyDescent="0.35">
      <c r="C175" t="s">
        <v>178</v>
      </c>
      <c r="D175" s="6">
        <v>2.11</v>
      </c>
      <c r="E175" s="6">
        <v>1.9</v>
      </c>
      <c r="F175" s="6">
        <v>2.0299999999999998</v>
      </c>
      <c r="G175" s="6">
        <v>1.75</v>
      </c>
    </row>
    <row r="176" spans="2:16" x14ac:dyDescent="0.35">
      <c r="C176" t="s">
        <v>179</v>
      </c>
      <c r="D176" s="6">
        <v>43.13</v>
      </c>
      <c r="E176" s="6">
        <v>55.26</v>
      </c>
      <c r="F176" s="6">
        <v>45.81</v>
      </c>
      <c r="G176" s="6">
        <v>54.29</v>
      </c>
    </row>
    <row r="177" spans="3:7" x14ac:dyDescent="0.35">
      <c r="C177" t="s">
        <v>62</v>
      </c>
      <c r="D177" s="6">
        <v>17.21</v>
      </c>
      <c r="E177" s="6">
        <v>15.66</v>
      </c>
      <c r="F177" s="6">
        <v>16.98</v>
      </c>
      <c r="G177" s="6">
        <v>16.62</v>
      </c>
    </row>
    <row r="178" spans="3:7" x14ac:dyDescent="0.35">
      <c r="C178" t="s">
        <v>180</v>
      </c>
      <c r="D178" s="5">
        <v>11040000000</v>
      </c>
      <c r="E178" s="5">
        <v>14110000000</v>
      </c>
      <c r="F178" s="5">
        <v>10300000000</v>
      </c>
      <c r="G178" s="5">
        <v>10760000000</v>
      </c>
    </row>
    <row r="179" spans="3:7" x14ac:dyDescent="0.35">
      <c r="C179" t="s">
        <v>181</v>
      </c>
      <c r="D179" s="6">
        <v>1.77E-2</v>
      </c>
      <c r="E179" s="6">
        <v>1.54E-2</v>
      </c>
      <c r="F179" s="6">
        <v>1.6899999999999998E-2</v>
      </c>
      <c r="G179" s="6">
        <v>1.46E-2</v>
      </c>
    </row>
    <row r="180" spans="3:7" x14ac:dyDescent="0.35">
      <c r="C180" t="s">
        <v>182</v>
      </c>
      <c r="D180" s="6">
        <v>1.8600000000000002E-2</v>
      </c>
      <c r="E180" s="6">
        <v>1.7100000000000001E-2</v>
      </c>
      <c r="F180" s="6">
        <v>1.77E-2</v>
      </c>
      <c r="G180" s="6">
        <v>1.52E-2</v>
      </c>
    </row>
    <row r="181" spans="3:7" x14ac:dyDescent="0.35">
      <c r="C181" t="s">
        <v>183</v>
      </c>
      <c r="D181" s="6">
        <v>1.9599999999999999E-2</v>
      </c>
      <c r="E181" s="6">
        <v>2.5899999999999999E-2</v>
      </c>
      <c r="F181" s="6">
        <v>1.7600000000000001E-2</v>
      </c>
      <c r="G181" s="6">
        <v>1.8700000000000001E-2</v>
      </c>
    </row>
    <row r="182" spans="3:7" x14ac:dyDescent="0.35">
      <c r="C182" t="s">
        <v>184</v>
      </c>
      <c r="D182" s="6">
        <v>270.01</v>
      </c>
      <c r="E182" s="6">
        <v>20.81</v>
      </c>
      <c r="F182" s="6">
        <v>80.540000000000006</v>
      </c>
      <c r="G182" s="6">
        <v>110.26</v>
      </c>
    </row>
    <row r="183" spans="3:7" x14ac:dyDescent="0.35">
      <c r="C183" t="s">
        <v>185</v>
      </c>
      <c r="D183" s="5">
        <v>466000000000</v>
      </c>
      <c r="E183" s="5">
        <v>457000000000</v>
      </c>
      <c r="F183" s="5">
        <v>473000000000</v>
      </c>
      <c r="G183" s="5">
        <v>474000000000</v>
      </c>
    </row>
    <row r="184" spans="3:7" x14ac:dyDescent="0.35">
      <c r="C184" t="s">
        <v>186</v>
      </c>
      <c r="D184" s="6">
        <v>0.81</v>
      </c>
      <c r="E184" s="6">
        <v>0.95</v>
      </c>
      <c r="F184" s="6">
        <v>0.81</v>
      </c>
      <c r="G184" s="6">
        <v>0.83</v>
      </c>
    </row>
    <row r="185" spans="3:7" x14ac:dyDescent="0.35">
      <c r="C185" t="s">
        <v>187</v>
      </c>
      <c r="D185" s="6">
        <v>112.97</v>
      </c>
      <c r="E185" s="6">
        <v>110.86</v>
      </c>
      <c r="F185" s="6">
        <v>114.59</v>
      </c>
      <c r="G185" s="6">
        <v>114.77</v>
      </c>
    </row>
    <row r="186" spans="3:7" x14ac:dyDescent="0.35">
      <c r="C186" t="s">
        <v>188</v>
      </c>
      <c r="D186" s="6">
        <v>0.81</v>
      </c>
      <c r="E186" s="6">
        <v>0.96</v>
      </c>
      <c r="F186" s="6">
        <v>0.82</v>
      </c>
      <c r="G186" s="6">
        <v>0.84</v>
      </c>
    </row>
    <row r="187" spans="3:7" x14ac:dyDescent="0.35">
      <c r="C187" t="s">
        <v>189</v>
      </c>
      <c r="D187" s="6">
        <v>112.97</v>
      </c>
      <c r="E187" s="6">
        <v>109.89</v>
      </c>
      <c r="F187" s="6">
        <v>112.96</v>
      </c>
      <c r="G187" s="6">
        <v>113.75</v>
      </c>
    </row>
    <row r="188" spans="3:7" x14ac:dyDescent="0.35">
      <c r="C188" t="s">
        <v>190</v>
      </c>
      <c r="D188" s="5">
        <v>4000000000</v>
      </c>
      <c r="E188" s="5">
        <v>4000000000</v>
      </c>
      <c r="F188" s="5">
        <v>4000000000</v>
      </c>
      <c r="G188" s="5">
        <v>2000000000</v>
      </c>
    </row>
    <row r="189" spans="3:7" x14ac:dyDescent="0.35">
      <c r="C189" t="s">
        <v>191</v>
      </c>
      <c r="D189" s="5">
        <v>2000000000</v>
      </c>
      <c r="E189" s="5">
        <v>2000000000</v>
      </c>
      <c r="F189" s="5">
        <v>1000000000</v>
      </c>
      <c r="G189" s="5">
        <v>1000000000</v>
      </c>
    </row>
    <row r="190" spans="3:7" x14ac:dyDescent="0.35">
      <c r="C190" t="s">
        <v>192</v>
      </c>
      <c r="D190" s="5">
        <v>466000000000</v>
      </c>
      <c r="E190" s="5">
        <v>457000000000</v>
      </c>
      <c r="F190" s="5">
        <v>473000000000</v>
      </c>
      <c r="G190" s="5">
        <v>474000000000</v>
      </c>
    </row>
    <row r="191" spans="3:7" x14ac:dyDescent="0.35">
      <c r="C191" t="s">
        <v>23</v>
      </c>
      <c r="D191" s="5">
        <v>6000000000</v>
      </c>
      <c r="E191" s="5">
        <v>6000000000</v>
      </c>
      <c r="F191" s="5">
        <v>5000000000</v>
      </c>
      <c r="G191" s="5">
        <v>3000000000</v>
      </c>
    </row>
    <row r="192" spans="3:7" x14ac:dyDescent="0.35">
      <c r="C192" t="s">
        <v>20</v>
      </c>
      <c r="D192" s="5">
        <v>-4000000000</v>
      </c>
      <c r="E192" s="5">
        <v>-21000000000</v>
      </c>
      <c r="F192" s="5">
        <v>-4000000000</v>
      </c>
      <c r="G192" s="5">
        <v>-13000000000</v>
      </c>
    </row>
    <row r="193" spans="3:16" x14ac:dyDescent="0.35">
      <c r="C193" t="s">
        <v>193</v>
      </c>
      <c r="D193" s="5">
        <v>10000000000</v>
      </c>
      <c r="E193" s="5">
        <v>-3000000000</v>
      </c>
      <c r="F193" s="5">
        <v>10000000000</v>
      </c>
      <c r="G193" s="5">
        <v>14000000000</v>
      </c>
    </row>
    <row r="194" spans="3:16" x14ac:dyDescent="0.35">
      <c r="C194" t="s">
        <v>194</v>
      </c>
      <c r="D194" s="5">
        <v>8000000000</v>
      </c>
      <c r="E194" s="5">
        <v>16000000000</v>
      </c>
      <c r="F194" s="5">
        <v>6000000000</v>
      </c>
      <c r="G194" s="5">
        <v>11000000000</v>
      </c>
    </row>
    <row r="195" spans="3:16" x14ac:dyDescent="0.35">
      <c r="C195" t="s">
        <v>195</v>
      </c>
      <c r="D195" s="5">
        <v>-2000000000</v>
      </c>
      <c r="E195" s="5">
        <v>-3000000000</v>
      </c>
      <c r="F195" s="5">
        <v>-2000000000</v>
      </c>
      <c r="G195" s="5">
        <v>0</v>
      </c>
    </row>
    <row r="196" spans="3:16" x14ac:dyDescent="0.35">
      <c r="C196" t="s">
        <v>12</v>
      </c>
      <c r="D196" s="5">
        <v>5000000000</v>
      </c>
      <c r="E196" s="5">
        <v>13000000000</v>
      </c>
      <c r="F196" s="5">
        <v>4000000000</v>
      </c>
      <c r="G196" s="5">
        <v>10000000000</v>
      </c>
    </row>
    <row r="197" spans="3:16" x14ac:dyDescent="0.35">
      <c r="C197" t="s">
        <v>15</v>
      </c>
      <c r="D197" s="6">
        <v>1.33</v>
      </c>
      <c r="E197" s="6">
        <v>3.18</v>
      </c>
      <c r="F197" s="6">
        <v>0.91</v>
      </c>
      <c r="G197" s="6">
        <v>2.5299999999999998</v>
      </c>
    </row>
    <row r="198" spans="3:16" x14ac:dyDescent="0.35">
      <c r="C198" t="s">
        <v>47</v>
      </c>
      <c r="I198" s="6">
        <v>6.98</v>
      </c>
      <c r="J198" s="6">
        <v>8.41</v>
      </c>
      <c r="K198" s="6">
        <v>9.32</v>
      </c>
      <c r="L198" s="6">
        <v>7.21</v>
      </c>
      <c r="M198" s="6">
        <v>2.94</v>
      </c>
      <c r="N198" s="6">
        <v>1.26</v>
      </c>
      <c r="O198" s="6">
        <v>1.81</v>
      </c>
      <c r="P198" s="6">
        <v>107.75</v>
      </c>
    </row>
    <row r="199" spans="3:16" x14ac:dyDescent="0.35">
      <c r="C199" t="s">
        <v>61</v>
      </c>
      <c r="I199" s="6">
        <v>15.04</v>
      </c>
      <c r="J199" s="6">
        <v>13.08</v>
      </c>
      <c r="K199" s="6">
        <v>15.99</v>
      </c>
      <c r="L199" s="6">
        <v>13.18</v>
      </c>
      <c r="M199" s="6">
        <v>32.65</v>
      </c>
      <c r="N199" s="6">
        <v>47.62</v>
      </c>
      <c r="O199" s="6">
        <v>50.83</v>
      </c>
      <c r="P199" s="5">
        <v>0</v>
      </c>
    </row>
    <row r="200" spans="3:16" x14ac:dyDescent="0.35">
      <c r="C200" t="s">
        <v>64</v>
      </c>
      <c r="I200" s="6">
        <v>4.58</v>
      </c>
      <c r="J200" s="6">
        <v>4.41</v>
      </c>
      <c r="K200" s="6">
        <v>5.78</v>
      </c>
      <c r="L200" s="6">
        <v>4.53</v>
      </c>
      <c r="M200" s="6">
        <v>7.76</v>
      </c>
      <c r="N200" s="6">
        <v>6.68</v>
      </c>
      <c r="O200" s="6">
        <v>5.92</v>
      </c>
      <c r="P200" s="5">
        <v>0</v>
      </c>
    </row>
    <row r="201" spans="3:16" x14ac:dyDescent="0.35">
      <c r="C201" t="s">
        <v>196</v>
      </c>
      <c r="I201" s="5">
        <v>44320000000</v>
      </c>
      <c r="J201" s="5">
        <v>49370000000</v>
      </c>
      <c r="K201" s="5">
        <v>54860000000</v>
      </c>
      <c r="L201" s="5">
        <v>42590000000</v>
      </c>
      <c r="M201" s="5">
        <v>20210000000</v>
      </c>
      <c r="N201" s="5">
        <v>7590000000</v>
      </c>
      <c r="O201" s="5">
        <v>23670000000</v>
      </c>
      <c r="P201" s="5">
        <v>15930000000</v>
      </c>
    </row>
    <row r="202" spans="3:16" x14ac:dyDescent="0.35">
      <c r="C202" t="s">
        <v>197</v>
      </c>
      <c r="I202" s="6">
        <v>5.6799999999999996E-2</v>
      </c>
      <c r="J202" s="6">
        <v>7.1300000000000002E-2</v>
      </c>
      <c r="K202" s="6">
        <v>7.9500000000000001E-2</v>
      </c>
      <c r="L202" s="6">
        <v>0.10859999999999999</v>
      </c>
      <c r="M202" s="6">
        <v>4.6799999999999994E-2</v>
      </c>
      <c r="N202" s="6">
        <v>1.9699999999999999E-2</v>
      </c>
      <c r="O202" s="6">
        <v>2.4300000000000002E-2</v>
      </c>
      <c r="P202" s="6">
        <v>9.5999999999999992E-3</v>
      </c>
    </row>
    <row r="203" spans="3:16" x14ac:dyDescent="0.35">
      <c r="C203" t="s">
        <v>198</v>
      </c>
      <c r="I203" s="6">
        <v>6.3E-2</v>
      </c>
      <c r="J203" s="6">
        <v>7.5300000000000006E-2</v>
      </c>
      <c r="K203" s="6">
        <v>8.3199999999999996E-2</v>
      </c>
      <c r="L203" s="6">
        <v>0.1192</v>
      </c>
      <c r="M203" s="6">
        <v>4.9500000000000002E-2</v>
      </c>
      <c r="N203" s="6">
        <v>2.12E-2</v>
      </c>
      <c r="O203" s="6">
        <v>3.1200000000000002E-2</v>
      </c>
      <c r="P203" s="6">
        <v>1.2699999999999999E-2</v>
      </c>
    </row>
    <row r="204" spans="3:16" x14ac:dyDescent="0.35">
      <c r="C204" t="s">
        <v>199</v>
      </c>
      <c r="I204" s="6">
        <v>7.9100000000000004E-2</v>
      </c>
      <c r="J204" s="6">
        <v>9.01E-2</v>
      </c>
      <c r="K204" s="6">
        <v>0.1313</v>
      </c>
      <c r="L204" s="6">
        <v>0.1439</v>
      </c>
      <c r="M204" s="6">
        <v>5.8600000000000006E-2</v>
      </c>
      <c r="N204" s="6">
        <v>7.6E-3</v>
      </c>
      <c r="O204" s="6">
        <v>5.9699999999999996E-2</v>
      </c>
      <c r="P204" s="6">
        <v>4.0999999999999995E-2</v>
      </c>
    </row>
    <row r="205" spans="3:16" x14ac:dyDescent="0.35">
      <c r="C205" t="s">
        <v>200</v>
      </c>
      <c r="I205" s="6">
        <v>44.06</v>
      </c>
      <c r="J205" s="6">
        <v>66.16</v>
      </c>
      <c r="K205" s="6">
        <v>120.4</v>
      </c>
      <c r="L205" s="6">
        <v>80.58</v>
      </c>
      <c r="M205" s="6">
        <v>20.25</v>
      </c>
      <c r="N205" s="6">
        <v>0.52</v>
      </c>
      <c r="O205" s="6">
        <v>3.69</v>
      </c>
      <c r="P205" s="6">
        <v>1.9</v>
      </c>
    </row>
    <row r="206" spans="3:16" x14ac:dyDescent="0.35">
      <c r="C206" t="s">
        <v>58</v>
      </c>
      <c r="I206" s="6">
        <v>0.95</v>
      </c>
      <c r="J206" s="6">
        <v>0.98</v>
      </c>
      <c r="K206" s="6">
        <v>1.33</v>
      </c>
      <c r="L206" s="6">
        <v>1.57</v>
      </c>
      <c r="M206" s="6">
        <v>1.61</v>
      </c>
      <c r="N206" s="6">
        <v>1.01</v>
      </c>
      <c r="O206" s="6">
        <v>1.58</v>
      </c>
      <c r="P206" s="5">
        <v>0</v>
      </c>
    </row>
    <row r="207" spans="3:16" x14ac:dyDescent="0.35">
      <c r="C207" t="s">
        <v>55</v>
      </c>
      <c r="I207" s="6">
        <v>110.86</v>
      </c>
      <c r="J207" s="6">
        <v>111.71</v>
      </c>
      <c r="K207" s="5">
        <v>112</v>
      </c>
      <c r="L207" s="6">
        <v>60.51</v>
      </c>
      <c r="M207" s="6">
        <v>59.51</v>
      </c>
      <c r="N207" s="6">
        <v>59.33</v>
      </c>
      <c r="O207" s="6">
        <v>58.05</v>
      </c>
      <c r="P207" s="6">
        <v>8488.4599999999991</v>
      </c>
    </row>
    <row r="208" spans="3:16" x14ac:dyDescent="0.35">
      <c r="C208" t="s">
        <v>201</v>
      </c>
      <c r="I208" s="6">
        <v>0.96</v>
      </c>
      <c r="J208" s="6">
        <v>0.98</v>
      </c>
      <c r="K208" s="6">
        <v>1.33</v>
      </c>
      <c r="L208" s="6">
        <v>1.57</v>
      </c>
      <c r="M208" s="6">
        <v>1.62</v>
      </c>
      <c r="N208" s="6">
        <v>1.01</v>
      </c>
      <c r="O208" s="6">
        <v>1.59</v>
      </c>
      <c r="P208" s="5">
        <v>0</v>
      </c>
    </row>
    <row r="209" spans="2:16" x14ac:dyDescent="0.35">
      <c r="C209" t="s">
        <v>202</v>
      </c>
      <c r="I209" s="6">
        <v>109.89</v>
      </c>
      <c r="J209" s="6">
        <v>111.71</v>
      </c>
      <c r="K209" s="6">
        <v>111.99</v>
      </c>
      <c r="L209" s="6">
        <v>60.44</v>
      </c>
      <c r="M209" s="6">
        <v>59.38</v>
      </c>
      <c r="N209" s="6">
        <v>59.15</v>
      </c>
      <c r="O209" s="6">
        <v>57.81</v>
      </c>
      <c r="P209" s="6">
        <v>8488.4599999999991</v>
      </c>
    </row>
    <row r="210" spans="2:16" x14ac:dyDescent="0.35">
      <c r="C210" t="s">
        <v>203</v>
      </c>
      <c r="I210" s="5">
        <v>4000000000</v>
      </c>
      <c r="J210" s="5">
        <v>5000000000</v>
      </c>
      <c r="K210" s="5">
        <v>2000000000</v>
      </c>
      <c r="L210" s="5">
        <v>5000000000</v>
      </c>
      <c r="M210" s="5">
        <v>0</v>
      </c>
      <c r="N210" s="5">
        <v>5000000000</v>
      </c>
      <c r="O210" s="5">
        <v>19000000000</v>
      </c>
      <c r="P210" s="5">
        <v>7000000000</v>
      </c>
    </row>
    <row r="211" spans="2:16" x14ac:dyDescent="0.35">
      <c r="C211" t="s">
        <v>204</v>
      </c>
      <c r="I211" s="5">
        <v>2000000000</v>
      </c>
      <c r="J211" s="5">
        <v>0</v>
      </c>
      <c r="K211" s="5">
        <v>1000000000</v>
      </c>
      <c r="L211" s="5">
        <v>1000000000</v>
      </c>
      <c r="M211" s="5">
        <v>2000000000</v>
      </c>
      <c r="N211" s="5">
        <v>2000000000</v>
      </c>
      <c r="O211" s="5">
        <v>20000000000</v>
      </c>
      <c r="P211" s="5">
        <v>17000000000</v>
      </c>
    </row>
    <row r="212" spans="2:16" x14ac:dyDescent="0.35">
      <c r="C212" t="s">
        <v>25</v>
      </c>
      <c r="I212" s="5">
        <v>6000000000</v>
      </c>
      <c r="J212" s="5">
        <v>6000000000</v>
      </c>
      <c r="K212" s="5">
        <v>2000000000</v>
      </c>
      <c r="L212" s="5">
        <v>6000000000</v>
      </c>
      <c r="M212" s="5">
        <v>2000000000</v>
      </c>
      <c r="N212" s="5">
        <v>7000000000</v>
      </c>
      <c r="O212" s="5">
        <v>39000000000</v>
      </c>
      <c r="P212" s="5">
        <v>24000000000</v>
      </c>
    </row>
    <row r="213" spans="2:16" x14ac:dyDescent="0.35">
      <c r="C213" t="s">
        <v>22</v>
      </c>
      <c r="I213" s="5">
        <v>-21000000000</v>
      </c>
      <c r="J213" s="5">
        <v>-3000000000</v>
      </c>
      <c r="K213" s="5">
        <v>-4000000000</v>
      </c>
      <c r="L213" s="5">
        <v>4000000000</v>
      </c>
      <c r="M213" s="5">
        <v>1000000000</v>
      </c>
      <c r="N213" s="5">
        <v>6000000000</v>
      </c>
      <c r="O213" s="5">
        <v>30000000000</v>
      </c>
      <c r="P213" s="5">
        <v>21000000000</v>
      </c>
    </row>
    <row r="214" spans="2:16" x14ac:dyDescent="0.35">
      <c r="C214" t="s">
        <v>205</v>
      </c>
      <c r="I214" s="5">
        <v>-3000000000</v>
      </c>
      <c r="J214" s="5">
        <v>2000000000</v>
      </c>
      <c r="K214" s="5">
        <v>2000000000</v>
      </c>
      <c r="L214" s="5">
        <v>-1000000000</v>
      </c>
      <c r="M214" s="5">
        <v>5000000000</v>
      </c>
      <c r="N214" s="5">
        <v>0</v>
      </c>
      <c r="O214" s="5">
        <v>18000000000</v>
      </c>
      <c r="P214" s="5">
        <v>-8000000000</v>
      </c>
    </row>
    <row r="215" spans="2:16" x14ac:dyDescent="0.35">
      <c r="C215" t="s">
        <v>206</v>
      </c>
      <c r="I215" s="5">
        <v>39000000000</v>
      </c>
      <c r="J215" s="5">
        <v>40000000000</v>
      </c>
      <c r="K215" s="5">
        <v>47000000000</v>
      </c>
      <c r="L215" s="5">
        <v>41000000000</v>
      </c>
      <c r="M215" s="5">
        <v>19000000000</v>
      </c>
      <c r="N215" s="5">
        <v>5000000000</v>
      </c>
      <c r="O215" s="5">
        <v>14000000000</v>
      </c>
      <c r="P215" s="5">
        <v>16000000000</v>
      </c>
    </row>
    <row r="216" spans="2:16" x14ac:dyDescent="0.35">
      <c r="C216" t="s">
        <v>207</v>
      </c>
      <c r="I216" s="5">
        <v>-6000000000</v>
      </c>
      <c r="J216" s="5">
        <v>-3000000000</v>
      </c>
      <c r="K216" s="5">
        <v>-11000000000</v>
      </c>
      <c r="L216" s="5">
        <v>-18000000000</v>
      </c>
      <c r="M216" s="5">
        <v>-2000000000</v>
      </c>
      <c r="N216" s="5">
        <v>-8000000000</v>
      </c>
      <c r="O216" s="5">
        <v>-20000000000</v>
      </c>
      <c r="P216" s="5">
        <v>-30000000000</v>
      </c>
    </row>
    <row r="217" spans="2:16" x14ac:dyDescent="0.35">
      <c r="C217" t="s">
        <v>14</v>
      </c>
      <c r="I217" s="5">
        <v>33000000000</v>
      </c>
      <c r="J217" s="5">
        <v>37000000000</v>
      </c>
      <c r="K217" s="5">
        <v>36000000000</v>
      </c>
      <c r="L217" s="5">
        <v>23000000000</v>
      </c>
      <c r="M217" s="5">
        <v>17000000000</v>
      </c>
      <c r="N217" s="5">
        <v>-3000000000</v>
      </c>
      <c r="O217" s="5">
        <v>-6000000000</v>
      </c>
      <c r="P217" s="5">
        <v>-14000000000</v>
      </c>
    </row>
    <row r="218" spans="2:16" x14ac:dyDescent="0.35">
      <c r="C218" t="s">
        <v>16</v>
      </c>
      <c r="I218" s="6">
        <v>8.0299999999999994</v>
      </c>
      <c r="J218" s="6">
        <v>8.91</v>
      </c>
      <c r="K218" s="6">
        <v>8.7200000000000006</v>
      </c>
      <c r="L218" s="6">
        <v>5.47</v>
      </c>
      <c r="M218" s="6">
        <v>4.1100000000000003</v>
      </c>
      <c r="N218" s="6">
        <v>-0.84</v>
      </c>
      <c r="O218" s="6">
        <v>-1.37</v>
      </c>
      <c r="P218" s="6">
        <v>-645.13</v>
      </c>
    </row>
    <row r="220" spans="2:16" x14ac:dyDescent="0.35">
      <c r="B220" t="s">
        <v>208</v>
      </c>
      <c r="C220" t="s">
        <v>209</v>
      </c>
      <c r="D220" s="5">
        <v>9000000000</v>
      </c>
      <c r="E220" s="5">
        <v>8000000000</v>
      </c>
      <c r="F220" s="5">
        <v>8000000000</v>
      </c>
      <c r="G220" s="5">
        <v>7000000000</v>
      </c>
      <c r="H220" s="5">
        <v>35000000000</v>
      </c>
      <c r="I220" s="5">
        <v>29000000000</v>
      </c>
      <c r="J220" s="5">
        <v>35000000000</v>
      </c>
      <c r="K220" s="5">
        <v>38000000000</v>
      </c>
      <c r="L220" s="5">
        <v>30000000000</v>
      </c>
      <c r="M220" s="5">
        <v>12000000000</v>
      </c>
      <c r="N220" s="5">
        <v>5000000000</v>
      </c>
      <c r="O220" s="5">
        <v>7000000000</v>
      </c>
      <c r="P220" s="5">
        <v>2000000000</v>
      </c>
    </row>
    <row r="221" spans="2:16" x14ac:dyDescent="0.35">
      <c r="C221" t="s">
        <v>210</v>
      </c>
      <c r="H221" s="5">
        <v>32000000000</v>
      </c>
      <c r="I221" s="5">
        <v>29000000000</v>
      </c>
      <c r="J221" s="5">
        <v>35000000000</v>
      </c>
      <c r="K221" s="5">
        <v>38000000000</v>
      </c>
      <c r="L221" s="5">
        <v>30000000000</v>
      </c>
      <c r="M221" s="5">
        <v>12000000000</v>
      </c>
      <c r="N221" s="5">
        <v>5000000000</v>
      </c>
      <c r="O221" s="5">
        <v>7000000000</v>
      </c>
    </row>
    <row r="222" spans="2:16" x14ac:dyDescent="0.35">
      <c r="C222" t="s">
        <v>344</v>
      </c>
      <c r="H222" s="6">
        <v>9.4</v>
      </c>
      <c r="I222" s="6">
        <v>7.8</v>
      </c>
      <c r="J222" s="6">
        <v>6.25</v>
      </c>
      <c r="K222" s="6">
        <v>8.6999999999999993</v>
      </c>
      <c r="L222" s="6">
        <v>7.21</v>
      </c>
      <c r="M222" s="6">
        <v>3.03</v>
      </c>
      <c r="N222" s="6">
        <v>1.5</v>
      </c>
    </row>
    <row r="223" spans="2:16" x14ac:dyDescent="0.35">
      <c r="C223" t="s">
        <v>66</v>
      </c>
      <c r="H223" s="6">
        <v>1.1162000000000001</v>
      </c>
      <c r="I223" s="6">
        <v>1.1173999999999999</v>
      </c>
      <c r="J223" s="6">
        <v>0.82930000000000004</v>
      </c>
      <c r="K223" s="6">
        <v>0.93420000000000003</v>
      </c>
      <c r="L223" s="6">
        <v>1.0002</v>
      </c>
      <c r="M223" s="6">
        <v>1.0293000000000001</v>
      </c>
      <c r="N223" s="6">
        <v>1.1940999999999999</v>
      </c>
    </row>
    <row r="224" spans="2:16" x14ac:dyDescent="0.35">
      <c r="C224" t="s">
        <v>345</v>
      </c>
      <c r="H224" s="6">
        <v>0.10679999999999999</v>
      </c>
      <c r="I224" s="6">
        <v>7.4299999999999991E-2</v>
      </c>
      <c r="J224" s="6">
        <v>5.4299999999999994E-2</v>
      </c>
      <c r="K224" s="6">
        <v>6.59E-2</v>
      </c>
      <c r="L224" s="6">
        <v>6.5000000000000002E-2</v>
      </c>
      <c r="M224" s="6">
        <v>3.2199999999999999E-2</v>
      </c>
      <c r="N224" s="6">
        <v>2.0299999999999999E-2</v>
      </c>
    </row>
    <row r="225" spans="3:16" x14ac:dyDescent="0.35">
      <c r="C225" t="s">
        <v>46</v>
      </c>
      <c r="D225" s="6">
        <v>2.11</v>
      </c>
      <c r="E225" s="6">
        <v>1.9</v>
      </c>
      <c r="F225" s="6">
        <v>2.0299999999999998</v>
      </c>
      <c r="G225" s="6">
        <v>1.75</v>
      </c>
      <c r="H225" s="6">
        <v>8.42</v>
      </c>
      <c r="I225" s="6">
        <v>6.98</v>
      </c>
      <c r="J225" s="6">
        <v>8.41</v>
      </c>
      <c r="K225" s="6">
        <v>9.32</v>
      </c>
      <c r="L225" s="6">
        <v>7.21</v>
      </c>
      <c r="M225" s="6">
        <v>2.94</v>
      </c>
      <c r="N225" s="6">
        <v>1.26</v>
      </c>
      <c r="O225" s="6">
        <v>1.81</v>
      </c>
      <c r="P225" s="6">
        <v>0.56999999999999995</v>
      </c>
    </row>
    <row r="226" spans="3:16" x14ac:dyDescent="0.35">
      <c r="C226" t="s">
        <v>211</v>
      </c>
      <c r="H226" s="6">
        <v>7.77</v>
      </c>
      <c r="I226" s="6">
        <v>6.98</v>
      </c>
      <c r="J226" s="6">
        <v>8.41</v>
      </c>
      <c r="K226" s="6">
        <v>9.32</v>
      </c>
      <c r="L226" s="6">
        <v>7.21</v>
      </c>
      <c r="M226" s="6">
        <v>2.94</v>
      </c>
      <c r="N226" s="6">
        <v>1.26</v>
      </c>
      <c r="O226" s="6">
        <v>1.81</v>
      </c>
    </row>
    <row r="227" spans="3:16" x14ac:dyDescent="0.35">
      <c r="C227" t="s">
        <v>68</v>
      </c>
      <c r="H227" s="6">
        <v>9.4</v>
      </c>
      <c r="I227" s="6">
        <v>7.8</v>
      </c>
      <c r="J227" s="6">
        <v>6.25</v>
      </c>
      <c r="K227" s="6">
        <v>8.6999999999999993</v>
      </c>
      <c r="L227" s="6">
        <v>7.21</v>
      </c>
      <c r="M227" s="6">
        <v>3.03</v>
      </c>
      <c r="N227" s="6">
        <v>1.5</v>
      </c>
    </row>
    <row r="228" spans="3:16" x14ac:dyDescent="0.35">
      <c r="C228" t="s">
        <v>346</v>
      </c>
      <c r="H228" s="6">
        <v>1.1162000000000001</v>
      </c>
      <c r="I228" s="6">
        <v>1.1173999999999999</v>
      </c>
      <c r="J228" s="6">
        <v>0.82930000000000004</v>
      </c>
      <c r="K228" s="6">
        <v>0.93420000000000003</v>
      </c>
      <c r="L228" s="6">
        <v>1.0002</v>
      </c>
      <c r="M228" s="6">
        <v>1.0293000000000001</v>
      </c>
      <c r="N228" s="6">
        <v>1.1940999999999999</v>
      </c>
    </row>
    <row r="229" spans="3:16" x14ac:dyDescent="0.35">
      <c r="C229" t="s">
        <v>347</v>
      </c>
      <c r="H229" s="6">
        <v>0.10679999999999999</v>
      </c>
      <c r="I229" s="6">
        <v>7.4299999999999991E-2</v>
      </c>
      <c r="J229" s="6">
        <v>5.4299999999999994E-2</v>
      </c>
      <c r="K229" s="6">
        <v>6.59E-2</v>
      </c>
      <c r="L229" s="6">
        <v>6.5000000000000002E-2</v>
      </c>
      <c r="M229" s="6">
        <v>3.2199999999999999E-2</v>
      </c>
      <c r="N229" s="6">
        <v>2.0299999999999999E-2</v>
      </c>
    </row>
    <row r="230" spans="3:16" x14ac:dyDescent="0.35">
      <c r="C230" t="s">
        <v>212</v>
      </c>
      <c r="D230" s="5">
        <v>22000000000</v>
      </c>
      <c r="E230" s="5">
        <v>28000000000</v>
      </c>
      <c r="F230" s="5">
        <v>23000000000</v>
      </c>
      <c r="G230" s="5">
        <v>24000000000</v>
      </c>
      <c r="H230" s="5">
        <v>87000000000</v>
      </c>
      <c r="I230" s="5">
        <v>95000000000</v>
      </c>
      <c r="J230" s="5">
        <v>103000000000</v>
      </c>
      <c r="K230" s="5">
        <v>106000000000</v>
      </c>
      <c r="L230" s="5">
        <v>86000000000</v>
      </c>
      <c r="M230" s="5">
        <v>51000000000</v>
      </c>
      <c r="N230" s="5">
        <v>37000000000</v>
      </c>
      <c r="O230" s="5">
        <v>64000000000</v>
      </c>
      <c r="P230" s="5">
        <v>54000000000</v>
      </c>
    </row>
    <row r="231" spans="3:16" x14ac:dyDescent="0.35">
      <c r="C231" t="s">
        <v>213</v>
      </c>
      <c r="H231" s="5">
        <v>96000000000</v>
      </c>
      <c r="I231" s="5">
        <v>95000000000</v>
      </c>
      <c r="J231" s="5">
        <v>103000000000</v>
      </c>
      <c r="K231" s="5">
        <v>106000000000</v>
      </c>
      <c r="L231" s="5">
        <v>86000000000</v>
      </c>
      <c r="M231" s="5">
        <v>51000000000</v>
      </c>
      <c r="N231" s="5">
        <v>37000000000</v>
      </c>
      <c r="O231" s="5">
        <v>64000000000</v>
      </c>
    </row>
    <row r="232" spans="3:16" x14ac:dyDescent="0.35">
      <c r="C232" t="s">
        <v>348</v>
      </c>
      <c r="H232" s="6">
        <v>9.4</v>
      </c>
      <c r="I232" s="6">
        <v>7.8</v>
      </c>
      <c r="J232" s="6">
        <v>6.25</v>
      </c>
      <c r="K232" s="6">
        <v>8.6999999999999993</v>
      </c>
      <c r="L232" s="6">
        <v>7.21</v>
      </c>
      <c r="M232" s="6">
        <v>3.03</v>
      </c>
      <c r="N232" s="6">
        <v>1.5</v>
      </c>
    </row>
    <row r="233" spans="3:16" x14ac:dyDescent="0.35">
      <c r="C233" t="s">
        <v>349</v>
      </c>
      <c r="H233" s="6">
        <v>1.1162000000000001</v>
      </c>
      <c r="I233" s="6">
        <v>1.1173999999999999</v>
      </c>
      <c r="J233" s="6">
        <v>0.82930000000000004</v>
      </c>
      <c r="K233" s="6">
        <v>0.93420000000000003</v>
      </c>
      <c r="L233" s="6">
        <v>1.0002</v>
      </c>
      <c r="M233" s="6">
        <v>1.0293000000000001</v>
      </c>
      <c r="N233" s="6">
        <v>1.1940999999999999</v>
      </c>
    </row>
    <row r="234" spans="3:16" x14ac:dyDescent="0.35">
      <c r="C234" t="s">
        <v>350</v>
      </c>
      <c r="H234" s="6">
        <v>0.10679999999999999</v>
      </c>
      <c r="I234" s="6">
        <v>7.4299999999999991E-2</v>
      </c>
      <c r="J234" s="6">
        <v>5.4299999999999994E-2</v>
      </c>
      <c r="K234" s="6">
        <v>6.59E-2</v>
      </c>
      <c r="L234" s="6">
        <v>6.5000000000000002E-2</v>
      </c>
      <c r="M234" s="6">
        <v>3.2199999999999999E-2</v>
      </c>
      <c r="N234" s="6">
        <v>2.0299999999999999E-2</v>
      </c>
    </row>
    <row r="235" spans="3:16" x14ac:dyDescent="0.35">
      <c r="C235" t="s">
        <v>214</v>
      </c>
      <c r="I235" s="6">
        <v>10.45</v>
      </c>
    </row>
    <row r="236" spans="3:16" x14ac:dyDescent="0.35">
      <c r="C236" t="s">
        <v>215</v>
      </c>
      <c r="I236" s="6">
        <v>11.32</v>
      </c>
    </row>
    <row r="237" spans="3:16" x14ac:dyDescent="0.35">
      <c r="C237" t="s">
        <v>216</v>
      </c>
      <c r="I237" s="6">
        <v>7.42</v>
      </c>
    </row>
    <row r="238" spans="3:16" x14ac:dyDescent="0.35">
      <c r="C238" t="s">
        <v>217</v>
      </c>
      <c r="I238" s="6">
        <v>8.8300000000000003E-2</v>
      </c>
    </row>
    <row r="239" spans="3:16" x14ac:dyDescent="0.35">
      <c r="C239" t="s">
        <v>218</v>
      </c>
      <c r="I239" s="6">
        <v>3.8</v>
      </c>
    </row>
    <row r="240" spans="3:16" x14ac:dyDescent="0.35">
      <c r="C240" t="s">
        <v>219</v>
      </c>
      <c r="I240" s="6">
        <v>0.78</v>
      </c>
    </row>
    <row r="241" spans="3:9" x14ac:dyDescent="0.35">
      <c r="C241" t="s">
        <v>220</v>
      </c>
      <c r="I241" s="6">
        <v>8.91</v>
      </c>
    </row>
    <row r="242" spans="3:9" x14ac:dyDescent="0.35">
      <c r="C242" t="s">
        <v>221</v>
      </c>
      <c r="I242" s="6">
        <v>11.06</v>
      </c>
    </row>
    <row r="243" spans="3:9" x14ac:dyDescent="0.35">
      <c r="C243" t="s">
        <v>222</v>
      </c>
      <c r="I243" s="6">
        <v>9.19</v>
      </c>
    </row>
    <row r="244" spans="3:9" x14ac:dyDescent="0.35">
      <c r="C244" t="s">
        <v>223</v>
      </c>
      <c r="I244" s="6">
        <v>7.77</v>
      </c>
    </row>
    <row r="245" spans="3:9" x14ac:dyDescent="0.35">
      <c r="C245" t="s">
        <v>325</v>
      </c>
      <c r="I245" s="6">
        <v>-0.67</v>
      </c>
    </row>
    <row r="246" spans="3:9" x14ac:dyDescent="0.35">
      <c r="C246" t="s">
        <v>326</v>
      </c>
      <c r="I246" s="6">
        <v>-10.58</v>
      </c>
    </row>
    <row r="247" spans="3:9" x14ac:dyDescent="0.35">
      <c r="C247" t="s">
        <v>224</v>
      </c>
      <c r="I247" s="6">
        <v>7.77</v>
      </c>
    </row>
    <row r="248" spans="3:9" x14ac:dyDescent="0.35">
      <c r="C248" t="s">
        <v>225</v>
      </c>
      <c r="I248" s="6">
        <v>8.42</v>
      </c>
    </row>
    <row r="249" spans="3:9" x14ac:dyDescent="0.35">
      <c r="C249" t="s">
        <v>226</v>
      </c>
      <c r="I249" s="6">
        <v>23.19</v>
      </c>
    </row>
    <row r="250" spans="3:9" x14ac:dyDescent="0.35">
      <c r="C250" t="s">
        <v>227</v>
      </c>
      <c r="D250" s="6">
        <v>2.34</v>
      </c>
    </row>
    <row r="251" spans="3:9" x14ac:dyDescent="0.35">
      <c r="C251" t="s">
        <v>228</v>
      </c>
      <c r="I251" s="6">
        <v>112.97</v>
      </c>
    </row>
    <row r="252" spans="3:9" x14ac:dyDescent="0.35">
      <c r="C252" t="s">
        <v>229</v>
      </c>
      <c r="I252" s="6">
        <v>7.95</v>
      </c>
    </row>
    <row r="253" spans="3:9" x14ac:dyDescent="0.35">
      <c r="C253" t="s">
        <v>230</v>
      </c>
      <c r="D253" s="6">
        <v>1.79</v>
      </c>
    </row>
    <row r="254" spans="3:9" x14ac:dyDescent="0.35">
      <c r="C254" t="s">
        <v>231</v>
      </c>
      <c r="D254" s="6">
        <v>1.74</v>
      </c>
    </row>
    <row r="255" spans="3:9" x14ac:dyDescent="0.35">
      <c r="C255" t="s">
        <v>232</v>
      </c>
      <c r="D255" s="6">
        <v>0.01</v>
      </c>
    </row>
    <row r="256" spans="3:9" x14ac:dyDescent="0.35">
      <c r="C256" t="s">
        <v>234</v>
      </c>
      <c r="D256" s="6">
        <v>0.05</v>
      </c>
    </row>
    <row r="257" spans="3:9" x14ac:dyDescent="0.35">
      <c r="C257" t="s">
        <v>235</v>
      </c>
      <c r="D257" s="6">
        <v>0.01</v>
      </c>
    </row>
    <row r="258" spans="3:9" x14ac:dyDescent="0.35">
      <c r="C258" t="s">
        <v>236</v>
      </c>
      <c r="D258" s="6">
        <v>1.05</v>
      </c>
    </row>
    <row r="259" spans="3:9" x14ac:dyDescent="0.35">
      <c r="C259" t="s">
        <v>237</v>
      </c>
      <c r="I259" s="6">
        <v>48.04</v>
      </c>
    </row>
    <row r="260" spans="3:9" x14ac:dyDescent="0.35">
      <c r="C260" t="s">
        <v>12</v>
      </c>
      <c r="D260" s="5">
        <v>5000000000</v>
      </c>
    </row>
    <row r="261" spans="3:9" x14ac:dyDescent="0.35">
      <c r="C261" t="s">
        <v>238</v>
      </c>
      <c r="I261" s="6">
        <v>21.11</v>
      </c>
    </row>
    <row r="262" spans="3:9" x14ac:dyDescent="0.35">
      <c r="C262" t="s">
        <v>239</v>
      </c>
      <c r="I262" s="6">
        <v>6.54E-2</v>
      </c>
    </row>
    <row r="263" spans="3:9" x14ac:dyDescent="0.35">
      <c r="C263" t="s">
        <v>240</v>
      </c>
      <c r="I263" s="6">
        <v>6.88E-2</v>
      </c>
    </row>
    <row r="264" spans="3:9" x14ac:dyDescent="0.35">
      <c r="C264" t="s">
        <v>241</v>
      </c>
      <c r="I264" s="6">
        <v>8.2500000000000004E-2</v>
      </c>
    </row>
    <row r="265" spans="3:9" x14ac:dyDescent="0.35">
      <c r="C265" t="s">
        <v>242</v>
      </c>
      <c r="I265" s="6">
        <v>6.7799999999999999E-2</v>
      </c>
    </row>
    <row r="266" spans="3:9" x14ac:dyDescent="0.35">
      <c r="C266" t="s">
        <v>243</v>
      </c>
      <c r="D266" s="6">
        <v>10.19</v>
      </c>
    </row>
    <row r="267" spans="3:9" x14ac:dyDescent="0.35">
      <c r="C267" t="s">
        <v>244</v>
      </c>
      <c r="D267" s="6">
        <v>11.21</v>
      </c>
    </row>
    <row r="268" spans="3:9" x14ac:dyDescent="0.35">
      <c r="C268" t="s">
        <v>245</v>
      </c>
      <c r="D268" s="6">
        <v>25.55</v>
      </c>
    </row>
    <row r="269" spans="3:9" x14ac:dyDescent="0.35">
      <c r="C269" t="s">
        <v>246</v>
      </c>
      <c r="D269" s="6">
        <v>-4.1500000000000004</v>
      </c>
    </row>
    <row r="270" spans="3:9" x14ac:dyDescent="0.35">
      <c r="C270" t="s">
        <v>247</v>
      </c>
      <c r="D270" s="6">
        <v>8.93</v>
      </c>
    </row>
    <row r="271" spans="3:9" x14ac:dyDescent="0.35">
      <c r="C271" t="s">
        <v>248</v>
      </c>
      <c r="I271" s="6">
        <v>0.19</v>
      </c>
    </row>
    <row r="272" spans="3:9" x14ac:dyDescent="0.35">
      <c r="C272" t="s">
        <v>249</v>
      </c>
      <c r="I272" s="6">
        <v>34.07</v>
      </c>
    </row>
    <row r="273" spans="3:9" x14ac:dyDescent="0.35">
      <c r="C273" t="s">
        <v>42</v>
      </c>
      <c r="I273" s="5">
        <v>363000000000</v>
      </c>
    </row>
    <row r="274" spans="3:9" x14ac:dyDescent="0.35">
      <c r="C274" t="s">
        <v>250</v>
      </c>
      <c r="I274" s="5">
        <v>359000000000</v>
      </c>
    </row>
    <row r="275" spans="3:9" x14ac:dyDescent="0.35">
      <c r="C275" t="s">
        <v>251</v>
      </c>
      <c r="I275" s="5">
        <v>4130000000</v>
      </c>
    </row>
    <row r="276" spans="3:9" x14ac:dyDescent="0.35">
      <c r="C276" t="s">
        <v>252</v>
      </c>
      <c r="I276" s="6">
        <v>0.38469999999999999</v>
      </c>
    </row>
    <row r="277" spans="3:9" x14ac:dyDescent="0.35">
      <c r="C277" t="s">
        <v>253</v>
      </c>
      <c r="D277" s="6">
        <v>0.75430000000000008</v>
      </c>
    </row>
    <row r="278" spans="3:9" x14ac:dyDescent="0.35">
      <c r="C278" t="s">
        <v>254</v>
      </c>
      <c r="D278" s="6">
        <v>0.42599999999999999</v>
      </c>
    </row>
    <row r="279" spans="3:9" x14ac:dyDescent="0.35">
      <c r="C279" t="s">
        <v>255</v>
      </c>
      <c r="D279" s="6">
        <v>0.39810000000000001</v>
      </c>
    </row>
    <row r="280" spans="3:9" x14ac:dyDescent="0.35">
      <c r="C280" t="s">
        <v>256</v>
      </c>
      <c r="D280" s="6">
        <v>5.1100000000000007E-2</v>
      </c>
    </row>
    <row r="281" spans="3:9" x14ac:dyDescent="0.35">
      <c r="C281" t="s">
        <v>257</v>
      </c>
      <c r="D281" s="6">
        <v>7.3399999999999993E-2</v>
      </c>
    </row>
    <row r="282" spans="3:9" x14ac:dyDescent="0.35">
      <c r="C282" t="s">
        <v>258</v>
      </c>
      <c r="D282" s="6">
        <v>0.60260000000000002</v>
      </c>
    </row>
    <row r="283" spans="3:9" x14ac:dyDescent="0.35">
      <c r="C283" t="s">
        <v>351</v>
      </c>
      <c r="I283" s="6">
        <v>3.8</v>
      </c>
    </row>
    <row r="284" spans="3:9" x14ac:dyDescent="0.35">
      <c r="C284" t="s">
        <v>352</v>
      </c>
      <c r="I284" s="6">
        <v>9.4</v>
      </c>
    </row>
    <row r="285" spans="3:9" x14ac:dyDescent="0.35">
      <c r="C285" t="s">
        <v>353</v>
      </c>
      <c r="I285" s="6">
        <v>1.1162000000000001</v>
      </c>
    </row>
    <row r="286" spans="3:9" x14ac:dyDescent="0.35">
      <c r="C286" t="s">
        <v>354</v>
      </c>
      <c r="I286" s="6">
        <v>0.10679999999999999</v>
      </c>
    </row>
    <row r="287" spans="3:9" x14ac:dyDescent="0.35">
      <c r="C287" t="s">
        <v>355</v>
      </c>
      <c r="I287" t="s">
        <v>416</v>
      </c>
    </row>
    <row r="288" spans="3:9" x14ac:dyDescent="0.35">
      <c r="C288" t="s">
        <v>259</v>
      </c>
      <c r="I288" s="5">
        <v>6</v>
      </c>
    </row>
    <row r="289" spans="3:9" x14ac:dyDescent="0.35">
      <c r="C289" t="s">
        <v>260</v>
      </c>
      <c r="I289" s="6">
        <v>0.44</v>
      </c>
    </row>
    <row r="290" spans="3:9" x14ac:dyDescent="0.35">
      <c r="C290" t="s">
        <v>261</v>
      </c>
      <c r="I290" s="6">
        <v>0.32</v>
      </c>
    </row>
    <row r="291" spans="3:9" x14ac:dyDescent="0.35">
      <c r="C291" t="s">
        <v>262</v>
      </c>
      <c r="I291" s="6">
        <v>0.57999999999999996</v>
      </c>
    </row>
    <row r="292" spans="3:9" x14ac:dyDescent="0.35">
      <c r="C292" t="s">
        <v>263</v>
      </c>
      <c r="I292" s="6">
        <v>0.64</v>
      </c>
    </row>
    <row r="293" spans="3:9" x14ac:dyDescent="0.35">
      <c r="C293" t="s">
        <v>264</v>
      </c>
      <c r="I293" s="6">
        <v>0.27</v>
      </c>
    </row>
    <row r="294" spans="3:9" x14ac:dyDescent="0.35">
      <c r="C294" t="s">
        <v>265</v>
      </c>
      <c r="I294" s="6">
        <v>0.65</v>
      </c>
    </row>
    <row r="295" spans="3:9" x14ac:dyDescent="0.35">
      <c r="C295" t="s">
        <v>266</v>
      </c>
      <c r="I295" s="6">
        <v>0.76</v>
      </c>
    </row>
    <row r="296" spans="3:9" x14ac:dyDescent="0.35">
      <c r="C296" t="s">
        <v>267</v>
      </c>
      <c r="I296" s="5">
        <v>96000000000</v>
      </c>
    </row>
    <row r="297" spans="3:9" x14ac:dyDescent="0.35">
      <c r="C297" t="s">
        <v>268</v>
      </c>
      <c r="I297" s="5">
        <v>73000000000</v>
      </c>
    </row>
    <row r="298" spans="3:9" x14ac:dyDescent="0.35">
      <c r="C298" t="s">
        <v>269</v>
      </c>
      <c r="I298" s="5">
        <v>46000000000</v>
      </c>
    </row>
    <row r="299" spans="3:9" x14ac:dyDescent="0.35">
      <c r="C299" t="s">
        <v>270</v>
      </c>
      <c r="I299" s="5">
        <v>32000000000</v>
      </c>
    </row>
    <row r="300" spans="3:9" x14ac:dyDescent="0.35">
      <c r="C300" t="s">
        <v>271</v>
      </c>
      <c r="D300" s="5">
        <v>10000000000</v>
      </c>
    </row>
    <row r="301" spans="3:9" x14ac:dyDescent="0.35">
      <c r="C301" t="s">
        <v>272</v>
      </c>
      <c r="D301" s="5">
        <v>490000000000</v>
      </c>
    </row>
    <row r="302" spans="3:9" x14ac:dyDescent="0.35">
      <c r="C302" t="s">
        <v>273</v>
      </c>
      <c r="D302" s="5">
        <v>24000000000</v>
      </c>
    </row>
    <row r="303" spans="3:9" x14ac:dyDescent="0.35">
      <c r="C303" t="s">
        <v>193</v>
      </c>
      <c r="D303" s="5">
        <v>10000000000</v>
      </c>
    </row>
    <row r="304" spans="3:9" x14ac:dyDescent="0.35">
      <c r="C304" t="s">
        <v>192</v>
      </c>
      <c r="I304" s="5">
        <v>466000000000</v>
      </c>
    </row>
    <row r="305" spans="3:9" x14ac:dyDescent="0.35">
      <c r="C305" t="s">
        <v>191</v>
      </c>
      <c r="D305" s="5">
        <v>2000000000</v>
      </c>
    </row>
    <row r="306" spans="3:9" x14ac:dyDescent="0.35">
      <c r="C306" t="s">
        <v>190</v>
      </c>
      <c r="D306" s="5">
        <v>4000000000</v>
      </c>
    </row>
    <row r="307" spans="3:9" x14ac:dyDescent="0.35">
      <c r="C307" t="s">
        <v>23</v>
      </c>
      <c r="D307" s="5">
        <v>6000000000</v>
      </c>
    </row>
    <row r="308" spans="3:9" x14ac:dyDescent="0.35">
      <c r="C308" t="s">
        <v>20</v>
      </c>
      <c r="D308" s="5">
        <v>-4000000000</v>
      </c>
    </row>
    <row r="309" spans="3:9" x14ac:dyDescent="0.35">
      <c r="C309" t="s">
        <v>274</v>
      </c>
      <c r="I309" s="5">
        <v>466000000000</v>
      </c>
    </row>
    <row r="310" spans="3:9" x14ac:dyDescent="0.35">
      <c r="C310" t="s">
        <v>275</v>
      </c>
      <c r="I310" s="5">
        <v>41000000000</v>
      </c>
    </row>
    <row r="311" spans="3:9" x14ac:dyDescent="0.35">
      <c r="C311" t="s">
        <v>276</v>
      </c>
      <c r="I311" s="5">
        <v>-6000000000</v>
      </c>
    </row>
    <row r="312" spans="3:9" x14ac:dyDescent="0.35">
      <c r="C312" t="s">
        <v>277</v>
      </c>
      <c r="I312" s="5">
        <v>-33000000000</v>
      </c>
    </row>
    <row r="313" spans="3:9" x14ac:dyDescent="0.35">
      <c r="C313" t="s">
        <v>278</v>
      </c>
      <c r="I313" s="5">
        <v>-8000000000</v>
      </c>
    </row>
    <row r="314" spans="3:9" x14ac:dyDescent="0.35">
      <c r="C314" t="s">
        <v>279</v>
      </c>
      <c r="I314" s="5">
        <v>33000000000</v>
      </c>
    </row>
  </sheetData>
  <pageMargins left="0.7" right="0.7" top="0.75" bottom="0.75" header="0.3" footer="0.3"/>
  <ignoredErrors>
    <ignoredError sqref="A1:P31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7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417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418</v>
      </c>
      <c r="D2" s="2" vm="34">
        <f ca="1">IFERROR(_xlfn.STOCKHISTORY("XIDX:" &amp; $C$1, D3, , 0, 0, 1), "Libur")</f>
        <v>6725</v>
      </c>
      <c r="H2" s="2" vm="34">
        <f ca="1">IFERROR(INDEX(D2:G2,COUNT(D2:G2)),"")</f>
        <v>6725</v>
      </c>
      <c r="I2" s="2" vm="35">
        <f t="shared" ref="I2:P2" ca="1" si="0">IFERROR(_xlfn.STOCKHISTORY("XIDX:" &amp; $C$1, I1, , 0, 0, 1), "Libur")</f>
        <v>7650</v>
      </c>
      <c r="J2" s="2" vm="36">
        <f t="shared" ca="1" si="0"/>
        <v>7250</v>
      </c>
      <c r="K2" s="2" vm="37">
        <f t="shared" ca="1" si="0"/>
        <v>6025</v>
      </c>
      <c r="L2" s="2" vm="38">
        <f t="shared" ca="1" si="0"/>
        <v>5175</v>
      </c>
      <c r="M2" s="2" t="str">
        <f t="shared" ca="1" si="0"/>
        <v>Libur</v>
      </c>
      <c r="N2" s="2" vm="39">
        <f t="shared" ca="1" si="0"/>
        <v>4790</v>
      </c>
      <c r="O2" s="2" vm="40">
        <f t="shared" ca="1" si="0"/>
        <v>6100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556513000000</v>
      </c>
      <c r="H4" s="2">
        <f>IFERROR(SUM(D4:G4)*(4/MAX(1,COUNT(D4:G4))),"")</f>
        <v>2226052000000</v>
      </c>
      <c r="I4" s="2">
        <f t="shared" ref="I4:P4" si="1">IFERROR(INDEX(I51:I500,MATCH($C$4,$C$51:$C$500,0)),"")</f>
        <v>3031511000000</v>
      </c>
      <c r="J4" s="2">
        <f t="shared" si="1"/>
        <v>3715605000000</v>
      </c>
      <c r="K4" s="2">
        <f t="shared" si="1"/>
        <v>3447316000000</v>
      </c>
      <c r="L4" s="2">
        <f t="shared" si="1"/>
        <v>3370631000000</v>
      </c>
      <c r="M4" s="2">
        <f t="shared" si="1"/>
        <v>4028028000000</v>
      </c>
      <c r="N4" s="2">
        <f t="shared" si="1"/>
        <v>4335846000000</v>
      </c>
      <c r="O4" s="2">
        <f t="shared" si="1"/>
        <v>4438222000000</v>
      </c>
      <c r="P4" s="2">
        <f t="shared" si="1"/>
        <v>5003805000000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-114966000000</v>
      </c>
      <c r="H5" s="2">
        <f>IFERROR(SUM(D5:G5)*(4/MAX(1,COUNT(D5:G5))),"")</f>
        <v>-459864000000</v>
      </c>
      <c r="I5" s="2">
        <f t="shared" ref="I5:P5" si="2">IFERROR(INDEX(I51:I500,MATCH($C$5,$C$51:$C$500,0)),"")</f>
        <v>424148000000</v>
      </c>
      <c r="J5" s="2">
        <f t="shared" si="2"/>
        <v>238296000000</v>
      </c>
      <c r="K5" s="2">
        <f t="shared" si="2"/>
        <v>173534000000</v>
      </c>
      <c r="L5" s="2">
        <f t="shared" si="2"/>
        <v>183223000000</v>
      </c>
      <c r="M5" s="2">
        <f t="shared" si="2"/>
        <v>57759000000</v>
      </c>
      <c r="N5" s="2">
        <f t="shared" si="2"/>
        <v>428411000000</v>
      </c>
      <c r="O5" s="2">
        <f t="shared" si="2"/>
        <v>643536000000</v>
      </c>
      <c r="P5" s="2">
        <f t="shared" si="2"/>
        <v>-106397000000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8396975000000</v>
      </c>
      <c r="H6" s="2">
        <f>IFERROR(INDEX(D6:G6,COUNT(D6:G6)),"")</f>
        <v>8396975000000</v>
      </c>
      <c r="I6" s="2">
        <f t="shared" ref="I6:P6" si="3">IFERROR(INDEX(I51:I500,MATCH($C$6,$C$51:$C$500,0)),"")</f>
        <v>8510391000000</v>
      </c>
      <c r="J6" s="2">
        <f t="shared" si="3"/>
        <v>8415964000000</v>
      </c>
      <c r="K6" s="2">
        <f t="shared" si="3"/>
        <v>7491535000000</v>
      </c>
      <c r="L6" s="2">
        <f t="shared" si="3"/>
        <v>7684570000000</v>
      </c>
      <c r="M6" s="2">
        <f t="shared" si="3"/>
        <v>7567616000000</v>
      </c>
      <c r="N6" s="2">
        <f t="shared" si="3"/>
        <v>8047323000000</v>
      </c>
      <c r="O6" s="2">
        <f t="shared" si="3"/>
        <v>7765675000000</v>
      </c>
      <c r="P6" s="2">
        <f t="shared" si="3"/>
        <v>7206499000000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2.1</v>
      </c>
      <c r="H7" s="3">
        <f>IFERROR(INDEX(D7:G7,COUNT(D7:G7)),"")</f>
        <v>2.1</v>
      </c>
      <c r="I7" s="3">
        <f t="shared" ref="I7:P7" si="4">IFERROR(INDEX(I51:I500,MATCH($C$7,$C$51:$C$500,0))/1000000000,"")</f>
        <v>2.1</v>
      </c>
      <c r="J7" s="3">
        <f t="shared" si="4"/>
        <v>2.1</v>
      </c>
      <c r="K7" s="3">
        <f t="shared" si="4"/>
        <v>2.1</v>
      </c>
      <c r="L7" s="3">
        <f t="shared" si="4"/>
        <v>2.1</v>
      </c>
      <c r="M7" s="3">
        <f t="shared" si="4"/>
        <v>2.1</v>
      </c>
      <c r="N7" s="3">
        <f t="shared" si="4"/>
        <v>2.1</v>
      </c>
      <c r="O7" s="3">
        <f t="shared" si="4"/>
        <v>2.1</v>
      </c>
      <c r="P7" s="3">
        <f t="shared" si="4"/>
        <v>1.05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97000000000</v>
      </c>
      <c r="H8" s="2">
        <f>IFERROR(INDEX(D8:G8,COUNT(D8:G8)),"")</f>
        <v>97000000000</v>
      </c>
      <c r="I8" s="2">
        <f t="shared" ref="I8:P8" si="5">IFERROR(INDEX(I51:I500,MATCH($C$8,$C$51:$C$500,0)),"")</f>
        <v>510000000000</v>
      </c>
      <c r="J8" s="2">
        <f t="shared" si="5"/>
        <v>-610000000000</v>
      </c>
      <c r="K8" s="2">
        <f t="shared" si="5"/>
        <v>-877000000000</v>
      </c>
      <c r="L8" s="2">
        <f t="shared" si="5"/>
        <v>-1327000000000</v>
      </c>
      <c r="M8" s="2">
        <f t="shared" si="5"/>
        <v>883000000000</v>
      </c>
      <c r="N8" s="2">
        <f t="shared" si="5"/>
        <v>-826000000000</v>
      </c>
      <c r="O8" s="2">
        <f t="shared" si="5"/>
        <v>-373000000000</v>
      </c>
      <c r="P8" s="2">
        <f t="shared" si="5"/>
        <v>-44000000000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45.97</v>
      </c>
      <c r="H9" s="3">
        <f>IFERROR(INDEX(D9:G9,COUNT(D9:G9)),"")</f>
        <v>45.97</v>
      </c>
      <c r="I9" s="3">
        <f t="shared" ref="I9:P9" si="6">IFERROR(INDEX(I51:I500,MATCH($C$9,$C$51:$C$500,0)),"")</f>
        <v>242.89</v>
      </c>
      <c r="J9" s="3">
        <f t="shared" si="6"/>
        <v>-290.37</v>
      </c>
      <c r="K9" s="3">
        <f t="shared" si="6"/>
        <v>-417.71</v>
      </c>
      <c r="L9" s="3">
        <f t="shared" si="6"/>
        <v>-631.92999999999995</v>
      </c>
      <c r="M9" s="3">
        <f t="shared" si="6"/>
        <v>420.65</v>
      </c>
      <c r="N9" s="3">
        <f t="shared" si="6"/>
        <v>-393.33</v>
      </c>
      <c r="O9" s="3">
        <f t="shared" si="6"/>
        <v>-177.81</v>
      </c>
      <c r="P9" s="3">
        <f t="shared" si="6"/>
        <v>-42.24</v>
      </c>
    </row>
    <row r="10" spans="1:16" x14ac:dyDescent="0.35">
      <c r="C10" t="s">
        <v>17</v>
      </c>
      <c r="D10" s="3">
        <f ca="1">IFERROR(IF(D9=0,"",D2/D9),"")</f>
        <v>146.29105938655644</v>
      </c>
      <c r="I10" s="3">
        <f t="shared" ref="I10:P10" ca="1" si="7">IFERROR(IF(I9=0,"",I2/I9),"")</f>
        <v>31.495738811807815</v>
      </c>
      <c r="J10" s="3">
        <f t="shared" ca="1" si="7"/>
        <v>-24.968144092020527</v>
      </c>
      <c r="K10" s="3">
        <f t="shared" ca="1" si="7"/>
        <v>-14.423882597974671</v>
      </c>
      <c r="L10" s="3">
        <f t="shared" ca="1" si="7"/>
        <v>-8.1891981706834631</v>
      </c>
      <c r="M10" s="3" t="str">
        <f t="shared" ca="1" si="7"/>
        <v/>
      </c>
      <c r="N10" s="3">
        <f t="shared" ca="1" si="7"/>
        <v>-12.178069305672082</v>
      </c>
      <c r="O10" s="3">
        <f t="shared" ca="1" si="7"/>
        <v>-34.306281986389969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936317000000</v>
      </c>
      <c r="H11" s="2">
        <f>IFERROR(INDEX(D11:G11,COUNT(D11:G11)),"")</f>
        <v>936317000000</v>
      </c>
      <c r="I11" s="2">
        <f t="shared" ref="I11:P11" si="8">IFERROR(INDEX(I51:I500,MATCH($C$11,$C$51:$C$500,0)),"")</f>
        <v>1001539000000</v>
      </c>
      <c r="J11" s="2">
        <f t="shared" si="8"/>
        <v>668876000000</v>
      </c>
      <c r="K11" s="2">
        <f t="shared" si="8"/>
        <v>780815000000</v>
      </c>
      <c r="L11" s="2">
        <f t="shared" si="8"/>
        <v>1363572000000</v>
      </c>
      <c r="M11" s="2">
        <f t="shared" si="8"/>
        <v>1524001000000</v>
      </c>
      <c r="N11" s="2">
        <f t="shared" si="8"/>
        <v>825427000000</v>
      </c>
      <c r="O11" s="2">
        <f t="shared" si="8"/>
        <v>681866000000</v>
      </c>
      <c r="P11" s="2">
        <f t="shared" si="8"/>
        <v>744579000000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x14ac:dyDescent="0.35">
      <c r="C15" t="s">
        <v>27</v>
      </c>
      <c r="D15" s="2">
        <f>IFERROR(INDEX(D51:D500,MATCH($C$15,$C$51:$C$500,0)),"")</f>
        <v>-19779000000</v>
      </c>
      <c r="H15" s="2">
        <f>IFERROR(SUM(D15:G15)*(4/MAX(1,COUNT(D15:G15))),"")</f>
        <v>-79116000000</v>
      </c>
      <c r="I15" s="2">
        <f t="shared" ref="I15:P15" si="12">IFERROR(INDEX(I51:I500,MATCH($C$15,$C$51:$C$500,0)),"")</f>
        <v>-75379000000</v>
      </c>
      <c r="J15" s="2">
        <f t="shared" si="12"/>
        <v>-70748000000</v>
      </c>
      <c r="K15" s="2">
        <f t="shared" si="12"/>
        <v>-72623000000</v>
      </c>
      <c r="L15" s="2">
        <f t="shared" si="12"/>
        <v>-60888000000</v>
      </c>
      <c r="M15" s="2">
        <f t="shared" si="12"/>
        <v>-65401000000</v>
      </c>
      <c r="N15" s="2">
        <f t="shared" si="12"/>
        <v>-73545000000</v>
      </c>
      <c r="O15" s="2">
        <f t="shared" si="12"/>
        <v>-64087000000</v>
      </c>
      <c r="P15" s="2">
        <f t="shared" si="12"/>
        <v>-54505000000</v>
      </c>
    </row>
    <row r="16" spans="1:16" x14ac:dyDescent="0.35">
      <c r="C16" t="s">
        <v>28</v>
      </c>
      <c r="D16" s="2">
        <f>IFERROR(INDEX(D51:D500,MATCH($C$16,$C$51:$C$500,0)),"")</f>
        <v>94231000000</v>
      </c>
      <c r="H16" s="2">
        <f>IFERROR(SUM(D16:G16)*(4/MAX(1,COUNT(D16:G16))),"")</f>
        <v>376924000000</v>
      </c>
      <c r="I16" s="2">
        <f t="shared" ref="I16:P16" si="13">IFERROR(INDEX(I51:I500,MATCH($C$16,$C$51:$C$500,0)),"")</f>
        <v>281607000000</v>
      </c>
      <c r="J16" s="2">
        <f t="shared" si="13"/>
        <v>422205000000</v>
      </c>
      <c r="K16" s="2">
        <f t="shared" si="13"/>
        <v>199111000000</v>
      </c>
      <c r="L16" s="2">
        <f t="shared" si="13"/>
        <v>428661000000</v>
      </c>
      <c r="M16" s="2">
        <f t="shared" si="13"/>
        <v>139225000000</v>
      </c>
      <c r="N16" s="2">
        <f t="shared" si="13"/>
        <v>404484000000</v>
      </c>
      <c r="O16" s="2">
        <f t="shared" si="13"/>
        <v>350771000000</v>
      </c>
      <c r="P16" s="2">
        <f t="shared" si="13"/>
        <v>397041000000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14122500000000</v>
      </c>
      <c r="H20" s="2">
        <f t="shared" ref="H20:P20" ca="1" si="14">IFERROR(H21*H2,"")</f>
        <v>14122500000000</v>
      </c>
      <c r="I20" s="2">
        <f t="shared" ca="1" si="14"/>
        <v>16065000000000</v>
      </c>
      <c r="J20" s="2">
        <f t="shared" ca="1" si="14"/>
        <v>15225000000000</v>
      </c>
      <c r="K20" s="2">
        <f t="shared" ca="1" si="14"/>
        <v>12652500000000</v>
      </c>
      <c r="L20" s="2">
        <f t="shared" ca="1" si="14"/>
        <v>10867500000000</v>
      </c>
      <c r="M20" s="2" t="str">
        <f t="shared" ca="1" si="14"/>
        <v/>
      </c>
      <c r="N20" s="2">
        <f t="shared" ca="1" si="14"/>
        <v>10059000000000</v>
      </c>
      <c r="O20" s="2">
        <f t="shared" ca="1" si="14"/>
        <v>12810000000000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2100000000</v>
      </c>
      <c r="H21" s="2">
        <f>IFERROR(INDEX(D21:G21,COUNT(D21:G21)),"")</f>
        <v>2100000000</v>
      </c>
      <c r="I21" s="2">
        <f t="shared" ref="I21:P21" si="15">IFERROR(INDEX(I51:I500,MATCH($C$7,$C$51:$C$500,0)),"")</f>
        <v>2100000000</v>
      </c>
      <c r="J21" s="2">
        <f t="shared" si="15"/>
        <v>2100000000</v>
      </c>
      <c r="K21" s="2">
        <f t="shared" si="15"/>
        <v>2100000000</v>
      </c>
      <c r="L21" s="2">
        <f t="shared" si="15"/>
        <v>2100000000</v>
      </c>
      <c r="M21" s="2">
        <f t="shared" si="15"/>
        <v>2100000000</v>
      </c>
      <c r="N21" s="2">
        <f t="shared" si="15"/>
        <v>2100000000</v>
      </c>
      <c r="O21" s="2">
        <f t="shared" si="15"/>
        <v>2100000000</v>
      </c>
      <c r="P21" s="2">
        <f t="shared" si="15"/>
        <v>1050000000</v>
      </c>
    </row>
    <row r="23" spans="1:16" x14ac:dyDescent="0.35">
      <c r="B23" t="s">
        <v>43</v>
      </c>
      <c r="C23" t="s">
        <v>44</v>
      </c>
      <c r="D23" s="3">
        <f>IFERROR(D5/D6*100,"")</f>
        <v>-1.3691359090624899</v>
      </c>
      <c r="H23" s="3">
        <f t="shared" ref="H23:P23" si="16">IFERROR(H5/H6*100,"")</f>
        <v>-5.4765436362499598</v>
      </c>
      <c r="I23" s="3">
        <f t="shared" si="16"/>
        <v>4.9838838192040766</v>
      </c>
      <c r="J23" s="3">
        <f t="shared" si="16"/>
        <v>2.8314759901539501</v>
      </c>
      <c r="K23" s="3">
        <f t="shared" si="16"/>
        <v>2.3164011113877199</v>
      </c>
      <c r="L23" s="3">
        <f t="shared" si="16"/>
        <v>2.384297364719171</v>
      </c>
      <c r="M23" s="3">
        <f t="shared" si="16"/>
        <v>0.76323904384154795</v>
      </c>
      <c r="N23" s="3">
        <f t="shared" si="16"/>
        <v>5.3236461367339176</v>
      </c>
      <c r="O23" s="3">
        <f t="shared" si="16"/>
        <v>8.2869293396903689</v>
      </c>
      <c r="P23" s="3">
        <f t="shared" si="16"/>
        <v>-1.4764034519397005</v>
      </c>
    </row>
    <row r="24" spans="1:16" x14ac:dyDescent="0.35">
      <c r="C24" t="s">
        <v>45</v>
      </c>
      <c r="D24" s="4" t="str">
        <f>IFERROR(_xlfn.RRI(5,I23,D23),"")</f>
        <v/>
      </c>
      <c r="H24" s="4" t="str">
        <f t="shared" ref="H24:P24" si="17">IFERROR(_xlfn.RRI(5,M23,H23),"")</f>
        <v/>
      </c>
      <c r="I24" s="4">
        <f t="shared" si="17"/>
        <v>-1.3103188306728297E-2</v>
      </c>
      <c r="J24" s="4">
        <f t="shared" si="17"/>
        <v>-0.19327809505539184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35.450000000000003</v>
      </c>
      <c r="H25" s="3">
        <f>IFERROR(INDEX(D25:G25,COUNT(D25:G25)),"")</f>
        <v>35.450000000000003</v>
      </c>
      <c r="I25" s="3">
        <f t="shared" ref="I25:P25" si="18">IFERROR(INDEX(I51:I500,MATCH($C$25,$C$51:$C$500,0)),"")</f>
        <v>98.2</v>
      </c>
      <c r="J25" s="3">
        <f t="shared" si="18"/>
        <v>167.36</v>
      </c>
      <c r="K25" s="3">
        <f t="shared" si="18"/>
        <v>60.23</v>
      </c>
      <c r="L25" s="3">
        <f t="shared" si="18"/>
        <v>175.13</v>
      </c>
      <c r="M25" s="3">
        <f t="shared" si="18"/>
        <v>35.15</v>
      </c>
      <c r="N25" s="3">
        <f t="shared" si="18"/>
        <v>157.59</v>
      </c>
      <c r="O25" s="3">
        <f t="shared" si="18"/>
        <v>136.52000000000001</v>
      </c>
      <c r="P25" s="3">
        <f t="shared" si="18"/>
        <v>326.22000000000003</v>
      </c>
    </row>
    <row r="26" spans="1:16" x14ac:dyDescent="0.35">
      <c r="C26" t="s">
        <v>48</v>
      </c>
      <c r="D26" s="4">
        <f>IFERROR(_xlfn.RRI(5,I25,D25),"")</f>
        <v>-0.18435542803206284</v>
      </c>
      <c r="H26" s="4">
        <f t="shared" ref="H26:P26" si="19">IFERROR(_xlfn.RRI(5,M25,H25),"")</f>
        <v>1.7011722989217493E-3</v>
      </c>
      <c r="I26" s="4">
        <f t="shared" si="19"/>
        <v>-9.0261516602321512E-2</v>
      </c>
      <c r="J26" s="4">
        <f t="shared" si="19"/>
        <v>4.1576271471775117E-2</v>
      </c>
      <c r="K26" s="4">
        <f t="shared" si="19"/>
        <v>-0.28671932800534128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265.00619047619045</v>
      </c>
      <c r="H27" s="3">
        <f t="shared" ref="H27:P27" si="20">IFERROR(H4/H21,"")</f>
        <v>1060.0247619047618</v>
      </c>
      <c r="I27" s="3">
        <f t="shared" si="20"/>
        <v>1443.5766666666666</v>
      </c>
      <c r="J27" s="3">
        <f t="shared" si="20"/>
        <v>1769.3357142857142</v>
      </c>
      <c r="K27" s="3">
        <f t="shared" si="20"/>
        <v>1641.5790476190475</v>
      </c>
      <c r="L27" s="3">
        <f t="shared" si="20"/>
        <v>1605.0623809523809</v>
      </c>
      <c r="M27" s="3">
        <f t="shared" si="20"/>
        <v>1918.1085714285714</v>
      </c>
      <c r="N27" s="3">
        <f t="shared" si="20"/>
        <v>2064.6885714285713</v>
      </c>
      <c r="O27" s="3">
        <f t="shared" si="20"/>
        <v>2113.4390476190474</v>
      </c>
      <c r="P27" s="3">
        <f t="shared" si="20"/>
        <v>4765.528571428571</v>
      </c>
    </row>
    <row r="28" spans="1:16" x14ac:dyDescent="0.35">
      <c r="C28" t="s">
        <v>50</v>
      </c>
      <c r="D28" s="4">
        <f>IFERROR(_xlfn.RRI(5,I27,D27),"")</f>
        <v>-0.28753549431902981</v>
      </c>
      <c r="H28" s="4">
        <f t="shared" ref="H28:P28" si="21">IFERROR(_xlfn.RRI(5,M27,H27),"")</f>
        <v>-0.11184540942917631</v>
      </c>
      <c r="I28" s="4">
        <f t="shared" si="21"/>
        <v>-6.9069927257668584E-2</v>
      </c>
      <c r="J28" s="4">
        <f t="shared" si="21"/>
        <v>-3.4918249335480378E-2</v>
      </c>
      <c r="K28" s="4">
        <f t="shared" si="21"/>
        <v>-0.19196505227833682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-0.63900203665987776</v>
      </c>
      <c r="I29" s="4">
        <f t="shared" si="22"/>
        <v>-0.41324091778202682</v>
      </c>
      <c r="J29" s="4">
        <f t="shared" si="22"/>
        <v>1.7786817200730538</v>
      </c>
      <c r="K29" s="4">
        <f t="shared" si="22"/>
        <v>-0.65608405184719931</v>
      </c>
      <c r="L29" s="4">
        <f t="shared" si="22"/>
        <v>3.9823613086770981</v>
      </c>
      <c r="M29" s="4">
        <f t="shared" si="22"/>
        <v>-0.77695285233834632</v>
      </c>
      <c r="N29" s="4">
        <f t="shared" si="22"/>
        <v>0.15433636097275119</v>
      </c>
      <c r="O29" s="4">
        <f t="shared" si="22"/>
        <v>-0.58150941082704921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-0.26569555578059922</v>
      </c>
      <c r="I30" s="4">
        <f t="shared" si="23"/>
        <v>-0.18411375805555219</v>
      </c>
      <c r="J30" s="4">
        <f t="shared" si="23"/>
        <v>7.782547349880313E-2</v>
      </c>
      <c r="K30" s="4">
        <f t="shared" si="23"/>
        <v>2.2750932985544835E-2</v>
      </c>
      <c r="L30" s="4">
        <f t="shared" si="23"/>
        <v>-0.16320566788512894</v>
      </c>
      <c r="M30" s="4">
        <f t="shared" si="23"/>
        <v>-7.0993757619620221E-2</v>
      </c>
      <c r="N30" s="4">
        <f t="shared" si="23"/>
        <v>-2.3066894806073199E-2</v>
      </c>
      <c r="O30" s="4">
        <f t="shared" si="23"/>
        <v>-0.55651529186289239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3998.56</v>
      </c>
      <c r="H32" s="3">
        <f>IFERROR(INDEX(D32:G32,COUNT(D32:G32)),"")</f>
        <v>3998.56</v>
      </c>
      <c r="I32" s="3">
        <f t="shared" ref="I32:P32" si="24">IFERROR(INDEX(I51:I500,MATCH($C$32,$C$51:$C$500,0)),"")</f>
        <v>4052.57</v>
      </c>
      <c r="J32" s="3">
        <f t="shared" si="24"/>
        <v>4007.6</v>
      </c>
      <c r="K32" s="3">
        <f t="shared" si="24"/>
        <v>3567.4</v>
      </c>
      <c r="L32" s="3">
        <f t="shared" si="24"/>
        <v>3659.32</v>
      </c>
      <c r="M32" s="3">
        <f t="shared" si="24"/>
        <v>3603.63</v>
      </c>
      <c r="N32" s="3">
        <f t="shared" si="24"/>
        <v>3832.06</v>
      </c>
      <c r="O32" s="3">
        <f t="shared" si="24"/>
        <v>3697.94</v>
      </c>
      <c r="P32" s="3">
        <f t="shared" si="24"/>
        <v>6863.33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1.8</v>
      </c>
      <c r="H33" s="3">
        <f>IFERROR(INDEX(D33:G33,COUNT(D33:G33)),"")</f>
        <v>1.8</v>
      </c>
      <c r="I33" s="3">
        <f t="shared" ref="I33:P33" si="25">IFERROR(INDEX(I51:I500,MATCH($C$33,$C$51:$C$500,0)),"")</f>
        <v>1.89</v>
      </c>
      <c r="J33" s="3">
        <f t="shared" si="25"/>
        <v>1.81</v>
      </c>
      <c r="K33" s="3">
        <f t="shared" si="25"/>
        <v>1.69</v>
      </c>
      <c r="L33" s="3">
        <f t="shared" si="25"/>
        <v>1.41</v>
      </c>
      <c r="M33" s="3">
        <f t="shared" si="25"/>
        <v>1.71</v>
      </c>
      <c r="N33" s="3">
        <f t="shared" si="25"/>
        <v>1.25</v>
      </c>
      <c r="O33" s="3">
        <f t="shared" si="25"/>
        <v>1.65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203.1</v>
      </c>
      <c r="H34" s="3">
        <f>IFERROR(INDEX(D34:G34,COUNT(D34:G34)),"")</f>
        <v>203.1</v>
      </c>
      <c r="I34" s="3">
        <f t="shared" ref="I34:P34" si="26">IFERROR(INDEX(I51:I500,MATCH($C$34,$C$51:$C$500,0)),"")</f>
        <v>77.900000000000006</v>
      </c>
      <c r="J34" s="3">
        <f t="shared" si="26"/>
        <v>43.32</v>
      </c>
      <c r="K34" s="3">
        <f t="shared" si="26"/>
        <v>100.03</v>
      </c>
      <c r="L34" s="3">
        <f t="shared" si="26"/>
        <v>29.55</v>
      </c>
      <c r="M34" s="3">
        <f t="shared" si="26"/>
        <v>175.68</v>
      </c>
      <c r="N34" s="3">
        <f t="shared" si="26"/>
        <v>30.4</v>
      </c>
      <c r="O34" s="3">
        <f t="shared" si="26"/>
        <v>44.68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27.17</v>
      </c>
      <c r="H35" s="3">
        <f>IFERROR(INDEX(D35:G35,COUNT(D35:G35)),"")</f>
        <v>27.17</v>
      </c>
      <c r="I35" s="3">
        <f t="shared" ref="I35:P35" si="27">IFERROR(INDEX(I51:I500,MATCH($C$35,$C$51:$C$500,0)),"")</f>
        <v>5.3</v>
      </c>
      <c r="J35" s="3">
        <f t="shared" si="27"/>
        <v>4.0999999999999996</v>
      </c>
      <c r="K35" s="3">
        <f t="shared" si="27"/>
        <v>3.67</v>
      </c>
      <c r="L35" s="3">
        <f t="shared" si="27"/>
        <v>3.22</v>
      </c>
      <c r="M35" s="3">
        <f t="shared" si="27"/>
        <v>3.22</v>
      </c>
      <c r="N35" s="3">
        <f t="shared" si="27"/>
        <v>2.3199999999999998</v>
      </c>
      <c r="O35" s="3">
        <f t="shared" si="27"/>
        <v>2.89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0.67689999999999995</v>
      </c>
      <c r="I36" s="4">
        <f t="shared" si="28"/>
        <v>0.97760000000000002</v>
      </c>
      <c r="J36" s="4">
        <f t="shared" si="28"/>
        <v>0.95599999999999996</v>
      </c>
      <c r="K36" s="4">
        <f t="shared" si="28"/>
        <v>0.63090000000000002</v>
      </c>
      <c r="L36" s="4">
        <f t="shared" si="28"/>
        <v>1.0106999999999999</v>
      </c>
      <c r="M36" s="4">
        <f t="shared" si="28"/>
        <v>0.96719999999999995</v>
      </c>
      <c r="N36" s="4">
        <f t="shared" si="28"/>
        <v>1.5419999999999998</v>
      </c>
      <c r="O36" s="4">
        <f t="shared" si="28"/>
        <v>0.54210000000000003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96</v>
      </c>
      <c r="I37" s="3">
        <f t="shared" si="29"/>
        <v>96</v>
      </c>
      <c r="J37" s="3">
        <f t="shared" si="29"/>
        <v>160</v>
      </c>
      <c r="K37" s="3">
        <f t="shared" si="29"/>
        <v>38</v>
      </c>
      <c r="L37" s="3">
        <f t="shared" si="29"/>
        <v>177</v>
      </c>
      <c r="M37" s="3">
        <f t="shared" si="29"/>
        <v>34</v>
      </c>
      <c r="N37" s="3">
        <f t="shared" si="29"/>
        <v>243</v>
      </c>
      <c r="O37" s="3">
        <f t="shared" si="29"/>
        <v>74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556513000000</v>
      </c>
      <c r="E51" s="5">
        <v>867509000000</v>
      </c>
      <c r="F51" s="5">
        <v>847233000000</v>
      </c>
      <c r="G51" s="5">
        <v>827126000000</v>
      </c>
      <c r="I51" s="5">
        <v>3031511000000</v>
      </c>
      <c r="J51" s="5">
        <v>3715605000000</v>
      </c>
      <c r="K51" s="5">
        <v>3447316000000</v>
      </c>
      <c r="L51" s="5">
        <v>3370631000000</v>
      </c>
      <c r="M51" s="5">
        <v>4028028000000</v>
      </c>
      <c r="N51" s="5">
        <v>4335846000000</v>
      </c>
      <c r="O51" s="5">
        <v>4438222000000</v>
      </c>
      <c r="P51" s="5">
        <v>5003805000000</v>
      </c>
    </row>
    <row r="52" spans="2:16" x14ac:dyDescent="0.35">
      <c r="C52" t="s">
        <v>419</v>
      </c>
      <c r="D52" s="5">
        <v>508765000000</v>
      </c>
      <c r="E52" s="5">
        <v>521581000000</v>
      </c>
      <c r="F52" s="5">
        <v>505549000000</v>
      </c>
      <c r="G52" s="5">
        <v>482195000000</v>
      </c>
      <c r="I52" s="5">
        <v>1968826000000</v>
      </c>
      <c r="J52" s="5">
        <v>3255100000000</v>
      </c>
      <c r="K52" s="5">
        <v>2700081000000</v>
      </c>
      <c r="L52" s="5">
        <v>2610679000000</v>
      </c>
      <c r="M52" s="5">
        <v>3649057000000</v>
      </c>
      <c r="N52" s="5">
        <v>3668659000000</v>
      </c>
      <c r="O52" s="5">
        <v>3567363000000</v>
      </c>
      <c r="P52" s="5">
        <v>4353240000000</v>
      </c>
    </row>
    <row r="53" spans="2:16" x14ac:dyDescent="0.35">
      <c r="C53" t="s">
        <v>420</v>
      </c>
      <c r="J53" s="5">
        <v>-49295000000</v>
      </c>
      <c r="K53" s="5">
        <v>-45437000000</v>
      </c>
      <c r="L53" s="5">
        <v>-25975000000</v>
      </c>
      <c r="M53" s="5">
        <v>-50341000000</v>
      </c>
      <c r="N53" s="5">
        <v>-12983000000</v>
      </c>
      <c r="O53" s="5">
        <v>-15778000000</v>
      </c>
      <c r="P53" s="5">
        <v>-15140000000</v>
      </c>
    </row>
    <row r="54" spans="2:16" x14ac:dyDescent="0.35">
      <c r="C54" t="s">
        <v>421</v>
      </c>
      <c r="J54" s="5">
        <v>-95402000000</v>
      </c>
      <c r="K54" s="5">
        <v>-85686000000</v>
      </c>
      <c r="L54" s="5">
        <v>-5186000000</v>
      </c>
      <c r="M54" s="5">
        <v>-6224000000</v>
      </c>
      <c r="N54" s="5">
        <v>-15310000000</v>
      </c>
      <c r="O54" s="5">
        <v>-5401000000</v>
      </c>
      <c r="P54" s="5">
        <v>-22212000000</v>
      </c>
    </row>
    <row r="55" spans="2:16" x14ac:dyDescent="0.35">
      <c r="C55" t="s">
        <v>422</v>
      </c>
      <c r="D55" s="5">
        <v>45350000000</v>
      </c>
      <c r="E55" s="5">
        <v>338897000000</v>
      </c>
      <c r="F55" s="5">
        <v>342789000000</v>
      </c>
      <c r="G55" s="5">
        <v>330402000000</v>
      </c>
      <c r="I55" s="5">
        <v>1039703000000</v>
      </c>
      <c r="J55" s="5">
        <v>569018000000</v>
      </c>
      <c r="K55" s="5">
        <v>818646000000</v>
      </c>
      <c r="L55" s="5">
        <v>764994000000</v>
      </c>
      <c r="M55" s="5">
        <v>391845000000</v>
      </c>
      <c r="N55" s="5">
        <v>655201000000</v>
      </c>
      <c r="O55" s="5">
        <v>847747000000</v>
      </c>
      <c r="P55" s="5">
        <v>644460000000</v>
      </c>
    </row>
    <row r="56" spans="2:16" x14ac:dyDescent="0.35">
      <c r="C56" t="s">
        <v>80</v>
      </c>
      <c r="D56" s="5">
        <v>-10083000000</v>
      </c>
      <c r="E56" s="5">
        <v>-12108000000</v>
      </c>
      <c r="F56" s="5">
        <v>-10960000000</v>
      </c>
      <c r="G56" s="5">
        <v>9146000000</v>
      </c>
      <c r="I56" s="5">
        <v>-18983000000</v>
      </c>
      <c r="J56" s="5">
        <v>111864000000</v>
      </c>
      <c r="K56" s="5">
        <v>-67104000000</v>
      </c>
      <c r="L56" s="5">
        <v>91486000000</v>
      </c>
      <c r="M56" s="5">
        <v>8579000000</v>
      </c>
      <c r="N56" s="5">
        <v>33335000000</v>
      </c>
      <c r="O56" s="5">
        <v>-23940000000</v>
      </c>
      <c r="P56" s="5">
        <v>90266000000</v>
      </c>
    </row>
    <row r="57" spans="2:16" x14ac:dyDescent="0.35">
      <c r="C57" t="s">
        <v>77</v>
      </c>
      <c r="D57" s="5">
        <v>-452199000000</v>
      </c>
      <c r="E57" s="5">
        <v>-805165000000</v>
      </c>
      <c r="F57" s="5">
        <v>-748212000000</v>
      </c>
      <c r="G57" s="5">
        <v>-715600000000</v>
      </c>
      <c r="I57" s="5">
        <v>-2730921000000</v>
      </c>
      <c r="J57" s="5">
        <v>-3405264000000</v>
      </c>
      <c r="K57" s="5">
        <v>-3181101000000</v>
      </c>
      <c r="L57" s="5">
        <v>-3033456000000</v>
      </c>
      <c r="M57" s="5">
        <v>-3897382000000</v>
      </c>
      <c r="N57" s="5">
        <v>-3964697000000</v>
      </c>
      <c r="O57" s="5">
        <v>-4063511000000</v>
      </c>
      <c r="P57" s="5">
        <v>-4697030000000</v>
      </c>
    </row>
    <row r="58" spans="2:16" x14ac:dyDescent="0.35">
      <c r="C58" t="s">
        <v>423</v>
      </c>
      <c r="D58" s="5">
        <v>-506294000000</v>
      </c>
      <c r="E58" s="5">
        <v>-470598000000</v>
      </c>
      <c r="F58" s="5">
        <v>-558343000000</v>
      </c>
      <c r="G58" s="5">
        <v>-499023000000</v>
      </c>
      <c r="I58" s="5">
        <v>-2033406000000</v>
      </c>
      <c r="J58" s="5">
        <v>-2688403000000</v>
      </c>
      <c r="K58" s="5">
        <v>-2594336000000</v>
      </c>
      <c r="L58" s="5">
        <v>-3071806000000</v>
      </c>
      <c r="M58" s="5">
        <v>-2321347000000</v>
      </c>
      <c r="N58" s="5">
        <v>-4024862000000</v>
      </c>
      <c r="O58" s="5">
        <v>-2953954000000</v>
      </c>
      <c r="P58" s="5">
        <v>-3755304000000</v>
      </c>
    </row>
    <row r="59" spans="2:16" x14ac:dyDescent="0.35">
      <c r="C59" t="s">
        <v>424</v>
      </c>
      <c r="J59" s="5">
        <v>44146000000</v>
      </c>
      <c r="K59" s="5">
        <v>16083000000</v>
      </c>
      <c r="L59" s="5">
        <v>16629000000</v>
      </c>
      <c r="M59" s="5">
        <v>38348000000</v>
      </c>
      <c r="N59" s="5">
        <v>4380000000</v>
      </c>
      <c r="O59" s="5">
        <v>6542000000</v>
      </c>
      <c r="P59" s="5">
        <v>12383000000</v>
      </c>
    </row>
    <row r="60" spans="2:16" x14ac:dyDescent="0.35">
      <c r="C60" t="s">
        <v>425</v>
      </c>
      <c r="J60" s="5">
        <v>605778000000</v>
      </c>
      <c r="K60" s="5">
        <v>600615000000</v>
      </c>
      <c r="L60" s="5">
        <v>902996000000</v>
      </c>
      <c r="M60" s="5">
        <v>-850246000000</v>
      </c>
      <c r="N60" s="5">
        <v>699907000000</v>
      </c>
      <c r="O60" s="5">
        <v>-470699000000</v>
      </c>
      <c r="P60" s="5">
        <v>-306964000000</v>
      </c>
    </row>
    <row r="61" spans="2:16" x14ac:dyDescent="0.35">
      <c r="C61" t="s">
        <v>426</v>
      </c>
      <c r="J61" s="5">
        <v>-773042000000</v>
      </c>
      <c r="K61" s="5">
        <v>-729924000000</v>
      </c>
      <c r="L61" s="5">
        <v>-463171000000</v>
      </c>
      <c r="M61" s="5">
        <v>-383543000000</v>
      </c>
      <c r="N61" s="5">
        <v>-288473000000</v>
      </c>
      <c r="O61" s="5">
        <v>-311809000000</v>
      </c>
      <c r="P61" s="5">
        <v>-331560000000</v>
      </c>
    </row>
    <row r="62" spans="2:16" x14ac:dyDescent="0.35">
      <c r="C62" t="s">
        <v>427</v>
      </c>
      <c r="J62" s="5">
        <v>-87864000000</v>
      </c>
      <c r="K62" s="5">
        <v>-88397000000</v>
      </c>
      <c r="L62" s="5">
        <v>-72672000000</v>
      </c>
      <c r="M62" s="5">
        <v>-34630000000</v>
      </c>
      <c r="N62" s="5">
        <v>-50640000000</v>
      </c>
      <c r="O62" s="5">
        <v>-36227000000</v>
      </c>
      <c r="P62" s="5">
        <v>-45253000000</v>
      </c>
    </row>
    <row r="63" spans="2:16" x14ac:dyDescent="0.35">
      <c r="C63" t="s">
        <v>428</v>
      </c>
      <c r="D63" s="5">
        <v>-33969000000</v>
      </c>
      <c r="E63" s="5">
        <v>-176743000000</v>
      </c>
      <c r="F63" s="5">
        <v>-31734000000</v>
      </c>
      <c r="G63" s="5">
        <v>-41382000000</v>
      </c>
      <c r="I63" s="5">
        <v>-286307000000</v>
      </c>
      <c r="J63" s="5">
        <v>-485383000000</v>
      </c>
      <c r="K63" s="5">
        <v>-406464000000</v>
      </c>
      <c r="L63" s="5">
        <v>-343457000000</v>
      </c>
      <c r="M63" s="5">
        <v>-354295000000</v>
      </c>
      <c r="N63" s="5">
        <v>-306816000000</v>
      </c>
      <c r="O63" s="5">
        <v>-297794000000</v>
      </c>
      <c r="P63" s="5">
        <v>-269426000000</v>
      </c>
    </row>
    <row r="64" spans="2:16" x14ac:dyDescent="0.35">
      <c r="C64" t="s">
        <v>81</v>
      </c>
      <c r="D64" s="5">
        <v>104314000000</v>
      </c>
      <c r="E64" s="5">
        <v>62344000000</v>
      </c>
      <c r="F64" s="5">
        <v>99021000000</v>
      </c>
      <c r="G64" s="5">
        <v>111526000000</v>
      </c>
      <c r="I64" s="5">
        <v>300590000000</v>
      </c>
      <c r="J64" s="5">
        <v>310341000000</v>
      </c>
      <c r="K64" s="5">
        <v>266215000000</v>
      </c>
      <c r="L64" s="5">
        <v>337175000000</v>
      </c>
      <c r="M64" s="5">
        <v>130646000000</v>
      </c>
      <c r="N64" s="5">
        <v>371149000000</v>
      </c>
      <c r="O64" s="5">
        <v>374711000000</v>
      </c>
      <c r="P64" s="5">
        <v>306775000000</v>
      </c>
    </row>
    <row r="65" spans="2:16" x14ac:dyDescent="0.35">
      <c r="C65" t="s">
        <v>82</v>
      </c>
      <c r="D65" s="5">
        <v>-10083000000</v>
      </c>
      <c r="E65" s="5">
        <v>-12108000000</v>
      </c>
      <c r="F65" s="5">
        <v>-10960000000</v>
      </c>
      <c r="G65" s="5">
        <v>9146000000</v>
      </c>
      <c r="I65" s="5">
        <v>-18983000000</v>
      </c>
      <c r="J65" s="5">
        <v>111864000000</v>
      </c>
      <c r="K65" s="5">
        <v>-67104000000</v>
      </c>
      <c r="L65" s="5">
        <v>91486000000</v>
      </c>
      <c r="M65" s="5">
        <v>8579000000</v>
      </c>
      <c r="N65" s="5">
        <v>33335000000</v>
      </c>
      <c r="O65" s="5">
        <v>-23940000000</v>
      </c>
      <c r="P65" s="5">
        <v>90266000000</v>
      </c>
    </row>
    <row r="66" spans="2:16" x14ac:dyDescent="0.35">
      <c r="C66" t="s">
        <v>84</v>
      </c>
      <c r="D66" s="5">
        <v>-10083000000</v>
      </c>
      <c r="E66" s="5">
        <v>-12108000000</v>
      </c>
      <c r="F66" s="5">
        <v>-10960000000</v>
      </c>
      <c r="G66" s="5">
        <v>9146000000</v>
      </c>
      <c r="I66" s="5">
        <v>-18983000000</v>
      </c>
      <c r="J66" s="5">
        <v>111864000000</v>
      </c>
      <c r="K66" s="5">
        <v>-67104000000</v>
      </c>
      <c r="L66" s="5">
        <v>91486000000</v>
      </c>
      <c r="M66" s="5">
        <v>8579000000</v>
      </c>
      <c r="N66" s="5">
        <v>33335000000</v>
      </c>
      <c r="O66" s="5">
        <v>-23940000000</v>
      </c>
      <c r="P66" s="5">
        <v>90266000000</v>
      </c>
    </row>
    <row r="67" spans="2:16" x14ac:dyDescent="0.35">
      <c r="C67" t="s">
        <v>28</v>
      </c>
      <c r="D67" s="5">
        <v>94231000000</v>
      </c>
      <c r="E67" s="5">
        <v>50236000000</v>
      </c>
      <c r="F67" s="5">
        <v>88061000000</v>
      </c>
      <c r="G67" s="5">
        <v>120672000000</v>
      </c>
      <c r="I67" s="5">
        <v>281607000000</v>
      </c>
      <c r="J67" s="5">
        <v>422205000000</v>
      </c>
      <c r="K67" s="5">
        <v>199111000000</v>
      </c>
      <c r="L67" s="5">
        <v>428661000000</v>
      </c>
      <c r="M67" s="5">
        <v>139225000000</v>
      </c>
      <c r="N67" s="5">
        <v>404484000000</v>
      </c>
      <c r="O67" s="5">
        <v>350771000000</v>
      </c>
      <c r="P67" s="5">
        <v>397041000000</v>
      </c>
    </row>
    <row r="68" spans="2:16" x14ac:dyDescent="0.35">
      <c r="C68" t="s">
        <v>27</v>
      </c>
      <c r="D68" s="5">
        <v>-19779000000</v>
      </c>
      <c r="E68" s="5">
        <v>-19766000000</v>
      </c>
      <c r="F68" s="5">
        <v>-19414000000</v>
      </c>
      <c r="G68" s="5">
        <v>-18379000000</v>
      </c>
      <c r="I68" s="5">
        <v>-75379000000</v>
      </c>
      <c r="J68" s="5">
        <v>-70748000000</v>
      </c>
      <c r="K68" s="5">
        <v>-72623000000</v>
      </c>
      <c r="L68" s="5">
        <v>-60888000000</v>
      </c>
      <c r="M68" s="5">
        <v>-65401000000</v>
      </c>
      <c r="N68" s="5">
        <v>-73545000000</v>
      </c>
      <c r="O68" s="5">
        <v>-64087000000</v>
      </c>
      <c r="P68" s="5">
        <v>-54505000000</v>
      </c>
    </row>
    <row r="69" spans="2:16" x14ac:dyDescent="0.35">
      <c r="C69" t="s">
        <v>91</v>
      </c>
      <c r="D69" s="5">
        <v>74452000000</v>
      </c>
      <c r="E69" s="5">
        <v>30470000000</v>
      </c>
      <c r="F69" s="5">
        <v>68647000000</v>
      </c>
      <c r="G69" s="5">
        <v>102293000000</v>
      </c>
      <c r="I69" s="5">
        <v>206228000000</v>
      </c>
      <c r="J69" s="5">
        <v>351457000000</v>
      </c>
      <c r="K69" s="5">
        <v>126488000000</v>
      </c>
      <c r="L69" s="5">
        <v>367773000000</v>
      </c>
      <c r="M69" s="5">
        <v>73824000000</v>
      </c>
      <c r="N69" s="5">
        <v>330939000000</v>
      </c>
      <c r="O69" s="5">
        <v>286684000000</v>
      </c>
      <c r="P69" s="5">
        <v>342536000000</v>
      </c>
    </row>
    <row r="70" spans="2:16" x14ac:dyDescent="0.35">
      <c r="C70" t="s">
        <v>92</v>
      </c>
      <c r="D70" s="5">
        <v>-189418000000</v>
      </c>
      <c r="E70" s="5">
        <v>13180000000</v>
      </c>
      <c r="F70" s="5">
        <v>73722000000</v>
      </c>
      <c r="G70" s="5">
        <v>87321000000</v>
      </c>
      <c r="I70" s="5">
        <v>217920000000</v>
      </c>
      <c r="J70" s="5">
        <v>-113161000000</v>
      </c>
      <c r="K70" s="5">
        <v>47046000000</v>
      </c>
      <c r="L70" s="5">
        <v>-184550000000</v>
      </c>
      <c r="M70" s="5">
        <v>-16065000000</v>
      </c>
      <c r="N70" s="5">
        <v>97472000000</v>
      </c>
      <c r="O70" s="5">
        <v>356852000000</v>
      </c>
      <c r="P70" s="5">
        <v>-448933000000</v>
      </c>
    </row>
    <row r="71" spans="2:16" x14ac:dyDescent="0.35">
      <c r="C71" t="s">
        <v>93</v>
      </c>
      <c r="D71" s="5">
        <v>-114966000000</v>
      </c>
      <c r="E71" s="5">
        <v>43650000000</v>
      </c>
      <c r="F71" s="5">
        <v>142369000000</v>
      </c>
      <c r="G71" s="5">
        <v>189614000000</v>
      </c>
      <c r="I71" s="5">
        <v>424148000000</v>
      </c>
      <c r="J71" s="5">
        <v>238296000000</v>
      </c>
      <c r="K71" s="5">
        <v>173534000000</v>
      </c>
      <c r="L71" s="5">
        <v>183223000000</v>
      </c>
      <c r="M71" s="5">
        <v>57759000000</v>
      </c>
      <c r="N71" s="5">
        <v>428411000000</v>
      </c>
      <c r="O71" s="5">
        <v>643536000000</v>
      </c>
      <c r="P71" s="5">
        <v>-106397000000</v>
      </c>
    </row>
    <row r="72" spans="2:16" x14ac:dyDescent="0.35">
      <c r="C72" t="s">
        <v>94</v>
      </c>
      <c r="D72" s="5">
        <v>74452000000</v>
      </c>
      <c r="E72" s="5">
        <v>30470000000</v>
      </c>
      <c r="F72" s="5">
        <v>68647000000</v>
      </c>
      <c r="G72" s="5">
        <v>102293000000</v>
      </c>
      <c r="I72" s="5">
        <v>206228000000</v>
      </c>
      <c r="J72" s="5">
        <v>351457000000</v>
      </c>
      <c r="K72" s="5">
        <v>126488000000</v>
      </c>
      <c r="L72" s="5">
        <v>367773000000</v>
      </c>
      <c r="M72" s="5">
        <v>73824000000</v>
      </c>
      <c r="N72" s="5">
        <v>330939000000</v>
      </c>
      <c r="O72" s="5">
        <v>286684000000</v>
      </c>
      <c r="P72" s="5">
        <v>342536000000</v>
      </c>
    </row>
    <row r="73" spans="2:16" x14ac:dyDescent="0.35">
      <c r="C73" t="s">
        <v>7</v>
      </c>
      <c r="D73" s="5">
        <v>-114966000000</v>
      </c>
      <c r="E73" s="5">
        <v>43650000000</v>
      </c>
      <c r="F73" s="5">
        <v>142369000000</v>
      </c>
      <c r="G73" s="5">
        <v>189614000000</v>
      </c>
      <c r="I73" s="5">
        <v>424148000000</v>
      </c>
      <c r="J73" s="5">
        <v>238296000000</v>
      </c>
      <c r="K73" s="5">
        <v>173534000000</v>
      </c>
      <c r="L73" s="5">
        <v>183223000000</v>
      </c>
      <c r="M73" s="5">
        <v>57759000000</v>
      </c>
      <c r="N73" s="5">
        <v>428411000000</v>
      </c>
      <c r="O73" s="5">
        <v>643536000000</v>
      </c>
      <c r="P73" s="5">
        <v>-106397000000</v>
      </c>
    </row>
    <row r="74" spans="2:16" x14ac:dyDescent="0.35">
      <c r="C74" t="s">
        <v>429</v>
      </c>
    </row>
    <row r="75" spans="2:16" x14ac:dyDescent="0.35">
      <c r="C75" t="s">
        <v>95</v>
      </c>
      <c r="D75" s="5">
        <v>74452000000</v>
      </c>
      <c r="E75" s="5">
        <v>30470000000</v>
      </c>
      <c r="F75" s="5">
        <v>68647000000</v>
      </c>
      <c r="G75" s="5">
        <v>102293000000</v>
      </c>
      <c r="I75" s="5">
        <v>206228000000</v>
      </c>
      <c r="J75" s="5">
        <v>351457000000</v>
      </c>
      <c r="K75" s="5">
        <v>126488000000</v>
      </c>
      <c r="L75" s="5">
        <v>367773000000</v>
      </c>
      <c r="M75" s="5">
        <v>73824000000</v>
      </c>
      <c r="N75" s="5">
        <v>330939000000</v>
      </c>
      <c r="O75" s="5">
        <v>286684000000</v>
      </c>
      <c r="P75" s="5">
        <v>342536000000</v>
      </c>
    </row>
    <row r="76" spans="2:16" x14ac:dyDescent="0.35">
      <c r="C76" t="s">
        <v>96</v>
      </c>
      <c r="D76" s="5">
        <v>-114966000000</v>
      </c>
      <c r="E76" s="5">
        <v>43650000000</v>
      </c>
      <c r="F76" s="5">
        <v>142369000000</v>
      </c>
      <c r="G76" s="5">
        <v>189614000000</v>
      </c>
      <c r="I76" s="5">
        <v>424148000000</v>
      </c>
      <c r="J76" s="5">
        <v>238296000000</v>
      </c>
      <c r="K76" s="5">
        <v>173534000000</v>
      </c>
      <c r="L76" s="5">
        <v>183223000000</v>
      </c>
      <c r="M76" s="5">
        <v>57759000000</v>
      </c>
      <c r="N76" s="5">
        <v>428411000000</v>
      </c>
      <c r="O76" s="5">
        <v>643536000000</v>
      </c>
      <c r="P76" s="5">
        <v>-106397000000</v>
      </c>
    </row>
    <row r="77" spans="2:16" x14ac:dyDescent="0.35">
      <c r="C77" t="s">
        <v>97</v>
      </c>
      <c r="D77" s="5">
        <v>-114966000000</v>
      </c>
      <c r="E77" s="5">
        <v>43650000000</v>
      </c>
      <c r="F77" s="5">
        <v>142369000000</v>
      </c>
      <c r="G77" s="5">
        <v>189614000000</v>
      </c>
      <c r="I77" s="5">
        <v>424148000000</v>
      </c>
      <c r="J77" s="5">
        <v>238296000000</v>
      </c>
      <c r="K77" s="5">
        <v>173534000000</v>
      </c>
      <c r="L77" s="5">
        <v>183223000000</v>
      </c>
      <c r="M77" s="5">
        <v>57759000000</v>
      </c>
      <c r="N77" s="5">
        <v>428411000000</v>
      </c>
      <c r="O77" s="5">
        <v>643536000000</v>
      </c>
      <c r="P77" s="5">
        <v>-106397000000</v>
      </c>
    </row>
    <row r="79" spans="2:16" x14ac:dyDescent="0.35">
      <c r="B79" t="s">
        <v>98</v>
      </c>
      <c r="C79" t="s">
        <v>99</v>
      </c>
    </row>
    <row r="80" spans="2:16" x14ac:dyDescent="0.35">
      <c r="C80" t="s">
        <v>19</v>
      </c>
      <c r="D80" s="5">
        <v>936317000000</v>
      </c>
      <c r="E80" s="5">
        <v>1001539000000</v>
      </c>
      <c r="F80" s="5">
        <v>795834000000</v>
      </c>
      <c r="G80" s="5">
        <v>738310000000</v>
      </c>
      <c r="I80" s="5">
        <v>1001539000000</v>
      </c>
      <c r="J80" s="5">
        <v>668876000000</v>
      </c>
      <c r="K80" s="5">
        <v>780815000000</v>
      </c>
      <c r="L80" s="5">
        <v>1363572000000</v>
      </c>
      <c r="M80" s="5">
        <v>1524001000000</v>
      </c>
      <c r="N80" s="5">
        <v>825427000000</v>
      </c>
      <c r="O80" s="5">
        <v>681866000000</v>
      </c>
      <c r="P80" s="5">
        <v>744579000000</v>
      </c>
    </row>
    <row r="81" spans="3:16" x14ac:dyDescent="0.35">
      <c r="C81" t="s">
        <v>430</v>
      </c>
      <c r="K81" s="5">
        <v>48592000000</v>
      </c>
      <c r="L81" s="5">
        <v>53968000000</v>
      </c>
      <c r="M81" s="5">
        <v>23729000000</v>
      </c>
      <c r="N81" s="5">
        <v>50500000000</v>
      </c>
      <c r="O81" s="5">
        <v>45334000000</v>
      </c>
      <c r="P81" s="5">
        <v>38481000000</v>
      </c>
    </row>
    <row r="82" spans="3:16" x14ac:dyDescent="0.35">
      <c r="C82" t="s">
        <v>431</v>
      </c>
      <c r="K82" s="5">
        <v>59745000000</v>
      </c>
      <c r="L82" s="5">
        <v>34267000000</v>
      </c>
      <c r="M82" s="5">
        <v>43565000000</v>
      </c>
      <c r="N82" s="5">
        <v>10429000000</v>
      </c>
      <c r="O82" s="5">
        <v>8983000000</v>
      </c>
      <c r="P82" s="5">
        <v>16973000000</v>
      </c>
    </row>
    <row r="83" spans="3:16" x14ac:dyDescent="0.35">
      <c r="C83" t="s">
        <v>105</v>
      </c>
      <c r="D83" s="5">
        <v>54506000000</v>
      </c>
      <c r="E83" s="5">
        <v>51304000000</v>
      </c>
      <c r="F83" s="5">
        <v>41976000000</v>
      </c>
      <c r="G83" s="5">
        <v>44194000000</v>
      </c>
      <c r="I83" s="5">
        <v>51304000000</v>
      </c>
      <c r="J83" s="5">
        <v>18867000000</v>
      </c>
      <c r="K83" s="5">
        <v>22416000000</v>
      </c>
      <c r="L83" s="5">
        <v>14520000000</v>
      </c>
      <c r="M83" s="5">
        <v>9227000000</v>
      </c>
      <c r="N83" s="5">
        <v>10958000000</v>
      </c>
      <c r="O83" s="5">
        <v>15705000000</v>
      </c>
      <c r="P83" s="5">
        <v>10102000000</v>
      </c>
    </row>
    <row r="84" spans="3:16" x14ac:dyDescent="0.35">
      <c r="C84" t="s">
        <v>112</v>
      </c>
      <c r="D84" s="5">
        <v>160925000000</v>
      </c>
      <c r="E84" s="5">
        <v>162482000000</v>
      </c>
      <c r="F84" s="5">
        <v>161048000000</v>
      </c>
      <c r="G84" s="5">
        <v>163859000000</v>
      </c>
      <c r="I84" s="5">
        <v>162482000000</v>
      </c>
      <c r="J84" s="5">
        <v>168809000000</v>
      </c>
      <c r="K84" s="5">
        <v>155457000000</v>
      </c>
      <c r="L84" s="5">
        <v>175816000000</v>
      </c>
      <c r="M84" s="5">
        <v>190475000000</v>
      </c>
      <c r="N84" s="5">
        <v>159094000000</v>
      </c>
      <c r="O84" s="5">
        <v>176847000000</v>
      </c>
      <c r="P84" s="5">
        <v>206672000000</v>
      </c>
    </row>
    <row r="85" spans="3:16" x14ac:dyDescent="0.35">
      <c r="C85" t="s">
        <v>80</v>
      </c>
      <c r="D85" s="5">
        <v>126590000000</v>
      </c>
      <c r="E85" s="5">
        <v>314892000000</v>
      </c>
      <c r="F85" s="5">
        <v>318736000000</v>
      </c>
      <c r="G85" s="5">
        <v>246711000000</v>
      </c>
      <c r="I85" s="5">
        <v>314892000000</v>
      </c>
      <c r="J85" s="5">
        <v>116696000000</v>
      </c>
      <c r="K85" s="5">
        <v>301039000000</v>
      </c>
      <c r="L85" s="5">
        <v>250532000000</v>
      </c>
      <c r="M85" s="5">
        <v>294455000000</v>
      </c>
      <c r="N85" s="5">
        <v>335181000000</v>
      </c>
      <c r="O85" s="5">
        <v>236648000000</v>
      </c>
      <c r="P85" s="5">
        <v>-117685000000</v>
      </c>
    </row>
    <row r="86" spans="3:16" x14ac:dyDescent="0.35">
      <c r="C86" t="s">
        <v>116</v>
      </c>
      <c r="D86" s="5">
        <v>15668721000000</v>
      </c>
      <c r="E86" s="5">
        <v>15871202000000</v>
      </c>
      <c r="F86" s="5">
        <v>15152269000000</v>
      </c>
      <c r="G86" s="5">
        <v>15028662000000</v>
      </c>
      <c r="I86" s="5">
        <v>15871202000000</v>
      </c>
      <c r="J86" s="5">
        <v>14372457000000</v>
      </c>
      <c r="K86" s="5">
        <v>14953956000000</v>
      </c>
      <c r="L86" s="5">
        <v>15536442000000</v>
      </c>
      <c r="M86" s="5">
        <v>16344767000000</v>
      </c>
      <c r="N86" s="5">
        <v>15847556000000</v>
      </c>
      <c r="O86" s="5">
        <v>16234424000000</v>
      </c>
      <c r="P86" s="5">
        <v>15554489000000</v>
      </c>
    </row>
    <row r="87" spans="3:16" x14ac:dyDescent="0.35">
      <c r="C87" t="s">
        <v>117</v>
      </c>
    </row>
    <row r="88" spans="3:16" x14ac:dyDescent="0.35">
      <c r="C88" t="s">
        <v>118</v>
      </c>
    </row>
    <row r="89" spans="3:16" x14ac:dyDescent="0.35">
      <c r="C89" t="s">
        <v>432</v>
      </c>
      <c r="D89" s="5">
        <v>9592000000</v>
      </c>
      <c r="E89" s="5">
        <v>11180000000</v>
      </c>
      <c r="F89" s="5">
        <v>18519000000</v>
      </c>
      <c r="G89" s="5">
        <v>12103000000</v>
      </c>
      <c r="I89" s="5">
        <v>11180000000</v>
      </c>
      <c r="J89" s="5">
        <v>3788000000</v>
      </c>
      <c r="K89" s="5">
        <v>51227000000</v>
      </c>
      <c r="L89" s="5">
        <v>17562000000</v>
      </c>
      <c r="M89" s="5">
        <v>46216000000</v>
      </c>
      <c r="N89" s="5">
        <v>6299000000</v>
      </c>
      <c r="O89" s="5">
        <v>8775000000</v>
      </c>
      <c r="P89" s="5">
        <v>14040000000</v>
      </c>
    </row>
    <row r="90" spans="3:16" x14ac:dyDescent="0.35">
      <c r="C90" t="s">
        <v>123</v>
      </c>
      <c r="D90" s="5">
        <v>143635000000</v>
      </c>
      <c r="E90" s="5">
        <v>139692000000</v>
      </c>
      <c r="F90" s="5">
        <v>97456000000</v>
      </c>
      <c r="G90" s="5">
        <v>97571000000</v>
      </c>
      <c r="I90" s="5">
        <v>139692000000</v>
      </c>
      <c r="J90" s="5">
        <v>112720000000</v>
      </c>
      <c r="K90" s="5">
        <v>93919000000</v>
      </c>
      <c r="L90" s="5">
        <v>91600000000</v>
      </c>
      <c r="M90" s="5">
        <v>77216000000</v>
      </c>
      <c r="N90" s="5">
        <v>71752000000</v>
      </c>
      <c r="O90" s="5">
        <v>43220000000</v>
      </c>
      <c r="P90" s="5">
        <v>48524000000</v>
      </c>
    </row>
    <row r="91" spans="3:16" x14ac:dyDescent="0.35">
      <c r="C91" t="s">
        <v>122</v>
      </c>
      <c r="D91" s="5">
        <v>9313000000</v>
      </c>
      <c r="E91" s="5">
        <v>2025000000</v>
      </c>
      <c r="F91" s="5">
        <v>6937000000</v>
      </c>
      <c r="G91" s="5">
        <v>9543000000</v>
      </c>
      <c r="I91" s="5">
        <v>2025000000</v>
      </c>
      <c r="J91" s="5">
        <v>4659000000</v>
      </c>
      <c r="K91" s="5">
        <v>8678000000</v>
      </c>
      <c r="L91" s="5">
        <v>6728000000</v>
      </c>
      <c r="M91" s="5">
        <v>4898000000</v>
      </c>
      <c r="N91" s="5">
        <v>2833000000</v>
      </c>
      <c r="O91" s="5">
        <v>3927000000</v>
      </c>
      <c r="P91" s="5">
        <v>2595000000</v>
      </c>
    </row>
    <row r="92" spans="3:16" x14ac:dyDescent="0.35">
      <c r="C92" t="s">
        <v>433</v>
      </c>
      <c r="D92" s="5">
        <v>33991000000</v>
      </c>
      <c r="E92" s="5">
        <v>61660000000</v>
      </c>
      <c r="F92" s="5">
        <v>51666000000</v>
      </c>
      <c r="G92" s="5">
        <v>39771000000</v>
      </c>
      <c r="I92" s="5">
        <v>61660000000</v>
      </c>
      <c r="J92" s="5">
        <v>28907000000</v>
      </c>
      <c r="K92" s="5">
        <v>36765000000</v>
      </c>
      <c r="L92" s="5">
        <v>31065000000</v>
      </c>
      <c r="M92" s="5">
        <v>48622000000</v>
      </c>
      <c r="N92" s="5">
        <v>63998000000</v>
      </c>
      <c r="O92" s="5">
        <v>34246000000</v>
      </c>
      <c r="P92" s="5">
        <v>26667000000</v>
      </c>
    </row>
    <row r="93" spans="3:16" x14ac:dyDescent="0.35">
      <c r="C93" t="s">
        <v>121</v>
      </c>
      <c r="D93" s="5">
        <v>251110000000</v>
      </c>
      <c r="E93" s="5">
        <v>223762000000</v>
      </c>
      <c r="F93" s="5">
        <v>272182000000</v>
      </c>
      <c r="G93" s="5">
        <v>557760000000</v>
      </c>
      <c r="I93" s="5">
        <v>223762000000</v>
      </c>
      <c r="J93" s="5">
        <v>112375000000</v>
      </c>
      <c r="K93" s="5">
        <v>299805000000</v>
      </c>
      <c r="L93" s="5">
        <v>229676000000</v>
      </c>
      <c r="M93" s="5">
        <v>156044000000</v>
      </c>
      <c r="N93" s="5">
        <v>115692000000</v>
      </c>
      <c r="O93" s="5">
        <v>191518000000</v>
      </c>
      <c r="P93" s="5">
        <v>403997000000</v>
      </c>
    </row>
    <row r="94" spans="3:16" x14ac:dyDescent="0.35">
      <c r="C94" t="s">
        <v>132</v>
      </c>
      <c r="D94" s="5">
        <v>7271746000000</v>
      </c>
      <c r="E94" s="5">
        <v>7360811000000</v>
      </c>
      <c r="F94" s="5">
        <v>6687099000000</v>
      </c>
      <c r="G94" s="5">
        <v>6707430000000</v>
      </c>
      <c r="I94" s="5">
        <v>7360811000000</v>
      </c>
      <c r="J94" s="5">
        <v>5956493000000</v>
      </c>
      <c r="K94" s="5">
        <v>7462421000000</v>
      </c>
      <c r="L94" s="5">
        <v>7851872000000</v>
      </c>
      <c r="M94" s="5">
        <v>8777151000000</v>
      </c>
      <c r="N94" s="5">
        <v>7800233000000</v>
      </c>
      <c r="O94" s="5">
        <v>8468749000000</v>
      </c>
      <c r="P94" s="5">
        <v>8347990000000</v>
      </c>
    </row>
    <row r="95" spans="3:16" x14ac:dyDescent="0.35">
      <c r="C95" t="s">
        <v>133</v>
      </c>
    </row>
    <row r="96" spans="3:16" x14ac:dyDescent="0.35">
      <c r="C96" t="s">
        <v>134</v>
      </c>
      <c r="D96" s="5">
        <v>210000000000</v>
      </c>
      <c r="E96" s="5">
        <v>210000000000</v>
      </c>
      <c r="F96" s="5">
        <v>210000000000</v>
      </c>
      <c r="G96" s="5">
        <v>210000000000</v>
      </c>
      <c r="I96" s="5">
        <v>210000000000</v>
      </c>
      <c r="J96" s="5">
        <v>210000000000</v>
      </c>
      <c r="K96" s="5">
        <v>210000000000</v>
      </c>
      <c r="L96" s="5">
        <v>210000000000</v>
      </c>
      <c r="M96" s="5">
        <v>210000000000</v>
      </c>
      <c r="N96" s="5">
        <v>210000000000</v>
      </c>
      <c r="O96" s="5">
        <v>210000000000</v>
      </c>
      <c r="P96" s="5">
        <v>105000000000</v>
      </c>
    </row>
    <row r="97" spans="2:16" x14ac:dyDescent="0.35">
      <c r="C97" t="s">
        <v>135</v>
      </c>
      <c r="D97" s="5">
        <v>6842500000000</v>
      </c>
      <c r="E97" s="5">
        <v>6842500000000</v>
      </c>
      <c r="F97" s="5">
        <v>6842500000000</v>
      </c>
      <c r="G97" s="5">
        <v>6842500000000</v>
      </c>
      <c r="I97" s="5">
        <v>6842500000000</v>
      </c>
      <c r="J97" s="5">
        <v>6842500000000</v>
      </c>
      <c r="K97" s="5">
        <v>6842500000000</v>
      </c>
      <c r="L97" s="5">
        <v>6842500000000</v>
      </c>
      <c r="M97" s="5">
        <v>6842500000000</v>
      </c>
      <c r="N97" s="5">
        <v>6842500000000</v>
      </c>
      <c r="O97" s="5">
        <v>6842500000000</v>
      </c>
      <c r="P97" s="5">
        <v>6947500000000</v>
      </c>
    </row>
    <row r="98" spans="2:16" x14ac:dyDescent="0.35">
      <c r="C98" t="s">
        <v>136</v>
      </c>
      <c r="D98" s="5">
        <v>1217885000000</v>
      </c>
      <c r="E98" s="5">
        <v>1142999000000</v>
      </c>
      <c r="F98" s="5">
        <v>1093934000000</v>
      </c>
      <c r="G98" s="5">
        <v>1022021000000</v>
      </c>
      <c r="I98" s="5">
        <v>1142999000000</v>
      </c>
      <c r="J98" s="5">
        <v>1246768000000</v>
      </c>
      <c r="K98" s="5">
        <v>137996000000</v>
      </c>
      <c r="L98" s="5">
        <v>381538000000</v>
      </c>
      <c r="M98" s="5">
        <v>220661000000</v>
      </c>
      <c r="N98" s="5">
        <v>659642000000</v>
      </c>
      <c r="O98" s="5">
        <v>476527000000</v>
      </c>
      <c r="P98" s="5">
        <v>271684000000</v>
      </c>
    </row>
    <row r="99" spans="2:16" x14ac:dyDescent="0.35">
      <c r="C99" t="s">
        <v>9</v>
      </c>
      <c r="D99" s="5">
        <v>8396975000000</v>
      </c>
      <c r="E99" s="5">
        <v>8510391000000</v>
      </c>
      <c r="F99" s="5">
        <v>8465170000000</v>
      </c>
      <c r="G99" s="5">
        <v>8321232000000</v>
      </c>
      <c r="I99" s="5">
        <v>8510391000000</v>
      </c>
      <c r="J99" s="5">
        <v>8415964000000</v>
      </c>
      <c r="K99" s="5">
        <v>7491535000000</v>
      </c>
      <c r="L99" s="5">
        <v>7684570000000</v>
      </c>
      <c r="M99" s="5">
        <v>7567616000000</v>
      </c>
      <c r="N99" s="5">
        <v>8047323000000</v>
      </c>
      <c r="O99" s="5">
        <v>7765675000000</v>
      </c>
      <c r="P99" s="5">
        <v>7206499000000</v>
      </c>
    </row>
    <row r="100" spans="2:16" x14ac:dyDescent="0.35">
      <c r="C100" t="s">
        <v>140</v>
      </c>
      <c r="D100" s="5">
        <v>15668721000000</v>
      </c>
      <c r="E100" s="5">
        <v>15871202000000</v>
      </c>
      <c r="F100" s="5">
        <v>15152269000000</v>
      </c>
      <c r="G100" s="5">
        <v>15028662000000</v>
      </c>
      <c r="I100" s="5">
        <v>15871202000000</v>
      </c>
      <c r="J100" s="5">
        <v>14372457000000</v>
      </c>
      <c r="K100" s="5">
        <v>14953956000000</v>
      </c>
      <c r="L100" s="5">
        <v>15536442000000</v>
      </c>
      <c r="M100" s="5">
        <v>16344767000000</v>
      </c>
      <c r="N100" s="5">
        <v>15847556000000</v>
      </c>
      <c r="O100" s="5">
        <v>16234424000000</v>
      </c>
      <c r="P100" s="5">
        <v>15554489000000</v>
      </c>
    </row>
    <row r="101" spans="2:16" x14ac:dyDescent="0.35">
      <c r="C101" t="s">
        <v>141</v>
      </c>
      <c r="D101" s="5">
        <v>2100000000</v>
      </c>
      <c r="E101" s="5">
        <v>2100000000</v>
      </c>
      <c r="F101" s="5">
        <v>2100000000</v>
      </c>
      <c r="G101" s="5">
        <v>2100000000</v>
      </c>
      <c r="I101" s="5">
        <v>2100000000</v>
      </c>
      <c r="J101" s="5">
        <v>2100000000</v>
      </c>
      <c r="K101" s="5">
        <v>2100000000</v>
      </c>
      <c r="L101" s="5">
        <v>2100000000</v>
      </c>
      <c r="M101" s="5">
        <v>2100000000</v>
      </c>
      <c r="N101" s="5">
        <v>2100000000</v>
      </c>
      <c r="O101" s="5">
        <v>2100000000</v>
      </c>
      <c r="P101" s="5">
        <v>1050000000</v>
      </c>
    </row>
    <row r="103" spans="2:16" x14ac:dyDescent="0.35">
      <c r="B103" t="s">
        <v>142</v>
      </c>
      <c r="C103" t="s">
        <v>143</v>
      </c>
      <c r="D103" s="5">
        <v>97966000000</v>
      </c>
      <c r="E103" s="5">
        <v>321506000000</v>
      </c>
      <c r="F103" s="5">
        <v>-29830000000</v>
      </c>
      <c r="G103" s="5">
        <v>181266000000</v>
      </c>
      <c r="I103" s="5">
        <v>515835000000</v>
      </c>
      <c r="J103" s="5">
        <v>-603929000000</v>
      </c>
      <c r="K103" s="5">
        <v>-875047000000</v>
      </c>
      <c r="L103" s="5">
        <v>-1321488000000</v>
      </c>
      <c r="M103" s="5">
        <v>899828000000</v>
      </c>
      <c r="N103" s="5">
        <v>-820348000000</v>
      </c>
      <c r="O103" s="5">
        <v>-365675000000</v>
      </c>
      <c r="P103" s="5">
        <v>-34831000000</v>
      </c>
    </row>
    <row r="104" spans="2:16" x14ac:dyDescent="0.35">
      <c r="C104" t="s">
        <v>434</v>
      </c>
    </row>
    <row r="105" spans="2:16" x14ac:dyDescent="0.35">
      <c r="C105" t="s">
        <v>435</v>
      </c>
      <c r="D105" s="5">
        <v>967214000000</v>
      </c>
      <c r="E105" s="5">
        <v>1346392000000</v>
      </c>
      <c r="F105" s="5">
        <v>1087980000000</v>
      </c>
      <c r="G105" s="5">
        <v>1102504000000</v>
      </c>
      <c r="I105" s="5">
        <v>4383579000000</v>
      </c>
      <c r="J105" s="5">
        <v>3245052000000</v>
      </c>
      <c r="K105" s="5">
        <v>2703080000000</v>
      </c>
      <c r="L105" s="5">
        <v>2441033000000</v>
      </c>
      <c r="M105" s="5">
        <v>3783061000000</v>
      </c>
      <c r="N105" s="5">
        <v>3728704000000</v>
      </c>
      <c r="O105" s="5">
        <v>3543726000000</v>
      </c>
      <c r="P105" s="5">
        <v>4303213000000</v>
      </c>
    </row>
    <row r="106" spans="2:16" x14ac:dyDescent="0.35">
      <c r="C106" t="s">
        <v>436</v>
      </c>
      <c r="D106" s="5">
        <v>8426000000</v>
      </c>
      <c r="E106" s="5">
        <v>8887000000</v>
      </c>
      <c r="F106" s="5">
        <v>4205000000</v>
      </c>
      <c r="G106" s="5">
        <v>5587000000</v>
      </c>
      <c r="I106" s="5">
        <v>24416000000</v>
      </c>
      <c r="J106" s="5">
        <v>38879000000</v>
      </c>
      <c r="K106" s="5">
        <v>54236000000</v>
      </c>
      <c r="L106" s="5">
        <v>44085000000</v>
      </c>
      <c r="M106" s="5">
        <v>43615000000</v>
      </c>
      <c r="N106" s="5">
        <v>37992000000</v>
      </c>
      <c r="O106" s="5">
        <v>46644000000</v>
      </c>
      <c r="P106" s="5">
        <v>47102000000</v>
      </c>
    </row>
    <row r="107" spans="2:16" x14ac:dyDescent="0.35">
      <c r="C107" t="s">
        <v>437</v>
      </c>
      <c r="D107" s="5">
        <v>-675000000</v>
      </c>
      <c r="E107" s="5">
        <v>17976000000</v>
      </c>
      <c r="F107" s="5">
        <v>8775000000</v>
      </c>
      <c r="G107" s="5">
        <v>1798000000</v>
      </c>
      <c r="I107" s="5">
        <v>29619000000</v>
      </c>
      <c r="J107" s="5">
        <v>15233000000</v>
      </c>
      <c r="K107" s="5">
        <v>12362000000</v>
      </c>
      <c r="L107" s="5">
        <v>19183000000</v>
      </c>
      <c r="M107" s="5">
        <v>17449000000</v>
      </c>
      <c r="N107" s="5">
        <v>4909000000</v>
      </c>
      <c r="O107" s="5">
        <v>15848000000</v>
      </c>
      <c r="P107" s="5">
        <v>5332000000</v>
      </c>
    </row>
    <row r="108" spans="2:16" x14ac:dyDescent="0.35">
      <c r="C108" t="s">
        <v>438</v>
      </c>
      <c r="D108" s="5">
        <v>-741000000</v>
      </c>
      <c r="E108" s="5">
        <v>42278000000</v>
      </c>
      <c r="F108" s="5">
        <v>-24245000000</v>
      </c>
      <c r="G108" s="5">
        <v>-24631000000</v>
      </c>
    </row>
    <row r="109" spans="2:16" x14ac:dyDescent="0.35">
      <c r="C109" t="s">
        <v>439</v>
      </c>
      <c r="D109" s="5">
        <v>974965000000</v>
      </c>
      <c r="E109" s="5">
        <v>1466869000000</v>
      </c>
      <c r="F109" s="5">
        <v>1100960000000</v>
      </c>
      <c r="G109" s="5">
        <v>1109889000000</v>
      </c>
      <c r="I109" s="5">
        <v>4531228000000</v>
      </c>
      <c r="J109" s="5">
        <v>3338854000000</v>
      </c>
      <c r="K109" s="5">
        <v>2907173000000</v>
      </c>
      <c r="L109" s="5">
        <v>2590739000000</v>
      </c>
      <c r="M109" s="5">
        <v>3919405000000</v>
      </c>
      <c r="N109" s="5">
        <v>3835172000000</v>
      </c>
      <c r="O109" s="5">
        <v>3669862000000</v>
      </c>
      <c r="P109" s="5">
        <v>4398952000000</v>
      </c>
    </row>
    <row r="110" spans="2:16" x14ac:dyDescent="0.35">
      <c r="C110" t="s">
        <v>440</v>
      </c>
    </row>
    <row r="111" spans="2:16" x14ac:dyDescent="0.35">
      <c r="C111" t="s">
        <v>441</v>
      </c>
      <c r="D111" s="5">
        <v>-573510000000</v>
      </c>
      <c r="E111" s="5">
        <v>-712581000000</v>
      </c>
      <c r="F111" s="5">
        <v>-797686000000</v>
      </c>
      <c r="G111" s="5">
        <v>-605976000000</v>
      </c>
      <c r="I111" s="5">
        <v>-2634073000000</v>
      </c>
      <c r="J111" s="5">
        <v>-2701728000000</v>
      </c>
      <c r="K111" s="5">
        <v>-2575703000000</v>
      </c>
      <c r="L111" s="5">
        <v>-3041318000000</v>
      </c>
      <c r="M111" s="5">
        <v>-2365222000000</v>
      </c>
      <c r="N111" s="5">
        <v>-3995414000000</v>
      </c>
      <c r="O111" s="5">
        <v>-2959812000000</v>
      </c>
      <c r="P111" s="5">
        <v>-3789042000000</v>
      </c>
    </row>
    <row r="112" spans="2:16" x14ac:dyDescent="0.35">
      <c r="C112" t="s">
        <v>442</v>
      </c>
      <c r="D112" s="5">
        <v>-174785000000</v>
      </c>
      <c r="E112" s="5">
        <v>-186755000000</v>
      </c>
      <c r="F112" s="5">
        <v>-180589000000</v>
      </c>
      <c r="G112" s="5">
        <v>-153056000000</v>
      </c>
      <c r="I112" s="5">
        <v>-702063000000</v>
      </c>
      <c r="J112" s="5">
        <v>-742954000000</v>
      </c>
      <c r="K112" s="5">
        <v>-767346000000</v>
      </c>
      <c r="L112" s="5">
        <v>-508919000000</v>
      </c>
      <c r="M112" s="5">
        <v>-374603000000</v>
      </c>
      <c r="N112" s="5">
        <v>-300212000000</v>
      </c>
      <c r="O112" s="5">
        <v>-713923000000</v>
      </c>
      <c r="P112" s="5">
        <v>-321216000000</v>
      </c>
    </row>
    <row r="113" spans="3:16" x14ac:dyDescent="0.35">
      <c r="C113" t="s">
        <v>443</v>
      </c>
      <c r="D113" s="5">
        <v>-124213000000</v>
      </c>
      <c r="E113" s="5">
        <v>-268872000000</v>
      </c>
      <c r="F113" s="5">
        <v>-116572000000</v>
      </c>
      <c r="G113" s="5">
        <v>-141314000000</v>
      </c>
      <c r="I113" s="5">
        <v>-640389000000</v>
      </c>
      <c r="J113" s="5">
        <v>-470784000000</v>
      </c>
      <c r="K113" s="5">
        <v>-420636000000</v>
      </c>
      <c r="L113" s="5">
        <v>-308509000000</v>
      </c>
      <c r="M113" s="5">
        <v>-268629000000</v>
      </c>
      <c r="N113" s="5">
        <v>-343945000000</v>
      </c>
      <c r="O113" s="5">
        <v>-306939000000</v>
      </c>
      <c r="P113" s="5">
        <v>-310793000000</v>
      </c>
    </row>
    <row r="114" spans="3:16" x14ac:dyDescent="0.35">
      <c r="C114" t="s">
        <v>444</v>
      </c>
      <c r="D114" s="5">
        <v>-314000000</v>
      </c>
      <c r="E114" s="5">
        <v>1288000000</v>
      </c>
      <c r="F114" s="5">
        <v>-1269000000</v>
      </c>
      <c r="G114" s="5">
        <v>181000000</v>
      </c>
      <c r="I114" s="5">
        <v>-1133000000</v>
      </c>
      <c r="J114" s="5">
        <v>-1333000000</v>
      </c>
      <c r="K114" s="5">
        <v>-837000000</v>
      </c>
      <c r="L114" s="5">
        <v>-1965000000</v>
      </c>
      <c r="M114" s="5">
        <v>-699000000</v>
      </c>
      <c r="N114" s="5">
        <v>-490000000</v>
      </c>
      <c r="O114" s="5">
        <v>-33820000000</v>
      </c>
      <c r="P114" s="5">
        <v>-7346000000</v>
      </c>
    </row>
    <row r="115" spans="3:16" x14ac:dyDescent="0.35">
      <c r="C115" t="s">
        <v>420</v>
      </c>
      <c r="D115" s="5">
        <v>-3436000000</v>
      </c>
      <c r="E115" s="5">
        <v>-20721000000</v>
      </c>
      <c r="F115" s="5">
        <v>-10429000000</v>
      </c>
      <c r="G115" s="5">
        <v>-3827000000</v>
      </c>
      <c r="I115" s="5">
        <v>-37735000000</v>
      </c>
      <c r="J115" s="5">
        <v>-25984000000</v>
      </c>
      <c r="K115" s="5">
        <v>-17698000000</v>
      </c>
      <c r="L115" s="5">
        <v>-51516000000</v>
      </c>
      <c r="M115" s="5">
        <v>-10424000000</v>
      </c>
      <c r="N115" s="5">
        <v>-15459000000</v>
      </c>
      <c r="O115" s="5">
        <v>-21043000000</v>
      </c>
      <c r="P115" s="5">
        <v>-5386000000</v>
      </c>
    </row>
    <row r="116" spans="3:16" x14ac:dyDescent="0.35">
      <c r="C116" t="s">
        <v>445</v>
      </c>
      <c r="D116" s="5">
        <v>-876999000000</v>
      </c>
      <c r="E116" s="5">
        <v>-1145363000000</v>
      </c>
      <c r="F116" s="5">
        <v>-1130790000000</v>
      </c>
      <c r="G116" s="5">
        <v>-928623000000</v>
      </c>
      <c r="I116" s="5">
        <v>-4015393000000</v>
      </c>
      <c r="J116" s="5">
        <v>-3942783000000</v>
      </c>
      <c r="K116" s="5">
        <v>-3782220000000</v>
      </c>
      <c r="L116" s="5">
        <v>-3912227000000</v>
      </c>
      <c r="M116" s="5">
        <v>-3019577000000</v>
      </c>
      <c r="N116" s="5">
        <v>-4655520000000</v>
      </c>
      <c r="O116" s="5">
        <v>-4035537000000</v>
      </c>
      <c r="P116" s="5">
        <v>-4433783000000</v>
      </c>
    </row>
    <row r="117" spans="3:16" x14ac:dyDescent="0.35">
      <c r="C117" t="s">
        <v>150</v>
      </c>
      <c r="D117" s="5">
        <v>-2543000000</v>
      </c>
      <c r="E117" s="5">
        <v>-2631000000</v>
      </c>
      <c r="F117" s="5">
        <v>-337959000000</v>
      </c>
      <c r="G117" s="5">
        <v>4799000000</v>
      </c>
      <c r="I117" s="5">
        <v>-345250000000</v>
      </c>
      <c r="J117" s="5">
        <v>-89259000000</v>
      </c>
      <c r="K117" s="5">
        <v>-382441000000</v>
      </c>
      <c r="L117" s="5">
        <v>-83153000000</v>
      </c>
      <c r="M117" s="5">
        <v>-527832000000</v>
      </c>
      <c r="N117" s="5">
        <v>-182322000000</v>
      </c>
      <c r="O117" s="5">
        <v>-380000000000</v>
      </c>
      <c r="P117" s="5">
        <v>-1100000000000</v>
      </c>
    </row>
    <row r="118" spans="3:16" x14ac:dyDescent="0.35">
      <c r="C118" t="s">
        <v>151</v>
      </c>
      <c r="D118" s="5">
        <v>-163030000000</v>
      </c>
      <c r="E118" s="5">
        <v>-112806000000</v>
      </c>
      <c r="F118" s="5">
        <v>420427000000</v>
      </c>
      <c r="G118" s="5">
        <v>-232664000000</v>
      </c>
      <c r="I118" s="5">
        <v>157944000000</v>
      </c>
      <c r="J118" s="5">
        <v>576954000000</v>
      </c>
      <c r="K118" s="5">
        <v>674417000000</v>
      </c>
      <c r="L118" s="5">
        <v>1230020000000</v>
      </c>
      <c r="M118" s="5">
        <v>334318000000</v>
      </c>
      <c r="N118" s="5">
        <v>1145245000000</v>
      </c>
      <c r="O118" s="5">
        <v>686521000000</v>
      </c>
      <c r="P118" s="5">
        <v>893226000000</v>
      </c>
    </row>
    <row r="119" spans="3:16" x14ac:dyDescent="0.35">
      <c r="C119" t="s">
        <v>446</v>
      </c>
      <c r="D119" s="5">
        <v>230566000000</v>
      </c>
      <c r="E119" s="5">
        <v>189541000000</v>
      </c>
      <c r="F119" s="5">
        <v>204250000000</v>
      </c>
      <c r="G119" s="5">
        <v>187258000000</v>
      </c>
      <c r="I119" s="5">
        <v>718310000000</v>
      </c>
      <c r="J119" s="5">
        <v>754410000000</v>
      </c>
      <c r="K119" s="5">
        <v>728770000000</v>
      </c>
      <c r="L119" s="5">
        <v>478061000000</v>
      </c>
      <c r="M119" s="5">
        <v>149195000000</v>
      </c>
      <c r="N119" s="5">
        <v>229603000000</v>
      </c>
      <c r="O119" s="5">
        <v>822767000000</v>
      </c>
      <c r="P119" s="5">
        <v>564902000000</v>
      </c>
    </row>
    <row r="120" spans="3:16" x14ac:dyDescent="0.35">
      <c r="C120" t="s">
        <v>152</v>
      </c>
      <c r="D120" s="5">
        <v>45000000</v>
      </c>
      <c r="E120" s="5">
        <v>612000000</v>
      </c>
      <c r="F120" s="5">
        <v>1078000000</v>
      </c>
      <c r="G120" s="5">
        <v>-2100000000</v>
      </c>
      <c r="I120" s="5">
        <v>1690000000</v>
      </c>
      <c r="J120" s="5">
        <v>1534000000</v>
      </c>
      <c r="K120" s="5">
        <v>1669000000</v>
      </c>
      <c r="L120" s="5">
        <v>3078000000</v>
      </c>
      <c r="M120" s="5">
        <v>4889000000</v>
      </c>
      <c r="N120" s="5">
        <v>1170000000</v>
      </c>
      <c r="O120" s="5">
        <v>7196000000</v>
      </c>
      <c r="P120" s="5">
        <v>517696000000</v>
      </c>
    </row>
    <row r="121" spans="3:16" x14ac:dyDescent="0.35">
      <c r="C121" t="s">
        <v>447</v>
      </c>
      <c r="D121" s="5">
        <v>-113670000000</v>
      </c>
      <c r="E121" s="5">
        <v>-208920000000</v>
      </c>
      <c r="F121" s="5">
        <v>114300000000</v>
      </c>
      <c r="G121" s="5">
        <v>-262800000000</v>
      </c>
      <c r="I121" s="5">
        <v>-35770000000</v>
      </c>
      <c r="J121" s="5">
        <v>275350000000</v>
      </c>
      <c r="K121" s="5">
        <v>-188911000000</v>
      </c>
      <c r="L121" s="5">
        <v>223495000000</v>
      </c>
      <c r="M121" s="5">
        <v>1606718000000</v>
      </c>
      <c r="N121" s="5">
        <v>857820000000</v>
      </c>
      <c r="O121" s="5">
        <v>-699840000000</v>
      </c>
      <c r="P121" s="5">
        <v>473047000000</v>
      </c>
    </row>
    <row r="122" spans="3:16" x14ac:dyDescent="0.35">
      <c r="C122" t="s">
        <v>448</v>
      </c>
      <c r="D122" s="5">
        <v>-342722000000</v>
      </c>
      <c r="E122" s="5">
        <v>45788000000</v>
      </c>
      <c r="F122" s="5">
        <v>192179000000</v>
      </c>
      <c r="G122" s="5">
        <v>-87734000000</v>
      </c>
      <c r="I122" s="5">
        <v>-115721000000</v>
      </c>
      <c r="J122" s="5">
        <v>789596000000</v>
      </c>
      <c r="K122" s="5">
        <v>643769000000</v>
      </c>
      <c r="L122" s="5">
        <v>775889000000</v>
      </c>
      <c r="M122" s="5">
        <v>-1573809000000</v>
      </c>
      <c r="N122" s="5">
        <v>-376526000000</v>
      </c>
      <c r="O122" s="5">
        <v>-212099000000</v>
      </c>
      <c r="P122" s="5">
        <v>-325856000000</v>
      </c>
    </row>
    <row r="123" spans="3:16" x14ac:dyDescent="0.35">
      <c r="C123" t="s">
        <v>449</v>
      </c>
      <c r="D123" s="5">
        <v>86000000</v>
      </c>
      <c r="E123" s="5">
        <v>121000000</v>
      </c>
      <c r="F123" s="5">
        <v>122000000</v>
      </c>
      <c r="G123" s="5">
        <v>267000000</v>
      </c>
      <c r="I123" s="5">
        <v>633000000</v>
      </c>
      <c r="J123" s="5">
        <v>469000000</v>
      </c>
      <c r="K123" s="5">
        <v>1359000000</v>
      </c>
      <c r="L123" s="5">
        <v>1872000000</v>
      </c>
      <c r="M123" s="5">
        <v>-18000000</v>
      </c>
      <c r="N123" s="5">
        <v>1082000000</v>
      </c>
      <c r="O123" s="5">
        <v>-376000000</v>
      </c>
      <c r="P123" s="5">
        <v>-2730000000</v>
      </c>
    </row>
    <row r="124" spans="3:16" x14ac:dyDescent="0.35">
      <c r="C124" t="s">
        <v>450</v>
      </c>
      <c r="D124" s="5">
        <v>-15830000000</v>
      </c>
      <c r="E124" s="5">
        <v>958000000</v>
      </c>
      <c r="F124" s="5">
        <v>6308000000</v>
      </c>
      <c r="G124" s="5">
        <v>12166000000</v>
      </c>
      <c r="I124" s="5">
        <v>5187000000</v>
      </c>
      <c r="J124" s="5">
        <v>-59288000000</v>
      </c>
      <c r="K124" s="5">
        <v>-37290000000</v>
      </c>
      <c r="L124" s="5">
        <v>56463000000</v>
      </c>
      <c r="M124" s="5">
        <v>-32971000000</v>
      </c>
      <c r="N124" s="5">
        <v>-126009000000</v>
      </c>
      <c r="O124" s="5">
        <v>-136834000000</v>
      </c>
      <c r="P124" s="5">
        <v>-240270000000</v>
      </c>
    </row>
    <row r="125" spans="3:16" x14ac:dyDescent="0.35">
      <c r="C125" t="s">
        <v>155</v>
      </c>
      <c r="D125" s="5">
        <v>-1432000000</v>
      </c>
      <c r="E125" s="5">
        <v>-4483000000</v>
      </c>
      <c r="F125" s="5">
        <v>-164000000</v>
      </c>
      <c r="G125" s="5">
        <v>1727000000</v>
      </c>
      <c r="I125" s="5">
        <v>-5767000000</v>
      </c>
      <c r="J125" s="5">
        <v>-5852000000</v>
      </c>
      <c r="K125" s="5">
        <v>-2137000000</v>
      </c>
      <c r="L125" s="5">
        <v>-5563000000</v>
      </c>
      <c r="M125" s="5">
        <v>-16466000000</v>
      </c>
      <c r="N125" s="5">
        <v>-5641000000</v>
      </c>
      <c r="O125" s="5">
        <v>-7733000000</v>
      </c>
      <c r="P125" s="5">
        <v>-9526000000</v>
      </c>
    </row>
    <row r="126" spans="3:16" x14ac:dyDescent="0.35">
      <c r="C126" t="s">
        <v>156</v>
      </c>
      <c r="D126" s="5">
        <v>-9030000000</v>
      </c>
      <c r="E126" s="5">
        <v>-11201000000</v>
      </c>
      <c r="F126" s="5">
        <v>-8321000000</v>
      </c>
      <c r="G126" s="5">
        <v>-13803000000</v>
      </c>
      <c r="I126" s="5">
        <v>-35651000000</v>
      </c>
      <c r="J126" s="5">
        <v>-10858000000</v>
      </c>
      <c r="K126" s="5">
        <v>-8826000000</v>
      </c>
      <c r="L126" s="5">
        <v>-5914000000</v>
      </c>
      <c r="M126" s="5">
        <v>-4026000000</v>
      </c>
    </row>
    <row r="127" spans="3:16" x14ac:dyDescent="0.35">
      <c r="C127" t="s">
        <v>451</v>
      </c>
      <c r="J127" s="5">
        <v>145000000000</v>
      </c>
      <c r="N127" s="5">
        <v>-160325000000</v>
      </c>
      <c r="O127" s="5">
        <v>43084000000</v>
      </c>
      <c r="P127" s="5">
        <v>-127968000000</v>
      </c>
    </row>
    <row r="128" spans="3:16" x14ac:dyDescent="0.35">
      <c r="C128" t="s">
        <v>164</v>
      </c>
      <c r="D128" s="5">
        <v>-2543000000</v>
      </c>
      <c r="E128" s="5">
        <v>-2631000000</v>
      </c>
      <c r="F128" s="5">
        <v>-337959000000</v>
      </c>
      <c r="G128" s="5">
        <v>4799000000</v>
      </c>
      <c r="I128" s="5">
        <v>-345250000000</v>
      </c>
      <c r="J128" s="5">
        <v>-89259000000</v>
      </c>
      <c r="K128" s="5">
        <v>-382441000000</v>
      </c>
      <c r="L128" s="5">
        <v>-83153000000</v>
      </c>
      <c r="M128" s="5">
        <v>-527832000000</v>
      </c>
      <c r="N128" s="5">
        <v>-182322000000</v>
      </c>
      <c r="O128" s="5">
        <v>-380000000000</v>
      </c>
      <c r="P128" s="5">
        <v>-1100000000000</v>
      </c>
    </row>
    <row r="129" spans="2:16" x14ac:dyDescent="0.35">
      <c r="C129" t="s">
        <v>166</v>
      </c>
      <c r="D129" s="5">
        <v>-2543000000</v>
      </c>
      <c r="E129" s="5">
        <v>-2631000000</v>
      </c>
      <c r="F129" s="5">
        <v>-1959000000</v>
      </c>
      <c r="G129" s="5">
        <v>4799000000</v>
      </c>
      <c r="I129" s="5">
        <v>-9250000000</v>
      </c>
      <c r="J129" s="5">
        <v>-9459000000</v>
      </c>
      <c r="K129" s="5">
        <v>-10741000000</v>
      </c>
      <c r="L129" s="5">
        <v>-11753000000</v>
      </c>
      <c r="M129" s="5">
        <v>-17532000000</v>
      </c>
      <c r="N129" s="5">
        <v>-26922000000</v>
      </c>
    </row>
    <row r="130" spans="2:16" x14ac:dyDescent="0.35">
      <c r="C130" t="s">
        <v>341</v>
      </c>
      <c r="F130" s="5">
        <v>-336000000000</v>
      </c>
      <c r="I130" s="5">
        <v>-336000000000</v>
      </c>
      <c r="J130" s="5">
        <v>-79800000000</v>
      </c>
      <c r="K130" s="5">
        <v>-371700000000</v>
      </c>
      <c r="L130" s="5">
        <v>-71400000000</v>
      </c>
      <c r="M130" s="5">
        <v>-510300000000</v>
      </c>
      <c r="N130" s="5">
        <v>-155400000000</v>
      </c>
      <c r="O130" s="5">
        <v>-380000000000</v>
      </c>
      <c r="P130" s="5">
        <v>-1100000000000</v>
      </c>
    </row>
    <row r="131" spans="2:16" x14ac:dyDescent="0.35">
      <c r="C131" t="s">
        <v>174</v>
      </c>
      <c r="D131" s="5">
        <v>-67607000000</v>
      </c>
      <c r="E131" s="5">
        <v>206069000000</v>
      </c>
      <c r="F131" s="5">
        <v>52638000000</v>
      </c>
      <c r="G131" s="5">
        <v>-46599000000</v>
      </c>
      <c r="I131" s="5">
        <v>328529000000</v>
      </c>
      <c r="J131" s="5">
        <v>-116234000000</v>
      </c>
      <c r="K131" s="5">
        <v>-583071000000</v>
      </c>
      <c r="L131" s="5">
        <v>-174621000000</v>
      </c>
      <c r="M131" s="5">
        <v>706314000000</v>
      </c>
      <c r="N131" s="5">
        <v>142575000000</v>
      </c>
      <c r="O131" s="5">
        <v>-59154000000</v>
      </c>
      <c r="P131" s="5">
        <v>-241605000000</v>
      </c>
    </row>
    <row r="132" spans="2:16" x14ac:dyDescent="0.35">
      <c r="C132" t="s">
        <v>175</v>
      </c>
      <c r="D132" s="5">
        <v>1004158000000</v>
      </c>
      <c r="I132" s="5">
        <v>670619000000</v>
      </c>
      <c r="J132" s="5">
        <v>782551000000</v>
      </c>
      <c r="K132" s="5">
        <v>1367342000000</v>
      </c>
      <c r="L132" s="5">
        <v>1532896000000</v>
      </c>
      <c r="M132" s="5">
        <v>825427000000</v>
      </c>
      <c r="N132" s="5">
        <v>681866000000</v>
      </c>
      <c r="O132" s="5">
        <v>744579000000</v>
      </c>
      <c r="P132" s="5">
        <v>981000000000</v>
      </c>
    </row>
    <row r="133" spans="2:16" x14ac:dyDescent="0.35">
      <c r="C133" t="s">
        <v>324</v>
      </c>
      <c r="D133" s="5">
        <v>2032000000</v>
      </c>
      <c r="E133" s="5">
        <v>1670000000</v>
      </c>
      <c r="F133" s="5">
        <v>2893000000</v>
      </c>
      <c r="G133" s="5">
        <v>-2254000000</v>
      </c>
      <c r="I133" s="5">
        <v>5010000000</v>
      </c>
      <c r="J133" s="5">
        <v>4302000000</v>
      </c>
      <c r="K133" s="5">
        <v>-1720000000</v>
      </c>
      <c r="L133" s="5">
        <v>9067000000</v>
      </c>
      <c r="M133" s="5">
        <v>1155000000</v>
      </c>
      <c r="N133" s="5">
        <v>986000000</v>
      </c>
      <c r="O133" s="5">
        <v>-3559000000</v>
      </c>
      <c r="P133" s="5">
        <v>5184000000</v>
      </c>
    </row>
    <row r="134" spans="2:16" x14ac:dyDescent="0.35">
      <c r="C134" t="s">
        <v>176</v>
      </c>
      <c r="D134" s="5">
        <v>938583000000</v>
      </c>
      <c r="E134" s="5">
        <v>207739000000</v>
      </c>
      <c r="F134" s="5">
        <v>55531000000</v>
      </c>
      <c r="G134" s="5">
        <v>-48853000000</v>
      </c>
      <c r="I134" s="5">
        <v>1004158000000</v>
      </c>
      <c r="J134" s="5">
        <v>670619000000</v>
      </c>
      <c r="K134" s="5">
        <v>782551000000</v>
      </c>
      <c r="L134" s="5">
        <v>1367342000000</v>
      </c>
      <c r="M134" s="5">
        <v>1532896000000</v>
      </c>
      <c r="N134" s="5">
        <v>825427000000</v>
      </c>
      <c r="O134" s="5">
        <v>681866000000</v>
      </c>
      <c r="P134" s="5">
        <v>744579000000</v>
      </c>
    </row>
    <row r="136" spans="2:16" x14ac:dyDescent="0.35">
      <c r="B136" t="s">
        <v>177</v>
      </c>
      <c r="C136" t="s">
        <v>11</v>
      </c>
      <c r="D136" s="5">
        <v>2100000000</v>
      </c>
      <c r="E136" s="5">
        <v>2100000000</v>
      </c>
      <c r="F136" s="5">
        <v>2100000000</v>
      </c>
      <c r="G136" s="5">
        <v>2100000000</v>
      </c>
      <c r="I136" s="5">
        <v>2100000000</v>
      </c>
      <c r="J136" s="5">
        <v>2100000000</v>
      </c>
      <c r="K136" s="5">
        <v>2100000000</v>
      </c>
      <c r="L136" s="5">
        <v>2100000000</v>
      </c>
      <c r="M136" s="5">
        <v>2100000000</v>
      </c>
      <c r="N136" s="5">
        <v>2100000000</v>
      </c>
      <c r="O136" s="5">
        <v>2100000000</v>
      </c>
      <c r="P136" s="5">
        <v>1050000000</v>
      </c>
    </row>
    <row r="137" spans="2:16" x14ac:dyDescent="0.35">
      <c r="C137" t="s">
        <v>178</v>
      </c>
      <c r="D137" s="6">
        <v>35.450000000000003</v>
      </c>
      <c r="E137" s="6">
        <v>14.51</v>
      </c>
      <c r="F137" s="6">
        <v>32.69</v>
      </c>
      <c r="G137" s="6">
        <v>48.71</v>
      </c>
    </row>
    <row r="138" spans="2:16" x14ac:dyDescent="0.35">
      <c r="C138" t="s">
        <v>179</v>
      </c>
      <c r="D138" s="6">
        <v>203.1</v>
      </c>
      <c r="E138" s="6">
        <v>527.22</v>
      </c>
      <c r="F138" s="6">
        <v>283.73</v>
      </c>
      <c r="G138" s="6">
        <v>132.93</v>
      </c>
    </row>
    <row r="139" spans="2:16" x14ac:dyDescent="0.35">
      <c r="C139" t="s">
        <v>62</v>
      </c>
      <c r="D139" s="6">
        <v>27.17</v>
      </c>
      <c r="E139" s="6">
        <v>18.52</v>
      </c>
      <c r="F139" s="6">
        <v>22.99</v>
      </c>
      <c r="G139" s="6">
        <v>16.440000000000001</v>
      </c>
    </row>
    <row r="140" spans="2:16" x14ac:dyDescent="0.35">
      <c r="C140" t="s">
        <v>180</v>
      </c>
      <c r="E140" s="5">
        <v>71360000000</v>
      </c>
      <c r="F140" s="5">
        <v>104680000000</v>
      </c>
      <c r="G140" s="5">
        <v>116390000000</v>
      </c>
    </row>
    <row r="141" spans="2:16" x14ac:dyDescent="0.35">
      <c r="C141" t="s">
        <v>181</v>
      </c>
      <c r="D141" s="6">
        <v>4.7999999999999996E-3</v>
      </c>
      <c r="E141" s="6">
        <v>1.9E-3</v>
      </c>
      <c r="F141" s="6">
        <v>4.5000000000000005E-3</v>
      </c>
      <c r="G141" s="6">
        <v>6.8000000000000005E-3</v>
      </c>
    </row>
    <row r="142" spans="2:16" x14ac:dyDescent="0.35">
      <c r="C142" t="s">
        <v>182</v>
      </c>
      <c r="D142" s="6">
        <v>8.8999999999999999E-3</v>
      </c>
      <c r="E142" s="6">
        <v>3.5999999999999999E-3</v>
      </c>
      <c r="F142" s="6">
        <v>8.1000000000000013E-3</v>
      </c>
      <c r="G142" s="6">
        <v>1.23E-2</v>
      </c>
    </row>
    <row r="143" spans="2:16" x14ac:dyDescent="0.35">
      <c r="C143" t="s">
        <v>183</v>
      </c>
      <c r="D143" s="6">
        <v>6.6E-3</v>
      </c>
      <c r="E143" s="6">
        <v>4.0000000000000001E-3</v>
      </c>
      <c r="F143" s="6">
        <v>6.6E-3</v>
      </c>
      <c r="G143" s="6">
        <v>7.4999999999999997E-3</v>
      </c>
    </row>
    <row r="144" spans="2:16" x14ac:dyDescent="0.35">
      <c r="C144" t="s">
        <v>184</v>
      </c>
    </row>
    <row r="145" spans="3:16" x14ac:dyDescent="0.35">
      <c r="C145" t="s">
        <v>185</v>
      </c>
      <c r="D145" s="5">
        <v>8397000000000</v>
      </c>
      <c r="E145" s="5">
        <v>8510000000000</v>
      </c>
      <c r="F145" s="5">
        <v>8465000000000</v>
      </c>
      <c r="G145" s="5">
        <v>8321000000000</v>
      </c>
    </row>
    <row r="146" spans="3:16" x14ac:dyDescent="0.35">
      <c r="C146" t="s">
        <v>186</v>
      </c>
      <c r="D146" s="6">
        <v>1.8</v>
      </c>
      <c r="E146" s="6">
        <v>1.89</v>
      </c>
      <c r="F146" s="6">
        <v>2.2999999999999998</v>
      </c>
      <c r="G146" s="6">
        <v>1.63</v>
      </c>
    </row>
    <row r="147" spans="3:16" x14ac:dyDescent="0.35">
      <c r="C147" t="s">
        <v>187</v>
      </c>
      <c r="D147" s="6">
        <v>3998.56</v>
      </c>
      <c r="E147" s="6">
        <v>4052.57</v>
      </c>
      <c r="F147" s="6">
        <v>4031.03</v>
      </c>
      <c r="G147" s="6">
        <v>3962.49</v>
      </c>
    </row>
    <row r="148" spans="3:16" x14ac:dyDescent="0.35">
      <c r="C148" t="s">
        <v>188</v>
      </c>
      <c r="D148" s="6">
        <v>1.8</v>
      </c>
      <c r="E148" s="6">
        <v>1.89</v>
      </c>
      <c r="F148" s="6">
        <v>2.2999999999999998</v>
      </c>
      <c r="G148" s="6">
        <v>1.63</v>
      </c>
    </row>
    <row r="149" spans="3:16" x14ac:dyDescent="0.35">
      <c r="C149" t="s">
        <v>189</v>
      </c>
      <c r="D149" s="6">
        <v>3998.56</v>
      </c>
      <c r="E149" s="6">
        <v>4052.57</v>
      </c>
      <c r="F149" s="6">
        <v>4031.03</v>
      </c>
      <c r="G149" s="6">
        <v>3962.49</v>
      </c>
    </row>
    <row r="150" spans="3:16" x14ac:dyDescent="0.35">
      <c r="C150" t="s">
        <v>190</v>
      </c>
    </row>
    <row r="151" spans="3:16" x14ac:dyDescent="0.35">
      <c r="C151" t="s">
        <v>191</v>
      </c>
    </row>
    <row r="152" spans="3:16" x14ac:dyDescent="0.35">
      <c r="C152" t="s">
        <v>192</v>
      </c>
      <c r="D152" s="5">
        <v>8397000000000</v>
      </c>
      <c r="E152" s="5">
        <v>8510000000000</v>
      </c>
      <c r="F152" s="5">
        <v>8465000000000</v>
      </c>
      <c r="G152" s="5">
        <v>8321000000000</v>
      </c>
    </row>
    <row r="153" spans="3:16" x14ac:dyDescent="0.35">
      <c r="C153" t="s">
        <v>23</v>
      </c>
    </row>
    <row r="154" spans="3:16" x14ac:dyDescent="0.35">
      <c r="C154" t="s">
        <v>20</v>
      </c>
    </row>
    <row r="155" spans="3:16" x14ac:dyDescent="0.35">
      <c r="C155" t="s">
        <v>193</v>
      </c>
    </row>
    <row r="156" spans="3:16" x14ac:dyDescent="0.35">
      <c r="C156" t="s">
        <v>194</v>
      </c>
      <c r="D156" s="5">
        <v>98000000000</v>
      </c>
      <c r="E156" s="5">
        <v>322000000000</v>
      </c>
      <c r="F156" s="5">
        <v>-30000000000</v>
      </c>
      <c r="G156" s="5">
        <v>181000000000</v>
      </c>
    </row>
    <row r="157" spans="3:16" x14ac:dyDescent="0.35">
      <c r="C157" t="s">
        <v>195</v>
      </c>
      <c r="D157" s="5">
        <v>-1000000000</v>
      </c>
      <c r="E157" s="5">
        <v>-4000000000</v>
      </c>
      <c r="F157" s="5">
        <v>0</v>
      </c>
      <c r="G157" s="5">
        <v>2000000000</v>
      </c>
    </row>
    <row r="158" spans="3:16" x14ac:dyDescent="0.35">
      <c r="C158" t="s">
        <v>12</v>
      </c>
      <c r="D158" s="5">
        <v>97000000000</v>
      </c>
      <c r="E158" s="5">
        <v>317000000000</v>
      </c>
      <c r="F158" s="5">
        <v>-30000000000</v>
      </c>
      <c r="G158" s="5">
        <v>183000000000</v>
      </c>
    </row>
    <row r="159" spans="3:16" x14ac:dyDescent="0.35">
      <c r="C159" t="s">
        <v>15</v>
      </c>
      <c r="D159" s="6">
        <v>45.97</v>
      </c>
      <c r="E159" s="6">
        <v>150.96</v>
      </c>
      <c r="F159" s="6">
        <v>-14.28</v>
      </c>
      <c r="G159" s="6">
        <v>87.14</v>
      </c>
    </row>
    <row r="160" spans="3:16" x14ac:dyDescent="0.35">
      <c r="C160" t="s">
        <v>47</v>
      </c>
      <c r="I160" s="6">
        <v>98.2</v>
      </c>
      <c r="J160" s="6">
        <v>167.36</v>
      </c>
      <c r="K160" s="6">
        <v>60.23</v>
      </c>
      <c r="L160" s="6">
        <v>175.13</v>
      </c>
      <c r="M160" s="6">
        <v>35.15</v>
      </c>
      <c r="N160" s="6">
        <v>157.59</v>
      </c>
      <c r="O160" s="6">
        <v>136.52000000000001</v>
      </c>
      <c r="P160" s="6">
        <v>326.22000000000003</v>
      </c>
    </row>
    <row r="161" spans="3:16" x14ac:dyDescent="0.35">
      <c r="C161" t="s">
        <v>61</v>
      </c>
      <c r="I161" s="6">
        <v>77.900000000000006</v>
      </c>
      <c r="J161" s="6">
        <v>43.32</v>
      </c>
      <c r="K161" s="6">
        <v>100.03</v>
      </c>
      <c r="L161" s="6">
        <v>29.55</v>
      </c>
      <c r="M161" s="6">
        <v>175.68</v>
      </c>
      <c r="N161" s="6">
        <v>30.4</v>
      </c>
      <c r="O161" s="6">
        <v>44.68</v>
      </c>
      <c r="P161" s="5">
        <v>0</v>
      </c>
    </row>
    <row r="162" spans="3:16" x14ac:dyDescent="0.35">
      <c r="C162" t="s">
        <v>64</v>
      </c>
      <c r="I162" s="6">
        <v>5.3</v>
      </c>
      <c r="J162" s="6">
        <v>4.0999999999999996</v>
      </c>
      <c r="K162" s="6">
        <v>3.67</v>
      </c>
      <c r="L162" s="6">
        <v>3.22</v>
      </c>
      <c r="M162" s="6">
        <v>3.22</v>
      </c>
      <c r="N162" s="6">
        <v>2.3199999999999998</v>
      </c>
      <c r="O162" s="6">
        <v>2.89</v>
      </c>
      <c r="P162" s="5">
        <v>0</v>
      </c>
    </row>
    <row r="163" spans="3:16" x14ac:dyDescent="0.35">
      <c r="C163" t="s">
        <v>196</v>
      </c>
      <c r="I163" s="5">
        <v>326000000000</v>
      </c>
      <c r="J163" s="5">
        <v>334470000000</v>
      </c>
      <c r="K163" s="5">
        <v>303400000000</v>
      </c>
      <c r="L163" s="5">
        <v>372290000000</v>
      </c>
      <c r="M163" s="5">
        <v>169420000000</v>
      </c>
      <c r="N163" s="5">
        <v>414340000000</v>
      </c>
      <c r="O163" s="5">
        <v>408140000000</v>
      </c>
      <c r="P163" s="5">
        <v>330310000000</v>
      </c>
    </row>
    <row r="164" spans="3:16" x14ac:dyDescent="0.35">
      <c r="C164" t="s">
        <v>197</v>
      </c>
      <c r="I164" s="6">
        <v>1.3000000000000001E-2</v>
      </c>
      <c r="J164" s="6">
        <v>2.4500000000000001E-2</v>
      </c>
      <c r="K164" s="6">
        <v>8.5000000000000006E-3</v>
      </c>
      <c r="L164" s="6">
        <v>2.3700000000000002E-2</v>
      </c>
      <c r="M164" s="6">
        <v>4.5000000000000005E-3</v>
      </c>
      <c r="N164" s="6">
        <v>2.0899999999999998E-2</v>
      </c>
      <c r="O164" s="6">
        <v>1.77E-2</v>
      </c>
      <c r="P164" s="6">
        <v>2.2000000000000002E-2</v>
      </c>
    </row>
    <row r="165" spans="3:16" x14ac:dyDescent="0.35">
      <c r="C165" t="s">
        <v>198</v>
      </c>
      <c r="I165" s="6">
        <v>2.4199999999999999E-2</v>
      </c>
      <c r="J165" s="6">
        <v>4.1799999999999997E-2</v>
      </c>
      <c r="K165" s="6">
        <v>1.6899999999999998E-2</v>
      </c>
      <c r="L165" s="6">
        <v>4.7899999999999998E-2</v>
      </c>
      <c r="M165" s="6">
        <v>9.7999999999999997E-3</v>
      </c>
      <c r="N165" s="6">
        <v>4.1100000000000005E-2</v>
      </c>
      <c r="O165" s="6">
        <v>3.6900000000000002E-2</v>
      </c>
      <c r="P165" s="6">
        <v>4.7500000000000001E-2</v>
      </c>
    </row>
    <row r="166" spans="3:16" x14ac:dyDescent="0.35">
      <c r="C166" t="s">
        <v>199</v>
      </c>
      <c r="I166" s="6">
        <v>1.9900000000000001E-2</v>
      </c>
      <c r="J166" s="6">
        <v>2.12E-2</v>
      </c>
      <c r="K166" s="6">
        <v>1.7500000000000002E-2</v>
      </c>
      <c r="L166" s="6">
        <v>2.12E-2</v>
      </c>
      <c r="M166" s="6">
        <v>8.1000000000000013E-3</v>
      </c>
      <c r="N166" s="6">
        <v>2.3099999999999999E-2</v>
      </c>
      <c r="O166" s="6">
        <v>2.3599999999999999E-2</v>
      </c>
      <c r="P166" s="6">
        <v>3.9399999999999998E-2</v>
      </c>
    </row>
    <row r="167" spans="3:16" x14ac:dyDescent="0.35">
      <c r="C167" t="s">
        <v>200</v>
      </c>
    </row>
    <row r="168" spans="3:16" x14ac:dyDescent="0.35">
      <c r="C168" t="s">
        <v>58</v>
      </c>
      <c r="I168" s="6">
        <v>1.89</v>
      </c>
      <c r="J168" s="6">
        <v>1.81</v>
      </c>
      <c r="K168" s="6">
        <v>1.69</v>
      </c>
      <c r="L168" s="6">
        <v>1.41</v>
      </c>
      <c r="M168" s="6">
        <v>1.71</v>
      </c>
      <c r="N168" s="6">
        <v>1.25</v>
      </c>
      <c r="O168" s="6">
        <v>1.65</v>
      </c>
      <c r="P168" s="5">
        <v>0</v>
      </c>
    </row>
    <row r="169" spans="3:16" x14ac:dyDescent="0.35">
      <c r="C169" t="s">
        <v>55</v>
      </c>
      <c r="I169" s="6">
        <v>4052.57</v>
      </c>
      <c r="J169" s="6">
        <v>4007.6</v>
      </c>
      <c r="K169" s="6">
        <v>3567.4</v>
      </c>
      <c r="L169" s="6">
        <v>3659.32</v>
      </c>
      <c r="M169" s="6">
        <v>3603.63</v>
      </c>
      <c r="N169" s="6">
        <v>3832.06</v>
      </c>
      <c r="O169" s="6">
        <v>3697.94</v>
      </c>
      <c r="P169" s="6">
        <v>6863.33</v>
      </c>
    </row>
    <row r="170" spans="3:16" x14ac:dyDescent="0.35">
      <c r="C170" t="s">
        <v>201</v>
      </c>
      <c r="I170" s="6">
        <v>1.89</v>
      </c>
      <c r="J170" s="6">
        <v>1.81</v>
      </c>
      <c r="K170" s="6">
        <v>1.69</v>
      </c>
      <c r="L170" s="6">
        <v>1.41</v>
      </c>
      <c r="M170" s="6">
        <v>1.71</v>
      </c>
      <c r="N170" s="6">
        <v>1.25</v>
      </c>
      <c r="O170" s="6">
        <v>1.65</v>
      </c>
      <c r="P170" s="5">
        <v>0</v>
      </c>
    </row>
    <row r="171" spans="3:16" x14ac:dyDescent="0.35">
      <c r="C171" t="s">
        <v>202</v>
      </c>
      <c r="I171" s="6">
        <v>4052.57</v>
      </c>
      <c r="J171" s="6">
        <v>4007.6</v>
      </c>
      <c r="K171" s="6">
        <v>3567.4</v>
      </c>
      <c r="L171" s="6">
        <v>3659.32</v>
      </c>
      <c r="M171" s="6">
        <v>3603.63</v>
      </c>
      <c r="N171" s="6">
        <v>3832.06</v>
      </c>
      <c r="O171" s="6">
        <v>3697.94</v>
      </c>
      <c r="P171" s="6">
        <v>6863.33</v>
      </c>
    </row>
    <row r="172" spans="3:16" x14ac:dyDescent="0.35">
      <c r="C172" t="s">
        <v>203</v>
      </c>
    </row>
    <row r="173" spans="3:16" x14ac:dyDescent="0.35">
      <c r="C173" t="s">
        <v>204</v>
      </c>
    </row>
    <row r="174" spans="3:16" x14ac:dyDescent="0.35">
      <c r="C174" t="s">
        <v>25</v>
      </c>
    </row>
    <row r="175" spans="3:16" x14ac:dyDescent="0.35">
      <c r="C175" t="s">
        <v>22</v>
      </c>
    </row>
    <row r="176" spans="3:16" x14ac:dyDescent="0.35">
      <c r="C176" t="s">
        <v>205</v>
      </c>
    </row>
    <row r="177" spans="2:16" x14ac:dyDescent="0.35">
      <c r="C177" t="s">
        <v>206</v>
      </c>
      <c r="I177" s="5">
        <v>516000000000</v>
      </c>
      <c r="J177" s="5">
        <v>-604000000000</v>
      </c>
      <c r="K177" s="5">
        <v>-875000000000</v>
      </c>
      <c r="L177" s="5">
        <v>-1321000000000</v>
      </c>
      <c r="M177" s="5">
        <v>900000000000</v>
      </c>
      <c r="N177" s="5">
        <v>-820000000000</v>
      </c>
      <c r="O177" s="5">
        <v>-366000000000</v>
      </c>
      <c r="P177" s="5">
        <v>-35000000000</v>
      </c>
    </row>
    <row r="178" spans="2:16" x14ac:dyDescent="0.35">
      <c r="C178" t="s">
        <v>207</v>
      </c>
      <c r="I178" s="5">
        <v>-6000000000</v>
      </c>
      <c r="J178" s="5">
        <v>-6000000000</v>
      </c>
      <c r="K178" s="5">
        <v>-2000000000</v>
      </c>
      <c r="L178" s="5">
        <v>-6000000000</v>
      </c>
      <c r="M178" s="5">
        <v>-16000000000</v>
      </c>
      <c r="N178" s="5">
        <v>-6000000000</v>
      </c>
      <c r="O178" s="5">
        <v>-8000000000</v>
      </c>
      <c r="P178" s="5">
        <v>-10000000000</v>
      </c>
    </row>
    <row r="179" spans="2:16" x14ac:dyDescent="0.35">
      <c r="C179" t="s">
        <v>14</v>
      </c>
      <c r="I179" s="5">
        <v>510000000000</v>
      </c>
      <c r="J179" s="5">
        <v>-610000000000</v>
      </c>
      <c r="K179" s="5">
        <v>-877000000000</v>
      </c>
      <c r="L179" s="5">
        <v>-1327000000000</v>
      </c>
      <c r="M179" s="5">
        <v>883000000000</v>
      </c>
      <c r="N179" s="5">
        <v>-826000000000</v>
      </c>
      <c r="O179" s="5">
        <v>-373000000000</v>
      </c>
      <c r="P179" s="5">
        <v>-44000000000</v>
      </c>
    </row>
    <row r="180" spans="2:16" x14ac:dyDescent="0.35">
      <c r="C180" t="s">
        <v>16</v>
      </c>
      <c r="I180" s="6">
        <v>242.89</v>
      </c>
      <c r="J180" s="6">
        <v>-290.37</v>
      </c>
      <c r="K180" s="6">
        <v>-417.71</v>
      </c>
      <c r="L180" s="6">
        <v>-631.92999999999995</v>
      </c>
      <c r="M180" s="6">
        <v>420.65</v>
      </c>
      <c r="N180" s="6">
        <v>-393.33</v>
      </c>
      <c r="O180" s="6">
        <v>-177.81</v>
      </c>
      <c r="P180" s="6">
        <v>-42.24</v>
      </c>
    </row>
    <row r="182" spans="2:16" x14ac:dyDescent="0.35">
      <c r="B182" t="s">
        <v>208</v>
      </c>
      <c r="C182" t="s">
        <v>209</v>
      </c>
      <c r="D182" s="5">
        <v>74000000000</v>
      </c>
      <c r="E182" s="5">
        <v>30000000000</v>
      </c>
      <c r="F182" s="5">
        <v>69000000000</v>
      </c>
      <c r="G182" s="5">
        <v>102000000000</v>
      </c>
      <c r="H182" s="5">
        <v>298000000000</v>
      </c>
      <c r="I182" s="5">
        <v>206000000000</v>
      </c>
      <c r="J182" s="5">
        <v>351000000000</v>
      </c>
      <c r="K182" s="5">
        <v>126000000000</v>
      </c>
      <c r="L182" s="5">
        <v>368000000000</v>
      </c>
      <c r="M182" s="5">
        <v>74000000000</v>
      </c>
      <c r="N182" s="5">
        <v>331000000000</v>
      </c>
      <c r="O182" s="5">
        <v>287000000000</v>
      </c>
      <c r="P182" s="5">
        <v>343000000000</v>
      </c>
    </row>
    <row r="183" spans="2:16" x14ac:dyDescent="0.35">
      <c r="C183" t="s">
        <v>210</v>
      </c>
      <c r="H183" s="5">
        <v>276000000000</v>
      </c>
      <c r="I183" s="5">
        <v>206000000000</v>
      </c>
      <c r="J183" s="5">
        <v>351000000000</v>
      </c>
      <c r="K183" s="5">
        <v>126000000000</v>
      </c>
      <c r="L183" s="5">
        <v>368000000000</v>
      </c>
      <c r="M183" s="5">
        <v>74000000000</v>
      </c>
      <c r="N183" s="5">
        <v>331000000000</v>
      </c>
      <c r="O183" s="5">
        <v>287000000000</v>
      </c>
    </row>
    <row r="184" spans="2:16" x14ac:dyDescent="0.35">
      <c r="C184" t="s">
        <v>344</v>
      </c>
      <c r="H184" s="5">
        <v>96</v>
      </c>
      <c r="I184" s="5">
        <v>96</v>
      </c>
      <c r="J184" s="5">
        <v>160</v>
      </c>
      <c r="K184" s="5">
        <v>38</v>
      </c>
      <c r="L184" s="5">
        <v>177</v>
      </c>
      <c r="M184" s="5">
        <v>34</v>
      </c>
      <c r="N184" s="5">
        <v>243</v>
      </c>
      <c r="O184" s="5">
        <v>74</v>
      </c>
    </row>
    <row r="185" spans="2:16" x14ac:dyDescent="0.35">
      <c r="C185" t="s">
        <v>66</v>
      </c>
      <c r="H185" s="6">
        <v>0.67689999999999995</v>
      </c>
      <c r="I185" s="6">
        <v>0.97760000000000002</v>
      </c>
      <c r="J185" s="6">
        <v>0.95599999999999996</v>
      </c>
      <c r="K185" s="6">
        <v>0.63090000000000002</v>
      </c>
      <c r="L185" s="6">
        <v>1.0106999999999999</v>
      </c>
      <c r="M185" s="6">
        <v>0.96719999999999995</v>
      </c>
      <c r="N185" s="6">
        <v>1.5419999999999998</v>
      </c>
      <c r="O185" s="6">
        <v>0.54210000000000003</v>
      </c>
    </row>
    <row r="186" spans="2:16" x14ac:dyDescent="0.35">
      <c r="C186" t="s">
        <v>345</v>
      </c>
      <c r="H186" s="6">
        <v>1.6E-2</v>
      </c>
      <c r="I186" s="6">
        <v>1.4199999999999999E-2</v>
      </c>
      <c r="J186" s="6">
        <v>2.3700000000000002E-2</v>
      </c>
      <c r="K186" s="6">
        <v>6.3E-3</v>
      </c>
      <c r="L186" s="6">
        <v>2.8799999999999999E-2</v>
      </c>
      <c r="M186" s="6">
        <v>5.8999999999999999E-3</v>
      </c>
      <c r="N186" s="6">
        <v>3.9199999999999999E-2</v>
      </c>
      <c r="O186" s="6">
        <v>1.03E-2</v>
      </c>
    </row>
    <row r="187" spans="2:16" x14ac:dyDescent="0.35">
      <c r="C187" t="s">
        <v>46</v>
      </c>
      <c r="D187" s="6">
        <v>35.450000000000003</v>
      </c>
      <c r="E187" s="6">
        <v>14.51</v>
      </c>
      <c r="F187" s="6">
        <v>32.69</v>
      </c>
      <c r="G187" s="6">
        <v>48.71</v>
      </c>
      <c r="H187" s="6">
        <v>141.81</v>
      </c>
      <c r="I187" s="6">
        <v>98.2</v>
      </c>
      <c r="J187" s="6">
        <v>167.36</v>
      </c>
      <c r="K187" s="6">
        <v>60.23</v>
      </c>
      <c r="L187" s="6">
        <v>175.13</v>
      </c>
      <c r="M187" s="6">
        <v>35.15</v>
      </c>
      <c r="N187" s="6">
        <v>157.59</v>
      </c>
      <c r="O187" s="6">
        <v>136.52000000000001</v>
      </c>
      <c r="P187" s="6">
        <v>163.11000000000001</v>
      </c>
    </row>
    <row r="188" spans="2:16" x14ac:dyDescent="0.35">
      <c r="C188" t="s">
        <v>211</v>
      </c>
      <c r="H188" s="6">
        <v>131.36000000000001</v>
      </c>
      <c r="I188" s="6">
        <v>98.2</v>
      </c>
      <c r="J188" s="6">
        <v>167.36</v>
      </c>
      <c r="K188" s="6">
        <v>60.23</v>
      </c>
      <c r="L188" s="6">
        <v>175.13</v>
      </c>
      <c r="M188" s="6">
        <v>35.15</v>
      </c>
      <c r="N188" s="6">
        <v>157.59</v>
      </c>
      <c r="O188" s="6">
        <v>136.52000000000001</v>
      </c>
    </row>
    <row r="189" spans="2:16" x14ac:dyDescent="0.35">
      <c r="C189" t="s">
        <v>68</v>
      </c>
      <c r="H189" s="5">
        <v>96</v>
      </c>
      <c r="I189" s="5">
        <v>96</v>
      </c>
      <c r="J189" s="5">
        <v>160</v>
      </c>
      <c r="K189" s="5">
        <v>38</v>
      </c>
      <c r="L189" s="5">
        <v>177</v>
      </c>
      <c r="M189" s="5">
        <v>34</v>
      </c>
      <c r="N189" s="5">
        <v>243</v>
      </c>
      <c r="O189" s="5">
        <v>74</v>
      </c>
    </row>
    <row r="190" spans="2:16" x14ac:dyDescent="0.35">
      <c r="C190" t="s">
        <v>346</v>
      </c>
      <c r="H190" s="6">
        <v>0.67689999999999995</v>
      </c>
      <c r="I190" s="6">
        <v>0.97760000000000002</v>
      </c>
      <c r="J190" s="6">
        <v>0.95599999999999996</v>
      </c>
      <c r="K190" s="6">
        <v>0.63090000000000002</v>
      </c>
      <c r="L190" s="6">
        <v>1.0106999999999999</v>
      </c>
      <c r="M190" s="6">
        <v>0.96719999999999995</v>
      </c>
      <c r="N190" s="6">
        <v>1.5419999999999998</v>
      </c>
      <c r="O190" s="6">
        <v>0.54210000000000003</v>
      </c>
    </row>
    <row r="191" spans="2:16" x14ac:dyDescent="0.35">
      <c r="C191" t="s">
        <v>347</v>
      </c>
      <c r="H191" s="6">
        <v>1.6E-2</v>
      </c>
      <c r="I191" s="6">
        <v>1.4199999999999999E-2</v>
      </c>
      <c r="J191" s="6">
        <v>2.3700000000000002E-2</v>
      </c>
      <c r="K191" s="6">
        <v>6.3E-3</v>
      </c>
      <c r="L191" s="6">
        <v>2.8799999999999999E-2</v>
      </c>
      <c r="M191" s="6">
        <v>5.8999999999999999E-3</v>
      </c>
      <c r="N191" s="6">
        <v>3.9199999999999999E-2</v>
      </c>
      <c r="O191" s="6">
        <v>1.03E-2</v>
      </c>
    </row>
    <row r="192" spans="2:16" x14ac:dyDescent="0.35">
      <c r="C192" t="s">
        <v>212</v>
      </c>
      <c r="D192" s="5">
        <v>557000000000</v>
      </c>
      <c r="E192" s="5">
        <v>868000000000</v>
      </c>
      <c r="F192" s="5">
        <v>847000000000</v>
      </c>
      <c r="G192" s="5">
        <v>827000000000</v>
      </c>
      <c r="H192" s="5">
        <v>2226000000000</v>
      </c>
      <c r="I192" s="5">
        <v>3032000000000</v>
      </c>
      <c r="J192" s="5">
        <v>3716000000000</v>
      </c>
      <c r="K192" s="5">
        <v>3447000000000</v>
      </c>
      <c r="L192" s="5">
        <v>3371000000000</v>
      </c>
      <c r="M192" s="5">
        <v>4028000000000</v>
      </c>
      <c r="N192" s="5">
        <v>4336000000000</v>
      </c>
      <c r="O192" s="5">
        <v>4438000000000</v>
      </c>
      <c r="P192" s="5">
        <v>5004000000000</v>
      </c>
    </row>
    <row r="193" spans="3:15" x14ac:dyDescent="0.35">
      <c r="C193" t="s">
        <v>213</v>
      </c>
      <c r="H193" s="5">
        <v>3098000000000</v>
      </c>
      <c r="I193" s="5">
        <v>3032000000000</v>
      </c>
      <c r="J193" s="5">
        <v>3716000000000</v>
      </c>
      <c r="K193" s="5">
        <v>3447000000000</v>
      </c>
      <c r="L193" s="5">
        <v>3371000000000</v>
      </c>
      <c r="M193" s="5">
        <v>4028000000000</v>
      </c>
      <c r="N193" s="5">
        <v>4336000000000</v>
      </c>
      <c r="O193" s="5">
        <v>4438000000000</v>
      </c>
    </row>
    <row r="194" spans="3:15" x14ac:dyDescent="0.35">
      <c r="C194" t="s">
        <v>348</v>
      </c>
      <c r="H194" s="5">
        <v>96</v>
      </c>
      <c r="I194" s="5">
        <v>96</v>
      </c>
      <c r="J194" s="5">
        <v>160</v>
      </c>
      <c r="K194" s="5">
        <v>38</v>
      </c>
      <c r="L194" s="5">
        <v>177</v>
      </c>
      <c r="M194" s="5">
        <v>34</v>
      </c>
      <c r="N194" s="5">
        <v>243</v>
      </c>
      <c r="O194" s="5">
        <v>74</v>
      </c>
    </row>
    <row r="195" spans="3:15" x14ac:dyDescent="0.35">
      <c r="C195" t="s">
        <v>349</v>
      </c>
      <c r="H195" s="6">
        <v>0.67689999999999995</v>
      </c>
      <c r="I195" s="6">
        <v>0.97760000000000002</v>
      </c>
      <c r="J195" s="6">
        <v>0.95599999999999996</v>
      </c>
      <c r="K195" s="6">
        <v>0.63090000000000002</v>
      </c>
      <c r="L195" s="6">
        <v>1.0106999999999999</v>
      </c>
      <c r="M195" s="6">
        <v>0.96719999999999995</v>
      </c>
      <c r="N195" s="6">
        <v>1.5419999999999998</v>
      </c>
      <c r="O195" s="6">
        <v>0.54210000000000003</v>
      </c>
    </row>
    <row r="196" spans="3:15" x14ac:dyDescent="0.35">
      <c r="C196" t="s">
        <v>350</v>
      </c>
      <c r="H196" s="6">
        <v>1.6E-2</v>
      </c>
      <c r="I196" s="6">
        <v>1.4199999999999999E-2</v>
      </c>
      <c r="J196" s="6">
        <v>2.3700000000000002E-2</v>
      </c>
      <c r="K196" s="6">
        <v>6.3E-3</v>
      </c>
      <c r="L196" s="6">
        <v>2.8799999999999999E-2</v>
      </c>
      <c r="M196" s="6">
        <v>5.8999999999999999E-3</v>
      </c>
      <c r="N196" s="6">
        <v>3.9199999999999999E-2</v>
      </c>
      <c r="O196" s="6">
        <v>1.03E-2</v>
      </c>
    </row>
    <row r="197" spans="3:15" x14ac:dyDescent="0.35">
      <c r="C197" t="s">
        <v>214</v>
      </c>
      <c r="I197" s="6">
        <v>42.31</v>
      </c>
    </row>
    <row r="198" spans="3:15" x14ac:dyDescent="0.35">
      <c r="C198" t="s">
        <v>215</v>
      </c>
      <c r="I198" s="6">
        <v>45.68</v>
      </c>
    </row>
    <row r="199" spans="3:15" x14ac:dyDescent="0.35">
      <c r="C199" t="s">
        <v>216</v>
      </c>
      <c r="I199" s="6">
        <v>7.42</v>
      </c>
    </row>
    <row r="200" spans="3:15" x14ac:dyDescent="0.35">
      <c r="C200" t="s">
        <v>217</v>
      </c>
      <c r="I200" s="6">
        <v>2.1899999999999999E-2</v>
      </c>
    </row>
    <row r="201" spans="3:15" x14ac:dyDescent="0.35">
      <c r="C201" t="s">
        <v>218</v>
      </c>
      <c r="I201" s="6">
        <v>4.07</v>
      </c>
    </row>
    <row r="202" spans="3:15" x14ac:dyDescent="0.35">
      <c r="C202" t="s">
        <v>219</v>
      </c>
      <c r="I202" s="6">
        <v>1.5</v>
      </c>
    </row>
    <row r="203" spans="3:15" x14ac:dyDescent="0.35">
      <c r="C203" t="s">
        <v>220</v>
      </c>
      <c r="I203" s="6">
        <v>22.07</v>
      </c>
    </row>
    <row r="204" spans="3:15" x14ac:dyDescent="0.35">
      <c r="C204" t="s">
        <v>221</v>
      </c>
      <c r="I204" s="6">
        <v>22.24</v>
      </c>
    </row>
    <row r="205" spans="3:15" x14ac:dyDescent="0.35">
      <c r="C205" t="s">
        <v>222</v>
      </c>
      <c r="I205" s="6">
        <v>30.92</v>
      </c>
    </row>
    <row r="206" spans="3:15" x14ac:dyDescent="0.35">
      <c r="C206" t="s">
        <v>223</v>
      </c>
      <c r="I206" s="6">
        <v>35.78</v>
      </c>
    </row>
    <row r="207" spans="3:15" x14ac:dyDescent="0.35">
      <c r="C207" t="s">
        <v>325</v>
      </c>
      <c r="I207" s="6">
        <v>-1.1100000000000001</v>
      </c>
    </row>
    <row r="208" spans="3:15" x14ac:dyDescent="0.35">
      <c r="C208" t="s">
        <v>326</v>
      </c>
      <c r="I208" s="6">
        <v>-2.6</v>
      </c>
    </row>
    <row r="209" spans="3:9" x14ac:dyDescent="0.35">
      <c r="C209" t="s">
        <v>224</v>
      </c>
      <c r="I209" s="6">
        <v>131.36000000000001</v>
      </c>
    </row>
    <row r="210" spans="3:9" x14ac:dyDescent="0.35">
      <c r="C210" t="s">
        <v>225</v>
      </c>
      <c r="I210" s="6">
        <v>141.81</v>
      </c>
    </row>
    <row r="211" spans="3:9" x14ac:dyDescent="0.35">
      <c r="C211" t="s">
        <v>226</v>
      </c>
      <c r="I211" s="6">
        <v>1475.42</v>
      </c>
    </row>
    <row r="212" spans="3:9" x14ac:dyDescent="0.35">
      <c r="C212" t="s">
        <v>227</v>
      </c>
      <c r="D212" s="6">
        <v>445.87</v>
      </c>
    </row>
    <row r="213" spans="3:9" x14ac:dyDescent="0.35">
      <c r="C213" t="s">
        <v>228</v>
      </c>
      <c r="I213" s="6">
        <v>3998.56</v>
      </c>
    </row>
    <row r="214" spans="3:9" x14ac:dyDescent="0.35">
      <c r="C214" t="s">
        <v>229</v>
      </c>
      <c r="I214" s="6">
        <v>269.79000000000002</v>
      </c>
    </row>
    <row r="215" spans="3:9" x14ac:dyDescent="0.35">
      <c r="C215" t="s">
        <v>234</v>
      </c>
      <c r="D215" s="6">
        <v>0.87</v>
      </c>
    </row>
    <row r="216" spans="3:9" x14ac:dyDescent="0.35">
      <c r="C216" t="s">
        <v>236</v>
      </c>
      <c r="D216" s="6">
        <v>1.87</v>
      </c>
    </row>
    <row r="217" spans="3:9" x14ac:dyDescent="0.35">
      <c r="C217" t="s">
        <v>12</v>
      </c>
      <c r="D217" s="5">
        <v>97000000000</v>
      </c>
    </row>
    <row r="218" spans="3:9" x14ac:dyDescent="0.35">
      <c r="C218" t="s">
        <v>238</v>
      </c>
      <c r="I218" s="6">
        <v>1.63</v>
      </c>
    </row>
    <row r="219" spans="3:9" x14ac:dyDescent="0.35">
      <c r="C219" t="s">
        <v>239</v>
      </c>
      <c r="I219" s="6">
        <v>1.7600000000000001E-2</v>
      </c>
    </row>
    <row r="220" spans="3:9" x14ac:dyDescent="0.35">
      <c r="C220" t="s">
        <v>240</v>
      </c>
      <c r="I220" s="6">
        <v>3.2899999999999999E-2</v>
      </c>
    </row>
    <row r="221" spans="3:9" x14ac:dyDescent="0.35">
      <c r="C221" t="s">
        <v>241</v>
      </c>
      <c r="I221" s="6">
        <v>2.3900000000000001E-2</v>
      </c>
    </row>
    <row r="222" spans="3:9" x14ac:dyDescent="0.35">
      <c r="C222" t="s">
        <v>242</v>
      </c>
      <c r="I222" s="6">
        <v>3.4799999999999998E-2</v>
      </c>
    </row>
    <row r="223" spans="3:9" x14ac:dyDescent="0.35">
      <c r="C223" t="s">
        <v>248</v>
      </c>
      <c r="I223" s="6">
        <v>0.2</v>
      </c>
    </row>
    <row r="224" spans="3:9" x14ac:dyDescent="0.35">
      <c r="C224" t="s">
        <v>42</v>
      </c>
      <c r="I224" s="5">
        <v>12600000000000</v>
      </c>
    </row>
    <row r="225" spans="3:9" x14ac:dyDescent="0.35">
      <c r="C225" t="s">
        <v>250</v>
      </c>
      <c r="I225" s="5">
        <v>11664000000000</v>
      </c>
    </row>
    <row r="226" spans="3:9" x14ac:dyDescent="0.35">
      <c r="C226" t="s">
        <v>251</v>
      </c>
      <c r="I226" s="5">
        <v>2100000000</v>
      </c>
    </row>
    <row r="227" spans="3:9" x14ac:dyDescent="0.35">
      <c r="C227" t="s">
        <v>252</v>
      </c>
      <c r="I227" s="6">
        <v>7.4999999999999997E-2</v>
      </c>
    </row>
    <row r="228" spans="3:9" x14ac:dyDescent="0.35">
      <c r="C228" t="s">
        <v>254</v>
      </c>
      <c r="D228" s="6">
        <v>0.18739999999999998</v>
      </c>
    </row>
    <row r="229" spans="3:9" x14ac:dyDescent="0.35">
      <c r="C229" t="s">
        <v>255</v>
      </c>
      <c r="D229" s="6">
        <v>0.1338</v>
      </c>
    </row>
    <row r="230" spans="3:9" x14ac:dyDescent="0.35">
      <c r="C230" t="s">
        <v>256</v>
      </c>
      <c r="D230" s="6">
        <v>0.1366</v>
      </c>
    </row>
    <row r="231" spans="3:9" x14ac:dyDescent="0.35">
      <c r="C231" t="s">
        <v>258</v>
      </c>
      <c r="D231" s="6">
        <v>14.4529</v>
      </c>
    </row>
    <row r="232" spans="3:9" x14ac:dyDescent="0.35">
      <c r="C232" t="s">
        <v>351</v>
      </c>
      <c r="I232" s="5">
        <v>96</v>
      </c>
    </row>
    <row r="233" spans="3:9" x14ac:dyDescent="0.35">
      <c r="C233" t="s">
        <v>352</v>
      </c>
      <c r="I233" s="5">
        <v>96</v>
      </c>
    </row>
    <row r="234" spans="3:9" x14ac:dyDescent="0.35">
      <c r="C234" t="s">
        <v>353</v>
      </c>
      <c r="I234" s="6">
        <v>0.67689999999999995</v>
      </c>
    </row>
    <row r="235" spans="3:9" x14ac:dyDescent="0.35">
      <c r="C235" t="s">
        <v>354</v>
      </c>
      <c r="I235" s="6">
        <v>1.6E-2</v>
      </c>
    </row>
    <row r="236" spans="3:9" x14ac:dyDescent="0.35">
      <c r="C236" t="s">
        <v>355</v>
      </c>
      <c r="I236" t="s">
        <v>416</v>
      </c>
    </row>
    <row r="237" spans="3:9" x14ac:dyDescent="0.35">
      <c r="C237" t="s">
        <v>259</v>
      </c>
      <c r="I237" s="5">
        <v>5</v>
      </c>
    </row>
    <row r="238" spans="3:9" x14ac:dyDescent="0.35">
      <c r="C238" t="s">
        <v>260</v>
      </c>
      <c r="I238" s="6">
        <v>0.21</v>
      </c>
    </row>
    <row r="239" spans="3:9" x14ac:dyDescent="0.35">
      <c r="C239" t="s">
        <v>261</v>
      </c>
      <c r="I239" s="6">
        <v>0.87</v>
      </c>
    </row>
    <row r="240" spans="3:9" x14ac:dyDescent="0.35">
      <c r="C240" t="s">
        <v>262</v>
      </c>
      <c r="I240" s="6">
        <v>0.21</v>
      </c>
    </row>
    <row r="241" spans="3:9" x14ac:dyDescent="0.35">
      <c r="C241" t="s">
        <v>263</v>
      </c>
      <c r="I241" s="6">
        <v>0.45</v>
      </c>
    </row>
    <row r="242" spans="3:9" x14ac:dyDescent="0.35">
      <c r="C242" t="s">
        <v>264</v>
      </c>
      <c r="I242" s="6">
        <v>0.26</v>
      </c>
    </row>
    <row r="243" spans="3:9" x14ac:dyDescent="0.35">
      <c r="C243" t="s">
        <v>265</v>
      </c>
      <c r="I243" s="6">
        <v>0.42</v>
      </c>
    </row>
    <row r="244" spans="3:9" x14ac:dyDescent="0.35">
      <c r="C244" t="s">
        <v>266</v>
      </c>
      <c r="I244" s="6">
        <v>0.17</v>
      </c>
    </row>
    <row r="245" spans="3:9" x14ac:dyDescent="0.35">
      <c r="C245" t="s">
        <v>267</v>
      </c>
      <c r="I245" s="5">
        <v>3098000000000</v>
      </c>
    </row>
    <row r="246" spans="3:9" x14ac:dyDescent="0.35">
      <c r="C246" t="s">
        <v>269</v>
      </c>
      <c r="I246" s="5">
        <v>326000000000</v>
      </c>
    </row>
    <row r="247" spans="3:9" x14ac:dyDescent="0.35">
      <c r="C247" t="s">
        <v>270</v>
      </c>
      <c r="I247" s="5">
        <v>276000000000</v>
      </c>
    </row>
    <row r="248" spans="3:9" x14ac:dyDescent="0.35">
      <c r="C248" t="s">
        <v>271</v>
      </c>
      <c r="D248" s="5">
        <v>936000000000</v>
      </c>
    </row>
    <row r="249" spans="3:9" x14ac:dyDescent="0.35">
      <c r="C249" t="s">
        <v>272</v>
      </c>
      <c r="D249" s="5">
        <v>15669000000000</v>
      </c>
    </row>
    <row r="250" spans="3:9" x14ac:dyDescent="0.35">
      <c r="C250" t="s">
        <v>273</v>
      </c>
      <c r="D250" s="5">
        <v>7272000000000</v>
      </c>
    </row>
    <row r="251" spans="3:9" x14ac:dyDescent="0.35">
      <c r="C251" t="s">
        <v>192</v>
      </c>
      <c r="I251" s="5">
        <v>8397000000000</v>
      </c>
    </row>
    <row r="252" spans="3:9" x14ac:dyDescent="0.35">
      <c r="C252" t="s">
        <v>274</v>
      </c>
      <c r="I252" s="5">
        <v>8397000000000</v>
      </c>
    </row>
    <row r="253" spans="3:9" x14ac:dyDescent="0.35">
      <c r="C253" t="s">
        <v>275</v>
      </c>
      <c r="I253" s="5">
        <v>571000000000</v>
      </c>
    </row>
    <row r="254" spans="3:9" x14ac:dyDescent="0.35">
      <c r="C254" t="s">
        <v>276</v>
      </c>
      <c r="I254" s="5">
        <v>-88000000000</v>
      </c>
    </row>
    <row r="255" spans="3:9" x14ac:dyDescent="0.35">
      <c r="C255" t="s">
        <v>277</v>
      </c>
      <c r="I255" s="5">
        <v>-338000000000</v>
      </c>
    </row>
    <row r="256" spans="3:9" x14ac:dyDescent="0.35">
      <c r="C256" t="s">
        <v>278</v>
      </c>
      <c r="I256" s="5">
        <v>-4000000000</v>
      </c>
    </row>
    <row r="257" spans="3:9" x14ac:dyDescent="0.35">
      <c r="C257" t="s">
        <v>279</v>
      </c>
      <c r="I257" s="5">
        <v>567000000000</v>
      </c>
    </row>
  </sheetData>
  <pageMargins left="0.7" right="0.7" top="0.75" bottom="0.75" header="0.3" footer="0.3"/>
  <ignoredErrors>
    <ignoredError sqref="A1:P25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27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452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453</v>
      </c>
      <c r="D2" s="2" vm="41">
        <f ca="1">IFERROR(_xlfn.STOCKHISTORY("XIDX:" &amp; $C$1, D3, , 0, 0, 1), "Libur")</f>
        <v>380</v>
      </c>
      <c r="H2" s="2" vm="41">
        <f ca="1">IFERROR(INDEX(D2:G2,COUNT(D2:G2)),"")</f>
        <v>380</v>
      </c>
      <c r="I2" s="2" vm="42">
        <f t="shared" ref="I2:P2" ca="1" si="0">IFERROR(_xlfn.STOCKHISTORY("XIDX:" &amp; $C$1, I1, , 0, 0, 1), "Libur")</f>
        <v>695</v>
      </c>
      <c r="J2" s="2" vm="43">
        <f t="shared" ca="1" si="0"/>
        <v>324</v>
      </c>
      <c r="K2" s="2" vm="44">
        <f t="shared" ca="1" si="0"/>
        <v>268</v>
      </c>
      <c r="L2" s="2" vm="45">
        <f t="shared" ca="1" si="0"/>
        <v>498</v>
      </c>
      <c r="M2" s="2" vm="46">
        <f t="shared" ca="1" si="0"/>
        <v>620</v>
      </c>
      <c r="N2" s="2" vm="47">
        <f t="shared" ca="1" si="0"/>
        <v>115</v>
      </c>
      <c r="O2" s="2" vm="28">
        <f t="shared" ca="1" si="0"/>
        <v>110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3253974910</v>
      </c>
      <c r="H4" s="2">
        <f>IFERROR(SUM(D4:G4)*(4/MAX(1,COUNT(D4:G4))),"")</f>
        <v>13015899640</v>
      </c>
      <c r="I4" s="2">
        <f t="shared" ref="I4:P4" si="1">IFERROR(INDEX(I51:I500,MATCH($C$4,$C$51:$C$500,0)),"")</f>
        <v>15301504018</v>
      </c>
      <c r="J4" s="2">
        <f t="shared" si="1"/>
        <v>14530779524</v>
      </c>
      <c r="K4" s="2">
        <f t="shared" si="1"/>
        <v>9549440635</v>
      </c>
      <c r="L4" s="2">
        <f t="shared" si="1"/>
        <v>10958334007</v>
      </c>
      <c r="M4" s="2">
        <f t="shared" si="1"/>
        <v>12133241277</v>
      </c>
      <c r="N4" s="2">
        <f t="shared" si="1"/>
        <v>9615580115</v>
      </c>
      <c r="O4" s="2">
        <f t="shared" si="1"/>
        <v>9774410425</v>
      </c>
      <c r="P4" s="2">
        <f t="shared" si="1"/>
        <v>3592015596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1321881155</v>
      </c>
      <c r="H5" s="2">
        <f>IFERROR(SUM(D5:G5)*(4/MAX(1,COUNT(D5:G5))),"")</f>
        <v>5287524620</v>
      </c>
      <c r="I5" s="2">
        <f t="shared" ref="I5:P5" si="2">IFERROR(INDEX(I51:I500,MATCH($C$5,$C$51:$C$500,0)),"")</f>
        <v>8427177782</v>
      </c>
      <c r="J5" s="2">
        <f t="shared" si="2"/>
        <v>11233552493</v>
      </c>
      <c r="K5" s="2">
        <f t="shared" si="2"/>
        <v>3924074035</v>
      </c>
      <c r="L5" s="2">
        <f t="shared" si="2"/>
        <v>7992533588</v>
      </c>
      <c r="M5" s="2">
        <f t="shared" si="2"/>
        <v>9233687530</v>
      </c>
      <c r="N5" s="2">
        <f t="shared" si="2"/>
        <v>4609797117</v>
      </c>
      <c r="O5" s="2">
        <f t="shared" si="2"/>
        <v>5951793498</v>
      </c>
      <c r="P5" s="2">
        <f t="shared" si="2"/>
        <v>2818922865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182316227984</v>
      </c>
      <c r="H6" s="2">
        <f>IFERROR(INDEX(D6:G6,COUNT(D6:G6)),"")</f>
        <v>182316227984</v>
      </c>
      <c r="I6" s="2">
        <f t="shared" ref="I6:P6" si="3">IFERROR(INDEX(I51:I500,MATCH($C$6,$C$51:$C$500,0)),"")</f>
        <v>180994346829</v>
      </c>
      <c r="J6" s="2">
        <f t="shared" si="3"/>
        <v>172567169047</v>
      </c>
      <c r="K6" s="2">
        <f t="shared" si="3"/>
        <v>161333616554</v>
      </c>
      <c r="L6" s="2">
        <f t="shared" si="3"/>
        <v>157409542519</v>
      </c>
      <c r="M6" s="2">
        <f t="shared" si="3"/>
        <v>149417008931</v>
      </c>
      <c r="N6" s="2">
        <f t="shared" si="3"/>
        <v>140183321401</v>
      </c>
      <c r="O6" s="2">
        <f t="shared" si="3"/>
        <v>135573524284</v>
      </c>
      <c r="P6" s="2">
        <f t="shared" si="3"/>
        <v>98964144119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1.3</v>
      </c>
      <c r="H7" s="3">
        <f>IFERROR(INDEX(D7:G7,COUNT(D7:G7)),"")</f>
        <v>1.3</v>
      </c>
      <c r="I7" s="3">
        <f t="shared" ref="I7:P7" si="4">IFERROR(INDEX(I51:I500,MATCH($C$7,$C$51:$C$500,0))/1000000000,"")</f>
        <v>1.3</v>
      </c>
      <c r="J7" s="3">
        <f t="shared" si="4"/>
        <v>1.3</v>
      </c>
      <c r="K7" s="3">
        <f t="shared" si="4"/>
        <v>1.3</v>
      </c>
      <c r="L7" s="3">
        <f t="shared" si="4"/>
        <v>1.3</v>
      </c>
      <c r="M7" s="3">
        <f t="shared" si="4"/>
        <v>1.3</v>
      </c>
      <c r="N7" s="3">
        <f t="shared" si="4"/>
        <v>1.3</v>
      </c>
      <c r="O7" s="3">
        <f t="shared" si="4"/>
        <v>1.3</v>
      </c>
      <c r="P7" s="3">
        <f t="shared" si="4"/>
        <v>1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25000000000</v>
      </c>
      <c r="J8" s="2">
        <f t="shared" si="5"/>
        <v>-41000000000</v>
      </c>
      <c r="K8" s="2">
        <f t="shared" si="5"/>
        <v>7000000000</v>
      </c>
      <c r="L8" s="2">
        <f t="shared" si="5"/>
        <v>41000000000</v>
      </c>
      <c r="M8" s="2">
        <f t="shared" si="5"/>
        <v>8000000000</v>
      </c>
      <c r="N8" s="2">
        <f t="shared" si="5"/>
        <v>5000000000</v>
      </c>
      <c r="O8" s="2">
        <f t="shared" si="5"/>
        <v>-22000000000</v>
      </c>
      <c r="P8" s="2">
        <f t="shared" si="5"/>
        <v>-38000000000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-1.05</v>
      </c>
      <c r="H9" s="3">
        <f>IFERROR(INDEX(D9:G9,COUNT(D9:G9)),"")</f>
        <v>-1.05</v>
      </c>
      <c r="I9" s="3">
        <f t="shared" ref="I9:P9" si="6">IFERROR(INDEX(I51:I500,MATCH($C$9,$C$51:$C$500,0)),"")</f>
        <v>19.07</v>
      </c>
      <c r="J9" s="3">
        <f t="shared" si="6"/>
        <v>-31.9</v>
      </c>
      <c r="K9" s="3">
        <f t="shared" si="6"/>
        <v>5.04</v>
      </c>
      <c r="L9" s="3">
        <f t="shared" si="6"/>
        <v>31.85</v>
      </c>
      <c r="M9" s="3">
        <f t="shared" si="6"/>
        <v>5.99</v>
      </c>
      <c r="N9" s="3">
        <f t="shared" si="6"/>
        <v>4.22</v>
      </c>
      <c r="O9" s="3">
        <f t="shared" si="6"/>
        <v>-16.78</v>
      </c>
      <c r="P9" s="3">
        <f t="shared" si="6"/>
        <v>-37.89</v>
      </c>
    </row>
    <row r="10" spans="1:16" x14ac:dyDescent="0.35">
      <c r="C10" t="s">
        <v>17</v>
      </c>
      <c r="D10" s="3">
        <f ca="1">IFERROR(IF(D9=0,"",D2/D9),"")</f>
        <v>-361.90476190476187</v>
      </c>
      <c r="I10" s="3">
        <f t="shared" ref="I10:P10" ca="1" si="7">IFERROR(IF(I9=0,"",I2/I9),"")</f>
        <v>36.44467750393288</v>
      </c>
      <c r="J10" s="3">
        <f t="shared" ca="1" si="7"/>
        <v>-10.156739811912226</v>
      </c>
      <c r="K10" s="3">
        <f t="shared" ca="1" si="7"/>
        <v>53.174603174603178</v>
      </c>
      <c r="L10" s="3">
        <f t="shared" ca="1" si="7"/>
        <v>15.63579277864992</v>
      </c>
      <c r="M10" s="3">
        <f t="shared" ca="1" si="7"/>
        <v>103.5058430717863</v>
      </c>
      <c r="N10" s="3">
        <f t="shared" ca="1" si="7"/>
        <v>27.251184834123226</v>
      </c>
      <c r="O10" s="3">
        <f t="shared" ca="1" si="7"/>
        <v>-6.5554231227651965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102917686274</v>
      </c>
      <c r="H11" s="2">
        <f>IFERROR(INDEX(D11:G11,COUNT(D11:G11)),"")</f>
        <v>102917686274</v>
      </c>
      <c r="I11" s="2">
        <f t="shared" ref="I11:P11" si="8">IFERROR(INDEX(I51:I500,MATCH($C$11,$C$51:$C$500,0)),"")</f>
        <v>104628829512</v>
      </c>
      <c r="J11" s="2">
        <f t="shared" si="8"/>
        <v>82982444968</v>
      </c>
      <c r="K11" s="2">
        <f t="shared" si="8"/>
        <v>122079290828</v>
      </c>
      <c r="L11" s="2">
        <f t="shared" si="8"/>
        <v>117217488577</v>
      </c>
      <c r="M11" s="2">
        <f t="shared" si="8"/>
        <v>70887596457</v>
      </c>
      <c r="N11" s="2">
        <f t="shared" si="8"/>
        <v>63385213521</v>
      </c>
      <c r="O11" s="2">
        <f t="shared" si="8"/>
        <v>59364295802</v>
      </c>
      <c r="P11" s="2">
        <f t="shared" si="8"/>
        <v>51532603329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x14ac:dyDescent="0.35">
      <c r="C15" t="s">
        <v>27</v>
      </c>
      <c r="D15" s="2">
        <f>IFERROR(INDEX(D51:D500,MATCH($C$15,$C$51:$C$500,0)),"")</f>
        <v>-99744810</v>
      </c>
      <c r="H15" s="2">
        <f>IFERROR(SUM(D15:G15)*(4/MAX(1,COUNT(D15:G15))),"")</f>
        <v>-398979240</v>
      </c>
      <c r="I15" s="2">
        <f t="shared" ref="I15:P15" si="12">IFERROR(INDEX(I51:I500,MATCH($C$15,$C$51:$C$500,0)),"")</f>
        <v>-1401275251</v>
      </c>
      <c r="J15" s="2">
        <f t="shared" si="12"/>
        <v>-2345822521</v>
      </c>
      <c r="K15" s="2">
        <f t="shared" si="12"/>
        <v>-39656444</v>
      </c>
      <c r="L15" s="2">
        <f t="shared" si="12"/>
        <v>-2035089577</v>
      </c>
      <c r="M15" s="2">
        <f t="shared" si="12"/>
        <v>-1897728629</v>
      </c>
      <c r="N15" s="2">
        <f t="shared" si="12"/>
        <v>-624214353</v>
      </c>
      <c r="O15" s="2">
        <f t="shared" si="12"/>
        <v>-960529954</v>
      </c>
      <c r="P15" s="2">
        <f t="shared" si="12"/>
        <v>-34488859</v>
      </c>
    </row>
    <row r="16" spans="1:16" x14ac:dyDescent="0.35">
      <c r="C16" t="s">
        <v>28</v>
      </c>
      <c r="D16" s="2">
        <f>IFERROR(INDEX(D51:D500,MATCH($C$16,$C$51:$C$500,0)),"")</f>
        <v>1421625965</v>
      </c>
      <c r="H16" s="2">
        <f>IFERROR(SUM(D16:G16)*(4/MAX(1,COUNT(D16:G16))),"")</f>
        <v>5686503860</v>
      </c>
      <c r="I16" s="2">
        <f t="shared" ref="I16:P16" si="13">IFERROR(INDEX(I51:I500,MATCH($C$16,$C$51:$C$500,0)),"")</f>
        <v>9752576625</v>
      </c>
      <c r="J16" s="2">
        <f t="shared" si="13"/>
        <v>13381048127</v>
      </c>
      <c r="K16" s="2">
        <f t="shared" si="13"/>
        <v>3915435094</v>
      </c>
      <c r="L16" s="2">
        <f t="shared" si="13"/>
        <v>10347494145</v>
      </c>
      <c r="M16" s="2">
        <f t="shared" si="13"/>
        <v>11097646739</v>
      </c>
      <c r="N16" s="2">
        <f t="shared" si="13"/>
        <v>5522063920</v>
      </c>
      <c r="O16" s="2">
        <f t="shared" si="13"/>
        <v>6911878077</v>
      </c>
      <c r="P16" s="2">
        <f t="shared" si="13"/>
        <v>2391431849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494000000000</v>
      </c>
      <c r="H20" s="2">
        <f t="shared" ref="H20:P20" ca="1" si="14">IFERROR(H21*H2,"")</f>
        <v>494000000000</v>
      </c>
      <c r="I20" s="2">
        <f t="shared" ca="1" si="14"/>
        <v>903500000000</v>
      </c>
      <c r="J20" s="2">
        <f t="shared" ca="1" si="14"/>
        <v>421200000000</v>
      </c>
      <c r="K20" s="2">
        <f t="shared" ca="1" si="14"/>
        <v>348400000000</v>
      </c>
      <c r="L20" s="2">
        <f t="shared" ca="1" si="14"/>
        <v>647400000000</v>
      </c>
      <c r="M20" s="2">
        <f t="shared" ca="1" si="14"/>
        <v>806000000000</v>
      </c>
      <c r="N20" s="2">
        <f t="shared" ca="1" si="14"/>
        <v>149500000000</v>
      </c>
      <c r="O20" s="2">
        <f t="shared" ca="1" si="14"/>
        <v>143000000000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1300000000</v>
      </c>
      <c r="H21" s="2">
        <f>IFERROR(INDEX(D21:G21,COUNT(D21:G21)),"")</f>
        <v>1300000000</v>
      </c>
      <c r="I21" s="2">
        <f t="shared" ref="I21:P21" si="15">IFERROR(INDEX(I51:I500,MATCH($C$7,$C$51:$C$500,0)),"")</f>
        <v>1300000000</v>
      </c>
      <c r="J21" s="2">
        <f t="shared" si="15"/>
        <v>1300000000</v>
      </c>
      <c r="K21" s="2">
        <f t="shared" si="15"/>
        <v>1300000000</v>
      </c>
      <c r="L21" s="2">
        <f t="shared" si="15"/>
        <v>1300000000</v>
      </c>
      <c r="M21" s="2">
        <f t="shared" si="15"/>
        <v>1300000000</v>
      </c>
      <c r="N21" s="2">
        <f t="shared" si="15"/>
        <v>1300000000</v>
      </c>
      <c r="O21" s="2">
        <f t="shared" si="15"/>
        <v>1300000000</v>
      </c>
      <c r="P21" s="2">
        <f t="shared" si="15"/>
        <v>1000000000</v>
      </c>
    </row>
    <row r="23" spans="1:16" x14ac:dyDescent="0.35">
      <c r="B23" t="s">
        <v>43</v>
      </c>
      <c r="C23" t="s">
        <v>44</v>
      </c>
      <c r="D23" s="3">
        <f>IFERROR(D5/D6*100,"")</f>
        <v>0.72504854319167233</v>
      </c>
      <c r="H23" s="3">
        <f t="shared" ref="H23:P23" si="16">IFERROR(H5/H6*100,"")</f>
        <v>2.9001941727666893</v>
      </c>
      <c r="I23" s="3">
        <f t="shared" si="16"/>
        <v>4.6560447492660293</v>
      </c>
      <c r="J23" s="3">
        <f t="shared" si="16"/>
        <v>6.5096695710065546</v>
      </c>
      <c r="K23" s="3">
        <f t="shared" si="16"/>
        <v>2.432273024566193</v>
      </c>
      <c r="L23" s="3">
        <f t="shared" si="16"/>
        <v>5.0775407005806317</v>
      </c>
      <c r="M23" s="3">
        <f t="shared" si="16"/>
        <v>6.1798101809574231</v>
      </c>
      <c r="N23" s="3">
        <f t="shared" si="16"/>
        <v>3.2884062604091762</v>
      </c>
      <c r="O23" s="3">
        <f t="shared" si="16"/>
        <v>4.3900854015804427</v>
      </c>
      <c r="P23" s="3">
        <f t="shared" si="16"/>
        <v>2.848428478914919</v>
      </c>
    </row>
    <row r="24" spans="1:16" x14ac:dyDescent="0.35">
      <c r="C24" t="s">
        <v>45</v>
      </c>
      <c r="D24" s="4">
        <f>IFERROR(_xlfn.RRI(5,I23,D23),"")</f>
        <v>-0.31060204988996643</v>
      </c>
      <c r="H24" s="4">
        <f t="shared" ref="H24:P24" si="17">IFERROR(_xlfn.RRI(5,M23,H23),"")</f>
        <v>-0.14041191294126487</v>
      </c>
      <c r="I24" s="4">
        <f t="shared" si="17"/>
        <v>7.2028511324747635E-2</v>
      </c>
      <c r="J24" s="4">
        <f t="shared" si="17"/>
        <v>8.197492280001395E-2</v>
      </c>
      <c r="K24" s="4">
        <f t="shared" si="17"/>
        <v>-3.1094545492559633E-2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1.02</v>
      </c>
      <c r="H25" s="3">
        <f>IFERROR(INDEX(D25:G25,COUNT(D25:G25)),"")</f>
        <v>1.02</v>
      </c>
      <c r="I25" s="3">
        <f t="shared" ref="I25:P25" si="18">IFERROR(INDEX(I51:I500,MATCH($C$25,$C$51:$C$500,0)),"")</f>
        <v>6.42</v>
      </c>
      <c r="J25" s="3">
        <f t="shared" si="18"/>
        <v>8.49</v>
      </c>
      <c r="K25" s="3">
        <f t="shared" si="18"/>
        <v>2.98</v>
      </c>
      <c r="L25" s="3">
        <f t="shared" si="18"/>
        <v>6.39</v>
      </c>
      <c r="M25" s="3">
        <f t="shared" si="18"/>
        <v>7.08</v>
      </c>
      <c r="N25" s="3">
        <f t="shared" si="18"/>
        <v>3.77</v>
      </c>
      <c r="O25" s="3">
        <f t="shared" si="18"/>
        <v>4.58</v>
      </c>
      <c r="P25" s="3">
        <f t="shared" si="18"/>
        <v>2.36</v>
      </c>
    </row>
    <row r="26" spans="1:16" x14ac:dyDescent="0.35">
      <c r="C26" t="s">
        <v>48</v>
      </c>
      <c r="D26" s="4">
        <f>IFERROR(_xlfn.RRI(5,I25,D25),"")</f>
        <v>-0.30782959112531028</v>
      </c>
      <c r="H26" s="4">
        <f t="shared" ref="H26:P26" si="19">IFERROR(_xlfn.RRI(5,M25,H25),"")</f>
        <v>-0.32124446704358434</v>
      </c>
      <c r="I26" s="4">
        <f t="shared" si="19"/>
        <v>0.11234302418735265</v>
      </c>
      <c r="J26" s="4">
        <f t="shared" si="19"/>
        <v>0.13137985731356405</v>
      </c>
      <c r="K26" s="4">
        <f t="shared" si="19"/>
        <v>4.7757678435632389E-2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2.503057623076923</v>
      </c>
      <c r="H27" s="3">
        <f t="shared" ref="H27:P27" si="20">IFERROR(H4/H21,"")</f>
        <v>10.012230492307692</v>
      </c>
      <c r="I27" s="3">
        <f t="shared" si="20"/>
        <v>11.770387706153846</v>
      </c>
      <c r="J27" s="3">
        <f t="shared" si="20"/>
        <v>11.177522710769232</v>
      </c>
      <c r="K27" s="3">
        <f t="shared" si="20"/>
        <v>7.3457235653846151</v>
      </c>
      <c r="L27" s="3">
        <f t="shared" si="20"/>
        <v>8.4294876976923074</v>
      </c>
      <c r="M27" s="3">
        <f t="shared" si="20"/>
        <v>9.3332625207692299</v>
      </c>
      <c r="N27" s="3">
        <f t="shared" si="20"/>
        <v>7.3966000884615388</v>
      </c>
      <c r="O27" s="3">
        <f t="shared" si="20"/>
        <v>7.5187772500000003</v>
      </c>
      <c r="P27" s="3">
        <f t="shared" si="20"/>
        <v>3.592015596</v>
      </c>
    </row>
    <row r="28" spans="1:16" x14ac:dyDescent="0.35">
      <c r="C28" t="s">
        <v>50</v>
      </c>
      <c r="D28" s="4">
        <f>IFERROR(_xlfn.RRI(5,I27,D27),"")</f>
        <v>-0.26627044022063484</v>
      </c>
      <c r="H28" s="4">
        <f t="shared" ref="H28:P28" si="21">IFERROR(_xlfn.RRI(5,M27,H27),"")</f>
        <v>1.4143640159173465E-2</v>
      </c>
      <c r="I28" s="4">
        <f t="shared" si="21"/>
        <v>9.7366570542339437E-2</v>
      </c>
      <c r="J28" s="4">
        <f t="shared" si="21"/>
        <v>8.2529321311116233E-2</v>
      </c>
      <c r="K28" s="4">
        <f t="shared" si="21"/>
        <v>0.15382321689421974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-0.8411214953271029</v>
      </c>
      <c r="I29" s="4">
        <f t="shared" si="22"/>
        <v>-0.24381625441696117</v>
      </c>
      <c r="J29" s="4">
        <f t="shared" si="22"/>
        <v>1.848993288590604</v>
      </c>
      <c r="K29" s="4">
        <f t="shared" si="22"/>
        <v>-0.53364632237871668</v>
      </c>
      <c r="L29" s="4">
        <f t="shared" si="22"/>
        <v>-9.7457627118644127E-2</v>
      </c>
      <c r="M29" s="4">
        <f t="shared" si="22"/>
        <v>0.87798408488063662</v>
      </c>
      <c r="N29" s="4">
        <f t="shared" si="22"/>
        <v>-0.17685589519650655</v>
      </c>
      <c r="O29" s="4">
        <f t="shared" si="22"/>
        <v>0.94067796610169507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-0.14937122359418512</v>
      </c>
      <c r="I30" s="4">
        <f t="shared" si="23"/>
        <v>5.3040822257816166E-2</v>
      </c>
      <c r="J30" s="4">
        <f t="shared" si="23"/>
        <v>0.52163671982448023</v>
      </c>
      <c r="K30" s="4">
        <f t="shared" si="23"/>
        <v>-0.12856820855250647</v>
      </c>
      <c r="L30" s="4">
        <f t="shared" si="23"/>
        <v>-9.683375144176648E-2</v>
      </c>
      <c r="M30" s="4">
        <f t="shared" si="23"/>
        <v>0.26183143730168984</v>
      </c>
      <c r="N30" s="4">
        <f t="shared" si="23"/>
        <v>-1.6249605152016105E-2</v>
      </c>
      <c r="O30" s="4">
        <f t="shared" si="23"/>
        <v>1.0931917050618509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140.24</v>
      </c>
      <c r="H32" s="3">
        <f>IFERROR(INDEX(D32:G32,COUNT(D32:G32)),"")</f>
        <v>140.24</v>
      </c>
      <c r="I32" s="3">
        <f t="shared" ref="I32:P32" si="24">IFERROR(INDEX(I51:I500,MATCH($C$32,$C$51:$C$500,0)),"")</f>
        <v>139.22999999999999</v>
      </c>
      <c r="J32" s="3">
        <f t="shared" si="24"/>
        <v>132.74</v>
      </c>
      <c r="K32" s="3">
        <f t="shared" si="24"/>
        <v>124.1</v>
      </c>
      <c r="L32" s="3">
        <f t="shared" si="24"/>
        <v>121.08</v>
      </c>
      <c r="M32" s="3">
        <f t="shared" si="24"/>
        <v>114.94</v>
      </c>
      <c r="N32" s="3">
        <f t="shared" si="24"/>
        <v>107.83</v>
      </c>
      <c r="O32" s="3">
        <f t="shared" si="24"/>
        <v>104.29</v>
      </c>
      <c r="P32" s="3">
        <f t="shared" si="24"/>
        <v>98.96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2.75</v>
      </c>
      <c r="H33" s="3">
        <f>IFERROR(INDEX(D33:G33,COUNT(D33:G33)),"")</f>
        <v>2.75</v>
      </c>
      <c r="I33" s="3">
        <f t="shared" ref="I33:P33" si="25">IFERROR(INDEX(I51:I500,MATCH($C$33,$C$51:$C$500,0)),"")</f>
        <v>4.99</v>
      </c>
      <c r="J33" s="3">
        <f t="shared" si="25"/>
        <v>2.44</v>
      </c>
      <c r="K33" s="3">
        <f t="shared" si="25"/>
        <v>2.16</v>
      </c>
      <c r="L33" s="3">
        <f t="shared" si="25"/>
        <v>4.1100000000000003</v>
      </c>
      <c r="M33" s="3">
        <f t="shared" si="25"/>
        <v>5.39</v>
      </c>
      <c r="N33" s="3">
        <f t="shared" si="25"/>
        <v>1.07</v>
      </c>
      <c r="O33" s="3">
        <f t="shared" si="25"/>
        <v>1.05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378.43</v>
      </c>
      <c r="H34" s="3">
        <f>IFERROR(INDEX(D34:G34,COUNT(D34:G34)),"")</f>
        <v>378.43</v>
      </c>
      <c r="I34" s="3">
        <f t="shared" ref="I34:P34" si="26">IFERROR(INDEX(I51:I500,MATCH($C$34,$C$51:$C$500,0)),"")</f>
        <v>108.26</v>
      </c>
      <c r="J34" s="3">
        <f t="shared" si="26"/>
        <v>38.159999999999997</v>
      </c>
      <c r="K34" s="3">
        <f t="shared" si="26"/>
        <v>89.93</v>
      </c>
      <c r="L34" s="3">
        <f t="shared" si="26"/>
        <v>77.930000000000007</v>
      </c>
      <c r="M34" s="3">
        <f t="shared" si="26"/>
        <v>87.57</v>
      </c>
      <c r="N34" s="3">
        <f t="shared" si="26"/>
        <v>30.5</v>
      </c>
      <c r="O34" s="3">
        <f t="shared" si="26"/>
        <v>24.02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154.21</v>
      </c>
      <c r="H35" s="3">
        <f>IFERROR(INDEX(D35:G35,COUNT(D35:G35)),"")</f>
        <v>154.21</v>
      </c>
      <c r="I35" s="3">
        <f t="shared" ref="I35:P35" si="27">IFERROR(INDEX(I51:I500,MATCH($C$35,$C$51:$C$500,0)),"")</f>
        <v>59.05</v>
      </c>
      <c r="J35" s="3">
        <f t="shared" si="27"/>
        <v>28.99</v>
      </c>
      <c r="K35" s="3">
        <f t="shared" si="27"/>
        <v>36.479999999999997</v>
      </c>
      <c r="L35" s="3">
        <f t="shared" si="27"/>
        <v>59.08</v>
      </c>
      <c r="M35" s="3">
        <f t="shared" si="27"/>
        <v>66.430000000000007</v>
      </c>
      <c r="N35" s="3">
        <f t="shared" si="27"/>
        <v>15.55</v>
      </c>
      <c r="O35" s="3">
        <f t="shared" si="27"/>
        <v>14.63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3253974910</v>
      </c>
      <c r="E51" s="5">
        <v>4232673109</v>
      </c>
      <c r="F51" s="5">
        <v>2737280641</v>
      </c>
      <c r="G51" s="5">
        <v>3869634085</v>
      </c>
      <c r="I51" s="5">
        <v>15301504018</v>
      </c>
      <c r="J51" s="5">
        <v>14530779524</v>
      </c>
      <c r="K51" s="5">
        <v>9549440635</v>
      </c>
      <c r="L51" s="5">
        <v>10958334007</v>
      </c>
      <c r="M51" s="5">
        <v>12133241277</v>
      </c>
      <c r="N51" s="5">
        <v>9615580115</v>
      </c>
      <c r="O51" s="5">
        <v>9774410425</v>
      </c>
      <c r="P51" s="5">
        <v>3592015596</v>
      </c>
    </row>
    <row r="52" spans="2:16" x14ac:dyDescent="0.35">
      <c r="C52" t="s">
        <v>454</v>
      </c>
      <c r="D52" s="5">
        <v>2413482841</v>
      </c>
      <c r="E52" s="5">
        <v>-908812007</v>
      </c>
      <c r="F52" s="5">
        <v>2336010749</v>
      </c>
      <c r="G52" s="5">
        <v>3025812179</v>
      </c>
      <c r="I52" s="5">
        <v>8004774770</v>
      </c>
      <c r="J52" s="5">
        <v>13073679773</v>
      </c>
      <c r="K52" s="5">
        <v>6757016214</v>
      </c>
      <c r="L52" s="5">
        <v>10417063853</v>
      </c>
      <c r="M52" s="5">
        <v>11708717784</v>
      </c>
      <c r="N52" s="5">
        <v>6232187264</v>
      </c>
      <c r="O52" s="5">
        <v>4264848791</v>
      </c>
      <c r="P52" s="5">
        <v>1136811330</v>
      </c>
    </row>
    <row r="53" spans="2:16" x14ac:dyDescent="0.35">
      <c r="C53" t="s">
        <v>455</v>
      </c>
      <c r="D53" s="5">
        <v>840492069</v>
      </c>
      <c r="E53" s="5">
        <v>991949026</v>
      </c>
      <c r="F53" s="5">
        <v>401269892</v>
      </c>
      <c r="G53" s="5">
        <v>843821906</v>
      </c>
      <c r="I53" s="5">
        <v>3147193158</v>
      </c>
      <c r="J53" s="5">
        <v>1457099751</v>
      </c>
      <c r="K53" s="5">
        <v>2792424421</v>
      </c>
      <c r="L53" s="5">
        <v>541270154</v>
      </c>
      <c r="M53" s="5">
        <v>424523493</v>
      </c>
      <c r="N53" s="5">
        <v>1725452558</v>
      </c>
      <c r="O53" s="5">
        <v>2518422624</v>
      </c>
      <c r="P53" s="5">
        <v>969318311</v>
      </c>
    </row>
    <row r="54" spans="2:16" x14ac:dyDescent="0.35">
      <c r="C54" t="s">
        <v>80</v>
      </c>
      <c r="L54" s="5">
        <v>-4125045917</v>
      </c>
    </row>
    <row r="55" spans="2:16" x14ac:dyDescent="0.35">
      <c r="C55" t="s">
        <v>77</v>
      </c>
      <c r="D55" s="5">
        <v>-1887053632</v>
      </c>
      <c r="E55" s="5">
        <v>-1040190981</v>
      </c>
      <c r="F55" s="5">
        <v>-1305226843</v>
      </c>
      <c r="G55" s="5">
        <v>-1417618851</v>
      </c>
      <c r="I55" s="5">
        <v>-5607758309</v>
      </c>
      <c r="J55" s="5">
        <v>-4416585629</v>
      </c>
      <c r="K55" s="5">
        <v>-5474428042</v>
      </c>
      <c r="L55" s="5">
        <v>-8409207248</v>
      </c>
      <c r="M55" s="5">
        <v>-3668853251</v>
      </c>
      <c r="N55" s="5">
        <v>-3438722868</v>
      </c>
      <c r="O55" s="5">
        <v>-2267645555</v>
      </c>
      <c r="P55" s="5">
        <v>-3003002883</v>
      </c>
    </row>
    <row r="56" spans="2:16" x14ac:dyDescent="0.35">
      <c r="C56" t="s">
        <v>428</v>
      </c>
      <c r="D56" s="5">
        <v>-1887053632</v>
      </c>
      <c r="E56" s="5">
        <v>-1040190981</v>
      </c>
      <c r="F56" s="5">
        <v>-1305226843</v>
      </c>
      <c r="G56" s="5">
        <v>-1417618851</v>
      </c>
      <c r="I56" s="5">
        <v>-5607758309</v>
      </c>
      <c r="J56" s="5">
        <v>-4416585629</v>
      </c>
      <c r="K56" s="5">
        <v>-5474428042</v>
      </c>
      <c r="L56" s="5">
        <v>-4663516399</v>
      </c>
      <c r="M56" s="5">
        <v>-3618546604</v>
      </c>
      <c r="N56" s="5">
        <v>-3344826148</v>
      </c>
      <c r="O56" s="5">
        <v>-1943913313</v>
      </c>
      <c r="P56" s="5">
        <v>-2595668562</v>
      </c>
    </row>
    <row r="57" spans="2:16" x14ac:dyDescent="0.35">
      <c r="C57" t="s">
        <v>456</v>
      </c>
      <c r="L57" s="5">
        <v>379355068</v>
      </c>
      <c r="M57" s="5">
        <v>-50306647</v>
      </c>
      <c r="N57" s="5">
        <v>-93896720</v>
      </c>
      <c r="O57" s="5">
        <v>-323732242</v>
      </c>
      <c r="P57" s="5">
        <v>-407334321</v>
      </c>
    </row>
    <row r="58" spans="2:16" x14ac:dyDescent="0.35">
      <c r="C58" t="s">
        <v>81</v>
      </c>
      <c r="D58" s="5">
        <v>1366921278</v>
      </c>
      <c r="E58" s="5">
        <v>3192482128</v>
      </c>
      <c r="F58" s="5">
        <v>1432053798</v>
      </c>
      <c r="G58" s="5">
        <v>2452015234</v>
      </c>
      <c r="I58" s="5">
        <v>9693745709</v>
      </c>
      <c r="J58" s="5">
        <v>10114193895</v>
      </c>
      <c r="K58" s="5">
        <v>4075012593</v>
      </c>
      <c r="L58" s="5">
        <v>2549126759</v>
      </c>
      <c r="M58" s="5">
        <v>8464388026</v>
      </c>
      <c r="N58" s="5">
        <v>6176857247</v>
      </c>
      <c r="O58" s="5">
        <v>7506764870</v>
      </c>
      <c r="P58" s="5">
        <v>589012713</v>
      </c>
    </row>
    <row r="59" spans="2:16" x14ac:dyDescent="0.35">
      <c r="C59" t="s">
        <v>82</v>
      </c>
      <c r="D59" s="5">
        <v>54704687</v>
      </c>
      <c r="E59" s="5">
        <v>-802448206</v>
      </c>
      <c r="F59" s="5">
        <v>1055559805</v>
      </c>
      <c r="G59" s="5">
        <v>-1614341550</v>
      </c>
      <c r="I59" s="5">
        <v>58830916</v>
      </c>
      <c r="J59" s="5">
        <v>3266854232</v>
      </c>
      <c r="K59" s="5">
        <v>-159577499</v>
      </c>
      <c r="L59" s="5">
        <v>7798367386</v>
      </c>
      <c r="M59" s="5">
        <v>2633258713</v>
      </c>
      <c r="N59" s="5">
        <v>-654793327</v>
      </c>
      <c r="O59" s="5">
        <v>-594886793</v>
      </c>
      <c r="P59" s="5">
        <v>1802419136</v>
      </c>
    </row>
    <row r="60" spans="2:16" x14ac:dyDescent="0.35">
      <c r="C60" t="s">
        <v>457</v>
      </c>
      <c r="D60" s="5">
        <v>54704687</v>
      </c>
      <c r="E60" s="5">
        <v>-802448206</v>
      </c>
      <c r="F60" s="5">
        <v>861279122</v>
      </c>
      <c r="G60" s="5">
        <v>-1420060867</v>
      </c>
      <c r="I60" s="5">
        <v>58830916</v>
      </c>
      <c r="L60" s="5">
        <v>7798367386</v>
      </c>
      <c r="M60" s="5">
        <v>3537894457</v>
      </c>
      <c r="N60" s="5">
        <v>657231111</v>
      </c>
      <c r="O60" s="5">
        <v>515719239</v>
      </c>
      <c r="P60" s="5">
        <v>1802419136</v>
      </c>
    </row>
    <row r="61" spans="2:16" x14ac:dyDescent="0.35">
      <c r="C61" t="s">
        <v>458</v>
      </c>
      <c r="F61" s="5">
        <v>194280683</v>
      </c>
      <c r="G61" s="5">
        <v>-194280683</v>
      </c>
      <c r="J61" s="5">
        <v>3266854232</v>
      </c>
      <c r="K61" s="5">
        <v>-159577499</v>
      </c>
      <c r="M61" s="5">
        <v>-904635744</v>
      </c>
      <c r="N61" s="5">
        <v>-1312024438</v>
      </c>
      <c r="O61" s="5">
        <v>-1110606032</v>
      </c>
    </row>
    <row r="62" spans="2:16" x14ac:dyDescent="0.35">
      <c r="C62" t="s">
        <v>84</v>
      </c>
      <c r="D62" s="5">
        <v>54704687</v>
      </c>
      <c r="E62" s="5">
        <v>-802448206</v>
      </c>
      <c r="F62" s="5">
        <v>1055559805</v>
      </c>
      <c r="G62" s="5">
        <v>-1614341550</v>
      </c>
      <c r="I62" s="5">
        <v>58830916</v>
      </c>
      <c r="J62" s="5">
        <v>3266854232</v>
      </c>
      <c r="K62" s="5">
        <v>-159577499</v>
      </c>
      <c r="L62" s="5">
        <v>7798367386</v>
      </c>
      <c r="M62" s="5">
        <v>2633258713</v>
      </c>
      <c r="N62" s="5">
        <v>-654793327</v>
      </c>
      <c r="O62" s="5">
        <v>-594886793</v>
      </c>
      <c r="P62" s="5">
        <v>1802419136</v>
      </c>
    </row>
    <row r="63" spans="2:16" x14ac:dyDescent="0.35">
      <c r="C63" t="s">
        <v>28</v>
      </c>
      <c r="D63" s="5">
        <v>1421625965</v>
      </c>
      <c r="E63" s="5">
        <v>2390033922</v>
      </c>
      <c r="F63" s="5">
        <v>2487613603</v>
      </c>
      <c r="G63" s="5">
        <v>837673684</v>
      </c>
      <c r="I63" s="5">
        <v>9752576625</v>
      </c>
      <c r="J63" s="5">
        <v>13381048127</v>
      </c>
      <c r="K63" s="5">
        <v>3915435094</v>
      </c>
      <c r="L63" s="5">
        <v>10347494145</v>
      </c>
      <c r="M63" s="5">
        <v>11097646739</v>
      </c>
      <c r="N63" s="5">
        <v>5522063920</v>
      </c>
      <c r="O63" s="5">
        <v>6911878077</v>
      </c>
      <c r="P63" s="5">
        <v>2391431849</v>
      </c>
    </row>
    <row r="64" spans="2:16" x14ac:dyDescent="0.35">
      <c r="C64" t="s">
        <v>27</v>
      </c>
      <c r="D64" s="5">
        <v>-99744810</v>
      </c>
      <c r="E64" s="5">
        <v>-394233303</v>
      </c>
      <c r="F64" s="5">
        <v>-411410817</v>
      </c>
      <c r="G64" s="5">
        <v>-386712311</v>
      </c>
      <c r="I64" s="5">
        <v>-1401275251</v>
      </c>
      <c r="J64" s="5">
        <v>-2345822521</v>
      </c>
      <c r="K64" s="5">
        <v>-39656444</v>
      </c>
      <c r="L64" s="5">
        <v>-2035089577</v>
      </c>
      <c r="M64" s="5">
        <v>-1897728629</v>
      </c>
      <c r="N64" s="5">
        <v>-624214353</v>
      </c>
      <c r="O64" s="5">
        <v>-960529954</v>
      </c>
      <c r="P64" s="5">
        <v>-34488859</v>
      </c>
    </row>
    <row r="65" spans="2:16" x14ac:dyDescent="0.35">
      <c r="C65" t="s">
        <v>91</v>
      </c>
      <c r="D65" s="5">
        <v>1321881155</v>
      </c>
      <c r="E65" s="5">
        <v>1995800619</v>
      </c>
      <c r="F65" s="5">
        <v>2076202786</v>
      </c>
      <c r="G65" s="5">
        <v>450961373</v>
      </c>
      <c r="I65" s="5">
        <v>8351301374</v>
      </c>
      <c r="J65" s="5">
        <v>11035225606</v>
      </c>
      <c r="K65" s="5">
        <v>3875778650</v>
      </c>
      <c r="L65" s="5">
        <v>8312404568</v>
      </c>
      <c r="M65" s="5">
        <v>9199918110</v>
      </c>
      <c r="N65" s="5">
        <v>4897849567</v>
      </c>
      <c r="O65" s="5">
        <v>5951348123</v>
      </c>
      <c r="P65" s="5">
        <v>2356942990</v>
      </c>
    </row>
    <row r="66" spans="2:16" x14ac:dyDescent="0.35">
      <c r="C66" t="s">
        <v>92</v>
      </c>
      <c r="E66" s="5">
        <v>75876408</v>
      </c>
      <c r="I66" s="5">
        <v>75876408</v>
      </c>
      <c r="J66" s="5">
        <v>198326887</v>
      </c>
      <c r="K66" s="5">
        <v>48295385</v>
      </c>
      <c r="L66" s="5">
        <v>-319870980</v>
      </c>
      <c r="M66" s="5">
        <v>33769420</v>
      </c>
      <c r="N66" s="5">
        <v>-288052450</v>
      </c>
      <c r="O66" s="5">
        <v>445375</v>
      </c>
      <c r="P66" s="5">
        <v>461979875</v>
      </c>
    </row>
    <row r="67" spans="2:16" x14ac:dyDescent="0.35">
      <c r="C67" t="s">
        <v>93</v>
      </c>
      <c r="D67" s="5">
        <v>1321881155</v>
      </c>
      <c r="E67" s="5">
        <v>2071677027</v>
      </c>
      <c r="F67" s="5">
        <v>2076202786</v>
      </c>
      <c r="G67" s="5">
        <v>450961373</v>
      </c>
      <c r="I67" s="5">
        <v>8427177782</v>
      </c>
      <c r="J67" s="5">
        <v>11233552493</v>
      </c>
      <c r="K67" s="5">
        <v>3924074035</v>
      </c>
      <c r="L67" s="5">
        <v>7992533588</v>
      </c>
      <c r="M67" s="5">
        <v>9233687530</v>
      </c>
      <c r="N67" s="5">
        <v>4609797117</v>
      </c>
      <c r="O67" s="5">
        <v>5951793498</v>
      </c>
      <c r="P67" s="5">
        <v>2818922865</v>
      </c>
    </row>
    <row r="68" spans="2:16" x14ac:dyDescent="0.35">
      <c r="C68" t="s">
        <v>94</v>
      </c>
      <c r="D68" s="5">
        <v>1321881155</v>
      </c>
      <c r="E68" s="5">
        <v>1995800619</v>
      </c>
      <c r="F68" s="5">
        <v>2076202786</v>
      </c>
      <c r="G68" s="5">
        <v>450961373</v>
      </c>
      <c r="I68" s="5">
        <v>8351301374</v>
      </c>
      <c r="J68" s="5">
        <v>11035225606</v>
      </c>
      <c r="K68" s="5">
        <v>3875778650</v>
      </c>
      <c r="L68" s="5">
        <v>8312404568</v>
      </c>
      <c r="M68" s="5">
        <v>9199918110</v>
      </c>
      <c r="N68" s="5">
        <v>4897849567</v>
      </c>
      <c r="O68" s="5">
        <v>5951348123</v>
      </c>
      <c r="P68" s="5">
        <v>2356942990</v>
      </c>
    </row>
    <row r="69" spans="2:16" x14ac:dyDescent="0.35">
      <c r="C69" t="s">
        <v>7</v>
      </c>
      <c r="D69" s="5">
        <v>1321881155</v>
      </c>
      <c r="E69" s="5">
        <v>2071677027</v>
      </c>
      <c r="F69" s="5">
        <v>2076202786</v>
      </c>
      <c r="G69" s="5">
        <v>450961373</v>
      </c>
      <c r="I69" s="5">
        <v>8427177782</v>
      </c>
      <c r="J69" s="5">
        <v>11233552493</v>
      </c>
      <c r="K69" s="5">
        <v>3924074035</v>
      </c>
      <c r="L69" s="5">
        <v>7992533588</v>
      </c>
      <c r="M69" s="5">
        <v>9233687530</v>
      </c>
      <c r="N69" s="5">
        <v>4609797117</v>
      </c>
      <c r="O69" s="5">
        <v>5951793498</v>
      </c>
      <c r="P69" s="5">
        <v>2818922865</v>
      </c>
    </row>
    <row r="70" spans="2:16" x14ac:dyDescent="0.35">
      <c r="C70" t="s">
        <v>429</v>
      </c>
    </row>
    <row r="71" spans="2:16" x14ac:dyDescent="0.35">
      <c r="C71" t="s">
        <v>95</v>
      </c>
      <c r="D71" s="5">
        <v>1321881155</v>
      </c>
      <c r="E71" s="5">
        <v>1995800619</v>
      </c>
      <c r="F71" s="5">
        <v>2076202786</v>
      </c>
      <c r="G71" s="5">
        <v>450961373</v>
      </c>
      <c r="I71" s="5">
        <v>8351301374</v>
      </c>
      <c r="J71" s="5">
        <v>11035225606</v>
      </c>
      <c r="K71" s="5">
        <v>3875778650</v>
      </c>
      <c r="L71" s="5">
        <v>8312404568</v>
      </c>
      <c r="M71" s="5">
        <v>9199918110</v>
      </c>
      <c r="N71" s="5">
        <v>4897849567</v>
      </c>
      <c r="O71" s="5">
        <v>5951348123</v>
      </c>
      <c r="P71" s="5">
        <v>2356942990</v>
      </c>
    </row>
    <row r="72" spans="2:16" x14ac:dyDescent="0.35">
      <c r="C72" t="s">
        <v>96</v>
      </c>
      <c r="D72" s="5">
        <v>1321881155</v>
      </c>
      <c r="E72" s="5">
        <v>2071677027</v>
      </c>
      <c r="F72" s="5">
        <v>2076202786</v>
      </c>
      <c r="G72" s="5">
        <v>450961373</v>
      </c>
      <c r="I72" s="5">
        <v>8427177782</v>
      </c>
      <c r="J72" s="5">
        <v>11233552493</v>
      </c>
      <c r="K72" s="5">
        <v>3924074035</v>
      </c>
      <c r="L72" s="5">
        <v>7992533588</v>
      </c>
      <c r="M72" s="5">
        <v>9233687530</v>
      </c>
      <c r="N72" s="5">
        <v>4609797117</v>
      </c>
      <c r="O72" s="5">
        <v>5951793498</v>
      </c>
      <c r="P72" s="5">
        <v>2818922865</v>
      </c>
    </row>
    <row r="73" spans="2:16" x14ac:dyDescent="0.35">
      <c r="C73" t="s">
        <v>97</v>
      </c>
      <c r="D73" s="5">
        <v>1321881155</v>
      </c>
      <c r="E73" s="5">
        <v>2071677027</v>
      </c>
      <c r="F73" s="5">
        <v>2076202786</v>
      </c>
      <c r="G73" s="5">
        <v>450961373</v>
      </c>
      <c r="I73" s="5">
        <v>8427177782</v>
      </c>
      <c r="J73" s="5">
        <v>11233552493</v>
      </c>
      <c r="K73" s="5">
        <v>3924074035</v>
      </c>
      <c r="L73" s="5">
        <v>7992533588</v>
      </c>
      <c r="M73" s="5">
        <v>9233687530</v>
      </c>
      <c r="N73" s="5">
        <v>4609797117</v>
      </c>
      <c r="O73" s="5">
        <v>5951793498</v>
      </c>
      <c r="P73" s="5">
        <v>2818922865</v>
      </c>
    </row>
    <row r="75" spans="2:16" x14ac:dyDescent="0.35">
      <c r="B75" t="s">
        <v>98</v>
      </c>
      <c r="C75" t="s">
        <v>99</v>
      </c>
    </row>
    <row r="76" spans="2:16" x14ac:dyDescent="0.35">
      <c r="C76" t="s">
        <v>19</v>
      </c>
      <c r="D76" s="5">
        <v>102917686274</v>
      </c>
      <c r="E76" s="5">
        <v>104628829512</v>
      </c>
      <c r="F76" s="5">
        <v>105321071585</v>
      </c>
      <c r="G76" s="5">
        <v>60100866098</v>
      </c>
      <c r="I76" s="5">
        <v>104628829512</v>
      </c>
      <c r="J76" s="5">
        <v>82982444968</v>
      </c>
      <c r="K76" s="5">
        <v>122079290828</v>
      </c>
      <c r="L76" s="5">
        <v>117217488577</v>
      </c>
      <c r="M76" s="5">
        <v>70887596457</v>
      </c>
      <c r="N76" s="5">
        <v>63385213521</v>
      </c>
      <c r="O76" s="5">
        <v>59364295802</v>
      </c>
      <c r="P76" s="5">
        <v>51532603329</v>
      </c>
    </row>
    <row r="77" spans="2:16" x14ac:dyDescent="0.35">
      <c r="C77" t="s">
        <v>459</v>
      </c>
    </row>
    <row r="78" spans="2:16" x14ac:dyDescent="0.35">
      <c r="C78" t="s">
        <v>460</v>
      </c>
      <c r="D78" s="5">
        <v>804472086</v>
      </c>
      <c r="E78" s="5">
        <v>804538521</v>
      </c>
      <c r="F78" s="5">
        <v>80567476362</v>
      </c>
      <c r="G78" s="5">
        <v>112124387720</v>
      </c>
      <c r="I78" s="5">
        <v>804538521</v>
      </c>
      <c r="J78" s="5">
        <v>91530710196</v>
      </c>
      <c r="K78" s="5">
        <v>40747174608</v>
      </c>
      <c r="L78" s="5">
        <v>43923964336</v>
      </c>
      <c r="M78" s="5">
        <v>81480116015</v>
      </c>
      <c r="N78" s="5">
        <v>76499758007</v>
      </c>
      <c r="O78" s="5">
        <v>50282776965</v>
      </c>
      <c r="P78" s="5">
        <v>26762488057</v>
      </c>
    </row>
    <row r="79" spans="2:16" x14ac:dyDescent="0.35">
      <c r="C79" t="s">
        <v>105</v>
      </c>
      <c r="D79" s="5">
        <v>80528209540</v>
      </c>
      <c r="E79" s="5">
        <v>80547940958</v>
      </c>
      <c r="I79" s="5">
        <v>80547940958</v>
      </c>
      <c r="K79" s="5">
        <v>477868555</v>
      </c>
      <c r="L79" s="5">
        <v>100000000</v>
      </c>
      <c r="O79" s="5">
        <v>68224468</v>
      </c>
      <c r="P79" s="5">
        <v>120308429</v>
      </c>
    </row>
    <row r="80" spans="2:16" x14ac:dyDescent="0.35">
      <c r="C80" t="s">
        <v>112</v>
      </c>
      <c r="D80" s="5">
        <v>289565193</v>
      </c>
      <c r="E80" s="5">
        <v>321753297</v>
      </c>
      <c r="F80" s="5">
        <v>353941402</v>
      </c>
      <c r="G80" s="5">
        <v>386129508</v>
      </c>
      <c r="I80" s="5">
        <v>321753297</v>
      </c>
      <c r="J80" s="5">
        <v>460695598</v>
      </c>
      <c r="K80" s="5">
        <v>590779723</v>
      </c>
      <c r="L80" s="5">
        <v>723635008</v>
      </c>
      <c r="M80" s="5">
        <v>857064126</v>
      </c>
      <c r="N80" s="5">
        <v>992435527</v>
      </c>
      <c r="O80" s="5">
        <v>38194031</v>
      </c>
      <c r="P80" s="5">
        <v>49171794</v>
      </c>
    </row>
    <row r="81" spans="3:16" x14ac:dyDescent="0.35">
      <c r="C81" t="s">
        <v>111</v>
      </c>
      <c r="M81" s="5">
        <v>324887965</v>
      </c>
      <c r="N81" s="5">
        <v>279387566</v>
      </c>
      <c r="O81" s="5">
        <v>107395382</v>
      </c>
      <c r="P81" s="5">
        <v>64673921</v>
      </c>
    </row>
    <row r="82" spans="3:16" x14ac:dyDescent="0.35">
      <c r="C82" t="s">
        <v>80</v>
      </c>
      <c r="D82" s="5">
        <v>210769920</v>
      </c>
      <c r="E82" s="5">
        <v>210769920</v>
      </c>
      <c r="F82" s="5">
        <v>134893512</v>
      </c>
      <c r="G82" s="5">
        <v>134893512</v>
      </c>
      <c r="I82" s="5">
        <v>210769920</v>
      </c>
      <c r="J82" s="5">
        <v>134893512</v>
      </c>
      <c r="K82" s="5">
        <v>-63433375</v>
      </c>
      <c r="L82" s="5">
        <v>-111728760</v>
      </c>
      <c r="M82" s="5">
        <v>208142220</v>
      </c>
      <c r="N82" s="5">
        <v>174372800</v>
      </c>
      <c r="O82" s="5">
        <v>462425250</v>
      </c>
      <c r="P82" s="5">
        <v>461979875</v>
      </c>
    </row>
    <row r="83" spans="3:16" x14ac:dyDescent="0.35">
      <c r="C83" t="s">
        <v>116</v>
      </c>
      <c r="D83" s="5">
        <v>187013934547</v>
      </c>
      <c r="E83" s="5">
        <v>188895785029</v>
      </c>
      <c r="F83" s="5">
        <v>187574513381</v>
      </c>
      <c r="G83" s="5">
        <v>180114978738</v>
      </c>
      <c r="I83" s="5">
        <v>188895785029</v>
      </c>
      <c r="J83" s="5">
        <v>176523544166</v>
      </c>
      <c r="K83" s="5">
        <v>164693228194</v>
      </c>
      <c r="L83" s="5">
        <v>162856818189</v>
      </c>
      <c r="M83" s="5">
        <v>153713575228</v>
      </c>
      <c r="N83" s="5">
        <v>141322097298</v>
      </c>
      <c r="O83" s="5">
        <v>136698444824</v>
      </c>
      <c r="P83" s="5">
        <v>99182872878</v>
      </c>
    </row>
    <row r="84" spans="3:16" x14ac:dyDescent="0.35">
      <c r="C84" t="s">
        <v>117</v>
      </c>
    </row>
    <row r="85" spans="3:16" x14ac:dyDescent="0.35">
      <c r="C85" t="s">
        <v>118</v>
      </c>
    </row>
    <row r="86" spans="3:16" x14ac:dyDescent="0.35">
      <c r="C86" t="s">
        <v>123</v>
      </c>
      <c r="N86" s="5">
        <v>28600000</v>
      </c>
      <c r="O86" s="5">
        <v>30360000</v>
      </c>
      <c r="P86" s="5">
        <v>5000000</v>
      </c>
    </row>
    <row r="87" spans="3:16" x14ac:dyDescent="0.35">
      <c r="C87" t="s">
        <v>121</v>
      </c>
      <c r="J87" s="5">
        <v>33855000</v>
      </c>
      <c r="K87" s="5">
        <v>37540000</v>
      </c>
      <c r="L87" s="5">
        <v>39916000</v>
      </c>
      <c r="M87" s="5">
        <v>2000000</v>
      </c>
    </row>
    <row r="88" spans="3:16" x14ac:dyDescent="0.35">
      <c r="C88" t="s">
        <v>433</v>
      </c>
      <c r="D88" s="5">
        <v>1287286151</v>
      </c>
      <c r="E88" s="5">
        <v>1287286151</v>
      </c>
      <c r="F88" s="5">
        <v>1089616954</v>
      </c>
      <c r="G88" s="5">
        <v>1089616954</v>
      </c>
      <c r="I88" s="5">
        <v>1287286151</v>
      </c>
      <c r="J88" s="5">
        <v>1089616954</v>
      </c>
      <c r="K88" s="5">
        <v>413271910</v>
      </c>
      <c r="L88" s="5">
        <v>1098189034</v>
      </c>
    </row>
    <row r="89" spans="3:16" x14ac:dyDescent="0.35">
      <c r="C89" t="s">
        <v>122</v>
      </c>
      <c r="D89" s="5">
        <v>482149997</v>
      </c>
      <c r="E89" s="5">
        <v>888903708</v>
      </c>
      <c r="F89" s="5">
        <v>907246028</v>
      </c>
      <c r="G89" s="5">
        <v>573914171</v>
      </c>
      <c r="I89" s="5">
        <v>888903708</v>
      </c>
      <c r="J89" s="5">
        <v>1387356990</v>
      </c>
      <c r="K89" s="5">
        <v>845896769</v>
      </c>
      <c r="L89" s="5">
        <v>159012636</v>
      </c>
      <c r="M89" s="5">
        <v>1148534297</v>
      </c>
      <c r="N89" s="5">
        <v>485962897</v>
      </c>
      <c r="O89" s="5">
        <v>1013392540</v>
      </c>
      <c r="P89" s="5">
        <v>175183759</v>
      </c>
    </row>
    <row r="90" spans="3:16" x14ac:dyDescent="0.35">
      <c r="C90" t="s">
        <v>132</v>
      </c>
      <c r="D90" s="5">
        <v>4697706563</v>
      </c>
      <c r="E90" s="5">
        <v>7901438200</v>
      </c>
      <c r="F90" s="5">
        <v>8651843579</v>
      </c>
      <c r="G90" s="5">
        <v>3268511722</v>
      </c>
      <c r="I90" s="5">
        <v>7901438200</v>
      </c>
      <c r="J90" s="5">
        <v>3956375119</v>
      </c>
      <c r="K90" s="5">
        <v>3359611640</v>
      </c>
      <c r="L90" s="5">
        <v>5447275670</v>
      </c>
      <c r="M90" s="5">
        <v>4296566297</v>
      </c>
      <c r="N90" s="5">
        <v>1138775897</v>
      </c>
      <c r="O90" s="5">
        <v>1124920540</v>
      </c>
      <c r="P90" s="5">
        <v>218728759</v>
      </c>
    </row>
    <row r="91" spans="3:16" x14ac:dyDescent="0.35">
      <c r="C91" t="s">
        <v>133</v>
      </c>
    </row>
    <row r="92" spans="3:16" x14ac:dyDescent="0.35">
      <c r="C92" t="s">
        <v>134</v>
      </c>
      <c r="D92" s="5">
        <v>130000000000</v>
      </c>
      <c r="E92" s="5">
        <v>130000000000</v>
      </c>
      <c r="F92" s="5">
        <v>130000000000</v>
      </c>
      <c r="G92" s="5">
        <v>130000000000</v>
      </c>
      <c r="I92" s="5">
        <v>130000000000</v>
      </c>
      <c r="J92" s="5">
        <v>130000000000</v>
      </c>
      <c r="K92" s="5">
        <v>130000000000</v>
      </c>
      <c r="L92" s="5">
        <v>130000000000</v>
      </c>
      <c r="M92" s="5">
        <v>130000000000</v>
      </c>
      <c r="N92" s="5">
        <v>130000000000</v>
      </c>
      <c r="O92" s="5">
        <v>130000000000</v>
      </c>
      <c r="P92" s="5">
        <v>100000000000</v>
      </c>
    </row>
    <row r="93" spans="3:16" x14ac:dyDescent="0.35">
      <c r="C93" t="s">
        <v>135</v>
      </c>
      <c r="D93" s="5">
        <v>22573334667</v>
      </c>
      <c r="E93" s="5">
        <v>22573334667</v>
      </c>
      <c r="F93" s="5">
        <v>22573334667</v>
      </c>
      <c r="G93" s="5">
        <v>22573334667</v>
      </c>
      <c r="I93" s="5">
        <v>22573334667</v>
      </c>
      <c r="J93" s="5">
        <v>22573334667</v>
      </c>
      <c r="K93" s="5">
        <v>22573334667</v>
      </c>
      <c r="L93" s="5">
        <v>22573334667</v>
      </c>
      <c r="M93" s="5">
        <v>22573334667</v>
      </c>
      <c r="N93" s="5">
        <v>22573334667</v>
      </c>
      <c r="O93" s="5">
        <v>22573334667</v>
      </c>
      <c r="P93" s="5">
        <v>21915748000</v>
      </c>
    </row>
    <row r="94" spans="3:16" x14ac:dyDescent="0.35">
      <c r="C94" t="s">
        <v>136</v>
      </c>
      <c r="D94" s="5">
        <v>29532123397</v>
      </c>
      <c r="E94" s="5">
        <v>28210242242</v>
      </c>
      <c r="F94" s="5">
        <v>26214441623</v>
      </c>
      <c r="G94" s="5">
        <v>24138238837</v>
      </c>
      <c r="I94" s="5">
        <v>28210242242</v>
      </c>
      <c r="J94" s="5">
        <v>19858940868</v>
      </c>
      <c r="K94" s="5">
        <v>8823715262</v>
      </c>
      <c r="L94" s="5">
        <v>4947936612</v>
      </c>
      <c r="M94" s="5">
        <v>-3364467956</v>
      </c>
      <c r="N94" s="5">
        <v>-12564386066</v>
      </c>
      <c r="O94" s="5">
        <v>-17462235633</v>
      </c>
      <c r="P94" s="5">
        <v>-23413583756</v>
      </c>
    </row>
    <row r="95" spans="3:16" x14ac:dyDescent="0.35">
      <c r="C95" t="s">
        <v>9</v>
      </c>
      <c r="D95" s="5">
        <v>182316227984</v>
      </c>
      <c r="E95" s="5">
        <v>180994346829</v>
      </c>
      <c r="F95" s="5">
        <v>178922669802</v>
      </c>
      <c r="G95" s="5">
        <v>176846467016</v>
      </c>
      <c r="I95" s="5">
        <v>180994346829</v>
      </c>
      <c r="J95" s="5">
        <v>172567169047</v>
      </c>
      <c r="K95" s="5">
        <v>161333616554</v>
      </c>
      <c r="L95" s="5">
        <v>157409542519</v>
      </c>
      <c r="M95" s="5">
        <v>149417008931</v>
      </c>
      <c r="N95" s="5">
        <v>140183321401</v>
      </c>
      <c r="O95" s="5">
        <v>135573524284</v>
      </c>
      <c r="P95" s="5">
        <v>98964144119</v>
      </c>
    </row>
    <row r="96" spans="3:16" x14ac:dyDescent="0.35">
      <c r="C96" t="s">
        <v>140</v>
      </c>
      <c r="D96" s="5">
        <v>187013934547</v>
      </c>
      <c r="E96" s="5">
        <v>188895785029</v>
      </c>
      <c r="F96" s="5">
        <v>187574513381</v>
      </c>
      <c r="G96" s="5">
        <v>180114978738</v>
      </c>
      <c r="I96" s="5">
        <v>188895785029</v>
      </c>
      <c r="J96" s="5">
        <v>176523544166</v>
      </c>
      <c r="K96" s="5">
        <v>164693228194</v>
      </c>
      <c r="L96" s="5">
        <v>162856818189</v>
      </c>
      <c r="M96" s="5">
        <v>153713575228</v>
      </c>
      <c r="N96" s="5">
        <v>141322097298</v>
      </c>
      <c r="O96" s="5">
        <v>136698444824</v>
      </c>
      <c r="P96" s="5">
        <v>99182872878</v>
      </c>
    </row>
    <row r="97" spans="2:16" x14ac:dyDescent="0.35">
      <c r="C97" t="s">
        <v>141</v>
      </c>
      <c r="D97" s="5">
        <v>1300000000</v>
      </c>
      <c r="E97" s="5">
        <v>1300000000</v>
      </c>
      <c r="F97" s="5">
        <v>1300000000</v>
      </c>
      <c r="G97" s="5">
        <v>1300000000</v>
      </c>
      <c r="I97" s="5">
        <v>1300000000</v>
      </c>
      <c r="J97" s="5">
        <v>1300000000</v>
      </c>
      <c r="K97" s="5">
        <v>1300000000</v>
      </c>
      <c r="L97" s="5">
        <v>1300000000</v>
      </c>
      <c r="M97" s="5">
        <v>1300000000</v>
      </c>
      <c r="N97" s="5">
        <v>1300000000</v>
      </c>
      <c r="O97" s="5">
        <v>1300000000</v>
      </c>
      <c r="P97" s="5">
        <v>1000000000</v>
      </c>
    </row>
    <row r="99" spans="2:16" x14ac:dyDescent="0.35">
      <c r="B99" t="s">
        <v>142</v>
      </c>
      <c r="C99" t="s">
        <v>143</v>
      </c>
      <c r="D99" s="5">
        <v>-1368670692</v>
      </c>
      <c r="E99" s="5">
        <v>3049927127</v>
      </c>
      <c r="F99" s="5">
        <v>44314276000</v>
      </c>
      <c r="G99" s="5">
        <v>-22063486951</v>
      </c>
      <c r="I99" s="5">
        <v>24793637654</v>
      </c>
      <c r="J99" s="5">
        <v>-41475264690</v>
      </c>
      <c r="K99" s="5">
        <v>6557668259</v>
      </c>
      <c r="L99" s="5">
        <v>41408424694</v>
      </c>
      <c r="M99" s="5">
        <v>7787408058</v>
      </c>
      <c r="N99" s="5">
        <v>5485140649</v>
      </c>
      <c r="O99" s="5">
        <v>-21817371424</v>
      </c>
      <c r="P99" s="5">
        <v>-37889063571</v>
      </c>
    </row>
    <row r="100" spans="2:16" x14ac:dyDescent="0.35">
      <c r="C100" t="s">
        <v>461</v>
      </c>
    </row>
    <row r="101" spans="2:16" x14ac:dyDescent="0.35">
      <c r="C101" t="s">
        <v>462</v>
      </c>
      <c r="E101" s="5">
        <v>75472590094</v>
      </c>
      <c r="F101" s="5">
        <v>-102594895500</v>
      </c>
      <c r="G101" s="5">
        <v>-20635375094</v>
      </c>
      <c r="I101" s="5">
        <v>-47757680500</v>
      </c>
      <c r="J101" s="5">
        <v>-44224590683</v>
      </c>
      <c r="K101" s="5">
        <v>-14583074638</v>
      </c>
      <c r="L101" s="5">
        <v>-43399296330</v>
      </c>
      <c r="M101" s="5">
        <v>-90271916747</v>
      </c>
      <c r="N101" s="5">
        <v>-23179895500</v>
      </c>
      <c r="O101" s="5">
        <v>-64386051845</v>
      </c>
      <c r="P101" s="5">
        <v>-32482845185</v>
      </c>
    </row>
    <row r="102" spans="2:16" x14ac:dyDescent="0.35">
      <c r="C102" t="s">
        <v>463</v>
      </c>
      <c r="N102" s="5">
        <v>-12000000000</v>
      </c>
      <c r="O102" s="5">
        <v>-25965246000</v>
      </c>
      <c r="P102" s="5">
        <v>-39738300000</v>
      </c>
    </row>
    <row r="103" spans="2:16" x14ac:dyDescent="0.35">
      <c r="C103" t="s">
        <v>455</v>
      </c>
      <c r="D103" s="5">
        <v>840492069</v>
      </c>
      <c r="E103" s="5">
        <v>991949026</v>
      </c>
      <c r="F103" s="5">
        <v>401269892</v>
      </c>
      <c r="G103" s="5">
        <v>843821906</v>
      </c>
      <c r="I103" s="5">
        <v>3147193158</v>
      </c>
      <c r="J103" s="5">
        <v>1457099751</v>
      </c>
      <c r="K103" s="5">
        <v>2792424421</v>
      </c>
      <c r="L103" s="5">
        <v>541270154</v>
      </c>
      <c r="M103" s="5">
        <v>424523493</v>
      </c>
      <c r="N103" s="5">
        <v>1725452558</v>
      </c>
      <c r="O103" s="5">
        <v>2567079726</v>
      </c>
      <c r="P103" s="5">
        <v>885963307</v>
      </c>
    </row>
    <row r="104" spans="2:16" x14ac:dyDescent="0.35">
      <c r="C104" t="s">
        <v>464</v>
      </c>
      <c r="D104" s="5">
        <v>33484597</v>
      </c>
      <c r="G104" s="5">
        <v>-194349792</v>
      </c>
      <c r="M104" s="5">
        <v>-721846300</v>
      </c>
      <c r="N104" s="5">
        <v>113935427</v>
      </c>
      <c r="O104" s="5">
        <v>402818650</v>
      </c>
      <c r="P104" s="5">
        <v>171353547</v>
      </c>
    </row>
    <row r="105" spans="2:16" x14ac:dyDescent="0.35">
      <c r="C105" t="s">
        <v>465</v>
      </c>
      <c r="D105" s="5">
        <v>873976666</v>
      </c>
      <c r="E105" s="5">
        <v>1086926567</v>
      </c>
      <c r="F105" s="5">
        <v>149243947122</v>
      </c>
      <c r="G105" s="5">
        <v>1114650239</v>
      </c>
      <c r="I105" s="5">
        <v>153017687278</v>
      </c>
      <c r="J105" s="5">
        <v>40140903992</v>
      </c>
      <c r="K105" s="5">
        <v>35463322891</v>
      </c>
      <c r="L105" s="5">
        <v>91385712335</v>
      </c>
      <c r="M105" s="5">
        <v>101991046190</v>
      </c>
      <c r="N105" s="5">
        <v>44957024607</v>
      </c>
      <c r="O105" s="5">
        <v>70655899539</v>
      </c>
      <c r="P105" s="5">
        <v>36882919480</v>
      </c>
    </row>
    <row r="106" spans="2:16" x14ac:dyDescent="0.35">
      <c r="C106" t="s">
        <v>466</v>
      </c>
    </row>
    <row r="107" spans="2:16" x14ac:dyDescent="0.35">
      <c r="C107" t="s">
        <v>384</v>
      </c>
      <c r="D107" s="5">
        <v>-1460951300</v>
      </c>
      <c r="E107" s="5">
        <v>-72911141666</v>
      </c>
      <c r="F107" s="5">
        <v>-2082719885</v>
      </c>
      <c r="G107" s="5">
        <v>-1014506281</v>
      </c>
      <c r="I107" s="5">
        <v>-77725510863</v>
      </c>
      <c r="J107" s="5">
        <v>-35712175460</v>
      </c>
      <c r="K107" s="5">
        <v>-13161343545</v>
      </c>
      <c r="L107" s="5">
        <v>-4912553576</v>
      </c>
      <c r="M107" s="5">
        <v>-2693400349</v>
      </c>
      <c r="N107" s="5">
        <v>-2842979073</v>
      </c>
      <c r="O107" s="5">
        <v>-1864952550</v>
      </c>
      <c r="P107" s="5">
        <v>-2540837866</v>
      </c>
    </row>
    <row r="108" spans="2:16" x14ac:dyDescent="0.35">
      <c r="C108" t="s">
        <v>467</v>
      </c>
      <c r="D108" s="5">
        <v>-781696058</v>
      </c>
      <c r="E108" s="5">
        <v>-598447868</v>
      </c>
      <c r="F108" s="5">
        <v>-252055737</v>
      </c>
      <c r="G108" s="5">
        <v>-1528255815</v>
      </c>
      <c r="I108" s="5">
        <v>-2740858261</v>
      </c>
      <c r="J108" s="5">
        <v>-1679402539</v>
      </c>
      <c r="K108" s="5">
        <v>-1161236449</v>
      </c>
      <c r="L108" s="5">
        <v>-1665437735</v>
      </c>
      <c r="M108" s="5">
        <v>-1238321036</v>
      </c>
      <c r="N108" s="5">
        <v>-1449009385</v>
      </c>
      <c r="O108" s="5">
        <v>-257020568</v>
      </c>
      <c r="P108" s="5">
        <v>-10000000</v>
      </c>
    </row>
    <row r="109" spans="2:16" x14ac:dyDescent="0.35">
      <c r="C109" t="s">
        <v>468</v>
      </c>
      <c r="D109" s="5">
        <v>-2242647358</v>
      </c>
      <c r="E109" s="5">
        <v>1963000560</v>
      </c>
      <c r="F109" s="5">
        <v>-104929671122</v>
      </c>
      <c r="G109" s="5">
        <v>-23178137190</v>
      </c>
      <c r="I109" s="5">
        <v>-128224049624</v>
      </c>
      <c r="J109" s="5">
        <v>-81616168682</v>
      </c>
      <c r="K109" s="5">
        <v>-28905654632</v>
      </c>
      <c r="L109" s="5">
        <v>-49977287641</v>
      </c>
      <c r="M109" s="5">
        <v>-94203638132</v>
      </c>
      <c r="N109" s="5">
        <v>-39471883958</v>
      </c>
      <c r="O109" s="5">
        <v>-92473270963</v>
      </c>
      <c r="P109" s="5">
        <v>-74771983051</v>
      </c>
    </row>
    <row r="110" spans="2:16" x14ac:dyDescent="0.35">
      <c r="C110" t="s">
        <v>150</v>
      </c>
      <c r="D110" s="5">
        <v>-396977926</v>
      </c>
      <c r="E110" s="5">
        <v>-2275681365</v>
      </c>
      <c r="G110" s="5">
        <v>-307073975</v>
      </c>
      <c r="I110" s="5">
        <v>-2730589602</v>
      </c>
      <c r="J110" s="5">
        <v>-614342659</v>
      </c>
      <c r="K110" s="5">
        <v>-614342659</v>
      </c>
      <c r="L110" s="5">
        <v>-614342659</v>
      </c>
      <c r="M110" s="5">
        <v>-614342659</v>
      </c>
      <c r="N110" s="5">
        <v>-588600000</v>
      </c>
      <c r="O110" s="5">
        <v>30657586667</v>
      </c>
      <c r="P110" s="5">
        <v>47500000000</v>
      </c>
    </row>
    <row r="111" spans="2:16" x14ac:dyDescent="0.35">
      <c r="C111" t="s">
        <v>151</v>
      </c>
      <c r="J111" s="5">
        <v>-1533200</v>
      </c>
      <c r="N111" s="5">
        <v>-1026953000</v>
      </c>
    </row>
    <row r="112" spans="2:16" x14ac:dyDescent="0.35">
      <c r="C112" t="s">
        <v>469</v>
      </c>
      <c r="J112" s="5">
        <v>-1533200</v>
      </c>
      <c r="N112" s="5">
        <v>-1026953000</v>
      </c>
    </row>
    <row r="113" spans="2:16" x14ac:dyDescent="0.35">
      <c r="C113" t="s">
        <v>164</v>
      </c>
      <c r="D113" s="5">
        <v>-396977926</v>
      </c>
      <c r="E113" s="5">
        <v>-2275681365</v>
      </c>
      <c r="G113" s="5">
        <v>-307073975</v>
      </c>
      <c r="I113" s="5">
        <v>-2730589602</v>
      </c>
      <c r="J113" s="5">
        <v>-614342659</v>
      </c>
      <c r="K113" s="5">
        <v>-614342659</v>
      </c>
      <c r="L113" s="5">
        <v>-614342659</v>
      </c>
      <c r="M113" s="5">
        <v>-614342659</v>
      </c>
      <c r="N113" s="5">
        <v>-588600000</v>
      </c>
      <c r="O113" s="5">
        <v>30657586667</v>
      </c>
      <c r="P113" s="5">
        <v>47500000000</v>
      </c>
    </row>
    <row r="114" spans="2:16" x14ac:dyDescent="0.35">
      <c r="C114" t="s">
        <v>470</v>
      </c>
      <c r="P114" s="5">
        <v>47500000000</v>
      </c>
    </row>
    <row r="115" spans="2:16" x14ac:dyDescent="0.35">
      <c r="C115" t="s">
        <v>166</v>
      </c>
      <c r="D115" s="5">
        <v>-396977926</v>
      </c>
      <c r="E115" s="5">
        <v>-2275681365</v>
      </c>
      <c r="G115" s="5">
        <v>-307073975</v>
      </c>
      <c r="I115" s="5">
        <v>-2730589602</v>
      </c>
      <c r="J115" s="5">
        <v>-614342659</v>
      </c>
      <c r="K115" s="5">
        <v>-614342659</v>
      </c>
      <c r="L115" s="5">
        <v>-614342659</v>
      </c>
      <c r="M115" s="5">
        <v>-614342659</v>
      </c>
      <c r="N115" s="5">
        <v>-588600000</v>
      </c>
    </row>
    <row r="116" spans="2:16" x14ac:dyDescent="0.35">
      <c r="C116" t="s">
        <v>471</v>
      </c>
      <c r="O116" s="5">
        <v>30657586667</v>
      </c>
    </row>
    <row r="117" spans="2:16" x14ac:dyDescent="0.35">
      <c r="C117" t="s">
        <v>174</v>
      </c>
      <c r="D117" s="5">
        <v>-1765648618</v>
      </c>
      <c r="E117" s="5">
        <v>774245762</v>
      </c>
      <c r="F117" s="5">
        <v>44314276000</v>
      </c>
      <c r="G117" s="5">
        <v>-22370560926</v>
      </c>
      <c r="I117" s="5">
        <v>22063048052</v>
      </c>
      <c r="J117" s="5">
        <v>-42091140549</v>
      </c>
      <c r="K117" s="5">
        <v>5943325600</v>
      </c>
      <c r="L117" s="5">
        <v>40794082035</v>
      </c>
      <c r="M117" s="5">
        <v>7173065399</v>
      </c>
      <c r="N117" s="5">
        <v>3869587649</v>
      </c>
      <c r="O117" s="5">
        <v>8840215243</v>
      </c>
      <c r="P117" s="5">
        <v>9610936429</v>
      </c>
    </row>
    <row r="118" spans="2:16" x14ac:dyDescent="0.35">
      <c r="C118" t="s">
        <v>175</v>
      </c>
      <c r="D118" s="5">
        <v>104628829512</v>
      </c>
      <c r="I118" s="5">
        <v>82982444968</v>
      </c>
      <c r="J118" s="5">
        <v>122079290828</v>
      </c>
      <c r="K118" s="5">
        <v>117217488577</v>
      </c>
      <c r="L118" s="5">
        <v>70887596457</v>
      </c>
      <c r="M118" s="5">
        <v>63385213521</v>
      </c>
      <c r="N118" s="5">
        <v>59364295802</v>
      </c>
      <c r="O118" s="5">
        <v>51532603329</v>
      </c>
      <c r="P118" s="5">
        <v>40290601311</v>
      </c>
    </row>
    <row r="119" spans="2:16" x14ac:dyDescent="0.35">
      <c r="C119" t="s">
        <v>324</v>
      </c>
      <c r="D119" s="5">
        <v>54505380</v>
      </c>
      <c r="E119" s="5">
        <v>-1466487835</v>
      </c>
      <c r="F119" s="5">
        <v>905929487</v>
      </c>
      <c r="G119" s="5">
        <v>-719474201</v>
      </c>
      <c r="I119" s="5">
        <v>-416663508</v>
      </c>
      <c r="J119" s="5">
        <v>2994294689</v>
      </c>
      <c r="K119" s="5">
        <v>-1081523349</v>
      </c>
      <c r="L119" s="5">
        <v>5535810085</v>
      </c>
      <c r="M119" s="5">
        <v>329317537</v>
      </c>
      <c r="N119" s="5">
        <v>151330070</v>
      </c>
      <c r="O119" s="5">
        <v>-1008522770</v>
      </c>
      <c r="P119" s="5">
        <v>1631065589</v>
      </c>
    </row>
    <row r="120" spans="2:16" x14ac:dyDescent="0.35">
      <c r="C120" t="s">
        <v>176</v>
      </c>
      <c r="D120" s="5">
        <v>102917686274</v>
      </c>
      <c r="E120" s="5">
        <v>-692242073</v>
      </c>
      <c r="F120" s="5">
        <v>45220205487</v>
      </c>
      <c r="G120" s="5">
        <v>-23090035127</v>
      </c>
      <c r="I120" s="5">
        <v>104628829512</v>
      </c>
      <c r="J120" s="5">
        <v>82982444968</v>
      </c>
      <c r="K120" s="5">
        <v>122079290828</v>
      </c>
      <c r="L120" s="5">
        <v>117217488577</v>
      </c>
      <c r="M120" s="5">
        <v>70887596457</v>
      </c>
      <c r="N120" s="5">
        <v>63385213521</v>
      </c>
      <c r="O120" s="5">
        <v>59364295802</v>
      </c>
      <c r="P120" s="5">
        <v>51532603329</v>
      </c>
    </row>
    <row r="122" spans="2:16" x14ac:dyDescent="0.35">
      <c r="B122" t="s">
        <v>177</v>
      </c>
      <c r="C122" t="s">
        <v>11</v>
      </c>
      <c r="D122" s="5">
        <v>1300000000</v>
      </c>
      <c r="E122" s="5">
        <v>1300000000</v>
      </c>
      <c r="F122" s="5">
        <v>1300000000</v>
      </c>
      <c r="G122" s="5">
        <v>1300000000</v>
      </c>
      <c r="I122" s="5">
        <v>1300000000</v>
      </c>
      <c r="J122" s="5">
        <v>1300000000</v>
      </c>
      <c r="K122" s="5">
        <v>1300000000</v>
      </c>
      <c r="L122" s="5">
        <v>1300000000</v>
      </c>
      <c r="M122" s="5">
        <v>1300000000</v>
      </c>
      <c r="N122" s="5">
        <v>1300000000</v>
      </c>
      <c r="O122" s="5">
        <v>1300000000</v>
      </c>
      <c r="P122" s="5">
        <v>1000000000</v>
      </c>
    </row>
    <row r="123" spans="2:16" x14ac:dyDescent="0.35">
      <c r="C123" t="s">
        <v>178</v>
      </c>
      <c r="D123" s="6">
        <v>1.02</v>
      </c>
      <c r="E123" s="6">
        <v>1.54</v>
      </c>
      <c r="F123" s="6">
        <v>1.6</v>
      </c>
      <c r="G123" s="6">
        <v>0.35</v>
      </c>
    </row>
    <row r="124" spans="2:16" x14ac:dyDescent="0.35">
      <c r="C124" t="s">
        <v>179</v>
      </c>
      <c r="D124" s="6">
        <v>378.43</v>
      </c>
      <c r="E124" s="6">
        <v>451.3</v>
      </c>
      <c r="F124" s="6">
        <v>437.5</v>
      </c>
      <c r="G124" s="6">
        <v>1188.57</v>
      </c>
    </row>
    <row r="125" spans="2:16" x14ac:dyDescent="0.35">
      <c r="C125" t="s">
        <v>62</v>
      </c>
      <c r="D125" s="6">
        <v>154.21</v>
      </c>
      <c r="E125" s="6">
        <v>213.46</v>
      </c>
      <c r="F125" s="6">
        <v>332.45</v>
      </c>
      <c r="G125" s="6">
        <v>139.75</v>
      </c>
    </row>
    <row r="126" spans="2:16" x14ac:dyDescent="0.35">
      <c r="C126" t="s">
        <v>180</v>
      </c>
      <c r="E126" s="5">
        <v>3270000000</v>
      </c>
      <c r="F126" s="5">
        <v>1620000000</v>
      </c>
      <c r="G126" s="5">
        <v>2640000000</v>
      </c>
    </row>
    <row r="127" spans="2:16" x14ac:dyDescent="0.35">
      <c r="C127" t="s">
        <v>181</v>
      </c>
      <c r="D127" s="6">
        <v>7.0999999999999995E-3</v>
      </c>
      <c r="E127" s="6">
        <v>1.06E-2</v>
      </c>
      <c r="F127" s="6">
        <v>1.11E-2</v>
      </c>
      <c r="G127" s="6">
        <v>2.5000000000000001E-3</v>
      </c>
    </row>
    <row r="128" spans="2:16" x14ac:dyDescent="0.35">
      <c r="C128" t="s">
        <v>182</v>
      </c>
      <c r="D128" s="6">
        <v>7.3000000000000001E-3</v>
      </c>
      <c r="E128" s="6">
        <v>1.1000000000000001E-2</v>
      </c>
      <c r="F128" s="6">
        <v>1.1599999999999999E-2</v>
      </c>
      <c r="G128" s="6">
        <v>2.5999999999999999E-3</v>
      </c>
    </row>
    <row r="129" spans="3:7" x14ac:dyDescent="0.35">
      <c r="C129" t="s">
        <v>183</v>
      </c>
      <c r="D129" s="6">
        <v>7.3000000000000001E-3</v>
      </c>
      <c r="E129" s="6">
        <v>1.7000000000000001E-2</v>
      </c>
      <c r="F129" s="6">
        <v>7.8000000000000005E-3</v>
      </c>
      <c r="G129" s="6">
        <v>1.3600000000000001E-2</v>
      </c>
    </row>
    <row r="130" spans="3:7" x14ac:dyDescent="0.35">
      <c r="C130" t="s">
        <v>184</v>
      </c>
    </row>
    <row r="131" spans="3:7" x14ac:dyDescent="0.35">
      <c r="C131" t="s">
        <v>185</v>
      </c>
      <c r="D131" s="5">
        <v>182000000000</v>
      </c>
      <c r="E131" s="5">
        <v>181000000000</v>
      </c>
      <c r="F131" s="5">
        <v>179000000000</v>
      </c>
      <c r="G131" s="5">
        <v>177000000000</v>
      </c>
    </row>
    <row r="132" spans="3:7" x14ac:dyDescent="0.35">
      <c r="C132" t="s">
        <v>186</v>
      </c>
      <c r="D132" s="6">
        <v>2.75</v>
      </c>
      <c r="E132" s="6">
        <v>4.99</v>
      </c>
      <c r="F132" s="6">
        <v>5.09</v>
      </c>
      <c r="G132" s="6">
        <v>3.06</v>
      </c>
    </row>
    <row r="133" spans="3:7" x14ac:dyDescent="0.35">
      <c r="C133" t="s">
        <v>187</v>
      </c>
      <c r="D133" s="6">
        <v>140.24</v>
      </c>
      <c r="E133" s="6">
        <v>139.22999999999999</v>
      </c>
      <c r="F133" s="6">
        <v>137.63</v>
      </c>
      <c r="G133" s="6">
        <v>136.04</v>
      </c>
    </row>
    <row r="134" spans="3:7" x14ac:dyDescent="0.35">
      <c r="C134" t="s">
        <v>188</v>
      </c>
      <c r="D134" s="6">
        <v>2.75</v>
      </c>
      <c r="E134" s="6">
        <v>4.99</v>
      </c>
      <c r="F134" s="6">
        <v>5.09</v>
      </c>
      <c r="G134" s="6">
        <v>3.06</v>
      </c>
    </row>
    <row r="135" spans="3:7" x14ac:dyDescent="0.35">
      <c r="C135" t="s">
        <v>189</v>
      </c>
      <c r="D135" s="6">
        <v>140.24</v>
      </c>
      <c r="E135" s="6">
        <v>139.22999999999999</v>
      </c>
      <c r="F135" s="6">
        <v>137.63</v>
      </c>
      <c r="G135" s="6">
        <v>136.04</v>
      </c>
    </row>
    <row r="136" spans="3:7" x14ac:dyDescent="0.35">
      <c r="C136" t="s">
        <v>190</v>
      </c>
    </row>
    <row r="137" spans="3:7" x14ac:dyDescent="0.35">
      <c r="C137" t="s">
        <v>191</v>
      </c>
    </row>
    <row r="138" spans="3:7" x14ac:dyDescent="0.35">
      <c r="C138" t="s">
        <v>192</v>
      </c>
      <c r="D138" s="5">
        <v>182000000000</v>
      </c>
      <c r="E138" s="5">
        <v>181000000000</v>
      </c>
      <c r="F138" s="5">
        <v>179000000000</v>
      </c>
      <c r="G138" s="5">
        <v>177000000000</v>
      </c>
    </row>
    <row r="139" spans="3:7" x14ac:dyDescent="0.35">
      <c r="C139" t="s">
        <v>23</v>
      </c>
    </row>
    <row r="140" spans="3:7" x14ac:dyDescent="0.35">
      <c r="C140" t="s">
        <v>20</v>
      </c>
    </row>
    <row r="141" spans="3:7" x14ac:dyDescent="0.35">
      <c r="C141" t="s">
        <v>193</v>
      </c>
    </row>
    <row r="142" spans="3:7" x14ac:dyDescent="0.35">
      <c r="C142" t="s">
        <v>194</v>
      </c>
      <c r="D142" s="5">
        <v>-1000000000</v>
      </c>
      <c r="E142" s="5">
        <v>3000000000</v>
      </c>
      <c r="F142" s="5">
        <v>44000000000</v>
      </c>
      <c r="G142" s="5">
        <v>-22000000000</v>
      </c>
    </row>
    <row r="143" spans="3:7" x14ac:dyDescent="0.35">
      <c r="C143" t="s">
        <v>195</v>
      </c>
    </row>
    <row r="144" spans="3:7" x14ac:dyDescent="0.35">
      <c r="C144" t="s">
        <v>12</v>
      </c>
      <c r="D144" s="5">
        <v>-1000000000</v>
      </c>
      <c r="E144" s="5">
        <v>3000000000</v>
      </c>
      <c r="F144" s="5">
        <v>44000000000</v>
      </c>
      <c r="G144" s="5">
        <v>-22000000000</v>
      </c>
    </row>
    <row r="145" spans="3:16" x14ac:dyDescent="0.35">
      <c r="C145" t="s">
        <v>15</v>
      </c>
      <c r="D145" s="6">
        <v>-1.05</v>
      </c>
      <c r="E145" s="6">
        <v>2.35</v>
      </c>
      <c r="F145" s="6">
        <v>34.090000000000003</v>
      </c>
      <c r="G145" s="6">
        <v>-16.97</v>
      </c>
    </row>
    <row r="146" spans="3:16" x14ac:dyDescent="0.35">
      <c r="C146" t="s">
        <v>47</v>
      </c>
      <c r="I146" s="6">
        <v>6.42</v>
      </c>
      <c r="J146" s="6">
        <v>8.49</v>
      </c>
      <c r="K146" s="6">
        <v>2.98</v>
      </c>
      <c r="L146" s="6">
        <v>6.39</v>
      </c>
      <c r="M146" s="6">
        <v>7.08</v>
      </c>
      <c r="N146" s="6">
        <v>3.77</v>
      </c>
      <c r="O146" s="6">
        <v>4.58</v>
      </c>
      <c r="P146" s="6">
        <v>2.36</v>
      </c>
    </row>
    <row r="147" spans="3:16" x14ac:dyDescent="0.35">
      <c r="C147" t="s">
        <v>61</v>
      </c>
      <c r="I147" s="6">
        <v>108.26</v>
      </c>
      <c r="J147" s="6">
        <v>38.159999999999997</v>
      </c>
      <c r="K147" s="6">
        <v>89.93</v>
      </c>
      <c r="L147" s="6">
        <v>77.930000000000007</v>
      </c>
      <c r="M147" s="6">
        <v>87.57</v>
      </c>
      <c r="N147" s="6">
        <v>30.5</v>
      </c>
      <c r="O147" s="6">
        <v>24.02</v>
      </c>
      <c r="P147" s="5">
        <v>0</v>
      </c>
    </row>
    <row r="148" spans="3:16" x14ac:dyDescent="0.35">
      <c r="C148" t="s">
        <v>64</v>
      </c>
      <c r="I148" s="6">
        <v>59.05</v>
      </c>
      <c r="J148" s="6">
        <v>28.99</v>
      </c>
      <c r="K148" s="6">
        <v>36.479999999999997</v>
      </c>
      <c r="L148" s="6">
        <v>59.08</v>
      </c>
      <c r="M148" s="6">
        <v>66.430000000000007</v>
      </c>
      <c r="N148" s="6">
        <v>15.55</v>
      </c>
      <c r="O148" s="6">
        <v>14.63</v>
      </c>
      <c r="P148" s="5">
        <v>0</v>
      </c>
    </row>
    <row r="149" spans="3:16" x14ac:dyDescent="0.35">
      <c r="C149" t="s">
        <v>196</v>
      </c>
      <c r="I149" s="5">
        <v>10340000000</v>
      </c>
      <c r="J149" s="5">
        <v>10860000000</v>
      </c>
      <c r="K149" s="5">
        <v>4820000000</v>
      </c>
      <c r="L149" s="5">
        <v>3300000000</v>
      </c>
      <c r="M149" s="5">
        <v>9220000000</v>
      </c>
      <c r="N149" s="5">
        <v>6710000000</v>
      </c>
      <c r="O149" s="5">
        <v>7520000000</v>
      </c>
      <c r="P149" s="5">
        <v>600000000</v>
      </c>
    </row>
    <row r="150" spans="3:16" x14ac:dyDescent="0.35">
      <c r="C150" t="s">
        <v>197</v>
      </c>
      <c r="I150" s="6">
        <v>4.4199999999999996E-2</v>
      </c>
      <c r="J150" s="6">
        <v>6.25E-2</v>
      </c>
      <c r="K150" s="6">
        <v>2.35E-2</v>
      </c>
      <c r="L150" s="6">
        <v>5.0999999999999997E-2</v>
      </c>
      <c r="M150" s="6">
        <v>5.9900000000000002E-2</v>
      </c>
      <c r="N150" s="6">
        <v>3.4700000000000002E-2</v>
      </c>
      <c r="O150" s="6">
        <v>4.3499999999999997E-2</v>
      </c>
      <c r="P150" s="6">
        <v>2.3799999999999998E-2</v>
      </c>
    </row>
    <row r="151" spans="3:16" x14ac:dyDescent="0.35">
      <c r="C151" t="s">
        <v>198</v>
      </c>
      <c r="I151" s="6">
        <v>4.6100000000000002E-2</v>
      </c>
      <c r="J151" s="6">
        <v>6.3899999999999998E-2</v>
      </c>
      <c r="K151" s="6">
        <v>2.4E-2</v>
      </c>
      <c r="L151" s="6">
        <v>5.28E-2</v>
      </c>
      <c r="M151" s="6">
        <v>6.1600000000000002E-2</v>
      </c>
      <c r="N151" s="6">
        <v>3.49E-2</v>
      </c>
      <c r="O151" s="6">
        <v>4.3899999999999995E-2</v>
      </c>
      <c r="P151" s="6">
        <v>2.3799999999999998E-2</v>
      </c>
    </row>
    <row r="152" spans="3:16" x14ac:dyDescent="0.35">
      <c r="C152" t="s">
        <v>199</v>
      </c>
      <c r="I152" s="6">
        <v>5.3099999999999994E-2</v>
      </c>
      <c r="J152" s="6">
        <v>5.9299999999999999E-2</v>
      </c>
      <c r="K152" s="6">
        <v>2.4900000000000002E-2</v>
      </c>
      <c r="L152" s="6">
        <v>1.61E-2</v>
      </c>
      <c r="M152" s="6">
        <v>5.74E-2</v>
      </c>
      <c r="N152" s="6">
        <v>4.4400000000000002E-2</v>
      </c>
      <c r="O152" s="6">
        <v>6.3600000000000004E-2</v>
      </c>
      <c r="P152" s="6">
        <v>1.1899999999999999E-2</v>
      </c>
    </row>
    <row r="153" spans="3:16" x14ac:dyDescent="0.35">
      <c r="C153" t="s">
        <v>200</v>
      </c>
    </row>
    <row r="154" spans="3:16" x14ac:dyDescent="0.35">
      <c r="C154" t="s">
        <v>58</v>
      </c>
      <c r="I154" s="6">
        <v>4.99</v>
      </c>
      <c r="J154" s="6">
        <v>2.44</v>
      </c>
      <c r="K154" s="6">
        <v>2.16</v>
      </c>
      <c r="L154" s="6">
        <v>4.1100000000000003</v>
      </c>
      <c r="M154" s="6">
        <v>5.39</v>
      </c>
      <c r="N154" s="6">
        <v>1.07</v>
      </c>
      <c r="O154" s="6">
        <v>1.05</v>
      </c>
      <c r="P154" s="5">
        <v>0</v>
      </c>
    </row>
    <row r="155" spans="3:16" x14ac:dyDescent="0.35">
      <c r="C155" t="s">
        <v>55</v>
      </c>
      <c r="I155" s="6">
        <v>139.22999999999999</v>
      </c>
      <c r="J155" s="6">
        <v>132.74</v>
      </c>
      <c r="K155" s="6">
        <v>124.1</v>
      </c>
      <c r="L155" s="6">
        <v>121.08</v>
      </c>
      <c r="M155" s="6">
        <v>114.94</v>
      </c>
      <c r="N155" s="6">
        <v>107.83</v>
      </c>
      <c r="O155" s="6">
        <v>104.29</v>
      </c>
      <c r="P155" s="6">
        <v>98.96</v>
      </c>
    </row>
    <row r="156" spans="3:16" x14ac:dyDescent="0.35">
      <c r="C156" t="s">
        <v>201</v>
      </c>
      <c r="I156" s="6">
        <v>4.99</v>
      </c>
      <c r="J156" s="6">
        <v>2.44</v>
      </c>
      <c r="K156" s="6">
        <v>2.16</v>
      </c>
      <c r="L156" s="6">
        <v>4.1100000000000003</v>
      </c>
      <c r="M156" s="6">
        <v>5.39</v>
      </c>
      <c r="N156" s="6">
        <v>1.07</v>
      </c>
      <c r="O156" s="6">
        <v>1.05</v>
      </c>
      <c r="P156" s="5">
        <v>0</v>
      </c>
    </row>
    <row r="157" spans="3:16" x14ac:dyDescent="0.35">
      <c r="C157" t="s">
        <v>202</v>
      </c>
      <c r="I157" s="6">
        <v>139.22999999999999</v>
      </c>
      <c r="J157" s="6">
        <v>132.74</v>
      </c>
      <c r="K157" s="6">
        <v>124.1</v>
      </c>
      <c r="L157" s="6">
        <v>121.08</v>
      </c>
      <c r="M157" s="6">
        <v>114.94</v>
      </c>
      <c r="N157" s="6">
        <v>107.83</v>
      </c>
      <c r="O157" s="6">
        <v>104.29</v>
      </c>
      <c r="P157" s="6">
        <v>98.96</v>
      </c>
    </row>
    <row r="158" spans="3:16" x14ac:dyDescent="0.35">
      <c r="C158" t="s">
        <v>203</v>
      </c>
    </row>
    <row r="159" spans="3:16" x14ac:dyDescent="0.35">
      <c r="C159" t="s">
        <v>204</v>
      </c>
    </row>
    <row r="160" spans="3:16" x14ac:dyDescent="0.35">
      <c r="C160" t="s">
        <v>25</v>
      </c>
    </row>
    <row r="161" spans="2:16" x14ac:dyDescent="0.35">
      <c r="C161" t="s">
        <v>22</v>
      </c>
    </row>
    <row r="162" spans="2:16" x14ac:dyDescent="0.35">
      <c r="C162" t="s">
        <v>205</v>
      </c>
    </row>
    <row r="163" spans="2:16" x14ac:dyDescent="0.35">
      <c r="C163" t="s">
        <v>206</v>
      </c>
      <c r="I163" s="5">
        <v>25000000000</v>
      </c>
      <c r="J163" s="5">
        <v>-41000000000</v>
      </c>
      <c r="K163" s="5">
        <v>7000000000</v>
      </c>
      <c r="L163" s="5">
        <v>41000000000</v>
      </c>
      <c r="M163" s="5">
        <v>8000000000</v>
      </c>
      <c r="N163" s="5">
        <v>5000000000</v>
      </c>
      <c r="O163" s="5">
        <v>-22000000000</v>
      </c>
      <c r="P163" s="5">
        <v>-38000000000</v>
      </c>
    </row>
    <row r="164" spans="2:16" x14ac:dyDescent="0.35">
      <c r="C164" t="s">
        <v>207</v>
      </c>
    </row>
    <row r="165" spans="2:16" x14ac:dyDescent="0.35">
      <c r="C165" t="s">
        <v>14</v>
      </c>
      <c r="I165" s="5">
        <v>25000000000</v>
      </c>
      <c r="J165" s="5">
        <v>-41000000000</v>
      </c>
      <c r="K165" s="5">
        <v>7000000000</v>
      </c>
      <c r="L165" s="5">
        <v>41000000000</v>
      </c>
      <c r="M165" s="5">
        <v>8000000000</v>
      </c>
      <c r="N165" s="5">
        <v>5000000000</v>
      </c>
      <c r="O165" s="5">
        <v>-22000000000</v>
      </c>
      <c r="P165" s="5">
        <v>-38000000000</v>
      </c>
    </row>
    <row r="166" spans="2:16" x14ac:dyDescent="0.35">
      <c r="C166" t="s">
        <v>16</v>
      </c>
      <c r="I166" s="6">
        <v>19.07</v>
      </c>
      <c r="J166" s="6">
        <v>-31.9</v>
      </c>
      <c r="K166" s="6">
        <v>5.04</v>
      </c>
      <c r="L166" s="6">
        <v>31.85</v>
      </c>
      <c r="M166" s="6">
        <v>5.99</v>
      </c>
      <c r="N166" s="6">
        <v>4.22</v>
      </c>
      <c r="O166" s="6">
        <v>-16.78</v>
      </c>
      <c r="P166" s="6">
        <v>-37.89</v>
      </c>
    </row>
    <row r="168" spans="2:16" x14ac:dyDescent="0.35">
      <c r="B168" t="s">
        <v>208</v>
      </c>
      <c r="C168" t="s">
        <v>209</v>
      </c>
      <c r="D168" s="5">
        <v>1000000000</v>
      </c>
      <c r="E168" s="5">
        <v>2000000000</v>
      </c>
      <c r="F168" s="5">
        <v>2000000000</v>
      </c>
      <c r="G168" s="5">
        <v>451000000</v>
      </c>
      <c r="H168" s="5">
        <v>5000000000</v>
      </c>
      <c r="I168" s="5">
        <v>8000000000</v>
      </c>
      <c r="J168" s="5">
        <v>11000000000</v>
      </c>
      <c r="K168" s="5">
        <v>4000000000</v>
      </c>
      <c r="L168" s="5">
        <v>8000000000</v>
      </c>
      <c r="M168" s="5">
        <v>9000000000</v>
      </c>
      <c r="N168" s="5">
        <v>5000000000</v>
      </c>
      <c r="O168" s="5">
        <v>6000000000</v>
      </c>
      <c r="P168" s="5">
        <v>2000000000</v>
      </c>
    </row>
    <row r="169" spans="2:16" x14ac:dyDescent="0.35">
      <c r="C169" t="s">
        <v>210</v>
      </c>
      <c r="H169" s="5">
        <v>6000000000</v>
      </c>
      <c r="I169" s="5">
        <v>8000000000</v>
      </c>
      <c r="J169" s="5">
        <v>11000000000</v>
      </c>
      <c r="K169" s="5">
        <v>4000000000</v>
      </c>
      <c r="L169" s="5">
        <v>8000000000</v>
      </c>
      <c r="M169" s="5">
        <v>9000000000</v>
      </c>
      <c r="N169" s="5">
        <v>5000000000</v>
      </c>
      <c r="O169" s="5">
        <v>6000000000</v>
      </c>
    </row>
    <row r="170" spans="2:16" x14ac:dyDescent="0.35">
      <c r="C170" t="s">
        <v>46</v>
      </c>
      <c r="D170" s="6">
        <v>1.02</v>
      </c>
      <c r="E170" s="6">
        <v>1.54</v>
      </c>
      <c r="F170" s="6">
        <v>1.6</v>
      </c>
      <c r="G170" s="6">
        <v>0.35</v>
      </c>
      <c r="H170" s="6">
        <v>4.07</v>
      </c>
      <c r="I170" s="6">
        <v>6.42</v>
      </c>
      <c r="J170" s="6">
        <v>8.49</v>
      </c>
      <c r="K170" s="6">
        <v>2.98</v>
      </c>
      <c r="L170" s="6">
        <v>6.39</v>
      </c>
      <c r="M170" s="6">
        <v>7.08</v>
      </c>
      <c r="N170" s="6">
        <v>3.77</v>
      </c>
      <c r="O170" s="6">
        <v>4.58</v>
      </c>
      <c r="P170" s="6">
        <v>1.81</v>
      </c>
    </row>
    <row r="171" spans="2:16" x14ac:dyDescent="0.35">
      <c r="C171" t="s">
        <v>211</v>
      </c>
      <c r="H171" s="6">
        <v>4.5</v>
      </c>
      <c r="I171" s="6">
        <v>6.42</v>
      </c>
      <c r="J171" s="6">
        <v>8.49</v>
      </c>
      <c r="K171" s="6">
        <v>2.98</v>
      </c>
      <c r="L171" s="6">
        <v>6.39</v>
      </c>
      <c r="M171" s="6">
        <v>7.08</v>
      </c>
      <c r="N171" s="6">
        <v>3.77</v>
      </c>
      <c r="O171" s="6">
        <v>4.58</v>
      </c>
    </row>
    <row r="172" spans="2:16" x14ac:dyDescent="0.35">
      <c r="C172" t="s">
        <v>212</v>
      </c>
      <c r="D172" s="5">
        <v>3000000000</v>
      </c>
      <c r="E172" s="5">
        <v>4000000000</v>
      </c>
      <c r="F172" s="5">
        <v>3000000000</v>
      </c>
      <c r="G172" s="5">
        <v>4000000000</v>
      </c>
      <c r="H172" s="5">
        <v>13000000000</v>
      </c>
      <c r="I172" s="5">
        <v>15000000000</v>
      </c>
      <c r="J172" s="5">
        <v>15000000000</v>
      </c>
      <c r="K172" s="5">
        <v>10000000000</v>
      </c>
      <c r="L172" s="5">
        <v>11000000000</v>
      </c>
      <c r="M172" s="5">
        <v>12000000000</v>
      </c>
      <c r="N172" s="5">
        <v>10000000000</v>
      </c>
      <c r="O172" s="5">
        <v>10000000000</v>
      </c>
      <c r="P172" s="5">
        <v>4000000000</v>
      </c>
    </row>
    <row r="173" spans="2:16" x14ac:dyDescent="0.35">
      <c r="C173" t="s">
        <v>213</v>
      </c>
      <c r="H173" s="5">
        <v>14000000000</v>
      </c>
      <c r="I173" s="5">
        <v>15000000000</v>
      </c>
      <c r="J173" s="5">
        <v>15000000000</v>
      </c>
      <c r="K173" s="5">
        <v>10000000000</v>
      </c>
      <c r="L173" s="5">
        <v>11000000000</v>
      </c>
      <c r="M173" s="5">
        <v>12000000000</v>
      </c>
      <c r="N173" s="5">
        <v>10000000000</v>
      </c>
      <c r="O173" s="5">
        <v>10000000000</v>
      </c>
    </row>
    <row r="174" spans="2:16" x14ac:dyDescent="0.35">
      <c r="C174" t="s">
        <v>214</v>
      </c>
      <c r="I174" s="6">
        <v>65.89</v>
      </c>
    </row>
    <row r="175" spans="2:16" x14ac:dyDescent="0.35">
      <c r="C175" t="s">
        <v>215</v>
      </c>
      <c r="I175" s="6">
        <v>59.61</v>
      </c>
    </row>
    <row r="176" spans="2:16" x14ac:dyDescent="0.35">
      <c r="C176" t="s">
        <v>216</v>
      </c>
      <c r="I176" s="6">
        <v>7.42</v>
      </c>
    </row>
    <row r="177" spans="3:9" x14ac:dyDescent="0.35">
      <c r="C177" t="s">
        <v>217</v>
      </c>
      <c r="I177" s="6">
        <v>1.6799999999999999E-2</v>
      </c>
    </row>
    <row r="178" spans="3:9" x14ac:dyDescent="0.35">
      <c r="C178" t="s">
        <v>218</v>
      </c>
      <c r="I178" s="6">
        <v>24.72</v>
      </c>
    </row>
    <row r="179" spans="3:9" x14ac:dyDescent="0.35">
      <c r="C179" t="s">
        <v>219</v>
      </c>
      <c r="I179" s="6">
        <v>1.91</v>
      </c>
    </row>
    <row r="180" spans="3:9" x14ac:dyDescent="0.35">
      <c r="C180" t="s">
        <v>220</v>
      </c>
      <c r="I180" s="6">
        <v>14.56</v>
      </c>
    </row>
    <row r="181" spans="3:9" x14ac:dyDescent="0.35">
      <c r="C181" t="s">
        <v>221</v>
      </c>
      <c r="I181" s="6">
        <v>14.56</v>
      </c>
    </row>
    <row r="182" spans="3:9" x14ac:dyDescent="0.35">
      <c r="C182" t="s">
        <v>222</v>
      </c>
      <c r="I182" s="6">
        <v>29.07</v>
      </c>
    </row>
    <row r="183" spans="3:9" x14ac:dyDescent="0.35">
      <c r="C183" t="s">
        <v>223</v>
      </c>
      <c r="I183" s="6">
        <v>23.74</v>
      </c>
    </row>
    <row r="184" spans="3:9" x14ac:dyDescent="0.35">
      <c r="C184" t="s">
        <v>325</v>
      </c>
      <c r="I184" s="6">
        <v>-2.44</v>
      </c>
    </row>
    <row r="185" spans="3:9" x14ac:dyDescent="0.35">
      <c r="C185" t="s">
        <v>326</v>
      </c>
      <c r="I185" s="6">
        <v>372.56</v>
      </c>
    </row>
    <row r="186" spans="3:9" x14ac:dyDescent="0.35">
      <c r="C186" t="s">
        <v>224</v>
      </c>
      <c r="I186" s="6">
        <v>4.5</v>
      </c>
    </row>
    <row r="187" spans="3:9" x14ac:dyDescent="0.35">
      <c r="C187" t="s">
        <v>225</v>
      </c>
      <c r="I187" s="6">
        <v>4.07</v>
      </c>
    </row>
    <row r="188" spans="3:9" x14ac:dyDescent="0.35">
      <c r="C188" t="s">
        <v>226</v>
      </c>
      <c r="I188" s="6">
        <v>10.84</v>
      </c>
    </row>
    <row r="189" spans="3:9" x14ac:dyDescent="0.35">
      <c r="C189" t="s">
        <v>227</v>
      </c>
      <c r="D189" s="6">
        <v>79.17</v>
      </c>
    </row>
    <row r="190" spans="3:9" x14ac:dyDescent="0.35">
      <c r="C190" t="s">
        <v>228</v>
      </c>
      <c r="I190" s="6">
        <v>140.24</v>
      </c>
    </row>
    <row r="191" spans="3:9" x14ac:dyDescent="0.35">
      <c r="C191" t="s">
        <v>229</v>
      </c>
      <c r="I191" s="6">
        <v>18.41</v>
      </c>
    </row>
    <row r="192" spans="3:9" x14ac:dyDescent="0.35">
      <c r="C192" t="s">
        <v>234</v>
      </c>
      <c r="D192" s="6">
        <v>0.03</v>
      </c>
    </row>
    <row r="193" spans="3:9" x14ac:dyDescent="0.35">
      <c r="C193" t="s">
        <v>236</v>
      </c>
      <c r="D193" s="6">
        <v>1.03</v>
      </c>
    </row>
    <row r="194" spans="3:9" x14ac:dyDescent="0.35">
      <c r="C194" t="s">
        <v>12</v>
      </c>
      <c r="D194" s="5">
        <v>-1000000000</v>
      </c>
    </row>
    <row r="195" spans="3:9" x14ac:dyDescent="0.35">
      <c r="C195" t="s">
        <v>238</v>
      </c>
      <c r="I195" s="6">
        <v>41.57</v>
      </c>
    </row>
    <row r="196" spans="3:9" x14ac:dyDescent="0.35">
      <c r="C196" t="s">
        <v>239</v>
      </c>
      <c r="I196" s="6">
        <v>3.1300000000000001E-2</v>
      </c>
    </row>
    <row r="197" spans="3:9" x14ac:dyDescent="0.35">
      <c r="C197" t="s">
        <v>240</v>
      </c>
      <c r="I197" s="6">
        <v>3.2099999999999997E-2</v>
      </c>
    </row>
    <row r="198" spans="3:9" x14ac:dyDescent="0.35">
      <c r="C198" t="s">
        <v>241</v>
      </c>
      <c r="I198" s="6">
        <v>4.4900000000000002E-2</v>
      </c>
    </row>
    <row r="199" spans="3:9" x14ac:dyDescent="0.35">
      <c r="C199" t="s">
        <v>242</v>
      </c>
      <c r="I199" s="6">
        <v>3.8100000000000002E-2</v>
      </c>
    </row>
    <row r="200" spans="3:9" x14ac:dyDescent="0.35">
      <c r="C200" t="s">
        <v>248</v>
      </c>
      <c r="I200" s="6">
        <v>7.0000000000000007E-2</v>
      </c>
    </row>
    <row r="201" spans="3:9" x14ac:dyDescent="0.35">
      <c r="C201" t="s">
        <v>42</v>
      </c>
      <c r="I201" s="5">
        <v>348000000000</v>
      </c>
    </row>
    <row r="202" spans="3:9" x14ac:dyDescent="0.35">
      <c r="C202" t="s">
        <v>250</v>
      </c>
      <c r="I202" s="5">
        <v>245000000000</v>
      </c>
    </row>
    <row r="203" spans="3:9" x14ac:dyDescent="0.35">
      <c r="C203" t="s">
        <v>251</v>
      </c>
      <c r="I203" s="5">
        <v>1300000000</v>
      </c>
    </row>
    <row r="204" spans="3:9" x14ac:dyDescent="0.35">
      <c r="C204" t="s">
        <v>252</v>
      </c>
      <c r="I204" s="6">
        <v>0.22469999999999998</v>
      </c>
    </row>
    <row r="205" spans="3:9" x14ac:dyDescent="0.35">
      <c r="C205" t="s">
        <v>254</v>
      </c>
      <c r="D205" s="6">
        <v>0.42009999999999997</v>
      </c>
    </row>
    <row r="206" spans="3:9" x14ac:dyDescent="0.35">
      <c r="C206" t="s">
        <v>255</v>
      </c>
      <c r="D206" s="6">
        <v>0.40619999999999995</v>
      </c>
    </row>
    <row r="207" spans="3:9" x14ac:dyDescent="0.35">
      <c r="C207" t="s">
        <v>256</v>
      </c>
      <c r="D207" s="6">
        <v>-0.2707</v>
      </c>
    </row>
    <row r="208" spans="3:9" x14ac:dyDescent="0.35">
      <c r="C208" t="s">
        <v>258</v>
      </c>
      <c r="D208" s="6">
        <v>-0.65469999999999995</v>
      </c>
    </row>
    <row r="209" spans="3:9" x14ac:dyDescent="0.35">
      <c r="C209" t="s">
        <v>259</v>
      </c>
      <c r="I209" s="5">
        <v>5</v>
      </c>
    </row>
    <row r="210" spans="3:9" x14ac:dyDescent="0.35">
      <c r="C210" t="s">
        <v>260</v>
      </c>
      <c r="I210" s="6">
        <v>0.05</v>
      </c>
    </row>
    <row r="211" spans="3:9" x14ac:dyDescent="0.35">
      <c r="C211" t="s">
        <v>261</v>
      </c>
      <c r="I211" s="6">
        <v>0.31</v>
      </c>
    </row>
    <row r="212" spans="3:9" x14ac:dyDescent="0.35">
      <c r="C212" t="s">
        <v>262</v>
      </c>
      <c r="I212" s="6">
        <v>0.17</v>
      </c>
    </row>
    <row r="213" spans="3:9" x14ac:dyDescent="0.35">
      <c r="C213" t="s">
        <v>263</v>
      </c>
      <c r="I213" s="6">
        <v>0.39</v>
      </c>
    </row>
    <row r="214" spans="3:9" x14ac:dyDescent="0.35">
      <c r="C214" t="s">
        <v>264</v>
      </c>
      <c r="I214" s="6">
        <v>0.08</v>
      </c>
    </row>
    <row r="215" spans="3:9" x14ac:dyDescent="0.35">
      <c r="C215" t="s">
        <v>265</v>
      </c>
      <c r="I215" s="6">
        <v>0.33</v>
      </c>
    </row>
    <row r="216" spans="3:9" x14ac:dyDescent="0.35">
      <c r="C216" t="s">
        <v>266</v>
      </c>
      <c r="I216" s="6">
        <v>0.08</v>
      </c>
    </row>
    <row r="217" spans="3:9" x14ac:dyDescent="0.35">
      <c r="C217" t="s">
        <v>267</v>
      </c>
      <c r="I217" s="5">
        <v>14000000000</v>
      </c>
    </row>
    <row r="218" spans="3:9" x14ac:dyDescent="0.35">
      <c r="C218" t="s">
        <v>269</v>
      </c>
      <c r="I218" s="5">
        <v>10000000000</v>
      </c>
    </row>
    <row r="219" spans="3:9" x14ac:dyDescent="0.35">
      <c r="C219" t="s">
        <v>270</v>
      </c>
      <c r="I219" s="5">
        <v>6000000000</v>
      </c>
    </row>
    <row r="220" spans="3:9" x14ac:dyDescent="0.35">
      <c r="C220" t="s">
        <v>271</v>
      </c>
      <c r="D220" s="5">
        <v>103000000000</v>
      </c>
    </row>
    <row r="221" spans="3:9" x14ac:dyDescent="0.35">
      <c r="C221" t="s">
        <v>272</v>
      </c>
      <c r="D221" s="5">
        <v>187000000000</v>
      </c>
    </row>
    <row r="222" spans="3:9" x14ac:dyDescent="0.35">
      <c r="C222" t="s">
        <v>273</v>
      </c>
      <c r="D222" s="5">
        <v>5000000000</v>
      </c>
    </row>
    <row r="223" spans="3:9" x14ac:dyDescent="0.35">
      <c r="C223" t="s">
        <v>192</v>
      </c>
      <c r="I223" s="5">
        <v>182000000000</v>
      </c>
    </row>
    <row r="224" spans="3:9" x14ac:dyDescent="0.35">
      <c r="C224" t="s">
        <v>274</v>
      </c>
      <c r="I224" s="5">
        <v>182000000000</v>
      </c>
    </row>
    <row r="225" spans="3:9" x14ac:dyDescent="0.35">
      <c r="C225" t="s">
        <v>275</v>
      </c>
      <c r="I225" s="5">
        <v>24000000000</v>
      </c>
    </row>
    <row r="226" spans="3:9" x14ac:dyDescent="0.35">
      <c r="C226" t="s">
        <v>277</v>
      </c>
      <c r="I226" s="5">
        <v>-3000000000</v>
      </c>
    </row>
    <row r="227" spans="3:9" x14ac:dyDescent="0.35">
      <c r="C227" t="s">
        <v>279</v>
      </c>
      <c r="I227" s="5">
        <v>24000000000</v>
      </c>
    </row>
  </sheetData>
  <pageMargins left="0.7" right="0.7" top="0.75" bottom="0.75" header="0.3" footer="0.3"/>
  <ignoredErrors>
    <ignoredError sqref="A1:P22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9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472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473</v>
      </c>
      <c r="D2" s="2" vm="48">
        <f ca="1">IFERROR(_xlfn.STOCKHISTORY("XIDX:" &amp; $C$1, D3, , 0, 0, 1), "Libur")</f>
        <v>57</v>
      </c>
      <c r="H2" s="2" vm="48">
        <f ca="1">IFERROR(INDEX(D2:G2,COUNT(D2:G2)),"")</f>
        <v>57</v>
      </c>
      <c r="I2" s="2" vm="1">
        <f t="shared" ref="I2:P2" ca="1" si="0">IFERROR(_xlfn.STOCKHISTORY("XIDX:" &amp; $C$1, I1, , 0, 0, 1), "Libur")</f>
        <v>58</v>
      </c>
      <c r="J2" s="2" vm="49">
        <f t="shared" ca="1" si="0"/>
        <v>10</v>
      </c>
      <c r="K2" s="2" vm="12">
        <f t="shared" ca="1" si="0"/>
        <v>50</v>
      </c>
      <c r="L2" s="2" vm="12">
        <f t="shared" ca="1" si="0"/>
        <v>50</v>
      </c>
      <c r="M2" s="2" vm="50">
        <f t="shared" ca="1" si="0"/>
        <v>79</v>
      </c>
      <c r="N2" s="2" vm="51">
        <f t="shared" ca="1" si="0"/>
        <v>338</v>
      </c>
      <c r="O2" s="2" vm="52">
        <f t="shared" ca="1" si="0"/>
        <v>835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33619819339</v>
      </c>
      <c r="H4" s="2">
        <f>IFERROR(SUM(D4:G4)*(4/MAX(1,COUNT(D4:G4))),"")</f>
        <v>134479277356</v>
      </c>
      <c r="I4" s="2">
        <f t="shared" ref="I4:P4" si="1">IFERROR(INDEX(I51:I500,MATCH($C$4,$C$51:$C$500,0)),"")</f>
        <v>122584696135</v>
      </c>
      <c r="J4" s="2">
        <f t="shared" si="1"/>
        <v>29377755960</v>
      </c>
      <c r="K4" s="2">
        <f t="shared" si="1"/>
        <v>27879084803</v>
      </c>
      <c r="L4" s="2">
        <f t="shared" si="1"/>
        <v>20948231306</v>
      </c>
      <c r="M4" s="2">
        <f t="shared" si="1"/>
        <v>12057796555</v>
      </c>
      <c r="N4" s="2">
        <f t="shared" si="1"/>
        <v>6712313293</v>
      </c>
      <c r="O4" s="2">
        <f t="shared" si="1"/>
        <v>66188266310</v>
      </c>
      <c r="P4" s="2">
        <f t="shared" si="1"/>
        <v>170276821465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5666734011</v>
      </c>
      <c r="H5" s="2">
        <f>IFERROR(SUM(D5:G5)*(4/MAX(1,COUNT(D5:G5))),"")</f>
        <v>22666936044</v>
      </c>
      <c r="I5" s="2">
        <f t="shared" ref="I5:P5" si="2">IFERROR(INDEX(I51:I500,MATCH($C$5,$C$51:$C$500,0)),"")</f>
        <v>41779770975</v>
      </c>
      <c r="J5" s="2">
        <f t="shared" si="2"/>
        <v>-17927706076</v>
      </c>
      <c r="K5" s="2">
        <f t="shared" si="2"/>
        <v>-24640010949</v>
      </c>
      <c r="L5" s="2">
        <f t="shared" si="2"/>
        <v>-20978019778</v>
      </c>
      <c r="M5" s="2">
        <f t="shared" si="2"/>
        <v>-14135911442</v>
      </c>
      <c r="N5" s="2">
        <f t="shared" si="2"/>
        <v>-29391995223</v>
      </c>
      <c r="O5" s="2">
        <f t="shared" si="2"/>
        <v>-6959428968</v>
      </c>
      <c r="P5" s="2">
        <f t="shared" si="2"/>
        <v>12543789386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1243155818186</v>
      </c>
      <c r="H6" s="2">
        <f>IFERROR(INDEX(D6:G6,COUNT(D6:G6)),"")</f>
        <v>1243155818186</v>
      </c>
      <c r="I6" s="2">
        <f t="shared" ref="I6:P6" si="3">IFERROR(INDEX(I51:I500,MATCH($C$6,$C$51:$C$500,0)),"")</f>
        <v>1237489158856</v>
      </c>
      <c r="J6" s="2">
        <f t="shared" si="3"/>
        <v>1195693891765</v>
      </c>
      <c r="K6" s="2">
        <f t="shared" si="3"/>
        <v>1213624569651</v>
      </c>
      <c r="L6" s="2">
        <f t="shared" si="3"/>
        <v>1238282202759</v>
      </c>
      <c r="M6" s="2">
        <f t="shared" si="3"/>
        <v>1259267634813</v>
      </c>
      <c r="N6" s="2">
        <f t="shared" si="3"/>
        <v>1273372539603</v>
      </c>
      <c r="O6" s="2">
        <f t="shared" si="3"/>
        <v>1288527370447</v>
      </c>
      <c r="P6" s="2">
        <f t="shared" si="3"/>
        <v>846646271280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10.55</v>
      </c>
      <c r="H7" s="3">
        <f>IFERROR(INDEX(D7:G7,COUNT(D7:G7)),"")</f>
        <v>10.55</v>
      </c>
      <c r="I7" s="3">
        <f t="shared" ref="I7:P7" si="4">IFERROR(INDEX(I51:I500,MATCH($C$7,$C$51:$C$500,0))/1000000000,"")</f>
        <v>10.55</v>
      </c>
      <c r="J7" s="3">
        <f t="shared" si="4"/>
        <v>10.55</v>
      </c>
      <c r="K7" s="3">
        <f t="shared" si="4"/>
        <v>10.55</v>
      </c>
      <c r="L7" s="3">
        <f t="shared" si="4"/>
        <v>10.55</v>
      </c>
      <c r="M7" s="3">
        <f t="shared" si="4"/>
        <v>10.54</v>
      </c>
      <c r="N7" s="3">
        <f t="shared" si="4"/>
        <v>10.54</v>
      </c>
      <c r="O7" s="3">
        <f t="shared" si="4"/>
        <v>10.49</v>
      </c>
      <c r="P7" s="3">
        <f t="shared" si="4"/>
        <v>8.2100000000000009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-8000000000</v>
      </c>
      <c r="H8" s="2">
        <f>IFERROR(INDEX(D8:G8,COUNT(D8:G8)),"")</f>
        <v>-8000000000</v>
      </c>
      <c r="I8" s="2">
        <f t="shared" ref="I8:P8" si="5">IFERROR(INDEX(I51:I500,MATCH($C$8,$C$51:$C$500,0)),"")</f>
        <v>-183000000000</v>
      </c>
      <c r="J8" s="2">
        <f t="shared" si="5"/>
        <v>-1000000000</v>
      </c>
      <c r="K8" s="2">
        <f t="shared" si="5"/>
        <v>-1000000000</v>
      </c>
      <c r="L8" s="2">
        <f t="shared" si="5"/>
        <v>4000000000</v>
      </c>
      <c r="M8" s="2">
        <f t="shared" si="5"/>
        <v>3000000000</v>
      </c>
      <c r="N8" s="2">
        <f t="shared" si="5"/>
        <v>-89000000000</v>
      </c>
      <c r="O8" s="2">
        <f t="shared" si="5"/>
        <v>-43000000000</v>
      </c>
      <c r="P8" s="2">
        <f t="shared" si="5"/>
        <v>20000000000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-0.77</v>
      </c>
      <c r="H9" s="3">
        <f>IFERROR(INDEX(D9:G9,COUNT(D9:G9)),"")</f>
        <v>-0.77</v>
      </c>
      <c r="I9" s="3">
        <f t="shared" ref="I9:P9" si="6">IFERROR(INDEX(I51:I500,MATCH($C$9,$C$51:$C$500,0)),"")</f>
        <v>-17.309999999999999</v>
      </c>
      <c r="J9" s="3">
        <f t="shared" si="6"/>
        <v>-7.0000000000000007E-2</v>
      </c>
      <c r="K9" s="3">
        <f t="shared" si="6"/>
        <v>-0.12</v>
      </c>
      <c r="L9" s="3">
        <f t="shared" si="6"/>
        <v>0.37</v>
      </c>
      <c r="M9" s="3">
        <f t="shared" si="6"/>
        <v>0.27</v>
      </c>
      <c r="N9" s="3">
        <f t="shared" si="6"/>
        <v>-8.4</v>
      </c>
      <c r="O9" s="3">
        <f t="shared" si="6"/>
        <v>-4.05</v>
      </c>
      <c r="P9" s="3">
        <f t="shared" si="6"/>
        <v>2.5</v>
      </c>
    </row>
    <row r="10" spans="1:16" x14ac:dyDescent="0.35">
      <c r="C10" t="s">
        <v>17</v>
      </c>
      <c r="D10" s="3">
        <f ca="1">IFERROR(IF(D9=0,"",D2/D9),"")</f>
        <v>-74.025974025974023</v>
      </c>
      <c r="I10" s="3">
        <f t="shared" ref="I10:P10" ca="1" si="7">IFERROR(IF(I9=0,"",I2/I9),"")</f>
        <v>-3.3506643558636631</v>
      </c>
      <c r="J10" s="3">
        <f t="shared" ca="1" si="7"/>
        <v>-142.85714285714283</v>
      </c>
      <c r="K10" s="3">
        <f t="shared" ca="1" si="7"/>
        <v>-416.66666666666669</v>
      </c>
      <c r="L10" s="3">
        <f t="shared" ca="1" si="7"/>
        <v>135.13513513513513</v>
      </c>
      <c r="M10" s="3">
        <f t="shared" ca="1" si="7"/>
        <v>292.59259259259255</v>
      </c>
      <c r="N10" s="3">
        <f t="shared" ca="1" si="7"/>
        <v>-40.238095238095234</v>
      </c>
      <c r="O10" s="3">
        <f t="shared" ca="1" si="7"/>
        <v>-206.17283950617283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11398729177</v>
      </c>
      <c r="H11" s="2">
        <f>IFERROR(INDEX(D11:G11,COUNT(D11:G11)),"")</f>
        <v>11398729177</v>
      </c>
      <c r="I11" s="2">
        <f t="shared" ref="I11:P11" si="8">IFERROR(INDEX(I51:I500,MATCH($C$11,$C$51:$C$500,0)),"")</f>
        <v>69526973991</v>
      </c>
      <c r="J11" s="2">
        <f t="shared" si="8"/>
        <v>2071068378</v>
      </c>
      <c r="K11" s="2">
        <f t="shared" si="8"/>
        <v>1422557335</v>
      </c>
      <c r="L11" s="2">
        <f t="shared" si="8"/>
        <v>4560006906</v>
      </c>
      <c r="M11" s="2">
        <f t="shared" si="8"/>
        <v>3474172675</v>
      </c>
      <c r="N11" s="2">
        <f t="shared" si="8"/>
        <v>3304792154</v>
      </c>
      <c r="O11" s="2">
        <f t="shared" si="8"/>
        <v>7964586401</v>
      </c>
      <c r="P11" s="2">
        <f t="shared" si="8"/>
        <v>1398745580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556000000000</v>
      </c>
      <c r="H12" s="2">
        <f>IFERROR(INDEX(D12:G12,COUNT(D12:G12)),"")</f>
        <v>556000000000</v>
      </c>
      <c r="I12" s="2">
        <f t="shared" ref="I12:P12" si="9">IFERROR(INDEX(I51:I500,MATCH($C$12,$C$51:$C$500,0)),"")</f>
        <v>577000000000</v>
      </c>
      <c r="J12" s="2">
        <f t="shared" si="9"/>
        <v>201000000000</v>
      </c>
      <c r="K12" s="2">
        <f t="shared" si="9"/>
        <v>207000000000</v>
      </c>
      <c r="L12" s="2">
        <f t="shared" si="9"/>
        <v>211000000000</v>
      </c>
      <c r="M12" s="2">
        <f t="shared" si="9"/>
        <v>217000000000</v>
      </c>
      <c r="N12" s="2">
        <f t="shared" si="9"/>
        <v>218000000000</v>
      </c>
      <c r="O12" s="2">
        <f t="shared" si="9"/>
        <v>121000000000</v>
      </c>
      <c r="P12" s="2">
        <f t="shared" si="9"/>
        <v>332000000000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568000000000</v>
      </c>
      <c r="H13" s="2">
        <f>IFERROR(INDEX(D13:G13,COUNT(D13:G13)),"")</f>
        <v>568000000000</v>
      </c>
      <c r="I13" s="2">
        <f t="shared" ref="I13:P13" si="10">IFERROR(INDEX(I51:I500,MATCH($C$13,$C$51:$C$500,0)),"")</f>
        <v>646000000000</v>
      </c>
      <c r="J13" s="2">
        <f t="shared" si="10"/>
        <v>203000000000</v>
      </c>
      <c r="K13" s="2">
        <f t="shared" si="10"/>
        <v>208000000000</v>
      </c>
      <c r="L13" s="2">
        <f t="shared" si="10"/>
        <v>216000000000</v>
      </c>
      <c r="M13" s="2">
        <f t="shared" si="10"/>
        <v>221000000000</v>
      </c>
      <c r="N13" s="2">
        <f t="shared" si="10"/>
        <v>222000000000</v>
      </c>
      <c r="O13" s="2">
        <f t="shared" si="10"/>
        <v>129000000000</v>
      </c>
      <c r="P13" s="2">
        <f t="shared" si="10"/>
        <v>333000000000</v>
      </c>
    </row>
    <row r="14" spans="1:16" x14ac:dyDescent="0.35">
      <c r="C14" t="s">
        <v>26</v>
      </c>
      <c r="D14" s="2">
        <f>IFERROR(INDEX(D51:D500,MATCH($C$14,$C$51:$C$500,0)),"")</f>
        <v>-6424573347</v>
      </c>
      <c r="H14" s="2">
        <f>IFERROR(SUM(D14:G14)*(4/MAX(1,COUNT(D14:G14))),"")</f>
        <v>-25698293388</v>
      </c>
      <c r="I14" s="2">
        <f t="shared" ref="I14:P14" si="11">IFERROR(INDEX(I51:I500,MATCH($C$14,$C$51:$C$500,0)),"")</f>
        <v>-20693468791</v>
      </c>
      <c r="J14" s="2">
        <f t="shared" si="11"/>
        <v>-12083328513</v>
      </c>
      <c r="K14" s="2">
        <f t="shared" si="11"/>
        <v>-12221514750</v>
      </c>
      <c r="L14" s="2">
        <f t="shared" si="11"/>
        <v>-11102409779</v>
      </c>
      <c r="M14" s="2">
        <f t="shared" si="11"/>
        <v>-936352255</v>
      </c>
      <c r="N14" s="2">
        <f t="shared" si="11"/>
        <v>-2947736769</v>
      </c>
      <c r="O14" s="2">
        <f t="shared" si="11"/>
        <v>-6940539518</v>
      </c>
      <c r="P14" s="2">
        <f t="shared" si="11"/>
        <v>-7581876086</v>
      </c>
    </row>
    <row r="15" spans="1:16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62533870</v>
      </c>
      <c r="J15" s="2">
        <f t="shared" si="12"/>
        <v>1440405480</v>
      </c>
      <c r="K15" s="2">
        <f t="shared" si="12"/>
        <v>397692584</v>
      </c>
      <c r="L15" s="2">
        <f t="shared" si="12"/>
        <v>2020410403</v>
      </c>
      <c r="M15" s="2">
        <f t="shared" si="12"/>
        <v>1341932969</v>
      </c>
      <c r="N15" s="2">
        <f t="shared" si="12"/>
        <v>2237580800</v>
      </c>
      <c r="O15" s="2">
        <f t="shared" si="12"/>
        <v>268633200</v>
      </c>
      <c r="P15" s="2">
        <f t="shared" si="12"/>
        <v>-121224585</v>
      </c>
    </row>
    <row r="16" spans="1:16" x14ac:dyDescent="0.35">
      <c r="C16" t="s">
        <v>28</v>
      </c>
      <c r="D16" s="2">
        <f>IFERROR(INDEX(D51:D500,MATCH($C$16,$C$51:$C$500,0)),"")</f>
        <v>5666659330</v>
      </c>
      <c r="H16" s="2">
        <f>IFERROR(SUM(D16:G16)*(4/MAX(1,COUNT(D16:G16))),"")</f>
        <v>22666637320</v>
      </c>
      <c r="I16" s="2">
        <f t="shared" ref="I16:P16" si="13">IFERROR(INDEX(I51:I500,MATCH($C$16,$C$51:$C$500,0)),"")</f>
        <v>41575240549</v>
      </c>
      <c r="J16" s="2">
        <f t="shared" si="13"/>
        <v>-19510287833</v>
      </c>
      <c r="K16" s="2">
        <f t="shared" si="13"/>
        <v>-25074815857</v>
      </c>
      <c r="L16" s="2">
        <f t="shared" si="13"/>
        <v>-23081922262</v>
      </c>
      <c r="M16" s="2">
        <f t="shared" si="13"/>
        <v>-16546536132</v>
      </c>
      <c r="N16" s="2">
        <f t="shared" si="13"/>
        <v>-31719438260</v>
      </c>
      <c r="O16" s="2">
        <f t="shared" si="13"/>
        <v>-7651502901</v>
      </c>
      <c r="P16" s="2">
        <f t="shared" si="13"/>
        <v>13178758043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601350000000</v>
      </c>
      <c r="H20" s="2">
        <f t="shared" ref="H20:P20" ca="1" si="14">IFERROR(H21*H2,"")</f>
        <v>601350000000</v>
      </c>
      <c r="I20" s="2">
        <f t="shared" ca="1" si="14"/>
        <v>611900000000</v>
      </c>
      <c r="J20" s="2">
        <f t="shared" ca="1" si="14"/>
        <v>105500000000</v>
      </c>
      <c r="K20" s="2">
        <f t="shared" ca="1" si="14"/>
        <v>527500000000</v>
      </c>
      <c r="L20" s="2">
        <f t="shared" ca="1" si="14"/>
        <v>527500000000</v>
      </c>
      <c r="M20" s="2">
        <f t="shared" ca="1" si="14"/>
        <v>832660000000</v>
      </c>
      <c r="N20" s="2">
        <f t="shared" ca="1" si="14"/>
        <v>3562520000000</v>
      </c>
      <c r="O20" s="2">
        <f t="shared" ca="1" si="14"/>
        <v>8759150000000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10550000000</v>
      </c>
      <c r="H21" s="2">
        <f>IFERROR(INDEX(D21:G21,COUNT(D21:G21)),"")</f>
        <v>10550000000</v>
      </c>
      <c r="I21" s="2">
        <f t="shared" ref="I21:P21" si="15">IFERROR(INDEX(I51:I500,MATCH($C$7,$C$51:$C$500,0)),"")</f>
        <v>10550000000</v>
      </c>
      <c r="J21" s="2">
        <f t="shared" si="15"/>
        <v>10550000000</v>
      </c>
      <c r="K21" s="2">
        <f t="shared" si="15"/>
        <v>10550000000</v>
      </c>
      <c r="L21" s="2">
        <f t="shared" si="15"/>
        <v>10550000000</v>
      </c>
      <c r="M21" s="2">
        <f t="shared" si="15"/>
        <v>10540000000</v>
      </c>
      <c r="N21" s="2">
        <f t="shared" si="15"/>
        <v>10540000000</v>
      </c>
      <c r="O21" s="2">
        <f t="shared" si="15"/>
        <v>10490000000</v>
      </c>
      <c r="P21" s="2">
        <f t="shared" si="15"/>
        <v>8210000000.000001</v>
      </c>
    </row>
    <row r="23" spans="1:16" x14ac:dyDescent="0.35">
      <c r="B23" t="s">
        <v>43</v>
      </c>
      <c r="C23" t="s">
        <v>44</v>
      </c>
      <c r="D23" s="3">
        <f>IFERROR(D5/D6*100,"")</f>
        <v>0.45583457263377003</v>
      </c>
      <c r="H23" s="3">
        <f t="shared" ref="H23:P23" si="16">IFERROR(H5/H6*100,"")</f>
        <v>1.8233382905350801</v>
      </c>
      <c r="I23" s="3">
        <f t="shared" si="16"/>
        <v>3.3761726861206132</v>
      </c>
      <c r="J23" s="3">
        <f t="shared" si="16"/>
        <v>-1.4993558300725589</v>
      </c>
      <c r="K23" s="3">
        <f t="shared" si="16"/>
        <v>-2.0302828045155419</v>
      </c>
      <c r="L23" s="3">
        <f t="shared" si="16"/>
        <v>-1.6941226911974632</v>
      </c>
      <c r="M23" s="3">
        <f t="shared" si="16"/>
        <v>-1.1225502070573876</v>
      </c>
      <c r="N23" s="3">
        <f t="shared" si="16"/>
        <v>-2.3082008060393355</v>
      </c>
      <c r="O23" s="3">
        <f t="shared" si="16"/>
        <v>-0.54010718961955162</v>
      </c>
      <c r="P23" s="3">
        <f t="shared" si="16"/>
        <v>1.4815856174545841</v>
      </c>
    </row>
    <row r="24" spans="1:16" x14ac:dyDescent="0.35">
      <c r="C24" t="s">
        <v>45</v>
      </c>
      <c r="D24" s="4">
        <f>IFERROR(_xlfn.RRI(5,I23,D23),"")</f>
        <v>-0.3299973478857765</v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0.22654913592237125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0.54</v>
      </c>
      <c r="H25" s="3">
        <f>IFERROR(INDEX(D25:G25,COUNT(D25:G25)),"")</f>
        <v>0.54</v>
      </c>
      <c r="I25" s="3">
        <f t="shared" ref="I25:P25" si="18">IFERROR(INDEX(I51:I500,MATCH($C$25,$C$51:$C$500,0)),"")</f>
        <v>3.95</v>
      </c>
      <c r="J25" s="3">
        <f t="shared" si="18"/>
        <v>-1.71</v>
      </c>
      <c r="K25" s="3">
        <f t="shared" si="18"/>
        <v>-2.34</v>
      </c>
      <c r="L25" s="3">
        <f t="shared" si="18"/>
        <v>-2</v>
      </c>
      <c r="M25" s="3">
        <f t="shared" si="18"/>
        <v>-1.44</v>
      </c>
      <c r="N25" s="3">
        <f t="shared" si="18"/>
        <v>-2.79</v>
      </c>
      <c r="O25" s="3">
        <f t="shared" si="18"/>
        <v>-0.71</v>
      </c>
      <c r="P25" s="3">
        <f t="shared" si="18"/>
        <v>1.59</v>
      </c>
    </row>
    <row r="26" spans="1:16" x14ac:dyDescent="0.35">
      <c r="C26" t="s">
        <v>48</v>
      </c>
      <c r="D26" s="4">
        <f>IFERROR(_xlfn.RRI(5,I25,D25),"")</f>
        <v>-0.32832476979600289</v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0.19219570342454695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3.1867127335545025</v>
      </c>
      <c r="H27" s="3">
        <f t="shared" ref="H27:P27" si="20">IFERROR(H4/H21,"")</f>
        <v>12.74685093421801</v>
      </c>
      <c r="I27" s="3">
        <f t="shared" si="20"/>
        <v>11.619402477251185</v>
      </c>
      <c r="J27" s="3">
        <f t="shared" si="20"/>
        <v>2.7846214180094786</v>
      </c>
      <c r="K27" s="3">
        <f t="shared" si="20"/>
        <v>2.6425672799052133</v>
      </c>
      <c r="L27" s="3">
        <f t="shared" si="20"/>
        <v>1.9856143418009478</v>
      </c>
      <c r="M27" s="3">
        <f t="shared" si="20"/>
        <v>1.1440034682163187</v>
      </c>
      <c r="N27" s="3">
        <f t="shared" si="20"/>
        <v>0.63684186840607215</v>
      </c>
      <c r="O27" s="3">
        <f t="shared" si="20"/>
        <v>6.3096536043851286</v>
      </c>
      <c r="P27" s="3">
        <f t="shared" si="20"/>
        <v>20.740173138246039</v>
      </c>
    </row>
    <row r="28" spans="1:16" x14ac:dyDescent="0.35">
      <c r="C28" t="s">
        <v>50</v>
      </c>
      <c r="D28" s="4">
        <f>IFERROR(_xlfn.RRI(5,I27,D27),"")</f>
        <v>-0.22797418218440968</v>
      </c>
      <c r="H28" s="4">
        <f t="shared" ref="H28:P28" si="21">IFERROR(_xlfn.RRI(5,M27,H27),"")</f>
        <v>0.6195528071816343</v>
      </c>
      <c r="I28" s="4">
        <f t="shared" si="21"/>
        <v>0.78743574007832962</v>
      </c>
      <c r="J28" s="4">
        <f t="shared" si="21"/>
        <v>-0.15091312372605248</v>
      </c>
      <c r="K28" s="4">
        <f t="shared" si="21"/>
        <v>-0.33771833011817587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-0.86329113924050638</v>
      </c>
      <c r="I29" s="4">
        <f t="shared" si="22"/>
        <v>-3.3099415204678366</v>
      </c>
      <c r="J29" s="4">
        <f t="shared" si="22"/>
        <v>-0.26923076923076922</v>
      </c>
      <c r="K29" s="4">
        <f t="shared" si="22"/>
        <v>0.16999999999999993</v>
      </c>
      <c r="L29" s="4">
        <f t="shared" si="22"/>
        <v>0.38888888888888895</v>
      </c>
      <c r="M29" s="4">
        <f t="shared" si="22"/>
        <v>-0.4838709677419355</v>
      </c>
      <c r="N29" s="4">
        <f t="shared" si="22"/>
        <v>2.9295774647887325</v>
      </c>
      <c r="O29" s="4">
        <f t="shared" si="22"/>
        <v>-1.4465408805031446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9.7031534898130697E-2</v>
      </c>
      <c r="I30" s="4">
        <f t="shared" si="23"/>
        <v>3.1727045558519915</v>
      </c>
      <c r="J30" s="4">
        <f t="shared" si="23"/>
        <v>5.3756110273703465E-2</v>
      </c>
      <c r="K30" s="4">
        <f t="shared" si="23"/>
        <v>0.3308562615983176</v>
      </c>
      <c r="L30" s="4">
        <f t="shared" si="23"/>
        <v>0.73567161024156047</v>
      </c>
      <c r="M30" s="4">
        <f t="shared" si="23"/>
        <v>0.79636975043679603</v>
      </c>
      <c r="N30" s="4">
        <f t="shared" si="23"/>
        <v>-0.89906864808497966</v>
      </c>
      <c r="O30" s="4">
        <f t="shared" si="23"/>
        <v>-0.6957762328054159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117.73</v>
      </c>
      <c r="H32" s="3">
        <f>IFERROR(INDEX(D32:G32,COUNT(D32:G32)),"")</f>
        <v>117.73</v>
      </c>
      <c r="I32" s="3">
        <f t="shared" ref="I32:P32" si="24">IFERROR(INDEX(I51:I500,MATCH($C$32,$C$51:$C$500,0)),"")</f>
        <v>117.2</v>
      </c>
      <c r="J32" s="3">
        <f t="shared" si="24"/>
        <v>113.23</v>
      </c>
      <c r="K32" s="3">
        <f t="shared" si="24"/>
        <v>114.93</v>
      </c>
      <c r="L32" s="3">
        <f t="shared" si="24"/>
        <v>117.27</v>
      </c>
      <c r="M32" s="3">
        <f t="shared" si="24"/>
        <v>119.3</v>
      </c>
      <c r="N32" s="3">
        <f t="shared" si="24"/>
        <v>120.63</v>
      </c>
      <c r="O32" s="3">
        <f t="shared" si="24"/>
        <v>122.69</v>
      </c>
      <c r="P32" s="3">
        <f t="shared" si="24"/>
        <v>103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0.48</v>
      </c>
      <c r="H33" s="3">
        <f>IFERROR(INDEX(D33:G33,COUNT(D33:G33)),"")</f>
        <v>0.48</v>
      </c>
      <c r="I33" s="3">
        <f t="shared" ref="I33:P33" si="25">IFERROR(INDEX(I51:I500,MATCH($C$33,$C$51:$C$500,0)),"")</f>
        <v>0.49</v>
      </c>
      <c r="J33" s="3">
        <f t="shared" si="25"/>
        <v>0.09</v>
      </c>
      <c r="K33" s="3">
        <f t="shared" si="25"/>
        <v>0.44</v>
      </c>
      <c r="L33" s="3">
        <f t="shared" si="25"/>
        <v>0.43</v>
      </c>
      <c r="M33" s="3">
        <f t="shared" si="25"/>
        <v>0.66</v>
      </c>
      <c r="N33" s="3">
        <f t="shared" si="25"/>
        <v>2.8</v>
      </c>
      <c r="O33" s="3">
        <f t="shared" si="25"/>
        <v>6.81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105.56</v>
      </c>
      <c r="H34" s="3">
        <f>IFERROR(INDEX(D34:G34,COUNT(D34:G34)),"")</f>
        <v>105.56</v>
      </c>
      <c r="I34" s="3">
        <f t="shared" ref="I34:P34" si="26">IFERROR(INDEX(I51:I500,MATCH($C$34,$C$51:$C$500,0)),"")</f>
        <v>14.68</v>
      </c>
      <c r="J34" s="3">
        <f t="shared" si="26"/>
        <v>-5.85</v>
      </c>
      <c r="K34" s="3">
        <f t="shared" si="26"/>
        <v>-21.37</v>
      </c>
      <c r="L34" s="3">
        <f t="shared" si="26"/>
        <v>-25</v>
      </c>
      <c r="M34" s="3">
        <f t="shared" si="26"/>
        <v>-54.86</v>
      </c>
      <c r="N34" s="3">
        <f t="shared" si="26"/>
        <v>-121.15</v>
      </c>
      <c r="O34" s="3">
        <f t="shared" si="26"/>
        <v>-1176.06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17.88</v>
      </c>
      <c r="H35" s="3">
        <f>IFERROR(INDEX(D35:G35,COUNT(D35:G35)),"")</f>
        <v>17.88</v>
      </c>
      <c r="I35" s="3">
        <f t="shared" ref="I35:P35" si="27">IFERROR(INDEX(I51:I500,MATCH($C$35,$C$51:$C$500,0)),"")</f>
        <v>4.99</v>
      </c>
      <c r="J35" s="3">
        <f t="shared" si="27"/>
        <v>3.59</v>
      </c>
      <c r="K35" s="3">
        <f t="shared" si="27"/>
        <v>18.91</v>
      </c>
      <c r="L35" s="3">
        <f t="shared" si="27"/>
        <v>25.17</v>
      </c>
      <c r="M35" s="3">
        <f t="shared" si="27"/>
        <v>69.069999999999993</v>
      </c>
      <c r="N35" s="3">
        <f t="shared" si="27"/>
        <v>530.89</v>
      </c>
      <c r="O35" s="3">
        <f t="shared" si="27"/>
        <v>132.32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33619819339</v>
      </c>
      <c r="E51" s="5">
        <v>93786303286</v>
      </c>
      <c r="F51" s="5">
        <v>11435642482</v>
      </c>
      <c r="G51" s="5">
        <v>11485752264</v>
      </c>
      <c r="I51" s="5">
        <v>122584696135</v>
      </c>
      <c r="J51" s="5">
        <v>29377755960</v>
      </c>
      <c r="K51" s="5">
        <v>27879084803</v>
      </c>
      <c r="L51" s="5">
        <v>20948231306</v>
      </c>
      <c r="M51" s="5">
        <v>12057796555</v>
      </c>
      <c r="N51" s="5">
        <v>6712313293</v>
      </c>
      <c r="O51" s="5">
        <v>66188266310</v>
      </c>
      <c r="P51" s="5">
        <v>170276821465</v>
      </c>
    </row>
    <row r="52" spans="2:16" x14ac:dyDescent="0.35">
      <c r="C52" t="s">
        <v>75</v>
      </c>
      <c r="D52" s="5">
        <v>-7593486813</v>
      </c>
      <c r="E52" s="5">
        <v>-28399118974</v>
      </c>
      <c r="F52" s="5">
        <v>-3260343119</v>
      </c>
      <c r="G52" s="5">
        <v>-3755786836</v>
      </c>
      <c r="I52" s="5">
        <v>-37646885652</v>
      </c>
      <c r="J52" s="5">
        <v>-9185192283</v>
      </c>
      <c r="K52" s="5">
        <v>-8707036500</v>
      </c>
      <c r="L52" s="5">
        <v>-6942834173</v>
      </c>
      <c r="M52" s="5">
        <v>-4696726462</v>
      </c>
      <c r="N52" s="5">
        <v>-2649918532</v>
      </c>
      <c r="O52" s="5">
        <v>-36936027102</v>
      </c>
      <c r="P52" s="5">
        <v>-120009377492</v>
      </c>
    </row>
    <row r="53" spans="2:16" x14ac:dyDescent="0.35">
      <c r="C53" t="s">
        <v>76</v>
      </c>
      <c r="D53" s="5">
        <v>26026332526</v>
      </c>
      <c r="E53" s="5">
        <v>65387184312</v>
      </c>
      <c r="F53" s="5">
        <v>8175299363</v>
      </c>
      <c r="G53" s="5">
        <v>7729965428</v>
      </c>
      <c r="I53" s="5">
        <v>84937810483</v>
      </c>
      <c r="J53" s="5">
        <v>20192563677</v>
      </c>
      <c r="K53" s="5">
        <v>19172048303</v>
      </c>
      <c r="L53" s="5">
        <v>14005397133</v>
      </c>
      <c r="M53" s="5">
        <v>7361070093</v>
      </c>
      <c r="N53" s="5">
        <v>4062394761</v>
      </c>
      <c r="O53" s="5">
        <v>29252239208</v>
      </c>
      <c r="P53" s="5">
        <v>50267443973</v>
      </c>
    </row>
    <row r="54" spans="2:16" x14ac:dyDescent="0.35">
      <c r="C54" t="s">
        <v>77</v>
      </c>
      <c r="D54" s="5">
        <v>-13950681056</v>
      </c>
      <c r="E54" s="5">
        <v>-12758388379</v>
      </c>
      <c r="F54" s="5">
        <v>-10627917020</v>
      </c>
      <c r="G54" s="5">
        <v>-9425155125</v>
      </c>
      <c r="I54" s="5">
        <v>-39670381979</v>
      </c>
      <c r="J54" s="5">
        <v>-27751791386</v>
      </c>
      <c r="K54" s="5">
        <v>-30795222736</v>
      </c>
      <c r="L54" s="5">
        <v>-27256812293</v>
      </c>
      <c r="M54" s="5">
        <v>-25493633113</v>
      </c>
      <c r="N54" s="5">
        <v>-29779529279</v>
      </c>
      <c r="O54" s="5">
        <v>-33706958469</v>
      </c>
      <c r="P54" s="5">
        <v>-28613782150</v>
      </c>
    </row>
    <row r="55" spans="2:16" x14ac:dyDescent="0.35">
      <c r="C55" t="s">
        <v>81</v>
      </c>
      <c r="D55" s="5">
        <v>12075651470</v>
      </c>
      <c r="E55" s="5">
        <v>52628795933</v>
      </c>
      <c r="F55" s="5">
        <v>-2452617657</v>
      </c>
      <c r="G55" s="5">
        <v>-1695189697</v>
      </c>
      <c r="I55" s="5">
        <v>45267428504</v>
      </c>
      <c r="J55" s="5">
        <v>-7559227709</v>
      </c>
      <c r="K55" s="5">
        <v>-11623174433</v>
      </c>
      <c r="L55" s="5">
        <v>-13251415160</v>
      </c>
      <c r="M55" s="5">
        <v>-18132563020</v>
      </c>
      <c r="N55" s="5">
        <v>-25717134518</v>
      </c>
      <c r="O55" s="5">
        <v>-4454719261</v>
      </c>
      <c r="P55" s="5">
        <v>21653661823</v>
      </c>
    </row>
    <row r="56" spans="2:16" x14ac:dyDescent="0.35">
      <c r="C56" t="s">
        <v>82</v>
      </c>
      <c r="D56" s="5">
        <v>-6408992140</v>
      </c>
      <c r="E56" s="5">
        <v>10483650722</v>
      </c>
      <c r="F56" s="5">
        <v>-4955833239</v>
      </c>
      <c r="G56" s="5">
        <v>-6879427462</v>
      </c>
      <c r="I56" s="5">
        <v>-3692187955</v>
      </c>
      <c r="J56" s="5">
        <v>-11951060124</v>
      </c>
      <c r="K56" s="5">
        <v>-13451641424</v>
      </c>
      <c r="L56" s="5">
        <v>-9830507102</v>
      </c>
      <c r="M56" s="5">
        <v>1586026888</v>
      </c>
      <c r="N56" s="5">
        <v>-6002303742</v>
      </c>
      <c r="O56" s="5">
        <v>-3196783640</v>
      </c>
      <c r="P56" s="5">
        <v>-8474903780</v>
      </c>
    </row>
    <row r="57" spans="2:16" x14ac:dyDescent="0.35">
      <c r="C57" t="s">
        <v>26</v>
      </c>
      <c r="D57" s="5">
        <v>-6424573347</v>
      </c>
      <c r="E57" s="5">
        <v>-5794796090</v>
      </c>
      <c r="F57" s="5">
        <v>-5720869586</v>
      </c>
      <c r="G57" s="5">
        <v>-6857188650</v>
      </c>
      <c r="I57" s="5">
        <v>-20693468791</v>
      </c>
      <c r="J57" s="5">
        <v>-12083328513</v>
      </c>
      <c r="K57" s="5">
        <v>-12221514750</v>
      </c>
      <c r="L57" s="5">
        <v>-11102409779</v>
      </c>
      <c r="M57" s="5">
        <v>-936352255</v>
      </c>
      <c r="N57" s="5">
        <v>-2947736769</v>
      </c>
      <c r="O57" s="5">
        <v>-6940539518</v>
      </c>
      <c r="P57" s="5">
        <v>-7581876086</v>
      </c>
    </row>
    <row r="58" spans="2:16" x14ac:dyDescent="0.35">
      <c r="C58" t="s">
        <v>87</v>
      </c>
      <c r="E58" s="5">
        <v>-2000000000</v>
      </c>
      <c r="I58" s="5">
        <v>-2000000000</v>
      </c>
      <c r="O58" s="5">
        <v>-2381518224</v>
      </c>
      <c r="P58" s="5">
        <v>-3902514158</v>
      </c>
    </row>
    <row r="59" spans="2:16" x14ac:dyDescent="0.35">
      <c r="C59" t="s">
        <v>80</v>
      </c>
      <c r="D59" s="5">
        <v>-74681</v>
      </c>
      <c r="E59" s="5">
        <v>12460082</v>
      </c>
      <c r="F59" s="5">
        <v>-2149865</v>
      </c>
      <c r="G59" s="5">
        <v>-1899352</v>
      </c>
      <c r="I59" s="5">
        <v>5496116</v>
      </c>
      <c r="J59" s="5">
        <v>-2971810</v>
      </c>
      <c r="K59" s="5">
        <v>-17622159</v>
      </c>
      <c r="L59" s="5">
        <v>-7412276</v>
      </c>
      <c r="M59" s="5">
        <v>-4451598</v>
      </c>
      <c r="N59" s="5">
        <v>-43813867</v>
      </c>
      <c r="O59" s="5">
        <v>41948135</v>
      </c>
      <c r="P59" s="5">
        <v>40946554</v>
      </c>
    </row>
    <row r="60" spans="2:16" x14ac:dyDescent="0.35">
      <c r="C60" t="s">
        <v>84</v>
      </c>
      <c r="D60" s="5">
        <v>-6408992140</v>
      </c>
      <c r="E60" s="5">
        <v>10483650722</v>
      </c>
      <c r="F60" s="5">
        <v>-4955833239</v>
      </c>
      <c r="G60" s="5">
        <v>-6879427462</v>
      </c>
      <c r="I60" s="5">
        <v>-3692187955</v>
      </c>
      <c r="J60" s="5">
        <v>-11951060124</v>
      </c>
      <c r="K60" s="5">
        <v>-13451641424</v>
      </c>
      <c r="L60" s="5">
        <v>-9830507102</v>
      </c>
      <c r="M60" s="5">
        <v>1586026888</v>
      </c>
      <c r="N60" s="5">
        <v>-6002303742</v>
      </c>
      <c r="O60" s="5">
        <v>-3196783640</v>
      </c>
      <c r="P60" s="5">
        <v>-8474903780</v>
      </c>
    </row>
    <row r="61" spans="2:16" x14ac:dyDescent="0.35">
      <c r="C61" t="s">
        <v>28</v>
      </c>
      <c r="D61" s="5">
        <v>5666659330</v>
      </c>
      <c r="E61" s="5">
        <v>63112446655</v>
      </c>
      <c r="F61" s="5">
        <v>-7408450896</v>
      </c>
      <c r="G61" s="5">
        <v>-8574617159</v>
      </c>
      <c r="I61" s="5">
        <v>41575240549</v>
      </c>
      <c r="J61" s="5">
        <v>-19510287833</v>
      </c>
      <c r="K61" s="5">
        <v>-25074815857</v>
      </c>
      <c r="L61" s="5">
        <v>-23081922262</v>
      </c>
      <c r="M61" s="5">
        <v>-16546536132</v>
      </c>
      <c r="N61" s="5">
        <v>-31719438260</v>
      </c>
      <c r="O61" s="5">
        <v>-7651502901</v>
      </c>
      <c r="P61" s="5">
        <v>13178758043</v>
      </c>
    </row>
    <row r="62" spans="2:16" x14ac:dyDescent="0.35">
      <c r="C62" t="s">
        <v>27</v>
      </c>
      <c r="E62" s="5">
        <v>62533870</v>
      </c>
      <c r="I62" s="5">
        <v>62533870</v>
      </c>
      <c r="J62" s="5">
        <v>1440405480</v>
      </c>
      <c r="K62" s="5">
        <v>397692584</v>
      </c>
      <c r="L62" s="5">
        <v>2020410403</v>
      </c>
      <c r="M62" s="5">
        <v>1341932969</v>
      </c>
      <c r="N62" s="5">
        <v>2237580800</v>
      </c>
      <c r="O62" s="5">
        <v>268633200</v>
      </c>
      <c r="P62" s="5">
        <v>-121224585</v>
      </c>
    </row>
    <row r="63" spans="2:16" x14ac:dyDescent="0.35">
      <c r="C63" t="s">
        <v>85</v>
      </c>
      <c r="P63" s="5">
        <v>-39790895</v>
      </c>
    </row>
    <row r="64" spans="2:16" x14ac:dyDescent="0.35">
      <c r="C64" t="s">
        <v>86</v>
      </c>
      <c r="E64" s="5">
        <v>62533870</v>
      </c>
      <c r="I64" s="5">
        <v>62533870</v>
      </c>
      <c r="J64" s="5">
        <v>1440405480</v>
      </c>
      <c r="K64" s="5">
        <v>397692584</v>
      </c>
      <c r="L64" s="5">
        <v>2020410403</v>
      </c>
      <c r="M64" s="5">
        <v>1341932969</v>
      </c>
      <c r="N64" s="5">
        <v>2237580800</v>
      </c>
      <c r="O64" s="5">
        <v>268633200</v>
      </c>
      <c r="P64" s="5">
        <v>-81433690</v>
      </c>
    </row>
    <row r="65" spans="2:16" x14ac:dyDescent="0.35">
      <c r="C65" t="s">
        <v>88</v>
      </c>
      <c r="E65" s="5">
        <v>62533870</v>
      </c>
      <c r="I65" s="5">
        <v>62533870</v>
      </c>
      <c r="J65" s="5">
        <v>1440405480</v>
      </c>
      <c r="K65" s="5">
        <v>397692584</v>
      </c>
      <c r="L65" s="5">
        <v>2020410403</v>
      </c>
      <c r="M65" s="5">
        <v>1341932969</v>
      </c>
      <c r="N65" s="5">
        <v>2237580800</v>
      </c>
      <c r="O65" s="5">
        <v>268633200</v>
      </c>
      <c r="P65" s="5">
        <v>-121224585</v>
      </c>
    </row>
    <row r="66" spans="2:16" x14ac:dyDescent="0.35">
      <c r="C66" t="s">
        <v>89</v>
      </c>
      <c r="D66" s="5">
        <v>5666659330</v>
      </c>
      <c r="E66" s="5">
        <v>63174980525</v>
      </c>
      <c r="F66" s="5">
        <v>-7408450896</v>
      </c>
      <c r="G66" s="5">
        <v>-8574617159</v>
      </c>
      <c r="I66" s="5">
        <v>41637774419</v>
      </c>
      <c r="J66" s="5">
        <v>-18069882353</v>
      </c>
      <c r="K66" s="5">
        <v>-24677123273</v>
      </c>
      <c r="L66" s="5">
        <v>-21061511859</v>
      </c>
      <c r="M66" s="5">
        <v>-15204603163</v>
      </c>
      <c r="N66" s="5">
        <v>-29481857460</v>
      </c>
      <c r="O66" s="5">
        <v>-7382869701</v>
      </c>
      <c r="P66" s="5">
        <v>13057533458</v>
      </c>
    </row>
    <row r="67" spans="2:16" x14ac:dyDescent="0.35">
      <c r="C67" t="s">
        <v>90</v>
      </c>
    </row>
    <row r="68" spans="2:16" x14ac:dyDescent="0.35">
      <c r="C68" t="s">
        <v>91</v>
      </c>
      <c r="D68" s="5">
        <v>5666659330</v>
      </c>
      <c r="E68" s="5">
        <v>63174980525</v>
      </c>
      <c r="F68" s="5">
        <v>-7408450896</v>
      </c>
      <c r="G68" s="5">
        <v>-8574617159</v>
      </c>
      <c r="I68" s="5">
        <v>41637774419</v>
      </c>
      <c r="J68" s="5">
        <v>-18069882353</v>
      </c>
      <c r="K68" s="5">
        <v>-24677123273</v>
      </c>
      <c r="L68" s="5">
        <v>-21061511859</v>
      </c>
      <c r="M68" s="5">
        <v>-15204603163</v>
      </c>
      <c r="N68" s="5">
        <v>-29481857460</v>
      </c>
      <c r="O68" s="5">
        <v>-7382869701</v>
      </c>
      <c r="P68" s="5">
        <v>13057533458</v>
      </c>
    </row>
    <row r="69" spans="2:16" x14ac:dyDescent="0.35">
      <c r="C69" t="s">
        <v>92</v>
      </c>
      <c r="E69" s="5">
        <v>147492672</v>
      </c>
      <c r="I69" s="5">
        <v>147492672</v>
      </c>
      <c r="J69" s="5">
        <v>139204467</v>
      </c>
      <c r="K69" s="5">
        <v>19490165</v>
      </c>
      <c r="L69" s="5">
        <v>76079804</v>
      </c>
      <c r="M69" s="5">
        <v>1064240123</v>
      </c>
      <c r="N69" s="5">
        <v>46048368</v>
      </c>
      <c r="O69" s="5">
        <v>465388868</v>
      </c>
      <c r="P69" s="5">
        <v>-472797518</v>
      </c>
    </row>
    <row r="70" spans="2:16" x14ac:dyDescent="0.35">
      <c r="C70" t="s">
        <v>93</v>
      </c>
      <c r="D70" s="5">
        <v>5666659330</v>
      </c>
      <c r="E70" s="5">
        <v>63322473197</v>
      </c>
      <c r="F70" s="5">
        <v>-7408450896</v>
      </c>
      <c r="G70" s="5">
        <v>-8574617159</v>
      </c>
      <c r="I70" s="5">
        <v>41785267091</v>
      </c>
      <c r="J70" s="5">
        <v>-17930677886</v>
      </c>
      <c r="K70" s="5">
        <v>-24657633108</v>
      </c>
      <c r="L70" s="5">
        <v>-20985432055</v>
      </c>
      <c r="M70" s="5">
        <v>-14140363040</v>
      </c>
      <c r="N70" s="5">
        <v>-29435809092</v>
      </c>
      <c r="O70" s="5">
        <v>-6917480833</v>
      </c>
      <c r="P70" s="5">
        <v>12584735940</v>
      </c>
    </row>
    <row r="71" spans="2:16" x14ac:dyDescent="0.35">
      <c r="C71" t="s">
        <v>94</v>
      </c>
      <c r="D71" s="5">
        <v>5666659330</v>
      </c>
      <c r="E71" s="5">
        <v>63174980525</v>
      </c>
      <c r="F71" s="5">
        <v>-7408450896</v>
      </c>
      <c r="G71" s="5">
        <v>-8574617160</v>
      </c>
      <c r="I71" s="5">
        <v>41637774419</v>
      </c>
      <c r="J71" s="5">
        <v>-18069882353</v>
      </c>
      <c r="K71" s="5">
        <v>-24677123273</v>
      </c>
      <c r="L71" s="5">
        <v>-21061511858</v>
      </c>
      <c r="M71" s="5">
        <v>-15204603163</v>
      </c>
      <c r="N71" s="5">
        <v>-29481857458</v>
      </c>
      <c r="O71" s="5">
        <v>-7382869701</v>
      </c>
      <c r="P71" s="5">
        <v>13057533458</v>
      </c>
    </row>
    <row r="72" spans="2:16" x14ac:dyDescent="0.35">
      <c r="C72" t="s">
        <v>7</v>
      </c>
      <c r="D72" s="5">
        <v>5666734011</v>
      </c>
      <c r="E72" s="5">
        <v>63310013115</v>
      </c>
      <c r="F72" s="5">
        <v>-7406301031</v>
      </c>
      <c r="G72" s="5">
        <v>-8572717808</v>
      </c>
      <c r="I72" s="5">
        <v>41779770975</v>
      </c>
      <c r="J72" s="5">
        <v>-17927706076</v>
      </c>
      <c r="K72" s="5">
        <v>-24640010949</v>
      </c>
      <c r="L72" s="5">
        <v>-20978019778</v>
      </c>
      <c r="M72" s="5">
        <v>-14135911442</v>
      </c>
      <c r="N72" s="5">
        <v>-29391995223</v>
      </c>
      <c r="O72" s="5">
        <v>-6959428968</v>
      </c>
      <c r="P72" s="5">
        <v>12543789386</v>
      </c>
    </row>
    <row r="73" spans="2:16" x14ac:dyDescent="0.35">
      <c r="C73" t="s">
        <v>95</v>
      </c>
      <c r="D73" s="5">
        <v>5666659330</v>
      </c>
      <c r="E73" s="5">
        <v>63174980525</v>
      </c>
      <c r="F73" s="5">
        <v>-7408450896</v>
      </c>
      <c r="G73" s="5">
        <v>-8574617160</v>
      </c>
      <c r="I73" s="5">
        <v>41637774419</v>
      </c>
      <c r="J73" s="5">
        <v>-18069882353</v>
      </c>
      <c r="K73" s="5">
        <v>-24677123273</v>
      </c>
      <c r="L73" s="5">
        <v>-21061511858</v>
      </c>
      <c r="M73" s="5">
        <v>-15204603163</v>
      </c>
      <c r="N73" s="5">
        <v>-29481857458</v>
      </c>
      <c r="O73" s="5">
        <v>-7382869701</v>
      </c>
      <c r="P73" s="5">
        <v>13057533458</v>
      </c>
    </row>
    <row r="74" spans="2:16" x14ac:dyDescent="0.35">
      <c r="C74" t="s">
        <v>96</v>
      </c>
      <c r="D74" s="5">
        <v>5666659330</v>
      </c>
      <c r="E74" s="5">
        <v>63322473197</v>
      </c>
      <c r="F74" s="5">
        <v>-7408450896</v>
      </c>
      <c r="G74" s="5">
        <v>-8574617160</v>
      </c>
      <c r="I74" s="5">
        <v>41785267091</v>
      </c>
      <c r="J74" s="5">
        <v>-17930677886</v>
      </c>
      <c r="K74" s="5">
        <v>-24657633108</v>
      </c>
      <c r="L74" s="5">
        <v>-20985432054</v>
      </c>
      <c r="M74" s="5">
        <v>-14140363040</v>
      </c>
      <c r="N74" s="5">
        <v>-29435809090</v>
      </c>
      <c r="O74" s="5">
        <v>-6917480833</v>
      </c>
      <c r="P74" s="5">
        <v>12584735940</v>
      </c>
    </row>
    <row r="75" spans="2:16" x14ac:dyDescent="0.35">
      <c r="C75" t="s">
        <v>97</v>
      </c>
      <c r="D75" s="5">
        <v>5666659330</v>
      </c>
      <c r="E75" s="5">
        <v>63322473197</v>
      </c>
      <c r="F75" s="5">
        <v>-7408450896</v>
      </c>
      <c r="G75" s="5">
        <v>-8574617160</v>
      </c>
      <c r="I75" s="5">
        <v>41785267091</v>
      </c>
      <c r="J75" s="5">
        <v>-17930677886</v>
      </c>
      <c r="K75" s="5">
        <v>-24657633108</v>
      </c>
      <c r="L75" s="5">
        <v>-20985432054</v>
      </c>
      <c r="M75" s="5">
        <v>-14140363040</v>
      </c>
      <c r="N75" s="5">
        <v>-29435809090</v>
      </c>
      <c r="O75" s="5">
        <v>-6917480833</v>
      </c>
      <c r="P75" s="5">
        <v>12584735940</v>
      </c>
    </row>
    <row r="77" spans="2:16" x14ac:dyDescent="0.35">
      <c r="B77" t="s">
        <v>98</v>
      </c>
      <c r="C77" t="s">
        <v>99</v>
      </c>
    </row>
    <row r="78" spans="2:16" x14ac:dyDescent="0.35">
      <c r="C78" t="s">
        <v>100</v>
      </c>
    </row>
    <row r="79" spans="2:16" x14ac:dyDescent="0.35">
      <c r="C79" t="s">
        <v>19</v>
      </c>
      <c r="D79" s="5">
        <v>11398729177</v>
      </c>
      <c r="E79" s="5">
        <v>69526973991</v>
      </c>
      <c r="F79" s="5">
        <v>4533049722</v>
      </c>
      <c r="G79" s="5">
        <v>4458212722</v>
      </c>
      <c r="I79" s="5">
        <v>69526973991</v>
      </c>
      <c r="J79" s="5">
        <v>2071068378</v>
      </c>
      <c r="K79" s="5">
        <v>1422557335</v>
      </c>
      <c r="L79" s="5">
        <v>4560006906</v>
      </c>
      <c r="M79" s="5">
        <v>3474172675</v>
      </c>
      <c r="N79" s="5">
        <v>3304792154</v>
      </c>
      <c r="O79" s="5">
        <v>7964586401</v>
      </c>
      <c r="P79" s="5">
        <v>1398745580</v>
      </c>
    </row>
    <row r="80" spans="2:16" x14ac:dyDescent="0.35">
      <c r="C80" t="s">
        <v>101</v>
      </c>
      <c r="D80" s="5">
        <v>142492153532</v>
      </c>
      <c r="E80" s="5">
        <v>134126704236</v>
      </c>
      <c r="F80" s="5">
        <v>125895602238</v>
      </c>
      <c r="G80" s="5">
        <v>126212668742</v>
      </c>
      <c r="I80" s="5">
        <v>134126704236</v>
      </c>
      <c r="J80" s="5">
        <v>124915434570</v>
      </c>
      <c r="K80" s="5">
        <v>133328036884</v>
      </c>
      <c r="L80" s="5">
        <v>138119243889</v>
      </c>
      <c r="M80" s="5">
        <v>147775832641</v>
      </c>
      <c r="N80" s="5">
        <v>150757985372</v>
      </c>
      <c r="O80" s="5">
        <v>165238304603</v>
      </c>
      <c r="P80" s="5">
        <v>151524248271</v>
      </c>
    </row>
    <row r="81" spans="3:16" x14ac:dyDescent="0.35">
      <c r="C81" t="s">
        <v>102</v>
      </c>
      <c r="O81" s="5">
        <v>38990900</v>
      </c>
      <c r="P81" s="5">
        <v>251134800</v>
      </c>
    </row>
    <row r="82" spans="3:16" x14ac:dyDescent="0.35">
      <c r="C82" t="s">
        <v>103</v>
      </c>
      <c r="L82" s="5">
        <v>1817202965</v>
      </c>
      <c r="M82" s="5">
        <v>1817202965</v>
      </c>
      <c r="N82" s="5">
        <v>1817202965</v>
      </c>
      <c r="O82" s="5">
        <v>5817412492</v>
      </c>
      <c r="P82" s="5">
        <v>4917219384</v>
      </c>
    </row>
    <row r="83" spans="3:16" x14ac:dyDescent="0.35">
      <c r="C83" t="s">
        <v>104</v>
      </c>
      <c r="D83" s="5">
        <v>142492153532</v>
      </c>
      <c r="E83" s="5">
        <v>134126704236</v>
      </c>
      <c r="F83" s="5">
        <v>125895602238</v>
      </c>
      <c r="G83" s="5">
        <v>126212668742</v>
      </c>
      <c r="I83" s="5">
        <v>134126704236</v>
      </c>
      <c r="J83" s="5">
        <v>124915434570</v>
      </c>
      <c r="K83" s="5">
        <v>133328036884</v>
      </c>
      <c r="L83" s="5">
        <v>138119243889</v>
      </c>
      <c r="M83" s="5">
        <v>147775832641</v>
      </c>
      <c r="N83" s="5">
        <v>150757985372</v>
      </c>
      <c r="O83" s="5">
        <v>165238304603</v>
      </c>
      <c r="P83" s="5">
        <v>151524248271</v>
      </c>
    </row>
    <row r="84" spans="3:16" x14ac:dyDescent="0.35">
      <c r="C84" t="s">
        <v>105</v>
      </c>
      <c r="L84" s="5">
        <v>1817202965</v>
      </c>
      <c r="M84" s="5">
        <v>1817202965</v>
      </c>
      <c r="N84" s="5">
        <v>1817202965</v>
      </c>
      <c r="O84" s="5">
        <v>5856403392</v>
      </c>
      <c r="P84" s="5">
        <v>5168354184</v>
      </c>
    </row>
    <row r="85" spans="3:16" x14ac:dyDescent="0.35">
      <c r="C85" t="s">
        <v>106</v>
      </c>
      <c r="L85" s="5">
        <v>1817202965</v>
      </c>
      <c r="M85" s="5">
        <v>1817202965</v>
      </c>
      <c r="N85" s="5">
        <v>1817202965</v>
      </c>
      <c r="O85" s="5">
        <v>5856403392</v>
      </c>
      <c r="P85" s="5">
        <v>5168354184</v>
      </c>
    </row>
    <row r="86" spans="3:16" x14ac:dyDescent="0.35">
      <c r="C86" t="s">
        <v>108</v>
      </c>
      <c r="D86" s="5">
        <v>11853149909</v>
      </c>
      <c r="E86" s="5">
        <v>11881623577</v>
      </c>
      <c r="F86" s="5">
        <v>11498994935</v>
      </c>
      <c r="G86" s="5">
        <v>11380245836</v>
      </c>
      <c r="I86" s="5">
        <v>11881623577</v>
      </c>
      <c r="J86" s="5">
        <v>11021810018</v>
      </c>
      <c r="K86" s="5">
        <v>10743920589</v>
      </c>
      <c r="L86" s="5">
        <v>10198721847</v>
      </c>
      <c r="M86" s="5">
        <v>9982382494</v>
      </c>
      <c r="N86" s="5">
        <v>9912370328</v>
      </c>
      <c r="O86" s="5">
        <v>9364630742</v>
      </c>
      <c r="P86" s="5">
        <v>48243576946</v>
      </c>
    </row>
    <row r="87" spans="3:16" x14ac:dyDescent="0.35">
      <c r="C87" t="s">
        <v>80</v>
      </c>
      <c r="D87" s="5">
        <v>1480209397</v>
      </c>
      <c r="E87" s="5">
        <v>1480209397</v>
      </c>
      <c r="F87" s="5">
        <v>1332716725</v>
      </c>
      <c r="G87" s="5">
        <v>1332716725</v>
      </c>
      <c r="I87" s="5">
        <v>1480209397</v>
      </c>
      <c r="J87" s="5">
        <v>1332716725</v>
      </c>
      <c r="K87" s="5">
        <v>1193512258</v>
      </c>
      <c r="L87" s="5">
        <v>1174022093</v>
      </c>
      <c r="M87" s="5">
        <v>1097942289</v>
      </c>
      <c r="N87" s="5">
        <v>33702166</v>
      </c>
      <c r="O87" s="5">
        <v>-12346202</v>
      </c>
      <c r="P87" s="5">
        <v>-477735070</v>
      </c>
    </row>
    <row r="88" spans="3:16" x14ac:dyDescent="0.35">
      <c r="C88" t="s">
        <v>109</v>
      </c>
      <c r="D88" s="5">
        <v>206786111009</v>
      </c>
      <c r="E88" s="5">
        <v>262999268333</v>
      </c>
      <c r="F88" s="5">
        <v>146735791611</v>
      </c>
      <c r="G88" s="5">
        <v>148902594585</v>
      </c>
      <c r="I88" s="5">
        <v>262999268333</v>
      </c>
      <c r="J88" s="5">
        <v>141783557391</v>
      </c>
      <c r="K88" s="5">
        <v>150254846826</v>
      </c>
      <c r="L88" s="5">
        <v>161462331852</v>
      </c>
      <c r="M88" s="5">
        <v>174041148716</v>
      </c>
      <c r="N88" s="5">
        <v>180946874109</v>
      </c>
      <c r="O88" s="5">
        <v>255343042413</v>
      </c>
      <c r="P88" s="5">
        <v>207306294076</v>
      </c>
    </row>
    <row r="89" spans="3:16" x14ac:dyDescent="0.35">
      <c r="C89" t="s">
        <v>110</v>
      </c>
    </row>
    <row r="90" spans="3:16" x14ac:dyDescent="0.35">
      <c r="C90" t="s">
        <v>474</v>
      </c>
      <c r="D90" s="5">
        <v>836428149494</v>
      </c>
      <c r="E90" s="5">
        <v>865795652049</v>
      </c>
      <c r="F90" s="5">
        <v>682309080566</v>
      </c>
      <c r="G90" s="5">
        <v>681749080566</v>
      </c>
      <c r="I90" s="5">
        <v>865795652049</v>
      </c>
      <c r="J90" s="5">
        <v>681749080566</v>
      </c>
      <c r="K90" s="5">
        <v>743467555722</v>
      </c>
      <c r="L90" s="5">
        <v>743467555722</v>
      </c>
      <c r="M90" s="5">
        <v>743467555722</v>
      </c>
      <c r="N90" s="5">
        <v>743467555722</v>
      </c>
      <c r="O90" s="5">
        <v>716591150379</v>
      </c>
      <c r="P90" s="5">
        <v>654045292687</v>
      </c>
    </row>
    <row r="91" spans="3:16" x14ac:dyDescent="0.35">
      <c r="C91" t="s">
        <v>112</v>
      </c>
      <c r="D91" s="5">
        <v>426420160055</v>
      </c>
      <c r="E91" s="5">
        <v>356643667016</v>
      </c>
      <c r="F91" s="5">
        <v>331483648533</v>
      </c>
      <c r="G91" s="5">
        <v>334491586683</v>
      </c>
      <c r="I91" s="5">
        <v>356643667016</v>
      </c>
      <c r="J91" s="5">
        <v>139385637980</v>
      </c>
      <c r="K91" s="5">
        <v>146566274881</v>
      </c>
      <c r="L91" s="5">
        <v>152609939097</v>
      </c>
      <c r="M91" s="5">
        <v>160054172256</v>
      </c>
      <c r="N91" s="5">
        <v>168594590361</v>
      </c>
      <c r="O91" s="5">
        <v>121334519913</v>
      </c>
      <c r="P91" s="5">
        <v>113423249949</v>
      </c>
    </row>
    <row r="92" spans="3:16" x14ac:dyDescent="0.35">
      <c r="C92" t="s">
        <v>114</v>
      </c>
      <c r="M92" s="5">
        <v>196875</v>
      </c>
      <c r="N92" s="5">
        <v>984375</v>
      </c>
      <c r="O92" s="5">
        <v>1771875</v>
      </c>
      <c r="P92" s="5">
        <v>2559375</v>
      </c>
    </row>
    <row r="93" spans="3:16" x14ac:dyDescent="0.35">
      <c r="C93" t="s">
        <v>284</v>
      </c>
      <c r="D93" s="5">
        <v>29622030459</v>
      </c>
      <c r="E93" s="5">
        <v>29622030459</v>
      </c>
      <c r="F93" s="5">
        <v>29622030459</v>
      </c>
      <c r="G93" s="5">
        <v>29622030459</v>
      </c>
      <c r="I93" s="5">
        <v>29622030459</v>
      </c>
      <c r="J93" s="5">
        <v>29622030459</v>
      </c>
      <c r="K93" s="5">
        <v>29622030459</v>
      </c>
      <c r="L93" s="5">
        <v>29622030459</v>
      </c>
      <c r="M93" s="5">
        <v>29622030459</v>
      </c>
      <c r="N93" s="5">
        <v>29622030459</v>
      </c>
      <c r="O93" s="5">
        <v>10865242459</v>
      </c>
      <c r="P93" s="5">
        <v>10865242459</v>
      </c>
    </row>
    <row r="94" spans="3:16" x14ac:dyDescent="0.35">
      <c r="C94" t="s">
        <v>111</v>
      </c>
      <c r="D94" s="5">
        <v>8974671681</v>
      </c>
      <c r="E94" s="5">
        <v>8974671681</v>
      </c>
      <c r="F94" s="5">
        <v>8876487156</v>
      </c>
      <c r="G94" s="5">
        <v>8876487156</v>
      </c>
      <c r="I94" s="5">
        <v>8974671681</v>
      </c>
      <c r="J94" s="5">
        <v>8876487156</v>
      </c>
      <c r="K94" s="5">
        <v>7461077847</v>
      </c>
      <c r="L94" s="5">
        <v>7071868274</v>
      </c>
      <c r="M94" s="5">
        <v>5299140069</v>
      </c>
      <c r="N94" s="5">
        <v>4100016100</v>
      </c>
      <c r="O94" s="5">
        <v>1073006121</v>
      </c>
      <c r="P94" s="5">
        <v>708782770</v>
      </c>
    </row>
    <row r="95" spans="3:16" x14ac:dyDescent="0.35">
      <c r="C95" t="s">
        <v>115</v>
      </c>
      <c r="D95" s="5">
        <v>1687225863171</v>
      </c>
      <c r="E95" s="5">
        <v>1711418725732</v>
      </c>
      <c r="F95" s="5">
        <v>1499261250316</v>
      </c>
      <c r="G95" s="5">
        <v>1508337995057</v>
      </c>
      <c r="I95" s="5">
        <v>1711418725732</v>
      </c>
      <c r="J95" s="5">
        <v>1363003743619</v>
      </c>
      <c r="K95" s="5">
        <v>1373111334570</v>
      </c>
      <c r="L95" s="5">
        <v>1380582992178</v>
      </c>
      <c r="M95" s="5">
        <v>1386238816007</v>
      </c>
      <c r="N95" s="5">
        <v>1393580897643</v>
      </c>
      <c r="O95" s="5">
        <v>1220665657732</v>
      </c>
      <c r="P95" s="5">
        <v>1020106596369</v>
      </c>
    </row>
    <row r="96" spans="3:16" x14ac:dyDescent="0.35">
      <c r="C96" t="s">
        <v>116</v>
      </c>
      <c r="D96" s="5">
        <v>1894011974180</v>
      </c>
      <c r="E96" s="5">
        <v>1974417994065</v>
      </c>
      <c r="F96" s="5">
        <v>1645997041927</v>
      </c>
      <c r="G96" s="5">
        <v>1657240589642</v>
      </c>
      <c r="I96" s="5">
        <v>1974417994065</v>
      </c>
      <c r="J96" s="5">
        <v>1504787301010</v>
      </c>
      <c r="K96" s="5">
        <v>1523366181396</v>
      </c>
      <c r="L96" s="5">
        <v>1542045324030</v>
      </c>
      <c r="M96" s="5">
        <v>1560279964723</v>
      </c>
      <c r="N96" s="5">
        <v>1574527771752</v>
      </c>
      <c r="O96" s="5">
        <v>1476008700145</v>
      </c>
      <c r="P96" s="5">
        <v>1227412890445</v>
      </c>
    </row>
    <row r="97" spans="3:16" x14ac:dyDescent="0.35">
      <c r="C97" t="s">
        <v>117</v>
      </c>
    </row>
    <row r="98" spans="3:16" x14ac:dyDescent="0.35">
      <c r="C98" t="s">
        <v>118</v>
      </c>
    </row>
    <row r="99" spans="3:16" x14ac:dyDescent="0.35">
      <c r="C99" t="s">
        <v>119</v>
      </c>
      <c r="D99" s="5">
        <v>87005311353</v>
      </c>
      <c r="E99" s="5">
        <v>95377074270</v>
      </c>
      <c r="F99" s="5">
        <v>121720672359</v>
      </c>
      <c r="G99" s="5">
        <v>123374042868</v>
      </c>
      <c r="I99" s="5">
        <v>95377074270</v>
      </c>
      <c r="J99" s="5">
        <v>115156179305</v>
      </c>
      <c r="K99" s="5">
        <v>105688194294</v>
      </c>
      <c r="L99" s="5">
        <v>100399261626</v>
      </c>
      <c r="M99" s="5">
        <v>191262520300</v>
      </c>
      <c r="N99" s="5">
        <v>189752167641</v>
      </c>
      <c r="O99" s="5">
        <v>152263233528</v>
      </c>
      <c r="P99" s="5">
        <v>78623123212</v>
      </c>
    </row>
    <row r="100" spans="3:16" x14ac:dyDescent="0.35">
      <c r="C100" t="s">
        <v>120</v>
      </c>
      <c r="D100" s="5">
        <v>8314176402</v>
      </c>
      <c r="E100" s="5">
        <v>9905459742</v>
      </c>
      <c r="F100" s="5">
        <v>7226341328</v>
      </c>
      <c r="G100" s="5">
        <v>7130837012</v>
      </c>
      <c r="I100" s="5">
        <v>9905459742</v>
      </c>
      <c r="J100" s="5">
        <v>7426081029</v>
      </c>
      <c r="K100" s="5">
        <v>7060521216</v>
      </c>
      <c r="L100" s="5">
        <v>5137175723</v>
      </c>
      <c r="M100" s="5">
        <v>5450000513</v>
      </c>
      <c r="N100" s="5">
        <v>6615148154</v>
      </c>
      <c r="O100" s="5">
        <v>4858392912</v>
      </c>
      <c r="P100" s="5">
        <v>3876157260</v>
      </c>
    </row>
    <row r="101" spans="3:16" x14ac:dyDescent="0.35">
      <c r="C101" t="s">
        <v>285</v>
      </c>
      <c r="D101" s="5">
        <v>617562279</v>
      </c>
      <c r="E101" s="5">
        <v>961662279</v>
      </c>
      <c r="F101" s="5">
        <v>6085604490</v>
      </c>
      <c r="G101" s="5">
        <v>6367829813</v>
      </c>
      <c r="I101" s="5">
        <v>961662279</v>
      </c>
      <c r="J101" s="5">
        <v>1926827537</v>
      </c>
      <c r="K101" s="5">
        <v>2390000000</v>
      </c>
      <c r="L101" s="5">
        <v>2700000000</v>
      </c>
      <c r="M101" s="5">
        <v>99580000000</v>
      </c>
      <c r="N101" s="5">
        <v>99580000000</v>
      </c>
      <c r="O101" s="5">
        <v>79100000000</v>
      </c>
      <c r="P101" s="5">
        <v>2700000000</v>
      </c>
    </row>
    <row r="102" spans="3:16" x14ac:dyDescent="0.35">
      <c r="C102" t="s">
        <v>123</v>
      </c>
      <c r="D102" s="5">
        <v>32284022491</v>
      </c>
      <c r="E102" s="5">
        <v>33722618935</v>
      </c>
      <c r="F102" s="5">
        <v>50877693228</v>
      </c>
      <c r="G102" s="5">
        <v>51466435067</v>
      </c>
      <c r="I102" s="5">
        <v>33722618935</v>
      </c>
      <c r="J102" s="5">
        <v>50064890013</v>
      </c>
      <c r="K102" s="5">
        <v>45096219597</v>
      </c>
      <c r="L102" s="5">
        <v>36074475218</v>
      </c>
      <c r="M102" s="5">
        <v>24257677977</v>
      </c>
      <c r="N102" s="5">
        <v>13274636714</v>
      </c>
      <c r="O102" s="5">
        <v>7413459444</v>
      </c>
      <c r="P102" s="5">
        <v>6907495062</v>
      </c>
    </row>
    <row r="103" spans="3:16" x14ac:dyDescent="0.35">
      <c r="C103" t="s">
        <v>122</v>
      </c>
      <c r="D103" s="5">
        <v>34970973117</v>
      </c>
      <c r="E103" s="5">
        <v>43170529534</v>
      </c>
      <c r="F103" s="5">
        <v>31994942737</v>
      </c>
      <c r="G103" s="5">
        <v>31828754226</v>
      </c>
      <c r="I103" s="5">
        <v>43170529534</v>
      </c>
      <c r="J103" s="5">
        <v>30949936091</v>
      </c>
      <c r="K103" s="5">
        <v>33020281048</v>
      </c>
      <c r="L103" s="5">
        <v>32658032321</v>
      </c>
      <c r="M103" s="5">
        <v>32766775666</v>
      </c>
      <c r="N103" s="5">
        <v>33095659877</v>
      </c>
      <c r="O103" s="5">
        <v>31865349952</v>
      </c>
      <c r="P103" s="5">
        <v>24895736785</v>
      </c>
    </row>
    <row r="104" spans="3:16" x14ac:dyDescent="0.35">
      <c r="C104" t="s">
        <v>124</v>
      </c>
    </row>
    <row r="105" spans="3:16" x14ac:dyDescent="0.35">
      <c r="C105" t="s">
        <v>125</v>
      </c>
      <c r="D105" s="5">
        <v>427697000000</v>
      </c>
      <c r="E105" s="5">
        <v>417233752501</v>
      </c>
      <c r="F105" s="5">
        <v>250845975064</v>
      </c>
      <c r="G105" s="5">
        <v>252387228327</v>
      </c>
      <c r="I105" s="5">
        <v>417233752501</v>
      </c>
      <c r="J105" s="5">
        <v>94133380041</v>
      </c>
      <c r="K105" s="5">
        <v>105044848626</v>
      </c>
      <c r="L105" s="5">
        <v>101822992824</v>
      </c>
      <c r="M105" s="5">
        <v>102100428097</v>
      </c>
      <c r="N105" s="5">
        <v>100610017624</v>
      </c>
      <c r="O105" s="5">
        <v>26196447930</v>
      </c>
      <c r="P105" s="5">
        <v>25345246510</v>
      </c>
    </row>
    <row r="106" spans="3:16" x14ac:dyDescent="0.35">
      <c r="C106" t="s">
        <v>126</v>
      </c>
      <c r="D106" s="5">
        <v>5885240254</v>
      </c>
      <c r="E106" s="5">
        <v>6340742603</v>
      </c>
      <c r="F106" s="5">
        <v>7011846047</v>
      </c>
      <c r="G106" s="5">
        <v>7891662817</v>
      </c>
      <c r="I106" s="5">
        <v>6340742603</v>
      </c>
      <c r="J106" s="5">
        <v>8854315520</v>
      </c>
      <c r="K106" s="5">
        <v>3421690344</v>
      </c>
      <c r="L106" s="5">
        <v>10614898720</v>
      </c>
      <c r="M106" s="5">
        <v>14242298720</v>
      </c>
      <c r="N106" s="5">
        <v>16222818720</v>
      </c>
      <c r="O106" s="5">
        <v>18124818720</v>
      </c>
      <c r="P106" s="5">
        <v>30477710511</v>
      </c>
    </row>
    <row r="107" spans="3:16" x14ac:dyDescent="0.35">
      <c r="C107" t="s">
        <v>121</v>
      </c>
      <c r="D107" s="5">
        <v>2035854954</v>
      </c>
      <c r="E107" s="5">
        <v>1276061177</v>
      </c>
      <c r="F107" s="5">
        <v>17237279352</v>
      </c>
      <c r="G107" s="5">
        <v>17739336607</v>
      </c>
      <c r="I107" s="5">
        <v>1276061177</v>
      </c>
      <c r="J107" s="5">
        <v>15001154558</v>
      </c>
      <c r="K107" s="5">
        <v>13675678252</v>
      </c>
      <c r="L107" s="5">
        <v>12209069358</v>
      </c>
      <c r="M107" s="5">
        <v>14328155737</v>
      </c>
      <c r="N107" s="5">
        <v>20422541275</v>
      </c>
      <c r="O107" s="5">
        <v>7680393973</v>
      </c>
      <c r="P107" s="5">
        <v>5672836376</v>
      </c>
    </row>
    <row r="108" spans="3:16" x14ac:dyDescent="0.35">
      <c r="C108" t="s">
        <v>127</v>
      </c>
      <c r="D108" s="5">
        <v>563850844640</v>
      </c>
      <c r="E108" s="5">
        <v>641551760939</v>
      </c>
      <c r="F108" s="5">
        <v>350119683909</v>
      </c>
      <c r="G108" s="5">
        <v>352301410220</v>
      </c>
      <c r="I108" s="5">
        <v>641551760939</v>
      </c>
      <c r="J108" s="5">
        <v>193937229940</v>
      </c>
      <c r="K108" s="5">
        <v>204053417451</v>
      </c>
      <c r="L108" s="5">
        <v>203363859646</v>
      </c>
      <c r="M108" s="5">
        <v>109749809610</v>
      </c>
      <c r="N108" s="5">
        <v>111403064507</v>
      </c>
      <c r="O108" s="5">
        <v>35218096169</v>
      </c>
      <c r="P108" s="5">
        <v>302143495953</v>
      </c>
    </row>
    <row r="109" spans="3:16" x14ac:dyDescent="0.35">
      <c r="C109" t="s">
        <v>128</v>
      </c>
      <c r="D109" s="5">
        <v>563850844640</v>
      </c>
      <c r="E109" s="5">
        <v>641551760939</v>
      </c>
      <c r="F109" s="5">
        <v>350119683909</v>
      </c>
      <c r="G109" s="5">
        <v>352301410220</v>
      </c>
      <c r="I109" s="5">
        <v>641551760939</v>
      </c>
      <c r="J109" s="5">
        <v>193937229940</v>
      </c>
      <c r="K109" s="5">
        <v>204053417451</v>
      </c>
      <c r="L109" s="5">
        <v>203363859646</v>
      </c>
      <c r="M109" s="5">
        <v>109749809610</v>
      </c>
      <c r="N109" s="5">
        <v>111403064507</v>
      </c>
      <c r="O109" s="5">
        <v>35218096169</v>
      </c>
      <c r="P109" s="5">
        <v>302143495953</v>
      </c>
    </row>
    <row r="110" spans="3:16" x14ac:dyDescent="0.35">
      <c r="C110" t="s">
        <v>131</v>
      </c>
      <c r="D110" s="5">
        <v>133328399669</v>
      </c>
      <c r="E110" s="5">
        <v>221612249668</v>
      </c>
      <c r="F110" s="5">
        <v>97278509094</v>
      </c>
      <c r="G110" s="5">
        <v>98038668340</v>
      </c>
      <c r="I110" s="5">
        <v>221612249668</v>
      </c>
      <c r="J110" s="5">
        <v>98167708742</v>
      </c>
      <c r="K110" s="5">
        <v>97592112230</v>
      </c>
      <c r="L110" s="5">
        <v>100575181842</v>
      </c>
      <c r="M110" s="5">
        <v>5037908560</v>
      </c>
      <c r="N110" s="5">
        <v>5237626698</v>
      </c>
      <c r="O110" s="5">
        <v>5429586499</v>
      </c>
      <c r="P110" s="5">
        <v>4612201053</v>
      </c>
    </row>
    <row r="111" spans="3:16" x14ac:dyDescent="0.35">
      <c r="C111" t="s">
        <v>129</v>
      </c>
    </row>
    <row r="112" spans="3:16" x14ac:dyDescent="0.35">
      <c r="C112" t="s">
        <v>130</v>
      </c>
      <c r="D112" s="5">
        <v>427697000000</v>
      </c>
      <c r="E112" s="5">
        <v>417233752501</v>
      </c>
      <c r="F112" s="5">
        <v>250845975064</v>
      </c>
      <c r="G112" s="5">
        <v>252387228327</v>
      </c>
      <c r="I112" s="5">
        <v>417233752501</v>
      </c>
      <c r="J112" s="5">
        <v>94133380041</v>
      </c>
      <c r="K112" s="5">
        <v>105044848626</v>
      </c>
      <c r="L112" s="5">
        <v>101822992824</v>
      </c>
      <c r="M112" s="5">
        <v>102100428097</v>
      </c>
      <c r="N112" s="5">
        <v>100610017624</v>
      </c>
      <c r="O112" s="5">
        <v>26196447930</v>
      </c>
      <c r="P112" s="5">
        <v>25345246510</v>
      </c>
    </row>
    <row r="113" spans="2:16" x14ac:dyDescent="0.35">
      <c r="C113" t="s">
        <v>332</v>
      </c>
      <c r="P113" s="5">
        <v>270161947504</v>
      </c>
    </row>
    <row r="114" spans="2:16" x14ac:dyDescent="0.35">
      <c r="C114" t="s">
        <v>290</v>
      </c>
      <c r="M114" s="5">
        <v>226337363</v>
      </c>
      <c r="N114" s="5">
        <v>224672358</v>
      </c>
      <c r="O114" s="5">
        <v>98751507</v>
      </c>
    </row>
    <row r="115" spans="2:16" x14ac:dyDescent="0.35">
      <c r="C115" t="s">
        <v>132</v>
      </c>
      <c r="D115" s="5">
        <v>650856155993</v>
      </c>
      <c r="E115" s="5">
        <v>736928835209</v>
      </c>
      <c r="F115" s="5">
        <v>471840356268</v>
      </c>
      <c r="G115" s="5">
        <v>475675453088</v>
      </c>
      <c r="I115" s="5">
        <v>736928835209</v>
      </c>
      <c r="J115" s="5">
        <v>309093409245</v>
      </c>
      <c r="K115" s="5">
        <v>309741611745</v>
      </c>
      <c r="L115" s="5">
        <v>303763121272</v>
      </c>
      <c r="M115" s="5">
        <v>301012329910</v>
      </c>
      <c r="N115" s="5">
        <v>301155232148</v>
      </c>
      <c r="O115" s="5">
        <v>187481329697</v>
      </c>
      <c r="P115" s="5">
        <v>380766619165</v>
      </c>
    </row>
    <row r="116" spans="2:16" x14ac:dyDescent="0.35">
      <c r="C116" t="s">
        <v>133</v>
      </c>
    </row>
    <row r="117" spans="2:16" x14ac:dyDescent="0.35">
      <c r="C117" t="s">
        <v>134</v>
      </c>
      <c r="D117" s="5">
        <v>1054618570100</v>
      </c>
      <c r="E117" s="5">
        <v>1054618570100</v>
      </c>
      <c r="F117" s="5">
        <v>1054618570100</v>
      </c>
      <c r="G117" s="5">
        <v>1054618570100</v>
      </c>
      <c r="I117" s="5">
        <v>1054618570100</v>
      </c>
      <c r="J117" s="5">
        <v>1054618570100</v>
      </c>
      <c r="K117" s="5">
        <v>1054618570100</v>
      </c>
      <c r="L117" s="5">
        <v>1054618570100</v>
      </c>
      <c r="M117" s="5">
        <v>1054618570100</v>
      </c>
      <c r="N117" s="5">
        <v>1054604386800</v>
      </c>
      <c r="O117" s="5">
        <v>1048880960000</v>
      </c>
      <c r="P117" s="5">
        <v>820500000000</v>
      </c>
    </row>
    <row r="118" spans="2:16" x14ac:dyDescent="0.35">
      <c r="C118" t="s">
        <v>135</v>
      </c>
      <c r="D118" s="5">
        <v>229096746500</v>
      </c>
      <c r="E118" s="5">
        <v>229096746500</v>
      </c>
      <c r="F118" s="5">
        <v>229096746500</v>
      </c>
      <c r="G118" s="5">
        <v>229096746500</v>
      </c>
      <c r="I118" s="5">
        <v>229096746500</v>
      </c>
      <c r="J118" s="5">
        <v>229096746500</v>
      </c>
      <c r="K118" s="5">
        <v>229096746500</v>
      </c>
      <c r="L118" s="5">
        <v>229096746500</v>
      </c>
      <c r="M118" s="5">
        <v>229096746500</v>
      </c>
      <c r="N118" s="5">
        <v>229075471550</v>
      </c>
      <c r="O118" s="5">
        <v>220490331350</v>
      </c>
      <c r="P118" s="5">
        <v>72711350</v>
      </c>
    </row>
    <row r="119" spans="2:16" x14ac:dyDescent="0.35">
      <c r="C119" t="s">
        <v>136</v>
      </c>
      <c r="D119" s="5">
        <v>-43555616186</v>
      </c>
      <c r="E119" s="5">
        <v>-49222350197</v>
      </c>
      <c r="F119" s="5">
        <v>-112384870641</v>
      </c>
      <c r="G119" s="5">
        <v>-104978569609</v>
      </c>
      <c r="I119" s="5">
        <v>-49222350197</v>
      </c>
      <c r="J119" s="5">
        <v>-90854628500</v>
      </c>
      <c r="K119" s="5">
        <v>-72787717957</v>
      </c>
      <c r="L119" s="5">
        <v>-48128216843</v>
      </c>
      <c r="M119" s="5">
        <v>-27074117261</v>
      </c>
      <c r="N119" s="5">
        <v>-11873965696</v>
      </c>
      <c r="O119" s="5">
        <v>17564077895</v>
      </c>
      <c r="P119" s="5">
        <v>24988895731</v>
      </c>
    </row>
    <row r="120" spans="2:16" x14ac:dyDescent="0.35">
      <c r="C120" t="s">
        <v>137</v>
      </c>
      <c r="D120" s="5">
        <v>2000000000</v>
      </c>
      <c r="E120" s="5">
        <v>2000000000</v>
      </c>
      <c r="F120" s="5">
        <v>2000000000</v>
      </c>
      <c r="G120" s="5">
        <v>2000000000</v>
      </c>
      <c r="I120" s="5">
        <v>2000000000</v>
      </c>
      <c r="J120" s="5">
        <v>2000000000</v>
      </c>
      <c r="K120" s="5">
        <v>2000000000</v>
      </c>
      <c r="L120" s="5">
        <v>2000000000</v>
      </c>
      <c r="M120" s="5">
        <v>2000000000</v>
      </c>
      <c r="N120" s="5">
        <v>2000000000</v>
      </c>
      <c r="O120" s="5">
        <v>2000000000</v>
      </c>
      <c r="P120" s="5">
        <v>2000000000</v>
      </c>
    </row>
    <row r="121" spans="2:16" x14ac:dyDescent="0.35">
      <c r="C121" t="s">
        <v>138</v>
      </c>
      <c r="D121" s="5">
        <v>-45555616186</v>
      </c>
      <c r="E121" s="5">
        <v>-51222350197</v>
      </c>
      <c r="F121" s="5">
        <v>-114384870641</v>
      </c>
      <c r="G121" s="5">
        <v>-106978569609</v>
      </c>
      <c r="I121" s="5">
        <v>-51222350197</v>
      </c>
      <c r="J121" s="5">
        <v>-92854628500</v>
      </c>
      <c r="K121" s="5">
        <v>-74787717957</v>
      </c>
      <c r="L121" s="5">
        <v>-50128216843</v>
      </c>
      <c r="M121" s="5">
        <v>-29074117261</v>
      </c>
      <c r="N121" s="5">
        <v>-13873965696</v>
      </c>
      <c r="O121" s="5">
        <v>15564077895</v>
      </c>
      <c r="P121" s="5">
        <v>22988895731</v>
      </c>
    </row>
    <row r="122" spans="2:16" x14ac:dyDescent="0.35">
      <c r="C122" t="s">
        <v>139</v>
      </c>
      <c r="D122" s="5">
        <v>-43555616186</v>
      </c>
      <c r="E122" s="5">
        <v>-49222350197</v>
      </c>
      <c r="F122" s="5">
        <v>-112384870641</v>
      </c>
      <c r="G122" s="5">
        <v>-104978569609</v>
      </c>
      <c r="I122" s="5">
        <v>-49222350197</v>
      </c>
      <c r="J122" s="5">
        <v>-90854628500</v>
      </c>
      <c r="K122" s="5">
        <v>-72787717957</v>
      </c>
      <c r="L122" s="5">
        <v>-48128216843</v>
      </c>
      <c r="M122" s="5">
        <v>-27074117261</v>
      </c>
      <c r="N122" s="5">
        <v>-11873965696</v>
      </c>
      <c r="O122" s="5">
        <v>17564077895</v>
      </c>
      <c r="P122" s="5">
        <v>24988895731</v>
      </c>
    </row>
    <row r="123" spans="2:16" x14ac:dyDescent="0.35">
      <c r="C123" t="s">
        <v>291</v>
      </c>
      <c r="D123" s="5">
        <v>1515908375</v>
      </c>
      <c r="E123" s="5">
        <v>1515983056</v>
      </c>
      <c r="F123" s="5">
        <v>1493522975</v>
      </c>
      <c r="G123" s="5">
        <v>1495672839</v>
      </c>
      <c r="I123" s="5">
        <v>1515983056</v>
      </c>
      <c r="J123" s="5">
        <v>1500486940</v>
      </c>
      <c r="K123" s="5">
        <v>1503458750</v>
      </c>
      <c r="L123" s="5">
        <v>1521080909</v>
      </c>
      <c r="M123" s="5">
        <v>1528493185</v>
      </c>
      <c r="N123" s="5">
        <v>1532944783</v>
      </c>
      <c r="O123" s="5">
        <v>1604347404</v>
      </c>
      <c r="P123" s="5">
        <v>1562399269</v>
      </c>
    </row>
    <row r="124" spans="2:16" x14ac:dyDescent="0.35">
      <c r="C124" t="s">
        <v>9</v>
      </c>
      <c r="D124" s="5">
        <v>1243155818186</v>
      </c>
      <c r="E124" s="5">
        <v>1237489158856</v>
      </c>
      <c r="F124" s="5">
        <v>1174156685659</v>
      </c>
      <c r="G124" s="5">
        <v>1181565136555</v>
      </c>
      <c r="I124" s="5">
        <v>1237489158856</v>
      </c>
      <c r="J124" s="5">
        <v>1195693891765</v>
      </c>
      <c r="K124" s="5">
        <v>1213624569651</v>
      </c>
      <c r="L124" s="5">
        <v>1238282202759</v>
      </c>
      <c r="M124" s="5">
        <v>1259267634813</v>
      </c>
      <c r="N124" s="5">
        <v>1273372539603</v>
      </c>
      <c r="O124" s="5">
        <v>1288527370447</v>
      </c>
      <c r="P124" s="5">
        <v>846646271280</v>
      </c>
    </row>
    <row r="125" spans="2:16" x14ac:dyDescent="0.35">
      <c r="C125" t="s">
        <v>140</v>
      </c>
      <c r="D125" s="5">
        <v>1894011974179</v>
      </c>
      <c r="E125" s="5">
        <v>1974417994065</v>
      </c>
      <c r="F125" s="5">
        <v>1645997041927</v>
      </c>
      <c r="G125" s="5">
        <v>1657240589643</v>
      </c>
      <c r="I125" s="5">
        <v>1974417994065</v>
      </c>
      <c r="J125" s="5">
        <v>1504787301010</v>
      </c>
      <c r="K125" s="5">
        <v>1523366181396</v>
      </c>
      <c r="L125" s="5">
        <v>1542045324031</v>
      </c>
      <c r="M125" s="5">
        <v>1560279964723</v>
      </c>
      <c r="N125" s="5">
        <v>1574527771751</v>
      </c>
      <c r="O125" s="5">
        <v>1476008700144</v>
      </c>
      <c r="P125" s="5">
        <v>1227412890445</v>
      </c>
    </row>
    <row r="126" spans="2:16" x14ac:dyDescent="0.35">
      <c r="C126" t="s">
        <v>141</v>
      </c>
      <c r="D126" s="5">
        <v>10546185701</v>
      </c>
      <c r="E126" s="5">
        <v>10546185701</v>
      </c>
      <c r="F126" s="5">
        <v>10546185701</v>
      </c>
      <c r="G126" s="5">
        <v>10546185701</v>
      </c>
      <c r="I126" s="5">
        <v>10546185701</v>
      </c>
      <c r="J126" s="5">
        <v>10546185701</v>
      </c>
      <c r="K126" s="5">
        <v>10546185701</v>
      </c>
      <c r="L126" s="5">
        <v>10546185701</v>
      </c>
      <c r="M126" s="5">
        <v>10542920402</v>
      </c>
      <c r="N126" s="5">
        <v>10542920402</v>
      </c>
      <c r="O126" s="5">
        <v>10488809600</v>
      </c>
      <c r="P126" s="5">
        <v>8205000000</v>
      </c>
    </row>
    <row r="128" spans="2:16" x14ac:dyDescent="0.35">
      <c r="B128" t="s">
        <v>142</v>
      </c>
      <c r="C128" t="s">
        <v>143</v>
      </c>
      <c r="D128" s="5">
        <v>1794298324</v>
      </c>
      <c r="E128" s="5">
        <v>58727618881</v>
      </c>
      <c r="F128" s="5">
        <v>-4109326848</v>
      </c>
      <c r="G128" s="5">
        <v>-7921678318</v>
      </c>
      <c r="I128" s="5">
        <v>46299373815</v>
      </c>
      <c r="J128" s="5">
        <v>-357720568</v>
      </c>
      <c r="K128" s="5">
        <v>210692194</v>
      </c>
      <c r="L128" s="5">
        <v>4469333487</v>
      </c>
      <c r="M128" s="5">
        <v>3174265176</v>
      </c>
      <c r="N128" s="5">
        <v>-59166459348</v>
      </c>
      <c r="O128" s="5">
        <v>18630786147</v>
      </c>
      <c r="P128" s="5">
        <v>35908997781</v>
      </c>
    </row>
    <row r="129" spans="3:16" x14ac:dyDescent="0.35">
      <c r="C129" t="s">
        <v>144</v>
      </c>
      <c r="D129" s="5">
        <v>20931407901</v>
      </c>
      <c r="E129" s="5">
        <v>84622226733</v>
      </c>
      <c r="F129" s="5">
        <v>11752708985</v>
      </c>
      <c r="G129" s="5">
        <v>9065951364</v>
      </c>
      <c r="I129" s="5">
        <v>112440451912</v>
      </c>
      <c r="J129" s="5">
        <v>37699528994</v>
      </c>
      <c r="K129" s="5">
        <v>32688485359</v>
      </c>
      <c r="L129" s="5">
        <v>30972818656</v>
      </c>
      <c r="M129" s="5">
        <v>15136198071</v>
      </c>
      <c r="N129" s="5">
        <v>14717387923</v>
      </c>
      <c r="O129" s="5">
        <v>57894277473</v>
      </c>
      <c r="P129" s="5">
        <v>63658652073</v>
      </c>
    </row>
    <row r="130" spans="3:16" x14ac:dyDescent="0.35">
      <c r="C130" t="s">
        <v>145</v>
      </c>
      <c r="D130" s="5">
        <v>-4875610772</v>
      </c>
      <c r="E130" s="5">
        <v>-235361162018</v>
      </c>
      <c r="F130" s="5">
        <v>-1548359213</v>
      </c>
      <c r="G130" s="5">
        <v>-2653744197</v>
      </c>
      <c r="I130" s="5">
        <v>-240778836712</v>
      </c>
      <c r="J130" s="5">
        <v>-11721989556</v>
      </c>
      <c r="K130" s="5">
        <v>-1679748857</v>
      </c>
      <c r="L130" s="5">
        <v>-5756711512</v>
      </c>
      <c r="M130" s="5">
        <v>-2323593534</v>
      </c>
      <c r="N130" s="5">
        <v>-55798947346</v>
      </c>
      <c r="O130" s="5">
        <v>-6177270945</v>
      </c>
      <c r="P130" s="5">
        <v>-9009330344</v>
      </c>
    </row>
    <row r="131" spans="3:16" x14ac:dyDescent="0.35">
      <c r="C131" t="s">
        <v>475</v>
      </c>
      <c r="D131" s="5">
        <v>-3200435752</v>
      </c>
      <c r="E131" s="5">
        <v>-3630745860</v>
      </c>
      <c r="F131" s="5">
        <v>-1553295812</v>
      </c>
      <c r="G131" s="5">
        <v>-2402534077</v>
      </c>
      <c r="I131" s="5">
        <v>-8818816983</v>
      </c>
      <c r="J131" s="5">
        <v>-14730322455</v>
      </c>
      <c r="K131" s="5">
        <v>-14833050991</v>
      </c>
      <c r="L131" s="5">
        <v>-5836405779</v>
      </c>
      <c r="M131" s="5">
        <v>-3469903157</v>
      </c>
      <c r="N131" s="5">
        <v>-3500888216</v>
      </c>
      <c r="O131" s="5">
        <v>-15718859393</v>
      </c>
      <c r="P131" s="5">
        <v>-6440611651</v>
      </c>
    </row>
    <row r="132" spans="3:16" x14ac:dyDescent="0.35">
      <c r="C132" t="s">
        <v>476</v>
      </c>
      <c r="E132" s="5">
        <v>17855381986</v>
      </c>
      <c r="I132" s="5">
        <v>17855381986</v>
      </c>
    </row>
    <row r="133" spans="3:16" x14ac:dyDescent="0.35">
      <c r="C133" t="s">
        <v>477</v>
      </c>
      <c r="E133" s="5">
        <v>183368174090</v>
      </c>
      <c r="I133" s="5">
        <v>183368174090</v>
      </c>
    </row>
    <row r="134" spans="3:16" x14ac:dyDescent="0.35">
      <c r="C134" t="s">
        <v>478</v>
      </c>
    </row>
    <row r="135" spans="3:16" x14ac:dyDescent="0.35">
      <c r="C135" t="s">
        <v>479</v>
      </c>
      <c r="D135" s="5">
        <v>-9828299347</v>
      </c>
      <c r="E135" s="5">
        <v>-2750453967</v>
      </c>
      <c r="F135" s="5">
        <v>-7114319504</v>
      </c>
      <c r="G135" s="5">
        <v>-4687035941</v>
      </c>
      <c r="I135" s="5">
        <v>-18366276333</v>
      </c>
      <c r="J135" s="5">
        <v>-13021468931</v>
      </c>
      <c r="K135" s="5">
        <v>-14787435804</v>
      </c>
      <c r="L135" s="5">
        <v>-9387257478</v>
      </c>
      <c r="M135" s="5">
        <v>-6642521661</v>
      </c>
      <c r="N135" s="5">
        <v>-14459185229</v>
      </c>
      <c r="O135" s="5">
        <v>-17394746017</v>
      </c>
      <c r="P135" s="5">
        <v>-12299712297</v>
      </c>
    </row>
    <row r="136" spans="3:16" x14ac:dyDescent="0.35">
      <c r="C136" t="s">
        <v>480</v>
      </c>
      <c r="D136" s="5">
        <v>-1232763706</v>
      </c>
      <c r="E136" s="5">
        <v>14628197916</v>
      </c>
      <c r="F136" s="5">
        <v>-5646061304</v>
      </c>
      <c r="G136" s="5">
        <v>-7244315467</v>
      </c>
      <c r="I136" s="5">
        <v>603295854</v>
      </c>
      <c r="J136" s="5">
        <v>1416531380</v>
      </c>
      <c r="K136" s="5">
        <v>-1177557513</v>
      </c>
      <c r="L136" s="5">
        <v>-5523110400</v>
      </c>
      <c r="M136" s="5">
        <v>474085457</v>
      </c>
      <c r="N136" s="5">
        <v>-124826480</v>
      </c>
      <c r="O136" s="5">
        <v>27385029</v>
      </c>
    </row>
    <row r="137" spans="3:16" x14ac:dyDescent="0.35">
      <c r="C137" t="s">
        <v>150</v>
      </c>
      <c r="D137" s="5">
        <v>-51257277009</v>
      </c>
      <c r="E137" s="5">
        <v>282224961249</v>
      </c>
      <c r="F137" s="5">
        <v>-3107258085</v>
      </c>
      <c r="G137" s="5">
        <v>-1805924807</v>
      </c>
      <c r="I137" s="5">
        <v>443066175211</v>
      </c>
      <c r="J137" s="5">
        <v>-4040943054</v>
      </c>
      <c r="K137" s="5">
        <v>-5797813292</v>
      </c>
      <c r="L137" s="5">
        <v>-7366648370</v>
      </c>
      <c r="M137" s="5">
        <v>-6748754953</v>
      </c>
      <c r="N137" s="5">
        <v>117151876893</v>
      </c>
      <c r="O137" s="5">
        <v>241905457357</v>
      </c>
      <c r="P137" s="5">
        <v>-26223488764</v>
      </c>
    </row>
    <row r="138" spans="3:16" x14ac:dyDescent="0.35">
      <c r="C138" t="s">
        <v>151</v>
      </c>
      <c r="D138" s="5">
        <v>-8665266128</v>
      </c>
      <c r="E138" s="5">
        <v>-275958655861</v>
      </c>
      <c r="F138" s="5">
        <v>7291421933</v>
      </c>
      <c r="G138" s="5">
        <v>10162074388</v>
      </c>
      <c r="I138" s="5">
        <v>-421909643413</v>
      </c>
      <c r="J138" s="5">
        <v>5047174666</v>
      </c>
      <c r="K138" s="5">
        <v>2449671527</v>
      </c>
      <c r="L138" s="5">
        <v>3983149114</v>
      </c>
      <c r="M138" s="5">
        <v>3743870297</v>
      </c>
      <c r="N138" s="5">
        <v>-62645211791</v>
      </c>
      <c r="O138" s="5">
        <v>-253970402682</v>
      </c>
      <c r="P138" s="5">
        <v>-41539604857</v>
      </c>
    </row>
    <row r="139" spans="3:16" x14ac:dyDescent="0.35">
      <c r="C139" t="s">
        <v>481</v>
      </c>
      <c r="J139" s="5">
        <v>4342363359</v>
      </c>
      <c r="P139" s="5">
        <v>110000000000</v>
      </c>
    </row>
    <row r="140" spans="3:16" x14ac:dyDescent="0.35">
      <c r="C140" t="s">
        <v>482</v>
      </c>
      <c r="D140" s="5">
        <v>1225836501</v>
      </c>
      <c r="E140" s="5">
        <v>-54809599565</v>
      </c>
      <c r="F140" s="5">
        <v>7789753260</v>
      </c>
      <c r="G140" s="5">
        <v>10269506277</v>
      </c>
      <c r="N140" s="5">
        <v>-91518191161</v>
      </c>
      <c r="O140" s="5">
        <v>-129050448648</v>
      </c>
      <c r="P140" s="5">
        <v>-134094789500</v>
      </c>
    </row>
    <row r="141" spans="3:16" x14ac:dyDescent="0.35">
      <c r="C141" t="s">
        <v>483</v>
      </c>
      <c r="N141" s="5">
        <v>-26876405343</v>
      </c>
      <c r="O141" s="5">
        <v>-62545857692</v>
      </c>
      <c r="P141" s="5">
        <v>-11128433021</v>
      </c>
    </row>
    <row r="142" spans="3:16" x14ac:dyDescent="0.35">
      <c r="C142" t="s">
        <v>155</v>
      </c>
      <c r="D142" s="5">
        <v>-9891102629</v>
      </c>
      <c r="E142" s="5">
        <v>-28096256296</v>
      </c>
      <c r="F142" s="5">
        <v>-498331327</v>
      </c>
      <c r="G142" s="5">
        <v>-107431889</v>
      </c>
      <c r="I142" s="5">
        <v>-228856843413</v>
      </c>
      <c r="J142" s="5">
        <v>-339862964</v>
      </c>
      <c r="K142" s="5">
        <v>-1432149684</v>
      </c>
      <c r="L142" s="5">
        <v>-571979481</v>
      </c>
      <c r="M142" s="5">
        <v>-337547000</v>
      </c>
      <c r="N142" s="5">
        <v>-2500000000</v>
      </c>
      <c r="O142" s="5">
        <v>1392563658</v>
      </c>
      <c r="P142" s="5">
        <v>-4307049003</v>
      </c>
    </row>
    <row r="143" spans="3:16" x14ac:dyDescent="0.35">
      <c r="C143" t="s">
        <v>102</v>
      </c>
      <c r="J143" s="5">
        <v>14000000</v>
      </c>
      <c r="L143" s="5">
        <v>-14000000</v>
      </c>
      <c r="N143" s="5">
        <v>38990900</v>
      </c>
      <c r="O143" s="5">
        <v>-160000000</v>
      </c>
      <c r="P143" s="5">
        <v>-2009333333</v>
      </c>
    </row>
    <row r="144" spans="3:16" x14ac:dyDescent="0.35">
      <c r="C144" t="s">
        <v>484</v>
      </c>
      <c r="J144" s="5">
        <v>14000000</v>
      </c>
      <c r="L144" s="5">
        <v>-14000000</v>
      </c>
      <c r="N144" s="5">
        <v>38990900</v>
      </c>
      <c r="O144" s="5">
        <v>-160000000</v>
      </c>
      <c r="P144" s="5">
        <v>-2009333333</v>
      </c>
    </row>
    <row r="145" spans="3:16" x14ac:dyDescent="0.35">
      <c r="C145" t="s">
        <v>485</v>
      </c>
      <c r="E145" s="5">
        <v>-184062800000</v>
      </c>
      <c r="I145" s="5">
        <v>-184062800000</v>
      </c>
    </row>
    <row r="146" spans="3:16" x14ac:dyDescent="0.35">
      <c r="C146" t="s">
        <v>486</v>
      </c>
      <c r="O146" s="5">
        <v>-63606660000</v>
      </c>
    </row>
    <row r="147" spans="3:16" x14ac:dyDescent="0.35">
      <c r="C147" t="s">
        <v>303</v>
      </c>
      <c r="E147" s="5">
        <v>-1990000000</v>
      </c>
      <c r="I147" s="5">
        <v>-1990000000</v>
      </c>
    </row>
    <row r="148" spans="3:16" x14ac:dyDescent="0.35">
      <c r="C148" t="s">
        <v>487</v>
      </c>
      <c r="E148" s="5">
        <v>-7000000000</v>
      </c>
      <c r="I148" s="5">
        <v>-7000000000</v>
      </c>
    </row>
    <row r="149" spans="3:16" x14ac:dyDescent="0.35">
      <c r="C149" t="s">
        <v>488</v>
      </c>
      <c r="J149" s="5">
        <v>1030674271</v>
      </c>
      <c r="K149" s="5">
        <v>3881821211</v>
      </c>
      <c r="L149" s="5">
        <v>4569128595</v>
      </c>
      <c r="M149" s="5">
        <v>4081417297</v>
      </c>
      <c r="N149" s="5">
        <v>58210393813</v>
      </c>
    </row>
    <row r="150" spans="3:16" x14ac:dyDescent="0.35">
      <c r="C150" t="s">
        <v>164</v>
      </c>
      <c r="D150" s="5">
        <v>-51257277009</v>
      </c>
      <c r="E150" s="5">
        <v>282224961249</v>
      </c>
      <c r="F150" s="5">
        <v>-3107258085</v>
      </c>
      <c r="G150" s="5">
        <v>-1805924807</v>
      </c>
      <c r="I150" s="5">
        <v>443066175211</v>
      </c>
      <c r="J150" s="5">
        <v>-4040943054</v>
      </c>
      <c r="K150" s="5">
        <v>-5797813292</v>
      </c>
      <c r="L150" s="5">
        <v>-7366648370</v>
      </c>
      <c r="M150" s="5">
        <v>-6748754953</v>
      </c>
      <c r="N150" s="5">
        <v>117151876893</v>
      </c>
      <c r="O150" s="5">
        <v>241905457357</v>
      </c>
      <c r="P150" s="5">
        <v>-26223488764</v>
      </c>
    </row>
    <row r="151" spans="3:16" x14ac:dyDescent="0.35">
      <c r="C151" t="s">
        <v>489</v>
      </c>
      <c r="M151" s="5">
        <v>35458250</v>
      </c>
      <c r="N151" s="5">
        <v>14308567000</v>
      </c>
    </row>
    <row r="152" spans="3:16" x14ac:dyDescent="0.35">
      <c r="C152" t="s">
        <v>490</v>
      </c>
      <c r="D152" s="5">
        <v>-60836433587</v>
      </c>
      <c r="E152" s="5">
        <v>120744153653</v>
      </c>
      <c r="F152" s="5">
        <v>349303013</v>
      </c>
      <c r="G152" s="5">
        <v>-442857265</v>
      </c>
      <c r="I152" s="5">
        <v>123444540926</v>
      </c>
      <c r="J152" s="5">
        <v>1325476306</v>
      </c>
      <c r="K152" s="5">
        <v>1466608894</v>
      </c>
      <c r="L152" s="5">
        <v>-2119086379</v>
      </c>
      <c r="N152" s="5">
        <v>10043700000</v>
      </c>
    </row>
    <row r="153" spans="3:16" x14ac:dyDescent="0.35">
      <c r="C153" t="s">
        <v>491</v>
      </c>
      <c r="O153" s="5">
        <v>186600000000</v>
      </c>
    </row>
    <row r="154" spans="3:16" x14ac:dyDescent="0.35">
      <c r="C154" t="s">
        <v>492</v>
      </c>
      <c r="O154" s="5">
        <v>-7963340000</v>
      </c>
    </row>
    <row r="155" spans="3:16" x14ac:dyDescent="0.35">
      <c r="C155" t="s">
        <v>493</v>
      </c>
      <c r="O155" s="5">
        <v>7103233275</v>
      </c>
      <c r="P155" s="5">
        <v>1933465790</v>
      </c>
    </row>
    <row r="156" spans="3:16" x14ac:dyDescent="0.35">
      <c r="C156" t="s">
        <v>494</v>
      </c>
      <c r="D156" s="5">
        <v>152196032</v>
      </c>
      <c r="E156" s="5">
        <v>888075814</v>
      </c>
      <c r="F156" s="5">
        <v>-753265742</v>
      </c>
      <c r="G156" s="5">
        <v>-38154870</v>
      </c>
      <c r="J156" s="5">
        <v>575596512</v>
      </c>
      <c r="K156" s="5">
        <v>-2983069612</v>
      </c>
      <c r="L156" s="5">
        <v>-1342726718</v>
      </c>
      <c r="M156" s="5">
        <v>-6294103676</v>
      </c>
      <c r="N156" s="5">
        <v>-191959801</v>
      </c>
      <c r="O156" s="5">
        <v>-3221671919</v>
      </c>
    </row>
    <row r="157" spans="3:16" x14ac:dyDescent="0.35">
      <c r="C157" t="s">
        <v>317</v>
      </c>
      <c r="E157" s="5">
        <v>416686752501</v>
      </c>
      <c r="I157" s="5">
        <v>416686752501</v>
      </c>
      <c r="N157" s="5">
        <v>96593569694</v>
      </c>
      <c r="O157" s="5">
        <v>77200000000</v>
      </c>
      <c r="P157" s="5">
        <v>2700000000</v>
      </c>
    </row>
    <row r="158" spans="3:16" x14ac:dyDescent="0.35">
      <c r="C158" t="s">
        <v>165</v>
      </c>
      <c r="D158" s="5">
        <v>9426960546</v>
      </c>
      <c r="E158" s="5">
        <v>-256094020719</v>
      </c>
      <c r="F158" s="5">
        <v>-2703295356</v>
      </c>
      <c r="G158" s="5">
        <v>-1324912672</v>
      </c>
      <c r="I158" s="5">
        <v>-97065118216</v>
      </c>
      <c r="J158" s="5">
        <v>-5942015872</v>
      </c>
      <c r="K158" s="5">
        <v>-4281352574</v>
      </c>
      <c r="L158" s="5">
        <v>-3904835273</v>
      </c>
      <c r="M158" s="5">
        <v>-490109527</v>
      </c>
      <c r="N158" s="5">
        <v>-3602000000</v>
      </c>
      <c r="O158" s="5">
        <v>-17812763999</v>
      </c>
      <c r="P158" s="5">
        <v>-7755463327</v>
      </c>
    </row>
    <row r="159" spans="3:16" x14ac:dyDescent="0.35">
      <c r="C159" t="s">
        <v>375</v>
      </c>
      <c r="P159" s="5">
        <v>8212190200</v>
      </c>
    </row>
    <row r="160" spans="3:16" x14ac:dyDescent="0.35">
      <c r="C160" t="s">
        <v>495</v>
      </c>
      <c r="P160" s="5">
        <v>-31313681427</v>
      </c>
    </row>
    <row r="161" spans="2:16" x14ac:dyDescent="0.35">
      <c r="C161" t="s">
        <v>174</v>
      </c>
      <c r="D161" s="5">
        <v>-58128244813</v>
      </c>
      <c r="E161" s="5">
        <v>64993924269</v>
      </c>
      <c r="F161" s="5">
        <v>74837000</v>
      </c>
      <c r="G161" s="5">
        <v>434471263</v>
      </c>
      <c r="I161" s="5">
        <v>67455905613</v>
      </c>
      <c r="J161" s="5">
        <v>648511044</v>
      </c>
      <c r="K161" s="5">
        <v>-3137449571</v>
      </c>
      <c r="L161" s="5">
        <v>1085834231</v>
      </c>
      <c r="M161" s="5">
        <v>169380520</v>
      </c>
      <c r="N161" s="5">
        <v>-4659794246</v>
      </c>
      <c r="O161" s="5">
        <v>6565840822</v>
      </c>
      <c r="P161" s="5">
        <v>-31854095840</v>
      </c>
    </row>
    <row r="162" spans="2:16" x14ac:dyDescent="0.35">
      <c r="C162" t="s">
        <v>175</v>
      </c>
      <c r="D162" s="5">
        <v>69526973991</v>
      </c>
      <c r="I162" s="5">
        <v>2071068378</v>
      </c>
      <c r="J162" s="5">
        <v>1422557335</v>
      </c>
      <c r="K162" s="5">
        <v>4560006906</v>
      </c>
      <c r="L162" s="5">
        <v>3474172675</v>
      </c>
      <c r="M162" s="5">
        <v>3304792154</v>
      </c>
      <c r="N162" s="5">
        <v>7964586400</v>
      </c>
      <c r="O162" s="5">
        <v>1398745580</v>
      </c>
      <c r="P162" s="5">
        <v>33252841420</v>
      </c>
    </row>
    <row r="163" spans="2:16" x14ac:dyDescent="0.35">
      <c r="C163" t="s">
        <v>176</v>
      </c>
      <c r="D163" s="5">
        <v>11398729178</v>
      </c>
      <c r="E163" s="5">
        <v>64993924269</v>
      </c>
      <c r="F163" s="5">
        <v>74837000</v>
      </c>
      <c r="G163" s="5">
        <v>434471263</v>
      </c>
      <c r="I163" s="5">
        <v>69526973991</v>
      </c>
      <c r="J163" s="5">
        <v>2071068379</v>
      </c>
      <c r="K163" s="5">
        <v>1422557335</v>
      </c>
      <c r="L163" s="5">
        <v>4560006906</v>
      </c>
      <c r="M163" s="5">
        <v>3474172674</v>
      </c>
      <c r="N163" s="5">
        <v>3304792154</v>
      </c>
      <c r="O163" s="5">
        <v>7964586402</v>
      </c>
      <c r="P163" s="5">
        <v>1398745580</v>
      </c>
    </row>
    <row r="165" spans="2:16" x14ac:dyDescent="0.35">
      <c r="B165" t="s">
        <v>177</v>
      </c>
      <c r="C165" t="s">
        <v>11</v>
      </c>
      <c r="D165" s="5">
        <v>10550000000</v>
      </c>
      <c r="E165" s="5">
        <v>10550000000</v>
      </c>
      <c r="F165" s="5">
        <v>10550000000</v>
      </c>
      <c r="G165" s="5">
        <v>10550000000</v>
      </c>
      <c r="I165" s="5">
        <v>10550000000</v>
      </c>
      <c r="J165" s="5">
        <v>10550000000</v>
      </c>
      <c r="K165" s="5">
        <v>10550000000</v>
      </c>
      <c r="L165" s="5">
        <v>10550000000</v>
      </c>
      <c r="M165" s="5">
        <v>10540000000</v>
      </c>
      <c r="N165" s="5">
        <v>10540000000</v>
      </c>
      <c r="O165" s="5">
        <v>10490000000</v>
      </c>
      <c r="P165" s="6">
        <v>8210000000.000001</v>
      </c>
    </row>
    <row r="166" spans="2:16" x14ac:dyDescent="0.35">
      <c r="C166" t="s">
        <v>178</v>
      </c>
      <c r="D166" s="6">
        <v>0.54</v>
      </c>
      <c r="E166" s="6">
        <v>5.99</v>
      </c>
      <c r="F166" s="6">
        <v>-0.7</v>
      </c>
      <c r="G166" s="6">
        <v>-0.81</v>
      </c>
    </row>
    <row r="167" spans="2:16" x14ac:dyDescent="0.35">
      <c r="C167" t="s">
        <v>179</v>
      </c>
      <c r="D167" s="6">
        <v>105.56</v>
      </c>
      <c r="E167" s="6">
        <v>9.68</v>
      </c>
      <c r="F167" s="6">
        <v>-47.14</v>
      </c>
      <c r="G167" s="6">
        <v>-23.46</v>
      </c>
    </row>
    <row r="168" spans="2:16" x14ac:dyDescent="0.35">
      <c r="C168" t="s">
        <v>62</v>
      </c>
      <c r="D168" s="6">
        <v>17.88</v>
      </c>
      <c r="E168" s="6">
        <v>6.52</v>
      </c>
      <c r="F168" s="6">
        <v>30.43</v>
      </c>
      <c r="G168" s="6">
        <v>17.45</v>
      </c>
    </row>
    <row r="169" spans="2:16" x14ac:dyDescent="0.35">
      <c r="C169" t="s">
        <v>180</v>
      </c>
      <c r="D169" s="5">
        <v>15280000000</v>
      </c>
      <c r="E169" s="5">
        <v>55570000000</v>
      </c>
      <c r="F169" s="5">
        <v>1050000000</v>
      </c>
      <c r="G169" s="5">
        <v>1580000000</v>
      </c>
    </row>
    <row r="170" spans="2:16" x14ac:dyDescent="0.35">
      <c r="C170" t="s">
        <v>181</v>
      </c>
      <c r="D170" s="6">
        <v>3.0000000000000001E-3</v>
      </c>
      <c r="E170" s="6">
        <v>3.2000000000000001E-2</v>
      </c>
      <c r="F170" s="6">
        <v>-4.5000000000000005E-3</v>
      </c>
      <c r="G170" s="6">
        <v>-5.1999999999999998E-3</v>
      </c>
    </row>
    <row r="171" spans="2:16" x14ac:dyDescent="0.35">
      <c r="C171" t="s">
        <v>182</v>
      </c>
      <c r="D171" s="6">
        <v>4.5999999999999999E-3</v>
      </c>
      <c r="E171" s="6">
        <v>5.1100000000000007E-2</v>
      </c>
      <c r="F171" s="6">
        <v>-6.3E-3</v>
      </c>
      <c r="G171" s="6">
        <v>-7.3000000000000001E-3</v>
      </c>
    </row>
    <row r="172" spans="2:16" x14ac:dyDescent="0.35">
      <c r="C172" t="s">
        <v>183</v>
      </c>
      <c r="D172" s="6">
        <v>6.6E-3</v>
      </c>
      <c r="E172" s="6">
        <v>3.0899999999999997E-2</v>
      </c>
      <c r="F172" s="6">
        <v>-1.6000000000000001E-3</v>
      </c>
      <c r="G172" s="6">
        <v>-1.1000000000000001E-3</v>
      </c>
    </row>
    <row r="173" spans="2:16" x14ac:dyDescent="0.35">
      <c r="C173" t="s">
        <v>184</v>
      </c>
      <c r="D173" s="6">
        <v>1.88</v>
      </c>
      <c r="E173" s="6">
        <v>9.08</v>
      </c>
      <c r="F173" s="6">
        <v>-0.43</v>
      </c>
      <c r="G173" s="6">
        <v>-0.25</v>
      </c>
    </row>
    <row r="174" spans="2:16" x14ac:dyDescent="0.35">
      <c r="C174" t="s">
        <v>185</v>
      </c>
      <c r="D174" s="5">
        <v>1243000000000</v>
      </c>
      <c r="E174" s="5">
        <v>1237000000000</v>
      </c>
      <c r="F174" s="5">
        <v>1174000000000</v>
      </c>
      <c r="G174" s="5">
        <v>1182000000000</v>
      </c>
    </row>
    <row r="175" spans="2:16" x14ac:dyDescent="0.35">
      <c r="C175" t="s">
        <v>186</v>
      </c>
      <c r="D175" s="6">
        <v>0.48</v>
      </c>
      <c r="E175" s="6">
        <v>0.49</v>
      </c>
      <c r="F175" s="6">
        <v>0.3</v>
      </c>
      <c r="G175" s="6">
        <v>0.17</v>
      </c>
    </row>
    <row r="176" spans="2:16" x14ac:dyDescent="0.35">
      <c r="C176" t="s">
        <v>187</v>
      </c>
      <c r="D176" s="6">
        <v>117.73</v>
      </c>
      <c r="E176" s="6">
        <v>117.2</v>
      </c>
      <c r="F176" s="6">
        <v>111.19</v>
      </c>
      <c r="G176" s="6">
        <v>111.9</v>
      </c>
    </row>
    <row r="177" spans="3:16" x14ac:dyDescent="0.35">
      <c r="C177" t="s">
        <v>188</v>
      </c>
      <c r="D177" s="6">
        <v>0.5</v>
      </c>
      <c r="E177" s="6">
        <v>0.51</v>
      </c>
      <c r="F177" s="6">
        <v>0.3</v>
      </c>
      <c r="G177" s="6">
        <v>0.17</v>
      </c>
    </row>
    <row r="178" spans="3:16" x14ac:dyDescent="0.35">
      <c r="C178" t="s">
        <v>189</v>
      </c>
      <c r="D178" s="6">
        <v>114.92</v>
      </c>
      <c r="E178" s="6">
        <v>114.39</v>
      </c>
      <c r="F178" s="6">
        <v>108.38</v>
      </c>
      <c r="G178" s="6">
        <v>109.09</v>
      </c>
    </row>
    <row r="179" spans="3:16" x14ac:dyDescent="0.35">
      <c r="C179" t="s">
        <v>190</v>
      </c>
      <c r="D179" s="5">
        <v>7000000000</v>
      </c>
      <c r="E179" s="5">
        <v>7000000000</v>
      </c>
      <c r="F179" s="5">
        <v>13000000000</v>
      </c>
      <c r="G179" s="5">
        <v>14000000000</v>
      </c>
    </row>
    <row r="180" spans="3:16" x14ac:dyDescent="0.35">
      <c r="C180" t="s">
        <v>191</v>
      </c>
      <c r="D180" s="5">
        <v>561000000000</v>
      </c>
      <c r="E180" s="5">
        <v>639000000000</v>
      </c>
      <c r="F180" s="5">
        <v>348000000000</v>
      </c>
      <c r="G180" s="5">
        <v>350000000000</v>
      </c>
    </row>
    <row r="181" spans="3:16" x14ac:dyDescent="0.35">
      <c r="C181" t="s">
        <v>192</v>
      </c>
      <c r="D181" s="5">
        <v>1242000000000</v>
      </c>
      <c r="E181" s="5">
        <v>1236000000000</v>
      </c>
      <c r="F181" s="5">
        <v>1173000000000</v>
      </c>
      <c r="G181" s="5">
        <v>1180000000000</v>
      </c>
    </row>
    <row r="182" spans="3:16" x14ac:dyDescent="0.35">
      <c r="C182" t="s">
        <v>23</v>
      </c>
      <c r="D182" s="5">
        <v>568000000000</v>
      </c>
      <c r="E182" s="5">
        <v>646000000000</v>
      </c>
      <c r="F182" s="5">
        <v>361000000000</v>
      </c>
      <c r="G182" s="5">
        <v>365000000000</v>
      </c>
    </row>
    <row r="183" spans="3:16" x14ac:dyDescent="0.35">
      <c r="C183" t="s">
        <v>20</v>
      </c>
      <c r="D183" s="5">
        <v>556000000000</v>
      </c>
      <c r="E183" s="5">
        <v>577000000000</v>
      </c>
      <c r="F183" s="5">
        <v>357000000000</v>
      </c>
      <c r="G183" s="5">
        <v>360000000000</v>
      </c>
    </row>
    <row r="184" spans="3:16" x14ac:dyDescent="0.35">
      <c r="C184" t="s">
        <v>193</v>
      </c>
      <c r="D184" s="5">
        <v>120000000000</v>
      </c>
      <c r="E184" s="5">
        <v>168000000000</v>
      </c>
      <c r="F184" s="5">
        <v>25000000000</v>
      </c>
      <c r="G184" s="5">
        <v>26000000000</v>
      </c>
    </row>
    <row r="185" spans="3:16" x14ac:dyDescent="0.35">
      <c r="C185" t="s">
        <v>194</v>
      </c>
      <c r="D185" s="5">
        <v>2000000000</v>
      </c>
      <c r="E185" s="5">
        <v>59000000000</v>
      </c>
      <c r="F185" s="5">
        <v>-4000000000</v>
      </c>
      <c r="G185" s="5">
        <v>-8000000000</v>
      </c>
    </row>
    <row r="186" spans="3:16" x14ac:dyDescent="0.35">
      <c r="C186" t="s">
        <v>195</v>
      </c>
      <c r="D186" s="5">
        <v>-10000000000</v>
      </c>
      <c r="E186" s="5">
        <v>-28000000000</v>
      </c>
      <c r="F186" s="5">
        <v>0</v>
      </c>
      <c r="G186" s="5">
        <v>0</v>
      </c>
    </row>
    <row r="187" spans="3:16" x14ac:dyDescent="0.35">
      <c r="C187" t="s">
        <v>12</v>
      </c>
      <c r="D187" s="5">
        <v>-8000000000</v>
      </c>
      <c r="E187" s="5">
        <v>31000000000</v>
      </c>
      <c r="F187" s="5">
        <v>-5000000000</v>
      </c>
      <c r="G187" s="5">
        <v>-8000000000</v>
      </c>
    </row>
    <row r="188" spans="3:16" x14ac:dyDescent="0.35">
      <c r="C188" t="s">
        <v>15</v>
      </c>
      <c r="D188" s="6">
        <v>-0.77</v>
      </c>
      <c r="E188" s="6">
        <v>2.9</v>
      </c>
      <c r="F188" s="6">
        <v>-0.44</v>
      </c>
      <c r="G188" s="6">
        <v>-0.76</v>
      </c>
    </row>
    <row r="189" spans="3:16" x14ac:dyDescent="0.35">
      <c r="C189" t="s">
        <v>47</v>
      </c>
      <c r="I189" s="6">
        <v>3.95</v>
      </c>
      <c r="J189" s="6">
        <v>-1.71</v>
      </c>
      <c r="K189" s="6">
        <v>-2.34</v>
      </c>
      <c r="L189" s="5">
        <v>-2</v>
      </c>
      <c r="M189" s="6">
        <v>-1.44</v>
      </c>
      <c r="N189" s="6">
        <v>-2.79</v>
      </c>
      <c r="O189" s="6">
        <v>-0.71</v>
      </c>
      <c r="P189" s="6">
        <v>1.59</v>
      </c>
    </row>
    <row r="190" spans="3:16" x14ac:dyDescent="0.35">
      <c r="C190" t="s">
        <v>61</v>
      </c>
      <c r="I190" s="6">
        <v>14.68</v>
      </c>
      <c r="J190" s="6">
        <v>-5.85</v>
      </c>
      <c r="K190" s="6">
        <v>-21.37</v>
      </c>
      <c r="L190" s="5">
        <v>-25</v>
      </c>
      <c r="M190" s="6">
        <v>-54.86</v>
      </c>
      <c r="N190" s="6">
        <v>-121.15</v>
      </c>
      <c r="O190" s="6">
        <v>-1176.06</v>
      </c>
      <c r="P190" s="5">
        <v>0</v>
      </c>
    </row>
    <row r="191" spans="3:16" x14ac:dyDescent="0.35">
      <c r="C191" t="s">
        <v>64</v>
      </c>
      <c r="I191" s="6">
        <v>4.99</v>
      </c>
      <c r="J191" s="6">
        <v>3.59</v>
      </c>
      <c r="K191" s="6">
        <v>18.91</v>
      </c>
      <c r="L191" s="6">
        <v>25.17</v>
      </c>
      <c r="M191" s="6">
        <v>69.069999999999993</v>
      </c>
      <c r="N191" s="6">
        <v>530.89</v>
      </c>
      <c r="O191" s="6">
        <v>132.32</v>
      </c>
      <c r="P191" s="5">
        <v>0</v>
      </c>
    </row>
    <row r="192" spans="3:16" x14ac:dyDescent="0.35">
      <c r="C192" t="s">
        <v>196</v>
      </c>
      <c r="I192" s="5">
        <v>56870000000</v>
      </c>
      <c r="J192" s="5">
        <v>-40000000</v>
      </c>
      <c r="K192" s="6">
        <v>-4150000000.0000005</v>
      </c>
      <c r="L192" s="5">
        <v>-5240000000</v>
      </c>
      <c r="M192" s="5">
        <v>-9250000000</v>
      </c>
      <c r="N192" s="5">
        <v>-15640000000</v>
      </c>
      <c r="O192" s="5">
        <v>410000000</v>
      </c>
    </row>
    <row r="193" spans="3:16" x14ac:dyDescent="0.35">
      <c r="C193" t="s">
        <v>197</v>
      </c>
      <c r="I193" s="6">
        <v>2.1099999999999997E-2</v>
      </c>
      <c r="J193" s="6">
        <v>-1.2E-2</v>
      </c>
      <c r="K193" s="6">
        <v>-1.6200000000000003E-2</v>
      </c>
      <c r="L193" s="6">
        <v>-1.37E-2</v>
      </c>
      <c r="M193" s="6">
        <v>-9.7000000000000003E-3</v>
      </c>
      <c r="N193" s="6">
        <v>-1.8700000000000001E-2</v>
      </c>
      <c r="O193" s="6">
        <v>-5.0000000000000001E-3</v>
      </c>
      <c r="P193" s="6">
        <v>1.06E-2</v>
      </c>
    </row>
    <row r="194" spans="3:16" x14ac:dyDescent="0.35">
      <c r="C194" t="s">
        <v>198</v>
      </c>
      <c r="I194" s="6">
        <v>3.3700000000000001E-2</v>
      </c>
      <c r="J194" s="6">
        <v>-1.5100000000000001E-2</v>
      </c>
      <c r="K194" s="6">
        <v>-2.0299999999999999E-2</v>
      </c>
      <c r="L194" s="6">
        <v>-1.7000000000000001E-2</v>
      </c>
      <c r="M194" s="6">
        <v>-1.21E-2</v>
      </c>
      <c r="N194" s="6">
        <v>-2.3099999999999999E-2</v>
      </c>
      <c r="O194" s="6">
        <v>-5.7999999999999996E-3</v>
      </c>
      <c r="P194" s="6">
        <v>1.54E-2</v>
      </c>
    </row>
    <row r="195" spans="3:16" x14ac:dyDescent="0.35">
      <c r="C195" t="s">
        <v>199</v>
      </c>
      <c r="I195" s="6">
        <v>2.7699999999999999E-2</v>
      </c>
      <c r="J195" s="6">
        <v>-5.4000000000000003E-3</v>
      </c>
      <c r="K195" s="6">
        <v>-8.1000000000000013E-3</v>
      </c>
      <c r="L195" s="6">
        <v>-9.3999999999999986E-3</v>
      </c>
      <c r="M195" s="6">
        <v>-1.32E-2</v>
      </c>
      <c r="N195" s="6">
        <v>-1.9E-2</v>
      </c>
      <c r="O195" s="6">
        <v>-3.5999999999999999E-3</v>
      </c>
      <c r="P195" s="6">
        <v>3.7699999999999997E-2</v>
      </c>
    </row>
    <row r="196" spans="3:16" x14ac:dyDescent="0.35">
      <c r="C196" t="s">
        <v>200</v>
      </c>
      <c r="I196" s="6">
        <v>2.19</v>
      </c>
      <c r="J196" s="6">
        <v>-0.63</v>
      </c>
      <c r="K196" s="6">
        <v>-0.95</v>
      </c>
      <c r="L196" s="6">
        <v>-1.19</v>
      </c>
      <c r="M196" s="6">
        <v>-19.37</v>
      </c>
      <c r="N196" s="6">
        <v>-8.7200000000000006</v>
      </c>
      <c r="O196" s="6">
        <v>-0.64</v>
      </c>
      <c r="P196" s="6">
        <v>2.86</v>
      </c>
    </row>
    <row r="197" spans="3:16" x14ac:dyDescent="0.35">
      <c r="C197" t="s">
        <v>58</v>
      </c>
      <c r="I197" s="6">
        <v>0.49</v>
      </c>
      <c r="J197" s="6">
        <v>0.09</v>
      </c>
      <c r="K197" s="6">
        <v>0.44</v>
      </c>
      <c r="L197" s="6">
        <v>0.43</v>
      </c>
      <c r="M197" s="6">
        <v>0.66</v>
      </c>
      <c r="N197" s="6">
        <v>2.8</v>
      </c>
      <c r="O197" s="6">
        <v>6.81</v>
      </c>
      <c r="P197" s="5">
        <v>0</v>
      </c>
    </row>
    <row r="198" spans="3:16" x14ac:dyDescent="0.35">
      <c r="C198" t="s">
        <v>55</v>
      </c>
      <c r="I198" s="6">
        <v>117.2</v>
      </c>
      <c r="J198" s="6">
        <v>113.23</v>
      </c>
      <c r="K198" s="6">
        <v>114.93</v>
      </c>
      <c r="L198" s="6">
        <v>117.27</v>
      </c>
      <c r="M198" s="6">
        <v>119.3</v>
      </c>
      <c r="N198" s="6">
        <v>120.63</v>
      </c>
      <c r="O198" s="6">
        <v>122.69</v>
      </c>
      <c r="P198" s="5">
        <v>103</v>
      </c>
    </row>
    <row r="199" spans="3:16" x14ac:dyDescent="0.35">
      <c r="C199" t="s">
        <v>201</v>
      </c>
      <c r="I199" s="6">
        <v>0.51</v>
      </c>
      <c r="J199" s="6">
        <v>0.09</v>
      </c>
      <c r="K199" s="6">
        <v>0.45</v>
      </c>
      <c r="L199" s="6">
        <v>0.44</v>
      </c>
      <c r="M199" s="6">
        <v>0.68</v>
      </c>
      <c r="N199" s="6">
        <v>2.87</v>
      </c>
      <c r="O199" s="6">
        <v>6.86</v>
      </c>
      <c r="P199" s="5">
        <v>0</v>
      </c>
    </row>
    <row r="200" spans="3:16" x14ac:dyDescent="0.35">
      <c r="C200" t="s">
        <v>202</v>
      </c>
      <c r="I200" s="6">
        <v>114.39</v>
      </c>
      <c r="J200" s="6">
        <v>110.43</v>
      </c>
      <c r="K200" s="6">
        <v>112.13</v>
      </c>
      <c r="L200" s="6">
        <v>114.46</v>
      </c>
      <c r="M200" s="6">
        <v>116.49</v>
      </c>
      <c r="N200" s="6">
        <v>117.82</v>
      </c>
      <c r="O200" s="6">
        <v>121.66</v>
      </c>
      <c r="P200" s="6">
        <v>101.67</v>
      </c>
    </row>
    <row r="201" spans="3:16" x14ac:dyDescent="0.35">
      <c r="C201" t="s">
        <v>203</v>
      </c>
      <c r="I201" s="5">
        <v>7000000000</v>
      </c>
      <c r="J201" s="5">
        <v>11000000000</v>
      </c>
      <c r="K201" s="5">
        <v>6000000000</v>
      </c>
      <c r="L201" s="5">
        <v>13000000000</v>
      </c>
      <c r="M201" s="5">
        <v>114000000000</v>
      </c>
      <c r="N201" s="5">
        <v>116000000000</v>
      </c>
      <c r="O201" s="5">
        <v>97000000000</v>
      </c>
      <c r="P201" s="5">
        <v>33000000000</v>
      </c>
    </row>
    <row r="202" spans="3:16" x14ac:dyDescent="0.35">
      <c r="C202" t="s">
        <v>204</v>
      </c>
      <c r="I202" s="5">
        <v>639000000000</v>
      </c>
      <c r="J202" s="5">
        <v>192000000000</v>
      </c>
      <c r="K202" s="5">
        <v>203000000000</v>
      </c>
      <c r="L202" s="5">
        <v>202000000000</v>
      </c>
      <c r="M202" s="5">
        <v>107000000000</v>
      </c>
      <c r="N202" s="5">
        <v>106000000000</v>
      </c>
      <c r="O202" s="5">
        <v>32000000000</v>
      </c>
      <c r="P202" s="5">
        <v>300000000000</v>
      </c>
    </row>
    <row r="203" spans="3:16" x14ac:dyDescent="0.35">
      <c r="C203" t="s">
        <v>25</v>
      </c>
      <c r="I203" s="5">
        <v>646000000000</v>
      </c>
      <c r="J203" s="5">
        <v>203000000000</v>
      </c>
      <c r="K203" s="5">
        <v>208000000000</v>
      </c>
      <c r="L203" s="5">
        <v>216000000000</v>
      </c>
      <c r="M203" s="5">
        <v>221000000000</v>
      </c>
      <c r="N203" s="5">
        <v>222000000000</v>
      </c>
      <c r="O203" s="5">
        <v>129000000000</v>
      </c>
      <c r="P203" s="5">
        <v>333000000000</v>
      </c>
    </row>
    <row r="204" spans="3:16" x14ac:dyDescent="0.35">
      <c r="C204" t="s">
        <v>22</v>
      </c>
      <c r="I204" s="5">
        <v>577000000000</v>
      </c>
      <c r="J204" s="5">
        <v>201000000000</v>
      </c>
      <c r="K204" s="5">
        <v>207000000000</v>
      </c>
      <c r="L204" s="5">
        <v>211000000000</v>
      </c>
      <c r="M204" s="5">
        <v>217000000000</v>
      </c>
      <c r="N204" s="5">
        <v>218000000000</v>
      </c>
      <c r="O204" s="5">
        <v>121000000000</v>
      </c>
      <c r="P204" s="5">
        <v>332000000000</v>
      </c>
    </row>
    <row r="205" spans="3:16" x14ac:dyDescent="0.35">
      <c r="C205" t="s">
        <v>205</v>
      </c>
      <c r="I205" s="5">
        <v>168000000000</v>
      </c>
      <c r="J205" s="5">
        <v>27000000000</v>
      </c>
      <c r="K205" s="5">
        <v>45000000000</v>
      </c>
      <c r="L205" s="5">
        <v>61000000000</v>
      </c>
      <c r="M205" s="5">
        <v>-17000000000</v>
      </c>
      <c r="N205" s="5">
        <v>-9000000000</v>
      </c>
      <c r="O205" s="5">
        <v>103000000000</v>
      </c>
      <c r="P205" s="5">
        <v>129000000000</v>
      </c>
    </row>
    <row r="206" spans="3:16" x14ac:dyDescent="0.35">
      <c r="C206" t="s">
        <v>206</v>
      </c>
      <c r="I206" s="5">
        <v>46000000000</v>
      </c>
      <c r="J206" s="5">
        <v>0</v>
      </c>
      <c r="K206" s="5">
        <v>0</v>
      </c>
      <c r="L206" s="5">
        <v>4000000000</v>
      </c>
      <c r="M206" s="5">
        <v>3000000000</v>
      </c>
      <c r="N206" s="5">
        <v>-59000000000</v>
      </c>
      <c r="O206" s="5">
        <v>19000000000</v>
      </c>
      <c r="P206" s="5">
        <v>36000000000</v>
      </c>
    </row>
    <row r="207" spans="3:16" x14ac:dyDescent="0.35">
      <c r="C207" t="s">
        <v>207</v>
      </c>
      <c r="I207" s="5">
        <v>-229000000000</v>
      </c>
      <c r="J207" s="5">
        <v>0</v>
      </c>
      <c r="K207" s="5">
        <v>-1000000000</v>
      </c>
      <c r="L207" s="5">
        <v>-1000000000</v>
      </c>
      <c r="M207" s="5">
        <v>0</v>
      </c>
      <c r="N207" s="5">
        <v>-29000000000</v>
      </c>
      <c r="O207" s="5">
        <v>-61000000000</v>
      </c>
      <c r="P207" s="5">
        <v>-15000000000</v>
      </c>
    </row>
    <row r="208" spans="3:16" x14ac:dyDescent="0.35">
      <c r="C208" t="s">
        <v>14</v>
      </c>
      <c r="I208" s="5">
        <v>-183000000000</v>
      </c>
      <c r="J208" s="5">
        <v>-1000000000</v>
      </c>
      <c r="K208" s="5">
        <v>-1000000000</v>
      </c>
      <c r="L208" s="5">
        <v>4000000000</v>
      </c>
      <c r="M208" s="5">
        <v>3000000000</v>
      </c>
      <c r="N208" s="5">
        <v>-89000000000</v>
      </c>
      <c r="O208" s="5">
        <v>-43000000000</v>
      </c>
      <c r="P208" s="5">
        <v>20000000000</v>
      </c>
    </row>
    <row r="209" spans="2:16" x14ac:dyDescent="0.35">
      <c r="C209" t="s">
        <v>16</v>
      </c>
      <c r="I209" s="6">
        <v>-17.309999999999999</v>
      </c>
      <c r="J209" s="6">
        <v>-7.0000000000000007E-2</v>
      </c>
      <c r="K209" s="6">
        <v>-0.12</v>
      </c>
      <c r="L209" s="6">
        <v>0.37</v>
      </c>
      <c r="M209" s="6">
        <v>0.27</v>
      </c>
      <c r="N209" s="6">
        <v>-8.4</v>
      </c>
      <c r="O209" s="6">
        <v>-4.05</v>
      </c>
      <c r="P209" s="6">
        <v>2.5</v>
      </c>
    </row>
    <row r="211" spans="2:16" x14ac:dyDescent="0.35">
      <c r="B211" t="s">
        <v>208</v>
      </c>
      <c r="C211" t="s">
        <v>209</v>
      </c>
      <c r="D211" s="5">
        <v>6000000000</v>
      </c>
      <c r="E211" s="5">
        <v>63000000000</v>
      </c>
      <c r="F211" s="5">
        <v>-7000000000</v>
      </c>
      <c r="G211" s="5">
        <v>-9000000000</v>
      </c>
      <c r="H211" s="5">
        <v>23000000000</v>
      </c>
      <c r="I211" s="5">
        <v>42000000000</v>
      </c>
      <c r="J211" s="5">
        <v>-18000000000</v>
      </c>
      <c r="K211" s="5">
        <v>-25000000000</v>
      </c>
      <c r="L211" s="5">
        <v>-21000000000</v>
      </c>
      <c r="M211" s="5">
        <v>-15000000000</v>
      </c>
      <c r="N211" s="5">
        <v>-29000000000</v>
      </c>
      <c r="O211" s="5">
        <v>-7000000000</v>
      </c>
      <c r="P211" s="5">
        <v>13000000000</v>
      </c>
    </row>
    <row r="212" spans="2:16" x14ac:dyDescent="0.35">
      <c r="C212" t="s">
        <v>210</v>
      </c>
      <c r="H212" s="5">
        <v>53000000000</v>
      </c>
      <c r="I212" s="5">
        <v>42000000000</v>
      </c>
      <c r="J212" s="5">
        <v>-18000000000</v>
      </c>
      <c r="K212" s="5">
        <v>-25000000000</v>
      </c>
      <c r="L212" s="5">
        <v>-21000000000</v>
      </c>
      <c r="M212" s="5">
        <v>-15000000000</v>
      </c>
      <c r="N212" s="5">
        <v>-29000000000</v>
      </c>
      <c r="O212" s="5">
        <v>-7000000000</v>
      </c>
    </row>
    <row r="213" spans="2:16" x14ac:dyDescent="0.35">
      <c r="C213" t="s">
        <v>46</v>
      </c>
      <c r="D213" s="6">
        <v>0.54</v>
      </c>
      <c r="E213" s="6">
        <v>5.99</v>
      </c>
      <c r="F213" s="6">
        <v>-0.7</v>
      </c>
      <c r="G213" s="6">
        <v>-0.81</v>
      </c>
      <c r="H213" s="6">
        <v>2.15</v>
      </c>
      <c r="I213" s="6">
        <v>3.95</v>
      </c>
      <c r="J213" s="6">
        <v>-1.71</v>
      </c>
      <c r="K213" s="6">
        <v>-2.34</v>
      </c>
      <c r="L213" s="5">
        <v>-2</v>
      </c>
      <c r="M213" s="6">
        <v>-1.44</v>
      </c>
      <c r="N213" s="6">
        <v>-2.79</v>
      </c>
      <c r="O213" s="6">
        <v>-0.7</v>
      </c>
      <c r="P213" s="6">
        <v>1.23</v>
      </c>
    </row>
    <row r="214" spans="2:16" x14ac:dyDescent="0.35">
      <c r="C214" t="s">
        <v>211</v>
      </c>
      <c r="H214" s="6">
        <v>5.01</v>
      </c>
      <c r="I214" s="6">
        <v>3.95</v>
      </c>
      <c r="J214" s="6">
        <v>-1.71</v>
      </c>
      <c r="K214" s="6">
        <v>-2.34</v>
      </c>
      <c r="L214" s="5">
        <v>-2</v>
      </c>
      <c r="M214" s="6">
        <v>-1.44</v>
      </c>
      <c r="N214" s="6">
        <v>-2.79</v>
      </c>
      <c r="O214" s="6">
        <v>-0.7</v>
      </c>
    </row>
    <row r="215" spans="2:16" x14ac:dyDescent="0.35">
      <c r="C215" t="s">
        <v>212</v>
      </c>
      <c r="D215" s="5">
        <v>34000000000</v>
      </c>
      <c r="E215" s="5">
        <v>94000000000</v>
      </c>
      <c r="F215" s="5">
        <v>11000000000</v>
      </c>
      <c r="G215" s="5">
        <v>11000000000</v>
      </c>
      <c r="H215" s="5">
        <v>134000000000</v>
      </c>
      <c r="I215" s="5">
        <v>123000000000</v>
      </c>
      <c r="J215" s="5">
        <v>29000000000</v>
      </c>
      <c r="K215" s="5">
        <v>28000000000</v>
      </c>
      <c r="L215" s="5">
        <v>21000000000</v>
      </c>
      <c r="M215" s="5">
        <v>12000000000</v>
      </c>
      <c r="N215" s="5">
        <v>7000000000</v>
      </c>
      <c r="O215" s="5">
        <v>66000000000</v>
      </c>
      <c r="P215" s="5">
        <v>170000000000</v>
      </c>
    </row>
    <row r="216" spans="2:16" x14ac:dyDescent="0.35">
      <c r="C216" t="s">
        <v>213</v>
      </c>
      <c r="H216" s="5">
        <v>150000000000</v>
      </c>
      <c r="I216" s="5">
        <v>123000000000</v>
      </c>
      <c r="J216" s="5">
        <v>29000000000</v>
      </c>
      <c r="K216" s="5">
        <v>28000000000</v>
      </c>
      <c r="L216" s="5">
        <v>21000000000</v>
      </c>
      <c r="M216" s="5">
        <v>12000000000</v>
      </c>
      <c r="N216" s="5">
        <v>7000000000</v>
      </c>
      <c r="O216" s="5">
        <v>66000000000</v>
      </c>
    </row>
    <row r="217" spans="2:16" x14ac:dyDescent="0.35">
      <c r="C217" t="s">
        <v>214</v>
      </c>
      <c r="I217" s="6">
        <v>46.53</v>
      </c>
    </row>
    <row r="218" spans="2:16" x14ac:dyDescent="0.35">
      <c r="C218" t="s">
        <v>215</v>
      </c>
      <c r="I218" s="6">
        <v>19.95</v>
      </c>
    </row>
    <row r="219" spans="2:16" x14ac:dyDescent="0.35">
      <c r="C219" t="s">
        <v>216</v>
      </c>
      <c r="I219" s="6">
        <v>7.42</v>
      </c>
    </row>
    <row r="220" spans="2:16" x14ac:dyDescent="0.35">
      <c r="C220" t="s">
        <v>217</v>
      </c>
      <c r="I220" s="6">
        <v>5.0099999999999999E-2</v>
      </c>
    </row>
    <row r="221" spans="2:16" x14ac:dyDescent="0.35">
      <c r="C221" t="s">
        <v>218</v>
      </c>
      <c r="I221" s="6">
        <v>7.02</v>
      </c>
    </row>
    <row r="222" spans="2:16" x14ac:dyDescent="0.35">
      <c r="C222" t="s">
        <v>219</v>
      </c>
      <c r="I222" s="6">
        <v>0.85</v>
      </c>
    </row>
    <row r="223" spans="2:16" x14ac:dyDescent="0.35">
      <c r="C223" t="s">
        <v>220</v>
      </c>
      <c r="I223" s="6">
        <v>21.75</v>
      </c>
    </row>
    <row r="224" spans="2:16" x14ac:dyDescent="0.35">
      <c r="C224" t="s">
        <v>221</v>
      </c>
      <c r="I224" s="6">
        <v>106.55</v>
      </c>
    </row>
    <row r="225" spans="3:9" x14ac:dyDescent="0.35">
      <c r="C225" t="s">
        <v>222</v>
      </c>
      <c r="I225" s="6">
        <v>26.62</v>
      </c>
    </row>
    <row r="226" spans="3:9" x14ac:dyDescent="0.35">
      <c r="C226" t="s">
        <v>223</v>
      </c>
      <c r="I226" s="6">
        <v>21.94</v>
      </c>
    </row>
    <row r="227" spans="3:9" x14ac:dyDescent="0.35">
      <c r="C227" t="s">
        <v>325</v>
      </c>
      <c r="I227" s="6">
        <v>0.06</v>
      </c>
    </row>
    <row r="228" spans="3:9" x14ac:dyDescent="0.35">
      <c r="C228" t="s">
        <v>326</v>
      </c>
      <c r="I228" s="6">
        <v>0.78</v>
      </c>
    </row>
    <row r="229" spans="3:9" x14ac:dyDescent="0.35">
      <c r="C229" t="s">
        <v>224</v>
      </c>
      <c r="I229" s="6">
        <v>5.01</v>
      </c>
    </row>
    <row r="230" spans="3:9" x14ac:dyDescent="0.35">
      <c r="C230" t="s">
        <v>225</v>
      </c>
      <c r="I230" s="6">
        <v>2.15</v>
      </c>
    </row>
    <row r="231" spans="3:9" x14ac:dyDescent="0.35">
      <c r="C231" t="s">
        <v>226</v>
      </c>
      <c r="I231" s="6">
        <v>14.25</v>
      </c>
    </row>
    <row r="232" spans="3:9" x14ac:dyDescent="0.35">
      <c r="C232" t="s">
        <v>227</v>
      </c>
      <c r="D232" s="6">
        <v>1.08</v>
      </c>
    </row>
    <row r="233" spans="3:9" x14ac:dyDescent="0.35">
      <c r="C233" t="s">
        <v>228</v>
      </c>
      <c r="I233" s="6">
        <v>117.73</v>
      </c>
    </row>
    <row r="234" spans="3:9" x14ac:dyDescent="0.35">
      <c r="C234" t="s">
        <v>229</v>
      </c>
      <c r="I234" s="6">
        <v>0.94</v>
      </c>
    </row>
    <row r="235" spans="3:9" x14ac:dyDescent="0.35">
      <c r="C235" t="s">
        <v>230</v>
      </c>
      <c r="D235" s="6">
        <v>2.38</v>
      </c>
    </row>
    <row r="236" spans="3:9" x14ac:dyDescent="0.35">
      <c r="C236" t="s">
        <v>231</v>
      </c>
      <c r="D236" s="6">
        <v>2.2400000000000002</v>
      </c>
    </row>
    <row r="237" spans="3:9" x14ac:dyDescent="0.35">
      <c r="C237" t="s">
        <v>232</v>
      </c>
      <c r="D237" s="6">
        <v>0.46</v>
      </c>
    </row>
    <row r="238" spans="3:9" x14ac:dyDescent="0.35">
      <c r="C238" t="s">
        <v>233</v>
      </c>
      <c r="D238" s="6">
        <v>0.45</v>
      </c>
    </row>
    <row r="239" spans="3:9" x14ac:dyDescent="0.35">
      <c r="C239" t="s">
        <v>234</v>
      </c>
      <c r="D239" s="6">
        <v>0.52</v>
      </c>
    </row>
    <row r="240" spans="3:9" x14ac:dyDescent="0.35">
      <c r="C240" t="s">
        <v>235</v>
      </c>
      <c r="D240" s="6">
        <v>0.3</v>
      </c>
    </row>
    <row r="241" spans="3:9" x14ac:dyDescent="0.35">
      <c r="C241" t="s">
        <v>236</v>
      </c>
      <c r="D241" s="6">
        <v>1.53</v>
      </c>
    </row>
    <row r="242" spans="3:9" x14ac:dyDescent="0.35">
      <c r="C242" t="s">
        <v>237</v>
      </c>
      <c r="I242" s="6">
        <v>2.44</v>
      </c>
    </row>
    <row r="243" spans="3:9" x14ac:dyDescent="0.35">
      <c r="C243" t="s">
        <v>12</v>
      </c>
      <c r="D243" s="5">
        <v>-8000000000</v>
      </c>
    </row>
    <row r="244" spans="3:9" x14ac:dyDescent="0.35">
      <c r="C244" t="s">
        <v>238</v>
      </c>
      <c r="I244" s="6">
        <v>2.56</v>
      </c>
    </row>
    <row r="245" spans="3:9" x14ac:dyDescent="0.35">
      <c r="C245" t="s">
        <v>239</v>
      </c>
      <c r="I245" s="6">
        <v>2.7900000000000001E-2</v>
      </c>
    </row>
    <row r="246" spans="3:9" x14ac:dyDescent="0.35">
      <c r="C246" t="s">
        <v>240</v>
      </c>
      <c r="I246" s="6">
        <v>4.2599999999999999E-2</v>
      </c>
    </row>
    <row r="247" spans="3:9" x14ac:dyDescent="0.35">
      <c r="C247" t="s">
        <v>241</v>
      </c>
      <c r="I247" s="6">
        <v>3.2899999999999999E-2</v>
      </c>
    </row>
    <row r="248" spans="3:9" x14ac:dyDescent="0.35">
      <c r="C248" t="s">
        <v>242</v>
      </c>
      <c r="I248" s="6">
        <v>3.2799999999999996E-2</v>
      </c>
    </row>
    <row r="249" spans="3:9" x14ac:dyDescent="0.35">
      <c r="C249" t="s">
        <v>243</v>
      </c>
      <c r="D249" s="6">
        <v>374.37</v>
      </c>
    </row>
    <row r="250" spans="3:9" x14ac:dyDescent="0.35">
      <c r="C250" t="s">
        <v>244</v>
      </c>
      <c r="D250" s="6">
        <v>142.22</v>
      </c>
    </row>
    <row r="251" spans="3:9" x14ac:dyDescent="0.35">
      <c r="C251" t="s">
        <v>245</v>
      </c>
      <c r="D251" s="6">
        <v>109.17</v>
      </c>
    </row>
    <row r="252" spans="3:9" x14ac:dyDescent="0.35">
      <c r="C252" t="s">
        <v>246</v>
      </c>
      <c r="D252" s="6">
        <v>407.42</v>
      </c>
    </row>
    <row r="253" spans="3:9" x14ac:dyDescent="0.35">
      <c r="C253" t="s">
        <v>247</v>
      </c>
      <c r="D253" s="6">
        <v>0.24</v>
      </c>
    </row>
    <row r="254" spans="3:9" x14ac:dyDescent="0.35">
      <c r="C254" t="s">
        <v>248</v>
      </c>
      <c r="I254" s="6">
        <v>0.08</v>
      </c>
    </row>
    <row r="255" spans="3:9" x14ac:dyDescent="0.35">
      <c r="C255" t="s">
        <v>249</v>
      </c>
      <c r="I255" s="6">
        <v>3.62</v>
      </c>
    </row>
    <row r="256" spans="3:9" x14ac:dyDescent="0.35">
      <c r="C256" t="s">
        <v>42</v>
      </c>
      <c r="I256" s="5">
        <v>1055000000000</v>
      </c>
    </row>
    <row r="257" spans="3:9" x14ac:dyDescent="0.35">
      <c r="C257" t="s">
        <v>250</v>
      </c>
      <c r="I257" s="5">
        <v>1612000000000</v>
      </c>
    </row>
    <row r="258" spans="3:9" x14ac:dyDescent="0.35">
      <c r="C258" t="s">
        <v>251</v>
      </c>
      <c r="I258" s="5">
        <v>10550000000</v>
      </c>
    </row>
    <row r="259" spans="3:9" x14ac:dyDescent="0.35">
      <c r="C259" t="s">
        <v>252</v>
      </c>
      <c r="I259" s="6">
        <v>0.51890000000000003</v>
      </c>
    </row>
    <row r="260" spans="3:9" x14ac:dyDescent="0.35">
      <c r="C260" t="s">
        <v>253</v>
      </c>
      <c r="D260" s="6">
        <v>0.77410000000000001</v>
      </c>
    </row>
    <row r="261" spans="3:9" x14ac:dyDescent="0.35">
      <c r="C261" t="s">
        <v>254</v>
      </c>
      <c r="D261" s="6">
        <v>0.35920000000000002</v>
      </c>
    </row>
    <row r="262" spans="3:9" x14ac:dyDescent="0.35">
      <c r="C262" t="s">
        <v>255</v>
      </c>
      <c r="D262" s="6">
        <v>0.1686</v>
      </c>
    </row>
    <row r="263" spans="3:9" x14ac:dyDescent="0.35">
      <c r="C263" t="s">
        <v>256</v>
      </c>
      <c r="D263" s="6">
        <v>4.7206000000000001</v>
      </c>
    </row>
    <row r="264" spans="3:9" x14ac:dyDescent="0.35">
      <c r="C264" t="s">
        <v>257</v>
      </c>
      <c r="D264" s="6">
        <v>6.1396000000000006</v>
      </c>
    </row>
    <row r="265" spans="3:9" x14ac:dyDescent="0.35">
      <c r="C265" t="s">
        <v>258</v>
      </c>
      <c r="D265" s="6">
        <v>2.0207999999999999</v>
      </c>
    </row>
    <row r="266" spans="3:9" x14ac:dyDescent="0.35">
      <c r="C266" t="s">
        <v>259</v>
      </c>
      <c r="I266" s="5">
        <v>7</v>
      </c>
    </row>
    <row r="267" spans="3:9" x14ac:dyDescent="0.35">
      <c r="C267" t="s">
        <v>260</v>
      </c>
      <c r="I267" s="6">
        <v>0.98</v>
      </c>
    </row>
    <row r="268" spans="3:9" x14ac:dyDescent="0.35">
      <c r="C268" t="s">
        <v>261</v>
      </c>
      <c r="I268" s="6">
        <v>0.51</v>
      </c>
    </row>
    <row r="269" spans="3:9" x14ac:dyDescent="0.35">
      <c r="C269" t="s">
        <v>262</v>
      </c>
      <c r="I269" s="6">
        <v>0.39</v>
      </c>
    </row>
    <row r="270" spans="3:9" x14ac:dyDescent="0.35">
      <c r="C270" t="s">
        <v>263</v>
      </c>
      <c r="I270" s="6">
        <v>0.23</v>
      </c>
    </row>
    <row r="271" spans="3:9" x14ac:dyDescent="0.35">
      <c r="C271" t="s">
        <v>264</v>
      </c>
      <c r="I271" s="6">
        <v>0.18</v>
      </c>
    </row>
    <row r="272" spans="3:9" x14ac:dyDescent="0.35">
      <c r="C272" t="s">
        <v>265</v>
      </c>
      <c r="I272" s="6">
        <v>0.62</v>
      </c>
    </row>
    <row r="273" spans="3:9" x14ac:dyDescent="0.35">
      <c r="C273" t="s">
        <v>266</v>
      </c>
      <c r="I273" s="6">
        <v>0.53</v>
      </c>
    </row>
    <row r="274" spans="3:9" x14ac:dyDescent="0.35">
      <c r="C274" t="s">
        <v>267</v>
      </c>
      <c r="I274" s="5">
        <v>150000000000</v>
      </c>
    </row>
    <row r="275" spans="3:9" x14ac:dyDescent="0.35">
      <c r="C275" t="s">
        <v>268</v>
      </c>
      <c r="I275" s="5">
        <v>107000000000</v>
      </c>
    </row>
    <row r="276" spans="3:9" x14ac:dyDescent="0.35">
      <c r="C276" t="s">
        <v>269</v>
      </c>
      <c r="I276" s="5">
        <v>73000000000</v>
      </c>
    </row>
    <row r="277" spans="3:9" x14ac:dyDescent="0.35">
      <c r="C277" t="s">
        <v>270</v>
      </c>
      <c r="I277" s="5">
        <v>53000000000</v>
      </c>
    </row>
    <row r="278" spans="3:9" x14ac:dyDescent="0.35">
      <c r="C278" t="s">
        <v>271</v>
      </c>
      <c r="D278" s="5">
        <v>11000000000</v>
      </c>
    </row>
    <row r="279" spans="3:9" x14ac:dyDescent="0.35">
      <c r="C279" t="s">
        <v>272</v>
      </c>
      <c r="D279" s="5">
        <v>1894000000000</v>
      </c>
    </row>
    <row r="280" spans="3:9" x14ac:dyDescent="0.35">
      <c r="C280" t="s">
        <v>273</v>
      </c>
      <c r="D280" s="5">
        <v>651000000000</v>
      </c>
    </row>
    <row r="281" spans="3:9" x14ac:dyDescent="0.35">
      <c r="C281" t="s">
        <v>193</v>
      </c>
      <c r="D281" s="5">
        <v>120000000000</v>
      </c>
    </row>
    <row r="282" spans="3:9" x14ac:dyDescent="0.35">
      <c r="C282" t="s">
        <v>192</v>
      </c>
      <c r="I282" s="5">
        <v>1242000000000</v>
      </c>
    </row>
    <row r="283" spans="3:9" x14ac:dyDescent="0.35">
      <c r="C283" t="s">
        <v>191</v>
      </c>
      <c r="D283" s="5">
        <v>561000000000</v>
      </c>
    </row>
    <row r="284" spans="3:9" x14ac:dyDescent="0.35">
      <c r="C284" t="s">
        <v>190</v>
      </c>
      <c r="D284" s="5">
        <v>7000000000</v>
      </c>
    </row>
    <row r="285" spans="3:9" x14ac:dyDescent="0.35">
      <c r="C285" t="s">
        <v>23</v>
      </c>
      <c r="D285" s="5">
        <v>568000000000</v>
      </c>
    </row>
    <row r="286" spans="3:9" x14ac:dyDescent="0.35">
      <c r="C286" t="s">
        <v>20</v>
      </c>
      <c r="D286" s="5">
        <v>556000000000</v>
      </c>
    </row>
    <row r="287" spans="3:9" x14ac:dyDescent="0.35">
      <c r="C287" t="s">
        <v>274</v>
      </c>
      <c r="I287" s="5">
        <v>1243000000000</v>
      </c>
    </row>
    <row r="288" spans="3:9" x14ac:dyDescent="0.35">
      <c r="C288" t="s">
        <v>275</v>
      </c>
      <c r="I288" s="5">
        <v>48000000000</v>
      </c>
    </row>
    <row r="289" spans="3:9" x14ac:dyDescent="0.35">
      <c r="C289" t="s">
        <v>276</v>
      </c>
      <c r="I289" s="5">
        <v>-267000000000</v>
      </c>
    </row>
    <row r="290" spans="3:9" x14ac:dyDescent="0.35">
      <c r="C290" t="s">
        <v>277</v>
      </c>
      <c r="I290" s="5">
        <v>226000000000</v>
      </c>
    </row>
    <row r="291" spans="3:9" x14ac:dyDescent="0.35">
      <c r="C291" t="s">
        <v>278</v>
      </c>
      <c r="I291" s="5">
        <v>-39000000000</v>
      </c>
    </row>
    <row r="292" spans="3:9" x14ac:dyDescent="0.35">
      <c r="C292" t="s">
        <v>279</v>
      </c>
      <c r="I292" s="5">
        <v>10000000000</v>
      </c>
    </row>
  </sheetData>
  <pageMargins left="0.7" right="0.7" top="0.75" bottom="0.75" header="0.3" footer="0.3"/>
  <ignoredErrors>
    <ignoredError sqref="A1:P29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07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496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497</v>
      </c>
      <c r="D2" s="2" vm="53">
        <f ca="1">IFERROR(_xlfn.STOCKHISTORY("XIDX:" &amp; $C$1, D3, , 0, 0, 1), "Libur")</f>
        <v>136</v>
      </c>
      <c r="H2" s="2" vm="53">
        <f ca="1">IFERROR(INDEX(D2:G2,COUNT(D2:G2)),"")</f>
        <v>136</v>
      </c>
      <c r="I2" s="2" vm="54">
        <f t="shared" ref="I2:P2" ca="1" si="0">IFERROR(_xlfn.STOCKHISTORY("XIDX:" &amp; $C$1, I1, , 0, 0, 1), "Libur")</f>
        <v>125</v>
      </c>
      <c r="J2" s="2" vm="33">
        <f t="shared" ca="1" si="0"/>
        <v>92</v>
      </c>
      <c r="K2" s="2" vm="55">
        <f t="shared" ca="1" si="0"/>
        <v>154</v>
      </c>
      <c r="L2" s="2" vm="56">
        <f t="shared" ca="1" si="0"/>
        <v>126</v>
      </c>
      <c r="M2" s="2" vm="57">
        <f t="shared" ca="1" si="0"/>
        <v>270</v>
      </c>
      <c r="N2" s="2" vm="58">
        <f t="shared" ca="1" si="0"/>
        <v>164</v>
      </c>
      <c r="O2" s="2" vm="59">
        <f t="shared" ca="1" si="0"/>
        <v>378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177053727000</v>
      </c>
      <c r="H4" s="2">
        <f>IFERROR(SUM(D4:G4)*(4/MAX(1,COUNT(D4:G4))),"")</f>
        <v>708214908000</v>
      </c>
      <c r="I4" s="2">
        <f t="shared" ref="I4:P4" si="1">IFERROR(INDEX(I51:I500,MATCH($C$4,$C$51:$C$500,0)),"")</f>
        <v>682495833000</v>
      </c>
      <c r="J4" s="2">
        <f t="shared" si="1"/>
        <v>629023011000</v>
      </c>
      <c r="K4" s="2">
        <f t="shared" si="1"/>
        <v>600210346000</v>
      </c>
      <c r="L4" s="2">
        <f t="shared" si="1"/>
        <v>691532368000</v>
      </c>
      <c r="M4" s="2">
        <f t="shared" si="1"/>
        <v>633300205000</v>
      </c>
      <c r="N4" s="2">
        <f t="shared" si="1"/>
        <v>518652053000</v>
      </c>
      <c r="O4" s="2">
        <f t="shared" si="1"/>
        <v>494684971000</v>
      </c>
      <c r="P4" s="2">
        <f t="shared" si="1"/>
        <v>395632600000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18773664000</v>
      </c>
      <c r="H5" s="2">
        <f>IFERROR(SUM(D5:G5)*(4/MAX(1,COUNT(D5:G5))),"")</f>
        <v>75094656000</v>
      </c>
      <c r="I5" s="2">
        <f t="shared" ref="I5:P5" si="2">IFERROR(INDEX(I51:I500,MATCH($C$5,$C$51:$C$500,0)),"")</f>
        <v>8527754000</v>
      </c>
      <c r="J5" s="2">
        <f t="shared" si="2"/>
        <v>48257592000</v>
      </c>
      <c r="K5" s="2">
        <f t="shared" si="2"/>
        <v>-28347135000</v>
      </c>
      <c r="L5" s="2">
        <f t="shared" si="2"/>
        <v>-36137870000</v>
      </c>
      <c r="M5" s="2">
        <f t="shared" si="2"/>
        <v>26842921000</v>
      </c>
      <c r="N5" s="2">
        <f t="shared" si="2"/>
        <v>-9726124000</v>
      </c>
      <c r="O5" s="2">
        <f t="shared" si="2"/>
        <v>22644240000</v>
      </c>
      <c r="P5" s="2">
        <f t="shared" si="2"/>
        <v>16281993000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340370814000</v>
      </c>
      <c r="H6" s="2">
        <f>IFERROR(INDEX(D6:G6,COUNT(D6:G6)),"")</f>
        <v>340370814000</v>
      </c>
      <c r="I6" s="2">
        <f t="shared" ref="I6:P6" si="3">IFERROR(INDEX(I51:I500,MATCH($C$6,$C$51:$C$500,0)),"")</f>
        <v>321597150000</v>
      </c>
      <c r="J6" s="2">
        <f t="shared" si="3"/>
        <v>313069396000</v>
      </c>
      <c r="K6" s="2">
        <f t="shared" si="3"/>
        <v>264811804000</v>
      </c>
      <c r="L6" s="2">
        <f t="shared" si="3"/>
        <v>293158939000</v>
      </c>
      <c r="M6" s="2">
        <f t="shared" si="3"/>
        <v>334721475000</v>
      </c>
      <c r="N6" s="2">
        <f t="shared" si="3"/>
        <v>307878554000</v>
      </c>
      <c r="O6" s="2">
        <f t="shared" si="3"/>
        <v>331166342000</v>
      </c>
      <c r="P6" s="2">
        <f t="shared" si="3"/>
        <v>166476129000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1.81</v>
      </c>
      <c r="H7" s="3">
        <f>IFERROR(INDEX(D7:G7,COUNT(D7:G7)),"")</f>
        <v>1.81</v>
      </c>
      <c r="I7" s="3">
        <f t="shared" ref="I7:P7" si="4">IFERROR(INDEX(I51:I500,MATCH($C$7,$C$51:$C$500,0))/1000000000,"")</f>
        <v>1.81</v>
      </c>
      <c r="J7" s="3">
        <f t="shared" si="4"/>
        <v>1.81</v>
      </c>
      <c r="K7" s="3">
        <f t="shared" si="4"/>
        <v>1.81</v>
      </c>
      <c r="L7" s="3">
        <f t="shared" si="4"/>
        <v>1.81</v>
      </c>
      <c r="M7" s="3">
        <f t="shared" si="4"/>
        <v>1.81</v>
      </c>
      <c r="N7" s="3">
        <f t="shared" si="4"/>
        <v>1.81</v>
      </c>
      <c r="O7" s="3">
        <f t="shared" si="4"/>
        <v>1.81</v>
      </c>
      <c r="P7" s="3">
        <f t="shared" si="4"/>
        <v>1.2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P8" si="5">IFERROR(INDEX(I51:I500,MATCH($C$8,$C$51:$C$500,0)),"")</f>
        <v>28000000000</v>
      </c>
      <c r="J8" s="2">
        <f t="shared" si="5"/>
        <v>-23000000000</v>
      </c>
      <c r="K8" s="2">
        <f t="shared" si="5"/>
        <v>-33000000000</v>
      </c>
      <c r="L8" s="2">
        <f t="shared" si="5"/>
        <v>-49000000000</v>
      </c>
      <c r="M8" s="2">
        <f t="shared" si="5"/>
        <v>-111000000000</v>
      </c>
      <c r="N8" s="2">
        <f t="shared" si="5"/>
        <v>-87000000000</v>
      </c>
      <c r="O8" s="2">
        <f t="shared" si="5"/>
        <v>-95000000000</v>
      </c>
      <c r="P8" s="2">
        <f t="shared" si="5"/>
        <v>-57000000000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0.36</v>
      </c>
      <c r="H9" s="3">
        <f>IFERROR(INDEX(D9:G9,COUNT(D9:G9)),"")</f>
        <v>0.36</v>
      </c>
      <c r="I9" s="3">
        <f t="shared" ref="I9:P9" si="6">IFERROR(INDEX(I51:I500,MATCH($C$9,$C$51:$C$500,0)),"")</f>
        <v>15.53</v>
      </c>
      <c r="J9" s="3">
        <f t="shared" si="6"/>
        <v>-12.78</v>
      </c>
      <c r="K9" s="3">
        <f t="shared" si="6"/>
        <v>-18.21</v>
      </c>
      <c r="L9" s="3">
        <f t="shared" si="6"/>
        <v>-27.13</v>
      </c>
      <c r="M9" s="3">
        <f t="shared" si="6"/>
        <v>-61.56</v>
      </c>
      <c r="N9" s="3">
        <f t="shared" si="6"/>
        <v>-47.96</v>
      </c>
      <c r="O9" s="3">
        <f t="shared" si="6"/>
        <v>-52.37</v>
      </c>
      <c r="P9" s="3">
        <f t="shared" si="6"/>
        <v>-47.09</v>
      </c>
    </row>
    <row r="10" spans="1:16" x14ac:dyDescent="0.35">
      <c r="C10" t="s">
        <v>17</v>
      </c>
      <c r="D10" s="3">
        <f ca="1">IFERROR(IF(D9=0,"",D2/D9),"")</f>
        <v>377.77777777777777</v>
      </c>
      <c r="I10" s="3">
        <f t="shared" ref="I10:P10" ca="1" si="7">IFERROR(IF(I9=0,"",I2/I9),"")</f>
        <v>8.0489375402446885</v>
      </c>
      <c r="J10" s="3">
        <f t="shared" ca="1" si="7"/>
        <v>-7.1987480438184663</v>
      </c>
      <c r="K10" s="3">
        <f t="shared" ca="1" si="7"/>
        <v>-8.4568918176825925</v>
      </c>
      <c r="L10" s="3">
        <f t="shared" ca="1" si="7"/>
        <v>-4.6443051971986735</v>
      </c>
      <c r="M10" s="3">
        <f t="shared" ca="1" si="7"/>
        <v>-4.3859649122807012</v>
      </c>
      <c r="N10" s="3">
        <f t="shared" ca="1" si="7"/>
        <v>-3.4195162635529606</v>
      </c>
      <c r="O10" s="3">
        <f t="shared" ca="1" si="7"/>
        <v>-7.2178728279549365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94446503000</v>
      </c>
      <c r="H11" s="2">
        <f>IFERROR(INDEX(D11:G11,COUNT(D11:G11)),"")</f>
        <v>94446503000</v>
      </c>
      <c r="I11" s="2">
        <f t="shared" ref="I11:P11" si="8">IFERROR(INDEX(I51:I500,MATCH($C$11,$C$51:$C$500,0)),"")</f>
        <v>62762734000</v>
      </c>
      <c r="J11" s="2">
        <f t="shared" si="8"/>
        <v>74644141000</v>
      </c>
      <c r="K11" s="2">
        <f t="shared" si="8"/>
        <v>116603778000</v>
      </c>
      <c r="L11" s="2">
        <f t="shared" si="8"/>
        <v>81095898000</v>
      </c>
      <c r="M11" s="2">
        <f t="shared" si="8"/>
        <v>62563576000</v>
      </c>
      <c r="N11" s="2">
        <f t="shared" si="8"/>
        <v>115461510000</v>
      </c>
      <c r="O11" s="2">
        <f t="shared" si="8"/>
        <v>96814172000</v>
      </c>
      <c r="P11" s="2">
        <f t="shared" si="8"/>
        <v>45468178000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543000000000</v>
      </c>
      <c r="H12" s="2">
        <f>IFERROR(INDEX(D12:G12,COUNT(D12:G12)),"")</f>
        <v>543000000000</v>
      </c>
      <c r="I12" s="2">
        <f t="shared" ref="I12:P12" si="9">IFERROR(INDEX(I51:I500,MATCH($C$12,$C$51:$C$500,0)),"")</f>
        <v>547000000000</v>
      </c>
      <c r="J12" s="2">
        <f t="shared" si="9"/>
        <v>585000000000</v>
      </c>
      <c r="K12" s="2">
        <f t="shared" si="9"/>
        <v>549000000000</v>
      </c>
      <c r="L12" s="2">
        <f t="shared" si="9"/>
        <v>500000000000</v>
      </c>
      <c r="M12" s="2">
        <f t="shared" si="9"/>
        <v>411000000000</v>
      </c>
      <c r="N12" s="2">
        <f t="shared" si="9"/>
        <v>299000000000</v>
      </c>
      <c r="O12" s="2">
        <f t="shared" si="9"/>
        <v>188000000000</v>
      </c>
      <c r="P12" s="2">
        <f t="shared" si="9"/>
        <v>263000000000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638000000000</v>
      </c>
      <c r="H13" s="2">
        <f>IFERROR(INDEX(D13:G13,COUNT(D13:G13)),"")</f>
        <v>638000000000</v>
      </c>
      <c r="I13" s="2">
        <f t="shared" ref="I13:P13" si="10">IFERROR(INDEX(I51:I500,MATCH($C$13,$C$51:$C$500,0)),"")</f>
        <v>610000000000</v>
      </c>
      <c r="J13" s="2">
        <f t="shared" si="10"/>
        <v>659000000000</v>
      </c>
      <c r="K13" s="2">
        <f t="shared" si="10"/>
        <v>665000000000</v>
      </c>
      <c r="L13" s="2">
        <f t="shared" si="10"/>
        <v>581000000000</v>
      </c>
      <c r="M13" s="2">
        <f t="shared" si="10"/>
        <v>474000000000</v>
      </c>
      <c r="N13" s="2">
        <f t="shared" si="10"/>
        <v>415000000000</v>
      </c>
      <c r="O13" s="2">
        <f t="shared" si="10"/>
        <v>284000000000</v>
      </c>
      <c r="P13" s="2">
        <f t="shared" si="10"/>
        <v>309000000000</v>
      </c>
    </row>
    <row r="14" spans="1:16" x14ac:dyDescent="0.35">
      <c r="C14" t="s">
        <v>26</v>
      </c>
      <c r="D14" s="2">
        <f>IFERROR(INDEX(D51:D500,MATCH($C$14,$C$51:$C$500,0)),"")</f>
        <v>-10003591000</v>
      </c>
      <c r="H14" s="2">
        <f>IFERROR(SUM(D14:G14)*(4/MAX(1,COUNT(D14:G14))),"")</f>
        <v>-40014364000</v>
      </c>
      <c r="I14" s="2">
        <f t="shared" ref="I14:P14" si="11">IFERROR(INDEX(I51:I500,MATCH($C$14,$C$51:$C$500,0)),"")</f>
        <v>-44824806000</v>
      </c>
      <c r="J14" s="2">
        <f t="shared" si="11"/>
        <v>-52069046000</v>
      </c>
      <c r="K14" s="2">
        <f t="shared" si="11"/>
        <v>-50251040000</v>
      </c>
      <c r="L14" s="2">
        <f t="shared" si="11"/>
        <v>-27393778000</v>
      </c>
      <c r="M14" s="2">
        <f t="shared" si="11"/>
        <v>-20067796000</v>
      </c>
      <c r="N14" s="2">
        <f t="shared" si="11"/>
        <v>-17894581000</v>
      </c>
      <c r="O14" s="2">
        <f t="shared" si="11"/>
        <v>-22211928000</v>
      </c>
      <c r="P14" s="2">
        <f t="shared" si="11"/>
        <v>-23037120000</v>
      </c>
    </row>
    <row r="15" spans="1:16" x14ac:dyDescent="0.35">
      <c r="C15" t="s">
        <v>27</v>
      </c>
      <c r="D15" s="2">
        <f>IFERROR(INDEX(D51:D500,MATCH($C$15,$C$51:$C$500,0)),"")</f>
        <v>-2049332000</v>
      </c>
      <c r="H15" s="2">
        <f>IFERROR(SUM(D15:G15)*(4/MAX(1,COUNT(D15:G15))),"")</f>
        <v>-8197328000</v>
      </c>
      <c r="I15" s="2">
        <f t="shared" ref="I15:P15" si="12">IFERROR(INDEX(I51:I500,MATCH($C$15,$C$51:$C$500,0)),"")</f>
        <v>3012980000</v>
      </c>
      <c r="J15" s="2">
        <f t="shared" si="12"/>
        <v>13462618000</v>
      </c>
      <c r="K15" s="2">
        <f t="shared" si="12"/>
        <v>6834840000</v>
      </c>
      <c r="L15" s="2">
        <f t="shared" si="12"/>
        <v>8264204000</v>
      </c>
      <c r="M15" s="2">
        <f t="shared" si="12"/>
        <v>-7043070000</v>
      </c>
      <c r="N15" s="2">
        <f t="shared" si="12"/>
        <v>398904000</v>
      </c>
      <c r="O15" s="2">
        <f t="shared" si="12"/>
        <v>-6787075000</v>
      </c>
      <c r="P15" s="2">
        <f t="shared" si="12"/>
        <v>-5649779000</v>
      </c>
    </row>
    <row r="16" spans="1:16" x14ac:dyDescent="0.35">
      <c r="C16" t="s">
        <v>28</v>
      </c>
      <c r="D16" s="2">
        <f>IFERROR(INDEX(D51:D500,MATCH($C$16,$C$51:$C$500,0)),"")</f>
        <v>20822996000</v>
      </c>
      <c r="H16" s="2">
        <f>IFERROR(SUM(D16:G16)*(4/MAX(1,COUNT(D16:G16))),"")</f>
        <v>83291984000</v>
      </c>
      <c r="I16" s="2">
        <f t="shared" ref="I16:P16" si="13">IFERROR(INDEX(I51:I500,MATCH($C$16,$C$51:$C$500,0)),"")</f>
        <v>6499888000</v>
      </c>
      <c r="J16" s="2">
        <f t="shared" si="13"/>
        <v>34868079000</v>
      </c>
      <c r="K16" s="2">
        <f t="shared" si="13"/>
        <v>-34391552000</v>
      </c>
      <c r="L16" s="2">
        <f t="shared" si="13"/>
        <v>-44656350000</v>
      </c>
      <c r="M16" s="2">
        <f t="shared" si="13"/>
        <v>34365873000</v>
      </c>
      <c r="N16" s="2">
        <f t="shared" si="13"/>
        <v>-9633430000</v>
      </c>
      <c r="O16" s="2">
        <f t="shared" si="13"/>
        <v>29321514000</v>
      </c>
      <c r="P16" s="2">
        <f t="shared" si="13"/>
        <v>21690926000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246160000000</v>
      </c>
      <c r="H20" s="2">
        <f t="shared" ref="H20:P20" ca="1" si="14">IFERROR(H21*H2,"")</f>
        <v>246160000000</v>
      </c>
      <c r="I20" s="2">
        <f t="shared" ca="1" si="14"/>
        <v>226250000000</v>
      </c>
      <c r="J20" s="2">
        <f t="shared" ca="1" si="14"/>
        <v>166520000000</v>
      </c>
      <c r="K20" s="2">
        <f t="shared" ca="1" si="14"/>
        <v>278740000000</v>
      </c>
      <c r="L20" s="2">
        <f t="shared" ca="1" si="14"/>
        <v>228060000000</v>
      </c>
      <c r="M20" s="2">
        <f t="shared" ca="1" si="14"/>
        <v>488700000000</v>
      </c>
      <c r="N20" s="2">
        <f t="shared" ca="1" si="14"/>
        <v>296840000000</v>
      </c>
      <c r="O20" s="2">
        <f t="shared" ca="1" si="14"/>
        <v>684180000000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1810000000</v>
      </c>
      <c r="H21" s="2">
        <f>IFERROR(INDEX(D21:G21,COUNT(D21:G21)),"")</f>
        <v>1810000000</v>
      </c>
      <c r="I21" s="2">
        <f t="shared" ref="I21:P21" si="15">IFERROR(INDEX(I51:I500,MATCH($C$7,$C$51:$C$500,0)),"")</f>
        <v>1810000000</v>
      </c>
      <c r="J21" s="2">
        <f t="shared" si="15"/>
        <v>1810000000</v>
      </c>
      <c r="K21" s="2">
        <f t="shared" si="15"/>
        <v>1810000000</v>
      </c>
      <c r="L21" s="2">
        <f t="shared" si="15"/>
        <v>1810000000</v>
      </c>
      <c r="M21" s="2">
        <f t="shared" si="15"/>
        <v>1810000000</v>
      </c>
      <c r="N21" s="2">
        <f t="shared" si="15"/>
        <v>1810000000</v>
      </c>
      <c r="O21" s="2">
        <f t="shared" si="15"/>
        <v>1810000000</v>
      </c>
      <c r="P21" s="2">
        <f t="shared" si="15"/>
        <v>1200000000</v>
      </c>
    </row>
    <row r="23" spans="1:16" x14ac:dyDescent="0.35">
      <c r="B23" t="s">
        <v>43</v>
      </c>
      <c r="C23" t="s">
        <v>44</v>
      </c>
      <c r="D23" s="3">
        <f>IFERROR(D5/D6*100,"")</f>
        <v>5.5156503518541991</v>
      </c>
      <c r="H23" s="3">
        <f t="shared" ref="H23:P23" si="16">IFERROR(H5/H6*100,"")</f>
        <v>22.062601407416796</v>
      </c>
      <c r="I23" s="3">
        <f t="shared" si="16"/>
        <v>2.6516883000984306</v>
      </c>
      <c r="J23" s="3">
        <f t="shared" si="16"/>
        <v>15.414343470353135</v>
      </c>
      <c r="K23" s="3">
        <f t="shared" si="16"/>
        <v>-10.704634223933612</v>
      </c>
      <c r="L23" s="3">
        <f t="shared" si="16"/>
        <v>-12.327057166760998</v>
      </c>
      <c r="M23" s="3">
        <f t="shared" si="16"/>
        <v>8.0194797779258113</v>
      </c>
      <c r="N23" s="3">
        <f t="shared" si="16"/>
        <v>-3.1590781084414212</v>
      </c>
      <c r="O23" s="3">
        <f t="shared" si="16"/>
        <v>6.8377238650659731</v>
      </c>
      <c r="P23" s="3">
        <f t="shared" si="16"/>
        <v>9.7803769812547721</v>
      </c>
    </row>
    <row r="24" spans="1:16" x14ac:dyDescent="0.35">
      <c r="C24" t="s">
        <v>45</v>
      </c>
      <c r="D24" s="4">
        <f>IFERROR(_xlfn.RRI(5,I23,D23),"")</f>
        <v>0.15775016359545302</v>
      </c>
      <c r="H24" s="4">
        <f t="shared" ref="H24:P24" si="17">IFERROR(_xlfn.RRI(5,M23,H23),"")</f>
        <v>0.22434018619759333</v>
      </c>
      <c r="I24" s="4" t="str">
        <f t="shared" si="17"/>
        <v/>
      </c>
      <c r="J24" s="4">
        <f t="shared" si="17"/>
        <v>0.17652915784409684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10.38</v>
      </c>
      <c r="H25" s="3">
        <f>IFERROR(INDEX(D25:G25,COUNT(D25:G25)),"")</f>
        <v>10.38</v>
      </c>
      <c r="I25" s="3">
        <f t="shared" ref="I25:P25" si="18">IFERROR(INDEX(I51:I500,MATCH($C$25,$C$51:$C$500,0)),"")</f>
        <v>5.26</v>
      </c>
      <c r="J25" s="3">
        <f t="shared" si="18"/>
        <v>26.73</v>
      </c>
      <c r="K25" s="3">
        <f t="shared" si="18"/>
        <v>-15.24</v>
      </c>
      <c r="L25" s="3">
        <f t="shared" si="18"/>
        <v>-20.13</v>
      </c>
      <c r="M25" s="3">
        <f t="shared" si="18"/>
        <v>15.11</v>
      </c>
      <c r="N25" s="3">
        <f t="shared" si="18"/>
        <v>-5.1100000000000003</v>
      </c>
      <c r="O25" s="3">
        <f t="shared" si="18"/>
        <v>12.46</v>
      </c>
      <c r="P25" s="3">
        <f t="shared" si="18"/>
        <v>13.37</v>
      </c>
    </row>
    <row r="26" spans="1:16" x14ac:dyDescent="0.35">
      <c r="C26" t="s">
        <v>48</v>
      </c>
      <c r="D26" s="4">
        <f>IFERROR(_xlfn.RRI(5,I25,D25),"")</f>
        <v>0.14562457678992669</v>
      </c>
      <c r="H26" s="4">
        <f t="shared" ref="H26:P26" si="19">IFERROR(_xlfn.RRI(5,M25,H25),"")</f>
        <v>-7.23448118246931E-2</v>
      </c>
      <c r="I26" s="4" t="str">
        <f t="shared" si="19"/>
        <v/>
      </c>
      <c r="J26" s="4">
        <f t="shared" si="19"/>
        <v>0.16492021926871514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97.819738674033147</v>
      </c>
      <c r="H27" s="3">
        <f t="shared" ref="H27:P27" si="20">IFERROR(H4/H21,"")</f>
        <v>391.27895469613259</v>
      </c>
      <c r="I27" s="3">
        <f t="shared" si="20"/>
        <v>377.06952099447511</v>
      </c>
      <c r="J27" s="3">
        <f t="shared" si="20"/>
        <v>347.52652541436464</v>
      </c>
      <c r="K27" s="3">
        <f t="shared" si="20"/>
        <v>331.60792596685081</v>
      </c>
      <c r="L27" s="3">
        <f t="shared" si="20"/>
        <v>382.06208176795582</v>
      </c>
      <c r="M27" s="3">
        <f t="shared" si="20"/>
        <v>349.88961602209946</v>
      </c>
      <c r="N27" s="3">
        <f t="shared" si="20"/>
        <v>286.5480955801105</v>
      </c>
      <c r="O27" s="3">
        <f t="shared" si="20"/>
        <v>273.30661381215469</v>
      </c>
      <c r="P27" s="3">
        <f t="shared" si="20"/>
        <v>329.69383333333332</v>
      </c>
    </row>
    <row r="28" spans="1:16" x14ac:dyDescent="0.35">
      <c r="C28" t="s">
        <v>50</v>
      </c>
      <c r="D28" s="4">
        <f>IFERROR(_xlfn.RRI(5,I27,D27),"")</f>
        <v>-0.23651411256263377</v>
      </c>
      <c r="H28" s="4">
        <f t="shared" ref="H28:P28" si="21">IFERROR(_xlfn.RRI(5,M27,H27),"")</f>
        <v>2.2612476709202411E-2</v>
      </c>
      <c r="I28" s="4">
        <f t="shared" si="21"/>
        <v>5.6439863819847336E-2</v>
      </c>
      <c r="J28" s="4">
        <f t="shared" si="21"/>
        <v>4.9222423049597896E-2</v>
      </c>
      <c r="K28" s="4">
        <f t="shared" si="21"/>
        <v>1.1584463085396735E-3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0.97338403041825117</v>
      </c>
      <c r="I29" s="4">
        <f t="shared" si="22"/>
        <v>-0.80321735877291423</v>
      </c>
      <c r="J29" s="4">
        <f t="shared" si="22"/>
        <v>-2.7539370078740157</v>
      </c>
      <c r="K29" s="4">
        <f t="shared" si="22"/>
        <v>-0.24292101341281663</v>
      </c>
      <c r="L29" s="4">
        <f t="shared" si="22"/>
        <v>-2.3322303110522831</v>
      </c>
      <c r="M29" s="4">
        <f t="shared" si="22"/>
        <v>-3.9569471624266139</v>
      </c>
      <c r="N29" s="4">
        <f t="shared" si="22"/>
        <v>-1.4101123595505618</v>
      </c>
      <c r="O29" s="4">
        <f t="shared" si="22"/>
        <v>-6.8062827225130768E-2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3.7683856452204935E-2</v>
      </c>
      <c r="I30" s="4">
        <f t="shared" si="23"/>
        <v>8.5009325676322439E-2</v>
      </c>
      <c r="J30" s="4">
        <f t="shared" si="23"/>
        <v>4.8004279153162133E-2</v>
      </c>
      <c r="K30" s="4">
        <f t="shared" si="23"/>
        <v>-0.13205748020749197</v>
      </c>
      <c r="L30" s="4">
        <f t="shared" si="23"/>
        <v>9.195033025451177E-2</v>
      </c>
      <c r="M30" s="4">
        <f t="shared" si="23"/>
        <v>0.22105022304809044</v>
      </c>
      <c r="N30" s="4">
        <f t="shared" si="23"/>
        <v>4.8449181610572933E-2</v>
      </c>
      <c r="O30" s="4">
        <f t="shared" si="23"/>
        <v>-0.17102903912724671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188.24</v>
      </c>
      <c r="H32" s="3">
        <f>IFERROR(INDEX(D32:G32,COUNT(D32:G32)),"")</f>
        <v>188.24</v>
      </c>
      <c r="I32" s="3">
        <f t="shared" ref="I32:P32" si="24">IFERROR(INDEX(I51:I500,MATCH($C$32,$C$51:$C$500,0)),"")</f>
        <v>177.85</v>
      </c>
      <c r="J32" s="3">
        <f t="shared" si="24"/>
        <v>173.14</v>
      </c>
      <c r="K32" s="3">
        <f t="shared" si="24"/>
        <v>146.44999999999999</v>
      </c>
      <c r="L32" s="3">
        <f t="shared" si="24"/>
        <v>162.13</v>
      </c>
      <c r="M32" s="3">
        <f t="shared" si="24"/>
        <v>185.11</v>
      </c>
      <c r="N32" s="3">
        <f t="shared" si="24"/>
        <v>170.27</v>
      </c>
      <c r="O32" s="3">
        <f t="shared" si="24"/>
        <v>183.14</v>
      </c>
      <c r="P32" s="3">
        <f t="shared" si="24"/>
        <v>138.69999999999999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0.74</v>
      </c>
      <c r="H33" s="3">
        <f>IFERROR(INDEX(D33:G33,COUNT(D33:G33)),"")</f>
        <v>0.74</v>
      </c>
      <c r="I33" s="3">
        <f t="shared" ref="I33:P33" si="25">IFERROR(INDEX(I51:I500,MATCH($C$33,$C$51:$C$500,0)),"")</f>
        <v>0.7</v>
      </c>
      <c r="J33" s="3">
        <f t="shared" si="25"/>
        <v>0.53</v>
      </c>
      <c r="K33" s="3">
        <f t="shared" si="25"/>
        <v>1.05</v>
      </c>
      <c r="L33" s="3">
        <f t="shared" si="25"/>
        <v>0.78</v>
      </c>
      <c r="M33" s="3">
        <f t="shared" si="25"/>
        <v>1.46</v>
      </c>
      <c r="N33" s="3">
        <f t="shared" si="25"/>
        <v>0.96</v>
      </c>
      <c r="O33" s="3">
        <f t="shared" si="25"/>
        <v>2.06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13.49</v>
      </c>
      <c r="H34" s="3">
        <f>IFERROR(INDEX(D34:G34,COUNT(D34:G34)),"")</f>
        <v>13.49</v>
      </c>
      <c r="I34" s="3">
        <f t="shared" ref="I34:P34" si="26">IFERROR(INDEX(I51:I500,MATCH($C$34,$C$51:$C$500,0)),"")</f>
        <v>23.76</v>
      </c>
      <c r="J34" s="3">
        <f t="shared" si="26"/>
        <v>3.44</v>
      </c>
      <c r="K34" s="3">
        <f t="shared" si="26"/>
        <v>-10.1</v>
      </c>
      <c r="L34" s="3">
        <f t="shared" si="26"/>
        <v>-6.26</v>
      </c>
      <c r="M34" s="3">
        <f t="shared" si="26"/>
        <v>17.87</v>
      </c>
      <c r="N34" s="3">
        <f t="shared" si="26"/>
        <v>-32.090000000000003</v>
      </c>
      <c r="O34" s="3">
        <f t="shared" si="26"/>
        <v>30.34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1.43</v>
      </c>
      <c r="H35" s="3">
        <f>IFERROR(INDEX(D35:G35,COUNT(D35:G35)),"")</f>
        <v>1.43</v>
      </c>
      <c r="I35" s="3">
        <f t="shared" ref="I35:P35" si="27">IFERROR(INDEX(I51:I500,MATCH($C$35,$C$51:$C$500,0)),"")</f>
        <v>0.33</v>
      </c>
      <c r="J35" s="3">
        <f t="shared" si="27"/>
        <v>0.26</v>
      </c>
      <c r="K35" s="3">
        <f t="shared" si="27"/>
        <v>0.46</v>
      </c>
      <c r="L35" s="3">
        <f t="shared" si="27"/>
        <v>0.33</v>
      </c>
      <c r="M35" s="3">
        <f t="shared" si="27"/>
        <v>0.77</v>
      </c>
      <c r="N35" s="3">
        <f t="shared" si="27"/>
        <v>0.56999999999999995</v>
      </c>
      <c r="O35" s="3">
        <f t="shared" si="27"/>
        <v>1.38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0.19850000000000001</v>
      </c>
      <c r="N36" s="4">
        <f t="shared" si="28"/>
        <v>0</v>
      </c>
      <c r="O36" s="4">
        <f t="shared" si="28"/>
        <v>0.6018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3</v>
      </c>
      <c r="N37" s="3">
        <f t="shared" si="29"/>
        <v>0</v>
      </c>
      <c r="O37" s="3">
        <f t="shared" si="29"/>
        <v>7.5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177053727000</v>
      </c>
      <c r="E51" s="5">
        <v>157501795000</v>
      </c>
      <c r="F51" s="5">
        <v>239788508000</v>
      </c>
      <c r="G51" s="5">
        <v>155461139000</v>
      </c>
      <c r="I51" s="5">
        <v>682495833000</v>
      </c>
      <c r="J51" s="5">
        <v>629023011000</v>
      </c>
      <c r="K51" s="5">
        <v>600210346000</v>
      </c>
      <c r="L51" s="5">
        <v>691532368000</v>
      </c>
      <c r="M51" s="5">
        <v>633300205000</v>
      </c>
      <c r="N51" s="5">
        <v>518652053000</v>
      </c>
      <c r="O51" s="5">
        <v>494684971000</v>
      </c>
      <c r="P51" s="5">
        <v>395632600000</v>
      </c>
    </row>
    <row r="52" spans="2:16" x14ac:dyDescent="0.35">
      <c r="C52" t="s">
        <v>75</v>
      </c>
      <c r="D52" s="5">
        <v>-134689752000</v>
      </c>
      <c r="E52" s="5">
        <v>-147140731000</v>
      </c>
      <c r="F52" s="5">
        <v>-132081961000</v>
      </c>
      <c r="G52" s="5">
        <v>-142326806000</v>
      </c>
      <c r="I52" s="5">
        <v>-538418349000</v>
      </c>
      <c r="J52" s="5">
        <v>-527984770000</v>
      </c>
      <c r="K52" s="5">
        <v>-489640686000</v>
      </c>
      <c r="L52" s="5">
        <v>-557544143000</v>
      </c>
      <c r="M52" s="5">
        <v>-499526385000</v>
      </c>
      <c r="N52" s="5">
        <v>-427898412000</v>
      </c>
      <c r="O52" s="5">
        <v>-402648938000</v>
      </c>
      <c r="P52" s="5">
        <v>-288634885000</v>
      </c>
    </row>
    <row r="53" spans="2:16" x14ac:dyDescent="0.35">
      <c r="C53" t="s">
        <v>76</v>
      </c>
      <c r="D53" s="5">
        <v>42363975000</v>
      </c>
      <c r="E53" s="5">
        <v>10361064000</v>
      </c>
      <c r="F53" s="5">
        <v>107706547000</v>
      </c>
      <c r="G53" s="5">
        <v>13134333000</v>
      </c>
      <c r="I53" s="5">
        <v>144077484000</v>
      </c>
      <c r="J53" s="5">
        <v>101038241000</v>
      </c>
      <c r="K53" s="5">
        <v>110569660000</v>
      </c>
      <c r="L53" s="5">
        <v>133988225000</v>
      </c>
      <c r="M53" s="5">
        <v>133773820000</v>
      </c>
      <c r="N53" s="5">
        <v>90753641000</v>
      </c>
      <c r="O53" s="5">
        <v>92036033000</v>
      </c>
      <c r="P53" s="5">
        <v>106997715000</v>
      </c>
    </row>
    <row r="54" spans="2:16" x14ac:dyDescent="0.35">
      <c r="C54" t="s">
        <v>77</v>
      </c>
      <c r="D54" s="5">
        <v>-23549407000</v>
      </c>
      <c r="E54" s="5">
        <v>-31285979000</v>
      </c>
      <c r="F54" s="5">
        <v>-35029270000</v>
      </c>
      <c r="G54" s="5">
        <v>-9448237000</v>
      </c>
      <c r="I54" s="5">
        <v>-112780815000</v>
      </c>
      <c r="J54" s="5">
        <v>-23796360000</v>
      </c>
      <c r="K54" s="5">
        <v>-89646313000</v>
      </c>
      <c r="L54" s="5">
        <v>-145640541000</v>
      </c>
      <c r="M54" s="5">
        <v>-83667102000</v>
      </c>
      <c r="N54" s="5">
        <v>-83235916000</v>
      </c>
      <c r="O54" s="5">
        <v>-41257373000</v>
      </c>
      <c r="P54" s="5">
        <v>-61172449000</v>
      </c>
    </row>
    <row r="55" spans="2:16" x14ac:dyDescent="0.35">
      <c r="C55" t="s">
        <v>384</v>
      </c>
      <c r="D55" s="5">
        <v>-20761948000</v>
      </c>
      <c r="E55" s="5">
        <v>-27412190000</v>
      </c>
      <c r="F55" s="5">
        <v>-22042812000</v>
      </c>
      <c r="G55" s="5">
        <v>-22583711000</v>
      </c>
      <c r="I55" s="5">
        <v>-95161574000</v>
      </c>
      <c r="J55" s="5">
        <v>-100134140000</v>
      </c>
      <c r="K55" s="5">
        <v>-105909969000</v>
      </c>
      <c r="L55" s="5">
        <v>-107505056000</v>
      </c>
      <c r="M55" s="5">
        <v>-91350433000</v>
      </c>
      <c r="N55" s="5">
        <v>-78368717000</v>
      </c>
      <c r="O55" s="5">
        <v>-65219306000</v>
      </c>
      <c r="P55" s="5">
        <v>-57426058000</v>
      </c>
    </row>
    <row r="56" spans="2:16" x14ac:dyDescent="0.35">
      <c r="C56" t="s">
        <v>80</v>
      </c>
    </row>
    <row r="57" spans="2:16" x14ac:dyDescent="0.35">
      <c r="C57" t="s">
        <v>81</v>
      </c>
      <c r="D57" s="5">
        <v>18814568000</v>
      </c>
      <c r="E57" s="5">
        <v>-20924915000</v>
      </c>
      <c r="F57" s="5">
        <v>72677277000</v>
      </c>
      <c r="G57" s="5">
        <v>3686096000</v>
      </c>
      <c r="I57" s="5">
        <v>31296669000</v>
      </c>
      <c r="J57" s="5">
        <v>77241881000</v>
      </c>
      <c r="K57" s="5">
        <v>20923347000</v>
      </c>
      <c r="L57" s="5">
        <v>-11652316000</v>
      </c>
      <c r="M57" s="5">
        <v>50106718000</v>
      </c>
      <c r="N57" s="5">
        <v>7517725000</v>
      </c>
      <c r="O57" s="5">
        <v>50778660000</v>
      </c>
      <c r="P57" s="5">
        <v>45825266000</v>
      </c>
    </row>
    <row r="58" spans="2:16" x14ac:dyDescent="0.35">
      <c r="C58" t="s">
        <v>82</v>
      </c>
      <c r="D58" s="5">
        <v>2008428000</v>
      </c>
      <c r="E58" s="5">
        <v>-9542534000</v>
      </c>
      <c r="F58" s="5">
        <v>-7187138000</v>
      </c>
      <c r="G58" s="5">
        <v>-6190158000</v>
      </c>
      <c r="I58" s="5">
        <v>-24796781000</v>
      </c>
      <c r="J58" s="5">
        <v>-42373802000</v>
      </c>
      <c r="K58" s="5">
        <v>-55314899000</v>
      </c>
      <c r="L58" s="5">
        <v>-33004034000</v>
      </c>
      <c r="M58" s="5">
        <v>-15740845000</v>
      </c>
      <c r="N58" s="5">
        <v>-17151155000</v>
      </c>
      <c r="O58" s="5">
        <v>-21457146000</v>
      </c>
      <c r="P58" s="5">
        <v>-24134340000</v>
      </c>
    </row>
    <row r="59" spans="2:16" x14ac:dyDescent="0.35">
      <c r="C59" t="s">
        <v>26</v>
      </c>
      <c r="D59" s="5">
        <v>-10003591000</v>
      </c>
      <c r="E59" s="5">
        <v>-10361999000</v>
      </c>
      <c r="F59" s="5">
        <v>-11244468000</v>
      </c>
      <c r="G59" s="5">
        <v>-11797339000</v>
      </c>
      <c r="I59" s="5">
        <v>-44824806000</v>
      </c>
      <c r="J59" s="5">
        <v>-52069046000</v>
      </c>
      <c r="K59" s="5">
        <v>-50251040000</v>
      </c>
      <c r="L59" s="5">
        <v>-27393778000</v>
      </c>
      <c r="M59" s="5">
        <v>-20067796000</v>
      </c>
      <c r="N59" s="5">
        <v>-17894581000</v>
      </c>
      <c r="O59" s="5">
        <v>-22211928000</v>
      </c>
      <c r="P59" s="5">
        <v>-23037120000</v>
      </c>
    </row>
    <row r="60" spans="2:16" x14ac:dyDescent="0.35">
      <c r="C60" t="s">
        <v>498</v>
      </c>
      <c r="D60" s="5">
        <v>12012019000</v>
      </c>
      <c r="E60" s="5">
        <v>819465000</v>
      </c>
      <c r="F60" s="5">
        <v>4057330000</v>
      </c>
      <c r="G60" s="5">
        <v>5607181000</v>
      </c>
      <c r="I60" s="5">
        <v>20028025000</v>
      </c>
      <c r="J60" s="5">
        <v>9695244000</v>
      </c>
      <c r="K60" s="5">
        <v>-5063859000</v>
      </c>
      <c r="L60" s="5">
        <v>-5610256000</v>
      </c>
      <c r="M60" s="5">
        <v>4326951000</v>
      </c>
      <c r="N60" s="5">
        <v>743426000</v>
      </c>
      <c r="O60" s="5">
        <v>754782000</v>
      </c>
      <c r="P60" s="5">
        <v>-1097220000</v>
      </c>
    </row>
    <row r="61" spans="2:16" x14ac:dyDescent="0.35">
      <c r="C61" t="s">
        <v>84</v>
      </c>
      <c r="D61" s="5">
        <v>2008428000</v>
      </c>
      <c r="E61" s="5">
        <v>-9542534000</v>
      </c>
      <c r="F61" s="5">
        <v>-7187138000</v>
      </c>
      <c r="G61" s="5">
        <v>-6190158000</v>
      </c>
      <c r="I61" s="5">
        <v>-24796781000</v>
      </c>
      <c r="J61" s="5">
        <v>-42373802000</v>
      </c>
      <c r="K61" s="5">
        <v>-55314899000</v>
      </c>
      <c r="L61" s="5">
        <v>-33004034000</v>
      </c>
      <c r="M61" s="5">
        <v>-15740845000</v>
      </c>
      <c r="N61" s="5">
        <v>-17151155000</v>
      </c>
      <c r="O61" s="5">
        <v>-21457146000</v>
      </c>
      <c r="P61" s="5">
        <v>-24134340000</v>
      </c>
    </row>
    <row r="62" spans="2:16" x14ac:dyDescent="0.35">
      <c r="C62" t="s">
        <v>28</v>
      </c>
      <c r="D62" s="5">
        <v>20822996000</v>
      </c>
      <c r="E62" s="5">
        <v>-30467449000</v>
      </c>
      <c r="F62" s="5">
        <v>65490139000</v>
      </c>
      <c r="G62" s="5">
        <v>-2504062000</v>
      </c>
      <c r="I62" s="5">
        <v>6499888000</v>
      </c>
      <c r="J62" s="5">
        <v>34868079000</v>
      </c>
      <c r="K62" s="5">
        <v>-34391552000</v>
      </c>
      <c r="L62" s="5">
        <v>-44656350000</v>
      </c>
      <c r="M62" s="5">
        <v>34365873000</v>
      </c>
      <c r="N62" s="5">
        <v>-9633430000</v>
      </c>
      <c r="O62" s="5">
        <v>29321514000</v>
      </c>
      <c r="P62" s="5">
        <v>21690926000</v>
      </c>
    </row>
    <row r="63" spans="2:16" x14ac:dyDescent="0.35">
      <c r="C63" t="s">
        <v>27</v>
      </c>
      <c r="D63" s="5">
        <v>-2049332000</v>
      </c>
      <c r="E63" s="5">
        <v>6875923000</v>
      </c>
      <c r="F63" s="5">
        <v>-13504800000</v>
      </c>
      <c r="G63" s="5">
        <v>1760626000</v>
      </c>
      <c r="I63" s="5">
        <v>3012980000</v>
      </c>
      <c r="J63" s="5">
        <v>13462618000</v>
      </c>
      <c r="K63" s="5">
        <v>6834840000</v>
      </c>
      <c r="L63" s="5">
        <v>8264204000</v>
      </c>
      <c r="M63" s="5">
        <v>-7043070000</v>
      </c>
      <c r="N63" s="5">
        <v>398904000</v>
      </c>
      <c r="O63" s="5">
        <v>-6787075000</v>
      </c>
      <c r="P63" s="5">
        <v>-5649779000</v>
      </c>
    </row>
    <row r="64" spans="2:16" x14ac:dyDescent="0.35">
      <c r="C64" t="s">
        <v>85</v>
      </c>
      <c r="D64" s="5">
        <v>-2049332000</v>
      </c>
    </row>
    <row r="65" spans="2:16" x14ac:dyDescent="0.35">
      <c r="C65" t="s">
        <v>86</v>
      </c>
      <c r="E65" s="5">
        <v>6875923000</v>
      </c>
      <c r="I65" s="5">
        <v>3012980000</v>
      </c>
      <c r="J65" s="5">
        <v>13462618000</v>
      </c>
      <c r="K65" s="5">
        <v>6834840000</v>
      </c>
      <c r="L65" s="5">
        <v>8524681000</v>
      </c>
    </row>
    <row r="66" spans="2:16" x14ac:dyDescent="0.35">
      <c r="C66" t="s">
        <v>88</v>
      </c>
      <c r="D66" s="5">
        <v>-2049332000</v>
      </c>
      <c r="E66" s="5">
        <v>6875923000</v>
      </c>
      <c r="F66" s="5">
        <v>-13504800000</v>
      </c>
      <c r="G66" s="5">
        <v>1760626000</v>
      </c>
      <c r="I66" s="5">
        <v>3012980000</v>
      </c>
      <c r="J66" s="5">
        <v>13462618000</v>
      </c>
      <c r="K66" s="5">
        <v>6834840000</v>
      </c>
      <c r="L66" s="5">
        <v>8264204000</v>
      </c>
      <c r="M66" s="5">
        <v>-7043070000</v>
      </c>
      <c r="N66" s="5">
        <v>398904000</v>
      </c>
      <c r="O66" s="5">
        <v>-6787075000</v>
      </c>
      <c r="P66" s="5">
        <v>-5649779000</v>
      </c>
    </row>
    <row r="67" spans="2:16" x14ac:dyDescent="0.35">
      <c r="C67" t="s">
        <v>91</v>
      </c>
      <c r="D67" s="5">
        <v>18773664000</v>
      </c>
      <c r="E67" s="5">
        <v>-23591526000</v>
      </c>
      <c r="F67" s="5">
        <v>51985339000</v>
      </c>
      <c r="G67" s="5">
        <v>-743436000</v>
      </c>
      <c r="I67" s="5">
        <v>9512868000</v>
      </c>
      <c r="J67" s="5">
        <v>48330697000</v>
      </c>
      <c r="K67" s="5">
        <v>-27556712000</v>
      </c>
      <c r="L67" s="5">
        <v>-36392146000</v>
      </c>
      <c r="M67" s="5">
        <v>27322803000</v>
      </c>
      <c r="N67" s="5">
        <v>-9234526000</v>
      </c>
      <c r="O67" s="5">
        <v>22534439000</v>
      </c>
      <c r="P67" s="5">
        <v>16041147000</v>
      </c>
    </row>
    <row r="68" spans="2:16" x14ac:dyDescent="0.35">
      <c r="C68" t="s">
        <v>92</v>
      </c>
      <c r="E68" s="5">
        <v>-985114000</v>
      </c>
      <c r="I68" s="5">
        <v>-985114000</v>
      </c>
      <c r="J68" s="5">
        <v>-73105000</v>
      </c>
      <c r="K68" s="5">
        <v>-790423000</v>
      </c>
      <c r="L68" s="5">
        <v>254276000</v>
      </c>
      <c r="M68" s="5">
        <v>-479882000</v>
      </c>
      <c r="N68" s="5">
        <v>-491598000</v>
      </c>
      <c r="O68" s="5">
        <v>109801000</v>
      </c>
      <c r="P68" s="5">
        <v>240846000</v>
      </c>
    </row>
    <row r="69" spans="2:16" x14ac:dyDescent="0.35">
      <c r="C69" t="s">
        <v>93</v>
      </c>
      <c r="D69" s="5">
        <v>18773664000</v>
      </c>
      <c r="E69" s="5">
        <v>-24576640000</v>
      </c>
      <c r="F69" s="5">
        <v>51985339000</v>
      </c>
      <c r="G69" s="5">
        <v>-743436000</v>
      </c>
      <c r="I69" s="5">
        <v>8527754000</v>
      </c>
      <c r="J69" s="5">
        <v>48257592000</v>
      </c>
      <c r="K69" s="5">
        <v>-28347135000</v>
      </c>
      <c r="L69" s="5">
        <v>-36137870000</v>
      </c>
      <c r="M69" s="5">
        <v>26842921000</v>
      </c>
      <c r="N69" s="5">
        <v>-9726124000</v>
      </c>
      <c r="O69" s="5">
        <v>22644240000</v>
      </c>
      <c r="P69" s="5">
        <v>16281993000</v>
      </c>
    </row>
    <row r="70" spans="2:16" x14ac:dyDescent="0.35">
      <c r="C70" t="s">
        <v>94</v>
      </c>
      <c r="D70" s="5">
        <v>18773664000</v>
      </c>
      <c r="E70" s="5">
        <v>-23591526000</v>
      </c>
      <c r="F70" s="5">
        <v>51985339000</v>
      </c>
      <c r="G70" s="5">
        <v>-743436000</v>
      </c>
      <c r="I70" s="5">
        <v>9512868000</v>
      </c>
      <c r="J70" s="5">
        <v>48330697000</v>
      </c>
      <c r="K70" s="5">
        <v>-27556712000</v>
      </c>
      <c r="L70" s="5">
        <v>-36392146000</v>
      </c>
      <c r="M70" s="5">
        <v>27322803000</v>
      </c>
      <c r="N70" s="5">
        <v>-9234526000</v>
      </c>
      <c r="O70" s="5">
        <v>22534439000</v>
      </c>
      <c r="P70" s="5">
        <v>16041147000</v>
      </c>
    </row>
    <row r="71" spans="2:16" x14ac:dyDescent="0.35">
      <c r="C71" t="s">
        <v>7</v>
      </c>
      <c r="D71" s="5">
        <v>18773664000</v>
      </c>
      <c r="E71" s="5">
        <v>-24576640000</v>
      </c>
      <c r="F71" s="5">
        <v>51985339000</v>
      </c>
      <c r="G71" s="5">
        <v>-743436000</v>
      </c>
      <c r="I71" s="5">
        <v>8527754000</v>
      </c>
      <c r="J71" s="5">
        <v>48257592000</v>
      </c>
      <c r="K71" s="5">
        <v>-28347135000</v>
      </c>
      <c r="L71" s="5">
        <v>-36137870000</v>
      </c>
      <c r="M71" s="5">
        <v>26842921000</v>
      </c>
      <c r="N71" s="5">
        <v>-9726124000</v>
      </c>
      <c r="O71" s="5">
        <v>22644240000</v>
      </c>
      <c r="P71" s="5">
        <v>16281993000</v>
      </c>
    </row>
    <row r="72" spans="2:16" x14ac:dyDescent="0.35">
      <c r="C72" t="s">
        <v>95</v>
      </c>
      <c r="D72" s="5">
        <v>18773664000</v>
      </c>
      <c r="E72" s="5">
        <v>-23591526000</v>
      </c>
      <c r="F72" s="5">
        <v>51985339000</v>
      </c>
      <c r="G72" s="5">
        <v>-743436000</v>
      </c>
      <c r="I72" s="5">
        <v>9512868000</v>
      </c>
      <c r="J72" s="5">
        <v>48330697000</v>
      </c>
      <c r="K72" s="5">
        <v>-27556712000</v>
      </c>
      <c r="L72" s="5">
        <v>-36392146000</v>
      </c>
      <c r="M72" s="5">
        <v>27322803000</v>
      </c>
      <c r="N72" s="5">
        <v>-9234526000</v>
      </c>
      <c r="O72" s="5">
        <v>22534439000</v>
      </c>
      <c r="P72" s="5">
        <v>16041147000</v>
      </c>
    </row>
    <row r="73" spans="2:16" x14ac:dyDescent="0.35">
      <c r="C73" t="s">
        <v>96</v>
      </c>
      <c r="D73" s="5">
        <v>18773664000</v>
      </c>
      <c r="E73" s="5">
        <v>-24576640000</v>
      </c>
      <c r="F73" s="5">
        <v>51985339000</v>
      </c>
      <c r="G73" s="5">
        <v>-743436000</v>
      </c>
      <c r="I73" s="5">
        <v>8527754000</v>
      </c>
      <c r="J73" s="5">
        <v>48257592000</v>
      </c>
      <c r="K73" s="5">
        <v>-28347135000</v>
      </c>
      <c r="L73" s="5">
        <v>-36137870000</v>
      </c>
      <c r="M73" s="5">
        <v>26842921000</v>
      </c>
      <c r="N73" s="5">
        <v>-9726124000</v>
      </c>
      <c r="O73" s="5">
        <v>22644240000</v>
      </c>
      <c r="P73" s="5">
        <v>16281993000</v>
      </c>
    </row>
    <row r="74" spans="2:16" x14ac:dyDescent="0.35">
      <c r="C74" t="s">
        <v>97</v>
      </c>
      <c r="D74" s="5">
        <v>18773664000</v>
      </c>
      <c r="E74" s="5">
        <v>-24576640000</v>
      </c>
      <c r="F74" s="5">
        <v>51985339000</v>
      </c>
      <c r="G74" s="5">
        <v>-743436000</v>
      </c>
      <c r="I74" s="5">
        <v>8527754000</v>
      </c>
      <c r="J74" s="5">
        <v>48257592000</v>
      </c>
      <c r="K74" s="5">
        <v>-28347135000</v>
      </c>
      <c r="L74" s="5">
        <v>-36137870000</v>
      </c>
      <c r="M74" s="5">
        <v>26842921000</v>
      </c>
      <c r="N74" s="5">
        <v>-9726124000</v>
      </c>
      <c r="O74" s="5">
        <v>22644240000</v>
      </c>
      <c r="P74" s="5">
        <v>16281993000</v>
      </c>
    </row>
    <row r="76" spans="2:16" x14ac:dyDescent="0.35">
      <c r="B76" t="s">
        <v>98</v>
      </c>
      <c r="C76" t="s">
        <v>99</v>
      </c>
    </row>
    <row r="77" spans="2:16" x14ac:dyDescent="0.35">
      <c r="C77" t="s">
        <v>100</v>
      </c>
    </row>
    <row r="78" spans="2:16" x14ac:dyDescent="0.35">
      <c r="C78" t="s">
        <v>19</v>
      </c>
      <c r="D78" s="5">
        <v>94446503000</v>
      </c>
      <c r="E78" s="5">
        <v>62762734000</v>
      </c>
      <c r="F78" s="5">
        <v>49025879000</v>
      </c>
      <c r="G78" s="5">
        <v>35371106000</v>
      </c>
      <c r="I78" s="5">
        <v>62762734000</v>
      </c>
      <c r="J78" s="5">
        <v>74644141000</v>
      </c>
      <c r="K78" s="5">
        <v>116603778000</v>
      </c>
      <c r="L78" s="5">
        <v>81095898000</v>
      </c>
      <c r="M78" s="5">
        <v>62563576000</v>
      </c>
      <c r="N78" s="5">
        <v>115461510000</v>
      </c>
      <c r="O78" s="5">
        <v>96814172000</v>
      </c>
      <c r="P78" s="5">
        <v>45468178000</v>
      </c>
    </row>
    <row r="79" spans="2:16" x14ac:dyDescent="0.35">
      <c r="C79" t="s">
        <v>101</v>
      </c>
      <c r="D79" s="5">
        <v>156537793000</v>
      </c>
      <c r="E79" s="5">
        <v>138433018000</v>
      </c>
      <c r="F79" s="5">
        <v>131553979000</v>
      </c>
      <c r="G79" s="5">
        <v>142568401000</v>
      </c>
      <c r="I79" s="5">
        <v>138433018000</v>
      </c>
      <c r="J79" s="5">
        <v>160738403000</v>
      </c>
      <c r="K79" s="5">
        <v>154084296000</v>
      </c>
      <c r="L79" s="5">
        <v>128151905000</v>
      </c>
      <c r="M79" s="5">
        <v>117157185000</v>
      </c>
      <c r="N79" s="5">
        <v>107559130000</v>
      </c>
      <c r="O79" s="5">
        <v>79510339000</v>
      </c>
      <c r="P79" s="5">
        <v>68380147000</v>
      </c>
    </row>
    <row r="80" spans="2:16" x14ac:dyDescent="0.35">
      <c r="C80" t="s">
        <v>102</v>
      </c>
      <c r="O80" s="5">
        <v>919760000</v>
      </c>
    </row>
    <row r="81" spans="3:16" x14ac:dyDescent="0.35">
      <c r="C81" t="s">
        <v>103</v>
      </c>
      <c r="O81" s="5">
        <v>3274727000</v>
      </c>
      <c r="P81" s="5">
        <v>3273251000</v>
      </c>
    </row>
    <row r="82" spans="3:16" x14ac:dyDescent="0.35">
      <c r="C82" t="s">
        <v>104</v>
      </c>
      <c r="D82" s="5">
        <v>156537793000</v>
      </c>
      <c r="E82" s="5">
        <v>138433018000</v>
      </c>
      <c r="F82" s="5">
        <v>131553979000</v>
      </c>
      <c r="G82" s="5">
        <v>142568401000</v>
      </c>
      <c r="I82" s="5">
        <v>138433018000</v>
      </c>
      <c r="J82" s="5">
        <v>160738403000</v>
      </c>
      <c r="K82" s="5">
        <v>154084296000</v>
      </c>
      <c r="L82" s="5">
        <v>128151905000</v>
      </c>
      <c r="M82" s="5">
        <v>117157185000</v>
      </c>
      <c r="N82" s="5">
        <v>107559130000</v>
      </c>
      <c r="O82" s="5">
        <v>79510339000</v>
      </c>
      <c r="P82" s="5">
        <v>68380147000</v>
      </c>
    </row>
    <row r="83" spans="3:16" x14ac:dyDescent="0.35">
      <c r="C83" t="s">
        <v>105</v>
      </c>
      <c r="D83" s="5">
        <v>105220903000</v>
      </c>
      <c r="E83" s="5">
        <v>105220903000</v>
      </c>
      <c r="F83" s="5">
        <v>105220903000</v>
      </c>
      <c r="G83" s="5">
        <v>105220903000</v>
      </c>
      <c r="I83" s="5">
        <v>105220903000</v>
      </c>
      <c r="J83" s="5">
        <v>111770903000</v>
      </c>
      <c r="K83" s="5">
        <v>2959155000</v>
      </c>
      <c r="L83" s="5">
        <v>2959155000</v>
      </c>
      <c r="M83" s="5">
        <v>5354954000</v>
      </c>
      <c r="N83" s="5">
        <v>8459541000</v>
      </c>
      <c r="O83" s="5">
        <v>13701628000</v>
      </c>
    </row>
    <row r="84" spans="3:16" x14ac:dyDescent="0.35">
      <c r="C84" t="s">
        <v>106</v>
      </c>
      <c r="D84" s="5">
        <v>105220903000</v>
      </c>
      <c r="E84" s="5">
        <v>105220903000</v>
      </c>
      <c r="F84" s="5">
        <v>105220903000</v>
      </c>
      <c r="G84" s="5">
        <v>105220903000</v>
      </c>
      <c r="I84" s="5">
        <v>105220903000</v>
      </c>
      <c r="J84" s="5">
        <v>111770903000</v>
      </c>
      <c r="K84" s="5">
        <v>2959155000</v>
      </c>
      <c r="L84" s="5">
        <v>2959155000</v>
      </c>
      <c r="M84" s="5">
        <v>5354954000</v>
      </c>
      <c r="N84" s="5">
        <v>8459541000</v>
      </c>
      <c r="O84" s="5">
        <v>13701628000</v>
      </c>
    </row>
    <row r="85" spans="3:16" x14ac:dyDescent="0.35">
      <c r="C85" t="s">
        <v>108</v>
      </c>
      <c r="D85" s="5">
        <v>111401543000</v>
      </c>
      <c r="E85" s="5">
        <v>134035878000</v>
      </c>
      <c r="F85" s="5">
        <v>135176177000</v>
      </c>
      <c r="G85" s="5">
        <v>117777426000</v>
      </c>
      <c r="I85" s="5">
        <v>134035878000</v>
      </c>
      <c r="J85" s="5">
        <v>133786457000</v>
      </c>
      <c r="K85" s="5">
        <v>131231114000</v>
      </c>
      <c r="L85" s="5">
        <v>177787717000</v>
      </c>
      <c r="M85" s="5">
        <v>143204149000</v>
      </c>
      <c r="N85" s="5">
        <v>98641739000</v>
      </c>
      <c r="O85" s="5">
        <v>133710534000</v>
      </c>
      <c r="P85" s="5">
        <v>99810994000</v>
      </c>
    </row>
    <row r="86" spans="3:16" x14ac:dyDescent="0.35">
      <c r="C86" t="s">
        <v>80</v>
      </c>
      <c r="D86" s="5">
        <v>-4690502000</v>
      </c>
      <c r="E86" s="5">
        <v>-4690502000</v>
      </c>
      <c r="F86" s="5">
        <v>-4690502000</v>
      </c>
      <c r="G86" s="5">
        <v>-4690502000</v>
      </c>
      <c r="I86" s="5">
        <v>-4690502000</v>
      </c>
      <c r="J86" s="5">
        <v>-4690502000</v>
      </c>
      <c r="K86" s="5">
        <v>-4690502000</v>
      </c>
      <c r="L86" s="5">
        <v>-4690502000</v>
      </c>
      <c r="M86" s="5">
        <v>-4690502000</v>
      </c>
      <c r="N86" s="5">
        <v>-4690502000</v>
      </c>
      <c r="O86" s="5">
        <v>-4690502000</v>
      </c>
      <c r="P86" s="5">
        <v>-4690502000</v>
      </c>
    </row>
    <row r="87" spans="3:16" x14ac:dyDescent="0.35">
      <c r="C87" t="s">
        <v>109</v>
      </c>
      <c r="D87" s="5">
        <v>405331061000</v>
      </c>
      <c r="E87" s="5">
        <v>366036760000</v>
      </c>
      <c r="F87" s="5">
        <v>367745710000</v>
      </c>
      <c r="G87" s="5">
        <v>349931242000</v>
      </c>
      <c r="I87" s="5">
        <v>366036760000</v>
      </c>
      <c r="J87" s="5">
        <v>409012757000</v>
      </c>
      <c r="K87" s="5">
        <v>449540813000</v>
      </c>
      <c r="L87" s="5">
        <v>437007874000</v>
      </c>
      <c r="M87" s="5">
        <v>360299384000</v>
      </c>
      <c r="N87" s="5">
        <v>370080708000</v>
      </c>
      <c r="O87" s="5">
        <v>335436654000</v>
      </c>
      <c r="P87" s="5">
        <v>234516096000</v>
      </c>
    </row>
    <row r="88" spans="3:16" x14ac:dyDescent="0.35">
      <c r="C88" t="s">
        <v>110</v>
      </c>
    </row>
    <row r="89" spans="3:16" x14ac:dyDescent="0.35">
      <c r="C89" t="s">
        <v>283</v>
      </c>
      <c r="D89" s="5">
        <v>53717045000</v>
      </c>
      <c r="E89" s="5">
        <v>41705026000</v>
      </c>
      <c r="F89" s="5">
        <v>40839531000</v>
      </c>
      <c r="G89" s="5">
        <v>36782200000</v>
      </c>
      <c r="I89" s="5">
        <v>41705026000</v>
      </c>
      <c r="J89" s="5">
        <v>21630970000</v>
      </c>
      <c r="K89" s="5">
        <v>11927669000</v>
      </c>
      <c r="L89" s="5">
        <v>17318590000</v>
      </c>
      <c r="M89" s="5">
        <v>22799194000</v>
      </c>
      <c r="N89" s="5">
        <v>18585287000</v>
      </c>
      <c r="O89" s="5">
        <v>17936009000</v>
      </c>
      <c r="P89" s="5">
        <v>15666935000</v>
      </c>
    </row>
    <row r="90" spans="3:16" x14ac:dyDescent="0.35">
      <c r="C90" t="s">
        <v>111</v>
      </c>
      <c r="D90" s="5">
        <v>27809933000</v>
      </c>
      <c r="E90" s="5">
        <v>29859265000</v>
      </c>
      <c r="F90" s="5">
        <v>22692506000</v>
      </c>
      <c r="G90" s="5">
        <v>36197306000</v>
      </c>
      <c r="I90" s="5">
        <v>29859265000</v>
      </c>
      <c r="J90" s="5">
        <v>26555449000</v>
      </c>
      <c r="K90" s="5">
        <v>13069938000</v>
      </c>
      <c r="L90" s="5">
        <v>6104406000</v>
      </c>
      <c r="N90" s="5">
        <v>34211000</v>
      </c>
    </row>
    <row r="91" spans="3:16" x14ac:dyDescent="0.35">
      <c r="C91" t="s">
        <v>112</v>
      </c>
      <c r="D91" s="5">
        <v>414711489000</v>
      </c>
      <c r="E91" s="5">
        <v>423180787000</v>
      </c>
      <c r="F91" s="5">
        <v>437339168000</v>
      </c>
      <c r="G91" s="5">
        <v>444591406000</v>
      </c>
      <c r="I91" s="5">
        <v>423180787000</v>
      </c>
      <c r="J91" s="5">
        <v>453772399000</v>
      </c>
      <c r="K91" s="5">
        <v>498336029000</v>
      </c>
      <c r="L91" s="5">
        <v>513404791000</v>
      </c>
      <c r="M91" s="5">
        <v>479411375000</v>
      </c>
      <c r="N91" s="5">
        <v>376082472000</v>
      </c>
      <c r="O91" s="5">
        <v>299963921000</v>
      </c>
      <c r="P91" s="5">
        <v>298090722000</v>
      </c>
    </row>
    <row r="92" spans="3:16" x14ac:dyDescent="0.35">
      <c r="C92" t="s">
        <v>114</v>
      </c>
      <c r="K92" s="5">
        <v>123778000</v>
      </c>
      <c r="L92" s="5">
        <v>147445000</v>
      </c>
      <c r="M92" s="5">
        <v>181874000</v>
      </c>
      <c r="N92" s="5">
        <v>216302000</v>
      </c>
      <c r="O92" s="5">
        <v>177893000</v>
      </c>
    </row>
    <row r="93" spans="3:16" x14ac:dyDescent="0.35">
      <c r="C93" t="s">
        <v>113</v>
      </c>
      <c r="K93" s="5">
        <v>16483841000</v>
      </c>
      <c r="L93" s="5">
        <v>17351648000</v>
      </c>
      <c r="M93" s="5">
        <v>18219455000</v>
      </c>
      <c r="N93" s="5">
        <v>19087262000</v>
      </c>
      <c r="O93" s="5">
        <v>19955069000</v>
      </c>
      <c r="P93" s="5">
        <v>20822875000</v>
      </c>
    </row>
    <row r="94" spans="3:16" x14ac:dyDescent="0.35">
      <c r="C94" t="s">
        <v>115</v>
      </c>
      <c r="D94" s="5">
        <v>615163476000</v>
      </c>
      <c r="E94" s="5">
        <v>613539676000</v>
      </c>
      <c r="F94" s="5">
        <v>619735511000</v>
      </c>
      <c r="G94" s="5">
        <v>626419145000</v>
      </c>
      <c r="I94" s="5">
        <v>613539676000</v>
      </c>
      <c r="J94" s="5">
        <v>617355770000</v>
      </c>
      <c r="K94" s="5">
        <v>548585901000</v>
      </c>
      <c r="L94" s="5">
        <v>562564103000</v>
      </c>
      <c r="M94" s="5">
        <v>530432414000</v>
      </c>
      <c r="N94" s="5">
        <v>426434045000</v>
      </c>
      <c r="O94" s="5">
        <v>355887619000</v>
      </c>
      <c r="P94" s="5">
        <v>338180000000</v>
      </c>
    </row>
    <row r="95" spans="3:16" x14ac:dyDescent="0.35">
      <c r="C95" t="s">
        <v>116</v>
      </c>
      <c r="D95" s="5">
        <v>1020494537000</v>
      </c>
      <c r="E95" s="5">
        <v>979576436000</v>
      </c>
      <c r="F95" s="5">
        <v>987481221000</v>
      </c>
      <c r="G95" s="5">
        <v>976350387000</v>
      </c>
      <c r="I95" s="5">
        <v>979576436000</v>
      </c>
      <c r="J95" s="5">
        <v>1026368527000</v>
      </c>
      <c r="K95" s="5">
        <v>998126714000</v>
      </c>
      <c r="L95" s="5">
        <v>999571977000</v>
      </c>
      <c r="M95" s="5">
        <v>890731798000</v>
      </c>
      <c r="N95" s="5">
        <v>796514753000</v>
      </c>
      <c r="O95" s="5">
        <v>691324273000</v>
      </c>
      <c r="P95" s="5">
        <v>572696096000</v>
      </c>
    </row>
    <row r="96" spans="3:16" x14ac:dyDescent="0.35">
      <c r="C96" t="s">
        <v>117</v>
      </c>
    </row>
    <row r="97" spans="3:16" x14ac:dyDescent="0.35">
      <c r="C97" t="s">
        <v>118</v>
      </c>
    </row>
    <row r="98" spans="3:16" x14ac:dyDescent="0.35">
      <c r="C98" t="s">
        <v>119</v>
      </c>
      <c r="D98" s="5">
        <v>662066847000</v>
      </c>
      <c r="E98" s="5">
        <v>637906605000</v>
      </c>
      <c r="F98" s="5">
        <v>618723285000</v>
      </c>
      <c r="G98" s="5">
        <v>658676144000</v>
      </c>
      <c r="I98" s="5">
        <v>637906605000</v>
      </c>
      <c r="J98" s="5">
        <v>685380653000</v>
      </c>
      <c r="K98" s="5">
        <v>674130934000</v>
      </c>
      <c r="L98" s="5">
        <v>593907969000</v>
      </c>
      <c r="M98" s="5">
        <v>426642689000</v>
      </c>
      <c r="N98" s="5">
        <v>376965310000</v>
      </c>
      <c r="O98" s="5">
        <v>255078846000</v>
      </c>
      <c r="P98" s="5">
        <v>235476265000</v>
      </c>
    </row>
    <row r="99" spans="3:16" x14ac:dyDescent="0.35">
      <c r="C99" t="s">
        <v>499</v>
      </c>
      <c r="D99" s="5">
        <v>550963507000</v>
      </c>
      <c r="E99" s="5">
        <v>543029323000</v>
      </c>
      <c r="F99" s="5">
        <v>548307952000</v>
      </c>
      <c r="G99" s="5">
        <v>555196418000</v>
      </c>
      <c r="I99" s="5">
        <v>543029323000</v>
      </c>
      <c r="J99" s="5">
        <v>545572014000</v>
      </c>
      <c r="K99" s="5">
        <v>521325673000</v>
      </c>
      <c r="L99" s="5">
        <v>411343140000</v>
      </c>
      <c r="M99" s="5">
        <v>277198609000</v>
      </c>
      <c r="N99" s="5">
        <v>169260123000</v>
      </c>
      <c r="O99" s="5">
        <v>168155562000</v>
      </c>
      <c r="P99" s="5">
        <v>116367000000</v>
      </c>
    </row>
    <row r="100" spans="3:16" x14ac:dyDescent="0.35">
      <c r="C100" t="s">
        <v>120</v>
      </c>
    </row>
    <row r="101" spans="3:16" x14ac:dyDescent="0.35">
      <c r="C101" t="s">
        <v>286</v>
      </c>
      <c r="D101" s="5">
        <v>19480498000</v>
      </c>
      <c r="E101" s="5">
        <v>24891960000</v>
      </c>
      <c r="F101" s="5">
        <v>18692439000</v>
      </c>
      <c r="G101" s="5">
        <v>26219927000</v>
      </c>
      <c r="I101" s="5">
        <v>24891960000</v>
      </c>
      <c r="J101" s="5">
        <v>21812582000</v>
      </c>
      <c r="K101" s="5">
        <v>13949343000</v>
      </c>
      <c r="L101" s="5">
        <v>69332707000</v>
      </c>
      <c r="M101" s="5">
        <v>26461644000</v>
      </c>
      <c r="N101" s="5">
        <v>38541514000</v>
      </c>
      <c r="O101" s="5">
        <v>20201633000</v>
      </c>
      <c r="P101" s="5">
        <v>46693290000</v>
      </c>
    </row>
    <row r="102" spans="3:16" x14ac:dyDescent="0.35">
      <c r="C102" t="s">
        <v>121</v>
      </c>
    </row>
    <row r="103" spans="3:16" x14ac:dyDescent="0.35">
      <c r="C103" t="s">
        <v>287</v>
      </c>
      <c r="O103" s="5">
        <v>919760000</v>
      </c>
    </row>
    <row r="104" spans="3:16" x14ac:dyDescent="0.35">
      <c r="C104" t="s">
        <v>122</v>
      </c>
      <c r="D104" s="5">
        <v>4629209000</v>
      </c>
      <c r="E104" s="5">
        <v>3584107000</v>
      </c>
      <c r="F104" s="5">
        <v>1871477000</v>
      </c>
      <c r="G104" s="5">
        <v>2214734000</v>
      </c>
      <c r="I104" s="5">
        <v>3584107000</v>
      </c>
      <c r="J104" s="5">
        <v>12747247000</v>
      </c>
      <c r="K104" s="5">
        <v>3253553000</v>
      </c>
      <c r="L104" s="5">
        <v>654667000</v>
      </c>
      <c r="M104" s="5">
        <v>5729438000</v>
      </c>
      <c r="N104" s="5">
        <v>733937000</v>
      </c>
    </row>
    <row r="105" spans="3:16" x14ac:dyDescent="0.35">
      <c r="C105" t="s">
        <v>500</v>
      </c>
      <c r="D105" s="5">
        <v>4629209000</v>
      </c>
      <c r="E105" s="5">
        <v>3584107000</v>
      </c>
      <c r="F105" s="5">
        <v>1871477000</v>
      </c>
      <c r="G105" s="5">
        <v>2214734000</v>
      </c>
      <c r="I105" s="5">
        <v>3584107000</v>
      </c>
      <c r="J105" s="5">
        <v>12747247000</v>
      </c>
      <c r="K105" s="5">
        <v>3253553000</v>
      </c>
      <c r="L105" s="5">
        <v>654667000</v>
      </c>
      <c r="M105" s="5">
        <v>5729438000</v>
      </c>
      <c r="N105" s="5">
        <v>733937000</v>
      </c>
      <c r="O105" s="5">
        <v>3177153000</v>
      </c>
      <c r="P105" s="5">
        <v>815395000</v>
      </c>
    </row>
    <row r="106" spans="3:16" x14ac:dyDescent="0.35">
      <c r="C106" t="s">
        <v>123</v>
      </c>
      <c r="D106" s="5">
        <v>2210707000</v>
      </c>
      <c r="E106" s="5">
        <v>2959053000</v>
      </c>
      <c r="F106" s="5">
        <v>2728631000</v>
      </c>
      <c r="G106" s="5">
        <v>7771612000</v>
      </c>
      <c r="I106" s="5">
        <v>2959053000</v>
      </c>
      <c r="J106" s="5">
        <v>3517171000</v>
      </c>
      <c r="K106" s="5">
        <v>35440849000</v>
      </c>
      <c r="L106" s="5">
        <v>39528639000</v>
      </c>
      <c r="M106" s="5">
        <v>35526136000</v>
      </c>
      <c r="N106" s="5">
        <v>26570400000</v>
      </c>
      <c r="O106" s="5">
        <v>43737518000</v>
      </c>
      <c r="P106" s="5">
        <v>42777771000</v>
      </c>
    </row>
    <row r="107" spans="3:16" x14ac:dyDescent="0.35">
      <c r="C107" t="s">
        <v>501</v>
      </c>
      <c r="D107" s="5">
        <v>65157623000</v>
      </c>
      <c r="E107" s="5">
        <v>41833251000</v>
      </c>
      <c r="F107" s="5">
        <v>22940379000</v>
      </c>
      <c r="G107" s="5">
        <v>37104438000</v>
      </c>
      <c r="I107" s="5">
        <v>41833251000</v>
      </c>
      <c r="J107" s="5">
        <v>44336545000</v>
      </c>
      <c r="K107" s="5">
        <v>32852268000</v>
      </c>
      <c r="L107" s="5">
        <v>4619895000</v>
      </c>
      <c r="M107" s="5">
        <v>12765750000</v>
      </c>
      <c r="N107" s="5">
        <v>13123198000</v>
      </c>
      <c r="O107" s="5">
        <v>1306643000</v>
      </c>
      <c r="P107" s="5">
        <v>352798000</v>
      </c>
    </row>
    <row r="108" spans="3:16" x14ac:dyDescent="0.35">
      <c r="C108" t="s">
        <v>124</v>
      </c>
    </row>
    <row r="109" spans="3:16" x14ac:dyDescent="0.35">
      <c r="C109" t="s">
        <v>289</v>
      </c>
      <c r="D109" s="5">
        <v>3884115000</v>
      </c>
      <c r="E109" s="5">
        <v>3835886000</v>
      </c>
      <c r="F109" s="5">
        <v>6314571000</v>
      </c>
      <c r="G109" s="5">
        <v>8580300000</v>
      </c>
      <c r="I109" s="5">
        <v>3835886000</v>
      </c>
      <c r="J109" s="5">
        <v>13391372000</v>
      </c>
      <c r="K109" s="5">
        <v>15489410000</v>
      </c>
      <c r="L109" s="5">
        <v>15801228000</v>
      </c>
      <c r="M109" s="5">
        <v>12281536000</v>
      </c>
      <c r="N109" s="5">
        <v>9856715000</v>
      </c>
      <c r="O109" s="5">
        <v>5212875000</v>
      </c>
      <c r="P109" s="5">
        <v>2896201000</v>
      </c>
    </row>
    <row r="110" spans="3:16" x14ac:dyDescent="0.35">
      <c r="C110" t="s">
        <v>502</v>
      </c>
      <c r="D110" s="5">
        <v>6214982000</v>
      </c>
      <c r="E110" s="5">
        <v>7863898000</v>
      </c>
      <c r="F110" s="5">
        <v>10297431000</v>
      </c>
      <c r="G110" s="5">
        <v>15860461000</v>
      </c>
      <c r="I110" s="5">
        <v>7863898000</v>
      </c>
      <c r="J110" s="5">
        <v>33474014000</v>
      </c>
      <c r="K110" s="5">
        <v>41175967000</v>
      </c>
      <c r="L110" s="5">
        <v>40782631000</v>
      </c>
      <c r="M110" s="5">
        <v>48509788000</v>
      </c>
      <c r="N110" s="5">
        <v>113787334000</v>
      </c>
      <c r="O110" s="5">
        <v>10012735000</v>
      </c>
      <c r="P110" s="5">
        <v>21890559000</v>
      </c>
    </row>
    <row r="111" spans="3:16" x14ac:dyDescent="0.35">
      <c r="C111" t="s">
        <v>288</v>
      </c>
    </row>
    <row r="112" spans="3:16" x14ac:dyDescent="0.35">
      <c r="C112" t="s">
        <v>126</v>
      </c>
      <c r="D112" s="5">
        <v>10099097000</v>
      </c>
      <c r="E112" s="5">
        <v>11699784000</v>
      </c>
      <c r="F112" s="5">
        <v>16612002000</v>
      </c>
      <c r="G112" s="5">
        <v>24440761000</v>
      </c>
      <c r="I112" s="5">
        <v>11699784000</v>
      </c>
      <c r="J112" s="5">
        <v>46865386000</v>
      </c>
      <c r="K112" s="5">
        <v>56665377000</v>
      </c>
      <c r="L112" s="5">
        <v>56583859000</v>
      </c>
      <c r="M112" s="5">
        <v>60791324000</v>
      </c>
      <c r="N112" s="5">
        <v>123644049000</v>
      </c>
      <c r="O112" s="5">
        <v>15225610000</v>
      </c>
      <c r="P112" s="5">
        <v>24786760000</v>
      </c>
    </row>
    <row r="113" spans="3:16" x14ac:dyDescent="0.35">
      <c r="C113" t="s">
        <v>127</v>
      </c>
      <c r="D113" s="5">
        <v>18056876000</v>
      </c>
      <c r="E113" s="5">
        <v>20072681000</v>
      </c>
      <c r="F113" s="5">
        <v>22584146000</v>
      </c>
      <c r="G113" s="5">
        <v>23485792000</v>
      </c>
      <c r="I113" s="5">
        <v>20072681000</v>
      </c>
      <c r="J113" s="5">
        <v>27918478000</v>
      </c>
      <c r="K113" s="5">
        <v>59183976000</v>
      </c>
      <c r="L113" s="5">
        <v>112505069000</v>
      </c>
      <c r="M113" s="5">
        <v>129367634000</v>
      </c>
      <c r="N113" s="5">
        <v>111670889000</v>
      </c>
      <c r="O113" s="5">
        <v>105079085000</v>
      </c>
      <c r="P113" s="5">
        <v>170743702000</v>
      </c>
    </row>
    <row r="114" spans="3:16" x14ac:dyDescent="0.35">
      <c r="C114" t="s">
        <v>128</v>
      </c>
      <c r="D114" s="5">
        <v>18056876000</v>
      </c>
      <c r="E114" s="5">
        <v>20072681000</v>
      </c>
      <c r="F114" s="5">
        <v>22584146000</v>
      </c>
      <c r="G114" s="5">
        <v>23485792000</v>
      </c>
      <c r="I114" s="5">
        <v>20072681000</v>
      </c>
      <c r="J114" s="5">
        <v>27918478000</v>
      </c>
      <c r="K114" s="5">
        <v>59183976000</v>
      </c>
      <c r="L114" s="5">
        <v>112505069000</v>
      </c>
      <c r="M114" s="5">
        <v>129367634000</v>
      </c>
      <c r="N114" s="5">
        <v>111670889000</v>
      </c>
      <c r="O114" s="5">
        <v>105079085000</v>
      </c>
      <c r="P114" s="5">
        <v>170743702000</v>
      </c>
    </row>
    <row r="115" spans="3:16" x14ac:dyDescent="0.35">
      <c r="C115" t="s">
        <v>503</v>
      </c>
      <c r="D115" s="5">
        <v>6797200000</v>
      </c>
      <c r="E115" s="5">
        <v>7671771000</v>
      </c>
      <c r="F115" s="5">
        <v>8578286000</v>
      </c>
      <c r="G115" s="5">
        <v>9276000000</v>
      </c>
      <c r="I115" s="5">
        <v>7671771000</v>
      </c>
      <c r="J115" s="5">
        <v>9235428000</v>
      </c>
      <c r="K115" s="5">
        <v>9249600000</v>
      </c>
      <c r="L115" s="5">
        <v>25244510000</v>
      </c>
      <c r="M115" s="5">
        <v>15827554000</v>
      </c>
      <c r="N115" s="5">
        <v>27786030000</v>
      </c>
      <c r="O115" s="5">
        <v>13466594000</v>
      </c>
    </row>
    <row r="116" spans="3:16" x14ac:dyDescent="0.35">
      <c r="C116" t="s">
        <v>290</v>
      </c>
      <c r="M116" s="5">
        <v>2385124000</v>
      </c>
      <c r="O116" s="5">
        <v>2773511000</v>
      </c>
      <c r="P116" s="5">
        <v>2168525000</v>
      </c>
    </row>
    <row r="117" spans="3:16" x14ac:dyDescent="0.35">
      <c r="C117" t="s">
        <v>504</v>
      </c>
      <c r="D117" s="5">
        <v>4786659000</v>
      </c>
      <c r="E117" s="5">
        <v>5830841000</v>
      </c>
      <c r="F117" s="5">
        <v>10030760000</v>
      </c>
      <c r="G117" s="5">
        <v>9813988000</v>
      </c>
      <c r="I117" s="5">
        <v>5830841000</v>
      </c>
      <c r="J117" s="5">
        <v>13144663000</v>
      </c>
      <c r="K117" s="5">
        <v>45288051000</v>
      </c>
      <c r="L117" s="5">
        <v>83392091000</v>
      </c>
      <c r="M117" s="5">
        <v>107256555000</v>
      </c>
      <c r="N117" s="5">
        <v>81130047000</v>
      </c>
      <c r="O117" s="5">
        <v>86280979000</v>
      </c>
      <c r="P117" s="5">
        <v>167322167000</v>
      </c>
    </row>
    <row r="118" spans="3:16" x14ac:dyDescent="0.35">
      <c r="C118" t="s">
        <v>132</v>
      </c>
      <c r="D118" s="5">
        <v>680123723000</v>
      </c>
      <c r="E118" s="5">
        <v>657979286000</v>
      </c>
      <c r="F118" s="5">
        <v>641307431000</v>
      </c>
      <c r="G118" s="5">
        <v>682161936000</v>
      </c>
      <c r="I118" s="5">
        <v>657979286000</v>
      </c>
      <c r="J118" s="5">
        <v>713299131000</v>
      </c>
      <c r="K118" s="5">
        <v>733314910000</v>
      </c>
      <c r="L118" s="5">
        <v>706413038000</v>
      </c>
      <c r="M118" s="5">
        <v>556010323000</v>
      </c>
      <c r="N118" s="5">
        <v>488636199000</v>
      </c>
      <c r="O118" s="5">
        <v>360157931000</v>
      </c>
      <c r="P118" s="5">
        <v>406219967000</v>
      </c>
    </row>
    <row r="119" spans="3:16" x14ac:dyDescent="0.35">
      <c r="C119" t="s">
        <v>133</v>
      </c>
    </row>
    <row r="120" spans="3:16" x14ac:dyDescent="0.35">
      <c r="C120" t="s">
        <v>134</v>
      </c>
      <c r="D120" s="5">
        <v>180822190000</v>
      </c>
      <c r="E120" s="5">
        <v>180822190000</v>
      </c>
      <c r="F120" s="5">
        <v>180822190000</v>
      </c>
      <c r="G120" s="5">
        <v>180822190000</v>
      </c>
      <c r="I120" s="5">
        <v>180822190000</v>
      </c>
      <c r="J120" s="5">
        <v>180822190000</v>
      </c>
      <c r="K120" s="5">
        <v>180822190000</v>
      </c>
      <c r="L120" s="5">
        <v>180822190000</v>
      </c>
      <c r="M120" s="5">
        <v>180822190000</v>
      </c>
      <c r="N120" s="5">
        <v>180822190000</v>
      </c>
      <c r="O120" s="5">
        <v>180822190000</v>
      </c>
      <c r="P120" s="5">
        <v>120022190000</v>
      </c>
    </row>
    <row r="121" spans="3:16" x14ac:dyDescent="0.35">
      <c r="C121" t="s">
        <v>135</v>
      </c>
      <c r="D121" s="5">
        <v>81670488000</v>
      </c>
      <c r="E121" s="5">
        <v>81670488000</v>
      </c>
      <c r="F121" s="5">
        <v>81670488000</v>
      </c>
      <c r="G121" s="5">
        <v>81670488000</v>
      </c>
      <c r="I121" s="5">
        <v>81670488000</v>
      </c>
      <c r="J121" s="5">
        <v>81670488000</v>
      </c>
      <c r="K121" s="5">
        <v>81670488000</v>
      </c>
      <c r="L121" s="5">
        <v>81670488000</v>
      </c>
      <c r="M121" s="5">
        <v>81670488000</v>
      </c>
      <c r="N121" s="5">
        <v>81670488000</v>
      </c>
      <c r="O121" s="5">
        <v>81670488000</v>
      </c>
      <c r="P121" s="5">
        <v>424515000</v>
      </c>
    </row>
    <row r="122" spans="3:16" x14ac:dyDescent="0.35">
      <c r="C122" t="s">
        <v>136</v>
      </c>
      <c r="D122" s="5">
        <v>82568638000</v>
      </c>
      <c r="E122" s="5">
        <v>63794974000</v>
      </c>
      <c r="F122" s="5">
        <v>88371614000</v>
      </c>
      <c r="G122" s="5">
        <v>36386275000</v>
      </c>
      <c r="I122" s="5">
        <v>63794974000</v>
      </c>
      <c r="J122" s="5">
        <v>55267220000</v>
      </c>
      <c r="K122" s="5">
        <v>7009628000</v>
      </c>
      <c r="L122" s="5">
        <v>35356763000</v>
      </c>
      <c r="M122" s="5">
        <v>76919299000</v>
      </c>
      <c r="N122" s="5">
        <v>50076378000</v>
      </c>
      <c r="O122" s="5">
        <v>73364166000</v>
      </c>
      <c r="P122" s="5">
        <v>50719926000</v>
      </c>
    </row>
    <row r="123" spans="3:16" x14ac:dyDescent="0.35">
      <c r="C123" t="s">
        <v>137</v>
      </c>
      <c r="D123" s="5">
        <v>13410867000</v>
      </c>
      <c r="E123" s="5">
        <v>13410867000</v>
      </c>
      <c r="F123" s="5">
        <v>13410867000</v>
      </c>
      <c r="G123" s="5">
        <v>13410867000</v>
      </c>
      <c r="I123" s="5">
        <v>13410867000</v>
      </c>
      <c r="J123" s="5">
        <v>13410867000</v>
      </c>
      <c r="K123" s="5">
        <v>13410867000</v>
      </c>
      <c r="L123" s="5">
        <v>13410867000</v>
      </c>
      <c r="M123" s="5">
        <v>12475154000</v>
      </c>
      <c r="N123" s="5">
        <v>7946306000</v>
      </c>
      <c r="O123" s="5">
        <v>3417458000</v>
      </c>
      <c r="P123" s="5">
        <v>217458000</v>
      </c>
    </row>
    <row r="124" spans="3:16" x14ac:dyDescent="0.35">
      <c r="C124" t="s">
        <v>138</v>
      </c>
      <c r="D124" s="5">
        <v>69157771000</v>
      </c>
      <c r="E124" s="5">
        <v>50384107000</v>
      </c>
      <c r="F124" s="5">
        <v>74960747000</v>
      </c>
      <c r="G124" s="5">
        <v>22975408000</v>
      </c>
      <c r="I124" s="5">
        <v>50384107000</v>
      </c>
      <c r="J124" s="5">
        <v>41856353000</v>
      </c>
      <c r="K124" s="5">
        <v>-6401239000</v>
      </c>
      <c r="L124" s="5">
        <v>21945896000</v>
      </c>
      <c r="M124" s="5">
        <v>64444145000</v>
      </c>
      <c r="N124" s="5">
        <v>42130072000</v>
      </c>
      <c r="O124" s="5">
        <v>69946708000</v>
      </c>
      <c r="P124" s="5">
        <v>50502468000</v>
      </c>
    </row>
    <row r="125" spans="3:16" x14ac:dyDescent="0.35">
      <c r="C125" t="s">
        <v>139</v>
      </c>
      <c r="D125" s="5">
        <v>82568638000</v>
      </c>
      <c r="E125" s="5">
        <v>63794974000</v>
      </c>
      <c r="F125" s="5">
        <v>88371614000</v>
      </c>
      <c r="G125" s="5">
        <v>36386275000</v>
      </c>
      <c r="I125" s="5">
        <v>63794974000</v>
      </c>
      <c r="J125" s="5">
        <v>55267220000</v>
      </c>
      <c r="K125" s="5">
        <v>7009628000</v>
      </c>
      <c r="L125" s="5">
        <v>35356763000</v>
      </c>
      <c r="M125" s="5">
        <v>76919299000</v>
      </c>
      <c r="N125" s="5">
        <v>50076378000</v>
      </c>
      <c r="O125" s="5">
        <v>73364166000</v>
      </c>
      <c r="P125" s="5">
        <v>50719926000</v>
      </c>
    </row>
    <row r="126" spans="3:16" x14ac:dyDescent="0.35">
      <c r="C126" t="s">
        <v>291</v>
      </c>
    </row>
    <row r="127" spans="3:16" x14ac:dyDescent="0.35">
      <c r="C127" t="s">
        <v>9</v>
      </c>
      <c r="D127" s="5">
        <v>340370814000</v>
      </c>
      <c r="E127" s="5">
        <v>321597150000</v>
      </c>
      <c r="F127" s="5">
        <v>346173790000</v>
      </c>
      <c r="G127" s="5">
        <v>294188451000</v>
      </c>
      <c r="I127" s="5">
        <v>321597150000</v>
      </c>
      <c r="J127" s="5">
        <v>313069396000</v>
      </c>
      <c r="K127" s="5">
        <v>264811804000</v>
      </c>
      <c r="L127" s="5">
        <v>293158939000</v>
      </c>
      <c r="M127" s="5">
        <v>334721475000</v>
      </c>
      <c r="N127" s="5">
        <v>307878554000</v>
      </c>
      <c r="O127" s="5">
        <v>331166342000</v>
      </c>
      <c r="P127" s="5">
        <v>166476129000</v>
      </c>
    </row>
    <row r="128" spans="3:16" x14ac:dyDescent="0.35">
      <c r="C128" t="s">
        <v>140</v>
      </c>
      <c r="D128" s="5">
        <v>1020494537000</v>
      </c>
      <c r="E128" s="5">
        <v>979576436000</v>
      </c>
      <c r="F128" s="5">
        <v>987481221000</v>
      </c>
      <c r="G128" s="5">
        <v>976350387000</v>
      </c>
      <c r="I128" s="5">
        <v>979576436000</v>
      </c>
      <c r="J128" s="5">
        <v>1026368527000</v>
      </c>
      <c r="K128" s="5">
        <v>998126714000</v>
      </c>
      <c r="L128" s="5">
        <v>999571977000</v>
      </c>
      <c r="M128" s="5">
        <v>890731798000</v>
      </c>
      <c r="N128" s="5">
        <v>796514753000</v>
      </c>
      <c r="O128" s="5">
        <v>691324273000</v>
      </c>
      <c r="P128" s="5">
        <v>572696096000</v>
      </c>
    </row>
    <row r="129" spans="2:16" x14ac:dyDescent="0.35">
      <c r="C129" t="s">
        <v>141</v>
      </c>
      <c r="D129" s="5">
        <v>1808221900</v>
      </c>
      <c r="E129" s="5">
        <v>1808221900</v>
      </c>
      <c r="F129" s="5">
        <v>1808221900</v>
      </c>
      <c r="G129" s="5">
        <v>1808221900</v>
      </c>
      <c r="I129" s="5">
        <v>1808221900</v>
      </c>
      <c r="J129" s="5">
        <v>1808221900</v>
      </c>
      <c r="K129" s="5">
        <v>1808221900</v>
      </c>
      <c r="L129" s="5">
        <v>1808221900</v>
      </c>
      <c r="M129" s="5">
        <v>1808221900</v>
      </c>
      <c r="N129" s="5">
        <v>1808221900</v>
      </c>
      <c r="O129" s="5">
        <v>1808221900</v>
      </c>
      <c r="P129" s="5">
        <v>1200221900</v>
      </c>
    </row>
    <row r="131" spans="2:16" x14ac:dyDescent="0.35">
      <c r="B131" t="s">
        <v>142</v>
      </c>
      <c r="C131" t="s">
        <v>143</v>
      </c>
      <c r="D131" s="5">
        <v>630421000</v>
      </c>
      <c r="E131" s="5">
        <v>15103117000</v>
      </c>
      <c r="F131" s="5">
        <v>47478695000</v>
      </c>
      <c r="G131" s="5">
        <v>8427098000</v>
      </c>
      <c r="I131" s="5">
        <v>47496683000</v>
      </c>
      <c r="J131" s="5">
        <v>-3969410000</v>
      </c>
      <c r="K131" s="5">
        <v>9199201000</v>
      </c>
      <c r="L131" s="5">
        <v>31379903000</v>
      </c>
      <c r="M131" s="5">
        <v>18650157000</v>
      </c>
      <c r="N131" s="5">
        <v>9809040000</v>
      </c>
      <c r="O131" s="5">
        <v>-70174427000</v>
      </c>
      <c r="P131" s="5">
        <v>52540624000</v>
      </c>
    </row>
    <row r="132" spans="2:16" x14ac:dyDescent="0.35">
      <c r="C132" t="s">
        <v>292</v>
      </c>
      <c r="D132" s="5">
        <v>182689889000</v>
      </c>
      <c r="E132" s="5">
        <v>169123895000</v>
      </c>
      <c r="F132" s="5">
        <v>238635117000</v>
      </c>
      <c r="G132" s="5">
        <v>156482260000</v>
      </c>
      <c r="I132" s="5">
        <v>714905712000</v>
      </c>
      <c r="J132" s="5">
        <v>638767038000</v>
      </c>
      <c r="K132" s="5">
        <v>582112467000</v>
      </c>
      <c r="L132" s="5">
        <v>679008565000</v>
      </c>
      <c r="M132" s="5">
        <v>641264918000</v>
      </c>
      <c r="N132" s="5">
        <v>490568980000</v>
      </c>
      <c r="O132" s="5">
        <v>444019512000</v>
      </c>
      <c r="P132" s="5">
        <v>424419730000</v>
      </c>
    </row>
    <row r="133" spans="2:16" x14ac:dyDescent="0.35">
      <c r="C133" t="s">
        <v>294</v>
      </c>
      <c r="D133" s="5">
        <v>-150113769000</v>
      </c>
      <c r="E133" s="5">
        <v>-122626666000</v>
      </c>
      <c r="F133" s="5">
        <v>-157385439000</v>
      </c>
      <c r="G133" s="5">
        <v>-117141474000</v>
      </c>
      <c r="I133" s="5">
        <v>-538925774000</v>
      </c>
      <c r="J133" s="5">
        <v>-515078489000</v>
      </c>
      <c r="K133" s="5">
        <v>-430535252000</v>
      </c>
      <c r="L133" s="5">
        <v>-519029950000</v>
      </c>
      <c r="M133" s="5">
        <v>-563241598000</v>
      </c>
      <c r="N133" s="5">
        <v>-375561908000</v>
      </c>
      <c r="O133" s="5">
        <v>-415328398000</v>
      </c>
      <c r="P133" s="5">
        <v>-309901764000</v>
      </c>
    </row>
    <row r="134" spans="2:16" x14ac:dyDescent="0.35">
      <c r="C134" t="s">
        <v>293</v>
      </c>
      <c r="D134" s="5">
        <v>-22262667000</v>
      </c>
      <c r="E134" s="5">
        <v>-20457515000</v>
      </c>
      <c r="F134" s="5">
        <v>-21901952000</v>
      </c>
      <c r="G134" s="5">
        <v>-22057019000</v>
      </c>
      <c r="I134" s="5">
        <v>-85505224000</v>
      </c>
      <c r="J134" s="5">
        <v>-79560002000</v>
      </c>
      <c r="K134" s="5">
        <v>-87546605000</v>
      </c>
      <c r="L134" s="5">
        <v>-89416910000</v>
      </c>
      <c r="M134" s="5">
        <v>-36329628000</v>
      </c>
      <c r="N134" s="5">
        <v>-69716650000</v>
      </c>
      <c r="O134" s="5">
        <v>-57257714000</v>
      </c>
      <c r="P134" s="5">
        <v>-49346342000</v>
      </c>
    </row>
    <row r="135" spans="2:16" x14ac:dyDescent="0.35">
      <c r="C135" t="s">
        <v>505</v>
      </c>
      <c r="D135" s="5">
        <v>124050000</v>
      </c>
      <c r="E135" s="5">
        <v>146950000</v>
      </c>
      <c r="F135" s="5">
        <v>323117000</v>
      </c>
      <c r="G135" s="5">
        <v>96179000</v>
      </c>
      <c r="I135" s="5">
        <v>842933000</v>
      </c>
      <c r="J135" s="5">
        <v>1905338000</v>
      </c>
      <c r="K135" s="5">
        <v>1830107000</v>
      </c>
      <c r="L135" s="5">
        <v>226342000</v>
      </c>
      <c r="M135" s="5">
        <v>343475000</v>
      </c>
      <c r="N135" s="5">
        <v>1501371000</v>
      </c>
      <c r="O135" s="5">
        <v>1804433000</v>
      </c>
      <c r="P135" s="5">
        <v>447313000</v>
      </c>
    </row>
    <row r="136" spans="2:16" x14ac:dyDescent="0.35">
      <c r="C136" t="s">
        <v>482</v>
      </c>
      <c r="O136" s="5">
        <v>-17126032000</v>
      </c>
    </row>
    <row r="137" spans="2:16" x14ac:dyDescent="0.35">
      <c r="C137" t="s">
        <v>147</v>
      </c>
      <c r="D137" s="5">
        <v>-434830000</v>
      </c>
      <c r="E137" s="5">
        <v>-1284339000</v>
      </c>
      <c r="F137" s="5">
        <v>-1265722000</v>
      </c>
      <c r="G137" s="5">
        <v>-972124000</v>
      </c>
      <c r="I137" s="5">
        <v>-4260074000</v>
      </c>
      <c r="J137" s="5">
        <v>-2704055000</v>
      </c>
      <c r="K137" s="5">
        <v>-4580369000</v>
      </c>
      <c r="L137" s="5">
        <v>-14037916000</v>
      </c>
      <c r="M137" s="5">
        <v>-2975739000</v>
      </c>
      <c r="N137" s="5">
        <v>-4580694000</v>
      </c>
      <c r="O137" s="5">
        <v>-6108077000</v>
      </c>
      <c r="P137" s="5">
        <v>-7639935000</v>
      </c>
    </row>
    <row r="138" spans="2:16" x14ac:dyDescent="0.35">
      <c r="C138" t="s">
        <v>506</v>
      </c>
      <c r="G138" s="5">
        <v>3214029000</v>
      </c>
      <c r="I138" s="5">
        <v>3214029000</v>
      </c>
      <c r="J138" s="5">
        <v>6675144000</v>
      </c>
      <c r="L138" s="5">
        <v>2249892000</v>
      </c>
      <c r="N138" s="5">
        <v>264501000</v>
      </c>
    </row>
    <row r="139" spans="2:16" x14ac:dyDescent="0.35">
      <c r="C139" t="s">
        <v>507</v>
      </c>
      <c r="D139" s="5">
        <v>-9372252000</v>
      </c>
      <c r="E139" s="5">
        <v>-9799208000</v>
      </c>
      <c r="F139" s="5">
        <v>-10926426000</v>
      </c>
      <c r="G139" s="5">
        <v>-11194753000</v>
      </c>
      <c r="I139" s="5">
        <v>-42774919000</v>
      </c>
      <c r="J139" s="5">
        <v>-53974384000</v>
      </c>
      <c r="K139" s="5">
        <v>-52081147000</v>
      </c>
      <c r="L139" s="5">
        <v>-27620120000</v>
      </c>
      <c r="M139" s="5">
        <v>-20411271000</v>
      </c>
      <c r="N139" s="5">
        <v>-32666560000</v>
      </c>
      <c r="O139" s="5">
        <v>-20178151000</v>
      </c>
      <c r="P139" s="5">
        <v>-5438378000</v>
      </c>
    </row>
    <row r="140" spans="2:16" x14ac:dyDescent="0.35">
      <c r="C140" t="s">
        <v>150</v>
      </c>
      <c r="D140" s="5">
        <v>30837138000</v>
      </c>
      <c r="E140" s="5">
        <v>2275150000</v>
      </c>
      <c r="F140" s="5">
        <v>-30032156000</v>
      </c>
      <c r="G140" s="5">
        <v>-15418809000</v>
      </c>
      <c r="I140" s="5">
        <v>-41940626000</v>
      </c>
      <c r="J140" s="5">
        <v>-41577775000</v>
      </c>
      <c r="K140" s="5">
        <v>67983475000</v>
      </c>
      <c r="L140" s="5">
        <v>65665297000</v>
      </c>
      <c r="M140" s="5">
        <v>58690230000</v>
      </c>
      <c r="N140" s="5">
        <v>72698965000</v>
      </c>
      <c r="O140" s="5">
        <v>136612300000</v>
      </c>
      <c r="P140" s="5">
        <v>78510234000</v>
      </c>
    </row>
    <row r="141" spans="2:16" x14ac:dyDescent="0.35">
      <c r="C141" t="s">
        <v>151</v>
      </c>
      <c r="D141" s="5">
        <v>-649572000</v>
      </c>
      <c r="E141" s="5">
        <v>-3572097000</v>
      </c>
      <c r="F141" s="5">
        <v>-4234432000</v>
      </c>
      <c r="G141" s="5">
        <v>-2345394000</v>
      </c>
      <c r="I141" s="5">
        <v>-17737587000</v>
      </c>
      <c r="J141" s="5">
        <v>3591346000</v>
      </c>
      <c r="K141" s="5">
        <v>-41673763000</v>
      </c>
      <c r="L141" s="5">
        <v>-78462204000</v>
      </c>
      <c r="M141" s="5">
        <v>-129872137000</v>
      </c>
      <c r="N141" s="5">
        <v>-64417937000</v>
      </c>
      <c r="O141" s="5">
        <v>-16318823000</v>
      </c>
      <c r="P141" s="5">
        <v>-107300108000</v>
      </c>
    </row>
    <row r="142" spans="2:16" x14ac:dyDescent="0.35">
      <c r="C142" t="s">
        <v>508</v>
      </c>
      <c r="E142" s="5">
        <v>513648000</v>
      </c>
      <c r="F142" s="5">
        <v>1169242000</v>
      </c>
      <c r="I142" s="5">
        <v>1682890000</v>
      </c>
      <c r="J142" s="5">
        <v>17484023000</v>
      </c>
      <c r="K142" s="5">
        <v>455781000</v>
      </c>
      <c r="L142" s="5">
        <v>1976996000</v>
      </c>
      <c r="M142" s="5">
        <v>90000000</v>
      </c>
      <c r="N142" s="5">
        <v>32106344000</v>
      </c>
      <c r="O142" s="5">
        <v>8204146000</v>
      </c>
      <c r="P142" s="5">
        <v>1763534000</v>
      </c>
    </row>
    <row r="143" spans="2:16" x14ac:dyDescent="0.35">
      <c r="C143" t="s">
        <v>509</v>
      </c>
      <c r="D143" s="5">
        <v>-665413000</v>
      </c>
      <c r="F143" s="5">
        <v>-689800000</v>
      </c>
      <c r="G143" s="5">
        <v>8486136000</v>
      </c>
    </row>
    <row r="144" spans="2:16" x14ac:dyDescent="0.35">
      <c r="C144" t="s">
        <v>510</v>
      </c>
      <c r="J144" s="5">
        <v>5250000000</v>
      </c>
    </row>
    <row r="145" spans="3:16" x14ac:dyDescent="0.35">
      <c r="C145" t="s">
        <v>155</v>
      </c>
      <c r="D145" s="5">
        <v>15841000</v>
      </c>
      <c r="E145" s="5">
        <v>-4085745000</v>
      </c>
      <c r="F145" s="5">
        <v>-4713874000</v>
      </c>
      <c r="G145" s="5">
        <v>-10831530000</v>
      </c>
      <c r="I145" s="5">
        <v>-19420477000</v>
      </c>
      <c r="J145" s="5">
        <v>-19142677000</v>
      </c>
      <c r="K145" s="5">
        <v>-42129544000</v>
      </c>
      <c r="L145" s="5">
        <v>-80439200000</v>
      </c>
      <c r="M145" s="5">
        <v>-129962137000</v>
      </c>
      <c r="N145" s="5">
        <v>-96524281000</v>
      </c>
      <c r="O145" s="5">
        <v>-24522969000</v>
      </c>
      <c r="P145" s="5">
        <v>-109063642000</v>
      </c>
    </row>
    <row r="146" spans="3:16" x14ac:dyDescent="0.35">
      <c r="C146" t="s">
        <v>164</v>
      </c>
      <c r="D146" s="5">
        <v>30837138000</v>
      </c>
      <c r="E146" s="5">
        <v>2275150000</v>
      </c>
      <c r="F146" s="5">
        <v>-30032156000</v>
      </c>
      <c r="G146" s="5">
        <v>-15418809000</v>
      </c>
      <c r="I146" s="5">
        <v>-41940626000</v>
      </c>
      <c r="J146" s="5">
        <v>-41577775000</v>
      </c>
      <c r="K146" s="5">
        <v>67983475000</v>
      </c>
      <c r="L146" s="5">
        <v>65665297000</v>
      </c>
      <c r="M146" s="5">
        <v>58690230000</v>
      </c>
      <c r="N146" s="5">
        <v>72698965000</v>
      </c>
      <c r="O146" s="5">
        <v>136612300000</v>
      </c>
      <c r="P146" s="5">
        <v>78510234000</v>
      </c>
    </row>
    <row r="147" spans="3:16" x14ac:dyDescent="0.35">
      <c r="C147" t="s">
        <v>491</v>
      </c>
      <c r="O147" s="5">
        <v>142045973000</v>
      </c>
    </row>
    <row r="148" spans="3:16" x14ac:dyDescent="0.35">
      <c r="C148" t="s">
        <v>341</v>
      </c>
      <c r="L148" s="5">
        <v>-5424666000</v>
      </c>
      <c r="N148" s="5">
        <v>-13561664000</v>
      </c>
    </row>
    <row r="149" spans="3:16" x14ac:dyDescent="0.35">
      <c r="C149" t="s">
        <v>511</v>
      </c>
    </row>
    <row r="150" spans="3:16" x14ac:dyDescent="0.35">
      <c r="C150" t="s">
        <v>512</v>
      </c>
    </row>
    <row r="151" spans="3:16" x14ac:dyDescent="0.35">
      <c r="C151" t="s">
        <v>513</v>
      </c>
      <c r="O151" s="5">
        <v>-21198089000</v>
      </c>
      <c r="P151" s="5">
        <v>-3120997000</v>
      </c>
    </row>
    <row r="152" spans="3:16" x14ac:dyDescent="0.35">
      <c r="C152" t="s">
        <v>514</v>
      </c>
      <c r="E152" s="5">
        <v>-5724717000</v>
      </c>
      <c r="F152" s="5">
        <v>-5161730000</v>
      </c>
      <c r="G152" s="5">
        <v>-18918509000</v>
      </c>
      <c r="I152" s="5">
        <v>-29804956000</v>
      </c>
      <c r="J152" s="5">
        <v>-39505032000</v>
      </c>
      <c r="K152" s="5">
        <v>-37598108000</v>
      </c>
      <c r="L152" s="5">
        <v>-46518162000</v>
      </c>
      <c r="M152" s="5">
        <v>-39563293000</v>
      </c>
      <c r="N152" s="5">
        <v>95339156000</v>
      </c>
      <c r="O152" s="5">
        <v>-57784224000</v>
      </c>
      <c r="P152" s="5">
        <v>142450340000</v>
      </c>
    </row>
    <row r="153" spans="3:16" x14ac:dyDescent="0.35">
      <c r="C153" t="s">
        <v>515</v>
      </c>
    </row>
    <row r="154" spans="3:16" x14ac:dyDescent="0.35">
      <c r="C154" t="s">
        <v>516</v>
      </c>
      <c r="O154" s="5">
        <v>-21198089000</v>
      </c>
      <c r="P154" s="5">
        <v>-3120997000</v>
      </c>
    </row>
    <row r="155" spans="3:16" x14ac:dyDescent="0.35">
      <c r="C155" t="s">
        <v>517</v>
      </c>
      <c r="D155" s="5">
        <v>-2422405000</v>
      </c>
      <c r="G155" s="5">
        <v>8902168000</v>
      </c>
      <c r="K155" s="5">
        <v>4499400000</v>
      </c>
    </row>
    <row r="156" spans="3:16" x14ac:dyDescent="0.35">
      <c r="C156" t="s">
        <v>518</v>
      </c>
    </row>
    <row r="157" spans="3:16" x14ac:dyDescent="0.35">
      <c r="C157" t="s">
        <v>519</v>
      </c>
      <c r="D157" s="5">
        <v>-908114000</v>
      </c>
      <c r="E157" s="5">
        <v>7842164000</v>
      </c>
      <c r="F157" s="5">
        <v>-7842164000</v>
      </c>
      <c r="G157" s="5">
        <v>2311350000</v>
      </c>
      <c r="J157" s="5">
        <v>12713600000</v>
      </c>
    </row>
    <row r="158" spans="3:16" x14ac:dyDescent="0.35">
      <c r="C158" t="s">
        <v>520</v>
      </c>
      <c r="O158" s="5">
        <v>21222000000</v>
      </c>
    </row>
    <row r="159" spans="3:16" x14ac:dyDescent="0.35">
      <c r="C159" t="s">
        <v>521</v>
      </c>
    </row>
    <row r="160" spans="3:16" x14ac:dyDescent="0.35">
      <c r="C160" t="s">
        <v>522</v>
      </c>
      <c r="P160" s="5">
        <v>-122733000000</v>
      </c>
    </row>
    <row r="161" spans="2:16" x14ac:dyDescent="0.35">
      <c r="C161" t="s">
        <v>523</v>
      </c>
    </row>
    <row r="162" spans="2:16" x14ac:dyDescent="0.35">
      <c r="C162" t="s">
        <v>524</v>
      </c>
      <c r="E162" s="5">
        <v>-11061628000</v>
      </c>
      <c r="F162" s="5">
        <v>4622700000</v>
      </c>
      <c r="G162" s="5">
        <v>-4622700000</v>
      </c>
      <c r="I162" s="5">
        <v>-11061628000</v>
      </c>
      <c r="J162" s="5">
        <v>-15200257000</v>
      </c>
      <c r="K162" s="5">
        <v>-14863404000</v>
      </c>
      <c r="L162" s="5">
        <v>10662172000</v>
      </c>
      <c r="M162" s="5">
        <v>-9856725000</v>
      </c>
      <c r="N162" s="5">
        <v>-5485627000</v>
      </c>
      <c r="O162" s="5">
        <v>-5043658000</v>
      </c>
      <c r="P162" s="5">
        <v>-5419199000</v>
      </c>
    </row>
    <row r="163" spans="2:16" x14ac:dyDescent="0.35">
      <c r="C163" t="s">
        <v>525</v>
      </c>
    </row>
    <row r="164" spans="2:16" x14ac:dyDescent="0.35">
      <c r="C164" t="s">
        <v>174</v>
      </c>
      <c r="D164" s="5">
        <v>30817987000</v>
      </c>
      <c r="E164" s="5">
        <v>13806170000</v>
      </c>
      <c r="F164" s="5">
        <v>13212107000</v>
      </c>
      <c r="G164" s="5">
        <v>-9337105000</v>
      </c>
      <c r="I164" s="5">
        <v>-12181530000</v>
      </c>
      <c r="J164" s="5">
        <v>-41955839000</v>
      </c>
      <c r="K164" s="5">
        <v>35508913000</v>
      </c>
      <c r="L164" s="5">
        <v>18582996000</v>
      </c>
      <c r="M164" s="5">
        <v>-52531750000</v>
      </c>
      <c r="N164" s="5">
        <v>18090068000</v>
      </c>
      <c r="O164" s="5">
        <v>50119050000</v>
      </c>
      <c r="P164" s="5">
        <v>23750750000</v>
      </c>
    </row>
    <row r="165" spans="2:16" x14ac:dyDescent="0.35">
      <c r="C165" t="s">
        <v>324</v>
      </c>
      <c r="D165" s="5">
        <v>865782000</v>
      </c>
      <c r="E165" s="5">
        <v>-69315000</v>
      </c>
      <c r="F165" s="5">
        <v>442666000</v>
      </c>
      <c r="G165" s="5">
        <v>-367789000</v>
      </c>
      <c r="I165" s="5">
        <v>300123000</v>
      </c>
      <c r="J165" s="5">
        <v>-3797000</v>
      </c>
      <c r="K165" s="5">
        <v>-1033000</v>
      </c>
      <c r="L165" s="5">
        <v>-50674000</v>
      </c>
      <c r="M165" s="5">
        <v>-366184000</v>
      </c>
      <c r="N165" s="5">
        <v>557270000</v>
      </c>
      <c r="O165" s="5">
        <v>1226944000</v>
      </c>
      <c r="P165" s="5">
        <v>2765973000</v>
      </c>
    </row>
    <row r="166" spans="2:16" x14ac:dyDescent="0.35">
      <c r="C166" t="s">
        <v>175</v>
      </c>
      <c r="D166" s="5">
        <v>62762734000</v>
      </c>
      <c r="I166" s="5">
        <v>74644141000</v>
      </c>
      <c r="J166" s="5">
        <v>116603778000</v>
      </c>
      <c r="K166" s="5">
        <v>81095898000</v>
      </c>
      <c r="L166" s="5">
        <v>62563576000</v>
      </c>
      <c r="M166" s="5">
        <v>115461510000</v>
      </c>
      <c r="N166" s="5">
        <v>96814172000</v>
      </c>
      <c r="O166" s="5">
        <v>45468178000</v>
      </c>
      <c r="P166" s="5">
        <v>18951455000</v>
      </c>
    </row>
    <row r="167" spans="2:16" x14ac:dyDescent="0.35">
      <c r="C167" t="s">
        <v>176</v>
      </c>
      <c r="D167" s="5">
        <v>94446503000</v>
      </c>
      <c r="E167" s="5">
        <v>13736855000</v>
      </c>
      <c r="F167" s="5">
        <v>13654773000</v>
      </c>
      <c r="G167" s="5">
        <v>-9704894000</v>
      </c>
      <c r="I167" s="5">
        <v>62762734000</v>
      </c>
      <c r="J167" s="5">
        <v>74644142000</v>
      </c>
      <c r="K167" s="5">
        <v>116603778000</v>
      </c>
      <c r="L167" s="5">
        <v>81095898000</v>
      </c>
      <c r="M167" s="5">
        <v>62563576000</v>
      </c>
      <c r="N167" s="5">
        <v>115461510000</v>
      </c>
      <c r="O167" s="5">
        <v>96814172000</v>
      </c>
      <c r="P167" s="5">
        <v>45468178000</v>
      </c>
    </row>
    <row r="169" spans="2:16" x14ac:dyDescent="0.35">
      <c r="B169" t="s">
        <v>177</v>
      </c>
      <c r="C169" t="s">
        <v>11</v>
      </c>
      <c r="D169" s="5">
        <v>1810000000</v>
      </c>
      <c r="E169" s="5">
        <v>1810000000</v>
      </c>
      <c r="F169" s="5">
        <v>1810000000</v>
      </c>
      <c r="G169" s="5">
        <v>1810000000</v>
      </c>
      <c r="I169" s="5">
        <v>1810000000</v>
      </c>
      <c r="J169" s="5">
        <v>1810000000</v>
      </c>
      <c r="K169" s="5">
        <v>1810000000</v>
      </c>
      <c r="L169" s="5">
        <v>1810000000</v>
      </c>
      <c r="M169" s="5">
        <v>1810000000</v>
      </c>
      <c r="N169" s="5">
        <v>1810000000</v>
      </c>
      <c r="O169" s="5">
        <v>1810000000</v>
      </c>
      <c r="P169" s="5">
        <v>1200000000</v>
      </c>
    </row>
    <row r="170" spans="2:16" x14ac:dyDescent="0.35">
      <c r="C170" t="s">
        <v>178</v>
      </c>
      <c r="D170" s="6">
        <v>10.38</v>
      </c>
      <c r="E170" s="6">
        <v>-13.05</v>
      </c>
      <c r="F170" s="6">
        <v>28.75</v>
      </c>
      <c r="G170" s="6">
        <v>-0.41</v>
      </c>
    </row>
    <row r="171" spans="2:16" x14ac:dyDescent="0.35">
      <c r="C171" t="s">
        <v>179</v>
      </c>
      <c r="D171" s="6">
        <v>13.49</v>
      </c>
      <c r="E171" s="6">
        <v>-9.58</v>
      </c>
      <c r="F171" s="6">
        <v>3.3</v>
      </c>
      <c r="G171" s="6">
        <v>-204.88</v>
      </c>
    </row>
    <row r="172" spans="2:16" x14ac:dyDescent="0.35">
      <c r="C172" t="s">
        <v>62</v>
      </c>
      <c r="D172" s="6">
        <v>1.43</v>
      </c>
      <c r="E172" s="6">
        <v>1.44</v>
      </c>
      <c r="F172" s="6">
        <v>0.72</v>
      </c>
      <c r="G172" s="6">
        <v>0.98</v>
      </c>
    </row>
    <row r="173" spans="2:16" x14ac:dyDescent="0.35">
      <c r="C173" t="s">
        <v>180</v>
      </c>
      <c r="D173" s="5">
        <v>27950000000</v>
      </c>
      <c r="E173" s="5">
        <v>-11650000000</v>
      </c>
      <c r="F173" s="5">
        <v>82170000000</v>
      </c>
      <c r="G173" s="5">
        <v>13190000000</v>
      </c>
    </row>
    <row r="174" spans="2:16" x14ac:dyDescent="0.35">
      <c r="C174" t="s">
        <v>181</v>
      </c>
      <c r="D174" s="6">
        <v>1.84E-2</v>
      </c>
      <c r="E174" s="6">
        <v>-2.41E-2</v>
      </c>
      <c r="F174" s="6">
        <v>5.2600000000000001E-2</v>
      </c>
      <c r="G174" s="6">
        <v>-8.0000000000000004E-4</v>
      </c>
    </row>
    <row r="175" spans="2:16" x14ac:dyDescent="0.35">
      <c r="C175" t="s">
        <v>182</v>
      </c>
      <c r="D175" s="6">
        <v>5.5199999999999999E-2</v>
      </c>
      <c r="E175" s="6">
        <v>-7.3399999999999993E-2</v>
      </c>
      <c r="F175" s="6">
        <v>0.1502</v>
      </c>
      <c r="G175" s="6">
        <v>-2.5000000000000001E-3</v>
      </c>
    </row>
    <row r="176" spans="2:16" x14ac:dyDescent="0.35">
      <c r="C176" t="s">
        <v>183</v>
      </c>
      <c r="D176" s="6">
        <v>5.3699999999999998E-2</v>
      </c>
      <c r="E176" s="6">
        <v>-5.8899999999999994E-2</v>
      </c>
      <c r="F176" s="6">
        <v>0.21179999999999999</v>
      </c>
      <c r="G176" s="6">
        <v>1.15E-2</v>
      </c>
    </row>
    <row r="177" spans="3:7" x14ac:dyDescent="0.35">
      <c r="C177" t="s">
        <v>184</v>
      </c>
      <c r="D177" s="6">
        <v>1.88</v>
      </c>
      <c r="E177" s="6">
        <v>-2.02</v>
      </c>
      <c r="F177" s="6">
        <v>6.46</v>
      </c>
      <c r="G177" s="6">
        <v>0.31</v>
      </c>
    </row>
    <row r="178" spans="3:7" x14ac:dyDescent="0.35">
      <c r="C178" t="s">
        <v>185</v>
      </c>
      <c r="D178" s="5">
        <v>340000000000</v>
      </c>
      <c r="E178" s="5">
        <v>322000000000</v>
      </c>
      <c r="F178" s="5">
        <v>346000000000</v>
      </c>
      <c r="G178" s="5">
        <v>294000000000</v>
      </c>
    </row>
    <row r="179" spans="3:7" x14ac:dyDescent="0.35">
      <c r="C179" t="s">
        <v>186</v>
      </c>
      <c r="D179" s="6">
        <v>0.74</v>
      </c>
      <c r="E179" s="6">
        <v>0.7</v>
      </c>
      <c r="F179" s="6">
        <v>0.5</v>
      </c>
      <c r="G179" s="6">
        <v>0.52</v>
      </c>
    </row>
    <row r="180" spans="3:7" x14ac:dyDescent="0.35">
      <c r="C180" t="s">
        <v>187</v>
      </c>
      <c r="D180" s="6">
        <v>188.24</v>
      </c>
      <c r="E180" s="6">
        <v>177.85</v>
      </c>
      <c r="F180" s="6">
        <v>191.44</v>
      </c>
      <c r="G180" s="6">
        <v>162.69</v>
      </c>
    </row>
    <row r="181" spans="3:7" x14ac:dyDescent="0.35">
      <c r="C181" t="s">
        <v>188</v>
      </c>
      <c r="D181" s="6">
        <v>0.74</v>
      </c>
      <c r="E181" s="6">
        <v>0.7</v>
      </c>
      <c r="F181" s="6">
        <v>0.5</v>
      </c>
      <c r="G181" s="6">
        <v>0.52</v>
      </c>
    </row>
    <row r="182" spans="3:7" x14ac:dyDescent="0.35">
      <c r="C182" t="s">
        <v>189</v>
      </c>
      <c r="D182" s="6">
        <v>188.24</v>
      </c>
      <c r="E182" s="6">
        <v>177.85</v>
      </c>
      <c r="F182" s="6">
        <v>191.44</v>
      </c>
      <c r="G182" s="6">
        <v>162.69</v>
      </c>
    </row>
    <row r="183" spans="3:7" x14ac:dyDescent="0.35">
      <c r="C183" t="s">
        <v>190</v>
      </c>
      <c r="D183" s="5">
        <v>626000000000</v>
      </c>
      <c r="E183" s="5">
        <v>597000000000</v>
      </c>
      <c r="F183" s="5">
        <v>588000000000</v>
      </c>
      <c r="G183" s="5">
        <v>617000000000</v>
      </c>
    </row>
    <row r="184" spans="3:7" x14ac:dyDescent="0.35">
      <c r="C184" t="s">
        <v>191</v>
      </c>
      <c r="D184" s="5">
        <v>12000000000</v>
      </c>
      <c r="E184" s="5">
        <v>14000000000</v>
      </c>
      <c r="F184" s="5">
        <v>19000000000</v>
      </c>
      <c r="G184" s="5">
        <v>19000000000</v>
      </c>
    </row>
    <row r="185" spans="3:7" x14ac:dyDescent="0.35">
      <c r="C185" t="s">
        <v>192</v>
      </c>
      <c r="D185" s="5">
        <v>340000000000</v>
      </c>
      <c r="E185" s="5">
        <v>322000000000</v>
      </c>
      <c r="F185" s="5">
        <v>346000000000</v>
      </c>
      <c r="G185" s="5">
        <v>294000000000</v>
      </c>
    </row>
    <row r="186" spans="3:7" x14ac:dyDescent="0.35">
      <c r="C186" t="s">
        <v>23</v>
      </c>
      <c r="D186" s="5">
        <v>638000000000</v>
      </c>
      <c r="E186" s="5">
        <v>610000000000</v>
      </c>
      <c r="F186" s="5">
        <v>606000000000</v>
      </c>
      <c r="G186" s="5">
        <v>636000000000</v>
      </c>
    </row>
    <row r="187" spans="3:7" x14ac:dyDescent="0.35">
      <c r="C187" t="s">
        <v>20</v>
      </c>
      <c r="D187" s="5">
        <v>543000000000</v>
      </c>
      <c r="E187" s="5">
        <v>547000000000</v>
      </c>
      <c r="F187" s="5">
        <v>557000000000</v>
      </c>
      <c r="G187" s="5">
        <v>600000000000</v>
      </c>
    </row>
    <row r="188" spans="3:7" x14ac:dyDescent="0.35">
      <c r="C188" t="s">
        <v>193</v>
      </c>
      <c r="D188" s="5">
        <v>-257000000000</v>
      </c>
      <c r="E188" s="5">
        <v>-272000000000</v>
      </c>
      <c r="F188" s="5">
        <v>-251000000000</v>
      </c>
      <c r="G188" s="5">
        <v>-309000000000</v>
      </c>
    </row>
    <row r="189" spans="3:7" x14ac:dyDescent="0.35">
      <c r="C189" t="s">
        <v>194</v>
      </c>
      <c r="D189" s="5">
        <v>1000000000</v>
      </c>
      <c r="E189" s="5">
        <v>15000000000</v>
      </c>
      <c r="F189" s="5">
        <v>47000000000</v>
      </c>
      <c r="G189" s="5">
        <v>8000000000</v>
      </c>
    </row>
    <row r="190" spans="3:7" x14ac:dyDescent="0.35">
      <c r="C190" t="s">
        <v>195</v>
      </c>
      <c r="D190" s="5">
        <v>0</v>
      </c>
      <c r="E190" s="5">
        <v>-4000000000</v>
      </c>
      <c r="F190" s="5">
        <v>-5000000000</v>
      </c>
      <c r="G190" s="5">
        <v>-11000000000</v>
      </c>
    </row>
    <row r="191" spans="3:7" x14ac:dyDescent="0.35">
      <c r="C191" t="s">
        <v>12</v>
      </c>
      <c r="D191" s="5">
        <v>1000000000</v>
      </c>
      <c r="E191" s="5">
        <v>11000000000</v>
      </c>
      <c r="F191" s="5">
        <v>43000000000</v>
      </c>
      <c r="G191" s="5">
        <v>-2000000000</v>
      </c>
    </row>
    <row r="192" spans="3:7" x14ac:dyDescent="0.35">
      <c r="C192" t="s">
        <v>15</v>
      </c>
      <c r="D192" s="6">
        <v>0.36</v>
      </c>
      <c r="E192" s="6">
        <v>6.09</v>
      </c>
      <c r="F192" s="6">
        <v>23.65</v>
      </c>
      <c r="G192" s="6">
        <v>-1.33</v>
      </c>
    </row>
    <row r="193" spans="3:16" x14ac:dyDescent="0.35">
      <c r="C193" t="s">
        <v>47</v>
      </c>
      <c r="I193" s="6">
        <v>5.26</v>
      </c>
      <c r="J193" s="6">
        <v>26.73</v>
      </c>
      <c r="K193" s="6">
        <v>-15.24</v>
      </c>
      <c r="L193" s="6">
        <v>-20.13</v>
      </c>
      <c r="M193" s="6">
        <v>15.11</v>
      </c>
      <c r="N193" s="6">
        <v>-5.1100000000000003</v>
      </c>
      <c r="O193" s="6">
        <v>12.46</v>
      </c>
      <c r="P193" s="6">
        <v>13.37</v>
      </c>
    </row>
    <row r="194" spans="3:16" x14ac:dyDescent="0.35">
      <c r="C194" t="s">
        <v>61</v>
      </c>
      <c r="I194" s="6">
        <v>23.76</v>
      </c>
      <c r="J194" s="6">
        <v>3.44</v>
      </c>
      <c r="K194" s="6">
        <v>-10.1</v>
      </c>
      <c r="L194" s="6">
        <v>-6.26</v>
      </c>
      <c r="M194" s="6">
        <v>17.87</v>
      </c>
      <c r="N194" s="6">
        <v>-32.090000000000003</v>
      </c>
      <c r="O194" s="6">
        <v>30.34</v>
      </c>
      <c r="P194" s="5">
        <v>0</v>
      </c>
    </row>
    <row r="195" spans="3:16" x14ac:dyDescent="0.35">
      <c r="C195" t="s">
        <v>64</v>
      </c>
      <c r="I195" s="6">
        <v>0.33</v>
      </c>
      <c r="J195" s="6">
        <v>0.26</v>
      </c>
      <c r="K195" s="6">
        <v>0.46</v>
      </c>
      <c r="L195" s="6">
        <v>0.33</v>
      </c>
      <c r="M195" s="6">
        <v>0.77</v>
      </c>
      <c r="N195" s="6">
        <v>0.56999999999999995</v>
      </c>
      <c r="O195" s="6">
        <v>1.38</v>
      </c>
      <c r="P195" s="5">
        <v>0</v>
      </c>
    </row>
    <row r="196" spans="3:16" x14ac:dyDescent="0.35">
      <c r="C196" t="s">
        <v>196</v>
      </c>
      <c r="I196" s="5">
        <v>69030000000</v>
      </c>
      <c r="J196" s="5">
        <v>115470000000</v>
      </c>
      <c r="K196" s="5">
        <v>57190000000</v>
      </c>
      <c r="L196" s="5">
        <v>20660000000</v>
      </c>
      <c r="M196" s="5">
        <v>80160000000</v>
      </c>
      <c r="N196" s="5">
        <v>33390000000</v>
      </c>
      <c r="O196" s="5">
        <v>71260000000</v>
      </c>
      <c r="P196" s="5">
        <v>62440000000</v>
      </c>
    </row>
    <row r="197" spans="3:16" x14ac:dyDescent="0.35">
      <c r="C197" t="s">
        <v>197</v>
      </c>
      <c r="I197" s="6">
        <v>9.7000000000000003E-3</v>
      </c>
      <c r="J197" s="6">
        <v>4.7100000000000003E-2</v>
      </c>
      <c r="K197" s="6">
        <v>-2.76E-2</v>
      </c>
      <c r="L197" s="6">
        <v>-3.6400000000000002E-2</v>
      </c>
      <c r="M197" s="6">
        <v>3.0699999999999998E-2</v>
      </c>
      <c r="N197" s="6">
        <v>-1.1599999999999999E-2</v>
      </c>
      <c r="O197" s="6">
        <v>3.2599999999999997E-2</v>
      </c>
      <c r="P197" s="6">
        <v>2.7999999999999997E-2</v>
      </c>
    </row>
    <row r="198" spans="3:16" x14ac:dyDescent="0.35">
      <c r="C198" t="s">
        <v>198</v>
      </c>
      <c r="I198" s="6">
        <v>2.9600000000000001E-2</v>
      </c>
      <c r="J198" s="6">
        <v>0.15439999999999998</v>
      </c>
      <c r="K198" s="6">
        <v>-0.1041</v>
      </c>
      <c r="L198" s="6">
        <v>-0.1241</v>
      </c>
      <c r="M198" s="6">
        <v>8.1600000000000006E-2</v>
      </c>
      <c r="N198" s="6">
        <v>-0.03</v>
      </c>
      <c r="O198" s="6">
        <v>6.8000000000000005E-2</v>
      </c>
      <c r="P198" s="6">
        <v>9.64E-2</v>
      </c>
    </row>
    <row r="199" spans="3:16" x14ac:dyDescent="0.35">
      <c r="C199" t="s">
        <v>199</v>
      </c>
      <c r="I199" s="6">
        <v>9.1700000000000004E-2</v>
      </c>
      <c r="J199" s="6">
        <v>0.23230000000000001</v>
      </c>
      <c r="K199" s="6">
        <v>5.74E-2</v>
      </c>
      <c r="L199" s="6">
        <v>-2.6800000000000001E-2</v>
      </c>
      <c r="M199" s="6">
        <v>0.1134</v>
      </c>
      <c r="N199" s="6">
        <v>1.7600000000000001E-2</v>
      </c>
      <c r="O199" s="6">
        <v>0.1313</v>
      </c>
      <c r="P199" s="6">
        <v>0.27179999999999999</v>
      </c>
    </row>
    <row r="200" spans="3:16" x14ac:dyDescent="0.35">
      <c r="C200" t="s">
        <v>200</v>
      </c>
      <c r="I200" s="6">
        <v>0.7</v>
      </c>
      <c r="J200" s="6">
        <v>1.48</v>
      </c>
      <c r="K200" s="6">
        <v>0.42</v>
      </c>
      <c r="L200" s="6">
        <v>-0.43</v>
      </c>
      <c r="M200" s="6">
        <v>2.5</v>
      </c>
      <c r="N200" s="6">
        <v>0.42</v>
      </c>
      <c r="O200" s="6">
        <v>2.29</v>
      </c>
      <c r="P200" s="6">
        <v>1.99</v>
      </c>
    </row>
    <row r="201" spans="3:16" x14ac:dyDescent="0.35">
      <c r="C201" t="s">
        <v>58</v>
      </c>
      <c r="I201" s="6">
        <v>0.7</v>
      </c>
      <c r="J201" s="6">
        <v>0.53</v>
      </c>
      <c r="K201" s="6">
        <v>1.05</v>
      </c>
      <c r="L201" s="6">
        <v>0.78</v>
      </c>
      <c r="M201" s="6">
        <v>1.46</v>
      </c>
      <c r="N201" s="6">
        <v>0.96</v>
      </c>
      <c r="O201" s="6">
        <v>2.06</v>
      </c>
      <c r="P201" s="5">
        <v>0</v>
      </c>
    </row>
    <row r="202" spans="3:16" x14ac:dyDescent="0.35">
      <c r="C202" t="s">
        <v>55</v>
      </c>
      <c r="I202" s="6">
        <v>177.85</v>
      </c>
      <c r="J202" s="6">
        <v>173.14</v>
      </c>
      <c r="K202" s="6">
        <v>146.44999999999999</v>
      </c>
      <c r="L202" s="6">
        <v>162.13</v>
      </c>
      <c r="M202" s="6">
        <v>185.11</v>
      </c>
      <c r="N202" s="6">
        <v>170.27</v>
      </c>
      <c r="O202" s="6">
        <v>183.14</v>
      </c>
      <c r="P202" s="6">
        <v>138.69999999999999</v>
      </c>
    </row>
    <row r="203" spans="3:16" x14ac:dyDescent="0.35">
      <c r="C203" t="s">
        <v>201</v>
      </c>
      <c r="I203" s="6">
        <v>0.7</v>
      </c>
      <c r="J203" s="6">
        <v>0.53</v>
      </c>
      <c r="K203" s="6">
        <v>1.05</v>
      </c>
      <c r="L203" s="6">
        <v>0.78</v>
      </c>
      <c r="M203" s="6">
        <v>1.46</v>
      </c>
      <c r="N203" s="6">
        <v>0.96</v>
      </c>
      <c r="O203" s="6">
        <v>2.0699999999999998</v>
      </c>
      <c r="P203" s="5">
        <v>0</v>
      </c>
    </row>
    <row r="204" spans="3:16" x14ac:dyDescent="0.35">
      <c r="C204" t="s">
        <v>202</v>
      </c>
      <c r="I204" s="6">
        <v>177.85</v>
      </c>
      <c r="J204" s="6">
        <v>173.14</v>
      </c>
      <c r="K204" s="6">
        <v>146.38</v>
      </c>
      <c r="L204" s="6">
        <v>162.04</v>
      </c>
      <c r="M204" s="6">
        <v>185.01</v>
      </c>
      <c r="N204" s="6">
        <v>170.15</v>
      </c>
      <c r="O204" s="6">
        <v>183.05</v>
      </c>
      <c r="P204" s="6">
        <v>138.69999999999999</v>
      </c>
    </row>
    <row r="205" spans="3:16" x14ac:dyDescent="0.35">
      <c r="C205" t="s">
        <v>203</v>
      </c>
      <c r="I205" s="5">
        <v>597000000000</v>
      </c>
      <c r="J205" s="5">
        <v>637000000000</v>
      </c>
      <c r="K205" s="5">
        <v>611000000000</v>
      </c>
      <c r="L205" s="5">
        <v>473000000000</v>
      </c>
      <c r="M205" s="5">
        <v>351000000000</v>
      </c>
      <c r="N205" s="5">
        <v>306000000000</v>
      </c>
      <c r="O205" s="5">
        <v>185000000000</v>
      </c>
      <c r="P205" s="5">
        <v>142000000000</v>
      </c>
    </row>
    <row r="206" spans="3:16" x14ac:dyDescent="0.35">
      <c r="C206" t="s">
        <v>204</v>
      </c>
      <c r="I206" s="5">
        <v>14000000000</v>
      </c>
      <c r="J206" s="5">
        <v>22000000000</v>
      </c>
      <c r="K206" s="5">
        <v>55000000000</v>
      </c>
      <c r="L206" s="5">
        <v>109000000000</v>
      </c>
      <c r="M206" s="5">
        <v>123000000000</v>
      </c>
      <c r="N206" s="5">
        <v>109000000000</v>
      </c>
      <c r="O206" s="5">
        <v>100000000000</v>
      </c>
      <c r="P206" s="5">
        <v>167000000000</v>
      </c>
    </row>
    <row r="207" spans="3:16" x14ac:dyDescent="0.35">
      <c r="C207" t="s">
        <v>25</v>
      </c>
      <c r="I207" s="5">
        <v>610000000000</v>
      </c>
      <c r="J207" s="5">
        <v>659000000000</v>
      </c>
      <c r="K207" s="5">
        <v>665000000000</v>
      </c>
      <c r="L207" s="5">
        <v>581000000000</v>
      </c>
      <c r="M207" s="5">
        <v>474000000000</v>
      </c>
      <c r="N207" s="5">
        <v>415000000000</v>
      </c>
      <c r="O207" s="5">
        <v>284000000000</v>
      </c>
      <c r="P207" s="5">
        <v>309000000000</v>
      </c>
    </row>
    <row r="208" spans="3:16" x14ac:dyDescent="0.35">
      <c r="C208" t="s">
        <v>22</v>
      </c>
      <c r="I208" s="5">
        <v>547000000000</v>
      </c>
      <c r="J208" s="5">
        <v>585000000000</v>
      </c>
      <c r="K208" s="5">
        <v>549000000000</v>
      </c>
      <c r="L208" s="5">
        <v>500000000000</v>
      </c>
      <c r="M208" s="5">
        <v>411000000000</v>
      </c>
      <c r="N208" s="5">
        <v>299000000000</v>
      </c>
      <c r="O208" s="5">
        <v>188000000000</v>
      </c>
      <c r="P208" s="5">
        <v>263000000000</v>
      </c>
    </row>
    <row r="209" spans="2:16" x14ac:dyDescent="0.35">
      <c r="C209" t="s">
        <v>205</v>
      </c>
      <c r="I209" s="5">
        <v>-272000000000</v>
      </c>
      <c r="J209" s="5">
        <v>-276000000000</v>
      </c>
      <c r="K209" s="5">
        <v>-225000000000</v>
      </c>
      <c r="L209" s="5">
        <v>-157000000000</v>
      </c>
      <c r="M209" s="5">
        <v>-66000000000</v>
      </c>
      <c r="N209" s="5">
        <v>-7000000000</v>
      </c>
      <c r="O209" s="5">
        <v>80000000000</v>
      </c>
      <c r="P209" s="5">
        <v>-1000000000</v>
      </c>
    </row>
    <row r="210" spans="2:16" x14ac:dyDescent="0.35">
      <c r="C210" t="s">
        <v>206</v>
      </c>
      <c r="I210" s="5">
        <v>47000000000</v>
      </c>
      <c r="J210" s="5">
        <v>-4000000000</v>
      </c>
      <c r="K210" s="5">
        <v>9000000000</v>
      </c>
      <c r="L210" s="5">
        <v>31000000000</v>
      </c>
      <c r="M210" s="5">
        <v>19000000000</v>
      </c>
      <c r="N210" s="5">
        <v>10000000000</v>
      </c>
      <c r="O210" s="5">
        <v>-70000000000</v>
      </c>
      <c r="P210" s="5">
        <v>53000000000</v>
      </c>
    </row>
    <row r="211" spans="2:16" x14ac:dyDescent="0.35">
      <c r="C211" t="s">
        <v>207</v>
      </c>
      <c r="I211" s="5">
        <v>-19000000000</v>
      </c>
      <c r="J211" s="5">
        <v>-19000000000</v>
      </c>
      <c r="K211" s="5">
        <v>-42000000000</v>
      </c>
      <c r="L211" s="5">
        <v>-80000000000</v>
      </c>
      <c r="M211" s="5">
        <v>-130000000000</v>
      </c>
      <c r="N211" s="5">
        <v>-97000000000</v>
      </c>
      <c r="O211" s="5">
        <v>-25000000000</v>
      </c>
      <c r="P211" s="5">
        <v>-109000000000</v>
      </c>
    </row>
    <row r="212" spans="2:16" x14ac:dyDescent="0.35">
      <c r="C212" t="s">
        <v>14</v>
      </c>
      <c r="I212" s="5">
        <v>28000000000</v>
      </c>
      <c r="J212" s="5">
        <v>-23000000000</v>
      </c>
      <c r="K212" s="5">
        <v>-33000000000</v>
      </c>
      <c r="L212" s="5">
        <v>-49000000000</v>
      </c>
      <c r="M212" s="5">
        <v>-111000000000</v>
      </c>
      <c r="N212" s="5">
        <v>-87000000000</v>
      </c>
      <c r="O212" s="5">
        <v>-95000000000</v>
      </c>
      <c r="P212" s="5">
        <v>-57000000000</v>
      </c>
    </row>
    <row r="213" spans="2:16" x14ac:dyDescent="0.35">
      <c r="C213" t="s">
        <v>16</v>
      </c>
      <c r="I213" s="6">
        <v>15.53</v>
      </c>
      <c r="J213" s="6">
        <v>-12.78</v>
      </c>
      <c r="K213" s="6">
        <v>-18.21</v>
      </c>
      <c r="L213" s="6">
        <v>-27.13</v>
      </c>
      <c r="M213" s="6">
        <v>-61.56</v>
      </c>
      <c r="N213" s="6">
        <v>-47.96</v>
      </c>
      <c r="O213" s="6">
        <v>-52.37</v>
      </c>
      <c r="P213" s="6">
        <v>-47.09</v>
      </c>
    </row>
    <row r="215" spans="2:16" x14ac:dyDescent="0.35">
      <c r="B215" t="s">
        <v>208</v>
      </c>
      <c r="C215" t="s">
        <v>209</v>
      </c>
      <c r="D215" s="5">
        <v>19000000000</v>
      </c>
      <c r="E215" s="5">
        <v>-24000000000</v>
      </c>
      <c r="F215" s="5">
        <v>52000000000</v>
      </c>
      <c r="G215" s="5">
        <v>-743000000</v>
      </c>
      <c r="H215" s="5">
        <v>75000000000</v>
      </c>
      <c r="I215" s="5">
        <v>10000000000</v>
      </c>
      <c r="J215" s="5">
        <v>48000000000</v>
      </c>
      <c r="K215" s="5">
        <v>-28000000000</v>
      </c>
      <c r="L215" s="5">
        <v>-36000000000</v>
      </c>
      <c r="M215" s="5">
        <v>27000000000</v>
      </c>
      <c r="N215" s="5">
        <v>-9000000000</v>
      </c>
      <c r="O215" s="5">
        <v>23000000000</v>
      </c>
      <c r="P215" s="5">
        <v>16000000000</v>
      </c>
    </row>
    <row r="216" spans="2:16" x14ac:dyDescent="0.35">
      <c r="C216" t="s">
        <v>210</v>
      </c>
      <c r="H216" s="5">
        <v>46000000000</v>
      </c>
      <c r="I216" s="5">
        <v>10000000000</v>
      </c>
      <c r="J216" s="5">
        <v>48000000000</v>
      </c>
      <c r="K216" s="5">
        <v>-28000000000</v>
      </c>
      <c r="L216" s="5">
        <v>-36000000000</v>
      </c>
      <c r="M216" s="5">
        <v>27000000000</v>
      </c>
      <c r="N216" s="5">
        <v>-9000000000</v>
      </c>
      <c r="O216" s="5">
        <v>23000000000</v>
      </c>
    </row>
    <row r="217" spans="2:16" x14ac:dyDescent="0.35">
      <c r="C217" t="s">
        <v>344</v>
      </c>
      <c r="M217" s="5">
        <v>3</v>
      </c>
      <c r="O217" s="6">
        <v>7.5</v>
      </c>
    </row>
    <row r="218" spans="2:16" x14ac:dyDescent="0.35">
      <c r="C218" t="s">
        <v>66</v>
      </c>
      <c r="M218" s="6">
        <v>0.19850000000000001</v>
      </c>
      <c r="O218" s="6">
        <v>0.6018</v>
      </c>
    </row>
    <row r="219" spans="2:16" x14ac:dyDescent="0.35">
      <c r="C219" t="s">
        <v>345</v>
      </c>
      <c r="M219" s="6">
        <v>1.6500000000000001E-2</v>
      </c>
      <c r="O219" s="6">
        <v>3.1200000000000002E-2</v>
      </c>
    </row>
    <row r="220" spans="2:16" x14ac:dyDescent="0.35">
      <c r="C220" t="s">
        <v>46</v>
      </c>
      <c r="D220" s="6">
        <v>10.38</v>
      </c>
      <c r="E220" s="6">
        <v>-13.05</v>
      </c>
      <c r="F220" s="6">
        <v>28.75</v>
      </c>
      <c r="G220" s="6">
        <v>-0.41</v>
      </c>
      <c r="H220" s="6">
        <v>41.53</v>
      </c>
      <c r="I220" s="6">
        <v>5.26</v>
      </c>
      <c r="J220" s="6">
        <v>26.73</v>
      </c>
      <c r="K220" s="6">
        <v>-15.24</v>
      </c>
      <c r="L220" s="6">
        <v>-20.13</v>
      </c>
      <c r="M220" s="6">
        <v>15.11</v>
      </c>
      <c r="N220" s="6">
        <v>-5.1100000000000003</v>
      </c>
      <c r="O220" s="6">
        <v>12.46</v>
      </c>
      <c r="P220" s="6">
        <v>8.8699999999999992</v>
      </c>
    </row>
    <row r="221" spans="2:16" x14ac:dyDescent="0.35">
      <c r="C221" t="s">
        <v>211</v>
      </c>
      <c r="H221" s="6">
        <v>25.67</v>
      </c>
      <c r="I221" s="6">
        <v>5.26</v>
      </c>
      <c r="J221" s="6">
        <v>26.73</v>
      </c>
      <c r="K221" s="6">
        <v>-15.24</v>
      </c>
      <c r="L221" s="6">
        <v>-20.13</v>
      </c>
      <c r="M221" s="6">
        <v>15.11</v>
      </c>
      <c r="N221" s="6">
        <v>-5.1100000000000003</v>
      </c>
      <c r="O221" s="6">
        <v>12.46</v>
      </c>
    </row>
    <row r="222" spans="2:16" x14ac:dyDescent="0.35">
      <c r="C222" t="s">
        <v>68</v>
      </c>
      <c r="M222" s="5">
        <v>3</v>
      </c>
      <c r="O222" s="6">
        <v>7.5</v>
      </c>
    </row>
    <row r="223" spans="2:16" x14ac:dyDescent="0.35">
      <c r="C223" t="s">
        <v>346</v>
      </c>
      <c r="M223" s="6">
        <v>0.19850000000000001</v>
      </c>
      <c r="O223" s="6">
        <v>0.6018</v>
      </c>
    </row>
    <row r="224" spans="2:16" x14ac:dyDescent="0.35">
      <c r="C224" t="s">
        <v>347</v>
      </c>
      <c r="M224" s="6">
        <v>1.6500000000000001E-2</v>
      </c>
      <c r="O224" s="6">
        <v>3.1200000000000002E-2</v>
      </c>
    </row>
    <row r="225" spans="3:16" x14ac:dyDescent="0.35">
      <c r="C225" t="s">
        <v>212</v>
      </c>
      <c r="D225" s="5">
        <v>177000000000</v>
      </c>
      <c r="E225" s="5">
        <v>158000000000</v>
      </c>
      <c r="F225" s="5">
        <v>240000000000</v>
      </c>
      <c r="G225" s="5">
        <v>155000000000</v>
      </c>
      <c r="H225" s="5">
        <v>708000000000</v>
      </c>
      <c r="I225" s="5">
        <v>682000000000</v>
      </c>
      <c r="J225" s="5">
        <v>629000000000</v>
      </c>
      <c r="K225" s="5">
        <v>600000000000</v>
      </c>
      <c r="L225" s="5">
        <v>692000000000</v>
      </c>
      <c r="M225" s="5">
        <v>633000000000</v>
      </c>
      <c r="N225" s="5">
        <v>519000000000</v>
      </c>
      <c r="O225" s="5">
        <v>495000000000</v>
      </c>
      <c r="P225" s="5">
        <v>396000000000</v>
      </c>
    </row>
    <row r="226" spans="3:16" x14ac:dyDescent="0.35">
      <c r="C226" t="s">
        <v>213</v>
      </c>
      <c r="H226" s="5">
        <v>730000000000</v>
      </c>
      <c r="I226" s="5">
        <v>682000000000</v>
      </c>
      <c r="J226" s="5">
        <v>629000000000</v>
      </c>
      <c r="K226" s="5">
        <v>600000000000</v>
      </c>
      <c r="L226" s="5">
        <v>692000000000</v>
      </c>
      <c r="M226" s="5">
        <v>633000000000</v>
      </c>
      <c r="N226" s="5">
        <v>519000000000</v>
      </c>
      <c r="O226" s="5">
        <v>495000000000</v>
      </c>
    </row>
    <row r="227" spans="3:16" x14ac:dyDescent="0.35">
      <c r="C227" t="s">
        <v>348</v>
      </c>
      <c r="M227" s="5">
        <v>3</v>
      </c>
      <c r="O227" s="6">
        <v>7.5</v>
      </c>
    </row>
    <row r="228" spans="3:16" x14ac:dyDescent="0.35">
      <c r="C228" t="s">
        <v>349</v>
      </c>
      <c r="M228" s="6">
        <v>0.19850000000000001</v>
      </c>
      <c r="O228" s="6">
        <v>0.6018</v>
      </c>
    </row>
    <row r="229" spans="3:16" x14ac:dyDescent="0.35">
      <c r="C229" t="s">
        <v>350</v>
      </c>
      <c r="M229" s="6">
        <v>1.6500000000000001E-2</v>
      </c>
      <c r="O229" s="6">
        <v>3.1200000000000002E-2</v>
      </c>
    </row>
    <row r="230" spans="3:16" x14ac:dyDescent="0.35">
      <c r="C230" t="s">
        <v>214</v>
      </c>
      <c r="I230" s="6">
        <v>2.82</v>
      </c>
    </row>
    <row r="231" spans="3:16" x14ac:dyDescent="0.35">
      <c r="C231" t="s">
        <v>215</v>
      </c>
      <c r="I231" s="6">
        <v>4.5599999999999996</v>
      </c>
    </row>
    <row r="232" spans="3:16" x14ac:dyDescent="0.35">
      <c r="C232" t="s">
        <v>216</v>
      </c>
      <c r="I232" s="6">
        <v>7.42</v>
      </c>
    </row>
    <row r="233" spans="3:16" x14ac:dyDescent="0.35">
      <c r="C233" t="s">
        <v>217</v>
      </c>
      <c r="I233" s="6">
        <v>0.21940000000000001</v>
      </c>
    </row>
    <row r="234" spans="3:16" x14ac:dyDescent="0.35">
      <c r="C234" t="s">
        <v>218</v>
      </c>
      <c r="I234" s="6">
        <v>0.28999999999999998</v>
      </c>
    </row>
    <row r="235" spans="3:16" x14ac:dyDescent="0.35">
      <c r="C235" t="s">
        <v>219</v>
      </c>
      <c r="I235" s="6">
        <v>0.62</v>
      </c>
    </row>
    <row r="236" spans="3:16" x14ac:dyDescent="0.35">
      <c r="C236" t="s">
        <v>220</v>
      </c>
      <c r="I236" s="6">
        <v>2.95</v>
      </c>
    </row>
    <row r="237" spans="3:16" x14ac:dyDescent="0.35">
      <c r="C237" t="s">
        <v>221</v>
      </c>
      <c r="I237" s="6">
        <v>4.07</v>
      </c>
    </row>
    <row r="238" spans="3:16" x14ac:dyDescent="0.35">
      <c r="C238" t="s">
        <v>222</v>
      </c>
      <c r="I238" s="6">
        <v>10.17</v>
      </c>
    </row>
    <row r="239" spans="3:16" x14ac:dyDescent="0.35">
      <c r="C239" t="s">
        <v>223</v>
      </c>
      <c r="I239" s="6">
        <v>6.76</v>
      </c>
    </row>
    <row r="240" spans="3:16" x14ac:dyDescent="0.35">
      <c r="C240" t="s">
        <v>325</v>
      </c>
      <c r="I240" s="6">
        <v>-0.06</v>
      </c>
    </row>
    <row r="241" spans="3:9" x14ac:dyDescent="0.35">
      <c r="C241" t="s">
        <v>326</v>
      </c>
      <c r="I241" s="6">
        <v>-0.13</v>
      </c>
    </row>
    <row r="242" spans="3:9" x14ac:dyDescent="0.35">
      <c r="C242" t="s">
        <v>224</v>
      </c>
      <c r="I242" s="6">
        <v>25.67</v>
      </c>
    </row>
    <row r="243" spans="3:9" x14ac:dyDescent="0.35">
      <c r="C243" t="s">
        <v>225</v>
      </c>
      <c r="I243" s="6">
        <v>41.53</v>
      </c>
    </row>
    <row r="244" spans="3:9" x14ac:dyDescent="0.35">
      <c r="C244" t="s">
        <v>226</v>
      </c>
      <c r="I244" s="6">
        <v>403.6</v>
      </c>
    </row>
    <row r="245" spans="3:9" x14ac:dyDescent="0.35">
      <c r="C245" t="s">
        <v>227</v>
      </c>
      <c r="D245" s="6">
        <v>52.23</v>
      </c>
    </row>
    <row r="246" spans="3:9" x14ac:dyDescent="0.35">
      <c r="C246" t="s">
        <v>228</v>
      </c>
      <c r="I246" s="6">
        <v>188.24</v>
      </c>
    </row>
    <row r="247" spans="3:9" x14ac:dyDescent="0.35">
      <c r="C247" t="s">
        <v>229</v>
      </c>
      <c r="I247" s="6">
        <v>28.77</v>
      </c>
    </row>
    <row r="248" spans="3:9" x14ac:dyDescent="0.35">
      <c r="C248" t="s">
        <v>230</v>
      </c>
      <c r="D248" s="6">
        <v>0.61</v>
      </c>
    </row>
    <row r="249" spans="3:9" x14ac:dyDescent="0.35">
      <c r="C249" t="s">
        <v>231</v>
      </c>
      <c r="D249" s="6">
        <v>0.44</v>
      </c>
    </row>
    <row r="250" spans="3:9" x14ac:dyDescent="0.35">
      <c r="C250" t="s">
        <v>232</v>
      </c>
      <c r="D250" s="6">
        <v>1.87</v>
      </c>
    </row>
    <row r="251" spans="3:9" x14ac:dyDescent="0.35">
      <c r="C251" t="s">
        <v>233</v>
      </c>
      <c r="D251" s="6">
        <v>0.03</v>
      </c>
    </row>
    <row r="252" spans="3:9" x14ac:dyDescent="0.35">
      <c r="C252" t="s">
        <v>234</v>
      </c>
      <c r="D252" s="5">
        <v>2</v>
      </c>
    </row>
    <row r="253" spans="3:9" x14ac:dyDescent="0.35">
      <c r="C253" t="s">
        <v>235</v>
      </c>
      <c r="D253" s="6">
        <v>0.62</v>
      </c>
    </row>
    <row r="254" spans="3:9" x14ac:dyDescent="0.35">
      <c r="C254" t="s">
        <v>236</v>
      </c>
      <c r="D254" s="5">
        <v>3</v>
      </c>
    </row>
    <row r="255" spans="3:9" x14ac:dyDescent="0.35">
      <c r="C255" t="s">
        <v>237</v>
      </c>
      <c r="I255" s="6">
        <v>1.71</v>
      </c>
    </row>
    <row r="256" spans="3:9" x14ac:dyDescent="0.35">
      <c r="C256" t="s">
        <v>12</v>
      </c>
      <c r="D256" s="5">
        <v>1000000000</v>
      </c>
    </row>
    <row r="257" spans="3:9" x14ac:dyDescent="0.35">
      <c r="C257" t="s">
        <v>238</v>
      </c>
      <c r="I257" s="6">
        <v>-0.37</v>
      </c>
    </row>
    <row r="258" spans="3:9" x14ac:dyDescent="0.35">
      <c r="C258" t="s">
        <v>239</v>
      </c>
      <c r="I258" s="6">
        <v>4.5499999999999999E-2</v>
      </c>
    </row>
    <row r="259" spans="3:9" x14ac:dyDescent="0.35">
      <c r="C259" t="s">
        <v>240</v>
      </c>
      <c r="I259" s="6">
        <v>0.13639999999999999</v>
      </c>
    </row>
    <row r="260" spans="3:9" x14ac:dyDescent="0.35">
      <c r="C260" t="s">
        <v>241</v>
      </c>
      <c r="I260" s="6">
        <v>0.21210000000000001</v>
      </c>
    </row>
    <row r="261" spans="3:9" x14ac:dyDescent="0.35">
      <c r="C261" t="s">
        <v>242</v>
      </c>
      <c r="I261" s="6">
        <v>6.7699999999999996E-2</v>
      </c>
    </row>
    <row r="262" spans="3:9" x14ac:dyDescent="0.35">
      <c r="C262" t="s">
        <v>243</v>
      </c>
      <c r="D262" s="6">
        <v>75.8</v>
      </c>
    </row>
    <row r="263" spans="3:9" x14ac:dyDescent="0.35">
      <c r="C263" t="s">
        <v>244</v>
      </c>
      <c r="D263" s="6">
        <v>82.91</v>
      </c>
    </row>
    <row r="264" spans="3:9" x14ac:dyDescent="0.35">
      <c r="C264" t="s">
        <v>245</v>
      </c>
      <c r="D264" s="6">
        <v>14.99</v>
      </c>
    </row>
    <row r="265" spans="3:9" x14ac:dyDescent="0.35">
      <c r="C265" t="s">
        <v>246</v>
      </c>
      <c r="D265" s="6">
        <v>143.72</v>
      </c>
    </row>
    <row r="266" spans="3:9" x14ac:dyDescent="0.35">
      <c r="C266" t="s">
        <v>247</v>
      </c>
      <c r="D266" s="6">
        <v>1.2</v>
      </c>
    </row>
    <row r="267" spans="3:9" x14ac:dyDescent="0.35">
      <c r="C267" t="s">
        <v>248</v>
      </c>
      <c r="I267" s="6">
        <v>0.73</v>
      </c>
    </row>
    <row r="268" spans="3:9" x14ac:dyDescent="0.35">
      <c r="C268" t="s">
        <v>249</v>
      </c>
      <c r="I268" s="6">
        <v>4.53</v>
      </c>
    </row>
    <row r="269" spans="3:9" x14ac:dyDescent="0.35">
      <c r="C269" t="s">
        <v>42</v>
      </c>
      <c r="I269" s="5">
        <v>212000000000</v>
      </c>
    </row>
    <row r="270" spans="3:9" x14ac:dyDescent="0.35">
      <c r="C270" t="s">
        <v>250</v>
      </c>
      <c r="I270" s="5">
        <v>755000000000</v>
      </c>
    </row>
    <row r="271" spans="3:9" x14ac:dyDescent="0.35">
      <c r="C271" t="s">
        <v>251</v>
      </c>
      <c r="I271" s="5">
        <v>1810000000</v>
      </c>
    </row>
    <row r="272" spans="3:9" x14ac:dyDescent="0.35">
      <c r="C272" t="s">
        <v>252</v>
      </c>
      <c r="I272" s="6">
        <v>0.17</v>
      </c>
    </row>
    <row r="273" spans="3:9" x14ac:dyDescent="0.35">
      <c r="C273" t="s">
        <v>253</v>
      </c>
      <c r="D273" s="6">
        <v>0.23929999999999998</v>
      </c>
    </row>
    <row r="274" spans="3:9" x14ac:dyDescent="0.35">
      <c r="C274" t="s">
        <v>254</v>
      </c>
      <c r="D274" s="6">
        <v>0.10630000000000001</v>
      </c>
    </row>
    <row r="275" spans="3:9" x14ac:dyDescent="0.35">
      <c r="C275" t="s">
        <v>255</v>
      </c>
      <c r="D275" s="6">
        <v>0.106</v>
      </c>
    </row>
    <row r="276" spans="3:9" x14ac:dyDescent="0.35">
      <c r="C276" t="s">
        <v>256</v>
      </c>
      <c r="D276" s="6">
        <v>0.36460000000000004</v>
      </c>
    </row>
    <row r="277" spans="3:9" x14ac:dyDescent="0.35">
      <c r="C277" t="s">
        <v>257</v>
      </c>
      <c r="D277" s="6">
        <v>2.2903000000000002</v>
      </c>
    </row>
    <row r="278" spans="3:9" x14ac:dyDescent="0.35">
      <c r="C278" t="s">
        <v>258</v>
      </c>
      <c r="D278" s="6">
        <v>2.0350999999999999</v>
      </c>
    </row>
    <row r="279" spans="3:9" x14ac:dyDescent="0.35">
      <c r="C279" t="s">
        <v>351</v>
      </c>
      <c r="I279" s="6">
        <v>7.5</v>
      </c>
    </row>
    <row r="280" spans="3:9" x14ac:dyDescent="0.35">
      <c r="C280" t="s">
        <v>355</v>
      </c>
      <c r="I280" t="s">
        <v>526</v>
      </c>
    </row>
    <row r="281" spans="3:9" x14ac:dyDescent="0.35">
      <c r="C281" t="s">
        <v>259</v>
      </c>
      <c r="I281" s="5">
        <v>8</v>
      </c>
    </row>
    <row r="282" spans="3:9" x14ac:dyDescent="0.35">
      <c r="C282" t="s">
        <v>260</v>
      </c>
      <c r="I282" s="6">
        <v>0.76</v>
      </c>
    </row>
    <row r="283" spans="3:9" x14ac:dyDescent="0.35">
      <c r="C283" t="s">
        <v>261</v>
      </c>
      <c r="I283" s="6">
        <v>0.22</v>
      </c>
    </row>
    <row r="284" spans="3:9" x14ac:dyDescent="0.35">
      <c r="C284" t="s">
        <v>262</v>
      </c>
      <c r="I284" s="6">
        <v>0.94</v>
      </c>
    </row>
    <row r="285" spans="3:9" x14ac:dyDescent="0.35">
      <c r="C285" t="s">
        <v>263</v>
      </c>
      <c r="I285" s="6">
        <v>0.12</v>
      </c>
    </row>
    <row r="286" spans="3:9" x14ac:dyDescent="0.35">
      <c r="C286" t="s">
        <v>264</v>
      </c>
      <c r="I286" s="6">
        <v>0.87</v>
      </c>
    </row>
    <row r="287" spans="3:9" x14ac:dyDescent="0.35">
      <c r="C287" t="s">
        <v>265</v>
      </c>
      <c r="I287" s="6">
        <v>0.73</v>
      </c>
    </row>
    <row r="288" spans="3:9" x14ac:dyDescent="0.35">
      <c r="C288" t="s">
        <v>266</v>
      </c>
      <c r="I288" s="6">
        <v>0.36</v>
      </c>
    </row>
    <row r="289" spans="3:9" x14ac:dyDescent="0.35">
      <c r="C289" t="s">
        <v>267</v>
      </c>
      <c r="I289" s="5">
        <v>730000000000</v>
      </c>
    </row>
    <row r="290" spans="3:9" x14ac:dyDescent="0.35">
      <c r="C290" t="s">
        <v>268</v>
      </c>
      <c r="I290" s="5">
        <v>174000000000</v>
      </c>
    </row>
    <row r="291" spans="3:9" x14ac:dyDescent="0.35">
      <c r="C291" t="s">
        <v>269</v>
      </c>
      <c r="I291" s="5">
        <v>112000000000</v>
      </c>
    </row>
    <row r="292" spans="3:9" x14ac:dyDescent="0.35">
      <c r="C292" t="s">
        <v>270</v>
      </c>
      <c r="I292" s="5">
        <v>46000000000</v>
      </c>
    </row>
    <row r="293" spans="3:9" x14ac:dyDescent="0.35">
      <c r="C293" t="s">
        <v>271</v>
      </c>
      <c r="D293" s="5">
        <v>94000000000</v>
      </c>
    </row>
    <row r="294" spans="3:9" x14ac:dyDescent="0.35">
      <c r="C294" t="s">
        <v>272</v>
      </c>
      <c r="D294" s="5">
        <v>1020000000000</v>
      </c>
    </row>
    <row r="295" spans="3:9" x14ac:dyDescent="0.35">
      <c r="C295" t="s">
        <v>273</v>
      </c>
      <c r="D295" s="5">
        <v>680000000000</v>
      </c>
    </row>
    <row r="296" spans="3:9" x14ac:dyDescent="0.35">
      <c r="C296" t="s">
        <v>193</v>
      </c>
      <c r="D296" s="5">
        <v>-257000000000</v>
      </c>
    </row>
    <row r="297" spans="3:9" x14ac:dyDescent="0.35">
      <c r="C297" t="s">
        <v>192</v>
      </c>
      <c r="I297" s="5">
        <v>340000000000</v>
      </c>
    </row>
    <row r="298" spans="3:9" x14ac:dyDescent="0.35">
      <c r="C298" t="s">
        <v>191</v>
      </c>
      <c r="D298" s="5">
        <v>12000000000</v>
      </c>
    </row>
    <row r="299" spans="3:9" x14ac:dyDescent="0.35">
      <c r="C299" t="s">
        <v>190</v>
      </c>
      <c r="D299" s="5">
        <v>626000000000</v>
      </c>
    </row>
    <row r="300" spans="3:9" x14ac:dyDescent="0.35">
      <c r="C300" t="s">
        <v>23</v>
      </c>
      <c r="D300" s="5">
        <v>638000000000</v>
      </c>
    </row>
    <row r="301" spans="3:9" x14ac:dyDescent="0.35">
      <c r="C301" t="s">
        <v>20</v>
      </c>
      <c r="D301" s="5">
        <v>543000000000</v>
      </c>
    </row>
    <row r="302" spans="3:9" x14ac:dyDescent="0.35">
      <c r="C302" t="s">
        <v>274</v>
      </c>
      <c r="I302" s="5">
        <v>340000000000</v>
      </c>
    </row>
    <row r="303" spans="3:9" x14ac:dyDescent="0.35">
      <c r="C303" t="s">
        <v>275</v>
      </c>
      <c r="I303" s="5">
        <v>72000000000</v>
      </c>
    </row>
    <row r="304" spans="3:9" x14ac:dyDescent="0.35">
      <c r="C304" t="s">
        <v>276</v>
      </c>
      <c r="I304" s="5">
        <v>-11000000000</v>
      </c>
    </row>
    <row r="305" spans="3:9" x14ac:dyDescent="0.35">
      <c r="C305" t="s">
        <v>277</v>
      </c>
      <c r="I305" s="5">
        <v>-12000000000</v>
      </c>
    </row>
    <row r="306" spans="3:9" x14ac:dyDescent="0.35">
      <c r="C306" t="s">
        <v>278</v>
      </c>
      <c r="I306" s="5">
        <v>-20000000000</v>
      </c>
    </row>
    <row r="307" spans="3:9" x14ac:dyDescent="0.35">
      <c r="C307" t="s">
        <v>279</v>
      </c>
      <c r="I307" s="5">
        <v>52000000000</v>
      </c>
    </row>
  </sheetData>
  <pageMargins left="0.7" right="0.7" top="0.75" bottom="0.75" header="0.3" footer="0.3"/>
  <ignoredErrors>
    <ignoredError sqref="A1:P30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68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527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</row>
    <row r="2" spans="1:15" x14ac:dyDescent="0.35">
      <c r="C2" t="s">
        <v>528</v>
      </c>
      <c r="D2" s="2" vm="60">
        <f ca="1">IFERROR(_xlfn.STOCKHISTORY("XIDX:" &amp; $C$1, D3, , 0, 0, 1), "Libur")</f>
        <v>32</v>
      </c>
      <c r="H2" s="2" vm="60">
        <f ca="1">IFERROR(INDEX(D2:G2,COUNT(D2:G2)),"")</f>
        <v>32</v>
      </c>
      <c r="I2" s="2" vm="61">
        <f t="shared" ref="I2:O2" ca="1" si="0">IFERROR(_xlfn.STOCKHISTORY("XIDX:" &amp; $C$1, I1, , 0, 0, 1), "Libur")</f>
        <v>28</v>
      </c>
      <c r="J2" s="2" vm="12">
        <f t="shared" ca="1" si="0"/>
        <v>50</v>
      </c>
      <c r="K2" s="2" vm="12">
        <f t="shared" ca="1" si="0"/>
        <v>50</v>
      </c>
      <c r="L2" s="2" vm="10">
        <f t="shared" ca="1" si="0"/>
        <v>54</v>
      </c>
      <c r="M2" s="2" vm="62">
        <f t="shared" ca="1" si="0"/>
        <v>55</v>
      </c>
      <c r="N2" s="2" vm="63">
        <f t="shared" ca="1" si="0"/>
        <v>2090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33218276316</v>
      </c>
      <c r="H4" s="2">
        <f>IFERROR(SUM(D4:G4)*(4/MAX(1,COUNT(D4:G4))),"")</f>
        <v>132873105264</v>
      </c>
      <c r="I4" s="2">
        <f t="shared" ref="I4:O4" si="1">IFERROR(INDEX(I51:I500,MATCH($C$4,$C$51:$C$500,0)),"")</f>
        <v>119046924411</v>
      </c>
      <c r="J4" s="2">
        <f t="shared" si="1"/>
        <v>183089195342</v>
      </c>
      <c r="K4" s="2">
        <f t="shared" si="1"/>
        <v>213082547296</v>
      </c>
      <c r="L4" s="2">
        <f t="shared" si="1"/>
        <v>72426729694</v>
      </c>
      <c r="M4" s="2">
        <f t="shared" si="1"/>
        <v>82949660203</v>
      </c>
      <c r="N4" s="2">
        <f t="shared" si="1"/>
        <v>105943362738</v>
      </c>
      <c r="O4" s="2">
        <f t="shared" si="1"/>
        <v>104333358722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2018351582</v>
      </c>
      <c r="H5" s="2">
        <f>IFERROR(SUM(D5:G5)*(4/MAX(1,COUNT(D5:G5))),"")</f>
        <v>8073406328</v>
      </c>
      <c r="I5" s="2">
        <f t="shared" ref="I5:O5" si="2">IFERROR(INDEX(I51:I500,MATCH($C$5,$C$51:$C$500,0)),"")</f>
        <v>2956035677</v>
      </c>
      <c r="J5" s="2">
        <f t="shared" si="2"/>
        <v>10150430443</v>
      </c>
      <c r="K5" s="2">
        <f t="shared" si="2"/>
        <v>6101148236</v>
      </c>
      <c r="L5" s="2">
        <f t="shared" si="2"/>
        <v>3432077808</v>
      </c>
      <c r="M5" s="2">
        <f t="shared" si="2"/>
        <v>-30619684771</v>
      </c>
      <c r="N5" s="2">
        <f t="shared" si="2"/>
        <v>2337922847</v>
      </c>
      <c r="O5" s="2">
        <f t="shared" si="2"/>
        <v>2047290076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118263340363</v>
      </c>
      <c r="H6" s="2">
        <f>IFERROR(INDEX(D6:G6,COUNT(D6:G6)),"")</f>
        <v>118263340363</v>
      </c>
      <c r="I6" s="2">
        <f t="shared" ref="I6:O6" si="3">IFERROR(INDEX(I51:I500,MATCH($C$6,$C$51:$C$500,0)),"")</f>
        <v>114195893160</v>
      </c>
      <c r="J6" s="2">
        <f t="shared" si="3"/>
        <v>111239857483</v>
      </c>
      <c r="K6" s="2">
        <f t="shared" si="3"/>
        <v>101089427041</v>
      </c>
      <c r="L6" s="2">
        <f t="shared" si="3"/>
        <v>94988278804</v>
      </c>
      <c r="M6" s="2">
        <f t="shared" si="3"/>
        <v>91556200996</v>
      </c>
      <c r="N6" s="2">
        <f t="shared" si="3"/>
        <v>122175885767</v>
      </c>
      <c r="O6" s="2">
        <f t="shared" si="3"/>
        <v>6279694844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2</v>
      </c>
      <c r="H7" s="3">
        <f>IFERROR(INDEX(D7:G7,COUNT(D7:G7)),"")</f>
        <v>2</v>
      </c>
      <c r="I7" s="3">
        <f t="shared" ref="I7:O7" si="4">IFERROR(INDEX(I51:I500,MATCH($C$7,$C$51:$C$500,0))/1000000000,"")</f>
        <v>2</v>
      </c>
      <c r="J7" s="3">
        <f t="shared" si="4"/>
        <v>2</v>
      </c>
      <c r="K7" s="3">
        <f t="shared" si="4"/>
        <v>2</v>
      </c>
      <c r="L7" s="3">
        <f t="shared" si="4"/>
        <v>2</v>
      </c>
      <c r="M7" s="3">
        <f t="shared" si="4"/>
        <v>2</v>
      </c>
      <c r="N7" s="3">
        <f t="shared" si="4"/>
        <v>2</v>
      </c>
      <c r="O7" s="3">
        <f t="shared" si="4"/>
        <v>2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O8" si="5">IFERROR(INDEX(I51:I500,MATCH($C$8,$C$51:$C$500,0)),"")</f>
        <v>-4000000000</v>
      </c>
      <c r="J8" s="2">
        <f t="shared" si="5"/>
        <v>1000000000</v>
      </c>
      <c r="K8" s="2">
        <f t="shared" si="5"/>
        <v>-13000000000</v>
      </c>
      <c r="L8" s="2">
        <f t="shared" si="5"/>
        <v>1000000000</v>
      </c>
      <c r="M8" s="2">
        <f t="shared" si="5"/>
        <v>-2000000000</v>
      </c>
      <c r="N8" s="2">
        <f t="shared" si="5"/>
        <v>-105000000000</v>
      </c>
      <c r="O8" s="2">
        <f t="shared" si="5"/>
        <v>-4000000000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-0.54</v>
      </c>
      <c r="H9" s="3">
        <f>IFERROR(INDEX(D9:G9,COUNT(D9:G9)),"")</f>
        <v>-0.54</v>
      </c>
      <c r="I9" s="3">
        <f t="shared" ref="I9:O9" si="6">IFERROR(INDEX(I51:I500,MATCH($C$9,$C$51:$C$500,0)),"")</f>
        <v>-1.97</v>
      </c>
      <c r="J9" s="3">
        <f t="shared" si="6"/>
        <v>0.36</v>
      </c>
      <c r="K9" s="3">
        <f t="shared" si="6"/>
        <v>-6.63</v>
      </c>
      <c r="L9" s="3">
        <f t="shared" si="6"/>
        <v>0.54</v>
      </c>
      <c r="M9" s="3">
        <f t="shared" si="6"/>
        <v>-0.85</v>
      </c>
      <c r="N9" s="3">
        <f t="shared" si="6"/>
        <v>-52.45</v>
      </c>
      <c r="O9" s="3">
        <f t="shared" si="6"/>
        <v>-2.13</v>
      </c>
    </row>
    <row r="10" spans="1:15" x14ac:dyDescent="0.35">
      <c r="C10" t="s">
        <v>17</v>
      </c>
      <c r="D10" s="3">
        <f ca="1">IFERROR(IF(D9=0,"",D2/D9),"")</f>
        <v>-59.259259259259252</v>
      </c>
      <c r="I10" s="3">
        <f t="shared" ref="I10:O10" ca="1" si="7">IFERROR(IF(I9=0,"",I2/I9),"")</f>
        <v>-14.213197969543147</v>
      </c>
      <c r="J10" s="3">
        <f t="shared" ca="1" si="7"/>
        <v>138.88888888888889</v>
      </c>
      <c r="K10" s="3">
        <f t="shared" ca="1" si="7"/>
        <v>-7.5414781297134237</v>
      </c>
      <c r="L10" s="3">
        <f t="shared" ca="1" si="7"/>
        <v>100</v>
      </c>
      <c r="M10" s="3">
        <f t="shared" ca="1" si="7"/>
        <v>-64.705882352941174</v>
      </c>
      <c r="N10" s="3">
        <f t="shared" ca="1" si="7"/>
        <v>-39.847473784556719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3526059321</v>
      </c>
      <c r="H11" s="2">
        <f>IFERROR(INDEX(D11:G11,COUNT(D11:G11)),"")</f>
        <v>3526059321</v>
      </c>
      <c r="I11" s="2">
        <f t="shared" ref="I11:O11" si="8">IFERROR(INDEX(I51:I500,MATCH($C$11,$C$51:$C$500,0)),"")</f>
        <v>2342020589</v>
      </c>
      <c r="J11" s="2">
        <f t="shared" si="8"/>
        <v>1764850897</v>
      </c>
      <c r="K11" s="2">
        <f t="shared" si="8"/>
        <v>4773465076</v>
      </c>
      <c r="L11" s="2">
        <f t="shared" si="8"/>
        <v>706000828</v>
      </c>
      <c r="M11" s="2">
        <f t="shared" si="8"/>
        <v>638667288</v>
      </c>
      <c r="N11" s="2">
        <f t="shared" si="8"/>
        <v>3110781343</v>
      </c>
      <c r="O11" s="2">
        <f t="shared" si="8"/>
        <v>386051628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203000000000</v>
      </c>
      <c r="H12" s="2">
        <f>IFERROR(INDEX(D12:G12,COUNT(D12:G12)),"")</f>
        <v>203000000000</v>
      </c>
      <c r="I12" s="2">
        <f t="shared" ref="I12:O12" si="9">IFERROR(INDEX(I51:I500,MATCH($C$12,$C$51:$C$500,0)),"")</f>
        <v>210000000000</v>
      </c>
      <c r="J12" s="2">
        <f t="shared" si="9"/>
        <v>222000000000</v>
      </c>
      <c r="K12" s="2">
        <f t="shared" si="9"/>
        <v>233000000000</v>
      </c>
      <c r="L12" s="2">
        <f t="shared" si="9"/>
        <v>247000000000</v>
      </c>
      <c r="M12" s="2">
        <f t="shared" si="9"/>
        <v>249000000000</v>
      </c>
      <c r="N12" s="2">
        <f t="shared" si="9"/>
        <v>247000000000</v>
      </c>
      <c r="O12" s="2">
        <f t="shared" si="9"/>
        <v>258000000000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206000000000</v>
      </c>
      <c r="H13" s="2">
        <f>IFERROR(INDEX(D13:G13,COUNT(D13:G13)),"")</f>
        <v>206000000000</v>
      </c>
      <c r="I13" s="2">
        <f t="shared" ref="I13:O13" si="10">IFERROR(INDEX(I51:I500,MATCH($C$13,$C$51:$C$500,0)),"")</f>
        <v>213000000000</v>
      </c>
      <c r="J13" s="2">
        <f t="shared" si="10"/>
        <v>223000000000</v>
      </c>
      <c r="K13" s="2">
        <f t="shared" si="10"/>
        <v>237000000000</v>
      </c>
      <c r="L13" s="2">
        <f t="shared" si="10"/>
        <v>248000000000</v>
      </c>
      <c r="M13" s="2">
        <f t="shared" si="10"/>
        <v>249000000000</v>
      </c>
      <c r="N13" s="2">
        <f t="shared" si="10"/>
        <v>250000000000</v>
      </c>
      <c r="O13" s="2">
        <f t="shared" si="10"/>
        <v>259000000000</v>
      </c>
    </row>
    <row r="14" spans="1:15" x14ac:dyDescent="0.35">
      <c r="C14" t="s">
        <v>26</v>
      </c>
      <c r="D14" s="2">
        <f>IFERROR(INDEX(D51:D500,MATCH($C$14,$C$51:$C$500,0)),"")</f>
        <v>-138291651</v>
      </c>
      <c r="H14" s="2">
        <f>IFERROR(SUM(D14:G14)*(4/MAX(1,COUNT(D14:G14))),"")</f>
        <v>-553166604</v>
      </c>
      <c r="I14" s="2">
        <f t="shared" ref="I14:O14" si="11">IFERROR(INDEX(I51:I500,MATCH($C$14,$C$51:$C$500,0)),"")</f>
        <v>-8412525715</v>
      </c>
      <c r="J14" s="2">
        <f t="shared" si="11"/>
        <v>-729932790</v>
      </c>
      <c r="K14" s="2">
        <f t="shared" si="11"/>
        <v>-1233491952</v>
      </c>
      <c r="L14" s="2">
        <f t="shared" si="11"/>
        <v>-1606447270</v>
      </c>
      <c r="M14" s="2">
        <f t="shared" si="11"/>
        <v>-2598660517</v>
      </c>
      <c r="N14" s="2">
        <f t="shared" si="11"/>
        <v>-7387709648</v>
      </c>
      <c r="O14" s="2">
        <f t="shared" si="11"/>
        <v>-9442666525</v>
      </c>
    </row>
    <row r="15" spans="1:1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605230238</v>
      </c>
      <c r="J15" s="2">
        <f t="shared" si="12"/>
        <v>-4146916375</v>
      </c>
      <c r="K15" s="2">
        <f t="shared" si="12"/>
        <v>-839886288</v>
      </c>
      <c r="L15" s="2">
        <f t="shared" si="12"/>
        <v>469873052</v>
      </c>
      <c r="M15" s="2">
        <f t="shared" si="12"/>
        <v>6993467313</v>
      </c>
      <c r="N15" s="2">
        <f t="shared" si="12"/>
        <v>-847408122</v>
      </c>
      <c r="O15" s="2">
        <f t="shared" si="12"/>
        <v>-3473444030</v>
      </c>
    </row>
    <row r="16" spans="1:15" x14ac:dyDescent="0.35">
      <c r="C16" t="s">
        <v>28</v>
      </c>
      <c r="D16" s="2">
        <f>IFERROR(INDEX(D51:D500,MATCH($C$16,$C$51:$C$500,0)),"")</f>
        <v>2018351581</v>
      </c>
      <c r="H16" s="2">
        <f>IFERROR(SUM(D16:G16)*(4/MAX(1,COUNT(D16:G16))),"")</f>
        <v>8073406324</v>
      </c>
      <c r="I16" s="2">
        <f t="shared" ref="I16:O16" si="13">IFERROR(INDEX(I51:I500,MATCH($C$16,$C$51:$C$500,0)),"")</f>
        <v>2316085052</v>
      </c>
      <c r="J16" s="2">
        <f t="shared" si="13"/>
        <v>14306913444</v>
      </c>
      <c r="K16" s="2">
        <f t="shared" si="13"/>
        <v>6949950276</v>
      </c>
      <c r="L16" s="2">
        <f t="shared" si="13"/>
        <v>2972166406</v>
      </c>
      <c r="M16" s="2">
        <f t="shared" si="13"/>
        <v>-37593089207</v>
      </c>
      <c r="N16" s="2">
        <f t="shared" si="13"/>
        <v>3071844094</v>
      </c>
      <c r="O16" s="2">
        <f t="shared" si="13"/>
        <v>5584737256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64000000000</v>
      </c>
      <c r="H20" s="2">
        <f t="shared" ref="H20:O20" ca="1" si="14">IFERROR(H21*H2,"")</f>
        <v>64000000000</v>
      </c>
      <c r="I20" s="2">
        <f t="shared" ca="1" si="14"/>
        <v>56000000000</v>
      </c>
      <c r="J20" s="2">
        <f t="shared" ca="1" si="14"/>
        <v>100000000000</v>
      </c>
      <c r="K20" s="2">
        <f t="shared" ca="1" si="14"/>
        <v>100000000000</v>
      </c>
      <c r="L20" s="2">
        <f t="shared" ca="1" si="14"/>
        <v>108000000000</v>
      </c>
      <c r="M20" s="2">
        <f t="shared" ca="1" si="14"/>
        <v>110000000000</v>
      </c>
      <c r="N20" s="2">
        <f t="shared" ca="1" si="14"/>
        <v>4180000000000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2000000000</v>
      </c>
      <c r="H21" s="2">
        <f>IFERROR(INDEX(D21:G21,COUNT(D21:G21)),"")</f>
        <v>2000000000</v>
      </c>
      <c r="I21" s="2">
        <f t="shared" ref="I21:O21" si="15">IFERROR(INDEX(I51:I500,MATCH($C$7,$C$51:$C$500,0)),"")</f>
        <v>2000000000</v>
      </c>
      <c r="J21" s="2">
        <f t="shared" si="15"/>
        <v>2000000000</v>
      </c>
      <c r="K21" s="2">
        <f t="shared" si="15"/>
        <v>2000000000</v>
      </c>
      <c r="L21" s="2">
        <f t="shared" si="15"/>
        <v>2000000000</v>
      </c>
      <c r="M21" s="2">
        <f t="shared" si="15"/>
        <v>2000000000</v>
      </c>
      <c r="N21" s="2">
        <f t="shared" si="15"/>
        <v>2000000000</v>
      </c>
      <c r="O21" s="2">
        <f t="shared" si="15"/>
        <v>2000000000</v>
      </c>
    </row>
    <row r="23" spans="1:15" x14ac:dyDescent="0.35">
      <c r="B23" t="s">
        <v>43</v>
      </c>
      <c r="C23" t="s">
        <v>44</v>
      </c>
      <c r="D23" s="3">
        <f>IFERROR(D5/D6*100,"")</f>
        <v>1.7066586955897145</v>
      </c>
      <c r="H23" s="3">
        <f t="shared" ref="H23:O23" si="16">IFERROR(H5/H6*100,"")</f>
        <v>6.826634782358858</v>
      </c>
      <c r="I23" s="3">
        <f t="shared" si="16"/>
        <v>2.5885656613397603</v>
      </c>
      <c r="J23" s="3">
        <f t="shared" si="16"/>
        <v>9.1248143180615084</v>
      </c>
      <c r="K23" s="3">
        <f t="shared" si="16"/>
        <v>6.0353969891683006</v>
      </c>
      <c r="L23" s="3">
        <f t="shared" si="16"/>
        <v>3.6131592773480952</v>
      </c>
      <c r="M23" s="3">
        <f t="shared" si="16"/>
        <v>-33.443594685998107</v>
      </c>
      <c r="N23" s="3">
        <f t="shared" si="16"/>
        <v>1.9135714321389257</v>
      </c>
      <c r="O23" s="3">
        <f t="shared" si="16"/>
        <v>32.601744620697687</v>
      </c>
    </row>
    <row r="24" spans="1:15" x14ac:dyDescent="0.35">
      <c r="C24" t="s">
        <v>45</v>
      </c>
      <c r="D24" s="4">
        <f>IFERROR(_xlfn.RRI(5,I23,D23),"")</f>
        <v>-7.9937143284110945E-2</v>
      </c>
      <c r="H24" s="4" t="str">
        <f t="shared" ref="H24:O24" si="17">IFERROR(_xlfn.RRI(5,M23,H23),"")</f>
        <v/>
      </c>
      <c r="I24" s="4">
        <f t="shared" si="17"/>
        <v>6.2289530824412243E-2</v>
      </c>
      <c r="J24" s="4">
        <f t="shared" si="17"/>
        <v>-0.22483056713477612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1.01</v>
      </c>
      <c r="H25" s="3">
        <f>IFERROR(INDEX(D25:G25,COUNT(D25:G25)),"")</f>
        <v>1.01</v>
      </c>
      <c r="I25" s="3">
        <f t="shared" ref="I25:O25" si="18">IFERROR(INDEX(I51:I500,MATCH($C$25,$C$51:$C$500,0)),"")</f>
        <v>1.46</v>
      </c>
      <c r="J25" s="3">
        <f t="shared" si="18"/>
        <v>5.08</v>
      </c>
      <c r="K25" s="3">
        <f t="shared" si="18"/>
        <v>3.06</v>
      </c>
      <c r="L25" s="3">
        <f t="shared" si="18"/>
        <v>1.72</v>
      </c>
      <c r="M25" s="3">
        <f t="shared" si="18"/>
        <v>-15.3</v>
      </c>
      <c r="N25" s="3">
        <f t="shared" si="18"/>
        <v>1.1100000000000001</v>
      </c>
      <c r="O25" s="3">
        <f t="shared" si="18"/>
        <v>1.06</v>
      </c>
    </row>
    <row r="26" spans="1:15" x14ac:dyDescent="0.35">
      <c r="C26" t="s">
        <v>48</v>
      </c>
      <c r="D26" s="4">
        <f>IFERROR(_xlfn.RRI(5,I25,D25),"")</f>
        <v>-7.1047081274885016E-2</v>
      </c>
      <c r="H26" s="4" t="str">
        <f t="shared" ref="H26:O26" si="19">IFERROR(_xlfn.RRI(5,M25,H25),"")</f>
        <v/>
      </c>
      <c r="I26" s="4">
        <f t="shared" si="19"/>
        <v>5.6345472826450305E-2</v>
      </c>
      <c r="J26" s="4">
        <f t="shared" si="19"/>
        <v>0.36808023759532471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16.609138158</v>
      </c>
      <c r="H27" s="3">
        <f t="shared" ref="H27:O27" si="20">IFERROR(H4/H21,"")</f>
        <v>66.436552632000001</v>
      </c>
      <c r="I27" s="3">
        <f t="shared" si="20"/>
        <v>59.523462205500003</v>
      </c>
      <c r="J27" s="3">
        <f t="shared" si="20"/>
        <v>91.544597671000005</v>
      </c>
      <c r="K27" s="3">
        <f t="shared" si="20"/>
        <v>106.541273648</v>
      </c>
      <c r="L27" s="3">
        <f t="shared" si="20"/>
        <v>36.213364847000001</v>
      </c>
      <c r="M27" s="3">
        <f t="shared" si="20"/>
        <v>41.474830101499997</v>
      </c>
      <c r="N27" s="3">
        <f t="shared" si="20"/>
        <v>52.971681369000002</v>
      </c>
      <c r="O27" s="3">
        <f t="shared" si="20"/>
        <v>52.166679361</v>
      </c>
    </row>
    <row r="28" spans="1:15" x14ac:dyDescent="0.35">
      <c r="C28" t="s">
        <v>50</v>
      </c>
      <c r="D28" s="4">
        <f>IFERROR(_xlfn.RRI(5,I27,D27),"")</f>
        <v>-0.22530316317784438</v>
      </c>
      <c r="H28" s="4">
        <f t="shared" ref="H28:O28" si="21">IFERROR(_xlfn.RRI(5,M27,H27),"")</f>
        <v>9.8814785685846118E-2</v>
      </c>
      <c r="I28" s="4">
        <f t="shared" si="21"/>
        <v>2.3596719188666126E-2</v>
      </c>
      <c r="J28" s="4">
        <f t="shared" si="21"/>
        <v>0.11904591317064761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-0.30821917808219174</v>
      </c>
      <c r="I29" s="4">
        <f t="shared" si="22"/>
        <v>-0.71259842519685046</v>
      </c>
      <c r="J29" s="4">
        <f t="shared" si="22"/>
        <v>0.66013071895424835</v>
      </c>
      <c r="K29" s="4">
        <f t="shared" si="22"/>
        <v>0.77906976744186052</v>
      </c>
      <c r="L29" s="4">
        <f t="shared" si="22"/>
        <v>-1.1124183006535946</v>
      </c>
      <c r="M29" s="4">
        <f t="shared" si="22"/>
        <v>-14.783783783783782</v>
      </c>
      <c r="N29" s="4">
        <f t="shared" si="22"/>
        <v>4.7169811320754755E-2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0.11614059683949676</v>
      </c>
      <c r="I30" s="4">
        <f t="shared" si="23"/>
        <v>-0.34978727614905264</v>
      </c>
      <c r="J30" s="4">
        <f t="shared" si="23"/>
        <v>-0.14075930823342014</v>
      </c>
      <c r="K30" s="4">
        <f t="shared" si="23"/>
        <v>1.9420429197378528</v>
      </c>
      <c r="L30" s="4">
        <f t="shared" si="23"/>
        <v>-0.12685923586965356</v>
      </c>
      <c r="M30" s="4">
        <f t="shared" si="23"/>
        <v>-0.21703768825862063</v>
      </c>
      <c r="N30" s="4">
        <f t="shared" si="23"/>
        <v>1.5431344641074181E-2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59.13</v>
      </c>
      <c r="H32" s="3">
        <f>IFERROR(INDEX(D32:G32,COUNT(D32:G32)),"")</f>
        <v>59.13</v>
      </c>
      <c r="I32" s="3">
        <f t="shared" ref="I32:O32" si="24">IFERROR(INDEX(I51:I500,MATCH($C$32,$C$51:$C$500,0)),"")</f>
        <v>57.1</v>
      </c>
      <c r="J32" s="3">
        <f t="shared" si="24"/>
        <v>55.62</v>
      </c>
      <c r="K32" s="3">
        <f t="shared" si="24"/>
        <v>50.54</v>
      </c>
      <c r="L32" s="3">
        <f t="shared" si="24"/>
        <v>47.49</v>
      </c>
      <c r="M32" s="3">
        <f t="shared" si="24"/>
        <v>45.78</v>
      </c>
      <c r="N32" s="3">
        <f t="shared" si="24"/>
        <v>61.09</v>
      </c>
      <c r="O32" s="3">
        <f t="shared" si="24"/>
        <v>3.14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0.63</v>
      </c>
      <c r="H33" s="3">
        <f>IFERROR(INDEX(D33:G33,COUNT(D33:G33)),"")</f>
        <v>0.63</v>
      </c>
      <c r="I33" s="3">
        <f t="shared" ref="I33:O33" si="25">IFERROR(INDEX(I51:I500,MATCH($C$33,$C$51:$C$500,0)),"")</f>
        <v>0.49</v>
      </c>
      <c r="J33" s="3">
        <f t="shared" si="25"/>
        <v>0.9</v>
      </c>
      <c r="K33" s="3">
        <f t="shared" si="25"/>
        <v>0.99</v>
      </c>
      <c r="L33" s="3">
        <f t="shared" si="25"/>
        <v>1.1399999999999999</v>
      </c>
      <c r="M33" s="3">
        <f t="shared" si="25"/>
        <v>1.2</v>
      </c>
      <c r="N33" s="3">
        <f t="shared" si="25"/>
        <v>34.21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36.630000000000003</v>
      </c>
      <c r="H34" s="3">
        <f>IFERROR(INDEX(D34:G34,COUNT(D34:G34)),"")</f>
        <v>36.630000000000003</v>
      </c>
      <c r="I34" s="3">
        <f t="shared" ref="I34:O34" si="26">IFERROR(INDEX(I51:I500,MATCH($C$34,$C$51:$C$500,0)),"")</f>
        <v>19.18</v>
      </c>
      <c r="J34" s="3">
        <f t="shared" si="26"/>
        <v>9.84</v>
      </c>
      <c r="K34" s="3">
        <f t="shared" si="26"/>
        <v>16.34</v>
      </c>
      <c r="L34" s="3">
        <f t="shared" si="26"/>
        <v>31.4</v>
      </c>
      <c r="M34" s="3">
        <f t="shared" si="26"/>
        <v>-3.59</v>
      </c>
      <c r="N34" s="3">
        <f t="shared" si="26"/>
        <v>1882.88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2.23</v>
      </c>
      <c r="H35" s="3">
        <f>IFERROR(INDEX(D35:G35,COUNT(D35:G35)),"")</f>
        <v>2.23</v>
      </c>
      <c r="I35" s="3">
        <f t="shared" ref="I35:O35" si="27">IFERROR(INDEX(I51:I500,MATCH($C$35,$C$51:$C$500,0)),"")</f>
        <v>0.47</v>
      </c>
      <c r="J35" s="3">
        <f t="shared" si="27"/>
        <v>0.55000000000000004</v>
      </c>
      <c r="K35" s="3">
        <f t="shared" si="27"/>
        <v>0.47</v>
      </c>
      <c r="L35" s="3">
        <f t="shared" si="27"/>
        <v>1.49</v>
      </c>
      <c r="M35" s="3">
        <f t="shared" si="27"/>
        <v>1.33</v>
      </c>
      <c r="N35" s="3">
        <f t="shared" si="27"/>
        <v>39.46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71</v>
      </c>
      <c r="E50" t="s">
        <v>72</v>
      </c>
      <c r="F50" t="s">
        <v>359</v>
      </c>
      <c r="G50" t="s">
        <v>360</v>
      </c>
      <c r="H50" t="s">
        <v>361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x14ac:dyDescent="0.35">
      <c r="B51" t="s">
        <v>74</v>
      </c>
      <c r="C51" t="s">
        <v>5</v>
      </c>
      <c r="D51" s="5">
        <v>33218276316</v>
      </c>
      <c r="E51" s="5">
        <v>35712218096</v>
      </c>
      <c r="F51" s="5">
        <v>34017406276</v>
      </c>
      <c r="G51" s="5">
        <v>42059750497</v>
      </c>
      <c r="I51" s="5">
        <v>119046924411</v>
      </c>
      <c r="J51" s="5">
        <v>183089195342</v>
      </c>
      <c r="K51" s="5">
        <v>213082547296</v>
      </c>
      <c r="L51" s="5">
        <v>72426729694</v>
      </c>
      <c r="M51" s="5">
        <v>82949660203</v>
      </c>
      <c r="N51" s="5">
        <v>105943362738</v>
      </c>
      <c r="O51" s="5">
        <v>104333358722</v>
      </c>
    </row>
    <row r="52" spans="2:15" x14ac:dyDescent="0.35">
      <c r="C52" t="s">
        <v>75</v>
      </c>
      <c r="D52" s="5">
        <v>-27338731958</v>
      </c>
      <c r="E52" s="5">
        <v>-30974319676</v>
      </c>
      <c r="F52" s="5">
        <v>-27835022554</v>
      </c>
      <c r="G52" s="5">
        <v>-34063658828</v>
      </c>
      <c r="I52" s="5">
        <v>-98174553840</v>
      </c>
      <c r="J52" s="5">
        <v>-151819568165</v>
      </c>
      <c r="K52" s="5">
        <v>-186882537149</v>
      </c>
      <c r="L52" s="5">
        <v>-61630494611</v>
      </c>
      <c r="M52" s="5">
        <v>-79793229216</v>
      </c>
      <c r="N52" s="5">
        <v>-85459514274</v>
      </c>
      <c r="O52" s="5">
        <v>-85090577500</v>
      </c>
    </row>
    <row r="53" spans="2:15" x14ac:dyDescent="0.35">
      <c r="C53" t="s">
        <v>76</v>
      </c>
      <c r="D53" s="5">
        <v>5879544358</v>
      </c>
      <c r="E53" s="5">
        <v>4737898420</v>
      </c>
      <c r="F53" s="5">
        <v>6182383722</v>
      </c>
      <c r="G53" s="5">
        <v>7996091669</v>
      </c>
      <c r="I53" s="5">
        <v>20872370571</v>
      </c>
      <c r="J53" s="5">
        <v>31269627177</v>
      </c>
      <c r="K53" s="5">
        <v>26200010147</v>
      </c>
      <c r="L53" s="5">
        <v>10796235083</v>
      </c>
      <c r="M53" s="5">
        <v>3156430987</v>
      </c>
      <c r="N53" s="5">
        <v>20483848464</v>
      </c>
      <c r="O53" s="5">
        <v>19242781222</v>
      </c>
    </row>
    <row r="54" spans="2:15" x14ac:dyDescent="0.35">
      <c r="C54" t="s">
        <v>77</v>
      </c>
      <c r="D54" s="5">
        <v>-4783912517</v>
      </c>
      <c r="E54" s="5">
        <v>-5184652690</v>
      </c>
      <c r="F54" s="5">
        <v>-5518502414</v>
      </c>
      <c r="G54" s="5">
        <v>-6530559051</v>
      </c>
      <c r="I54" s="5">
        <v>-19493876432</v>
      </c>
      <c r="J54" s="5">
        <v>-22253995668</v>
      </c>
      <c r="K54" s="5">
        <v>-22199001872</v>
      </c>
      <c r="L54" s="5">
        <v>-15799165476</v>
      </c>
      <c r="M54" s="5">
        <v>-16982061716</v>
      </c>
      <c r="N54" s="5">
        <v>-13140335422</v>
      </c>
      <c r="O54" s="5">
        <v>-11240422315</v>
      </c>
    </row>
    <row r="55" spans="2:15" x14ac:dyDescent="0.35">
      <c r="C55" t="s">
        <v>427</v>
      </c>
      <c r="D55" s="5">
        <v>-1685035390</v>
      </c>
      <c r="E55" s="5">
        <v>-1311017049</v>
      </c>
      <c r="F55" s="5">
        <v>-1841730868</v>
      </c>
      <c r="G55" s="5">
        <v>-485371112</v>
      </c>
      <c r="I55" s="5">
        <v>-5272667204</v>
      </c>
      <c r="J55" s="5">
        <v>-9022909411</v>
      </c>
      <c r="K55" s="5">
        <v>-7066617351</v>
      </c>
      <c r="L55" s="5">
        <v>-4940594864</v>
      </c>
      <c r="M55" s="5">
        <v>-3656784339</v>
      </c>
      <c r="N55" s="5">
        <v>-2408744122</v>
      </c>
      <c r="O55" s="5">
        <v>-2892292214</v>
      </c>
    </row>
    <row r="56" spans="2:15" x14ac:dyDescent="0.35">
      <c r="C56" t="s">
        <v>79</v>
      </c>
      <c r="D56" s="5">
        <v>-3098877127</v>
      </c>
      <c r="E56" s="5">
        <v>-3873635641</v>
      </c>
      <c r="F56" s="5">
        <v>-3676771546</v>
      </c>
      <c r="G56" s="5">
        <v>-6045187939</v>
      </c>
      <c r="I56" s="5">
        <v>-14221209228</v>
      </c>
      <c r="J56" s="5">
        <v>-13231086257</v>
      </c>
      <c r="K56" s="5">
        <v>-15132384521</v>
      </c>
      <c r="L56" s="5">
        <v>-10858570612</v>
      </c>
      <c r="M56" s="5">
        <v>-13325277377</v>
      </c>
      <c r="N56" s="5">
        <v>-10731591300</v>
      </c>
      <c r="O56" s="5">
        <v>-8348130101</v>
      </c>
    </row>
    <row r="57" spans="2:15" x14ac:dyDescent="0.35">
      <c r="C57" t="s">
        <v>81</v>
      </c>
      <c r="D57" s="5">
        <v>1095631841</v>
      </c>
      <c r="E57" s="5">
        <v>-446754270</v>
      </c>
      <c r="F57" s="5">
        <v>663881308</v>
      </c>
      <c r="G57" s="5">
        <v>1465532618</v>
      </c>
      <c r="I57" s="5">
        <v>1378494139</v>
      </c>
      <c r="J57" s="5">
        <v>9015631509</v>
      </c>
      <c r="K57" s="5">
        <v>4001008275</v>
      </c>
      <c r="L57" s="5">
        <v>-5002930393</v>
      </c>
      <c r="M57" s="5">
        <v>-13825630729</v>
      </c>
      <c r="N57" s="5">
        <v>7343513042</v>
      </c>
      <c r="O57" s="5">
        <v>8002358907</v>
      </c>
    </row>
    <row r="58" spans="2:15" x14ac:dyDescent="0.35">
      <c r="C58" t="s">
        <v>82</v>
      </c>
      <c r="D58" s="5">
        <v>922719740</v>
      </c>
      <c r="E58" s="5">
        <v>865453520</v>
      </c>
      <c r="F58" s="5">
        <v>966515062</v>
      </c>
      <c r="G58" s="5">
        <v>-2584066474</v>
      </c>
      <c r="I58" s="5">
        <v>937590913</v>
      </c>
      <c r="J58" s="5">
        <v>5291281935</v>
      </c>
      <c r="K58" s="5">
        <v>2948942001</v>
      </c>
      <c r="L58" s="5">
        <v>7975096799</v>
      </c>
      <c r="M58" s="5">
        <v>-23767458478</v>
      </c>
      <c r="N58" s="5">
        <v>-4271668948</v>
      </c>
      <c r="O58" s="5">
        <v>-2417621651</v>
      </c>
    </row>
    <row r="59" spans="2:15" x14ac:dyDescent="0.35">
      <c r="C59" t="s">
        <v>83</v>
      </c>
      <c r="D59" s="5">
        <v>979907372</v>
      </c>
      <c r="E59" s="5">
        <v>1056276894</v>
      </c>
      <c r="F59" s="5">
        <v>1121585918</v>
      </c>
      <c r="G59" s="5">
        <v>1168673998</v>
      </c>
      <c r="I59" s="5">
        <v>5082984570</v>
      </c>
      <c r="J59" s="5">
        <v>6400826820</v>
      </c>
      <c r="K59" s="5">
        <v>8616869871</v>
      </c>
      <c r="L59" s="5">
        <v>9516824394</v>
      </c>
      <c r="M59" s="5">
        <v>9579051066</v>
      </c>
      <c r="N59" s="5">
        <v>9414016396</v>
      </c>
      <c r="O59" s="5">
        <v>7117615098</v>
      </c>
    </row>
    <row r="60" spans="2:15" x14ac:dyDescent="0.35">
      <c r="C60" t="s">
        <v>26</v>
      </c>
      <c r="D60" s="5">
        <v>-138291651</v>
      </c>
      <c r="E60" s="5">
        <v>-129282042</v>
      </c>
      <c r="F60" s="5">
        <v>-230741781</v>
      </c>
      <c r="G60" s="5">
        <v>-8091263328</v>
      </c>
      <c r="I60" s="5">
        <v>-8412525715</v>
      </c>
      <c r="J60" s="5">
        <v>-729932790</v>
      </c>
      <c r="K60" s="5">
        <v>-1233491952</v>
      </c>
      <c r="L60" s="5">
        <v>-1606447270</v>
      </c>
      <c r="M60" s="5">
        <v>-2598660517</v>
      </c>
      <c r="N60" s="5">
        <v>-7387709648</v>
      </c>
      <c r="O60" s="5">
        <v>-9442666525</v>
      </c>
    </row>
    <row r="61" spans="2:15" x14ac:dyDescent="0.35">
      <c r="C61" t="s">
        <v>529</v>
      </c>
    </row>
    <row r="62" spans="2:15" x14ac:dyDescent="0.35">
      <c r="C62" t="s">
        <v>80</v>
      </c>
    </row>
    <row r="63" spans="2:15" x14ac:dyDescent="0.35">
      <c r="C63" t="s">
        <v>84</v>
      </c>
      <c r="D63" s="5">
        <v>922719740</v>
      </c>
      <c r="E63" s="5">
        <v>865453520</v>
      </c>
      <c r="F63" s="5">
        <v>966515062</v>
      </c>
      <c r="G63" s="5">
        <v>-2584066474</v>
      </c>
      <c r="I63" s="5">
        <v>937590913</v>
      </c>
      <c r="J63" s="5">
        <v>5291281935</v>
      </c>
      <c r="K63" s="5">
        <v>2948942001</v>
      </c>
      <c r="L63" s="5">
        <v>7975096799</v>
      </c>
      <c r="M63" s="5">
        <v>-23767458478</v>
      </c>
      <c r="N63" s="5">
        <v>-4271668948</v>
      </c>
      <c r="O63" s="5">
        <v>-2417621651</v>
      </c>
    </row>
    <row r="64" spans="2:15" x14ac:dyDescent="0.35">
      <c r="C64" t="s">
        <v>28</v>
      </c>
      <c r="D64" s="5">
        <v>2018351581</v>
      </c>
      <c r="E64" s="5">
        <v>418699250</v>
      </c>
      <c r="F64" s="5">
        <v>1630396370</v>
      </c>
      <c r="G64" s="5">
        <v>-1118533856</v>
      </c>
      <c r="I64" s="5">
        <v>2316085052</v>
      </c>
      <c r="J64" s="5">
        <v>14306913444</v>
      </c>
      <c r="K64" s="5">
        <v>6949950276</v>
      </c>
      <c r="L64" s="5">
        <v>2972166406</v>
      </c>
      <c r="M64" s="5">
        <v>-37593089207</v>
      </c>
      <c r="N64" s="5">
        <v>3071844094</v>
      </c>
      <c r="O64" s="5">
        <v>5584737256</v>
      </c>
    </row>
    <row r="65" spans="2:15" x14ac:dyDescent="0.35">
      <c r="C65" t="s">
        <v>27</v>
      </c>
      <c r="G65" s="5">
        <v>605230238</v>
      </c>
      <c r="I65" s="5">
        <v>605230238</v>
      </c>
      <c r="J65" s="5">
        <v>-4146916375</v>
      </c>
      <c r="K65" s="5">
        <v>-839886288</v>
      </c>
      <c r="L65" s="5">
        <v>469873052</v>
      </c>
      <c r="M65" s="5">
        <v>6993467313</v>
      </c>
      <c r="N65" s="5">
        <v>-847408122</v>
      </c>
      <c r="O65" s="5">
        <v>-3473444030</v>
      </c>
    </row>
    <row r="66" spans="2:15" x14ac:dyDescent="0.35">
      <c r="C66" t="s">
        <v>85</v>
      </c>
      <c r="L66" s="5">
        <v>-174246519</v>
      </c>
    </row>
    <row r="67" spans="2:15" x14ac:dyDescent="0.35">
      <c r="C67" t="s">
        <v>86</v>
      </c>
      <c r="G67" s="5">
        <v>605230238</v>
      </c>
      <c r="I67" s="5">
        <v>605230238</v>
      </c>
      <c r="J67" s="5">
        <v>-4146916375</v>
      </c>
      <c r="K67" s="5">
        <v>-839886288</v>
      </c>
      <c r="L67" s="5">
        <v>644119571</v>
      </c>
    </row>
    <row r="68" spans="2:15" x14ac:dyDescent="0.35">
      <c r="C68" t="s">
        <v>88</v>
      </c>
      <c r="G68" s="5">
        <v>605230238</v>
      </c>
      <c r="I68" s="5">
        <v>605230238</v>
      </c>
      <c r="J68" s="5">
        <v>-4146916375</v>
      </c>
      <c r="K68" s="5">
        <v>-839886288</v>
      </c>
      <c r="L68" s="5">
        <v>469873052</v>
      </c>
      <c r="M68" s="5">
        <v>6993467313</v>
      </c>
      <c r="N68" s="5">
        <v>-847408122</v>
      </c>
      <c r="O68" s="5">
        <v>-3473444030</v>
      </c>
    </row>
    <row r="69" spans="2:15" x14ac:dyDescent="0.35">
      <c r="C69" t="s">
        <v>91</v>
      </c>
      <c r="D69" s="5">
        <v>2018351581</v>
      </c>
      <c r="E69" s="5">
        <v>418699250</v>
      </c>
      <c r="F69" s="5">
        <v>1630396370</v>
      </c>
      <c r="G69" s="5">
        <v>-513303618</v>
      </c>
      <c r="I69" s="5">
        <v>2921315290</v>
      </c>
      <c r="J69" s="5">
        <v>10159997069</v>
      </c>
      <c r="K69" s="5">
        <v>6110063988</v>
      </c>
      <c r="L69" s="5">
        <v>3442039458</v>
      </c>
      <c r="M69" s="5">
        <v>-30599621894</v>
      </c>
      <c r="N69" s="5">
        <v>2224435972</v>
      </c>
      <c r="O69" s="5">
        <v>2111293226</v>
      </c>
    </row>
    <row r="70" spans="2:15" x14ac:dyDescent="0.35">
      <c r="C70" t="s">
        <v>92</v>
      </c>
      <c r="G70" s="5">
        <v>34720386</v>
      </c>
      <c r="I70" s="5">
        <v>34720386</v>
      </c>
      <c r="J70" s="5">
        <v>-9566626</v>
      </c>
      <c r="K70" s="5">
        <v>-8915752</v>
      </c>
      <c r="L70" s="5">
        <v>-9961650</v>
      </c>
      <c r="M70" s="5">
        <v>-20062877</v>
      </c>
      <c r="N70" s="5">
        <v>113486875</v>
      </c>
      <c r="O70" s="5">
        <v>-64003150</v>
      </c>
    </row>
    <row r="71" spans="2:15" x14ac:dyDescent="0.35">
      <c r="C71" t="s">
        <v>93</v>
      </c>
      <c r="D71" s="5">
        <v>2018351581</v>
      </c>
      <c r="E71" s="5">
        <v>418699250</v>
      </c>
      <c r="F71" s="5">
        <v>1630396370</v>
      </c>
      <c r="G71" s="5">
        <v>-478583232</v>
      </c>
      <c r="I71" s="5">
        <v>2956035676</v>
      </c>
      <c r="J71" s="5">
        <v>10150430443</v>
      </c>
      <c r="K71" s="5">
        <v>6101148236</v>
      </c>
      <c r="L71" s="5">
        <v>3432077808</v>
      </c>
      <c r="M71" s="5">
        <v>-30619684771</v>
      </c>
      <c r="N71" s="5">
        <v>2337922847</v>
      </c>
      <c r="O71" s="5">
        <v>2047290076</v>
      </c>
    </row>
    <row r="72" spans="2:15" x14ac:dyDescent="0.35">
      <c r="C72" t="s">
        <v>94</v>
      </c>
      <c r="D72" s="5">
        <v>2018351582</v>
      </c>
      <c r="E72" s="5">
        <v>418699250</v>
      </c>
      <c r="F72" s="5">
        <v>1630396369</v>
      </c>
      <c r="G72" s="5">
        <v>-513303618</v>
      </c>
      <c r="I72" s="5">
        <v>2921315290</v>
      </c>
      <c r="J72" s="5">
        <v>10159997069</v>
      </c>
      <c r="K72" s="5">
        <v>6110063988</v>
      </c>
      <c r="L72" s="5">
        <v>3442039458</v>
      </c>
      <c r="M72" s="5">
        <v>-30599621894</v>
      </c>
      <c r="N72" s="5">
        <v>2224435972</v>
      </c>
      <c r="O72" s="5">
        <v>2111293226</v>
      </c>
    </row>
    <row r="73" spans="2:15" x14ac:dyDescent="0.35">
      <c r="C73" t="s">
        <v>7</v>
      </c>
      <c r="D73" s="5">
        <v>2018351582</v>
      </c>
      <c r="E73" s="5">
        <v>418699250</v>
      </c>
      <c r="F73" s="5">
        <v>1630396369</v>
      </c>
      <c r="G73" s="5">
        <v>-478583231</v>
      </c>
      <c r="I73" s="5">
        <v>2956035677</v>
      </c>
      <c r="J73" s="5">
        <v>10150430443</v>
      </c>
      <c r="K73" s="5">
        <v>6101148236</v>
      </c>
      <c r="L73" s="5">
        <v>3432077808</v>
      </c>
      <c r="M73" s="5">
        <v>-30619684771</v>
      </c>
      <c r="N73" s="5">
        <v>2337922847</v>
      </c>
      <c r="O73" s="5">
        <v>2047290076</v>
      </c>
    </row>
    <row r="74" spans="2:15" x14ac:dyDescent="0.35">
      <c r="C74" t="s">
        <v>95</v>
      </c>
      <c r="D74" s="5">
        <v>2018351582</v>
      </c>
      <c r="E74" s="5">
        <v>418699250</v>
      </c>
      <c r="F74" s="5">
        <v>1630396369</v>
      </c>
      <c r="G74" s="5">
        <v>-513303618</v>
      </c>
      <c r="I74" s="5">
        <v>2921315290</v>
      </c>
      <c r="J74" s="5">
        <v>10159997069</v>
      </c>
      <c r="K74" s="5">
        <v>6110063988</v>
      </c>
      <c r="L74" s="5">
        <v>3442039458</v>
      </c>
      <c r="M74" s="5">
        <v>-30599621894</v>
      </c>
      <c r="N74" s="5">
        <v>2224435972</v>
      </c>
      <c r="O74" s="5">
        <v>2111293226</v>
      </c>
    </row>
    <row r="75" spans="2:15" x14ac:dyDescent="0.35">
      <c r="C75" t="s">
        <v>96</v>
      </c>
      <c r="D75" s="5">
        <v>2018351582</v>
      </c>
      <c r="E75" s="5">
        <v>418699250</v>
      </c>
      <c r="F75" s="5">
        <v>1630396369</v>
      </c>
      <c r="G75" s="5">
        <v>-478583231</v>
      </c>
      <c r="I75" s="5">
        <v>2956035677</v>
      </c>
      <c r="J75" s="5">
        <v>10150430443</v>
      </c>
      <c r="K75" s="5">
        <v>6101148236</v>
      </c>
      <c r="L75" s="5">
        <v>3432077808</v>
      </c>
      <c r="M75" s="5">
        <v>-30619684771</v>
      </c>
      <c r="N75" s="5">
        <v>2337922847</v>
      </c>
      <c r="O75" s="5">
        <v>2047290076</v>
      </c>
    </row>
    <row r="76" spans="2:15" x14ac:dyDescent="0.35">
      <c r="C76" t="s">
        <v>97</v>
      </c>
      <c r="D76" s="5">
        <v>2018351582</v>
      </c>
      <c r="E76" s="5">
        <v>418699250</v>
      </c>
      <c r="F76" s="5">
        <v>1630396369</v>
      </c>
      <c r="G76" s="5">
        <v>-478583231</v>
      </c>
      <c r="I76" s="5">
        <v>2956035677</v>
      </c>
      <c r="J76" s="5">
        <v>10150430443</v>
      </c>
      <c r="K76" s="5">
        <v>6101148236</v>
      </c>
      <c r="L76" s="5">
        <v>3432077808</v>
      </c>
      <c r="M76" s="5">
        <v>-30619684771</v>
      </c>
      <c r="N76" s="5">
        <v>2337922847</v>
      </c>
      <c r="O76" s="5">
        <v>2047290076</v>
      </c>
    </row>
    <row r="78" spans="2:15" x14ac:dyDescent="0.35">
      <c r="B78" t="s">
        <v>98</v>
      </c>
      <c r="C78" t="s">
        <v>99</v>
      </c>
    </row>
    <row r="79" spans="2:15" x14ac:dyDescent="0.35">
      <c r="C79" t="s">
        <v>100</v>
      </c>
    </row>
    <row r="80" spans="2:15" x14ac:dyDescent="0.35">
      <c r="C80" t="s">
        <v>19</v>
      </c>
      <c r="D80" s="5">
        <v>3526059321</v>
      </c>
      <c r="E80" s="5">
        <v>3191327872</v>
      </c>
      <c r="F80" s="5">
        <v>2474829961</v>
      </c>
      <c r="G80" s="5">
        <v>2342020589</v>
      </c>
      <c r="I80" s="5">
        <v>2342020589</v>
      </c>
      <c r="J80" s="5">
        <v>1764850897</v>
      </c>
      <c r="K80" s="5">
        <v>4773465076</v>
      </c>
      <c r="L80" s="5">
        <v>706000828</v>
      </c>
      <c r="M80" s="5">
        <v>638667288</v>
      </c>
      <c r="N80" s="5">
        <v>3110781343</v>
      </c>
      <c r="O80" s="5">
        <v>386051628</v>
      </c>
    </row>
    <row r="81" spans="3:15" x14ac:dyDescent="0.35">
      <c r="C81" t="s">
        <v>101</v>
      </c>
      <c r="D81" s="5">
        <v>91727500785</v>
      </c>
      <c r="E81" s="5">
        <v>80377193430</v>
      </c>
      <c r="F81" s="5">
        <v>78392454374</v>
      </c>
      <c r="G81" s="5">
        <v>85486628258</v>
      </c>
      <c r="I81" s="5">
        <v>85486628258</v>
      </c>
      <c r="J81" s="5">
        <v>79582172489</v>
      </c>
      <c r="K81" s="5">
        <v>82513535353</v>
      </c>
      <c r="L81" s="5">
        <v>57120964606</v>
      </c>
      <c r="M81" s="5">
        <v>54152816187</v>
      </c>
      <c r="N81" s="5">
        <v>70037701810</v>
      </c>
      <c r="O81" s="5">
        <v>44253398215</v>
      </c>
    </row>
    <row r="82" spans="3:15" x14ac:dyDescent="0.35">
      <c r="C82" t="s">
        <v>103</v>
      </c>
      <c r="D82" s="5">
        <v>63568802816</v>
      </c>
      <c r="E82" s="5">
        <v>33756121187</v>
      </c>
      <c r="F82" s="5">
        <v>35186419293</v>
      </c>
      <c r="G82" s="5">
        <v>34962674382</v>
      </c>
      <c r="I82" s="5">
        <v>34962674382</v>
      </c>
      <c r="J82" s="5">
        <v>51813750710</v>
      </c>
      <c r="K82" s="5">
        <v>68903118246</v>
      </c>
      <c r="L82" s="5">
        <v>46605431196</v>
      </c>
      <c r="M82" s="5">
        <v>35465378593</v>
      </c>
    </row>
    <row r="83" spans="3:15" x14ac:dyDescent="0.35">
      <c r="C83" t="s">
        <v>102</v>
      </c>
    </row>
    <row r="84" spans="3:15" x14ac:dyDescent="0.35">
      <c r="C84" t="s">
        <v>104</v>
      </c>
      <c r="D84" s="5">
        <v>91727500785</v>
      </c>
      <c r="E84" s="5">
        <v>80377193430</v>
      </c>
      <c r="F84" s="5">
        <v>78392454374</v>
      </c>
      <c r="G84" s="5">
        <v>85486628258</v>
      </c>
      <c r="I84" s="5">
        <v>85486628258</v>
      </c>
      <c r="J84" s="5">
        <v>79582172489</v>
      </c>
      <c r="K84" s="5">
        <v>82513535353</v>
      </c>
      <c r="L84" s="5">
        <v>57120964606</v>
      </c>
      <c r="M84" s="5">
        <v>54152816187</v>
      </c>
      <c r="N84" s="5">
        <v>70037701810</v>
      </c>
      <c r="O84" s="5">
        <v>44253398215</v>
      </c>
    </row>
    <row r="85" spans="3:15" x14ac:dyDescent="0.35">
      <c r="C85" t="s">
        <v>108</v>
      </c>
      <c r="D85" s="5">
        <v>119805853611</v>
      </c>
      <c r="E85" s="5">
        <v>99717691356</v>
      </c>
      <c r="F85" s="5">
        <v>99483560581</v>
      </c>
      <c r="G85" s="5">
        <v>89510818274</v>
      </c>
      <c r="I85" s="5">
        <v>89510818274</v>
      </c>
      <c r="J85" s="5">
        <v>105866168110</v>
      </c>
      <c r="K85" s="5">
        <v>105165261352</v>
      </c>
      <c r="L85" s="5">
        <v>76931430488</v>
      </c>
      <c r="M85" s="5">
        <v>59082295829</v>
      </c>
      <c r="N85" s="5">
        <v>51795459890</v>
      </c>
      <c r="O85" s="5">
        <v>33940867168</v>
      </c>
    </row>
    <row r="86" spans="3:15" x14ac:dyDescent="0.35">
      <c r="C86" t="s">
        <v>80</v>
      </c>
      <c r="D86" s="5">
        <v>64226583877</v>
      </c>
      <c r="E86" s="5">
        <v>64226583877</v>
      </c>
      <c r="F86" s="5">
        <v>64226583877</v>
      </c>
      <c r="G86" s="5">
        <v>64226583877</v>
      </c>
      <c r="I86" s="5">
        <v>64226583877</v>
      </c>
      <c r="J86" s="5">
        <v>64191863490</v>
      </c>
      <c r="K86" s="5">
        <v>64201430116</v>
      </c>
      <c r="L86" s="5">
        <v>64210345868</v>
      </c>
      <c r="M86" s="5">
        <v>64220307518</v>
      </c>
      <c r="N86" s="5">
        <v>64240370395</v>
      </c>
      <c r="O86" s="5">
        <v>568615444</v>
      </c>
    </row>
    <row r="87" spans="3:15" x14ac:dyDescent="0.35">
      <c r="C87" t="s">
        <v>109</v>
      </c>
      <c r="D87" s="5">
        <v>293800363461</v>
      </c>
      <c r="E87" s="5">
        <v>260702750842</v>
      </c>
      <c r="F87" s="5">
        <v>257635550147</v>
      </c>
      <c r="G87" s="5">
        <v>253941064551</v>
      </c>
      <c r="I87" s="5">
        <v>253941064551</v>
      </c>
      <c r="J87" s="5">
        <v>265854494502</v>
      </c>
      <c r="K87" s="5">
        <v>270245886791</v>
      </c>
      <c r="L87" s="5">
        <v>214632946185</v>
      </c>
      <c r="M87" s="5">
        <v>193136033521</v>
      </c>
      <c r="N87" s="5">
        <v>203676077623</v>
      </c>
      <c r="O87" s="5">
        <v>102271929341</v>
      </c>
    </row>
    <row r="88" spans="3:15" x14ac:dyDescent="0.35">
      <c r="C88" t="s">
        <v>110</v>
      </c>
    </row>
    <row r="89" spans="3:15" x14ac:dyDescent="0.35">
      <c r="C89" t="s">
        <v>112</v>
      </c>
      <c r="D89" s="5">
        <v>37743779748</v>
      </c>
      <c r="E89" s="5">
        <v>40120074334</v>
      </c>
      <c r="F89" s="5">
        <v>41989879511</v>
      </c>
      <c r="G89" s="5">
        <v>41926436129</v>
      </c>
      <c r="I89" s="5">
        <v>41926436129</v>
      </c>
      <c r="J89" s="5">
        <v>56704060399</v>
      </c>
      <c r="K89" s="5">
        <v>72091230280</v>
      </c>
      <c r="L89" s="5">
        <v>85885157663</v>
      </c>
      <c r="M89" s="5">
        <v>105364621041</v>
      </c>
      <c r="N89" s="5">
        <v>128356202729</v>
      </c>
      <c r="O89" s="5">
        <v>130661768181</v>
      </c>
    </row>
    <row r="90" spans="3:15" x14ac:dyDescent="0.35">
      <c r="C90" t="s">
        <v>111</v>
      </c>
      <c r="D90" s="5">
        <v>6242230113</v>
      </c>
      <c r="E90" s="5">
        <v>6242230113</v>
      </c>
      <c r="F90" s="5">
        <v>6242230113</v>
      </c>
      <c r="G90" s="5">
        <v>6242230113</v>
      </c>
      <c r="I90" s="5">
        <v>6242230113</v>
      </c>
      <c r="J90" s="5">
        <v>5646792804</v>
      </c>
      <c r="K90" s="5">
        <v>9791010900</v>
      </c>
      <c r="L90" s="5">
        <v>10628382488</v>
      </c>
      <c r="M90" s="5">
        <v>9981453220</v>
      </c>
      <c r="N90" s="5">
        <v>2964574711</v>
      </c>
      <c r="O90" s="5">
        <v>2815606889</v>
      </c>
    </row>
    <row r="91" spans="3:15" x14ac:dyDescent="0.35">
      <c r="C91" t="s">
        <v>105</v>
      </c>
      <c r="D91" s="5">
        <v>106901729798</v>
      </c>
      <c r="E91" s="5">
        <v>109287853578</v>
      </c>
      <c r="F91" s="5">
        <v>111744622697</v>
      </c>
      <c r="G91" s="5">
        <v>114405094536</v>
      </c>
      <c r="I91" s="5">
        <v>114405094536</v>
      </c>
      <c r="J91" s="5">
        <v>124681574538</v>
      </c>
      <c r="K91" s="5">
        <v>128456217128</v>
      </c>
      <c r="L91" s="5">
        <v>152197500564</v>
      </c>
      <c r="M91" s="5">
        <v>143117975298</v>
      </c>
      <c r="N91" s="5">
        <v>133810501952</v>
      </c>
      <c r="O91" s="5">
        <v>124737895532</v>
      </c>
    </row>
    <row r="92" spans="3:15" x14ac:dyDescent="0.35">
      <c r="C92" t="s">
        <v>115</v>
      </c>
      <c r="D92" s="5">
        <v>150887739659</v>
      </c>
      <c r="E92" s="5">
        <v>155650158025</v>
      </c>
      <c r="F92" s="5">
        <v>159976732321</v>
      </c>
      <c r="G92" s="5">
        <v>162573760778</v>
      </c>
      <c r="I92" s="5">
        <v>162573760778</v>
      </c>
      <c r="J92" s="5">
        <v>187032427741</v>
      </c>
      <c r="K92" s="5">
        <v>210338458308</v>
      </c>
      <c r="L92" s="5">
        <v>248711040715</v>
      </c>
      <c r="M92" s="5">
        <v>258464049559</v>
      </c>
      <c r="N92" s="5">
        <v>265131279392</v>
      </c>
      <c r="O92" s="5">
        <v>258215270602</v>
      </c>
    </row>
    <row r="93" spans="3:15" x14ac:dyDescent="0.35">
      <c r="C93" t="s">
        <v>116</v>
      </c>
      <c r="D93" s="5">
        <v>444688103120</v>
      </c>
      <c r="E93" s="5">
        <v>416352908867</v>
      </c>
      <c r="F93" s="5">
        <v>417612282468</v>
      </c>
      <c r="G93" s="5">
        <v>416514825329</v>
      </c>
      <c r="I93" s="5">
        <v>416514825329</v>
      </c>
      <c r="J93" s="5">
        <v>452886922243</v>
      </c>
      <c r="K93" s="5">
        <v>480584345099</v>
      </c>
      <c r="L93" s="5">
        <v>463343986900</v>
      </c>
      <c r="M93" s="5">
        <v>451600083080</v>
      </c>
      <c r="N93" s="5">
        <v>468807357015</v>
      </c>
      <c r="O93" s="5">
        <v>360487199943</v>
      </c>
    </row>
    <row r="94" spans="3:15" x14ac:dyDescent="0.35">
      <c r="C94" t="s">
        <v>117</v>
      </c>
    </row>
    <row r="95" spans="3:15" x14ac:dyDescent="0.35">
      <c r="C95" t="s">
        <v>118</v>
      </c>
    </row>
    <row r="96" spans="3:15" x14ac:dyDescent="0.35">
      <c r="C96" t="s">
        <v>119</v>
      </c>
      <c r="D96" s="5">
        <v>147689312396</v>
      </c>
      <c r="E96" s="5">
        <v>119347469725</v>
      </c>
      <c r="F96" s="5">
        <v>118875542575</v>
      </c>
      <c r="G96" s="5">
        <v>117158481808</v>
      </c>
      <c r="I96" s="5">
        <v>117158481808</v>
      </c>
      <c r="J96" s="5">
        <v>153892317340</v>
      </c>
      <c r="K96" s="5">
        <v>178847000007</v>
      </c>
      <c r="L96" s="5">
        <v>157756994610</v>
      </c>
      <c r="M96" s="5">
        <v>149778045989</v>
      </c>
      <c r="N96" s="5">
        <v>121708250797</v>
      </c>
      <c r="O96" s="5">
        <v>140183354021</v>
      </c>
    </row>
    <row r="97" spans="3:15" x14ac:dyDescent="0.35">
      <c r="C97" t="s">
        <v>120</v>
      </c>
      <c r="N97" s="5">
        <v>25045596071</v>
      </c>
      <c r="O97" s="5">
        <v>30973382399</v>
      </c>
    </row>
    <row r="98" spans="3:15" x14ac:dyDescent="0.35">
      <c r="C98" t="s">
        <v>286</v>
      </c>
      <c r="D98" s="5">
        <v>63568802816</v>
      </c>
      <c r="E98" s="5">
        <v>33756121187</v>
      </c>
      <c r="F98" s="5">
        <v>35186419293</v>
      </c>
      <c r="G98" s="5">
        <v>34962674382</v>
      </c>
      <c r="I98" s="5">
        <v>34962674382</v>
      </c>
      <c r="J98" s="5">
        <v>51813750710</v>
      </c>
      <c r="K98" s="5">
        <v>68903118246</v>
      </c>
      <c r="L98" s="5">
        <v>46605431196</v>
      </c>
      <c r="M98" s="5">
        <v>35465378593</v>
      </c>
      <c r="N98" s="5">
        <v>25045596071</v>
      </c>
      <c r="O98" s="5">
        <v>30973382399</v>
      </c>
    </row>
    <row r="99" spans="3:15" x14ac:dyDescent="0.35">
      <c r="C99" t="s">
        <v>122</v>
      </c>
      <c r="D99" s="5">
        <v>11196060436</v>
      </c>
      <c r="E99" s="5">
        <v>12609255278</v>
      </c>
      <c r="F99" s="5">
        <v>10670673364</v>
      </c>
      <c r="G99" s="5">
        <v>8894646253</v>
      </c>
      <c r="I99" s="5">
        <v>8894646253</v>
      </c>
      <c r="J99" s="5">
        <v>21075463074</v>
      </c>
      <c r="K99" s="5">
        <v>16189429083</v>
      </c>
      <c r="L99" s="5">
        <v>16565829424</v>
      </c>
      <c r="M99" s="5">
        <v>17438439594</v>
      </c>
      <c r="N99" s="5">
        <v>14481287829</v>
      </c>
      <c r="O99" s="5">
        <v>12929279774</v>
      </c>
    </row>
    <row r="100" spans="3:15" x14ac:dyDescent="0.35">
      <c r="C100" t="s">
        <v>123</v>
      </c>
      <c r="D100" s="5">
        <v>40465979704</v>
      </c>
      <c r="E100" s="5">
        <v>40523623820</v>
      </c>
      <c r="F100" s="5">
        <v>40559980478</v>
      </c>
      <c r="G100" s="5">
        <v>40842691733</v>
      </c>
      <c r="I100" s="5">
        <v>40842691733</v>
      </c>
      <c r="J100" s="5">
        <v>41120876772</v>
      </c>
      <c r="K100" s="5">
        <v>53482225894</v>
      </c>
      <c r="L100" s="5">
        <v>54163507205</v>
      </c>
      <c r="M100" s="5">
        <v>54963871157</v>
      </c>
      <c r="N100" s="5">
        <v>54635903023</v>
      </c>
      <c r="O100" s="5">
        <v>49772534978</v>
      </c>
    </row>
    <row r="101" spans="3:15" x14ac:dyDescent="0.35">
      <c r="C101" t="s">
        <v>124</v>
      </c>
    </row>
    <row r="102" spans="3:15" x14ac:dyDescent="0.35">
      <c r="C102" t="s">
        <v>288</v>
      </c>
      <c r="D102" s="5">
        <v>173865041841</v>
      </c>
      <c r="E102" s="5">
        <v>175890041841</v>
      </c>
      <c r="F102" s="5">
        <v>178040041841</v>
      </c>
      <c r="G102" s="5">
        <v>180290041841</v>
      </c>
      <c r="I102" s="5">
        <v>180290041841</v>
      </c>
      <c r="J102" s="5">
        <v>183597742240</v>
      </c>
      <c r="K102" s="5">
        <v>197102088396</v>
      </c>
      <c r="L102" s="5">
        <v>207348588397</v>
      </c>
      <c r="M102" s="5">
        <v>207348588397</v>
      </c>
      <c r="N102" s="5">
        <v>222672481167</v>
      </c>
      <c r="O102" s="5">
        <v>212003163549</v>
      </c>
    </row>
    <row r="103" spans="3:15" x14ac:dyDescent="0.35">
      <c r="C103" t="s">
        <v>289</v>
      </c>
      <c r="J103" s="5">
        <v>6061651641</v>
      </c>
      <c r="K103" s="5">
        <v>6151651641</v>
      </c>
      <c r="L103" s="5">
        <v>6301651642</v>
      </c>
      <c r="M103" s="5">
        <v>5955781502</v>
      </c>
      <c r="N103" s="5">
        <v>6714781501</v>
      </c>
      <c r="O103" s="5">
        <v>12518645125</v>
      </c>
    </row>
    <row r="104" spans="3:15" x14ac:dyDescent="0.35">
      <c r="C104" t="s">
        <v>126</v>
      </c>
      <c r="D104" s="5">
        <v>32458469440</v>
      </c>
      <c r="E104" s="5">
        <v>32458469440</v>
      </c>
      <c r="F104" s="5">
        <v>32458469440</v>
      </c>
      <c r="G104" s="5">
        <v>32458469440</v>
      </c>
      <c r="I104" s="5">
        <v>32458469440</v>
      </c>
      <c r="J104" s="5">
        <v>39882226784</v>
      </c>
      <c r="K104" s="5">
        <v>40272226784</v>
      </c>
      <c r="L104" s="5">
        <v>40422226785</v>
      </c>
      <c r="M104" s="5">
        <v>41910356645</v>
      </c>
      <c r="N104" s="5">
        <v>27545463874</v>
      </c>
      <c r="O104" s="5">
        <v>46508156870</v>
      </c>
    </row>
    <row r="105" spans="3:15" x14ac:dyDescent="0.35">
      <c r="C105" t="s">
        <v>127</v>
      </c>
      <c r="D105" s="5">
        <v>178735450361</v>
      </c>
      <c r="E105" s="5">
        <v>180760450361</v>
      </c>
      <c r="F105" s="5">
        <v>182910450361</v>
      </c>
      <c r="G105" s="5">
        <v>185160450361</v>
      </c>
      <c r="I105" s="5">
        <v>185160450361</v>
      </c>
      <c r="J105" s="5">
        <v>187754747420</v>
      </c>
      <c r="K105" s="5">
        <v>200647918052</v>
      </c>
      <c r="L105" s="5">
        <v>210598713486</v>
      </c>
      <c r="M105" s="5">
        <v>210265836095</v>
      </c>
      <c r="N105" s="5">
        <v>224923220451</v>
      </c>
      <c r="O105" s="5">
        <v>214024151078</v>
      </c>
    </row>
    <row r="106" spans="3:15" x14ac:dyDescent="0.35">
      <c r="C106" t="s">
        <v>128</v>
      </c>
      <c r="D106" s="5">
        <v>178735450361</v>
      </c>
      <c r="E106" s="5">
        <v>180760450361</v>
      </c>
      <c r="F106" s="5">
        <v>182910450361</v>
      </c>
      <c r="G106" s="5">
        <v>185160450361</v>
      </c>
      <c r="I106" s="5">
        <v>185160450361</v>
      </c>
      <c r="J106" s="5">
        <v>187754747420</v>
      </c>
      <c r="K106" s="5">
        <v>200647918052</v>
      </c>
      <c r="L106" s="5">
        <v>210598713486</v>
      </c>
      <c r="M106" s="5">
        <v>210265836095</v>
      </c>
      <c r="N106" s="5">
        <v>224923220451</v>
      </c>
      <c r="O106" s="5">
        <v>214024151078</v>
      </c>
    </row>
    <row r="107" spans="3:15" x14ac:dyDescent="0.35">
      <c r="C107" t="s">
        <v>129</v>
      </c>
    </row>
    <row r="108" spans="3:15" x14ac:dyDescent="0.35">
      <c r="C108" t="s">
        <v>130</v>
      </c>
      <c r="D108" s="5">
        <v>173865041841</v>
      </c>
      <c r="E108" s="5">
        <v>175890041841</v>
      </c>
      <c r="F108" s="5">
        <v>178040041841</v>
      </c>
      <c r="G108" s="5">
        <v>180290041841</v>
      </c>
      <c r="I108" s="5">
        <v>180290041841</v>
      </c>
      <c r="J108" s="5">
        <v>183597742240</v>
      </c>
      <c r="K108" s="5">
        <v>197102088396</v>
      </c>
      <c r="L108" s="5">
        <v>207348588397</v>
      </c>
      <c r="M108" s="5">
        <v>207348588397</v>
      </c>
      <c r="N108" s="5">
        <v>222672481167</v>
      </c>
      <c r="O108" s="5">
        <v>212003163549</v>
      </c>
    </row>
    <row r="109" spans="3:15" x14ac:dyDescent="0.35">
      <c r="C109" t="s">
        <v>132</v>
      </c>
      <c r="D109" s="5">
        <v>326424762757</v>
      </c>
      <c r="E109" s="5">
        <v>300107920086</v>
      </c>
      <c r="F109" s="5">
        <v>301785992936</v>
      </c>
      <c r="G109" s="5">
        <v>302318932169</v>
      </c>
      <c r="I109" s="5">
        <v>302318932169</v>
      </c>
      <c r="J109" s="5">
        <v>341647064760</v>
      </c>
      <c r="K109" s="5">
        <v>379494918059</v>
      </c>
      <c r="L109" s="5">
        <v>368355708096</v>
      </c>
      <c r="M109" s="5">
        <v>360043882084</v>
      </c>
      <c r="N109" s="5">
        <v>346631471248</v>
      </c>
      <c r="O109" s="5">
        <v>354207505099</v>
      </c>
    </row>
    <row r="110" spans="3:15" x14ac:dyDescent="0.35">
      <c r="C110" t="s">
        <v>133</v>
      </c>
    </row>
    <row r="111" spans="3:15" x14ac:dyDescent="0.35">
      <c r="C111" t="s">
        <v>134</v>
      </c>
      <c r="D111" s="5">
        <v>200000000000</v>
      </c>
      <c r="E111" s="5">
        <v>200000000000</v>
      </c>
      <c r="F111" s="5">
        <v>200000000000</v>
      </c>
      <c r="G111" s="5">
        <v>200000000000</v>
      </c>
      <c r="I111" s="5">
        <v>200000000000</v>
      </c>
      <c r="J111" s="5">
        <v>200000000000</v>
      </c>
      <c r="K111" s="5">
        <v>200000000000</v>
      </c>
      <c r="L111" s="5">
        <v>200000000000</v>
      </c>
      <c r="M111" s="5">
        <v>200000000000</v>
      </c>
      <c r="N111" s="5">
        <v>200000000000</v>
      </c>
      <c r="O111" s="5">
        <v>150000000000</v>
      </c>
    </row>
    <row r="112" spans="3:15" x14ac:dyDescent="0.35">
      <c r="C112" t="s">
        <v>136</v>
      </c>
      <c r="D112" s="5">
        <v>-145963243514</v>
      </c>
      <c r="E112" s="5">
        <v>-147981595096</v>
      </c>
      <c r="F112" s="5">
        <v>-148400294346</v>
      </c>
      <c r="G112" s="5">
        <v>-150030690717</v>
      </c>
      <c r="I112" s="5">
        <v>-150030690717</v>
      </c>
      <c r="J112" s="5">
        <v>-152952006007</v>
      </c>
      <c r="K112" s="5">
        <v>-163112003075</v>
      </c>
      <c r="L112" s="5">
        <v>-169222067064</v>
      </c>
      <c r="M112" s="5">
        <v>-172664106522</v>
      </c>
      <c r="N112" s="5">
        <v>-142064484628</v>
      </c>
      <c r="O112" s="5">
        <v>-144288920600</v>
      </c>
    </row>
    <row r="113" spans="2:15" x14ac:dyDescent="0.35">
      <c r="C113" t="s">
        <v>291</v>
      </c>
    </row>
    <row r="114" spans="2:15" x14ac:dyDescent="0.35">
      <c r="C114" t="s">
        <v>9</v>
      </c>
      <c r="D114" s="5">
        <v>118263340363</v>
      </c>
      <c r="E114" s="5">
        <v>116244988781</v>
      </c>
      <c r="F114" s="5">
        <v>115826289531</v>
      </c>
      <c r="G114" s="5">
        <v>114195893160</v>
      </c>
      <c r="I114" s="5">
        <v>114195893160</v>
      </c>
      <c r="J114" s="5">
        <v>111239857483</v>
      </c>
      <c r="K114" s="5">
        <v>101089427041</v>
      </c>
      <c r="L114" s="5">
        <v>94988278804</v>
      </c>
      <c r="M114" s="5">
        <v>91556200996</v>
      </c>
      <c r="N114" s="5">
        <v>122175885767</v>
      </c>
      <c r="O114" s="5">
        <v>6279694844</v>
      </c>
    </row>
    <row r="115" spans="2:15" x14ac:dyDescent="0.35">
      <c r="C115" t="s">
        <v>140</v>
      </c>
      <c r="D115" s="5">
        <v>444688103120</v>
      </c>
      <c r="E115" s="5">
        <v>416352908867</v>
      </c>
      <c r="F115" s="5">
        <v>417612282467</v>
      </c>
      <c r="G115" s="5">
        <v>416514825329</v>
      </c>
      <c r="I115" s="5">
        <v>416514825329</v>
      </c>
      <c r="J115" s="5">
        <v>452886922243</v>
      </c>
      <c r="K115" s="5">
        <v>480584345100</v>
      </c>
      <c r="L115" s="5">
        <v>463343986900</v>
      </c>
      <c r="M115" s="5">
        <v>451600083080</v>
      </c>
      <c r="N115" s="5">
        <v>468807357015</v>
      </c>
      <c r="O115" s="5">
        <v>360487199943</v>
      </c>
    </row>
    <row r="116" spans="2:15" x14ac:dyDescent="0.35">
      <c r="C116" t="s">
        <v>141</v>
      </c>
      <c r="D116" s="5">
        <v>2000000000</v>
      </c>
      <c r="E116" s="5">
        <v>2000000000</v>
      </c>
      <c r="F116" s="5">
        <v>2000000000</v>
      </c>
      <c r="G116" s="5">
        <v>2000000000</v>
      </c>
      <c r="I116" s="5">
        <v>2000000000</v>
      </c>
      <c r="J116" s="5">
        <v>2000000000</v>
      </c>
      <c r="K116" s="5">
        <v>2000000000</v>
      </c>
      <c r="L116" s="5">
        <v>2000000000</v>
      </c>
      <c r="M116" s="5">
        <v>2000000000</v>
      </c>
      <c r="N116" s="5">
        <v>2000000000</v>
      </c>
      <c r="O116" s="5">
        <v>2000000000</v>
      </c>
    </row>
    <row r="118" spans="2:15" x14ac:dyDescent="0.35">
      <c r="B118" t="s">
        <v>142</v>
      </c>
      <c r="C118" t="s">
        <v>143</v>
      </c>
      <c r="D118" s="5">
        <v>-925655440</v>
      </c>
      <c r="E118" s="5">
        <v>5175494</v>
      </c>
      <c r="F118" s="5">
        <v>986718084</v>
      </c>
      <c r="G118" s="5">
        <v>-257284934</v>
      </c>
      <c r="I118" s="5">
        <v>-3649355826</v>
      </c>
      <c r="J118" s="5">
        <v>732934590</v>
      </c>
      <c r="K118" s="5">
        <v>-9982045395</v>
      </c>
      <c r="L118" s="5">
        <v>1368874924</v>
      </c>
      <c r="M118" s="5">
        <v>-1709644230</v>
      </c>
      <c r="N118" s="5">
        <v>-102183433809</v>
      </c>
      <c r="O118" s="5">
        <v>-4015311639</v>
      </c>
    </row>
    <row r="119" spans="2:15" x14ac:dyDescent="0.35">
      <c r="C119" t="s">
        <v>292</v>
      </c>
      <c r="D119" s="5">
        <v>21867968961</v>
      </c>
      <c r="E119" s="5">
        <v>33727479040</v>
      </c>
      <c r="F119" s="5">
        <v>41111580161</v>
      </c>
      <c r="G119" s="5">
        <v>42595741554</v>
      </c>
      <c r="I119" s="5">
        <v>113142468642</v>
      </c>
      <c r="J119" s="5">
        <v>186020558206</v>
      </c>
      <c r="K119" s="5">
        <v>187689976550</v>
      </c>
      <c r="L119" s="5">
        <v>69458581275</v>
      </c>
      <c r="M119" s="5">
        <v>68144021576</v>
      </c>
      <c r="N119" s="5">
        <v>76715116272</v>
      </c>
      <c r="O119" s="5">
        <v>72099078513</v>
      </c>
    </row>
    <row r="120" spans="2:15" x14ac:dyDescent="0.35">
      <c r="C120" t="s">
        <v>294</v>
      </c>
      <c r="D120" s="5">
        <v>-12838952412</v>
      </c>
      <c r="E120" s="5">
        <v>-24314572644</v>
      </c>
      <c r="F120" s="5">
        <v>-29675906782</v>
      </c>
      <c r="G120" s="5">
        <v>-28775545489</v>
      </c>
      <c r="I120" s="5">
        <v>-83596858381</v>
      </c>
      <c r="J120" s="5">
        <v>-154310528821</v>
      </c>
      <c r="K120" s="5">
        <v>-175840457148</v>
      </c>
      <c r="L120" s="5">
        <v>-48655502530</v>
      </c>
      <c r="M120" s="5">
        <v>-53431761081</v>
      </c>
      <c r="N120" s="5">
        <v>-159153749798</v>
      </c>
      <c r="O120" s="5">
        <v>-46261385525</v>
      </c>
    </row>
    <row r="121" spans="2:15" x14ac:dyDescent="0.35">
      <c r="C121" t="s">
        <v>293</v>
      </c>
      <c r="D121" s="5">
        <v>-5653427467</v>
      </c>
      <c r="E121" s="5">
        <v>-5221309348</v>
      </c>
      <c r="F121" s="5">
        <v>-6401513670</v>
      </c>
      <c r="G121" s="5">
        <v>-2640376493</v>
      </c>
      <c r="I121" s="5">
        <v>-12707307182</v>
      </c>
      <c r="J121" s="5">
        <v>-35150388019</v>
      </c>
      <c r="K121" s="5">
        <v>-20421747572</v>
      </c>
      <c r="L121" s="5">
        <v>-16798383189</v>
      </c>
      <c r="M121" s="5">
        <v>-13510690871</v>
      </c>
      <c r="N121" s="5">
        <v>-13953241332</v>
      </c>
      <c r="O121" s="5">
        <v>-15000873007</v>
      </c>
    </row>
    <row r="122" spans="2:15" x14ac:dyDescent="0.35">
      <c r="C122" t="s">
        <v>295</v>
      </c>
      <c r="D122" s="5">
        <v>7894600139</v>
      </c>
      <c r="E122" s="5">
        <v>-4069878660</v>
      </c>
      <c r="F122" s="5">
        <v>-3824721479</v>
      </c>
      <c r="G122" s="5">
        <v>-12180816821</v>
      </c>
      <c r="I122" s="5">
        <v>-12180816821</v>
      </c>
      <c r="J122" s="5">
        <v>4886033991</v>
      </c>
      <c r="K122" s="5">
        <v>-376400341</v>
      </c>
      <c r="L122" s="5">
        <v>-1046856689</v>
      </c>
      <c r="M122" s="5">
        <v>-330276107</v>
      </c>
      <c r="N122" s="5">
        <v>-1030257304</v>
      </c>
      <c r="O122" s="5">
        <v>-2497996143</v>
      </c>
    </row>
    <row r="123" spans="2:15" x14ac:dyDescent="0.35">
      <c r="C123" t="s">
        <v>296</v>
      </c>
      <c r="D123" s="5">
        <v>-138291651</v>
      </c>
      <c r="E123" s="5">
        <v>-129282042</v>
      </c>
      <c r="F123" s="5">
        <v>-230741781</v>
      </c>
      <c r="G123" s="5">
        <v>-8091263328</v>
      </c>
      <c r="I123" s="5">
        <v>-8412525715</v>
      </c>
      <c r="J123" s="5">
        <v>-729932790</v>
      </c>
      <c r="K123" s="5">
        <v>-1062937239</v>
      </c>
      <c r="L123" s="5">
        <v>-1606447270</v>
      </c>
      <c r="M123" s="5">
        <v>-2598660517</v>
      </c>
      <c r="N123" s="5">
        <v>-4789317348</v>
      </c>
      <c r="O123" s="5">
        <v>-12372258013</v>
      </c>
    </row>
    <row r="124" spans="2:15" x14ac:dyDescent="0.35">
      <c r="C124" t="s">
        <v>299</v>
      </c>
      <c r="D124" s="5">
        <v>3598284</v>
      </c>
      <c r="E124" s="5">
        <v>12739148</v>
      </c>
      <c r="F124" s="5">
        <v>8021635</v>
      </c>
      <c r="G124" s="5">
        <v>12651589</v>
      </c>
      <c r="I124" s="5">
        <v>105683631</v>
      </c>
      <c r="J124" s="5">
        <v>17192023</v>
      </c>
      <c r="K124" s="5">
        <v>29520355</v>
      </c>
      <c r="L124" s="5">
        <v>17483327</v>
      </c>
      <c r="M124" s="5">
        <v>17722770</v>
      </c>
      <c r="N124" s="5">
        <v>28015701</v>
      </c>
      <c r="O124" s="5">
        <v>18122536</v>
      </c>
    </row>
    <row r="125" spans="2:15" x14ac:dyDescent="0.35">
      <c r="C125" t="s">
        <v>530</v>
      </c>
      <c r="D125" s="5">
        <v>-12061151294</v>
      </c>
      <c r="G125" s="5">
        <v>8822324054</v>
      </c>
    </row>
    <row r="126" spans="2:15" x14ac:dyDescent="0.35">
      <c r="C126" t="s">
        <v>150</v>
      </c>
      <c r="D126" s="5">
        <v>-2025000000</v>
      </c>
      <c r="E126" s="5">
        <v>-2150000000</v>
      </c>
      <c r="F126" s="5">
        <v>-2250000000</v>
      </c>
      <c r="G126" s="5">
        <v>-650457743</v>
      </c>
      <c r="I126" s="5">
        <v>-10731457743</v>
      </c>
      <c r="J126" s="5">
        <v>-13894346156</v>
      </c>
      <c r="K126" s="5">
        <v>-10396500002</v>
      </c>
      <c r="L126" s="5">
        <v>-1488129860</v>
      </c>
      <c r="M126" s="5">
        <v>-958999999</v>
      </c>
      <c r="N126" s="5">
        <v>107050142697</v>
      </c>
      <c r="O126" s="5">
        <v>-5312669052</v>
      </c>
    </row>
    <row r="127" spans="2:15" x14ac:dyDescent="0.35">
      <c r="C127" t="s">
        <v>151</v>
      </c>
      <c r="D127" s="5">
        <v>3204282869</v>
      </c>
      <c r="E127" s="5">
        <v>2922863750</v>
      </c>
      <c r="F127" s="5">
        <v>1320420362</v>
      </c>
      <c r="G127" s="5">
        <v>640789042</v>
      </c>
      <c r="I127" s="5">
        <v>14957983260</v>
      </c>
      <c r="J127" s="5">
        <v>10152797387</v>
      </c>
      <c r="K127" s="5">
        <v>29051000276</v>
      </c>
      <c r="L127" s="5">
        <v>121868801</v>
      </c>
      <c r="M127" s="5">
        <v>253854950</v>
      </c>
      <c r="N127" s="5">
        <v>-2474747241</v>
      </c>
      <c r="O127" s="5">
        <v>8931215184</v>
      </c>
    </row>
    <row r="128" spans="2:15" x14ac:dyDescent="0.35">
      <c r="C128" t="s">
        <v>155</v>
      </c>
      <c r="D128" s="5">
        <v>-158150000</v>
      </c>
      <c r="E128" s="5">
        <v>-577443114</v>
      </c>
      <c r="F128" s="5">
        <v>-2453615760</v>
      </c>
      <c r="G128" s="5">
        <v>-160890001</v>
      </c>
      <c r="I128" s="5">
        <v>-295797681</v>
      </c>
      <c r="J128" s="5">
        <v>-5480000</v>
      </c>
      <c r="K128" s="5">
        <v>-3277632676</v>
      </c>
      <c r="L128" s="5">
        <v>-297947000</v>
      </c>
      <c r="N128" s="5">
        <v>-2715235878</v>
      </c>
      <c r="O128" s="5">
        <v>-237087010</v>
      </c>
    </row>
    <row r="129" spans="3:15" x14ac:dyDescent="0.35">
      <c r="C129" t="s">
        <v>531</v>
      </c>
      <c r="N129" s="5">
        <v>-350207145</v>
      </c>
      <c r="O129" s="5">
        <v>-7450531057</v>
      </c>
    </row>
    <row r="130" spans="3:15" x14ac:dyDescent="0.35">
      <c r="C130" t="s">
        <v>532</v>
      </c>
      <c r="D130" s="5">
        <v>3362432869</v>
      </c>
      <c r="E130" s="5">
        <v>3500306864</v>
      </c>
      <c r="F130" s="5">
        <v>3774036122</v>
      </c>
      <c r="G130" s="5">
        <v>801679043</v>
      </c>
      <c r="I130" s="5">
        <v>15253780941</v>
      </c>
      <c r="J130" s="5">
        <v>10158277387</v>
      </c>
      <c r="K130" s="5">
        <v>32328632952</v>
      </c>
      <c r="L130" s="5">
        <v>419815801</v>
      </c>
      <c r="M130" s="5">
        <v>253854950</v>
      </c>
      <c r="N130" s="5">
        <v>590695782</v>
      </c>
      <c r="O130" s="5">
        <v>16618833251</v>
      </c>
    </row>
    <row r="131" spans="3:15" x14ac:dyDescent="0.35">
      <c r="C131" t="s">
        <v>164</v>
      </c>
      <c r="D131" s="5">
        <v>-2025000000</v>
      </c>
      <c r="E131" s="5">
        <v>-2150000000</v>
      </c>
      <c r="F131" s="5">
        <v>-2250000000</v>
      </c>
      <c r="G131" s="5">
        <v>-650457743</v>
      </c>
      <c r="I131" s="5">
        <v>-10731457743</v>
      </c>
      <c r="J131" s="5">
        <v>-13894346156</v>
      </c>
      <c r="K131" s="5">
        <v>-10396500002</v>
      </c>
      <c r="L131" s="5">
        <v>-1488129860</v>
      </c>
      <c r="M131" s="5">
        <v>-958999999</v>
      </c>
      <c r="N131" s="5">
        <v>107050142697</v>
      </c>
      <c r="O131" s="5">
        <v>-5312669052</v>
      </c>
    </row>
    <row r="132" spans="3:15" x14ac:dyDescent="0.35">
      <c r="C132" t="s">
        <v>372</v>
      </c>
      <c r="O132" s="5">
        <v>3902990300</v>
      </c>
    </row>
    <row r="133" spans="3:15" x14ac:dyDescent="0.35">
      <c r="C133" t="s">
        <v>533</v>
      </c>
      <c r="N133" s="5">
        <v>50000000000</v>
      </c>
      <c r="O133" s="5">
        <v>41500000000</v>
      </c>
    </row>
    <row r="134" spans="3:15" x14ac:dyDescent="0.35">
      <c r="C134" t="s">
        <v>534</v>
      </c>
    </row>
    <row r="135" spans="3:15" x14ac:dyDescent="0.35">
      <c r="C135" t="s">
        <v>535</v>
      </c>
      <c r="O135" s="5">
        <v>-44863125799</v>
      </c>
    </row>
    <row r="136" spans="3:15" x14ac:dyDescent="0.35">
      <c r="C136" t="s">
        <v>337</v>
      </c>
      <c r="D136" s="5">
        <v>-2025000000</v>
      </c>
      <c r="E136" s="5">
        <v>-2150000000</v>
      </c>
      <c r="F136" s="5">
        <v>-2250000000</v>
      </c>
      <c r="G136" s="5">
        <v>5411193898</v>
      </c>
      <c r="I136" s="5">
        <v>-4669806102</v>
      </c>
      <c r="J136" s="5">
        <v>-13804346156</v>
      </c>
      <c r="K136" s="5">
        <v>-10246500001</v>
      </c>
      <c r="L136" s="5">
        <v>-1834000000</v>
      </c>
      <c r="M136" s="5">
        <v>-200000000</v>
      </c>
      <c r="N136" s="5">
        <v>-2489511754</v>
      </c>
      <c r="O136" s="5">
        <v>-3462737010</v>
      </c>
    </row>
    <row r="137" spans="3:15" x14ac:dyDescent="0.35">
      <c r="C137" t="s">
        <v>536</v>
      </c>
      <c r="G137" s="5">
        <v>-6061651641</v>
      </c>
      <c r="I137" s="5">
        <v>-6061651641</v>
      </c>
      <c r="J137" s="5">
        <v>-90000000</v>
      </c>
      <c r="K137" s="5">
        <v>-150000001</v>
      </c>
      <c r="L137" s="5">
        <v>345870140</v>
      </c>
      <c r="M137" s="5">
        <v>-758999999</v>
      </c>
      <c r="N137" s="5">
        <v>-4018613624</v>
      </c>
      <c r="O137" s="5">
        <v>-2389796543</v>
      </c>
    </row>
    <row r="138" spans="3:15" x14ac:dyDescent="0.35">
      <c r="C138" t="s">
        <v>537</v>
      </c>
    </row>
    <row r="139" spans="3:15" x14ac:dyDescent="0.35">
      <c r="C139" t="s">
        <v>538</v>
      </c>
      <c r="N139" s="5">
        <v>63558268075</v>
      </c>
    </row>
    <row r="140" spans="3:15" x14ac:dyDescent="0.35">
      <c r="C140" t="s">
        <v>174</v>
      </c>
      <c r="D140" s="5">
        <v>253627429</v>
      </c>
      <c r="E140" s="5">
        <v>778039244</v>
      </c>
      <c r="F140" s="5">
        <v>57138446</v>
      </c>
      <c r="G140" s="5">
        <v>-266953635</v>
      </c>
      <c r="I140" s="5">
        <v>577169691</v>
      </c>
      <c r="J140" s="5">
        <v>-3008614179</v>
      </c>
      <c r="K140" s="5">
        <v>8672454879</v>
      </c>
      <c r="L140" s="5">
        <v>2613865</v>
      </c>
      <c r="M140" s="5">
        <v>-2414789279</v>
      </c>
      <c r="N140" s="5">
        <v>2391961647</v>
      </c>
      <c r="O140" s="5">
        <v>-396765507</v>
      </c>
    </row>
    <row r="141" spans="3:15" x14ac:dyDescent="0.35">
      <c r="C141" t="s">
        <v>175</v>
      </c>
      <c r="F141" s="5">
        <v>2342020589</v>
      </c>
      <c r="I141" s="5">
        <v>1764850897</v>
      </c>
      <c r="J141" s="5">
        <v>4773465077</v>
      </c>
      <c r="K141" s="5">
        <v>706000828</v>
      </c>
      <c r="L141" s="5">
        <v>638667288</v>
      </c>
      <c r="M141" s="5">
        <v>3110781343</v>
      </c>
      <c r="N141" s="5">
        <v>386051628</v>
      </c>
      <c r="O141" s="5">
        <v>1460137449</v>
      </c>
    </row>
    <row r="142" spans="3:15" x14ac:dyDescent="0.35">
      <c r="C142" t="s">
        <v>539</v>
      </c>
      <c r="D142" s="5">
        <v>81104019</v>
      </c>
      <c r="E142" s="5">
        <v>-61541332</v>
      </c>
      <c r="F142" s="5">
        <v>75670925</v>
      </c>
      <c r="G142" s="5">
        <v>71390798</v>
      </c>
      <c r="K142" s="5">
        <v>-4604990631</v>
      </c>
      <c r="L142" s="5">
        <v>64719675</v>
      </c>
      <c r="M142" s="5">
        <v>-57324777</v>
      </c>
      <c r="N142" s="5">
        <v>332768068</v>
      </c>
      <c r="O142" s="5">
        <v>-677320314</v>
      </c>
    </row>
    <row r="143" spans="3:15" x14ac:dyDescent="0.35">
      <c r="C143" t="s">
        <v>176</v>
      </c>
      <c r="D143" s="5">
        <v>334731448</v>
      </c>
      <c r="E143" s="5">
        <v>716497912</v>
      </c>
      <c r="F143" s="5">
        <v>2474829960</v>
      </c>
      <c r="G143" s="5">
        <v>-195562837</v>
      </c>
      <c r="I143" s="5">
        <v>2342020588</v>
      </c>
      <c r="J143" s="5">
        <v>1764850898</v>
      </c>
      <c r="K143" s="5">
        <v>4773465076</v>
      </c>
      <c r="L143" s="5">
        <v>706000828</v>
      </c>
      <c r="M143" s="5">
        <v>638667287</v>
      </c>
      <c r="N143" s="5">
        <v>3110781343</v>
      </c>
      <c r="O143" s="5">
        <v>386051628</v>
      </c>
    </row>
    <row r="145" spans="2:15" x14ac:dyDescent="0.35">
      <c r="B145" t="s">
        <v>177</v>
      </c>
      <c r="C145" t="s">
        <v>11</v>
      </c>
      <c r="D145" s="5">
        <v>2000000000</v>
      </c>
      <c r="E145" s="5">
        <v>2000000000</v>
      </c>
      <c r="F145" s="5">
        <v>2000000000</v>
      </c>
      <c r="G145" s="5">
        <v>2000000000</v>
      </c>
      <c r="I145" s="5">
        <v>2000000000</v>
      </c>
      <c r="J145" s="5">
        <v>2000000000</v>
      </c>
      <c r="K145" s="5">
        <v>2000000000</v>
      </c>
      <c r="L145" s="5">
        <v>2000000000</v>
      </c>
      <c r="M145" s="5">
        <v>2000000000</v>
      </c>
      <c r="N145" s="5">
        <v>2000000000</v>
      </c>
      <c r="O145" s="5">
        <v>2000000000</v>
      </c>
    </row>
    <row r="146" spans="2:15" x14ac:dyDescent="0.35">
      <c r="C146" t="s">
        <v>178</v>
      </c>
      <c r="D146" s="6">
        <v>1.01</v>
      </c>
      <c r="E146" s="6">
        <v>0.21</v>
      </c>
      <c r="F146" s="6">
        <v>0.82</v>
      </c>
      <c r="G146" s="6">
        <v>-0.26</v>
      </c>
    </row>
    <row r="147" spans="2:15" x14ac:dyDescent="0.35">
      <c r="C147" t="s">
        <v>179</v>
      </c>
      <c r="D147" s="6">
        <v>36.630000000000003</v>
      </c>
      <c r="E147" s="6">
        <v>95.24</v>
      </c>
      <c r="F147" s="6">
        <v>21.95</v>
      </c>
      <c r="G147" s="6">
        <v>-107.69</v>
      </c>
    </row>
    <row r="148" spans="2:15" x14ac:dyDescent="0.35">
      <c r="C148" t="s">
        <v>62</v>
      </c>
      <c r="D148" s="6">
        <v>2.23</v>
      </c>
      <c r="E148" s="6">
        <v>1.1200000000000001</v>
      </c>
      <c r="F148" s="6">
        <v>1.06</v>
      </c>
      <c r="G148" s="6">
        <v>1.33</v>
      </c>
    </row>
    <row r="149" spans="2:15" x14ac:dyDescent="0.35">
      <c r="C149" t="s">
        <v>180</v>
      </c>
      <c r="D149" s="5">
        <v>3720000000</v>
      </c>
      <c r="E149" s="5">
        <v>2100000000</v>
      </c>
      <c r="F149" s="5">
        <v>3050000000</v>
      </c>
      <c r="G149" s="5">
        <v>5170000000</v>
      </c>
    </row>
    <row r="150" spans="2:15" x14ac:dyDescent="0.35">
      <c r="C150" t="s">
        <v>181</v>
      </c>
      <c r="D150" s="6">
        <v>4.5000000000000005E-3</v>
      </c>
      <c r="E150" s="6">
        <v>1E-3</v>
      </c>
      <c r="F150" s="6">
        <v>3.9000000000000003E-3</v>
      </c>
      <c r="G150" s="6">
        <v>-1.1999999999999999E-3</v>
      </c>
    </row>
    <row r="151" spans="2:15" x14ac:dyDescent="0.35">
      <c r="C151" t="s">
        <v>182</v>
      </c>
      <c r="D151" s="6">
        <v>1.7100000000000001E-2</v>
      </c>
      <c r="E151" s="6">
        <v>3.5999999999999999E-3</v>
      </c>
      <c r="F151" s="6">
        <v>1.41E-2</v>
      </c>
      <c r="G151" s="6">
        <v>-4.5000000000000005E-3</v>
      </c>
    </row>
    <row r="152" spans="2:15" x14ac:dyDescent="0.35">
      <c r="C152" t="s">
        <v>183</v>
      </c>
      <c r="D152" s="6">
        <v>3.7000000000000002E-3</v>
      </c>
      <c r="E152" s="6">
        <v>-1.5E-3</v>
      </c>
      <c r="F152" s="6">
        <v>2.2000000000000001E-3</v>
      </c>
      <c r="G152" s="6">
        <v>4.8999999999999998E-3</v>
      </c>
    </row>
    <row r="153" spans="2:15" x14ac:dyDescent="0.35">
      <c r="C153" t="s">
        <v>184</v>
      </c>
      <c r="D153" s="6">
        <v>7.92</v>
      </c>
      <c r="E153" s="6">
        <v>-3.46</v>
      </c>
      <c r="F153" s="6">
        <v>2.88</v>
      </c>
      <c r="G153" s="6">
        <v>0.18</v>
      </c>
    </row>
    <row r="154" spans="2:15" x14ac:dyDescent="0.35">
      <c r="C154" t="s">
        <v>186</v>
      </c>
      <c r="D154" s="6">
        <v>0.63</v>
      </c>
      <c r="E154" s="6">
        <v>0.34</v>
      </c>
      <c r="F154" s="6">
        <v>0.31</v>
      </c>
      <c r="G154" s="6">
        <v>0.49</v>
      </c>
    </row>
    <row r="155" spans="2:15" x14ac:dyDescent="0.35">
      <c r="C155" t="s">
        <v>187</v>
      </c>
      <c r="D155" s="6">
        <v>59.13</v>
      </c>
      <c r="E155" s="6">
        <v>58.12</v>
      </c>
      <c r="F155" s="6">
        <v>57.91</v>
      </c>
      <c r="G155" s="6">
        <v>57.1</v>
      </c>
    </row>
    <row r="156" spans="2:15" x14ac:dyDescent="0.35">
      <c r="C156" t="s">
        <v>188</v>
      </c>
      <c r="D156" s="6">
        <v>0.63</v>
      </c>
      <c r="E156" s="6">
        <v>0.34</v>
      </c>
      <c r="F156" s="6">
        <v>0.31</v>
      </c>
      <c r="G156" s="6">
        <v>0.49</v>
      </c>
    </row>
    <row r="157" spans="2:15" x14ac:dyDescent="0.35">
      <c r="C157" t="s">
        <v>189</v>
      </c>
      <c r="D157" s="6">
        <v>59.13</v>
      </c>
      <c r="E157" s="6">
        <v>58.12</v>
      </c>
      <c r="F157" s="6">
        <v>57.91</v>
      </c>
      <c r="G157" s="6">
        <v>57.1</v>
      </c>
    </row>
    <row r="158" spans="2:15" x14ac:dyDescent="0.35">
      <c r="C158" t="s">
        <v>190</v>
      </c>
      <c r="D158" s="5">
        <v>32000000000</v>
      </c>
      <c r="E158" s="5">
        <v>32000000000</v>
      </c>
      <c r="F158" s="5">
        <v>32000000000</v>
      </c>
      <c r="G158" s="5">
        <v>32000000000</v>
      </c>
    </row>
    <row r="159" spans="2:15" x14ac:dyDescent="0.35">
      <c r="C159" t="s">
        <v>191</v>
      </c>
      <c r="D159" s="5">
        <v>174000000000</v>
      </c>
      <c r="E159" s="5">
        <v>176000000000</v>
      </c>
      <c r="F159" s="5">
        <v>178000000000</v>
      </c>
      <c r="G159" s="5">
        <v>180000000000</v>
      </c>
    </row>
    <row r="160" spans="2:15" x14ac:dyDescent="0.35">
      <c r="C160" t="s">
        <v>274</v>
      </c>
      <c r="D160" s="5">
        <v>118000000000</v>
      </c>
      <c r="E160" s="5">
        <v>116000000000</v>
      </c>
      <c r="F160" s="5">
        <v>116000000000</v>
      </c>
      <c r="G160" s="5">
        <v>114000000000</v>
      </c>
    </row>
    <row r="161" spans="3:15" x14ac:dyDescent="0.35">
      <c r="C161" t="s">
        <v>23</v>
      </c>
      <c r="D161" s="5">
        <v>206000000000</v>
      </c>
      <c r="E161" s="5">
        <v>208000000000</v>
      </c>
      <c r="F161" s="5">
        <v>210000000000</v>
      </c>
      <c r="G161" s="5">
        <v>213000000000</v>
      </c>
    </row>
    <row r="162" spans="3:15" x14ac:dyDescent="0.35">
      <c r="C162" t="s">
        <v>20</v>
      </c>
      <c r="D162" s="5">
        <v>203000000000</v>
      </c>
      <c r="E162" s="5">
        <v>205000000000</v>
      </c>
      <c r="F162" s="5">
        <v>208000000000</v>
      </c>
      <c r="G162" s="5">
        <v>210000000000</v>
      </c>
    </row>
    <row r="163" spans="3:15" x14ac:dyDescent="0.35">
      <c r="C163" t="s">
        <v>193</v>
      </c>
      <c r="D163" s="5">
        <v>146000000000</v>
      </c>
      <c r="E163" s="5">
        <v>141000000000</v>
      </c>
      <c r="F163" s="5">
        <v>139000000000</v>
      </c>
      <c r="G163" s="5">
        <v>137000000000</v>
      </c>
    </row>
    <row r="164" spans="3:15" x14ac:dyDescent="0.35">
      <c r="C164" t="s">
        <v>194</v>
      </c>
      <c r="D164" s="5">
        <v>-1000000000</v>
      </c>
      <c r="E164" s="5">
        <v>0</v>
      </c>
      <c r="F164" s="5">
        <v>1000000000</v>
      </c>
      <c r="G164" s="5">
        <v>0</v>
      </c>
    </row>
    <row r="165" spans="3:15" x14ac:dyDescent="0.35">
      <c r="C165" t="s">
        <v>195</v>
      </c>
      <c r="D165" s="5">
        <v>0</v>
      </c>
      <c r="E165" s="5">
        <v>-1000000000</v>
      </c>
      <c r="F165" s="5">
        <v>-2000000000</v>
      </c>
      <c r="G165" s="5">
        <v>0</v>
      </c>
    </row>
    <row r="166" spans="3:15" x14ac:dyDescent="0.35">
      <c r="C166" t="s">
        <v>12</v>
      </c>
      <c r="D166" s="5">
        <v>-1000000000</v>
      </c>
      <c r="E166" s="5">
        <v>-1000000000</v>
      </c>
      <c r="F166" s="5">
        <v>-1000000000</v>
      </c>
      <c r="G166" s="5">
        <v>0</v>
      </c>
    </row>
    <row r="167" spans="3:15" x14ac:dyDescent="0.35">
      <c r="C167" t="s">
        <v>15</v>
      </c>
      <c r="D167" s="6">
        <v>-0.54</v>
      </c>
      <c r="E167" s="6">
        <v>-0.28999999999999998</v>
      </c>
      <c r="F167" s="6">
        <v>-0.73</v>
      </c>
      <c r="G167" s="6">
        <v>-0.21</v>
      </c>
    </row>
    <row r="168" spans="3:15" x14ac:dyDescent="0.35">
      <c r="C168" t="s">
        <v>47</v>
      </c>
      <c r="I168" s="6">
        <v>1.46</v>
      </c>
      <c r="J168" s="6">
        <v>5.08</v>
      </c>
      <c r="K168" s="6">
        <v>3.06</v>
      </c>
      <c r="L168" s="6">
        <v>1.72</v>
      </c>
      <c r="M168" s="6">
        <v>-15.3</v>
      </c>
      <c r="N168" s="6">
        <v>1.1100000000000001</v>
      </c>
      <c r="O168" s="6">
        <v>1.06</v>
      </c>
    </row>
    <row r="169" spans="3:15" x14ac:dyDescent="0.35">
      <c r="C169" t="s">
        <v>61</v>
      </c>
      <c r="I169" s="6">
        <v>19.18</v>
      </c>
      <c r="J169" s="6">
        <v>9.84</v>
      </c>
      <c r="K169" s="6">
        <v>16.34</v>
      </c>
      <c r="L169" s="6">
        <v>31.4</v>
      </c>
      <c r="M169" s="6">
        <v>-3.59</v>
      </c>
      <c r="N169" s="6">
        <v>1882.88</v>
      </c>
      <c r="O169" s="5">
        <v>0</v>
      </c>
    </row>
    <row r="170" spans="3:15" x14ac:dyDescent="0.35">
      <c r="C170" t="s">
        <v>64</v>
      </c>
      <c r="I170" s="6">
        <v>0.47</v>
      </c>
      <c r="J170" s="6">
        <v>0.55000000000000004</v>
      </c>
      <c r="K170" s="6">
        <v>0.47</v>
      </c>
      <c r="L170" s="6">
        <v>1.49</v>
      </c>
      <c r="M170" s="6">
        <v>1.33</v>
      </c>
      <c r="N170" s="6">
        <v>39.46</v>
      </c>
      <c r="O170" s="5">
        <v>0</v>
      </c>
    </row>
    <row r="171" spans="3:15" x14ac:dyDescent="0.35">
      <c r="C171" t="s">
        <v>196</v>
      </c>
      <c r="I171" s="5">
        <v>16450000000</v>
      </c>
      <c r="J171" s="5">
        <v>25510000000</v>
      </c>
      <c r="K171" s="5">
        <v>21070000000</v>
      </c>
      <c r="L171" s="5">
        <v>14770000000</v>
      </c>
      <c r="M171" s="5">
        <v>9170000000</v>
      </c>
      <c r="N171" s="5">
        <v>33430000000</v>
      </c>
    </row>
    <row r="172" spans="3:15" x14ac:dyDescent="0.35">
      <c r="C172" t="s">
        <v>197</v>
      </c>
      <c r="I172" s="6">
        <v>6.9999999999999993E-3</v>
      </c>
      <c r="J172" s="6">
        <v>2.2400000000000003E-2</v>
      </c>
      <c r="K172" s="6">
        <v>1.2699999999999999E-2</v>
      </c>
      <c r="L172" s="6">
        <v>7.4000000000000003E-3</v>
      </c>
      <c r="M172" s="6">
        <v>-6.7799999999999999E-2</v>
      </c>
      <c r="N172" s="6">
        <v>4.6999999999999993E-3</v>
      </c>
      <c r="O172" s="6">
        <v>5.8999999999999999E-3</v>
      </c>
    </row>
    <row r="173" spans="3:15" x14ac:dyDescent="0.35">
      <c r="C173" t="s">
        <v>198</v>
      </c>
      <c r="I173" s="6">
        <v>2.5600000000000001E-2</v>
      </c>
      <c r="J173" s="6">
        <v>9.1300000000000006E-2</v>
      </c>
      <c r="K173" s="6">
        <v>6.0400000000000002E-2</v>
      </c>
      <c r="L173" s="6">
        <v>3.6200000000000003E-2</v>
      </c>
      <c r="M173" s="6">
        <v>-0.3342</v>
      </c>
      <c r="N173" s="6">
        <v>1.8200000000000001E-2</v>
      </c>
      <c r="O173" s="6">
        <v>0.3362</v>
      </c>
    </row>
    <row r="174" spans="3:15" x14ac:dyDescent="0.35">
      <c r="C174" t="s">
        <v>199</v>
      </c>
      <c r="I174" s="6">
        <v>4.5999999999999999E-3</v>
      </c>
      <c r="J174" s="6">
        <v>0.03</v>
      </c>
      <c r="K174" s="6">
        <v>1.32E-2</v>
      </c>
      <c r="L174" s="6">
        <v>-1.6500000000000001E-2</v>
      </c>
      <c r="M174" s="6">
        <v>-4.2599999999999999E-2</v>
      </c>
      <c r="N174" s="6">
        <v>2.5899999999999999E-2</v>
      </c>
      <c r="O174" s="6">
        <v>7.2599999999999998E-2</v>
      </c>
    </row>
    <row r="175" spans="3:15" x14ac:dyDescent="0.35">
      <c r="C175" t="s">
        <v>200</v>
      </c>
      <c r="I175" s="6">
        <v>0.16</v>
      </c>
      <c r="J175" s="6">
        <v>12.35</v>
      </c>
      <c r="K175" s="6">
        <v>3.24</v>
      </c>
      <c r="L175" s="6">
        <v>-3.11</v>
      </c>
      <c r="M175" s="6">
        <v>-5.32</v>
      </c>
      <c r="N175" s="6">
        <v>0.99</v>
      </c>
      <c r="O175" s="6">
        <v>0.85</v>
      </c>
    </row>
    <row r="176" spans="3:15" x14ac:dyDescent="0.35">
      <c r="C176" t="s">
        <v>58</v>
      </c>
      <c r="I176" s="6">
        <v>0.49</v>
      </c>
      <c r="J176" s="6">
        <v>0.9</v>
      </c>
      <c r="K176" s="6">
        <v>0.99</v>
      </c>
      <c r="L176" s="6">
        <v>1.1399999999999999</v>
      </c>
      <c r="M176" s="6">
        <v>1.2</v>
      </c>
      <c r="N176" s="6">
        <v>34.21</v>
      </c>
      <c r="O176" s="5">
        <v>0</v>
      </c>
    </row>
    <row r="177" spans="2:15" x14ac:dyDescent="0.35">
      <c r="C177" t="s">
        <v>55</v>
      </c>
      <c r="I177" s="6">
        <v>57.1</v>
      </c>
      <c r="J177" s="6">
        <v>55.62</v>
      </c>
      <c r="K177" s="6">
        <v>50.54</v>
      </c>
      <c r="L177" s="6">
        <v>47.49</v>
      </c>
      <c r="M177" s="6">
        <v>45.78</v>
      </c>
      <c r="N177" s="6">
        <v>61.09</v>
      </c>
      <c r="O177" s="6">
        <v>3.14</v>
      </c>
    </row>
    <row r="178" spans="2:15" x14ac:dyDescent="0.35">
      <c r="C178" t="s">
        <v>201</v>
      </c>
      <c r="I178" s="6">
        <v>0.49</v>
      </c>
      <c r="J178" s="6">
        <v>0.9</v>
      </c>
      <c r="K178" s="6">
        <v>0.99</v>
      </c>
      <c r="L178" s="6">
        <v>1.1399999999999999</v>
      </c>
      <c r="M178" s="6">
        <v>1.2</v>
      </c>
      <c r="N178" s="6">
        <v>34.21</v>
      </c>
      <c r="O178" s="5">
        <v>0</v>
      </c>
    </row>
    <row r="179" spans="2:15" x14ac:dyDescent="0.35">
      <c r="C179" t="s">
        <v>202</v>
      </c>
      <c r="I179" s="6">
        <v>57.1</v>
      </c>
      <c r="J179" s="6">
        <v>55.62</v>
      </c>
      <c r="K179" s="6">
        <v>50.54</v>
      </c>
      <c r="L179" s="6">
        <v>47.49</v>
      </c>
      <c r="M179" s="6">
        <v>45.78</v>
      </c>
      <c r="N179" s="6">
        <v>61.09</v>
      </c>
      <c r="O179" s="6">
        <v>3.14</v>
      </c>
    </row>
    <row r="180" spans="2:15" x14ac:dyDescent="0.35">
      <c r="C180" t="s">
        <v>203</v>
      </c>
      <c r="I180" s="5">
        <v>32000000000</v>
      </c>
      <c r="J180" s="5">
        <v>40000000000</v>
      </c>
      <c r="K180" s="5">
        <v>40000000000</v>
      </c>
      <c r="L180" s="5">
        <v>40000000000</v>
      </c>
      <c r="M180" s="5">
        <v>42000000000</v>
      </c>
      <c r="N180" s="5">
        <v>28000000000</v>
      </c>
      <c r="O180" s="5">
        <v>47000000000</v>
      </c>
    </row>
    <row r="181" spans="2:15" x14ac:dyDescent="0.35">
      <c r="C181" t="s">
        <v>204</v>
      </c>
      <c r="I181" s="5">
        <v>180000000000</v>
      </c>
      <c r="J181" s="5">
        <v>184000000000</v>
      </c>
      <c r="K181" s="5">
        <v>197000000000</v>
      </c>
      <c r="L181" s="5">
        <v>207000000000</v>
      </c>
      <c r="M181" s="5">
        <v>207000000000</v>
      </c>
      <c r="N181" s="5">
        <v>223000000000</v>
      </c>
      <c r="O181" s="5">
        <v>212000000000</v>
      </c>
    </row>
    <row r="182" spans="2:15" x14ac:dyDescent="0.35">
      <c r="C182" t="s">
        <v>25</v>
      </c>
      <c r="I182" s="5">
        <v>213000000000</v>
      </c>
      <c r="J182" s="5">
        <v>223000000000</v>
      </c>
      <c r="K182" s="5">
        <v>237000000000</v>
      </c>
      <c r="L182" s="5">
        <v>248000000000</v>
      </c>
      <c r="M182" s="5">
        <v>249000000000</v>
      </c>
      <c r="N182" s="5">
        <v>250000000000</v>
      </c>
      <c r="O182" s="5">
        <v>259000000000</v>
      </c>
    </row>
    <row r="183" spans="2:15" x14ac:dyDescent="0.35">
      <c r="C183" t="s">
        <v>22</v>
      </c>
      <c r="I183" s="5">
        <v>210000000000</v>
      </c>
      <c r="J183" s="5">
        <v>222000000000</v>
      </c>
      <c r="K183" s="5">
        <v>233000000000</v>
      </c>
      <c r="L183" s="5">
        <v>247000000000</v>
      </c>
      <c r="M183" s="5">
        <v>249000000000</v>
      </c>
      <c r="N183" s="5">
        <v>247000000000</v>
      </c>
      <c r="O183" s="5">
        <v>258000000000</v>
      </c>
    </row>
    <row r="184" spans="2:15" x14ac:dyDescent="0.35">
      <c r="C184" t="s">
        <v>205</v>
      </c>
      <c r="I184" s="5">
        <v>137000000000</v>
      </c>
      <c r="J184" s="5">
        <v>112000000000</v>
      </c>
      <c r="K184" s="5">
        <v>91000000000</v>
      </c>
      <c r="L184" s="5">
        <v>57000000000</v>
      </c>
      <c r="M184" s="5">
        <v>43000000000</v>
      </c>
      <c r="N184" s="5">
        <v>82000000000</v>
      </c>
      <c r="O184" s="5">
        <v>-38000000000</v>
      </c>
    </row>
    <row r="185" spans="2:15" x14ac:dyDescent="0.35">
      <c r="C185" t="s">
        <v>206</v>
      </c>
      <c r="I185" s="5">
        <v>-4000000000</v>
      </c>
      <c r="J185" s="5">
        <v>1000000000</v>
      </c>
      <c r="K185" s="5">
        <v>-10000000000</v>
      </c>
      <c r="L185" s="5">
        <v>1000000000</v>
      </c>
      <c r="M185" s="5">
        <v>-2000000000</v>
      </c>
      <c r="N185" s="5">
        <v>-102000000000</v>
      </c>
      <c r="O185" s="5">
        <v>-4000000000</v>
      </c>
    </row>
    <row r="186" spans="2:15" x14ac:dyDescent="0.35">
      <c r="C186" t="s">
        <v>207</v>
      </c>
      <c r="I186" s="5">
        <v>0</v>
      </c>
      <c r="J186" s="5">
        <v>0</v>
      </c>
      <c r="K186" s="5">
        <v>-3000000000</v>
      </c>
      <c r="L186" s="5">
        <v>0</v>
      </c>
      <c r="N186" s="5">
        <v>-3000000000</v>
      </c>
      <c r="O186" s="5">
        <v>0</v>
      </c>
    </row>
    <row r="187" spans="2:15" x14ac:dyDescent="0.35">
      <c r="C187" t="s">
        <v>14</v>
      </c>
      <c r="I187" s="5">
        <v>-4000000000</v>
      </c>
      <c r="J187" s="5">
        <v>1000000000</v>
      </c>
      <c r="K187" s="5">
        <v>-13000000000</v>
      </c>
      <c r="L187" s="5">
        <v>1000000000</v>
      </c>
      <c r="M187" s="5">
        <v>-2000000000</v>
      </c>
      <c r="N187" s="5">
        <v>-105000000000</v>
      </c>
      <c r="O187" s="5">
        <v>-4000000000</v>
      </c>
    </row>
    <row r="188" spans="2:15" x14ac:dyDescent="0.35">
      <c r="C188" t="s">
        <v>16</v>
      </c>
      <c r="I188" s="6">
        <v>-1.97</v>
      </c>
      <c r="J188" s="6">
        <v>0.36</v>
      </c>
      <c r="K188" s="6">
        <v>-6.63</v>
      </c>
      <c r="L188" s="6">
        <v>0.54</v>
      </c>
      <c r="M188" s="6">
        <v>-0.85</v>
      </c>
      <c r="N188" s="6">
        <v>-52.45</v>
      </c>
      <c r="O188" s="6">
        <v>-2.13</v>
      </c>
    </row>
    <row r="190" spans="2:15" x14ac:dyDescent="0.35">
      <c r="B190" t="s">
        <v>208</v>
      </c>
      <c r="C190" t="s">
        <v>209</v>
      </c>
      <c r="D190" s="5">
        <v>2000000000</v>
      </c>
      <c r="E190" s="5">
        <v>419000000</v>
      </c>
      <c r="F190" s="5">
        <v>2000000000</v>
      </c>
      <c r="G190" s="5">
        <v>-513000000</v>
      </c>
      <c r="H190" s="5">
        <v>5000000000</v>
      </c>
      <c r="I190" s="5">
        <v>3000000000</v>
      </c>
      <c r="J190" s="5">
        <v>10000000000</v>
      </c>
      <c r="K190" s="5">
        <v>6000000000</v>
      </c>
      <c r="L190" s="5">
        <v>3000000000</v>
      </c>
      <c r="M190" s="5">
        <v>-31000000000</v>
      </c>
      <c r="N190" s="5">
        <v>2000000000</v>
      </c>
      <c r="O190" s="5">
        <v>2000000000</v>
      </c>
    </row>
    <row r="191" spans="2:15" x14ac:dyDescent="0.35">
      <c r="C191" t="s">
        <v>46</v>
      </c>
      <c r="D191" s="6">
        <v>1.01</v>
      </c>
      <c r="E191" s="6">
        <v>0.21</v>
      </c>
      <c r="F191" s="6">
        <v>0.82</v>
      </c>
      <c r="G191" s="6">
        <v>-0.26</v>
      </c>
      <c r="H191" s="6">
        <v>2.71</v>
      </c>
      <c r="I191" s="6">
        <v>1.46</v>
      </c>
      <c r="J191" s="6">
        <v>5.08</v>
      </c>
      <c r="K191" s="6">
        <v>3.06</v>
      </c>
      <c r="L191" s="6">
        <v>1.72</v>
      </c>
      <c r="M191" s="6">
        <v>-15.3</v>
      </c>
      <c r="N191" s="6">
        <v>1.1100000000000001</v>
      </c>
      <c r="O191" s="6">
        <v>1.06</v>
      </c>
    </row>
    <row r="192" spans="2:15" x14ac:dyDescent="0.35">
      <c r="C192" t="s">
        <v>212</v>
      </c>
      <c r="D192" s="5">
        <v>33000000000</v>
      </c>
      <c r="E192" s="5">
        <v>36000000000</v>
      </c>
      <c r="F192" s="5">
        <v>34000000000</v>
      </c>
      <c r="G192" s="5">
        <v>42000000000</v>
      </c>
      <c r="H192" s="5">
        <v>137000000000</v>
      </c>
      <c r="I192" s="5">
        <v>119000000000</v>
      </c>
      <c r="J192" s="5">
        <v>183000000000</v>
      </c>
      <c r="K192" s="5">
        <v>213000000000</v>
      </c>
      <c r="L192" s="5">
        <v>72000000000</v>
      </c>
      <c r="M192" s="5">
        <v>83000000000</v>
      </c>
      <c r="N192" s="5">
        <v>106000000000</v>
      </c>
      <c r="O192" s="5">
        <v>104000000000</v>
      </c>
    </row>
    <row r="193" spans="3:9" x14ac:dyDescent="0.35">
      <c r="C193" t="s">
        <v>214</v>
      </c>
      <c r="I193" s="6">
        <v>9.2200000000000006</v>
      </c>
    </row>
    <row r="194" spans="3:9" x14ac:dyDescent="0.35">
      <c r="C194" t="s">
        <v>215</v>
      </c>
      <c r="I194" s="6">
        <v>14.07</v>
      </c>
    </row>
    <row r="195" spans="3:9" x14ac:dyDescent="0.35">
      <c r="C195" t="s">
        <v>216</v>
      </c>
      <c r="I195" s="6">
        <v>7.42</v>
      </c>
    </row>
    <row r="196" spans="3:9" x14ac:dyDescent="0.35">
      <c r="C196" t="s">
        <v>217</v>
      </c>
      <c r="I196" s="6">
        <v>7.1099999999999997E-2</v>
      </c>
    </row>
    <row r="197" spans="3:9" x14ac:dyDescent="0.35">
      <c r="C197" t="s">
        <v>218</v>
      </c>
      <c r="I197" s="6">
        <v>0.34</v>
      </c>
    </row>
    <row r="198" spans="3:9" x14ac:dyDescent="0.35">
      <c r="C198" t="s">
        <v>219</v>
      </c>
      <c r="I198" s="6">
        <v>0.42</v>
      </c>
    </row>
    <row r="199" spans="3:9" x14ac:dyDescent="0.35">
      <c r="C199" t="s">
        <v>220</v>
      </c>
      <c r="I199" s="6">
        <v>-261.72000000000003</v>
      </c>
    </row>
    <row r="200" spans="3:9" x14ac:dyDescent="0.35">
      <c r="C200" t="s">
        <v>221</v>
      </c>
      <c r="I200" s="6">
        <v>-14.12</v>
      </c>
    </row>
    <row r="201" spans="3:9" x14ac:dyDescent="0.35">
      <c r="C201" t="s">
        <v>222</v>
      </c>
      <c r="I201" s="6">
        <v>90.99</v>
      </c>
    </row>
    <row r="202" spans="3:9" x14ac:dyDescent="0.35">
      <c r="C202" t="s">
        <v>223</v>
      </c>
      <c r="I202" s="5">
        <v>18</v>
      </c>
    </row>
    <row r="203" spans="3:9" x14ac:dyDescent="0.35">
      <c r="C203" t="s">
        <v>325</v>
      </c>
      <c r="I203" s="6">
        <v>-0.2</v>
      </c>
    </row>
    <row r="204" spans="3:9" x14ac:dyDescent="0.35">
      <c r="C204" t="s">
        <v>326</v>
      </c>
      <c r="I204" s="6">
        <v>-2.64</v>
      </c>
    </row>
    <row r="205" spans="3:9" x14ac:dyDescent="0.35">
      <c r="C205" t="s">
        <v>224</v>
      </c>
      <c r="I205" s="6">
        <v>1.78</v>
      </c>
    </row>
    <row r="206" spans="3:9" x14ac:dyDescent="0.35">
      <c r="C206" t="s">
        <v>225</v>
      </c>
      <c r="I206" s="6">
        <v>2.71</v>
      </c>
    </row>
    <row r="207" spans="3:9" x14ac:dyDescent="0.35">
      <c r="C207" t="s">
        <v>226</v>
      </c>
      <c r="I207" s="6">
        <v>72.5</v>
      </c>
    </row>
    <row r="208" spans="3:9" x14ac:dyDescent="0.35">
      <c r="C208" t="s">
        <v>227</v>
      </c>
      <c r="D208" s="6">
        <v>1.76</v>
      </c>
    </row>
    <row r="209" spans="3:9" x14ac:dyDescent="0.35">
      <c r="C209" t="s">
        <v>228</v>
      </c>
      <c r="I209" s="6">
        <v>59.13</v>
      </c>
    </row>
    <row r="210" spans="3:9" x14ac:dyDescent="0.35">
      <c r="C210" t="s">
        <v>229</v>
      </c>
      <c r="I210" s="6">
        <v>-1.77</v>
      </c>
    </row>
    <row r="211" spans="3:9" x14ac:dyDescent="0.35">
      <c r="C211" t="s">
        <v>230</v>
      </c>
      <c r="D211" s="6">
        <v>1.99</v>
      </c>
    </row>
    <row r="212" spans="3:9" x14ac:dyDescent="0.35">
      <c r="C212" t="s">
        <v>231</v>
      </c>
      <c r="D212" s="6">
        <v>1.18</v>
      </c>
    </row>
    <row r="213" spans="3:9" x14ac:dyDescent="0.35">
      <c r="C213" t="s">
        <v>232</v>
      </c>
      <c r="D213" s="6">
        <v>1.74</v>
      </c>
    </row>
    <row r="214" spans="3:9" x14ac:dyDescent="0.35">
      <c r="C214" t="s">
        <v>233</v>
      </c>
      <c r="D214" s="6">
        <v>1.47</v>
      </c>
    </row>
    <row r="215" spans="3:9" x14ac:dyDescent="0.35">
      <c r="C215" t="s">
        <v>234</v>
      </c>
      <c r="D215" s="6">
        <v>2.76</v>
      </c>
    </row>
    <row r="216" spans="3:9" x14ac:dyDescent="0.35">
      <c r="C216" t="s">
        <v>235</v>
      </c>
      <c r="D216" s="6">
        <v>0.46</v>
      </c>
    </row>
    <row r="217" spans="3:9" x14ac:dyDescent="0.35">
      <c r="C217" t="s">
        <v>236</v>
      </c>
      <c r="D217" s="6">
        <v>3.76</v>
      </c>
    </row>
    <row r="218" spans="3:9" x14ac:dyDescent="0.35">
      <c r="C218" t="s">
        <v>237</v>
      </c>
      <c r="I218" s="6">
        <v>0.32</v>
      </c>
    </row>
    <row r="219" spans="3:9" x14ac:dyDescent="0.35">
      <c r="C219" t="s">
        <v>12</v>
      </c>
      <c r="D219" s="5">
        <v>-1000000000</v>
      </c>
    </row>
    <row r="220" spans="3:9" x14ac:dyDescent="0.35">
      <c r="C220" t="s">
        <v>238</v>
      </c>
      <c r="I220" s="6">
        <v>1.51</v>
      </c>
    </row>
    <row r="221" spans="3:9" x14ac:dyDescent="0.35">
      <c r="C221" t="s">
        <v>239</v>
      </c>
      <c r="I221" s="6">
        <v>8.0000000000000002E-3</v>
      </c>
    </row>
    <row r="222" spans="3:9" x14ac:dyDescent="0.35">
      <c r="C222" t="s">
        <v>240</v>
      </c>
      <c r="I222" s="6">
        <v>3.0099999999999998E-2</v>
      </c>
    </row>
    <row r="223" spans="3:9" x14ac:dyDescent="0.35">
      <c r="C223" t="s">
        <v>241</v>
      </c>
      <c r="I223" s="6">
        <v>9.3999999999999986E-3</v>
      </c>
    </row>
    <row r="224" spans="3:9" x14ac:dyDescent="0.35">
      <c r="C224" t="s">
        <v>242</v>
      </c>
      <c r="I224" s="6">
        <v>1.03E-2</v>
      </c>
    </row>
    <row r="225" spans="3:9" x14ac:dyDescent="0.35">
      <c r="C225" t="s">
        <v>243</v>
      </c>
      <c r="D225" s="6">
        <v>235.74</v>
      </c>
    </row>
    <row r="226" spans="3:9" x14ac:dyDescent="0.35">
      <c r="C226" t="s">
        <v>244</v>
      </c>
      <c r="D226" s="6">
        <v>365.35</v>
      </c>
    </row>
    <row r="227" spans="3:9" x14ac:dyDescent="0.35">
      <c r="C227" t="s">
        <v>245</v>
      </c>
      <c r="D227" s="6">
        <v>161.97999999999999</v>
      </c>
    </row>
    <row r="228" spans="3:9" x14ac:dyDescent="0.35">
      <c r="C228" t="s">
        <v>246</v>
      </c>
      <c r="D228" s="6">
        <v>439.11</v>
      </c>
    </row>
    <row r="229" spans="3:9" x14ac:dyDescent="0.35">
      <c r="C229" t="s">
        <v>247</v>
      </c>
      <c r="D229" s="6">
        <v>0.39</v>
      </c>
    </row>
    <row r="230" spans="3:9" x14ac:dyDescent="0.35">
      <c r="C230" t="s">
        <v>248</v>
      </c>
      <c r="I230" s="6">
        <v>0.34</v>
      </c>
    </row>
    <row r="231" spans="3:9" x14ac:dyDescent="0.35">
      <c r="C231" t="s">
        <v>249</v>
      </c>
      <c r="I231" s="6">
        <v>1.1000000000000001</v>
      </c>
    </row>
    <row r="232" spans="3:9" x14ac:dyDescent="0.35">
      <c r="C232" t="s">
        <v>42</v>
      </c>
      <c r="I232" s="5">
        <v>50000000000</v>
      </c>
    </row>
    <row r="233" spans="3:9" x14ac:dyDescent="0.35">
      <c r="C233" t="s">
        <v>250</v>
      </c>
      <c r="I233" s="5">
        <v>253000000000</v>
      </c>
    </row>
    <row r="234" spans="3:9" x14ac:dyDescent="0.35">
      <c r="C234" t="s">
        <v>251</v>
      </c>
      <c r="I234" s="5">
        <v>2000000000</v>
      </c>
    </row>
    <row r="235" spans="3:9" x14ac:dyDescent="0.35">
      <c r="C235" t="s">
        <v>252</v>
      </c>
      <c r="I235" s="6">
        <v>0.45380000000000004</v>
      </c>
    </row>
    <row r="236" spans="3:9" x14ac:dyDescent="0.35">
      <c r="C236" t="s">
        <v>253</v>
      </c>
      <c r="D236" s="6">
        <v>0.17699999999999999</v>
      </c>
    </row>
    <row r="237" spans="3:9" x14ac:dyDescent="0.35">
      <c r="C237" t="s">
        <v>254</v>
      </c>
      <c r="D237" s="6">
        <v>3.3000000000000002E-2</v>
      </c>
    </row>
    <row r="238" spans="3:9" x14ac:dyDescent="0.35">
      <c r="C238" t="s">
        <v>255</v>
      </c>
      <c r="D238" s="6">
        <v>6.08E-2</v>
      </c>
    </row>
    <row r="239" spans="3:9" x14ac:dyDescent="0.35">
      <c r="C239" t="s">
        <v>256</v>
      </c>
      <c r="D239" s="6">
        <v>-0.2177</v>
      </c>
    </row>
    <row r="240" spans="3:9" x14ac:dyDescent="0.35">
      <c r="C240" t="s">
        <v>257</v>
      </c>
      <c r="D240" s="6">
        <v>-5.1000000000000004E-3</v>
      </c>
    </row>
    <row r="241" spans="3:9" x14ac:dyDescent="0.35">
      <c r="C241" t="s">
        <v>258</v>
      </c>
      <c r="D241" s="6">
        <v>-0.13639999999999999</v>
      </c>
    </row>
    <row r="242" spans="3:9" x14ac:dyDescent="0.35">
      <c r="C242" t="s">
        <v>259</v>
      </c>
      <c r="I242" s="5">
        <v>5</v>
      </c>
    </row>
    <row r="243" spans="3:9" x14ac:dyDescent="0.35">
      <c r="C243" t="s">
        <v>260</v>
      </c>
      <c r="I243" s="6">
        <v>0.22</v>
      </c>
    </row>
    <row r="244" spans="3:9" x14ac:dyDescent="0.35">
      <c r="C244" t="s">
        <v>261</v>
      </c>
      <c r="I244" s="6">
        <v>0.03</v>
      </c>
    </row>
    <row r="245" spans="3:9" x14ac:dyDescent="0.35">
      <c r="C245" t="s">
        <v>262</v>
      </c>
      <c r="I245" s="6">
        <v>0.5</v>
      </c>
    </row>
    <row r="246" spans="3:9" x14ac:dyDescent="0.35">
      <c r="C246" t="s">
        <v>263</v>
      </c>
      <c r="I246" s="6">
        <v>0.62</v>
      </c>
    </row>
    <row r="247" spans="3:9" x14ac:dyDescent="0.35">
      <c r="C247" t="s">
        <v>264</v>
      </c>
      <c r="I247" s="6">
        <v>0.84</v>
      </c>
    </row>
    <row r="248" spans="3:9" x14ac:dyDescent="0.35">
      <c r="C248" t="s">
        <v>265</v>
      </c>
      <c r="I248" s="6">
        <v>0.85</v>
      </c>
    </row>
    <row r="249" spans="3:9" x14ac:dyDescent="0.35">
      <c r="C249" t="s">
        <v>266</v>
      </c>
      <c r="I249" s="6">
        <v>0.33</v>
      </c>
    </row>
    <row r="250" spans="3:9" x14ac:dyDescent="0.35">
      <c r="C250" t="s">
        <v>267</v>
      </c>
      <c r="I250" s="5">
        <v>145000000000</v>
      </c>
    </row>
    <row r="251" spans="3:9" x14ac:dyDescent="0.35">
      <c r="C251" t="s">
        <v>268</v>
      </c>
      <c r="I251" s="5">
        <v>25000000000</v>
      </c>
    </row>
    <row r="252" spans="3:9" x14ac:dyDescent="0.35">
      <c r="C252" t="s">
        <v>269</v>
      </c>
      <c r="I252" s="5">
        <v>14000000000</v>
      </c>
    </row>
    <row r="253" spans="3:9" x14ac:dyDescent="0.35">
      <c r="C253" t="s">
        <v>270</v>
      </c>
      <c r="I253" s="5">
        <v>4000000000</v>
      </c>
    </row>
    <row r="254" spans="3:9" x14ac:dyDescent="0.35">
      <c r="C254" t="s">
        <v>271</v>
      </c>
      <c r="D254" s="5">
        <v>4000000000</v>
      </c>
    </row>
    <row r="255" spans="3:9" x14ac:dyDescent="0.35">
      <c r="C255" t="s">
        <v>272</v>
      </c>
      <c r="D255" s="5">
        <v>445000000000</v>
      </c>
    </row>
    <row r="256" spans="3:9" x14ac:dyDescent="0.35">
      <c r="C256" t="s">
        <v>273</v>
      </c>
      <c r="D256" s="5">
        <v>326000000000</v>
      </c>
    </row>
    <row r="257" spans="3:9" x14ac:dyDescent="0.35">
      <c r="C257" t="s">
        <v>193</v>
      </c>
      <c r="D257" s="5">
        <v>146000000000</v>
      </c>
    </row>
    <row r="258" spans="3:9" x14ac:dyDescent="0.35">
      <c r="C258" t="s">
        <v>192</v>
      </c>
      <c r="I258" s="5">
        <v>118000000000</v>
      </c>
    </row>
    <row r="259" spans="3:9" x14ac:dyDescent="0.35">
      <c r="C259" t="s">
        <v>191</v>
      </c>
      <c r="D259" s="5">
        <v>174000000000</v>
      </c>
    </row>
    <row r="260" spans="3:9" x14ac:dyDescent="0.35">
      <c r="C260" t="s">
        <v>190</v>
      </c>
      <c r="D260" s="5">
        <v>32000000000</v>
      </c>
    </row>
    <row r="261" spans="3:9" x14ac:dyDescent="0.35">
      <c r="C261" t="s">
        <v>23</v>
      </c>
      <c r="D261" s="5">
        <v>206000000000</v>
      </c>
    </row>
    <row r="262" spans="3:9" x14ac:dyDescent="0.35">
      <c r="C262" t="s">
        <v>20</v>
      </c>
      <c r="D262" s="5">
        <v>203000000000</v>
      </c>
    </row>
    <row r="263" spans="3:9" x14ac:dyDescent="0.35">
      <c r="C263" t="s">
        <v>274</v>
      </c>
      <c r="I263" s="5">
        <v>118000000000</v>
      </c>
    </row>
    <row r="264" spans="3:9" x14ac:dyDescent="0.35">
      <c r="C264" t="s">
        <v>275</v>
      </c>
      <c r="I264" s="5">
        <v>0</v>
      </c>
    </row>
    <row r="265" spans="3:9" x14ac:dyDescent="0.35">
      <c r="C265" t="s">
        <v>276</v>
      </c>
      <c r="I265" s="5">
        <v>8000000000</v>
      </c>
    </row>
    <row r="266" spans="3:9" x14ac:dyDescent="0.35">
      <c r="C266" t="s">
        <v>277</v>
      </c>
      <c r="I266" s="5">
        <v>-7000000000</v>
      </c>
    </row>
    <row r="267" spans="3:9" x14ac:dyDescent="0.35">
      <c r="C267" t="s">
        <v>278</v>
      </c>
      <c r="I267" s="5">
        <v>-3000000000</v>
      </c>
    </row>
    <row r="268" spans="3:9" x14ac:dyDescent="0.35">
      <c r="C268" t="s">
        <v>279</v>
      </c>
      <c r="I268" s="5">
        <v>-4000000000</v>
      </c>
    </row>
  </sheetData>
  <pageMargins left="0.7" right="0.7" top="0.75" bottom="0.75" header="0.3" footer="0.3"/>
  <ignoredErrors>
    <ignoredError sqref="A1:O26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1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540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541</v>
      </c>
      <c r="D2" s="2" vm="64">
        <f ca="1">IFERROR(_xlfn.STOCKHISTORY("XIDX:" &amp; $C$1, D3, , 0, 0, 1), "Libur")</f>
        <v>158</v>
      </c>
      <c r="H2" s="2" vm="64">
        <f ca="1">IFERROR(INDEX(D2:G2,COUNT(D2:G2)),"")</f>
        <v>158</v>
      </c>
      <c r="I2" s="2" vm="65">
        <f t="shared" ref="I2:P2" ca="1" si="0">IFERROR(_xlfn.STOCKHISTORY("XIDX:" &amp; $C$1, I1, , 0, 0, 1), "Libur")</f>
        <v>174</v>
      </c>
      <c r="J2" s="2" vm="66">
        <f t="shared" ca="1" si="0"/>
        <v>169</v>
      </c>
      <c r="K2" s="2" vm="67">
        <f t="shared" ca="1" si="0"/>
        <v>202</v>
      </c>
      <c r="L2" s="2" vm="68">
        <f t="shared" ca="1" si="0"/>
        <v>260</v>
      </c>
      <c r="M2" s="2" vm="69">
        <f t="shared" ca="1" si="0"/>
        <v>520</v>
      </c>
      <c r="N2" s="2" vm="67">
        <f t="shared" ca="1" si="0"/>
        <v>202</v>
      </c>
      <c r="O2" s="2" vm="70">
        <f t="shared" ca="1" si="0"/>
        <v>236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426506085981</v>
      </c>
      <c r="H4" s="2">
        <f>IFERROR(SUM(D4:G4)*(4/MAX(1,COUNT(D4:G4))),"")</f>
        <v>1706024343924</v>
      </c>
      <c r="I4" s="2">
        <f t="shared" ref="I4:P4" si="1">IFERROR(INDEX(I51:I500,MATCH($C$4,$C$51:$C$500,0)),"")</f>
        <v>1888515092727</v>
      </c>
      <c r="J4" s="2">
        <f t="shared" si="1"/>
        <v>1776163283820</v>
      </c>
      <c r="K4" s="2">
        <f t="shared" si="1"/>
        <v>1739300469186</v>
      </c>
      <c r="L4" s="2">
        <f t="shared" si="1"/>
        <v>2223928484187</v>
      </c>
      <c r="M4" s="2">
        <f t="shared" si="1"/>
        <v>2119868420179</v>
      </c>
      <c r="N4" s="2">
        <f t="shared" si="1"/>
        <v>1697782916089</v>
      </c>
      <c r="O4" s="2">
        <f t="shared" si="1"/>
        <v>1938646682941</v>
      </c>
      <c r="P4" s="2">
        <f t="shared" si="1"/>
        <v>2178697950787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6732732882</v>
      </c>
      <c r="H5" s="2">
        <f>IFERROR(SUM(D5:G5)*(4/MAX(1,COUNT(D5:G5))),"")</f>
        <v>26930931528</v>
      </c>
      <c r="I5" s="2">
        <f t="shared" ref="I5:P5" si="2">IFERROR(INDEX(I51:I500,MATCH($C$5,$C$51:$C$500,0)),"")</f>
        <v>103219055471</v>
      </c>
      <c r="J5" s="2">
        <f t="shared" si="2"/>
        <v>24387737200</v>
      </c>
      <c r="K5" s="2">
        <f t="shared" si="2"/>
        <v>9662319434</v>
      </c>
      <c r="L5" s="2">
        <f t="shared" si="2"/>
        <v>166033873994</v>
      </c>
      <c r="M5" s="2">
        <f t="shared" si="2"/>
        <v>108568020930</v>
      </c>
      <c r="N5" s="2">
        <f t="shared" si="2"/>
        <v>37942386999</v>
      </c>
      <c r="O5" s="2">
        <f t="shared" si="2"/>
        <v>26720957894</v>
      </c>
      <c r="P5" s="2">
        <f t="shared" si="2"/>
        <v>131435592071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1049137589732</v>
      </c>
      <c r="H6" s="2">
        <f>IFERROR(INDEX(D6:G6,COUNT(D6:G6)),"")</f>
        <v>1049137589732</v>
      </c>
      <c r="I6" s="2">
        <f t="shared" ref="I6:P6" si="3">IFERROR(INDEX(I51:I500,MATCH($C$6,$C$51:$C$500,0)),"")</f>
        <v>1039962809890</v>
      </c>
      <c r="J6" s="2">
        <f t="shared" si="3"/>
        <v>944597340289</v>
      </c>
      <c r="K6" s="2">
        <f t="shared" si="3"/>
        <v>927045773668</v>
      </c>
      <c r="L6" s="2">
        <f t="shared" si="3"/>
        <v>958400477715</v>
      </c>
      <c r="M6" s="2">
        <f t="shared" si="3"/>
        <v>826702009601</v>
      </c>
      <c r="N6" s="2">
        <f t="shared" si="3"/>
        <v>733377877643</v>
      </c>
      <c r="O6" s="2">
        <f t="shared" si="3"/>
        <v>675178843338</v>
      </c>
      <c r="P6" s="2">
        <f t="shared" si="3"/>
        <v>527375993268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3.42</v>
      </c>
      <c r="H7" s="3">
        <f>IFERROR(INDEX(D7:G7,COUNT(D7:G7)),"")</f>
        <v>3.42</v>
      </c>
      <c r="I7" s="3">
        <f t="shared" ref="I7:P7" si="4">IFERROR(INDEX(I51:I500,MATCH($C$7,$C$51:$C$500,0))/1000000000,"")</f>
        <v>3.42</v>
      </c>
      <c r="J7" s="3">
        <f t="shared" si="4"/>
        <v>3.42</v>
      </c>
      <c r="K7" s="3">
        <f t="shared" si="4"/>
        <v>3.42</v>
      </c>
      <c r="L7" s="3">
        <f t="shared" si="4"/>
        <v>3.42</v>
      </c>
      <c r="M7" s="3">
        <f t="shared" si="4"/>
        <v>3.4</v>
      </c>
      <c r="N7" s="3">
        <f t="shared" si="4"/>
        <v>3.4</v>
      </c>
      <c r="O7" s="3">
        <f t="shared" si="4"/>
        <v>3.4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-65000000000</v>
      </c>
      <c r="H8" s="2">
        <f>IFERROR(INDEX(D8:G8,COUNT(D8:G8)),"")</f>
        <v>-65000000000</v>
      </c>
      <c r="I8" s="2">
        <f t="shared" ref="I8:P8" si="5">IFERROR(INDEX(I51:I500,MATCH($C$8,$C$51:$C$500,0)),"")</f>
        <v>-284000000000</v>
      </c>
      <c r="J8" s="2">
        <f t="shared" si="5"/>
        <v>-123000000000</v>
      </c>
      <c r="K8" s="2">
        <f t="shared" si="5"/>
        <v>158000000000</v>
      </c>
      <c r="L8" s="2">
        <f t="shared" si="5"/>
        <v>-83000000000</v>
      </c>
      <c r="M8" s="2">
        <f t="shared" si="5"/>
        <v>26000000000</v>
      </c>
      <c r="N8" s="2">
        <f t="shared" si="5"/>
        <v>92000000000</v>
      </c>
      <c r="O8" s="2">
        <f t="shared" si="5"/>
        <v>40000000000</v>
      </c>
      <c r="P8" s="2">
        <f t="shared" si="5"/>
        <v>16000000000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-18.940000000000001</v>
      </c>
      <c r="H9" s="3">
        <f>IFERROR(INDEX(D9:G9,COUNT(D9:G9)),"")</f>
        <v>-18.940000000000001</v>
      </c>
      <c r="I9" s="3">
        <f t="shared" ref="I9:P9" si="6">IFERROR(INDEX(I51:I500,MATCH($C$9,$C$51:$C$500,0)),"")</f>
        <v>-83</v>
      </c>
      <c r="J9" s="3">
        <f t="shared" si="6"/>
        <v>-35.96</v>
      </c>
      <c r="K9" s="3">
        <f t="shared" si="6"/>
        <v>46.19</v>
      </c>
      <c r="L9" s="3">
        <f t="shared" si="6"/>
        <v>-24.24</v>
      </c>
      <c r="M9" s="3">
        <f t="shared" si="6"/>
        <v>7.51</v>
      </c>
      <c r="N9" s="3">
        <f t="shared" si="6"/>
        <v>27.07</v>
      </c>
      <c r="O9" s="3">
        <f t="shared" si="6"/>
        <v>11.68</v>
      </c>
      <c r="P9" s="3">
        <f t="shared" si="6"/>
        <v>13961.04</v>
      </c>
    </row>
    <row r="10" spans="1:16" x14ac:dyDescent="0.35">
      <c r="C10" t="s">
        <v>17</v>
      </c>
      <c r="D10" s="3">
        <f ca="1">IFERROR(IF(D9=0,"",D2/D9),"")</f>
        <v>-8.3421330517423442</v>
      </c>
      <c r="I10" s="3">
        <f t="shared" ref="I10:P10" ca="1" si="7">IFERROR(IF(I9=0,"",I2/I9),"")</f>
        <v>-2.0963855421686746</v>
      </c>
      <c r="J10" s="3">
        <f t="shared" ca="1" si="7"/>
        <v>-4.6996662958843158</v>
      </c>
      <c r="K10" s="3">
        <f t="shared" ca="1" si="7"/>
        <v>4.3732409612470233</v>
      </c>
      <c r="L10" s="3">
        <f t="shared" ca="1" si="7"/>
        <v>-10.726072607260727</v>
      </c>
      <c r="M10" s="3">
        <f t="shared" ca="1" si="7"/>
        <v>69.241011984021313</v>
      </c>
      <c r="N10" s="3">
        <f t="shared" ca="1" si="7"/>
        <v>7.462135205024012</v>
      </c>
      <c r="O10" s="3">
        <f t="shared" ca="1" si="7"/>
        <v>20.205479452054796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15756788672</v>
      </c>
      <c r="H11" s="2">
        <f>IFERROR(INDEX(D11:G11,COUNT(D11:G11)),"")</f>
        <v>15756788672</v>
      </c>
      <c r="I11" s="2">
        <f t="shared" ref="I11:P11" si="8">IFERROR(INDEX(I51:I500,MATCH($C$11,$C$51:$C$500,0)),"")</f>
        <v>7423213465</v>
      </c>
      <c r="J11" s="2">
        <f t="shared" si="8"/>
        <v>9707137311</v>
      </c>
      <c r="K11" s="2">
        <f t="shared" si="8"/>
        <v>6723909757</v>
      </c>
      <c r="L11" s="2">
        <f t="shared" si="8"/>
        <v>2726541549</v>
      </c>
      <c r="M11" s="2">
        <f t="shared" si="8"/>
        <v>18695934690</v>
      </c>
      <c r="N11" s="2">
        <f t="shared" si="8"/>
        <v>12161529024</v>
      </c>
      <c r="O11" s="2">
        <f t="shared" si="8"/>
        <v>20797275825</v>
      </c>
      <c r="P11" s="2">
        <f t="shared" si="8"/>
        <v>11963915242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1211000000000</v>
      </c>
      <c r="H12" s="2">
        <f>IFERROR(INDEX(D12:G12,COUNT(D12:G12)),"")</f>
        <v>1211000000000</v>
      </c>
      <c r="I12" s="2">
        <f t="shared" ref="I12:P12" si="9">IFERROR(INDEX(I51:I500,MATCH($C$12,$C$51:$C$500,0)),"")</f>
        <v>1146000000000</v>
      </c>
      <c r="J12" s="2">
        <f t="shared" si="9"/>
        <v>839000000000</v>
      </c>
      <c r="K12" s="2">
        <f t="shared" si="9"/>
        <v>664000000000</v>
      </c>
      <c r="L12" s="2">
        <f t="shared" si="9"/>
        <v>806000000000</v>
      </c>
      <c r="M12" s="2">
        <f t="shared" si="9"/>
        <v>684000000000</v>
      </c>
      <c r="N12" s="2">
        <f t="shared" si="9"/>
        <v>670000000000</v>
      </c>
      <c r="O12" s="2">
        <f t="shared" si="9"/>
        <v>731000000000</v>
      </c>
      <c r="P12" s="2">
        <f t="shared" si="9"/>
        <v>789000000000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1227000000000</v>
      </c>
      <c r="H13" s="2">
        <f>IFERROR(INDEX(D13:G13,COUNT(D13:G13)),"")</f>
        <v>1227000000000</v>
      </c>
      <c r="I13" s="2">
        <f t="shared" ref="I13:P13" si="10">IFERROR(INDEX(I51:I500,MATCH($C$13,$C$51:$C$500,0)),"")</f>
        <v>1154000000000</v>
      </c>
      <c r="J13" s="2">
        <f t="shared" si="10"/>
        <v>849000000000</v>
      </c>
      <c r="K13" s="2">
        <f t="shared" si="10"/>
        <v>671000000000</v>
      </c>
      <c r="L13" s="2">
        <f t="shared" si="10"/>
        <v>809000000000</v>
      </c>
      <c r="M13" s="2">
        <f t="shared" si="10"/>
        <v>703000000000</v>
      </c>
      <c r="N13" s="2">
        <f t="shared" si="10"/>
        <v>682000000000</v>
      </c>
      <c r="O13" s="2">
        <f t="shared" si="10"/>
        <v>752000000000</v>
      </c>
      <c r="P13" s="2">
        <f t="shared" si="10"/>
        <v>801000000000</v>
      </c>
    </row>
    <row r="14" spans="1:16" x14ac:dyDescent="0.35">
      <c r="C14" t="s">
        <v>26</v>
      </c>
      <c r="D14" s="2">
        <f>IFERROR(INDEX(D51:D500,MATCH($C$14,$C$51:$C$500,0)),"")</f>
        <v>-11939414434</v>
      </c>
      <c r="H14" s="2">
        <f>IFERROR(SUM(D14:G14)*(4/MAX(1,COUNT(D14:G14))),"")</f>
        <v>-47757657736</v>
      </c>
      <c r="I14" s="2">
        <f t="shared" ref="I14:P14" si="11">IFERROR(INDEX(I51:I500,MATCH($C$14,$C$51:$C$500,0)),"")</f>
        <v>-49560912029</v>
      </c>
      <c r="J14" s="2">
        <f t="shared" si="11"/>
        <v>-49558155788</v>
      </c>
      <c r="K14" s="2">
        <f t="shared" si="11"/>
        <v>-52504405487</v>
      </c>
      <c r="L14" s="2">
        <f t="shared" si="11"/>
        <v>-59143412816</v>
      </c>
      <c r="M14" s="2">
        <f t="shared" si="11"/>
        <v>-58592499472</v>
      </c>
      <c r="N14" s="2">
        <f t="shared" si="11"/>
        <v>-66179395266</v>
      </c>
      <c r="O14" s="2">
        <f t="shared" si="11"/>
        <v>-83576804876</v>
      </c>
      <c r="P14" s="2">
        <f t="shared" si="11"/>
        <v>-84086645300</v>
      </c>
    </row>
    <row r="15" spans="1:16" x14ac:dyDescent="0.35">
      <c r="C15" t="s">
        <v>27</v>
      </c>
      <c r="D15" s="2">
        <f>IFERROR(INDEX(D51:D500,MATCH($C$15,$C$51:$C$500,0)),"")</f>
        <v>-2874571965</v>
      </c>
      <c r="H15" s="2">
        <f>IFERROR(SUM(D15:G15)*(4/MAX(1,COUNT(D15:G15))),"")</f>
        <v>-11498287860</v>
      </c>
      <c r="I15" s="2">
        <f t="shared" ref="I15:P15" si="12">IFERROR(INDEX(I51:I500,MATCH($C$15,$C$51:$C$500,0)),"")</f>
        <v>-16279213247</v>
      </c>
      <c r="J15" s="2">
        <f t="shared" si="12"/>
        <v>-8332001123</v>
      </c>
      <c r="K15" s="2">
        <f t="shared" si="12"/>
        <v>-8521433668</v>
      </c>
      <c r="L15" s="2">
        <f t="shared" si="12"/>
        <v>-25053403069</v>
      </c>
      <c r="M15" s="2">
        <f t="shared" si="12"/>
        <v>-33302594984</v>
      </c>
      <c r="N15" s="2">
        <f t="shared" si="12"/>
        <v>-22265167713</v>
      </c>
      <c r="O15" s="2">
        <f t="shared" si="12"/>
        <v>-32366892907</v>
      </c>
      <c r="P15" s="2">
        <f t="shared" si="12"/>
        <v>-18435967431</v>
      </c>
    </row>
    <row r="16" spans="1:16" x14ac:dyDescent="0.35">
      <c r="C16" t="s">
        <v>28</v>
      </c>
      <c r="D16" s="2">
        <f>IFERROR(INDEX(D51:D500,MATCH($C$16,$C$51:$C$500,0)),"")</f>
        <v>9883210817</v>
      </c>
      <c r="H16" s="2">
        <f>IFERROR(SUM(D16:G16)*(4/MAX(1,COUNT(D16:G16))),"")</f>
        <v>39532843268</v>
      </c>
      <c r="I16" s="2">
        <f t="shared" ref="I16:P16" si="13">IFERROR(INDEX(I51:I500,MATCH($C$16,$C$51:$C$500,0)),"")</f>
        <v>57694747301</v>
      </c>
      <c r="J16" s="2">
        <f t="shared" si="13"/>
        <v>30723172204</v>
      </c>
      <c r="K16" s="2">
        <f t="shared" si="13"/>
        <v>20368216664</v>
      </c>
      <c r="L16" s="2">
        <f t="shared" si="13"/>
        <v>102140064662</v>
      </c>
      <c r="M16" s="2">
        <f t="shared" si="13"/>
        <v>139836038361</v>
      </c>
      <c r="N16" s="2">
        <f t="shared" si="13"/>
        <v>62716497952</v>
      </c>
      <c r="O16" s="2">
        <f t="shared" si="13"/>
        <v>52707012364</v>
      </c>
      <c r="P16" s="2">
        <f t="shared" si="13"/>
        <v>63178905734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540360000000</v>
      </c>
      <c r="H20" s="2">
        <f t="shared" ref="H20:P20" ca="1" si="14">IFERROR(H21*H2,"")</f>
        <v>540360000000</v>
      </c>
      <c r="I20" s="2">
        <f t="shared" ca="1" si="14"/>
        <v>595080000000</v>
      </c>
      <c r="J20" s="2">
        <f t="shared" ca="1" si="14"/>
        <v>577980000000</v>
      </c>
      <c r="K20" s="2">
        <f t="shared" ca="1" si="14"/>
        <v>690840000000</v>
      </c>
      <c r="L20" s="2">
        <f t="shared" ca="1" si="14"/>
        <v>889200000000</v>
      </c>
      <c r="M20" s="2">
        <f t="shared" ca="1" si="14"/>
        <v>1768000000000</v>
      </c>
      <c r="N20" s="2">
        <f t="shared" ca="1" si="14"/>
        <v>686800000000</v>
      </c>
      <c r="O20" s="2">
        <f t="shared" ca="1" si="14"/>
        <v>802400000000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3420000000</v>
      </c>
      <c r="H21" s="2">
        <f>IFERROR(INDEX(D21:G21,COUNT(D21:G21)),"")</f>
        <v>3420000000</v>
      </c>
      <c r="I21" s="2">
        <f t="shared" ref="I21:P21" si="15">IFERROR(INDEX(I51:I500,MATCH($C$7,$C$51:$C$500,0)),"")</f>
        <v>3420000000</v>
      </c>
      <c r="J21" s="2">
        <f t="shared" si="15"/>
        <v>3420000000</v>
      </c>
      <c r="K21" s="2">
        <f t="shared" si="15"/>
        <v>3420000000</v>
      </c>
      <c r="L21" s="2">
        <f t="shared" si="15"/>
        <v>3420000000</v>
      </c>
      <c r="M21" s="2">
        <f t="shared" si="15"/>
        <v>3400000000</v>
      </c>
      <c r="N21" s="2">
        <f t="shared" si="15"/>
        <v>3400000000</v>
      </c>
      <c r="O21" s="2">
        <f t="shared" si="15"/>
        <v>3400000000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0.64173974394720357</v>
      </c>
      <c r="H23" s="3">
        <f t="shared" ref="H23:P23" si="16">IFERROR(H5/H6*100,"")</f>
        <v>2.5669589757888143</v>
      </c>
      <c r="I23" s="3">
        <f t="shared" si="16"/>
        <v>9.925264104580604</v>
      </c>
      <c r="J23" s="3">
        <f t="shared" si="16"/>
        <v>2.5818130286645271</v>
      </c>
      <c r="K23" s="3">
        <f t="shared" si="16"/>
        <v>1.0422699405412894</v>
      </c>
      <c r="L23" s="3">
        <f t="shared" si="16"/>
        <v>17.324060020280328</v>
      </c>
      <c r="M23" s="3">
        <f t="shared" si="16"/>
        <v>13.13266687018208</v>
      </c>
      <c r="N23" s="3">
        <f t="shared" si="16"/>
        <v>5.1736476045531772</v>
      </c>
      <c r="O23" s="3">
        <f t="shared" si="16"/>
        <v>3.957611847239602</v>
      </c>
      <c r="P23" s="3">
        <f t="shared" si="16"/>
        <v>24.922558809802997</v>
      </c>
    </row>
    <row r="24" spans="1:16" x14ac:dyDescent="0.35">
      <c r="C24" t="s">
        <v>45</v>
      </c>
      <c r="D24" s="4">
        <f>IFERROR(_xlfn.RRI(5,I23,D23),"")</f>
        <v>-0.42173970562911534</v>
      </c>
      <c r="H24" s="4">
        <f t="shared" ref="H24:P24" si="17">IFERROR(_xlfn.RRI(5,M23,H23),"")</f>
        <v>-0.27853843417650714</v>
      </c>
      <c r="I24" s="4">
        <f t="shared" si="17"/>
        <v>0.13917132791120901</v>
      </c>
      <c r="J24" s="4">
        <f t="shared" si="17"/>
        <v>-8.1882388631032477E-2</v>
      </c>
      <c r="K24" s="4">
        <f t="shared" si="17"/>
        <v>-0.46999798998581122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2.04</v>
      </c>
      <c r="H25" s="3">
        <f>IFERROR(INDEX(D25:G25,COUNT(D25:G25)),"")</f>
        <v>2.04</v>
      </c>
      <c r="I25" s="3">
        <f t="shared" ref="I25:P25" si="18">IFERROR(INDEX(I51:I500,MATCH($C$25,$C$51:$C$500,0)),"")</f>
        <v>12.15</v>
      </c>
      <c r="J25" s="3">
        <f t="shared" si="18"/>
        <v>6.55</v>
      </c>
      <c r="K25" s="3">
        <f t="shared" si="18"/>
        <v>3.47</v>
      </c>
      <c r="L25" s="3">
        <f t="shared" si="18"/>
        <v>22.55</v>
      </c>
      <c r="M25" s="3">
        <f t="shared" si="18"/>
        <v>31.32</v>
      </c>
      <c r="N25" s="3">
        <f t="shared" si="18"/>
        <v>11.9</v>
      </c>
      <c r="O25" s="3">
        <f t="shared" si="18"/>
        <v>5.98</v>
      </c>
      <c r="P25" s="3">
        <f t="shared" si="18"/>
        <v>38906.9</v>
      </c>
    </row>
    <row r="26" spans="1:16" x14ac:dyDescent="0.35">
      <c r="C26" t="s">
        <v>48</v>
      </c>
      <c r="D26" s="4">
        <f>IFERROR(_xlfn.RRI(5,I25,D25),"")</f>
        <v>-0.30014063578380989</v>
      </c>
      <c r="H26" s="4">
        <f t="shared" ref="H26:P26" si="19">IFERROR(_xlfn.RRI(5,M25,H25),"")</f>
        <v>-0.42088917530540304</v>
      </c>
      <c r="I26" s="4">
        <f t="shared" si="19"/>
        <v>4.1668110509329725E-3</v>
      </c>
      <c r="J26" s="4">
        <f t="shared" si="19"/>
        <v>1.8375689122634986E-2</v>
      </c>
      <c r="K26" s="4">
        <f t="shared" si="19"/>
        <v>-0.84509673591323209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124.70938186578947</v>
      </c>
      <c r="H27" s="3">
        <f t="shared" ref="H27:P27" si="20">IFERROR(H4/H21,"")</f>
        <v>498.83752746315787</v>
      </c>
      <c r="I27" s="3">
        <f t="shared" si="20"/>
        <v>552.1973955342105</v>
      </c>
      <c r="J27" s="3">
        <f t="shared" si="20"/>
        <v>519.34598942105265</v>
      </c>
      <c r="K27" s="3">
        <f t="shared" si="20"/>
        <v>508.56738865087721</v>
      </c>
      <c r="L27" s="3">
        <f t="shared" si="20"/>
        <v>650.27148660438593</v>
      </c>
      <c r="M27" s="3">
        <f t="shared" si="20"/>
        <v>623.49071181735292</v>
      </c>
      <c r="N27" s="3">
        <f t="shared" si="20"/>
        <v>499.3479164967647</v>
      </c>
      <c r="O27" s="3">
        <f t="shared" si="20"/>
        <v>570.19020086499995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-0.25738972404032734</v>
      </c>
      <c r="H28" s="4">
        <f t="shared" ref="H28:P28" si="21">IFERROR(_xlfn.RRI(5,M27,H27),"")</f>
        <v>-4.3630260917668529E-2</v>
      </c>
      <c r="I28" s="4">
        <f t="shared" si="21"/>
        <v>2.0324282248103565E-2</v>
      </c>
      <c r="J28" s="4">
        <f t="shared" si="21"/>
        <v>-1.8506548002123591E-2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-0.83209876543209871</v>
      </c>
      <c r="I29" s="4">
        <f t="shared" si="22"/>
        <v>0.85496183206106879</v>
      </c>
      <c r="J29" s="4">
        <f t="shared" si="22"/>
        <v>0.88760806916426493</v>
      </c>
      <c r="K29" s="4">
        <f t="shared" si="22"/>
        <v>-0.84611973392461204</v>
      </c>
      <c r="L29" s="4">
        <f t="shared" si="22"/>
        <v>-0.28001277139208169</v>
      </c>
      <c r="M29" s="4">
        <f t="shared" si="22"/>
        <v>1.6319327731092439</v>
      </c>
      <c r="N29" s="4">
        <f t="shared" si="22"/>
        <v>0.98996655518394638</v>
      </c>
      <c r="O29" s="4">
        <f t="shared" si="22"/>
        <v>-0.99984629975659833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-9.6631872048999562E-2</v>
      </c>
      <c r="I30" s="4">
        <f t="shared" si="23"/>
        <v>6.3255338025772295E-2</v>
      </c>
      <c r="J30" s="4">
        <f t="shared" si="23"/>
        <v>2.1194046277266843E-2</v>
      </c>
      <c r="K30" s="4">
        <f t="shared" si="23"/>
        <v>-0.21791528749548122</v>
      </c>
      <c r="L30" s="4">
        <f t="shared" si="23"/>
        <v>4.2952965103477347E-2</v>
      </c>
      <c r="M30" s="4">
        <f t="shared" si="23"/>
        <v>0.24860981936507698</v>
      </c>
      <c r="N30" s="4">
        <f t="shared" si="23"/>
        <v>-0.12424325121821604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305.55</v>
      </c>
      <c r="H32" s="3">
        <f>IFERROR(INDEX(D32:G32,COUNT(D32:G32)),"")</f>
        <v>305.55</v>
      </c>
      <c r="I32" s="3">
        <f t="shared" ref="I32:P32" si="24">IFERROR(INDEX(I51:I500,MATCH($C$32,$C$51:$C$500,0)),"")</f>
        <v>303.58</v>
      </c>
      <c r="J32" s="3">
        <f t="shared" si="24"/>
        <v>276.35000000000002</v>
      </c>
      <c r="K32" s="3">
        <f t="shared" si="24"/>
        <v>271.22000000000003</v>
      </c>
      <c r="L32" s="3">
        <f t="shared" si="24"/>
        <v>280.39</v>
      </c>
      <c r="M32" s="3">
        <f t="shared" si="24"/>
        <v>243.05</v>
      </c>
      <c r="N32" s="3">
        <f t="shared" si="24"/>
        <v>215.7</v>
      </c>
      <c r="O32" s="3">
        <f t="shared" si="24"/>
        <v>198.58</v>
      </c>
      <c r="P32" s="3">
        <f t="shared" si="24"/>
        <v>458587.82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0.53</v>
      </c>
      <c r="H33" s="3">
        <f>IFERROR(INDEX(D33:G33,COUNT(D33:G33)),"")</f>
        <v>0.53</v>
      </c>
      <c r="I33" s="3">
        <f t="shared" ref="I33:P33" si="25">IFERROR(INDEX(I51:I500,MATCH($C$33,$C$51:$C$500,0)),"")</f>
        <v>0.56999999999999995</v>
      </c>
      <c r="J33" s="3">
        <f t="shared" si="25"/>
        <v>0.61</v>
      </c>
      <c r="K33" s="3">
        <f t="shared" si="25"/>
        <v>0.74</v>
      </c>
      <c r="L33" s="3">
        <f t="shared" si="25"/>
        <v>0.93</v>
      </c>
      <c r="M33" s="3">
        <f t="shared" si="25"/>
        <v>2.14</v>
      </c>
      <c r="N33" s="3">
        <f t="shared" si="25"/>
        <v>0.94</v>
      </c>
      <c r="O33" s="3">
        <f t="shared" si="25"/>
        <v>1.19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79.41</v>
      </c>
      <c r="H34" s="3">
        <f>IFERROR(INDEX(D34:G34,COUNT(D34:G34)),"")</f>
        <v>79.41</v>
      </c>
      <c r="I34" s="3">
        <f t="shared" ref="I34:P34" si="26">IFERROR(INDEX(I51:I500,MATCH($C$34,$C$51:$C$500,0)),"")</f>
        <v>14.32</v>
      </c>
      <c r="J34" s="3">
        <f t="shared" si="26"/>
        <v>25.8</v>
      </c>
      <c r="K34" s="3">
        <f t="shared" si="26"/>
        <v>58.21</v>
      </c>
      <c r="L34" s="3">
        <f t="shared" si="26"/>
        <v>11.53</v>
      </c>
      <c r="M34" s="3">
        <f t="shared" si="26"/>
        <v>16.600000000000001</v>
      </c>
      <c r="N34" s="3">
        <f t="shared" si="26"/>
        <v>16.97</v>
      </c>
      <c r="O34" s="3">
        <f t="shared" si="26"/>
        <v>39.46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1.3</v>
      </c>
      <c r="H35" s="3">
        <f>IFERROR(INDEX(D35:G35,COUNT(D35:G35)),"")</f>
        <v>1.3</v>
      </c>
      <c r="I35" s="3">
        <f t="shared" ref="I35:P35" si="27">IFERROR(INDEX(I51:I500,MATCH($C$35,$C$51:$C$500,0)),"")</f>
        <v>0.31</v>
      </c>
      <c r="J35" s="3">
        <f t="shared" si="27"/>
        <v>0.33</v>
      </c>
      <c r="K35" s="3">
        <f t="shared" si="27"/>
        <v>0.4</v>
      </c>
      <c r="L35" s="3">
        <f t="shared" si="27"/>
        <v>0.4</v>
      </c>
      <c r="M35" s="3">
        <f t="shared" si="27"/>
        <v>0.83</v>
      </c>
      <c r="N35" s="3">
        <f t="shared" si="27"/>
        <v>0.4</v>
      </c>
      <c r="O35" s="3">
        <f t="shared" si="27"/>
        <v>0.41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0.36700000000000005</v>
      </c>
      <c r="I36" s="4">
        <f t="shared" si="28"/>
        <v>0.247</v>
      </c>
      <c r="J36" s="4">
        <f t="shared" si="28"/>
        <v>0.45799999999999996</v>
      </c>
      <c r="K36" s="4">
        <f t="shared" si="28"/>
        <v>0.57700000000000007</v>
      </c>
      <c r="L36" s="4">
        <f t="shared" si="28"/>
        <v>0.53210000000000002</v>
      </c>
      <c r="M36" s="4">
        <f t="shared" si="28"/>
        <v>0.38500000000000001</v>
      </c>
      <c r="N36" s="4">
        <f t="shared" si="28"/>
        <v>0.67599999999999993</v>
      </c>
      <c r="O36" s="4">
        <f t="shared" si="28"/>
        <v>0.84019999999999995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3</v>
      </c>
      <c r="I37" s="3">
        <f t="shared" si="29"/>
        <v>3</v>
      </c>
      <c r="J37" s="3">
        <f t="shared" si="29"/>
        <v>3</v>
      </c>
      <c r="K37" s="3">
        <f t="shared" si="29"/>
        <v>2</v>
      </c>
      <c r="L37" s="3">
        <f t="shared" si="29"/>
        <v>12</v>
      </c>
      <c r="M37" s="3">
        <f t="shared" si="29"/>
        <v>12</v>
      </c>
      <c r="N37" s="3">
        <f t="shared" si="29"/>
        <v>8</v>
      </c>
      <c r="O37" s="3">
        <f t="shared" si="29"/>
        <v>5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426506085981</v>
      </c>
      <c r="E51" s="5">
        <v>488670370992</v>
      </c>
      <c r="F51" s="5">
        <v>493197130815</v>
      </c>
      <c r="G51" s="5">
        <v>438489924527</v>
      </c>
      <c r="I51" s="5">
        <v>1888515092727</v>
      </c>
      <c r="J51" s="5">
        <v>1776163283820</v>
      </c>
      <c r="K51" s="5">
        <v>1739300469186</v>
      </c>
      <c r="L51" s="5">
        <v>2223928484187</v>
      </c>
      <c r="M51" s="5">
        <v>2119868420179</v>
      </c>
      <c r="N51" s="5">
        <v>1697782916089</v>
      </c>
      <c r="O51" s="5">
        <v>1938646682941</v>
      </c>
      <c r="P51" s="5">
        <v>2178697950787</v>
      </c>
    </row>
    <row r="52" spans="2:16" x14ac:dyDescent="0.35">
      <c r="C52" t="s">
        <v>75</v>
      </c>
      <c r="D52" s="5">
        <v>-334891780562</v>
      </c>
      <c r="E52" s="5">
        <v>-365483671241</v>
      </c>
      <c r="F52" s="5">
        <v>-396952548004</v>
      </c>
      <c r="G52" s="5">
        <v>-357396022789</v>
      </c>
      <c r="I52" s="5">
        <v>-1499888410939</v>
      </c>
      <c r="J52" s="5">
        <v>-1453125167247</v>
      </c>
      <c r="K52" s="5">
        <v>-1463660910601</v>
      </c>
      <c r="L52" s="5">
        <v>-1872083970669</v>
      </c>
      <c r="M52" s="5">
        <v>-1763085133142</v>
      </c>
      <c r="N52" s="5">
        <v>-1392941317143</v>
      </c>
      <c r="O52" s="5">
        <v>-1581003908237</v>
      </c>
      <c r="P52" s="5">
        <v>-1792280115030</v>
      </c>
    </row>
    <row r="53" spans="2:16" x14ac:dyDescent="0.35">
      <c r="C53" t="s">
        <v>76</v>
      </c>
      <c r="D53" s="5">
        <v>91614305419</v>
      </c>
      <c r="E53" s="5">
        <v>123186699751</v>
      </c>
      <c r="F53" s="5">
        <v>96244582811</v>
      </c>
      <c r="G53" s="5">
        <v>81093901738</v>
      </c>
      <c r="I53" s="5">
        <v>388626681788</v>
      </c>
      <c r="J53" s="5">
        <v>323038116573</v>
      </c>
      <c r="K53" s="5">
        <v>275639558585</v>
      </c>
      <c r="L53" s="5">
        <v>351844513518</v>
      </c>
      <c r="M53" s="5">
        <v>356783287037</v>
      </c>
      <c r="N53" s="5">
        <v>304841598946</v>
      </c>
      <c r="O53" s="5">
        <v>357642774704</v>
      </c>
      <c r="P53" s="5">
        <v>386417835757</v>
      </c>
    </row>
    <row r="54" spans="2:16" x14ac:dyDescent="0.35">
      <c r="C54" t="s">
        <v>77</v>
      </c>
      <c r="D54" s="5">
        <v>-69792749471</v>
      </c>
      <c r="E54" s="5">
        <v>-79761092757</v>
      </c>
      <c r="F54" s="5">
        <v>-72910066621</v>
      </c>
      <c r="G54" s="5">
        <v>-67043940469</v>
      </c>
      <c r="I54" s="5">
        <v>-281375710652</v>
      </c>
      <c r="J54" s="5">
        <v>-242761226662</v>
      </c>
      <c r="K54" s="5">
        <v>-202771103244</v>
      </c>
      <c r="L54" s="5">
        <v>-190565090364</v>
      </c>
      <c r="M54" s="5">
        <v>-158361247230</v>
      </c>
      <c r="N54" s="5">
        <v>-175955688625</v>
      </c>
      <c r="O54" s="5">
        <v>-221688713418</v>
      </c>
      <c r="P54" s="5">
        <v>-239161726655</v>
      </c>
    </row>
    <row r="55" spans="2:16" x14ac:dyDescent="0.35">
      <c r="C55" t="s">
        <v>384</v>
      </c>
      <c r="D55" s="5">
        <v>-73880312111</v>
      </c>
      <c r="E55" s="5">
        <v>-81234539347</v>
      </c>
      <c r="F55" s="5">
        <v>-73291010977</v>
      </c>
      <c r="G55" s="5">
        <v>-66418538343</v>
      </c>
      <c r="I55" s="5">
        <v>-283787169016</v>
      </c>
      <c r="J55" s="5">
        <v>-250512057084</v>
      </c>
      <c r="K55" s="5">
        <v>-215130802426</v>
      </c>
      <c r="L55" s="5">
        <v>-221574799869</v>
      </c>
      <c r="M55" s="5">
        <v>-175877995747</v>
      </c>
      <c r="N55" s="5">
        <v>-196134342402</v>
      </c>
      <c r="O55" s="5">
        <v>-231943394189</v>
      </c>
      <c r="P55" s="5">
        <v>-254389654391</v>
      </c>
    </row>
    <row r="56" spans="2:16" x14ac:dyDescent="0.35">
      <c r="C56" t="s">
        <v>282</v>
      </c>
      <c r="D56" s="5">
        <v>-173127253</v>
      </c>
      <c r="E56" s="5">
        <v>1247900175</v>
      </c>
      <c r="F56" s="5">
        <v>-562958783</v>
      </c>
      <c r="G56" s="5">
        <v>-975432055</v>
      </c>
      <c r="I56" s="5">
        <v>-1141117</v>
      </c>
      <c r="J56" s="5">
        <v>4487430755</v>
      </c>
      <c r="K56" s="5">
        <v>47026392</v>
      </c>
      <c r="L56" s="5">
        <v>7594655081</v>
      </c>
      <c r="M56" s="5">
        <v>-72632694</v>
      </c>
      <c r="N56" s="5">
        <v>4429841762</v>
      </c>
      <c r="O56" s="5">
        <v>-3383779612</v>
      </c>
      <c r="P56" s="5">
        <v>5658341314</v>
      </c>
    </row>
    <row r="57" spans="2:16" x14ac:dyDescent="0.35">
      <c r="C57" t="s">
        <v>80</v>
      </c>
      <c r="D57" s="5">
        <v>23206940</v>
      </c>
    </row>
    <row r="58" spans="2:16" x14ac:dyDescent="0.35">
      <c r="C58" t="s">
        <v>81</v>
      </c>
      <c r="D58" s="5">
        <v>21821555948</v>
      </c>
      <c r="E58" s="5">
        <v>43425606994</v>
      </c>
      <c r="F58" s="5">
        <v>23334516190</v>
      </c>
      <c r="G58" s="5">
        <v>14049961269</v>
      </c>
      <c r="I58" s="5">
        <v>107250971136</v>
      </c>
      <c r="J58" s="5">
        <v>80276889911</v>
      </c>
      <c r="K58" s="5">
        <v>72868455341</v>
      </c>
      <c r="L58" s="5">
        <v>161279423154</v>
      </c>
      <c r="M58" s="5">
        <v>198422039807</v>
      </c>
      <c r="N58" s="5">
        <v>128885910321</v>
      </c>
      <c r="O58" s="5">
        <v>135954061286</v>
      </c>
      <c r="P58" s="5">
        <v>147256109102</v>
      </c>
    </row>
    <row r="59" spans="2:16" x14ac:dyDescent="0.35">
      <c r="C59" t="s">
        <v>82</v>
      </c>
      <c r="D59" s="5">
        <v>-11938345131</v>
      </c>
      <c r="E59" s="5">
        <v>-14391477850</v>
      </c>
      <c r="F59" s="5">
        <v>-12825932677</v>
      </c>
      <c r="G59" s="5">
        <v>-12537886355</v>
      </c>
      <c r="I59" s="5">
        <v>-49556223835</v>
      </c>
      <c r="J59" s="5">
        <v>-49553717707</v>
      </c>
      <c r="K59" s="5">
        <v>-52500238677</v>
      </c>
      <c r="L59" s="5">
        <v>-59139358492</v>
      </c>
      <c r="M59" s="5">
        <v>-58586001446</v>
      </c>
      <c r="N59" s="5">
        <v>-66169412369</v>
      </c>
      <c r="O59" s="5">
        <v>-83247048922</v>
      </c>
      <c r="P59" s="5">
        <v>-84077203368</v>
      </c>
    </row>
    <row r="60" spans="2:16" x14ac:dyDescent="0.35">
      <c r="C60" t="s">
        <v>83</v>
      </c>
      <c r="D60" s="5">
        <v>1069303</v>
      </c>
      <c r="E60" s="5">
        <v>842014</v>
      </c>
      <c r="F60" s="5">
        <v>1010215</v>
      </c>
      <c r="G60" s="5">
        <v>1696248</v>
      </c>
      <c r="I60" s="5">
        <v>4688194</v>
      </c>
      <c r="J60" s="5">
        <v>4438081</v>
      </c>
      <c r="K60" s="5">
        <v>4166810</v>
      </c>
      <c r="L60" s="5">
        <v>4054324</v>
      </c>
      <c r="M60" s="5">
        <v>6498026</v>
      </c>
      <c r="N60" s="5">
        <v>9982897</v>
      </c>
      <c r="O60" s="5">
        <v>329755954</v>
      </c>
      <c r="P60" s="5">
        <v>9441932</v>
      </c>
    </row>
    <row r="61" spans="2:16" x14ac:dyDescent="0.35">
      <c r="C61" t="s">
        <v>26</v>
      </c>
      <c r="D61" s="5">
        <v>-11939414434</v>
      </c>
      <c r="E61" s="5">
        <v>-14392319864</v>
      </c>
      <c r="F61" s="5">
        <v>-12826942892</v>
      </c>
      <c r="G61" s="5">
        <v>-12539582603</v>
      </c>
      <c r="I61" s="5">
        <v>-49560912029</v>
      </c>
      <c r="J61" s="5">
        <v>-49558155788</v>
      </c>
      <c r="K61" s="5">
        <v>-52504405487</v>
      </c>
      <c r="L61" s="5">
        <v>-59143412816</v>
      </c>
      <c r="M61" s="5">
        <v>-58592499472</v>
      </c>
      <c r="N61" s="5">
        <v>-66179395266</v>
      </c>
      <c r="O61" s="5">
        <v>-83576804876</v>
      </c>
      <c r="P61" s="5">
        <v>-84086645300</v>
      </c>
    </row>
    <row r="62" spans="2:16" x14ac:dyDescent="0.35">
      <c r="C62" t="s">
        <v>84</v>
      </c>
      <c r="D62" s="5">
        <v>-11938345131</v>
      </c>
      <c r="E62" s="5">
        <v>-14391477850</v>
      </c>
      <c r="F62" s="5">
        <v>-12825932677</v>
      </c>
      <c r="G62" s="5">
        <v>-12537886355</v>
      </c>
      <c r="I62" s="5">
        <v>-49556223835</v>
      </c>
      <c r="J62" s="5">
        <v>-49553717707</v>
      </c>
      <c r="K62" s="5">
        <v>-52500238677</v>
      </c>
      <c r="L62" s="5">
        <v>-59139358492</v>
      </c>
      <c r="M62" s="5">
        <v>-58586001446</v>
      </c>
      <c r="N62" s="5">
        <v>-66169412369</v>
      </c>
      <c r="O62" s="5">
        <v>-83247048922</v>
      </c>
      <c r="P62" s="5">
        <v>-84077203368</v>
      </c>
    </row>
    <row r="63" spans="2:16" x14ac:dyDescent="0.35">
      <c r="C63" t="s">
        <v>28</v>
      </c>
      <c r="D63" s="5">
        <v>9883210817</v>
      </c>
      <c r="E63" s="5">
        <v>29034129144</v>
      </c>
      <c r="F63" s="5">
        <v>10508583513</v>
      </c>
      <c r="G63" s="5">
        <v>1512074914</v>
      </c>
      <c r="I63" s="5">
        <v>57694747301</v>
      </c>
      <c r="J63" s="5">
        <v>30723172204</v>
      </c>
      <c r="K63" s="5">
        <v>20368216664</v>
      </c>
      <c r="L63" s="5">
        <v>102140064662</v>
      </c>
      <c r="M63" s="5">
        <v>139836038361</v>
      </c>
      <c r="N63" s="5">
        <v>62716497952</v>
      </c>
      <c r="O63" s="5">
        <v>52707012364</v>
      </c>
      <c r="P63" s="5">
        <v>63178905734</v>
      </c>
    </row>
    <row r="64" spans="2:16" x14ac:dyDescent="0.35">
      <c r="C64" t="s">
        <v>27</v>
      </c>
      <c r="D64" s="5">
        <v>-2874571965</v>
      </c>
      <c r="E64" s="5">
        <v>-8307088073</v>
      </c>
      <c r="F64" s="5">
        <v>-2250135470</v>
      </c>
      <c r="G64" s="5">
        <v>-876201279</v>
      </c>
      <c r="I64" s="5">
        <v>-16279213247</v>
      </c>
      <c r="J64" s="5">
        <v>-8332001123</v>
      </c>
      <c r="K64" s="5">
        <v>-8521433668</v>
      </c>
      <c r="L64" s="5">
        <v>-25053403069</v>
      </c>
      <c r="M64" s="5">
        <v>-33302594984</v>
      </c>
      <c r="N64" s="5">
        <v>-22265167713</v>
      </c>
      <c r="O64" s="5">
        <v>-32366892907</v>
      </c>
      <c r="P64" s="5">
        <v>-18435967431</v>
      </c>
    </row>
    <row r="65" spans="2:16" x14ac:dyDescent="0.35">
      <c r="C65" t="s">
        <v>91</v>
      </c>
      <c r="D65" s="5">
        <v>7008638852</v>
      </c>
      <c r="E65" s="5">
        <v>20727041071</v>
      </c>
      <c r="F65" s="5">
        <v>8258448043</v>
      </c>
      <c r="G65" s="5">
        <v>635873635</v>
      </c>
      <c r="I65" s="5">
        <v>41415534054</v>
      </c>
      <c r="J65" s="5">
        <v>22391171081</v>
      </c>
      <c r="K65" s="5">
        <v>11846782996</v>
      </c>
      <c r="L65" s="5">
        <v>77086661593</v>
      </c>
      <c r="M65" s="5">
        <v>106533443377</v>
      </c>
      <c r="N65" s="5">
        <v>40451330239</v>
      </c>
      <c r="O65" s="5">
        <v>20340119457</v>
      </c>
      <c r="P65" s="5">
        <v>44742938303</v>
      </c>
    </row>
    <row r="66" spans="2:16" x14ac:dyDescent="0.35">
      <c r="C66" t="s">
        <v>92</v>
      </c>
      <c r="D66" s="5">
        <v>-252699030</v>
      </c>
      <c r="E66" s="5">
        <v>60165313319</v>
      </c>
      <c r="F66" s="5">
        <v>639925038</v>
      </c>
      <c r="G66" s="5">
        <v>499141529</v>
      </c>
      <c r="I66" s="5">
        <v>61803521417</v>
      </c>
      <c r="J66" s="5">
        <v>1996566119</v>
      </c>
      <c r="K66" s="5">
        <v>-2184463563</v>
      </c>
      <c r="L66" s="5">
        <v>88947212401</v>
      </c>
      <c r="M66" s="5">
        <v>2034577553</v>
      </c>
      <c r="N66" s="5">
        <v>-2508943240</v>
      </c>
      <c r="O66" s="5">
        <v>6380838437</v>
      </c>
      <c r="P66" s="5">
        <v>86692653768</v>
      </c>
    </row>
    <row r="67" spans="2:16" x14ac:dyDescent="0.35">
      <c r="C67" t="s">
        <v>93</v>
      </c>
      <c r="D67" s="5">
        <v>6755939822</v>
      </c>
      <c r="E67" s="5">
        <v>80892354390</v>
      </c>
      <c r="F67" s="5">
        <v>8898373081</v>
      </c>
      <c r="G67" s="5">
        <v>1135015164</v>
      </c>
      <c r="I67" s="5">
        <v>103219055471</v>
      </c>
      <c r="J67" s="5">
        <v>24387737200</v>
      </c>
      <c r="K67" s="5">
        <v>9662319433</v>
      </c>
      <c r="L67" s="5">
        <v>166033873994</v>
      </c>
      <c r="M67" s="5">
        <v>108568020930</v>
      </c>
      <c r="N67" s="5">
        <v>37942386999</v>
      </c>
      <c r="O67" s="5">
        <v>26720957894</v>
      </c>
      <c r="P67" s="5">
        <v>131435592071</v>
      </c>
    </row>
    <row r="68" spans="2:16" x14ac:dyDescent="0.35">
      <c r="C68" t="s">
        <v>94</v>
      </c>
      <c r="D68" s="5">
        <v>7008638852</v>
      </c>
      <c r="E68" s="5">
        <v>20727041071</v>
      </c>
      <c r="F68" s="5">
        <v>8258448044</v>
      </c>
      <c r="G68" s="5">
        <v>635873634</v>
      </c>
      <c r="I68" s="5">
        <v>41415534054</v>
      </c>
      <c r="J68" s="5">
        <v>22391171081</v>
      </c>
      <c r="K68" s="5">
        <v>11846782996</v>
      </c>
      <c r="L68" s="5">
        <v>77086661593</v>
      </c>
      <c r="M68" s="5">
        <v>106533443377</v>
      </c>
      <c r="N68" s="5">
        <v>40451330239</v>
      </c>
      <c r="O68" s="5">
        <v>20340119457</v>
      </c>
      <c r="P68" s="5">
        <v>44742938303</v>
      </c>
    </row>
    <row r="69" spans="2:16" x14ac:dyDescent="0.35">
      <c r="C69" t="s">
        <v>7</v>
      </c>
      <c r="D69" s="5">
        <v>6732732882</v>
      </c>
      <c r="E69" s="5">
        <v>80892354390</v>
      </c>
      <c r="F69" s="5">
        <v>8898373082</v>
      </c>
      <c r="G69" s="5">
        <v>1135015163</v>
      </c>
      <c r="I69" s="5">
        <v>103219055471</v>
      </c>
      <c r="J69" s="5">
        <v>24387737200</v>
      </c>
      <c r="K69" s="5">
        <v>9662319434</v>
      </c>
      <c r="L69" s="5">
        <v>166033873994</v>
      </c>
      <c r="M69" s="5">
        <v>108568020930</v>
      </c>
      <c r="N69" s="5">
        <v>37942386999</v>
      </c>
      <c r="O69" s="5">
        <v>26720957894</v>
      </c>
      <c r="P69" s="5">
        <v>131435592071</v>
      </c>
    </row>
    <row r="70" spans="2:16" x14ac:dyDescent="0.35">
      <c r="C70" t="s">
        <v>95</v>
      </c>
      <c r="D70" s="5">
        <v>7008638852</v>
      </c>
      <c r="E70" s="5">
        <v>20727041071</v>
      </c>
      <c r="F70" s="5">
        <v>8258448044</v>
      </c>
      <c r="G70" s="5">
        <v>635873634</v>
      </c>
      <c r="I70" s="5">
        <v>41415534054</v>
      </c>
      <c r="J70" s="5">
        <v>22391171081</v>
      </c>
      <c r="K70" s="5">
        <v>11846782996</v>
      </c>
      <c r="L70" s="5">
        <v>77086661593</v>
      </c>
      <c r="M70" s="5">
        <v>106533443377</v>
      </c>
      <c r="N70" s="5">
        <v>40451330239</v>
      </c>
      <c r="O70" s="5">
        <v>20340119457</v>
      </c>
      <c r="P70" s="5">
        <v>44742938303</v>
      </c>
    </row>
    <row r="71" spans="2:16" x14ac:dyDescent="0.35">
      <c r="C71" t="s">
        <v>96</v>
      </c>
      <c r="D71" s="5">
        <v>6755939822</v>
      </c>
      <c r="E71" s="5">
        <v>80892354390</v>
      </c>
      <c r="F71" s="5">
        <v>8898373082</v>
      </c>
      <c r="G71" s="5">
        <v>1135015163</v>
      </c>
      <c r="I71" s="5">
        <v>103219055471</v>
      </c>
      <c r="J71" s="5">
        <v>24387737200</v>
      </c>
      <c r="K71" s="5">
        <v>9662319434</v>
      </c>
      <c r="L71" s="5">
        <v>166033873994</v>
      </c>
      <c r="M71" s="5">
        <v>108568020930</v>
      </c>
      <c r="N71" s="5">
        <v>37942386999</v>
      </c>
      <c r="O71" s="5">
        <v>26720957894</v>
      </c>
      <c r="P71" s="5">
        <v>131435592071</v>
      </c>
    </row>
    <row r="72" spans="2:16" x14ac:dyDescent="0.35">
      <c r="C72" t="s">
        <v>97</v>
      </c>
      <c r="D72" s="5">
        <v>6755939822</v>
      </c>
      <c r="E72" s="5">
        <v>80892354390</v>
      </c>
      <c r="F72" s="5">
        <v>8898373082</v>
      </c>
      <c r="G72" s="5">
        <v>1135015163</v>
      </c>
      <c r="I72" s="5">
        <v>103219055471</v>
      </c>
      <c r="J72" s="5">
        <v>24387737200</v>
      </c>
      <c r="K72" s="5">
        <v>9662319434</v>
      </c>
      <c r="L72" s="5">
        <v>166033873994</v>
      </c>
      <c r="M72" s="5">
        <v>108568020930</v>
      </c>
      <c r="N72" s="5">
        <v>37942386999</v>
      </c>
      <c r="O72" s="5">
        <v>26720957894</v>
      </c>
      <c r="P72" s="5">
        <v>131435592071</v>
      </c>
    </row>
    <row r="74" spans="2:16" x14ac:dyDescent="0.35">
      <c r="B74" t="s">
        <v>98</v>
      </c>
      <c r="C74" t="s">
        <v>99</v>
      </c>
    </row>
    <row r="75" spans="2:16" x14ac:dyDescent="0.35">
      <c r="C75" t="s">
        <v>100</v>
      </c>
    </row>
    <row r="76" spans="2:16" x14ac:dyDescent="0.35">
      <c r="C76" t="s">
        <v>19</v>
      </c>
      <c r="D76" s="5">
        <v>15756788672</v>
      </c>
      <c r="E76" s="5">
        <v>7423213465</v>
      </c>
      <c r="F76" s="5">
        <v>11796044301</v>
      </c>
      <c r="G76" s="5">
        <v>4856418942</v>
      </c>
      <c r="I76" s="5">
        <v>7423213465</v>
      </c>
      <c r="J76" s="5">
        <v>9707137311</v>
      </c>
      <c r="K76" s="5">
        <v>6723909757</v>
      </c>
      <c r="L76" s="5">
        <v>2726541549</v>
      </c>
      <c r="M76" s="5">
        <v>18695934690</v>
      </c>
      <c r="N76" s="5">
        <v>12161529024</v>
      </c>
      <c r="O76" s="5">
        <v>20797275825</v>
      </c>
      <c r="P76" s="5">
        <v>11963915242</v>
      </c>
    </row>
    <row r="77" spans="2:16" x14ac:dyDescent="0.35">
      <c r="C77" t="s">
        <v>101</v>
      </c>
      <c r="D77" s="5">
        <v>432591858248</v>
      </c>
      <c r="E77" s="5">
        <v>444079516641</v>
      </c>
      <c r="F77" s="5">
        <v>441486433418</v>
      </c>
      <c r="G77" s="5">
        <v>421847353303</v>
      </c>
      <c r="I77" s="5">
        <v>444079516641</v>
      </c>
      <c r="J77" s="5">
        <v>384670630646</v>
      </c>
      <c r="K77" s="5">
        <v>365777202173</v>
      </c>
      <c r="L77" s="5">
        <v>484313747364</v>
      </c>
      <c r="M77" s="5">
        <v>529978300829</v>
      </c>
      <c r="N77" s="5">
        <v>449994587420</v>
      </c>
      <c r="O77" s="5">
        <v>507056918504</v>
      </c>
      <c r="P77" s="5">
        <v>543978327383</v>
      </c>
    </row>
    <row r="78" spans="2:16" x14ac:dyDescent="0.35">
      <c r="C78" t="s">
        <v>103</v>
      </c>
      <c r="D78" s="5">
        <v>17566522797</v>
      </c>
      <c r="E78" s="5">
        <v>13256555179</v>
      </c>
      <c r="F78" s="5">
        <v>14779724206</v>
      </c>
      <c r="G78" s="5">
        <v>13563411743</v>
      </c>
      <c r="I78" s="5">
        <v>13256555179</v>
      </c>
      <c r="J78" s="5">
        <v>11844640364</v>
      </c>
      <c r="K78" s="5">
        <v>11590942866</v>
      </c>
      <c r="L78" s="5">
        <v>23684528205</v>
      </c>
      <c r="M78" s="5">
        <v>5667572027</v>
      </c>
      <c r="N78" s="5">
        <v>3802415604</v>
      </c>
      <c r="O78" s="5">
        <v>18276975326</v>
      </c>
      <c r="P78" s="5">
        <v>34856041184</v>
      </c>
    </row>
    <row r="79" spans="2:16" x14ac:dyDescent="0.35">
      <c r="C79" t="s">
        <v>102</v>
      </c>
      <c r="D79" s="5">
        <v>2550000000</v>
      </c>
      <c r="E79" s="5">
        <v>2550000000</v>
      </c>
      <c r="I79" s="5">
        <v>2550000000</v>
      </c>
      <c r="K79" s="5">
        <v>30000000000</v>
      </c>
    </row>
    <row r="80" spans="2:16" x14ac:dyDescent="0.35">
      <c r="C80" t="s">
        <v>104</v>
      </c>
      <c r="D80" s="5">
        <v>432591858248</v>
      </c>
      <c r="E80" s="5">
        <v>444079516641</v>
      </c>
      <c r="F80" s="5">
        <v>441486433418</v>
      </c>
      <c r="G80" s="5">
        <v>421847353303</v>
      </c>
      <c r="I80" s="5">
        <v>444079516641</v>
      </c>
      <c r="J80" s="5">
        <v>384670630646</v>
      </c>
      <c r="K80" s="5">
        <v>365777202173</v>
      </c>
      <c r="L80" s="5">
        <v>484313747364</v>
      </c>
      <c r="M80" s="5">
        <v>529978300829</v>
      </c>
      <c r="N80" s="5">
        <v>449994587420</v>
      </c>
      <c r="O80" s="5">
        <v>507056918504</v>
      </c>
      <c r="P80" s="5">
        <v>543978327383</v>
      </c>
    </row>
    <row r="81" spans="3:16" x14ac:dyDescent="0.35">
      <c r="C81" t="s">
        <v>105</v>
      </c>
      <c r="D81" s="5">
        <v>622599139</v>
      </c>
      <c r="E81" s="5">
        <v>608942930</v>
      </c>
      <c r="F81" s="5">
        <v>123435710</v>
      </c>
      <c r="G81" s="5">
        <v>118128534</v>
      </c>
      <c r="I81" s="5">
        <v>608942930</v>
      </c>
      <c r="J81" s="5">
        <v>98775266</v>
      </c>
      <c r="K81" s="5">
        <v>157947762</v>
      </c>
      <c r="L81" s="5">
        <v>92173703</v>
      </c>
      <c r="M81" s="5">
        <v>58279929</v>
      </c>
      <c r="N81" s="5">
        <v>115120192</v>
      </c>
      <c r="O81" s="5">
        <v>2075482350</v>
      </c>
      <c r="P81" s="5">
        <v>1554032284</v>
      </c>
    </row>
    <row r="82" spans="3:16" x14ac:dyDescent="0.35">
      <c r="C82" t="s">
        <v>106</v>
      </c>
      <c r="D82" s="5">
        <v>622599139</v>
      </c>
      <c r="E82" s="5">
        <v>608942930</v>
      </c>
      <c r="F82" s="5">
        <v>123435710</v>
      </c>
      <c r="G82" s="5">
        <v>118128534</v>
      </c>
      <c r="I82" s="5">
        <v>608942930</v>
      </c>
      <c r="J82" s="5">
        <v>98775266</v>
      </c>
      <c r="K82" s="5">
        <v>157947762</v>
      </c>
      <c r="L82" s="5">
        <v>92173703</v>
      </c>
      <c r="M82" s="5">
        <v>58279929</v>
      </c>
      <c r="N82" s="5">
        <v>115120192</v>
      </c>
      <c r="O82" s="5">
        <v>2075482350</v>
      </c>
      <c r="P82" s="5">
        <v>1554032284</v>
      </c>
    </row>
    <row r="83" spans="3:16" x14ac:dyDescent="0.35">
      <c r="C83" t="s">
        <v>108</v>
      </c>
      <c r="D83" s="5">
        <v>520982749936</v>
      </c>
      <c r="E83" s="5">
        <v>408370378590</v>
      </c>
      <c r="F83" s="5">
        <v>379888314445</v>
      </c>
      <c r="G83" s="5">
        <v>388634026970</v>
      </c>
      <c r="I83" s="5">
        <v>408370378590</v>
      </c>
      <c r="J83" s="5">
        <v>348193805111</v>
      </c>
      <c r="K83" s="5">
        <v>322727909167</v>
      </c>
      <c r="L83" s="5">
        <v>382259309132</v>
      </c>
      <c r="M83" s="5">
        <v>384987681218</v>
      </c>
      <c r="N83" s="5">
        <v>255535621738</v>
      </c>
      <c r="O83" s="5">
        <v>246381316459</v>
      </c>
      <c r="P83" s="5">
        <v>279864954969</v>
      </c>
    </row>
    <row r="84" spans="3:16" x14ac:dyDescent="0.35">
      <c r="C84" t="s">
        <v>80</v>
      </c>
      <c r="D84" s="5">
        <v>392111449175</v>
      </c>
      <c r="E84" s="5">
        <v>392364148205</v>
      </c>
      <c r="F84" s="5">
        <v>332198834886</v>
      </c>
      <c r="G84" s="5">
        <v>331558909848</v>
      </c>
      <c r="I84" s="5">
        <v>392364148205</v>
      </c>
      <c r="J84" s="5">
        <v>330560626788</v>
      </c>
      <c r="K84" s="5">
        <v>328564060669</v>
      </c>
      <c r="L84" s="5">
        <v>330748524232</v>
      </c>
      <c r="M84" s="5">
        <v>241801311831</v>
      </c>
      <c r="N84" s="5">
        <v>239766734278</v>
      </c>
      <c r="O84" s="5">
        <v>242275677518</v>
      </c>
      <c r="P84" s="5">
        <v>270894839081</v>
      </c>
    </row>
    <row r="85" spans="3:16" x14ac:dyDescent="0.35">
      <c r="C85" t="s">
        <v>109</v>
      </c>
      <c r="D85" s="5">
        <v>1109723328983</v>
      </c>
      <c r="E85" s="5">
        <v>978060432006</v>
      </c>
      <c r="F85" s="5">
        <v>979128101681</v>
      </c>
      <c r="G85" s="5">
        <v>954593625032</v>
      </c>
      <c r="I85" s="5">
        <v>978060432006</v>
      </c>
      <c r="J85" s="5">
        <v>884569877404</v>
      </c>
      <c r="K85" s="5">
        <v>752754623393</v>
      </c>
      <c r="L85" s="5">
        <v>943315562458</v>
      </c>
      <c r="M85" s="5">
        <v>1033642912879</v>
      </c>
      <c r="N85" s="5">
        <v>773133215077</v>
      </c>
      <c r="O85" s="5">
        <v>854777722488</v>
      </c>
      <c r="P85" s="5">
        <v>883283762887</v>
      </c>
    </row>
    <row r="86" spans="3:16" x14ac:dyDescent="0.35">
      <c r="C86" t="s">
        <v>110</v>
      </c>
    </row>
    <row r="87" spans="3:16" x14ac:dyDescent="0.35">
      <c r="C87" t="s">
        <v>111</v>
      </c>
      <c r="D87" s="5">
        <v>12549808211</v>
      </c>
      <c r="E87" s="5">
        <v>12765176274</v>
      </c>
      <c r="F87" s="5">
        <v>15335836574</v>
      </c>
      <c r="G87" s="5">
        <v>15203052823</v>
      </c>
      <c r="I87" s="5">
        <v>12765176274</v>
      </c>
      <c r="J87" s="5">
        <v>15891653085</v>
      </c>
      <c r="K87" s="5">
        <v>15912724582</v>
      </c>
      <c r="L87" s="5">
        <v>19465200121</v>
      </c>
      <c r="M87" s="5">
        <v>25251915768</v>
      </c>
      <c r="N87" s="5">
        <v>32824758931</v>
      </c>
      <c r="O87" s="5">
        <v>8784935968</v>
      </c>
      <c r="P87" s="5">
        <v>9934741941</v>
      </c>
    </row>
    <row r="88" spans="3:16" x14ac:dyDescent="0.35">
      <c r="C88" t="s">
        <v>112</v>
      </c>
      <c r="D88" s="5">
        <v>1529112288920</v>
      </c>
      <c r="E88" s="5">
        <v>1517962731277</v>
      </c>
      <c r="F88" s="5">
        <v>1318725023693</v>
      </c>
      <c r="G88" s="5">
        <v>1215218481360</v>
      </c>
      <c r="I88" s="5">
        <v>1517962731277</v>
      </c>
      <c r="J88" s="5">
        <v>1118309537137</v>
      </c>
      <c r="K88" s="5">
        <v>1065226128198</v>
      </c>
      <c r="L88" s="5">
        <v>1024913209712</v>
      </c>
      <c r="M88" s="5">
        <v>819645497956</v>
      </c>
      <c r="N88" s="5">
        <v>828456313132</v>
      </c>
      <c r="O88" s="5">
        <v>822546923202</v>
      </c>
      <c r="P88" s="5">
        <v>764553458777</v>
      </c>
    </row>
    <row r="89" spans="3:16" x14ac:dyDescent="0.35">
      <c r="C89" t="s">
        <v>114</v>
      </c>
      <c r="D89" s="5">
        <v>3157139122</v>
      </c>
      <c r="E89" s="5">
        <v>3305939449</v>
      </c>
      <c r="F89" s="5">
        <v>1830298417</v>
      </c>
      <c r="G89" s="5">
        <v>402105237</v>
      </c>
      <c r="I89" s="5">
        <v>3305939449</v>
      </c>
      <c r="J89" s="5">
        <v>514374922</v>
      </c>
      <c r="K89" s="5">
        <v>1640345176</v>
      </c>
      <c r="L89" s="5">
        <v>2374455790</v>
      </c>
      <c r="M89" s="5">
        <v>3254355108</v>
      </c>
      <c r="N89" s="5">
        <v>3919395900</v>
      </c>
    </row>
    <row r="90" spans="3:16" x14ac:dyDescent="0.35">
      <c r="C90" t="s">
        <v>115</v>
      </c>
      <c r="D90" s="5">
        <v>1635593824608</v>
      </c>
      <c r="E90" s="5">
        <v>1624615136481</v>
      </c>
      <c r="F90" s="5">
        <v>1433707673495</v>
      </c>
      <c r="G90" s="5">
        <v>1324011186584</v>
      </c>
      <c r="I90" s="5">
        <v>1624615136481</v>
      </c>
      <c r="J90" s="5">
        <v>1172041366412</v>
      </c>
      <c r="K90" s="5">
        <v>1138192327950</v>
      </c>
      <c r="L90" s="5">
        <v>1081083354895</v>
      </c>
      <c r="M90" s="5">
        <v>874998593028</v>
      </c>
      <c r="N90" s="5">
        <v>899382528390</v>
      </c>
      <c r="O90" s="5">
        <v>840763549789</v>
      </c>
      <c r="P90" s="5">
        <v>837239929412</v>
      </c>
    </row>
    <row r="91" spans="3:16" x14ac:dyDescent="0.35">
      <c r="C91" t="s">
        <v>116</v>
      </c>
      <c r="D91" s="5">
        <v>2745317153591</v>
      </c>
      <c r="E91" s="5">
        <v>2602675568487</v>
      </c>
      <c r="F91" s="5">
        <v>2412835775176</v>
      </c>
      <c r="G91" s="5">
        <v>2278604811616</v>
      </c>
      <c r="I91" s="5">
        <v>2602675568487</v>
      </c>
      <c r="J91" s="5">
        <v>2056611243816</v>
      </c>
      <c r="K91" s="5">
        <v>1890946951343</v>
      </c>
      <c r="L91" s="5">
        <v>2024398917353</v>
      </c>
      <c r="M91" s="5">
        <v>1908641505907</v>
      </c>
      <c r="N91" s="5">
        <v>1672515743467</v>
      </c>
      <c r="O91" s="5">
        <v>1695541272277</v>
      </c>
      <c r="P91" s="5">
        <v>1720523692299</v>
      </c>
    </row>
    <row r="92" spans="3:16" x14ac:dyDescent="0.35">
      <c r="C92" t="s">
        <v>117</v>
      </c>
    </row>
    <row r="93" spans="3:16" x14ac:dyDescent="0.35">
      <c r="C93" t="s">
        <v>118</v>
      </c>
    </row>
    <row r="94" spans="3:16" x14ac:dyDescent="0.35">
      <c r="C94" t="s">
        <v>119</v>
      </c>
      <c r="D94" s="5">
        <v>1136408919432</v>
      </c>
      <c r="E94" s="5">
        <v>1071278373361</v>
      </c>
      <c r="F94" s="5">
        <v>1006751990408</v>
      </c>
      <c r="G94" s="5">
        <v>958704563676</v>
      </c>
      <c r="I94" s="5">
        <v>1071278373361</v>
      </c>
      <c r="J94" s="5">
        <v>882650597408</v>
      </c>
      <c r="K94" s="5">
        <v>823563476419</v>
      </c>
      <c r="L94" s="5">
        <v>895664057774</v>
      </c>
      <c r="M94" s="5">
        <v>951105516740</v>
      </c>
      <c r="N94" s="5">
        <v>759014198368</v>
      </c>
      <c r="O94" s="5">
        <v>824715171026</v>
      </c>
      <c r="P94" s="5">
        <v>933084971901</v>
      </c>
    </row>
    <row r="95" spans="3:16" x14ac:dyDescent="0.35">
      <c r="C95" t="s">
        <v>285</v>
      </c>
      <c r="D95" s="5">
        <v>620254826258</v>
      </c>
      <c r="E95" s="5">
        <v>578954540103</v>
      </c>
      <c r="F95" s="5">
        <v>543296521778</v>
      </c>
      <c r="G95" s="5">
        <v>548688337899</v>
      </c>
      <c r="I95" s="5">
        <v>578954540103</v>
      </c>
      <c r="J95" s="5">
        <v>572383312151</v>
      </c>
      <c r="K95" s="5">
        <v>477184154733</v>
      </c>
      <c r="L95" s="5">
        <v>585749417402</v>
      </c>
      <c r="M95" s="5">
        <v>523447579909</v>
      </c>
      <c r="N95" s="5">
        <v>474987951793</v>
      </c>
      <c r="O95" s="5">
        <v>531219742854</v>
      </c>
      <c r="P95" s="5">
        <v>491297090417</v>
      </c>
    </row>
    <row r="96" spans="3:16" x14ac:dyDescent="0.35">
      <c r="C96" t="s">
        <v>120</v>
      </c>
    </row>
    <row r="97" spans="3:16" x14ac:dyDescent="0.35">
      <c r="C97" t="s">
        <v>286</v>
      </c>
      <c r="D97" s="5">
        <v>400197744199</v>
      </c>
      <c r="E97" s="5">
        <v>343589479170</v>
      </c>
      <c r="F97" s="5">
        <v>359008519564</v>
      </c>
      <c r="G97" s="5">
        <v>309972864079</v>
      </c>
      <c r="I97" s="5">
        <v>343589479170</v>
      </c>
      <c r="J97" s="5">
        <v>219780596147</v>
      </c>
      <c r="K97" s="5">
        <v>214285468223</v>
      </c>
      <c r="L97" s="5">
        <v>212460462343</v>
      </c>
      <c r="M97" s="5">
        <v>327199414323</v>
      </c>
      <c r="N97" s="5">
        <v>205587954168</v>
      </c>
      <c r="O97" s="5">
        <v>205453066473</v>
      </c>
      <c r="P97" s="5">
        <v>307439429188</v>
      </c>
    </row>
    <row r="98" spans="3:16" x14ac:dyDescent="0.35">
      <c r="C98" t="s">
        <v>121</v>
      </c>
    </row>
    <row r="99" spans="3:16" x14ac:dyDescent="0.35">
      <c r="C99" t="s">
        <v>287</v>
      </c>
      <c r="D99" s="5">
        <v>20116522797</v>
      </c>
      <c r="E99" s="5">
        <v>15806555179</v>
      </c>
      <c r="F99" s="5">
        <v>14779724206</v>
      </c>
      <c r="G99" s="5">
        <v>13563411743</v>
      </c>
      <c r="I99" s="5">
        <v>15806555179</v>
      </c>
      <c r="J99" s="5">
        <v>11844640364</v>
      </c>
      <c r="K99" s="5">
        <v>41590942866</v>
      </c>
      <c r="L99" s="5">
        <v>23684528205</v>
      </c>
      <c r="M99" s="5">
        <v>5667572027</v>
      </c>
      <c r="N99" s="5">
        <v>3802415604</v>
      </c>
      <c r="O99" s="5">
        <v>18276975326</v>
      </c>
      <c r="P99" s="5">
        <v>34856041184</v>
      </c>
    </row>
    <row r="100" spans="3:16" x14ac:dyDescent="0.35">
      <c r="C100" t="s">
        <v>123</v>
      </c>
      <c r="D100" s="5">
        <v>19247062781</v>
      </c>
      <c r="E100" s="5">
        <v>19325356108</v>
      </c>
      <c r="F100" s="5">
        <v>18307595718</v>
      </c>
      <c r="G100" s="5">
        <v>16642348481</v>
      </c>
      <c r="I100" s="5">
        <v>19325356108</v>
      </c>
      <c r="J100" s="5">
        <v>16609015186</v>
      </c>
      <c r="K100" s="5">
        <v>20965370209</v>
      </c>
      <c r="L100" s="5">
        <v>8698539861</v>
      </c>
      <c r="M100" s="5">
        <v>12941647566</v>
      </c>
      <c r="N100" s="5">
        <v>13307907538</v>
      </c>
      <c r="O100" s="5">
        <v>7063711205</v>
      </c>
      <c r="P100" s="5">
        <v>5561633146</v>
      </c>
    </row>
    <row r="101" spans="3:16" x14ac:dyDescent="0.35">
      <c r="C101" t="s">
        <v>122</v>
      </c>
      <c r="D101" s="5">
        <v>6225093765</v>
      </c>
      <c r="E101" s="5">
        <v>8049284969</v>
      </c>
      <c r="F101" s="5">
        <v>2270308933</v>
      </c>
      <c r="G101" s="5">
        <v>3079922777</v>
      </c>
      <c r="I101" s="5">
        <v>8049284969</v>
      </c>
      <c r="J101" s="5">
        <v>3760532255</v>
      </c>
      <c r="K101" s="5">
        <v>3291809763</v>
      </c>
      <c r="L101" s="5">
        <v>6080916932</v>
      </c>
      <c r="M101" s="5">
        <v>23156948858</v>
      </c>
      <c r="N101" s="5">
        <v>9634646625</v>
      </c>
      <c r="O101" s="5">
        <v>3002625046</v>
      </c>
      <c r="P101" s="5">
        <v>4842158891</v>
      </c>
    </row>
    <row r="102" spans="3:16" x14ac:dyDescent="0.35">
      <c r="C102" t="s">
        <v>124</v>
      </c>
    </row>
    <row r="103" spans="3:16" x14ac:dyDescent="0.35">
      <c r="C103" t="s">
        <v>288</v>
      </c>
      <c r="D103" s="5">
        <v>539436327711</v>
      </c>
      <c r="E103" s="5">
        <v>473283731362</v>
      </c>
      <c r="F103" s="5">
        <v>436951439339</v>
      </c>
      <c r="G103" s="5">
        <v>357146723297</v>
      </c>
      <c r="I103" s="5">
        <v>473283731362</v>
      </c>
      <c r="J103" s="5">
        <v>218400840881</v>
      </c>
      <c r="K103" s="5">
        <v>127855498837</v>
      </c>
      <c r="L103" s="5">
        <v>158413055698</v>
      </c>
      <c r="M103" s="5">
        <v>118444542738</v>
      </c>
      <c r="N103" s="5">
        <v>154666829832</v>
      </c>
      <c r="O103" s="5">
        <v>153206509143</v>
      </c>
      <c r="P103" s="5">
        <v>134583432846</v>
      </c>
    </row>
    <row r="104" spans="3:16" x14ac:dyDescent="0.35">
      <c r="C104" t="s">
        <v>289</v>
      </c>
      <c r="D104" s="5">
        <v>3943634423</v>
      </c>
      <c r="E104" s="5">
        <v>2325859628</v>
      </c>
      <c r="F104" s="5">
        <v>5030090588</v>
      </c>
      <c r="G104" s="5">
        <v>5965223163</v>
      </c>
      <c r="I104" s="5">
        <v>2325859628</v>
      </c>
      <c r="J104" s="5">
        <v>131416446</v>
      </c>
      <c r="K104" s="5">
        <v>3886823757</v>
      </c>
      <c r="L104" s="5">
        <v>5050898815</v>
      </c>
      <c r="M104" s="5">
        <v>2631305519</v>
      </c>
      <c r="N104" s="5">
        <v>2290760615</v>
      </c>
      <c r="O104" s="5">
        <v>6773811275</v>
      </c>
      <c r="P104" s="5">
        <v>9470894261</v>
      </c>
    </row>
    <row r="105" spans="3:16" x14ac:dyDescent="0.35">
      <c r="C105" t="s">
        <v>542</v>
      </c>
      <c r="D105" s="5">
        <v>770476465</v>
      </c>
      <c r="E105" s="5">
        <v>959846518</v>
      </c>
      <c r="F105" s="5">
        <v>1326070086</v>
      </c>
      <c r="G105" s="5">
        <v>2600604455</v>
      </c>
      <c r="I105" s="5">
        <v>959846518</v>
      </c>
      <c r="J105" s="5">
        <v>3794993483</v>
      </c>
      <c r="K105" s="5">
        <v>1393179177</v>
      </c>
      <c r="L105" s="5">
        <v>1628557003</v>
      </c>
      <c r="M105" s="5">
        <v>1500337604</v>
      </c>
      <c r="N105" s="5">
        <v>346328530</v>
      </c>
      <c r="O105" s="5">
        <v>791431666</v>
      </c>
      <c r="P105" s="5">
        <v>1553001042</v>
      </c>
    </row>
    <row r="106" spans="3:16" x14ac:dyDescent="0.35">
      <c r="C106" t="s">
        <v>543</v>
      </c>
      <c r="P106" s="5">
        <v>74980669260</v>
      </c>
    </row>
    <row r="107" spans="3:16" x14ac:dyDescent="0.35">
      <c r="C107" t="s">
        <v>126</v>
      </c>
      <c r="D107" s="5">
        <v>64423496801</v>
      </c>
      <c r="E107" s="5">
        <v>99648490580</v>
      </c>
      <c r="F107" s="5">
        <v>56725919201</v>
      </c>
      <c r="G107" s="5">
        <v>52923978934</v>
      </c>
      <c r="I107" s="5">
        <v>99648490580</v>
      </c>
      <c r="J107" s="5">
        <v>57543212063</v>
      </c>
      <c r="K107" s="5">
        <v>65722961108</v>
      </c>
      <c r="L107" s="5">
        <v>58582660753</v>
      </c>
      <c r="M107" s="5">
        <v>58357431603</v>
      </c>
      <c r="N107" s="5">
        <v>51031380661</v>
      </c>
      <c r="O107" s="5">
        <v>59699050122</v>
      </c>
      <c r="P107" s="5">
        <v>89088619075</v>
      </c>
    </row>
    <row r="108" spans="3:16" x14ac:dyDescent="0.35">
      <c r="C108" t="s">
        <v>127</v>
      </c>
      <c r="D108" s="5">
        <v>559770644426</v>
      </c>
      <c r="E108" s="5">
        <v>491434385236</v>
      </c>
      <c r="F108" s="5">
        <v>449413999268</v>
      </c>
      <c r="G108" s="5">
        <v>372128835522</v>
      </c>
      <c r="I108" s="5">
        <v>491434385236</v>
      </c>
      <c r="J108" s="5">
        <v>229363306119</v>
      </c>
      <c r="K108" s="5">
        <v>140337701257</v>
      </c>
      <c r="L108" s="5">
        <v>170334381864</v>
      </c>
      <c r="M108" s="5">
        <v>130833979566</v>
      </c>
      <c r="N108" s="5">
        <v>180123667456</v>
      </c>
      <c r="O108" s="5">
        <v>195647257913</v>
      </c>
      <c r="P108" s="5">
        <v>260062727130</v>
      </c>
    </row>
    <row r="109" spans="3:16" x14ac:dyDescent="0.35">
      <c r="C109" t="s">
        <v>128</v>
      </c>
      <c r="D109" s="5">
        <v>559770644426</v>
      </c>
      <c r="E109" s="5">
        <v>491434385236</v>
      </c>
      <c r="F109" s="5">
        <v>449413999268</v>
      </c>
      <c r="G109" s="5">
        <v>372128835522</v>
      </c>
      <c r="I109" s="5">
        <v>491434385236</v>
      </c>
      <c r="J109" s="5">
        <v>229363306119</v>
      </c>
      <c r="K109" s="5">
        <v>140337701257</v>
      </c>
      <c r="L109" s="5">
        <v>170334381864</v>
      </c>
      <c r="M109" s="5">
        <v>130833979566</v>
      </c>
      <c r="N109" s="5">
        <v>180123667456</v>
      </c>
      <c r="O109" s="5">
        <v>195647257913</v>
      </c>
      <c r="P109" s="5">
        <v>260062727130</v>
      </c>
    </row>
    <row r="110" spans="3:16" x14ac:dyDescent="0.35">
      <c r="C110" t="s">
        <v>129</v>
      </c>
    </row>
    <row r="111" spans="3:16" x14ac:dyDescent="0.35">
      <c r="C111" t="s">
        <v>130</v>
      </c>
      <c r="D111" s="5">
        <v>559770644426</v>
      </c>
      <c r="E111" s="5">
        <v>491434385236</v>
      </c>
      <c r="F111" s="5">
        <v>449413999268</v>
      </c>
      <c r="G111" s="5">
        <v>372128835522</v>
      </c>
      <c r="I111" s="5">
        <v>491434385236</v>
      </c>
      <c r="J111" s="5">
        <v>229363306119</v>
      </c>
      <c r="K111" s="5">
        <v>140337701257</v>
      </c>
      <c r="L111" s="5">
        <v>170334381864</v>
      </c>
      <c r="M111" s="5">
        <v>130833979566</v>
      </c>
      <c r="N111" s="5">
        <v>180123667456</v>
      </c>
      <c r="O111" s="5">
        <v>195647257913</v>
      </c>
      <c r="P111" s="5">
        <v>260062727130</v>
      </c>
    </row>
    <row r="112" spans="3:16" x14ac:dyDescent="0.35">
      <c r="C112" t="s">
        <v>290</v>
      </c>
    </row>
    <row r="113" spans="2:16" x14ac:dyDescent="0.35">
      <c r="C113" t="s">
        <v>132</v>
      </c>
      <c r="D113" s="5">
        <v>1696179563858</v>
      </c>
      <c r="E113" s="5">
        <v>1562712758597</v>
      </c>
      <c r="F113" s="5">
        <v>1456165989676</v>
      </c>
      <c r="G113" s="5">
        <v>1330833399198</v>
      </c>
      <c r="I113" s="5">
        <v>1562712758597</v>
      </c>
      <c r="J113" s="5">
        <v>1112013903527</v>
      </c>
      <c r="K113" s="5">
        <v>963901177676</v>
      </c>
      <c r="L113" s="5">
        <v>1065998439638</v>
      </c>
      <c r="M113" s="5">
        <v>1081939496306</v>
      </c>
      <c r="N113" s="5">
        <v>939137865824</v>
      </c>
      <c r="O113" s="5">
        <v>1020362428939</v>
      </c>
      <c r="P113" s="5">
        <v>1193147699031</v>
      </c>
    </row>
    <row r="114" spans="2:16" x14ac:dyDescent="0.35">
      <c r="C114" t="s">
        <v>133</v>
      </c>
    </row>
    <row r="115" spans="2:16" x14ac:dyDescent="0.35">
      <c r="C115" t="s">
        <v>134</v>
      </c>
      <c r="D115" s="5">
        <v>341808529000</v>
      </c>
      <c r="E115" s="5">
        <v>341808529000</v>
      </c>
      <c r="F115" s="5">
        <v>341808529000</v>
      </c>
      <c r="G115" s="5">
        <v>341808529000</v>
      </c>
      <c r="I115" s="5">
        <v>341808529000</v>
      </c>
      <c r="J115" s="5">
        <v>341808529000</v>
      </c>
      <c r="K115" s="5">
        <v>341808529000</v>
      </c>
      <c r="L115" s="5">
        <v>341808529000</v>
      </c>
      <c r="M115" s="5">
        <v>340138124600</v>
      </c>
      <c r="N115" s="5">
        <v>340000000500</v>
      </c>
      <c r="O115" s="5">
        <v>340000000000</v>
      </c>
      <c r="P115" s="5">
        <v>115000000000</v>
      </c>
    </row>
    <row r="116" spans="2:16" x14ac:dyDescent="0.35">
      <c r="C116" t="s">
        <v>135</v>
      </c>
      <c r="D116" s="5">
        <v>61507479176</v>
      </c>
      <c r="E116" s="5">
        <v>61507479176</v>
      </c>
      <c r="F116" s="5">
        <v>61507479176</v>
      </c>
      <c r="G116" s="5">
        <v>61507479176</v>
      </c>
      <c r="I116" s="5">
        <v>61507479176</v>
      </c>
      <c r="J116" s="5">
        <v>61507479176</v>
      </c>
      <c r="K116" s="5">
        <v>61507479176</v>
      </c>
      <c r="L116" s="5">
        <v>61507479176</v>
      </c>
      <c r="M116" s="5">
        <v>56496265976</v>
      </c>
      <c r="N116" s="5">
        <v>56081893676</v>
      </c>
      <c r="O116" s="5">
        <v>56081892176</v>
      </c>
    </row>
    <row r="117" spans="2:16" x14ac:dyDescent="0.35">
      <c r="C117" t="s">
        <v>136</v>
      </c>
      <c r="D117" s="5">
        <v>248965976080</v>
      </c>
      <c r="E117" s="5">
        <v>241980544168</v>
      </c>
      <c r="F117" s="5">
        <v>221154942438</v>
      </c>
      <c r="G117" s="5">
        <v>212896494394</v>
      </c>
      <c r="I117" s="5">
        <v>241980544168</v>
      </c>
      <c r="J117" s="5">
        <v>210720705325</v>
      </c>
      <c r="K117" s="5">
        <v>195165704823</v>
      </c>
      <c r="L117" s="5">
        <v>224335945307</v>
      </c>
      <c r="M117" s="5">
        <v>188266307194</v>
      </c>
      <c r="N117" s="5">
        <v>97529249189</v>
      </c>
      <c r="O117" s="5">
        <v>36821273644</v>
      </c>
      <c r="P117" s="5">
        <v>141481154187</v>
      </c>
    </row>
    <row r="118" spans="2:16" x14ac:dyDescent="0.35">
      <c r="C118" t="s">
        <v>137</v>
      </c>
      <c r="D118" s="5">
        <v>8000000000</v>
      </c>
      <c r="E118" s="5">
        <v>8000000000</v>
      </c>
      <c r="F118" s="5">
        <v>8000000000</v>
      </c>
      <c r="G118" s="5">
        <v>8000000000</v>
      </c>
      <c r="I118" s="5">
        <v>8000000000</v>
      </c>
      <c r="J118" s="5">
        <v>7000000000</v>
      </c>
      <c r="K118" s="5">
        <v>6000000000</v>
      </c>
      <c r="L118" s="5">
        <v>5000000000</v>
      </c>
      <c r="M118" s="5">
        <v>4000000000</v>
      </c>
      <c r="N118" s="5">
        <v>3000000000</v>
      </c>
      <c r="O118" s="5">
        <v>2000000000</v>
      </c>
    </row>
    <row r="119" spans="2:16" x14ac:dyDescent="0.35">
      <c r="C119" t="s">
        <v>138</v>
      </c>
      <c r="D119" s="5">
        <v>240965976080</v>
      </c>
      <c r="E119" s="5">
        <v>233980544168</v>
      </c>
      <c r="F119" s="5">
        <v>213154942438</v>
      </c>
      <c r="G119" s="5">
        <v>204896494394</v>
      </c>
      <c r="I119" s="5">
        <v>233980544168</v>
      </c>
      <c r="J119" s="5">
        <v>203720705325</v>
      </c>
      <c r="K119" s="5">
        <v>189165704823</v>
      </c>
      <c r="L119" s="5">
        <v>219335945307</v>
      </c>
      <c r="M119" s="5">
        <v>184266307194</v>
      </c>
      <c r="N119" s="5">
        <v>94529249189</v>
      </c>
      <c r="O119" s="5">
        <v>34821273644</v>
      </c>
      <c r="P119" s="5">
        <v>141481154187</v>
      </c>
    </row>
    <row r="120" spans="2:16" x14ac:dyDescent="0.35">
      <c r="C120" t="s">
        <v>139</v>
      </c>
      <c r="D120" s="5">
        <v>248965976080</v>
      </c>
      <c r="E120" s="5">
        <v>241980544168</v>
      </c>
      <c r="F120" s="5">
        <v>221154942438</v>
      </c>
      <c r="G120" s="5">
        <v>212896494394</v>
      </c>
      <c r="I120" s="5">
        <v>241980544168</v>
      </c>
      <c r="J120" s="5">
        <v>210720705325</v>
      </c>
      <c r="K120" s="5">
        <v>195165704823</v>
      </c>
      <c r="L120" s="5">
        <v>224335945307</v>
      </c>
      <c r="M120" s="5">
        <v>188266307194</v>
      </c>
      <c r="N120" s="5">
        <v>97529249189</v>
      </c>
      <c r="O120" s="5">
        <v>36821273644</v>
      </c>
      <c r="P120" s="5">
        <v>141481154187</v>
      </c>
    </row>
    <row r="121" spans="2:16" x14ac:dyDescent="0.35">
      <c r="C121" t="s">
        <v>291</v>
      </c>
      <c r="D121" s="5">
        <v>4744156301</v>
      </c>
      <c r="E121" s="5">
        <v>2302109341</v>
      </c>
      <c r="I121" s="5">
        <v>2302109341</v>
      </c>
    </row>
    <row r="122" spans="2:16" x14ac:dyDescent="0.35">
      <c r="C122" t="s">
        <v>9</v>
      </c>
      <c r="D122" s="5">
        <v>1049137589732</v>
      </c>
      <c r="E122" s="5">
        <v>1039962809890</v>
      </c>
      <c r="F122" s="5">
        <v>956669785500</v>
      </c>
      <c r="G122" s="5">
        <v>947771412418</v>
      </c>
      <c r="I122" s="5">
        <v>1039962809890</v>
      </c>
      <c r="J122" s="5">
        <v>944597340289</v>
      </c>
      <c r="K122" s="5">
        <v>927045773668</v>
      </c>
      <c r="L122" s="5">
        <v>958400477715</v>
      </c>
      <c r="M122" s="5">
        <v>826702009601</v>
      </c>
      <c r="N122" s="5">
        <v>733377877643</v>
      </c>
      <c r="O122" s="5">
        <v>675178843338</v>
      </c>
      <c r="P122" s="5">
        <v>527375993268</v>
      </c>
    </row>
    <row r="123" spans="2:16" x14ac:dyDescent="0.35">
      <c r="C123" t="s">
        <v>140</v>
      </c>
      <c r="D123" s="5">
        <v>2745317153590</v>
      </c>
      <c r="E123" s="5">
        <v>2602675568487</v>
      </c>
      <c r="F123" s="5">
        <v>2412835775176</v>
      </c>
      <c r="G123" s="5">
        <v>2278604811616</v>
      </c>
      <c r="I123" s="5">
        <v>2602675568487</v>
      </c>
      <c r="J123" s="5">
        <v>2056611243816</v>
      </c>
      <c r="K123" s="5">
        <v>1890946951344</v>
      </c>
      <c r="L123" s="5">
        <v>2024398917353</v>
      </c>
      <c r="M123" s="5">
        <v>1908641505907</v>
      </c>
      <c r="N123" s="5">
        <v>1672515743467</v>
      </c>
      <c r="O123" s="5">
        <v>1695541272277</v>
      </c>
      <c r="P123" s="5">
        <v>1720523692299</v>
      </c>
    </row>
    <row r="124" spans="2:16" x14ac:dyDescent="0.35">
      <c r="C124" t="s">
        <v>141</v>
      </c>
      <c r="D124" s="5">
        <v>3418085290</v>
      </c>
      <c r="E124" s="5">
        <v>3418085290</v>
      </c>
      <c r="F124" s="5">
        <v>3418085290</v>
      </c>
      <c r="G124" s="5">
        <v>3418085290</v>
      </c>
      <c r="I124" s="5">
        <v>3418085290</v>
      </c>
      <c r="J124" s="5">
        <v>3418085290</v>
      </c>
      <c r="K124" s="5">
        <v>3418085290</v>
      </c>
      <c r="L124" s="5">
        <v>3418085290</v>
      </c>
      <c r="M124" s="5">
        <v>3401381246</v>
      </c>
      <c r="N124" s="5">
        <v>3400000005</v>
      </c>
      <c r="O124" s="5">
        <v>3400000000</v>
      </c>
      <c r="P124" s="5">
        <v>1150000</v>
      </c>
    </row>
    <row r="126" spans="2:16" x14ac:dyDescent="0.35">
      <c r="B126" t="s">
        <v>142</v>
      </c>
      <c r="C126" t="s">
        <v>143</v>
      </c>
      <c r="D126" s="5">
        <v>-30796689621</v>
      </c>
      <c r="E126" s="5">
        <v>-52061221021</v>
      </c>
      <c r="F126" s="5">
        <v>137256640453</v>
      </c>
      <c r="G126" s="5">
        <v>-13419372847</v>
      </c>
      <c r="I126" s="5">
        <v>103592726735</v>
      </c>
      <c r="J126" s="5">
        <v>-17234476246</v>
      </c>
      <c r="K126" s="5">
        <v>249214727916</v>
      </c>
      <c r="L126" s="5">
        <v>66330867616</v>
      </c>
      <c r="M126" s="5">
        <v>93092979283</v>
      </c>
      <c r="N126" s="5">
        <v>136792778806</v>
      </c>
      <c r="O126" s="5">
        <v>57121240824</v>
      </c>
      <c r="P126" s="5">
        <v>84029811770</v>
      </c>
    </row>
    <row r="127" spans="2:16" x14ac:dyDescent="0.35">
      <c r="C127" t="s">
        <v>144</v>
      </c>
      <c r="D127" s="5">
        <v>436604856860</v>
      </c>
      <c r="E127" s="5">
        <v>484994340230</v>
      </c>
      <c r="F127" s="5">
        <v>474652932956</v>
      </c>
      <c r="G127" s="5">
        <v>443264378320</v>
      </c>
      <c r="I127" s="5">
        <v>1832568296087</v>
      </c>
      <c r="J127" s="5">
        <v>1755971895005</v>
      </c>
      <c r="K127" s="5">
        <v>1858027571144</v>
      </c>
      <c r="L127" s="5">
        <v>2269284982547</v>
      </c>
      <c r="M127" s="5">
        <v>2036110379803</v>
      </c>
      <c r="N127" s="5">
        <v>1753530951178</v>
      </c>
      <c r="O127" s="5">
        <v>1975645380006</v>
      </c>
      <c r="P127" s="5">
        <v>2090404947467</v>
      </c>
    </row>
    <row r="128" spans="2:16" x14ac:dyDescent="0.35">
      <c r="C128" t="s">
        <v>145</v>
      </c>
      <c r="D128" s="5">
        <v>-314333582275</v>
      </c>
      <c r="E128" s="5">
        <v>-475957329821</v>
      </c>
      <c r="F128" s="5">
        <v>-306737561915</v>
      </c>
      <c r="G128" s="5">
        <v>-304046521881</v>
      </c>
      <c r="I128" s="5">
        <v>-1341215240874</v>
      </c>
      <c r="J128" s="5">
        <v>-1279631362898</v>
      </c>
      <c r="K128" s="5">
        <v>-1094252456107</v>
      </c>
      <c r="L128" s="5">
        <v>-1688956214312</v>
      </c>
      <c r="M128" s="5">
        <v>-1530680939604</v>
      </c>
      <c r="N128" s="5">
        <v>-1172392937368</v>
      </c>
      <c r="O128" s="5">
        <v>-1408176107133</v>
      </c>
      <c r="P128" s="5">
        <v>-1534673330864</v>
      </c>
    </row>
    <row r="129" spans="3:16" x14ac:dyDescent="0.35">
      <c r="C129" t="s">
        <v>479</v>
      </c>
      <c r="D129" s="5">
        <v>-77575574017</v>
      </c>
      <c r="E129" s="5">
        <v>-36877147879</v>
      </c>
      <c r="F129" s="5">
        <v>-69905333298</v>
      </c>
      <c r="G129" s="5">
        <v>-67253910351</v>
      </c>
      <c r="I129" s="5">
        <v>-254540434499</v>
      </c>
      <c r="J129" s="5">
        <v>-245891083500</v>
      </c>
      <c r="K129" s="5">
        <v>-293513398875</v>
      </c>
      <c r="L129" s="5">
        <v>-263998177646</v>
      </c>
      <c r="M129" s="5">
        <v>-247268743816</v>
      </c>
      <c r="N129" s="5">
        <v>-242467513909</v>
      </c>
      <c r="O129" s="5">
        <v>-245489712568</v>
      </c>
      <c r="P129" s="5">
        <v>-210107089417</v>
      </c>
    </row>
    <row r="130" spans="3:16" x14ac:dyDescent="0.35">
      <c r="C130" t="s">
        <v>544</v>
      </c>
      <c r="D130" s="5">
        <v>-68293469902</v>
      </c>
      <c r="E130" s="5">
        <v>75536924760</v>
      </c>
      <c r="F130" s="5">
        <v>-27694401687</v>
      </c>
      <c r="G130" s="5">
        <v>-70218035784</v>
      </c>
      <c r="I130" s="5">
        <v>-77739159160</v>
      </c>
      <c r="J130" s="5">
        <v>-198630519032</v>
      </c>
      <c r="K130" s="5">
        <v>-177432168716</v>
      </c>
      <c r="L130" s="5">
        <v>-196450623524</v>
      </c>
      <c r="M130" s="5">
        <v>-116262899579</v>
      </c>
      <c r="N130" s="5">
        <v>-142275123080</v>
      </c>
      <c r="O130" s="5">
        <v>-208597995281</v>
      </c>
      <c r="P130" s="5">
        <v>-179809548509</v>
      </c>
    </row>
    <row r="131" spans="3:16" x14ac:dyDescent="0.35">
      <c r="C131" t="s">
        <v>147</v>
      </c>
      <c r="E131" s="5">
        <v>-9959972908</v>
      </c>
      <c r="I131" s="5">
        <v>-9959972908</v>
      </c>
      <c r="J131" s="5">
        <v>-7737264691</v>
      </c>
      <c r="K131" s="5">
        <v>-14185218239</v>
      </c>
      <c r="L131" s="5">
        <v>-45849422222</v>
      </c>
      <c r="M131" s="5">
        <v>-15488968971</v>
      </c>
      <c r="N131" s="5">
        <v>-7211829728</v>
      </c>
      <c r="O131" s="5">
        <v>-33903826532</v>
      </c>
      <c r="P131" s="5">
        <v>-19844036243</v>
      </c>
    </row>
    <row r="132" spans="3:16" x14ac:dyDescent="0.35">
      <c r="C132" t="s">
        <v>545</v>
      </c>
      <c r="D132" s="5">
        <v>-13268195474</v>
      </c>
      <c r="E132" s="5">
        <v>-13500514178</v>
      </c>
      <c r="F132" s="5">
        <v>-11245307191</v>
      </c>
      <c r="G132" s="5">
        <v>-15431401365</v>
      </c>
      <c r="I132" s="5">
        <v>-48055537985</v>
      </c>
      <c r="J132" s="5">
        <v>-52976459048</v>
      </c>
      <c r="K132" s="5">
        <v>-58818929848</v>
      </c>
      <c r="L132" s="5">
        <v>-61610767574</v>
      </c>
      <c r="M132" s="5">
        <v>-57011061700</v>
      </c>
      <c r="N132" s="5">
        <v>-65532785447</v>
      </c>
      <c r="O132" s="5">
        <v>-83808522297</v>
      </c>
      <c r="P132" s="5">
        <v>-81867010161</v>
      </c>
    </row>
    <row r="133" spans="3:16" x14ac:dyDescent="0.35">
      <c r="C133" t="s">
        <v>546</v>
      </c>
      <c r="J133" s="5">
        <v>6372796466</v>
      </c>
      <c r="K133" s="5">
        <v>20311111413</v>
      </c>
      <c r="L133" s="5">
        <v>24817263259</v>
      </c>
      <c r="M133" s="5">
        <v>5591120000</v>
      </c>
      <c r="O133" s="5">
        <v>42457135693</v>
      </c>
      <c r="P133" s="5">
        <v>7869077787</v>
      </c>
    </row>
    <row r="134" spans="3:16" x14ac:dyDescent="0.35">
      <c r="C134" t="s">
        <v>149</v>
      </c>
      <c r="D134" s="5">
        <v>1069303</v>
      </c>
      <c r="E134" s="5">
        <v>842014</v>
      </c>
      <c r="F134" s="5">
        <v>1010215</v>
      </c>
      <c r="G134" s="5">
        <v>2835965</v>
      </c>
      <c r="I134" s="5">
        <v>4688194</v>
      </c>
      <c r="J134" s="5">
        <v>4438081</v>
      </c>
      <c r="K134" s="5">
        <v>4166810</v>
      </c>
      <c r="L134" s="5">
        <v>4054324</v>
      </c>
      <c r="M134" s="5">
        <v>6498026</v>
      </c>
      <c r="N134" s="5">
        <v>9982898</v>
      </c>
      <c r="O134" s="5">
        <v>329755954</v>
      </c>
      <c r="P134" s="5">
        <v>9441932</v>
      </c>
    </row>
    <row r="135" spans="3:16" x14ac:dyDescent="0.35">
      <c r="C135" t="s">
        <v>547</v>
      </c>
      <c r="D135" s="5">
        <v>6068205884</v>
      </c>
      <c r="E135" s="5">
        <v>1528610639</v>
      </c>
      <c r="F135" s="5">
        <v>358327495</v>
      </c>
      <c r="G135" s="5">
        <v>263282249</v>
      </c>
      <c r="I135" s="5">
        <v>2530087880</v>
      </c>
      <c r="J135" s="5">
        <v>5283083371</v>
      </c>
      <c r="K135" s="5">
        <v>9074050334</v>
      </c>
      <c r="L135" s="5">
        <v>29089772764</v>
      </c>
      <c r="M135" s="5">
        <v>18097595124</v>
      </c>
      <c r="N135" s="5">
        <v>13132034262</v>
      </c>
      <c r="O135" s="5">
        <v>18665132982</v>
      </c>
      <c r="P135" s="5">
        <v>12047359778</v>
      </c>
    </row>
    <row r="136" spans="3:16" x14ac:dyDescent="0.35">
      <c r="C136" t="s">
        <v>548</v>
      </c>
      <c r="E136" s="5">
        <v>-77826973878</v>
      </c>
      <c r="F136" s="5">
        <v>77826973878</v>
      </c>
    </row>
    <row r="137" spans="3:16" x14ac:dyDescent="0.35">
      <c r="C137" t="s">
        <v>150</v>
      </c>
      <c r="D137" s="5">
        <v>53327158171</v>
      </c>
      <c r="E137" s="5">
        <v>77591251688</v>
      </c>
      <c r="F137" s="5">
        <v>63639601392</v>
      </c>
      <c r="G137" s="5">
        <v>111451720507</v>
      </c>
      <c r="I137" s="5">
        <v>238623350709</v>
      </c>
      <c r="J137" s="5">
        <v>135761849021</v>
      </c>
      <c r="K137" s="5">
        <v>-119790768909</v>
      </c>
      <c r="L137" s="5">
        <v>42599120628</v>
      </c>
      <c r="M137" s="5">
        <v>-27748334835</v>
      </c>
      <c r="N137" s="5">
        <v>-72834578086</v>
      </c>
      <c r="O137" s="5">
        <v>-9647474611</v>
      </c>
      <c r="P137" s="5">
        <v>40852919091</v>
      </c>
    </row>
    <row r="138" spans="3:16" x14ac:dyDescent="0.35">
      <c r="C138" t="s">
        <v>151</v>
      </c>
      <c r="D138" s="5">
        <v>-38452032428</v>
      </c>
      <c r="E138" s="5">
        <v>-135957991803</v>
      </c>
      <c r="F138" s="5">
        <v>-126351166742</v>
      </c>
      <c r="G138" s="5">
        <v>-78040007651</v>
      </c>
      <c r="I138" s="5">
        <v>-391774072945</v>
      </c>
      <c r="J138" s="5">
        <v>-105837603515</v>
      </c>
      <c r="K138" s="5">
        <v>-90559615290</v>
      </c>
      <c r="L138" s="5">
        <v>-150648523603</v>
      </c>
      <c r="M138" s="5">
        <v>-73978087119</v>
      </c>
      <c r="N138" s="5">
        <v>-60301563856</v>
      </c>
      <c r="O138" s="5">
        <v>-38640405630</v>
      </c>
      <c r="P138" s="5">
        <v>-118961321878</v>
      </c>
    </row>
    <row r="139" spans="3:16" x14ac:dyDescent="0.35">
      <c r="C139" t="s">
        <v>152</v>
      </c>
      <c r="D139" s="5">
        <v>-4502896219</v>
      </c>
      <c r="E139" s="5">
        <v>18879306470</v>
      </c>
      <c r="F139" s="5">
        <v>-17693720884</v>
      </c>
      <c r="I139" s="5">
        <v>1185585586</v>
      </c>
      <c r="K139" s="5">
        <v>1192029284</v>
      </c>
      <c r="L139" s="5">
        <v>3159990720</v>
      </c>
      <c r="M139" s="5">
        <v>1621540826</v>
      </c>
      <c r="N139" s="5">
        <v>1202893246</v>
      </c>
      <c r="O139" s="5">
        <v>1909236362</v>
      </c>
      <c r="P139" s="5">
        <v>293700000</v>
      </c>
    </row>
    <row r="140" spans="3:16" x14ac:dyDescent="0.35">
      <c r="C140" t="s">
        <v>549</v>
      </c>
      <c r="F140" s="5">
        <v>17693720884</v>
      </c>
      <c r="G140" s="5">
        <v>-1415880000</v>
      </c>
      <c r="L140" s="5">
        <v>-4410927566</v>
      </c>
      <c r="M140" s="5">
        <v>-7651172153</v>
      </c>
      <c r="N140" s="5">
        <v>-15978933333</v>
      </c>
    </row>
    <row r="141" spans="3:16" x14ac:dyDescent="0.35">
      <c r="C141" t="s">
        <v>550</v>
      </c>
      <c r="O141" s="5">
        <v>274590393</v>
      </c>
    </row>
    <row r="142" spans="3:16" x14ac:dyDescent="0.35">
      <c r="C142" t="s">
        <v>155</v>
      </c>
      <c r="D142" s="5">
        <v>-32729832969</v>
      </c>
      <c r="E142" s="5">
        <v>-162707620939</v>
      </c>
      <c r="F142" s="5">
        <v>-120321566742</v>
      </c>
      <c r="G142" s="5">
        <v>-69124127651</v>
      </c>
      <c r="I142" s="5">
        <v>-387300381197</v>
      </c>
      <c r="J142" s="5">
        <v>-105696406164</v>
      </c>
      <c r="K142" s="5">
        <v>-91323581975</v>
      </c>
      <c r="L142" s="5">
        <v>-149188070859</v>
      </c>
      <c r="M142" s="5">
        <v>-67549025156</v>
      </c>
      <c r="N142" s="5">
        <v>-44754059869</v>
      </c>
      <c r="O142" s="5">
        <v>-8440879414</v>
      </c>
      <c r="P142" s="5">
        <v>-57575059022</v>
      </c>
    </row>
    <row r="143" spans="3:16" x14ac:dyDescent="0.35">
      <c r="C143" t="s">
        <v>304</v>
      </c>
      <c r="D143" s="5">
        <v>-1219303240</v>
      </c>
      <c r="E143" s="5">
        <v>1529600000</v>
      </c>
      <c r="F143" s="5">
        <v>-1529600000</v>
      </c>
    </row>
    <row r="144" spans="3:16" x14ac:dyDescent="0.35">
      <c r="C144" t="s">
        <v>551</v>
      </c>
    </row>
    <row r="145" spans="3:16" x14ac:dyDescent="0.35">
      <c r="C145" t="s">
        <v>552</v>
      </c>
      <c r="E145" s="5">
        <v>-2500000000</v>
      </c>
      <c r="I145" s="5">
        <v>-2500000000</v>
      </c>
    </row>
    <row r="146" spans="3:16" x14ac:dyDescent="0.35">
      <c r="C146" t="s">
        <v>553</v>
      </c>
      <c r="O146" s="5">
        <v>-20258527950</v>
      </c>
      <c r="P146" s="5">
        <v>-51280409066</v>
      </c>
    </row>
    <row r="147" spans="3:16" x14ac:dyDescent="0.35">
      <c r="C147" t="s">
        <v>554</v>
      </c>
      <c r="E147" s="5">
        <v>12000000000</v>
      </c>
      <c r="F147" s="5">
        <v>-4500000000</v>
      </c>
      <c r="G147" s="5">
        <v>-7500000000</v>
      </c>
    </row>
    <row r="148" spans="3:16" x14ac:dyDescent="0.35">
      <c r="C148" t="s">
        <v>338</v>
      </c>
      <c r="O148" s="5">
        <v>-8976893021</v>
      </c>
      <c r="P148" s="5">
        <v>-10399553790</v>
      </c>
    </row>
    <row r="149" spans="3:16" x14ac:dyDescent="0.35">
      <c r="C149" t="s">
        <v>555</v>
      </c>
      <c r="E149" s="5">
        <v>-3159277334</v>
      </c>
      <c r="I149" s="5">
        <v>-3159277334</v>
      </c>
      <c r="J149" s="5">
        <v>-141197351</v>
      </c>
      <c r="K149" s="5">
        <v>-428062599</v>
      </c>
      <c r="L149" s="5">
        <v>-209515898</v>
      </c>
      <c r="M149" s="5">
        <v>-399430636</v>
      </c>
      <c r="N149" s="5">
        <v>-771463900</v>
      </c>
      <c r="O149" s="5">
        <v>-3147932000</v>
      </c>
    </row>
    <row r="150" spans="3:16" x14ac:dyDescent="0.35">
      <c r="C150" t="s">
        <v>164</v>
      </c>
      <c r="D150" s="5">
        <v>53327158171</v>
      </c>
      <c r="E150" s="5">
        <v>77591251688</v>
      </c>
      <c r="F150" s="5">
        <v>63639601392</v>
      </c>
      <c r="G150" s="5">
        <v>111451720507</v>
      </c>
      <c r="I150" s="5">
        <v>238623350709</v>
      </c>
      <c r="J150" s="5">
        <v>135761849021</v>
      </c>
      <c r="K150" s="5">
        <v>-119790768909</v>
      </c>
      <c r="L150" s="5">
        <v>42599120628</v>
      </c>
      <c r="M150" s="5">
        <v>-27748334835</v>
      </c>
      <c r="N150" s="5">
        <v>-72834578086</v>
      </c>
      <c r="O150" s="5">
        <v>-9647474611</v>
      </c>
      <c r="P150" s="5">
        <v>40852919091</v>
      </c>
    </row>
    <row r="151" spans="3:16" x14ac:dyDescent="0.35">
      <c r="C151" t="s">
        <v>173</v>
      </c>
      <c r="O151" s="5">
        <v>121081892176</v>
      </c>
    </row>
    <row r="152" spans="3:16" x14ac:dyDescent="0.35">
      <c r="C152" t="s">
        <v>556</v>
      </c>
      <c r="D152" s="5">
        <v>55780772949</v>
      </c>
      <c r="E152" s="5">
        <v>256310203871</v>
      </c>
      <c r="F152" s="5">
        <v>209891803840</v>
      </c>
      <c r="G152" s="5">
        <v>207434547594</v>
      </c>
      <c r="I152" s="5">
        <v>868548166256</v>
      </c>
      <c r="J152" s="5">
        <v>969336179640</v>
      </c>
      <c r="K152" s="5">
        <v>706730803891</v>
      </c>
      <c r="L152" s="5">
        <v>929849801646</v>
      </c>
      <c r="M152" s="5">
        <v>817435166448</v>
      </c>
      <c r="N152" s="5">
        <v>718355914870</v>
      </c>
      <c r="O152" s="5">
        <v>39922652437</v>
      </c>
      <c r="P152" s="5">
        <v>70180785073</v>
      </c>
    </row>
    <row r="153" spans="3:16" x14ac:dyDescent="0.35">
      <c r="C153" t="s">
        <v>323</v>
      </c>
    </row>
    <row r="154" spans="3:16" x14ac:dyDescent="0.35">
      <c r="C154" t="s">
        <v>321</v>
      </c>
      <c r="D154" s="5">
        <v>45545000000</v>
      </c>
      <c r="E154" s="5">
        <v>91011040000</v>
      </c>
      <c r="F154" s="5">
        <v>95540000000</v>
      </c>
      <c r="G154" s="5">
        <v>79078000000</v>
      </c>
      <c r="I154" s="5">
        <v>343084515000</v>
      </c>
      <c r="J154" s="5">
        <v>131462159000</v>
      </c>
      <c r="K154" s="5">
        <v>29808115000</v>
      </c>
      <c r="L154" s="5">
        <v>96664830000</v>
      </c>
      <c r="M154" s="5">
        <v>19439825500</v>
      </c>
      <c r="N154" s="5">
        <v>31536834000</v>
      </c>
      <c r="P154" s="5">
        <v>44192403831</v>
      </c>
    </row>
    <row r="155" spans="3:16" x14ac:dyDescent="0.35">
      <c r="C155" t="s">
        <v>557</v>
      </c>
    </row>
    <row r="156" spans="3:16" x14ac:dyDescent="0.35">
      <c r="C156" t="s">
        <v>558</v>
      </c>
      <c r="L156" s="5">
        <v>6681617600</v>
      </c>
      <c r="M156" s="5">
        <v>552496400</v>
      </c>
      <c r="N156" s="5">
        <v>2000</v>
      </c>
    </row>
    <row r="157" spans="3:16" x14ac:dyDescent="0.35">
      <c r="C157" t="s">
        <v>559</v>
      </c>
      <c r="O157" s="5">
        <v>-74989923488</v>
      </c>
    </row>
    <row r="158" spans="3:16" x14ac:dyDescent="0.35">
      <c r="C158" t="s">
        <v>560</v>
      </c>
      <c r="J158" s="5">
        <v>-30000000000</v>
      </c>
    </row>
    <row r="159" spans="3:16" x14ac:dyDescent="0.35">
      <c r="C159" t="s">
        <v>561</v>
      </c>
      <c r="E159" s="5">
        <v>-7719815251</v>
      </c>
      <c r="I159" s="5">
        <v>-7719815251</v>
      </c>
      <c r="J159" s="5">
        <v>-2230994926</v>
      </c>
      <c r="K159" s="5">
        <v>30000000000</v>
      </c>
    </row>
    <row r="160" spans="3:16" x14ac:dyDescent="0.35">
      <c r="C160" t="s">
        <v>562</v>
      </c>
      <c r="D160" s="5">
        <v>-473029909</v>
      </c>
      <c r="E160" s="5">
        <v>7159644470</v>
      </c>
      <c r="F160" s="5">
        <v>-1175879945</v>
      </c>
      <c r="G160" s="5">
        <v>-3077314430</v>
      </c>
      <c r="K160" s="5">
        <v>-4216080777</v>
      </c>
      <c r="L160" s="5">
        <v>-4667878092</v>
      </c>
      <c r="M160" s="5">
        <v>-4715427400</v>
      </c>
      <c r="N160" s="5">
        <v>-6130403077</v>
      </c>
      <c r="O160" s="5">
        <v>-5529651566</v>
      </c>
      <c r="P160" s="5">
        <v>-4488264450</v>
      </c>
    </row>
    <row r="161" spans="2:16" x14ac:dyDescent="0.35">
      <c r="C161" t="s">
        <v>563</v>
      </c>
      <c r="D161" s="5">
        <v>-1481421398</v>
      </c>
      <c r="E161" s="5">
        <v>-1473342118</v>
      </c>
      <c r="F161" s="5">
        <v>-1629686133</v>
      </c>
      <c r="G161" s="5">
        <v>-1578628411</v>
      </c>
      <c r="I161" s="5">
        <v>-6260657145</v>
      </c>
      <c r="J161" s="5">
        <v>-3209368570</v>
      </c>
      <c r="K161" s="5">
        <v>-1249154077</v>
      </c>
      <c r="L161" s="5">
        <v>-896992293</v>
      </c>
      <c r="M161" s="5">
        <v>-545890182</v>
      </c>
      <c r="N161" s="5">
        <v>-1212875012</v>
      </c>
      <c r="O161" s="5">
        <v>-2945227435</v>
      </c>
      <c r="P161" s="5">
        <v>-3991379772</v>
      </c>
    </row>
    <row r="162" spans="2:16" x14ac:dyDescent="0.35">
      <c r="C162" t="s">
        <v>408</v>
      </c>
      <c r="E162" s="5">
        <v>-8250000000</v>
      </c>
      <c r="F162" s="5">
        <v>-2004255870</v>
      </c>
      <c r="I162" s="5">
        <v>-10254255870</v>
      </c>
      <c r="J162" s="5">
        <v>-6836170580</v>
      </c>
      <c r="K162" s="5">
        <v>-41017023480</v>
      </c>
      <c r="L162" s="5">
        <v>-41017023480</v>
      </c>
      <c r="M162" s="5">
        <v>-27200001160</v>
      </c>
      <c r="N162" s="5">
        <v>-17000000025</v>
      </c>
    </row>
    <row r="163" spans="2:16" x14ac:dyDescent="0.35">
      <c r="C163" t="s">
        <v>322</v>
      </c>
      <c r="D163" s="5">
        <v>-562500000</v>
      </c>
      <c r="E163" s="5">
        <v>536180236</v>
      </c>
      <c r="F163" s="5">
        <v>-130612893</v>
      </c>
      <c r="G163" s="5">
        <v>-484033672</v>
      </c>
      <c r="I163" s="5">
        <v>-562500000</v>
      </c>
      <c r="J163" s="5">
        <v>-3750000000</v>
      </c>
      <c r="K163" s="5">
        <v>-4593750000</v>
      </c>
      <c r="L163" s="5">
        <v>-1481250000</v>
      </c>
      <c r="M163" s="5">
        <v>-1234375000</v>
      </c>
      <c r="N163" s="5">
        <v>-1555132800</v>
      </c>
    </row>
    <row r="164" spans="2:16" x14ac:dyDescent="0.35">
      <c r="C164" t="s">
        <v>564</v>
      </c>
      <c r="D164" s="5">
        <v>2418840000</v>
      </c>
      <c r="E164" s="5">
        <v>2400670000</v>
      </c>
      <c r="I164" s="5">
        <v>2400670000</v>
      </c>
    </row>
    <row r="165" spans="2:16" x14ac:dyDescent="0.35">
      <c r="C165" t="s">
        <v>565</v>
      </c>
      <c r="P165" s="5">
        <v>12120000000</v>
      </c>
    </row>
    <row r="166" spans="2:16" x14ac:dyDescent="0.35">
      <c r="C166" t="s">
        <v>174</v>
      </c>
      <c r="D166" s="5">
        <v>-15921563878</v>
      </c>
      <c r="E166" s="5">
        <v>-32600987258</v>
      </c>
      <c r="F166" s="5">
        <v>-3281898775</v>
      </c>
      <c r="G166" s="5">
        <v>19992340009</v>
      </c>
      <c r="I166" s="5">
        <v>-49557995501</v>
      </c>
      <c r="J166" s="5">
        <v>12689769260</v>
      </c>
      <c r="K166" s="5">
        <v>38864343717</v>
      </c>
      <c r="L166" s="5">
        <v>-41718535359</v>
      </c>
      <c r="M166" s="5">
        <v>-8633442671</v>
      </c>
      <c r="N166" s="5">
        <v>3656636864</v>
      </c>
      <c r="O166" s="5">
        <v>8833360583</v>
      </c>
      <c r="P166" s="5">
        <v>5921408983</v>
      </c>
    </row>
    <row r="167" spans="2:16" x14ac:dyDescent="0.35">
      <c r="C167" t="s">
        <v>175</v>
      </c>
      <c r="D167" s="5">
        <v>-69320159350</v>
      </c>
      <c r="I167" s="5">
        <v>-20121310970</v>
      </c>
      <c r="J167" s="5">
        <v>-33551994300</v>
      </c>
      <c r="K167" s="5">
        <v>-73860839604</v>
      </c>
      <c r="L167" s="5">
        <v>-39260313905</v>
      </c>
      <c r="M167" s="5">
        <v>-31748653118</v>
      </c>
      <c r="N167" s="5">
        <v>-35102131517</v>
      </c>
      <c r="O167" s="5">
        <v>11963915242</v>
      </c>
      <c r="P167" s="5">
        <v>6042506259</v>
      </c>
    </row>
    <row r="168" spans="2:16" x14ac:dyDescent="0.35">
      <c r="C168" t="s">
        <v>324</v>
      </c>
      <c r="D168" s="5">
        <v>359147121</v>
      </c>
      <c r="E168" s="5">
        <v>-63575940</v>
      </c>
      <c r="F168" s="5">
        <v>173468401</v>
      </c>
      <c r="G168" s="5">
        <v>46652614</v>
      </c>
      <c r="I168" s="5">
        <v>359147121</v>
      </c>
      <c r="J168" s="5">
        <v>740914070</v>
      </c>
      <c r="K168" s="5">
        <v>1444501588</v>
      </c>
      <c r="L168" s="5">
        <v>7118009660</v>
      </c>
      <c r="M168" s="5">
        <v>1121781884</v>
      </c>
      <c r="N168" s="5">
        <v>-303158465</v>
      </c>
    </row>
    <row r="169" spans="2:16" x14ac:dyDescent="0.35">
      <c r="C169" t="s">
        <v>176</v>
      </c>
      <c r="D169" s="5">
        <v>-84882576107</v>
      </c>
      <c r="E169" s="5">
        <v>-32664563198</v>
      </c>
      <c r="F169" s="5">
        <v>-3108430374</v>
      </c>
      <c r="G169" s="5">
        <v>20038992623</v>
      </c>
      <c r="I169" s="5">
        <v>-69320159350</v>
      </c>
      <c r="J169" s="5">
        <v>-20121310970</v>
      </c>
      <c r="K169" s="5">
        <v>-33551994299</v>
      </c>
      <c r="L169" s="5">
        <v>-73860839604</v>
      </c>
      <c r="M169" s="5">
        <v>-39260313905</v>
      </c>
      <c r="N169" s="5">
        <v>-31748653118</v>
      </c>
      <c r="O169" s="5">
        <v>20797275825</v>
      </c>
      <c r="P169" s="5">
        <v>11963915242</v>
      </c>
    </row>
    <row r="171" spans="2:16" x14ac:dyDescent="0.35">
      <c r="B171" t="s">
        <v>177</v>
      </c>
      <c r="C171" t="s">
        <v>11</v>
      </c>
      <c r="D171" s="5">
        <v>3420000000</v>
      </c>
      <c r="E171" s="5">
        <v>3420000000</v>
      </c>
      <c r="F171" s="5">
        <v>3420000000</v>
      </c>
      <c r="G171" s="5">
        <v>3420000000</v>
      </c>
      <c r="I171" s="5">
        <v>3420000000</v>
      </c>
      <c r="J171" s="5">
        <v>3420000000</v>
      </c>
      <c r="K171" s="5">
        <v>3420000000</v>
      </c>
      <c r="L171" s="5">
        <v>3420000000</v>
      </c>
      <c r="M171" s="5">
        <v>3400000000</v>
      </c>
      <c r="N171" s="5">
        <v>3400000000</v>
      </c>
      <c r="O171" s="5">
        <v>3400000000</v>
      </c>
      <c r="P171" s="5">
        <v>0</v>
      </c>
    </row>
    <row r="172" spans="2:16" x14ac:dyDescent="0.35">
      <c r="C172" t="s">
        <v>178</v>
      </c>
      <c r="D172" s="6">
        <v>2.04</v>
      </c>
      <c r="E172" s="6">
        <v>6.09</v>
      </c>
      <c r="F172" s="6">
        <v>2.42</v>
      </c>
      <c r="G172" s="6">
        <v>0.19</v>
      </c>
    </row>
    <row r="173" spans="2:16" x14ac:dyDescent="0.35">
      <c r="C173" t="s">
        <v>179</v>
      </c>
      <c r="D173" s="6">
        <v>79.41</v>
      </c>
      <c r="E173" s="6">
        <v>28.57</v>
      </c>
      <c r="F173" s="6">
        <v>69.010000000000005</v>
      </c>
      <c r="G173" s="6">
        <v>836.84</v>
      </c>
    </row>
    <row r="174" spans="2:16" x14ac:dyDescent="0.35">
      <c r="C174" t="s">
        <v>62</v>
      </c>
      <c r="D174" s="6">
        <v>1.3</v>
      </c>
      <c r="E174" s="6">
        <v>1.22</v>
      </c>
      <c r="F174" s="6">
        <v>1.1599999999999999</v>
      </c>
      <c r="G174" s="6">
        <v>1.24</v>
      </c>
    </row>
    <row r="175" spans="2:16" x14ac:dyDescent="0.35">
      <c r="C175" t="s">
        <v>180</v>
      </c>
      <c r="D175" s="5">
        <v>40220000000</v>
      </c>
      <c r="E175" s="5">
        <v>60930000000</v>
      </c>
      <c r="F175" s="5">
        <v>40650000000</v>
      </c>
      <c r="G175" s="5">
        <v>31250000000</v>
      </c>
    </row>
    <row r="176" spans="2:16" x14ac:dyDescent="0.35">
      <c r="C176" t="s">
        <v>181</v>
      </c>
      <c r="D176" s="6">
        <v>2.5000000000000001E-3</v>
      </c>
      <c r="E176" s="6">
        <v>8.0000000000000002E-3</v>
      </c>
      <c r="F176" s="6">
        <v>3.4000000000000002E-3</v>
      </c>
      <c r="G176" s="6">
        <v>2.9999999999999997E-4</v>
      </c>
    </row>
    <row r="177" spans="3:7" x14ac:dyDescent="0.35">
      <c r="C177" t="s">
        <v>182</v>
      </c>
      <c r="D177" s="6">
        <v>6.7000000000000002E-3</v>
      </c>
      <c r="E177" s="6">
        <v>2.0099999999999996E-2</v>
      </c>
      <c r="F177" s="6">
        <v>8.6E-3</v>
      </c>
      <c r="G177" s="6">
        <v>7.000000000000001E-4</v>
      </c>
    </row>
    <row r="178" spans="3:7" x14ac:dyDescent="0.35">
      <c r="C178" t="s">
        <v>183</v>
      </c>
      <c r="D178" s="6">
        <v>1.3899999999999999E-2</v>
      </c>
      <c r="E178" s="6">
        <v>2.9600000000000001E-2</v>
      </c>
      <c r="F178" s="6">
        <v>1.7100000000000001E-2</v>
      </c>
      <c r="G178" s="6">
        <v>1.09E-2</v>
      </c>
    </row>
    <row r="179" spans="3:7" x14ac:dyDescent="0.35">
      <c r="C179" t="s">
        <v>184</v>
      </c>
      <c r="D179" s="6">
        <v>1.83</v>
      </c>
      <c r="E179" s="6">
        <v>3.02</v>
      </c>
      <c r="F179" s="6">
        <v>1.82</v>
      </c>
      <c r="G179" s="6">
        <v>1.1200000000000001</v>
      </c>
    </row>
    <row r="180" spans="3:7" x14ac:dyDescent="0.35">
      <c r="C180" t="s">
        <v>185</v>
      </c>
      <c r="D180" s="5">
        <v>1049000000000</v>
      </c>
      <c r="E180" s="5">
        <v>1040000000000</v>
      </c>
      <c r="F180" s="5">
        <v>957000000000</v>
      </c>
      <c r="G180" s="5">
        <v>948000000000</v>
      </c>
    </row>
    <row r="181" spans="3:7" x14ac:dyDescent="0.35">
      <c r="C181" t="s">
        <v>186</v>
      </c>
      <c r="D181" s="6">
        <v>0.53</v>
      </c>
      <c r="E181" s="6">
        <v>0.56999999999999995</v>
      </c>
      <c r="F181" s="6">
        <v>0.6</v>
      </c>
      <c r="G181" s="6">
        <v>0.56999999999999995</v>
      </c>
    </row>
    <row r="182" spans="3:7" x14ac:dyDescent="0.35">
      <c r="C182" t="s">
        <v>187</v>
      </c>
      <c r="D182" s="6">
        <v>305.55</v>
      </c>
      <c r="E182" s="6">
        <v>303.58</v>
      </c>
      <c r="F182" s="6">
        <v>279.88</v>
      </c>
      <c r="G182" s="6">
        <v>277.27999999999997</v>
      </c>
    </row>
    <row r="183" spans="3:7" x14ac:dyDescent="0.35">
      <c r="C183" t="s">
        <v>188</v>
      </c>
      <c r="D183" s="6">
        <v>0.53</v>
      </c>
      <c r="E183" s="6">
        <v>0.56999999999999995</v>
      </c>
      <c r="F183" s="6">
        <v>0.6</v>
      </c>
      <c r="G183" s="6">
        <v>0.56999999999999995</v>
      </c>
    </row>
    <row r="184" spans="3:7" x14ac:dyDescent="0.35">
      <c r="C184" t="s">
        <v>189</v>
      </c>
      <c r="D184" s="6">
        <v>304.63</v>
      </c>
      <c r="E184" s="6">
        <v>302.61</v>
      </c>
      <c r="F184" s="6">
        <v>279.35000000000002</v>
      </c>
      <c r="G184" s="6">
        <v>277.16000000000003</v>
      </c>
    </row>
    <row r="185" spans="3:7" x14ac:dyDescent="0.35">
      <c r="C185" t="s">
        <v>190</v>
      </c>
      <c r="D185" s="5">
        <v>683000000000</v>
      </c>
      <c r="E185" s="5">
        <v>677000000000</v>
      </c>
      <c r="F185" s="5">
        <v>597000000000</v>
      </c>
      <c r="G185" s="5">
        <v>599000000000</v>
      </c>
    </row>
    <row r="186" spans="3:7" x14ac:dyDescent="0.35">
      <c r="C186" t="s">
        <v>191</v>
      </c>
      <c r="D186" s="5">
        <v>544000000000</v>
      </c>
      <c r="E186" s="5">
        <v>477000000000</v>
      </c>
      <c r="F186" s="5">
        <v>443000000000</v>
      </c>
      <c r="G186" s="5">
        <v>366000000000</v>
      </c>
    </row>
    <row r="187" spans="3:7" x14ac:dyDescent="0.35">
      <c r="C187" t="s">
        <v>192</v>
      </c>
      <c r="D187" s="5">
        <v>1044000000000</v>
      </c>
      <c r="E187" s="5">
        <v>1038000000000</v>
      </c>
      <c r="F187" s="5">
        <v>957000000000</v>
      </c>
      <c r="G187" s="5">
        <v>948000000000</v>
      </c>
    </row>
    <row r="188" spans="3:7" x14ac:dyDescent="0.35">
      <c r="C188" t="s">
        <v>23</v>
      </c>
      <c r="D188" s="5">
        <v>1227000000000</v>
      </c>
      <c r="E188" s="5">
        <v>1154000000000</v>
      </c>
      <c r="F188" s="5">
        <v>1041000000000</v>
      </c>
      <c r="G188" s="5">
        <v>964000000000</v>
      </c>
    </row>
    <row r="189" spans="3:7" x14ac:dyDescent="0.35">
      <c r="C189" t="s">
        <v>20</v>
      </c>
      <c r="D189" s="5">
        <v>1211000000000</v>
      </c>
      <c r="E189" s="5">
        <v>1146000000000</v>
      </c>
      <c r="F189" s="5">
        <v>1029000000000</v>
      </c>
      <c r="G189" s="5">
        <v>960000000000</v>
      </c>
    </row>
    <row r="190" spans="3:7" x14ac:dyDescent="0.35">
      <c r="C190" t="s">
        <v>193</v>
      </c>
      <c r="D190" s="5">
        <v>-27000000000</v>
      </c>
      <c r="E190" s="5">
        <v>-93000000000</v>
      </c>
      <c r="F190" s="5">
        <v>-28000000000</v>
      </c>
      <c r="G190" s="5">
        <v>-4000000000</v>
      </c>
    </row>
    <row r="191" spans="3:7" x14ac:dyDescent="0.35">
      <c r="C191" t="s">
        <v>194</v>
      </c>
      <c r="D191" s="5">
        <v>-31000000000</v>
      </c>
      <c r="E191" s="5">
        <v>-52000000000</v>
      </c>
      <c r="F191" s="5">
        <v>137000000000</v>
      </c>
      <c r="G191" s="5">
        <v>-13000000000</v>
      </c>
    </row>
    <row r="192" spans="3:7" x14ac:dyDescent="0.35">
      <c r="C192" t="s">
        <v>195</v>
      </c>
      <c r="D192" s="5">
        <v>-34000000000</v>
      </c>
      <c r="E192" s="5">
        <v>-161000000000</v>
      </c>
      <c r="F192" s="5">
        <v>-122000000000</v>
      </c>
      <c r="G192" s="5">
        <v>-69000000000</v>
      </c>
    </row>
    <row r="193" spans="3:16" x14ac:dyDescent="0.35">
      <c r="C193" t="s">
        <v>12</v>
      </c>
      <c r="D193" s="5">
        <v>-65000000000</v>
      </c>
      <c r="E193" s="5">
        <v>-213000000000</v>
      </c>
      <c r="F193" s="5">
        <v>15000000000</v>
      </c>
      <c r="G193" s="5">
        <v>-83000000000</v>
      </c>
    </row>
    <row r="194" spans="3:16" x14ac:dyDescent="0.35">
      <c r="C194" t="s">
        <v>15</v>
      </c>
      <c r="D194" s="6">
        <v>-18.940000000000001</v>
      </c>
      <c r="E194" s="6">
        <v>-62.39</v>
      </c>
      <c r="F194" s="6">
        <v>4.51</v>
      </c>
      <c r="G194" s="6">
        <v>-24.15</v>
      </c>
    </row>
    <row r="195" spans="3:16" x14ac:dyDescent="0.35">
      <c r="C195" t="s">
        <v>47</v>
      </c>
      <c r="I195" s="6">
        <v>12.15</v>
      </c>
      <c r="J195" s="6">
        <v>6.55</v>
      </c>
      <c r="K195" s="6">
        <v>3.47</v>
      </c>
      <c r="L195" s="6">
        <v>22.55</v>
      </c>
      <c r="M195" s="6">
        <v>31.32</v>
      </c>
      <c r="N195" s="6">
        <v>11.9</v>
      </c>
      <c r="O195" s="6">
        <v>5.98</v>
      </c>
      <c r="P195" s="6">
        <v>38906.9</v>
      </c>
    </row>
    <row r="196" spans="3:16" x14ac:dyDescent="0.35">
      <c r="C196" t="s">
        <v>61</v>
      </c>
      <c r="I196" s="6">
        <v>14.32</v>
      </c>
      <c r="J196" s="6">
        <v>25.8</v>
      </c>
      <c r="K196" s="6">
        <v>58.21</v>
      </c>
      <c r="L196" s="6">
        <v>11.53</v>
      </c>
      <c r="M196" s="6">
        <v>16.600000000000001</v>
      </c>
      <c r="N196" s="6">
        <v>16.97</v>
      </c>
      <c r="O196" s="6">
        <v>39.46</v>
      </c>
      <c r="P196" s="5">
        <v>0</v>
      </c>
    </row>
    <row r="197" spans="3:16" x14ac:dyDescent="0.35">
      <c r="C197" t="s">
        <v>64</v>
      </c>
      <c r="I197" s="6">
        <v>0.31</v>
      </c>
      <c r="J197" s="6">
        <v>0.33</v>
      </c>
      <c r="K197" s="6">
        <v>0.4</v>
      </c>
      <c r="L197" s="6">
        <v>0.4</v>
      </c>
      <c r="M197" s="6">
        <v>0.83</v>
      </c>
      <c r="N197" s="6">
        <v>0.4</v>
      </c>
      <c r="O197" s="6">
        <v>0.41</v>
      </c>
      <c r="P197" s="5">
        <v>0</v>
      </c>
    </row>
    <row r="198" spans="3:16" x14ac:dyDescent="0.35">
      <c r="C198" t="s">
        <v>196</v>
      </c>
      <c r="I198" s="5">
        <v>176610000000</v>
      </c>
      <c r="J198" s="5">
        <v>188090000000</v>
      </c>
      <c r="K198" s="5">
        <v>139510000000</v>
      </c>
      <c r="L198" s="5">
        <v>222650000000</v>
      </c>
      <c r="M198" s="6">
        <v>256600000000.00003</v>
      </c>
      <c r="N198" s="5">
        <v>183780000000</v>
      </c>
      <c r="O198" s="5">
        <v>182340000000</v>
      </c>
      <c r="P198" s="5">
        <v>233530000000</v>
      </c>
    </row>
    <row r="199" spans="3:16" x14ac:dyDescent="0.35">
      <c r="C199" t="s">
        <v>197</v>
      </c>
      <c r="I199" s="6">
        <v>1.6E-2</v>
      </c>
      <c r="J199" s="6">
        <v>1.09E-2</v>
      </c>
      <c r="K199" s="6">
        <v>6.3E-3</v>
      </c>
      <c r="L199" s="6">
        <v>3.8100000000000002E-2</v>
      </c>
      <c r="M199" s="6">
        <v>5.5800000000000002E-2</v>
      </c>
      <c r="N199" s="6">
        <v>2.4199999999999999E-2</v>
      </c>
      <c r="O199" s="6">
        <v>1.2E-2</v>
      </c>
      <c r="P199" s="6">
        <v>2.6000000000000002E-2</v>
      </c>
    </row>
    <row r="200" spans="3:16" x14ac:dyDescent="0.35">
      <c r="C200" t="s">
        <v>198</v>
      </c>
      <c r="I200" s="6">
        <v>0.04</v>
      </c>
      <c r="J200" s="6">
        <v>2.3700000000000002E-2</v>
      </c>
      <c r="K200" s="6">
        <v>1.2800000000000001E-2</v>
      </c>
      <c r="L200" s="6">
        <v>8.0399999999999985E-2</v>
      </c>
      <c r="M200" s="6">
        <v>0.12890000000000001</v>
      </c>
      <c r="N200" s="6">
        <v>5.5199999999999999E-2</v>
      </c>
      <c r="O200" s="6">
        <v>3.0099999999999998E-2</v>
      </c>
      <c r="P200" s="6">
        <v>8.48E-2</v>
      </c>
    </row>
    <row r="201" spans="3:16" x14ac:dyDescent="0.35">
      <c r="C201" t="s">
        <v>199</v>
      </c>
      <c r="I201" s="6">
        <v>7.9299999999999995E-2</v>
      </c>
      <c r="J201" s="6">
        <v>7.1599999999999997E-2</v>
      </c>
      <c r="K201" s="6">
        <v>6.6400000000000001E-2</v>
      </c>
      <c r="L201" s="6">
        <v>0.15460000000000002</v>
      </c>
      <c r="M201" s="6">
        <v>0.21210000000000001</v>
      </c>
      <c r="N201" s="6">
        <v>0.14449999999999999</v>
      </c>
      <c r="O201" s="6">
        <v>0.16399999999999998</v>
      </c>
      <c r="P201" s="6">
        <v>0.374</v>
      </c>
    </row>
    <row r="202" spans="3:16" x14ac:dyDescent="0.35">
      <c r="C202" t="s">
        <v>200</v>
      </c>
      <c r="I202" s="6">
        <v>2.16</v>
      </c>
      <c r="J202" s="6">
        <v>1.62</v>
      </c>
      <c r="K202" s="6">
        <v>1.39</v>
      </c>
      <c r="L202" s="6">
        <v>2.73</v>
      </c>
      <c r="M202" s="6">
        <v>3.39</v>
      </c>
      <c r="N202" s="6">
        <v>1.95</v>
      </c>
      <c r="O202" s="6">
        <v>1.63</v>
      </c>
      <c r="P202" s="6">
        <v>1.75</v>
      </c>
    </row>
    <row r="203" spans="3:16" x14ac:dyDescent="0.35">
      <c r="C203" t="s">
        <v>58</v>
      </c>
      <c r="I203" s="6">
        <v>0.56999999999999995</v>
      </c>
      <c r="J203" s="6">
        <v>0.61</v>
      </c>
      <c r="K203" s="6">
        <v>0.74</v>
      </c>
      <c r="L203" s="6">
        <v>0.93</v>
      </c>
      <c r="M203" s="6">
        <v>2.14</v>
      </c>
      <c r="N203" s="6">
        <v>0.94</v>
      </c>
      <c r="O203" s="6">
        <v>1.19</v>
      </c>
      <c r="P203" s="5">
        <v>0</v>
      </c>
    </row>
    <row r="204" spans="3:16" x14ac:dyDescent="0.35">
      <c r="C204" t="s">
        <v>55</v>
      </c>
      <c r="I204" s="6">
        <v>303.58</v>
      </c>
      <c r="J204" s="6">
        <v>276.35000000000002</v>
      </c>
      <c r="K204" s="6">
        <v>271.22000000000003</v>
      </c>
      <c r="L204" s="6">
        <v>280.39</v>
      </c>
      <c r="M204" s="6">
        <v>243.05</v>
      </c>
      <c r="N204" s="6">
        <v>215.7</v>
      </c>
      <c r="O204" s="6">
        <v>198.58</v>
      </c>
      <c r="P204" s="6">
        <v>458587.82</v>
      </c>
    </row>
    <row r="205" spans="3:16" x14ac:dyDescent="0.35">
      <c r="C205" t="s">
        <v>201</v>
      </c>
      <c r="I205" s="6">
        <v>0.56999999999999995</v>
      </c>
      <c r="J205" s="6">
        <v>0.61</v>
      </c>
      <c r="K205" s="6">
        <v>0.75</v>
      </c>
      <c r="L205" s="6">
        <v>0.93</v>
      </c>
      <c r="M205" s="6">
        <v>2.15</v>
      </c>
      <c r="N205" s="6">
        <v>0.94</v>
      </c>
      <c r="O205" s="6">
        <v>1.19</v>
      </c>
      <c r="P205" s="5">
        <v>0</v>
      </c>
    </row>
    <row r="206" spans="3:16" x14ac:dyDescent="0.35">
      <c r="C206" t="s">
        <v>202</v>
      </c>
      <c r="I206" s="6">
        <v>302.61</v>
      </c>
      <c r="J206" s="6">
        <v>276.2</v>
      </c>
      <c r="K206" s="6">
        <v>270.74</v>
      </c>
      <c r="L206" s="6">
        <v>279.7</v>
      </c>
      <c r="M206" s="6">
        <v>242.09</v>
      </c>
      <c r="N206" s="6">
        <v>214.55</v>
      </c>
      <c r="O206" s="6">
        <v>198.58</v>
      </c>
      <c r="P206" s="6">
        <v>458587.82</v>
      </c>
    </row>
    <row r="207" spans="3:16" x14ac:dyDescent="0.35">
      <c r="C207" t="s">
        <v>203</v>
      </c>
      <c r="I207" s="5">
        <v>677000000000</v>
      </c>
      <c r="J207" s="5">
        <v>627000000000</v>
      </c>
      <c r="K207" s="5">
        <v>538000000000</v>
      </c>
      <c r="L207" s="5">
        <v>643000000000</v>
      </c>
      <c r="M207" s="5">
        <v>580000000000</v>
      </c>
      <c r="N207" s="5">
        <v>525000000000</v>
      </c>
      <c r="O207" s="5">
        <v>591000000000</v>
      </c>
      <c r="P207" s="5">
        <v>580000000000</v>
      </c>
    </row>
    <row r="208" spans="3:16" x14ac:dyDescent="0.35">
      <c r="C208" t="s">
        <v>204</v>
      </c>
      <c r="I208" s="5">
        <v>477000000000</v>
      </c>
      <c r="J208" s="5">
        <v>222000000000</v>
      </c>
      <c r="K208" s="5">
        <v>133000000000</v>
      </c>
      <c r="L208" s="5">
        <v>165000000000</v>
      </c>
      <c r="M208" s="5">
        <v>123000000000</v>
      </c>
      <c r="N208" s="5">
        <v>157000000000</v>
      </c>
      <c r="O208" s="5">
        <v>161000000000</v>
      </c>
      <c r="P208" s="5">
        <v>221000000000</v>
      </c>
    </row>
    <row r="209" spans="2:16" x14ac:dyDescent="0.35">
      <c r="C209" t="s">
        <v>25</v>
      </c>
      <c r="I209" s="5">
        <v>1154000000000</v>
      </c>
      <c r="J209" s="5">
        <v>849000000000</v>
      </c>
      <c r="K209" s="5">
        <v>671000000000</v>
      </c>
      <c r="L209" s="5">
        <v>809000000000</v>
      </c>
      <c r="M209" s="5">
        <v>703000000000</v>
      </c>
      <c r="N209" s="5">
        <v>682000000000</v>
      </c>
      <c r="O209" s="5">
        <v>752000000000</v>
      </c>
      <c r="P209" s="5">
        <v>801000000000</v>
      </c>
    </row>
    <row r="210" spans="2:16" x14ac:dyDescent="0.35">
      <c r="C210" t="s">
        <v>22</v>
      </c>
      <c r="I210" s="5">
        <v>1146000000000</v>
      </c>
      <c r="J210" s="5">
        <v>839000000000</v>
      </c>
      <c r="K210" s="5">
        <v>664000000000</v>
      </c>
      <c r="L210" s="5">
        <v>806000000000</v>
      </c>
      <c r="M210" s="5">
        <v>684000000000</v>
      </c>
      <c r="N210" s="5">
        <v>670000000000</v>
      </c>
      <c r="O210" s="5">
        <v>731000000000</v>
      </c>
      <c r="P210" s="5">
        <v>789000000000</v>
      </c>
    </row>
    <row r="211" spans="2:16" x14ac:dyDescent="0.35">
      <c r="C211" t="s">
        <v>205</v>
      </c>
      <c r="I211" s="5">
        <v>-93000000000</v>
      </c>
      <c r="J211" s="5">
        <v>2000000000</v>
      </c>
      <c r="K211" s="5">
        <v>-71000000000</v>
      </c>
      <c r="L211" s="5">
        <v>48000000000</v>
      </c>
      <c r="M211" s="5">
        <v>83000000000</v>
      </c>
      <c r="N211" s="5">
        <v>14000000000</v>
      </c>
      <c r="O211" s="5">
        <v>30000000000</v>
      </c>
      <c r="P211" s="5">
        <v>-50000000000</v>
      </c>
    </row>
    <row r="212" spans="2:16" x14ac:dyDescent="0.35">
      <c r="C212" t="s">
        <v>206</v>
      </c>
      <c r="I212" s="5">
        <v>104000000000</v>
      </c>
      <c r="J212" s="5">
        <v>-17000000000</v>
      </c>
      <c r="K212" s="5">
        <v>249000000000</v>
      </c>
      <c r="L212" s="5">
        <v>66000000000</v>
      </c>
      <c r="M212" s="5">
        <v>93000000000</v>
      </c>
      <c r="N212" s="5">
        <v>137000000000</v>
      </c>
      <c r="O212" s="5">
        <v>57000000000</v>
      </c>
      <c r="P212" s="5">
        <v>84000000000</v>
      </c>
    </row>
    <row r="213" spans="2:16" x14ac:dyDescent="0.35">
      <c r="C213" t="s">
        <v>207</v>
      </c>
      <c r="I213" s="5">
        <v>-387000000000</v>
      </c>
      <c r="J213" s="5">
        <v>-106000000000</v>
      </c>
      <c r="K213" s="5">
        <v>-91000000000</v>
      </c>
      <c r="L213" s="5">
        <v>-149000000000</v>
      </c>
      <c r="M213" s="5">
        <v>-68000000000</v>
      </c>
      <c r="N213" s="5">
        <v>-45000000000</v>
      </c>
      <c r="O213" s="5">
        <v>-17000000000</v>
      </c>
      <c r="P213" s="5">
        <v>-68000000000</v>
      </c>
    </row>
    <row r="214" spans="2:16" x14ac:dyDescent="0.35">
      <c r="C214" t="s">
        <v>14</v>
      </c>
      <c r="I214" s="5">
        <v>-284000000000</v>
      </c>
      <c r="J214" s="5">
        <v>-123000000000</v>
      </c>
      <c r="K214" s="5">
        <v>158000000000</v>
      </c>
      <c r="L214" s="5">
        <v>-83000000000</v>
      </c>
      <c r="M214" s="5">
        <v>26000000000</v>
      </c>
      <c r="N214" s="5">
        <v>92000000000</v>
      </c>
      <c r="O214" s="5">
        <v>40000000000</v>
      </c>
      <c r="P214" s="5">
        <v>16000000000</v>
      </c>
    </row>
    <row r="215" spans="2:16" x14ac:dyDescent="0.35">
      <c r="C215" t="s">
        <v>16</v>
      </c>
      <c r="I215" s="5">
        <v>-83</v>
      </c>
      <c r="J215" s="6">
        <v>-35.96</v>
      </c>
      <c r="K215" s="6">
        <v>46.19</v>
      </c>
      <c r="L215" s="6">
        <v>-24.24</v>
      </c>
      <c r="M215" s="6">
        <v>7.51</v>
      </c>
      <c r="N215" s="6">
        <v>27.07</v>
      </c>
      <c r="O215" s="6">
        <v>11.68</v>
      </c>
      <c r="P215" s="6">
        <v>13961.04</v>
      </c>
    </row>
    <row r="217" spans="2:16" x14ac:dyDescent="0.35">
      <c r="B217" t="s">
        <v>208</v>
      </c>
      <c r="C217" t="s">
        <v>209</v>
      </c>
      <c r="D217" s="5">
        <v>7000000000</v>
      </c>
      <c r="E217" s="5">
        <v>21000000000</v>
      </c>
      <c r="F217" s="5">
        <v>8000000000</v>
      </c>
      <c r="G217" s="5">
        <v>636000000</v>
      </c>
      <c r="H217" s="5">
        <v>28000000000</v>
      </c>
      <c r="I217" s="5">
        <v>42000000000</v>
      </c>
      <c r="J217" s="5">
        <v>22000000000</v>
      </c>
      <c r="K217" s="5">
        <v>12000000000</v>
      </c>
      <c r="L217" s="5">
        <v>77000000000</v>
      </c>
      <c r="M217" s="5">
        <v>107000000000</v>
      </c>
      <c r="N217" s="5">
        <v>40000000000</v>
      </c>
      <c r="O217" s="5">
        <v>20000000000</v>
      </c>
      <c r="P217" s="5">
        <v>45000000000</v>
      </c>
    </row>
    <row r="218" spans="2:16" x14ac:dyDescent="0.35">
      <c r="C218" t="s">
        <v>210</v>
      </c>
      <c r="H218" s="5">
        <v>37000000000</v>
      </c>
      <c r="I218" s="5">
        <v>42000000000</v>
      </c>
      <c r="J218" s="5">
        <v>22000000000</v>
      </c>
      <c r="K218" s="5">
        <v>12000000000</v>
      </c>
      <c r="L218" s="5">
        <v>77000000000</v>
      </c>
      <c r="M218" s="5">
        <v>107000000000</v>
      </c>
      <c r="N218" s="5">
        <v>40000000000</v>
      </c>
      <c r="O218" s="5">
        <v>20000000000</v>
      </c>
    </row>
    <row r="219" spans="2:16" x14ac:dyDescent="0.35">
      <c r="C219" t="s">
        <v>344</v>
      </c>
      <c r="H219" s="5">
        <v>3</v>
      </c>
      <c r="I219" s="5">
        <v>3</v>
      </c>
      <c r="J219" s="5">
        <v>3</v>
      </c>
      <c r="K219" s="5">
        <v>2</v>
      </c>
      <c r="L219" s="5">
        <v>12</v>
      </c>
      <c r="M219" s="5">
        <v>12</v>
      </c>
      <c r="N219" s="5">
        <v>8</v>
      </c>
      <c r="O219" s="5">
        <v>5</v>
      </c>
    </row>
    <row r="220" spans="2:16" x14ac:dyDescent="0.35">
      <c r="C220" t="s">
        <v>66</v>
      </c>
      <c r="H220" s="6">
        <v>0.36700000000000005</v>
      </c>
      <c r="I220" s="6">
        <v>0.247</v>
      </c>
      <c r="J220" s="6">
        <v>0.45799999999999996</v>
      </c>
      <c r="K220" s="6">
        <v>0.57700000000000007</v>
      </c>
      <c r="L220" s="6">
        <v>0.53210000000000002</v>
      </c>
      <c r="M220" s="6">
        <v>0.38500000000000001</v>
      </c>
      <c r="N220" s="6">
        <v>0.67599999999999993</v>
      </c>
      <c r="O220" s="6">
        <v>0.84019999999999995</v>
      </c>
    </row>
    <row r="221" spans="2:16" x14ac:dyDescent="0.35">
      <c r="C221" t="s">
        <v>345</v>
      </c>
      <c r="H221" s="6">
        <v>2.07E-2</v>
      </c>
      <c r="I221" s="6">
        <v>1.8799999999999997E-2</v>
      </c>
      <c r="J221" s="6">
        <v>1.8799999999999997E-2</v>
      </c>
      <c r="K221" s="6">
        <v>1.0500000000000001E-2</v>
      </c>
      <c r="L221" s="6">
        <v>3.3300000000000003E-2</v>
      </c>
      <c r="M221" s="6">
        <v>3.1699999999999999E-2</v>
      </c>
      <c r="N221" s="6">
        <v>2.92E-2</v>
      </c>
      <c r="O221" s="6">
        <v>2.7799999999999998E-2</v>
      </c>
    </row>
    <row r="222" spans="2:16" x14ac:dyDescent="0.35">
      <c r="C222" t="s">
        <v>46</v>
      </c>
      <c r="D222" s="6">
        <v>2.04</v>
      </c>
      <c r="E222" s="6">
        <v>6.09</v>
      </c>
      <c r="F222" s="6">
        <v>2.42</v>
      </c>
      <c r="G222" s="6">
        <v>0.19</v>
      </c>
      <c r="H222" s="6">
        <v>8.17</v>
      </c>
      <c r="I222" s="6">
        <v>12.15</v>
      </c>
      <c r="J222" s="6">
        <v>6.55</v>
      </c>
      <c r="K222" s="6">
        <v>3.47</v>
      </c>
      <c r="L222" s="6">
        <v>22.55</v>
      </c>
      <c r="M222" s="6">
        <v>31.17</v>
      </c>
      <c r="N222" s="6">
        <v>11.83</v>
      </c>
      <c r="O222" s="6">
        <v>5.95</v>
      </c>
      <c r="P222" s="6">
        <v>13.09</v>
      </c>
    </row>
    <row r="223" spans="2:16" x14ac:dyDescent="0.35">
      <c r="C223" t="s">
        <v>211</v>
      </c>
      <c r="H223" s="6">
        <v>10.74</v>
      </c>
      <c r="I223" s="6">
        <v>12.15</v>
      </c>
      <c r="J223" s="6">
        <v>6.55</v>
      </c>
      <c r="K223" s="6">
        <v>3.47</v>
      </c>
      <c r="L223" s="6">
        <v>22.55</v>
      </c>
      <c r="M223" s="6">
        <v>31.17</v>
      </c>
      <c r="N223" s="6">
        <v>11.83</v>
      </c>
      <c r="O223" s="6">
        <v>5.95</v>
      </c>
    </row>
    <row r="224" spans="2:16" x14ac:dyDescent="0.35">
      <c r="C224" t="s">
        <v>68</v>
      </c>
      <c r="H224" s="5">
        <v>3</v>
      </c>
      <c r="I224" s="5">
        <v>3</v>
      </c>
      <c r="J224" s="5">
        <v>3</v>
      </c>
      <c r="K224" s="5">
        <v>2</v>
      </c>
      <c r="L224" s="5">
        <v>12</v>
      </c>
      <c r="M224" s="5">
        <v>12</v>
      </c>
      <c r="N224" s="5">
        <v>8</v>
      </c>
      <c r="O224" s="5">
        <v>5</v>
      </c>
    </row>
    <row r="225" spans="3:16" x14ac:dyDescent="0.35">
      <c r="C225" t="s">
        <v>346</v>
      </c>
      <c r="H225" s="6">
        <v>0.36700000000000005</v>
      </c>
      <c r="I225" s="6">
        <v>0.247</v>
      </c>
      <c r="J225" s="6">
        <v>0.45799999999999996</v>
      </c>
      <c r="K225" s="6">
        <v>0.57700000000000007</v>
      </c>
      <c r="L225" s="6">
        <v>0.53210000000000002</v>
      </c>
      <c r="M225" s="6">
        <v>0.38500000000000001</v>
      </c>
      <c r="N225" s="6">
        <v>0.67599999999999993</v>
      </c>
      <c r="O225" s="6">
        <v>0.84019999999999995</v>
      </c>
    </row>
    <row r="226" spans="3:16" x14ac:dyDescent="0.35">
      <c r="C226" t="s">
        <v>347</v>
      </c>
      <c r="H226" s="6">
        <v>2.07E-2</v>
      </c>
      <c r="I226" s="6">
        <v>1.8799999999999997E-2</v>
      </c>
      <c r="J226" s="6">
        <v>1.8799999999999997E-2</v>
      </c>
      <c r="K226" s="6">
        <v>1.0500000000000001E-2</v>
      </c>
      <c r="L226" s="6">
        <v>3.3300000000000003E-2</v>
      </c>
      <c r="M226" s="6">
        <v>3.1699999999999999E-2</v>
      </c>
      <c r="N226" s="6">
        <v>2.92E-2</v>
      </c>
      <c r="O226" s="6">
        <v>2.7799999999999998E-2</v>
      </c>
    </row>
    <row r="227" spans="3:16" x14ac:dyDescent="0.35">
      <c r="C227" t="s">
        <v>212</v>
      </c>
      <c r="D227" s="5">
        <v>427000000000</v>
      </c>
      <c r="E227" s="5">
        <v>489000000000</v>
      </c>
      <c r="F227" s="5">
        <v>493000000000</v>
      </c>
      <c r="G227" s="5">
        <v>438000000000</v>
      </c>
      <c r="H227" s="5">
        <v>1706000000000</v>
      </c>
      <c r="I227" s="5">
        <v>1889000000000</v>
      </c>
      <c r="J227" s="5">
        <v>1776000000000</v>
      </c>
      <c r="K227" s="5">
        <v>1739000000000</v>
      </c>
      <c r="L227" s="5">
        <v>2224000000000</v>
      </c>
      <c r="M227" s="5">
        <v>2120000000000</v>
      </c>
      <c r="N227" s="5">
        <v>1698000000000</v>
      </c>
      <c r="O227" s="5">
        <v>1939000000000</v>
      </c>
      <c r="P227" s="5">
        <v>2179000000000</v>
      </c>
    </row>
    <row r="228" spans="3:16" x14ac:dyDescent="0.35">
      <c r="C228" t="s">
        <v>213</v>
      </c>
      <c r="H228" s="5">
        <v>1847000000000</v>
      </c>
      <c r="I228" s="5">
        <v>1889000000000</v>
      </c>
      <c r="J228" s="5">
        <v>1776000000000</v>
      </c>
      <c r="K228" s="5">
        <v>1739000000000</v>
      </c>
      <c r="L228" s="5">
        <v>2224000000000</v>
      </c>
      <c r="M228" s="5">
        <v>2120000000000</v>
      </c>
      <c r="N228" s="5">
        <v>1698000000000</v>
      </c>
      <c r="O228" s="5">
        <v>1939000000000</v>
      </c>
    </row>
    <row r="229" spans="3:16" x14ac:dyDescent="0.35">
      <c r="C229" t="s">
        <v>348</v>
      </c>
      <c r="H229" s="5">
        <v>3</v>
      </c>
      <c r="I229" s="5">
        <v>3</v>
      </c>
      <c r="J229" s="5">
        <v>3</v>
      </c>
      <c r="K229" s="5">
        <v>2</v>
      </c>
      <c r="L229" s="5">
        <v>12</v>
      </c>
      <c r="M229" s="5">
        <v>12</v>
      </c>
      <c r="N229" s="5">
        <v>8</v>
      </c>
      <c r="O229" s="5">
        <v>5</v>
      </c>
    </row>
    <row r="230" spans="3:16" x14ac:dyDescent="0.35">
      <c r="C230" t="s">
        <v>349</v>
      </c>
      <c r="H230" s="6">
        <v>0.36700000000000005</v>
      </c>
      <c r="I230" s="6">
        <v>0.247</v>
      </c>
      <c r="J230" s="6">
        <v>0.45799999999999996</v>
      </c>
      <c r="K230" s="6">
        <v>0.57700000000000007</v>
      </c>
      <c r="L230" s="6">
        <v>0.53210000000000002</v>
      </c>
      <c r="M230" s="6">
        <v>0.38500000000000001</v>
      </c>
      <c r="N230" s="6">
        <v>0.67599999999999993</v>
      </c>
      <c r="O230" s="6">
        <v>0.84019999999999995</v>
      </c>
    </row>
    <row r="231" spans="3:16" x14ac:dyDescent="0.35">
      <c r="C231" t="s">
        <v>350</v>
      </c>
      <c r="H231" s="6">
        <v>2.07E-2</v>
      </c>
      <c r="I231" s="6">
        <v>1.8799999999999997E-2</v>
      </c>
      <c r="J231" s="6">
        <v>1.8799999999999997E-2</v>
      </c>
      <c r="K231" s="6">
        <v>1.0500000000000001E-2</v>
      </c>
      <c r="L231" s="6">
        <v>3.3300000000000003E-2</v>
      </c>
      <c r="M231" s="6">
        <v>3.1699999999999999E-2</v>
      </c>
      <c r="N231" s="6">
        <v>2.92E-2</v>
      </c>
      <c r="O231" s="6">
        <v>2.7799999999999998E-2</v>
      </c>
    </row>
    <row r="232" spans="3:16" x14ac:dyDescent="0.35">
      <c r="C232" t="s">
        <v>214</v>
      </c>
      <c r="I232" s="6">
        <v>17.739999999999998</v>
      </c>
    </row>
    <row r="233" spans="3:16" x14ac:dyDescent="0.35">
      <c r="C233" t="s">
        <v>215</v>
      </c>
      <c r="I233" s="6">
        <v>13.5</v>
      </c>
    </row>
    <row r="234" spans="3:16" x14ac:dyDescent="0.35">
      <c r="C234" t="s">
        <v>216</v>
      </c>
      <c r="I234" s="6">
        <v>7.42</v>
      </c>
    </row>
    <row r="235" spans="3:16" x14ac:dyDescent="0.35">
      <c r="C235" t="s">
        <v>217</v>
      </c>
      <c r="I235" s="6">
        <v>7.4099999999999999E-2</v>
      </c>
    </row>
    <row r="236" spans="3:16" x14ac:dyDescent="0.35">
      <c r="C236" t="s">
        <v>218</v>
      </c>
      <c r="I236" s="6">
        <v>0.27</v>
      </c>
    </row>
    <row r="237" spans="3:16" x14ac:dyDescent="0.35">
      <c r="C237" t="s">
        <v>219</v>
      </c>
      <c r="I237" s="6">
        <v>0.47</v>
      </c>
    </row>
    <row r="238" spans="3:16" x14ac:dyDescent="0.35">
      <c r="C238" t="s">
        <v>220</v>
      </c>
      <c r="I238" s="6">
        <v>12.09</v>
      </c>
    </row>
    <row r="239" spans="3:16" x14ac:dyDescent="0.35">
      <c r="C239" t="s">
        <v>221</v>
      </c>
      <c r="I239" s="6">
        <v>-1.44</v>
      </c>
    </row>
    <row r="240" spans="3:16" x14ac:dyDescent="0.35">
      <c r="C240" t="s">
        <v>222</v>
      </c>
      <c r="I240" s="6">
        <v>16.68</v>
      </c>
    </row>
    <row r="241" spans="3:9" x14ac:dyDescent="0.35">
      <c r="C241" t="s">
        <v>223</v>
      </c>
      <c r="I241" s="6">
        <v>9.89</v>
      </c>
    </row>
    <row r="242" spans="3:9" x14ac:dyDescent="0.35">
      <c r="C242" t="s">
        <v>325</v>
      </c>
      <c r="I242" s="6">
        <v>0.16</v>
      </c>
    </row>
    <row r="243" spans="3:9" x14ac:dyDescent="0.35">
      <c r="C243" t="s">
        <v>326</v>
      </c>
      <c r="I243" s="6">
        <v>-0.72</v>
      </c>
    </row>
    <row r="244" spans="3:9" x14ac:dyDescent="0.35">
      <c r="C244" t="s">
        <v>224</v>
      </c>
      <c r="I244" s="6">
        <v>10.74</v>
      </c>
    </row>
    <row r="245" spans="3:9" x14ac:dyDescent="0.35">
      <c r="C245" t="s">
        <v>225</v>
      </c>
      <c r="I245" s="6">
        <v>8.17</v>
      </c>
    </row>
    <row r="246" spans="3:9" x14ac:dyDescent="0.35">
      <c r="C246" t="s">
        <v>226</v>
      </c>
      <c r="I246" s="6">
        <v>540.32000000000005</v>
      </c>
    </row>
    <row r="247" spans="3:9" x14ac:dyDescent="0.35">
      <c r="C247" t="s">
        <v>227</v>
      </c>
      <c r="D247" s="6">
        <v>4.6100000000000003</v>
      </c>
    </row>
    <row r="248" spans="3:9" x14ac:dyDescent="0.35">
      <c r="C248" t="s">
        <v>228</v>
      </c>
      <c r="I248" s="6">
        <v>305.55</v>
      </c>
    </row>
    <row r="249" spans="3:9" x14ac:dyDescent="0.35">
      <c r="C249" t="s">
        <v>229</v>
      </c>
      <c r="I249" s="6">
        <v>-100.97</v>
      </c>
    </row>
    <row r="250" spans="3:9" x14ac:dyDescent="0.35">
      <c r="C250" t="s">
        <v>230</v>
      </c>
      <c r="D250" s="6">
        <v>0.98</v>
      </c>
    </row>
    <row r="251" spans="3:9" x14ac:dyDescent="0.35">
      <c r="C251" t="s">
        <v>231</v>
      </c>
      <c r="D251" s="6">
        <v>0.52</v>
      </c>
    </row>
    <row r="252" spans="3:9" x14ac:dyDescent="0.35">
      <c r="C252" t="s">
        <v>232</v>
      </c>
      <c r="D252" s="6">
        <v>1.18</v>
      </c>
    </row>
    <row r="253" spans="3:9" x14ac:dyDescent="0.35">
      <c r="C253" t="s">
        <v>233</v>
      </c>
      <c r="D253" s="6">
        <v>0.52</v>
      </c>
    </row>
    <row r="254" spans="3:9" x14ac:dyDescent="0.35">
      <c r="C254" t="s">
        <v>234</v>
      </c>
      <c r="D254" s="6">
        <v>1.62</v>
      </c>
    </row>
    <row r="255" spans="3:9" x14ac:dyDescent="0.35">
      <c r="C255" t="s">
        <v>235</v>
      </c>
      <c r="D255" s="6">
        <v>0.45</v>
      </c>
    </row>
    <row r="256" spans="3:9" x14ac:dyDescent="0.35">
      <c r="C256" t="s">
        <v>236</v>
      </c>
      <c r="D256" s="6">
        <v>2.63</v>
      </c>
    </row>
    <row r="257" spans="3:9" x14ac:dyDescent="0.35">
      <c r="C257" t="s">
        <v>237</v>
      </c>
      <c r="I257" s="6">
        <v>1.99</v>
      </c>
    </row>
    <row r="258" spans="3:9" x14ac:dyDescent="0.35">
      <c r="C258" t="s">
        <v>12</v>
      </c>
      <c r="D258" s="5">
        <v>-65000000000</v>
      </c>
    </row>
    <row r="259" spans="3:9" x14ac:dyDescent="0.35">
      <c r="C259" t="s">
        <v>238</v>
      </c>
      <c r="I259" s="6">
        <v>1.1299999999999999</v>
      </c>
    </row>
    <row r="260" spans="3:9" x14ac:dyDescent="0.35">
      <c r="C260" t="s">
        <v>239</v>
      </c>
      <c r="I260" s="6">
        <v>1.34E-2</v>
      </c>
    </row>
    <row r="261" spans="3:9" x14ac:dyDescent="0.35">
      <c r="C261" t="s">
        <v>240</v>
      </c>
      <c r="I261" s="6">
        <v>3.5099999999999999E-2</v>
      </c>
    </row>
    <row r="262" spans="3:9" x14ac:dyDescent="0.35">
      <c r="C262" t="s">
        <v>241</v>
      </c>
      <c r="I262" s="6">
        <v>6.54E-2</v>
      </c>
    </row>
    <row r="263" spans="3:9" x14ac:dyDescent="0.35">
      <c r="C263" t="s">
        <v>242</v>
      </c>
      <c r="I263" s="6">
        <v>3.3000000000000002E-2</v>
      </c>
    </row>
    <row r="264" spans="3:9" x14ac:dyDescent="0.35">
      <c r="C264" t="s">
        <v>243</v>
      </c>
      <c r="D264" s="6">
        <v>93.52</v>
      </c>
    </row>
    <row r="265" spans="3:9" x14ac:dyDescent="0.35">
      <c r="C265" t="s">
        <v>244</v>
      </c>
      <c r="D265" s="6">
        <v>126.27</v>
      </c>
    </row>
    <row r="266" spans="3:9" x14ac:dyDescent="0.35">
      <c r="C266" t="s">
        <v>245</v>
      </c>
      <c r="D266" s="6">
        <v>101.05</v>
      </c>
    </row>
    <row r="267" spans="3:9" x14ac:dyDescent="0.35">
      <c r="C267" t="s">
        <v>246</v>
      </c>
      <c r="D267" s="6">
        <v>118.74</v>
      </c>
    </row>
    <row r="268" spans="3:9" x14ac:dyDescent="0.35">
      <c r="C268" t="s">
        <v>247</v>
      </c>
      <c r="D268" s="6">
        <v>0.97</v>
      </c>
    </row>
    <row r="269" spans="3:9" x14ac:dyDescent="0.35">
      <c r="C269" t="s">
        <v>248</v>
      </c>
      <c r="I269" s="6">
        <v>0.69</v>
      </c>
    </row>
    <row r="270" spans="3:9" x14ac:dyDescent="0.35">
      <c r="C270" t="s">
        <v>249</v>
      </c>
      <c r="I270" s="6">
        <v>3.13</v>
      </c>
    </row>
    <row r="271" spans="3:9" x14ac:dyDescent="0.35">
      <c r="C271" t="s">
        <v>42</v>
      </c>
      <c r="I271" s="5">
        <v>496000000000</v>
      </c>
    </row>
    <row r="272" spans="3:9" x14ac:dyDescent="0.35">
      <c r="C272" t="s">
        <v>250</v>
      </c>
      <c r="I272" s="5">
        <v>1712000000000</v>
      </c>
    </row>
    <row r="273" spans="3:9" x14ac:dyDescent="0.35">
      <c r="C273" t="s">
        <v>251</v>
      </c>
      <c r="I273" s="5">
        <v>3420000000</v>
      </c>
    </row>
    <row r="274" spans="3:9" x14ac:dyDescent="0.35">
      <c r="C274" t="s">
        <v>252</v>
      </c>
      <c r="I274" s="6">
        <v>9.9600000000000008E-2</v>
      </c>
    </row>
    <row r="275" spans="3:9" x14ac:dyDescent="0.35">
      <c r="C275" t="s">
        <v>253</v>
      </c>
      <c r="D275" s="6">
        <v>0.21479999999999999</v>
      </c>
    </row>
    <row r="276" spans="3:9" x14ac:dyDescent="0.35">
      <c r="C276" t="s">
        <v>254</v>
      </c>
      <c r="D276" s="6">
        <v>5.1200000000000002E-2</v>
      </c>
    </row>
    <row r="277" spans="3:9" x14ac:dyDescent="0.35">
      <c r="C277" t="s">
        <v>255</v>
      </c>
      <c r="D277" s="6">
        <v>1.6399999999999998E-2</v>
      </c>
    </row>
    <row r="278" spans="3:9" x14ac:dyDescent="0.35">
      <c r="C278" t="s">
        <v>256</v>
      </c>
      <c r="D278" s="6">
        <v>-8.900000000000001E-2</v>
      </c>
    </row>
    <row r="279" spans="3:9" x14ac:dyDescent="0.35">
      <c r="C279" t="s">
        <v>257</v>
      </c>
      <c r="D279" s="6">
        <v>3.9900000000000005E-2</v>
      </c>
    </row>
    <row r="280" spans="3:9" x14ac:dyDescent="0.35">
      <c r="C280" t="s">
        <v>258</v>
      </c>
      <c r="D280" s="6">
        <v>-0.40770000000000001</v>
      </c>
    </row>
    <row r="281" spans="3:9" x14ac:dyDescent="0.35">
      <c r="C281" t="s">
        <v>351</v>
      </c>
      <c r="I281" s="5">
        <v>3</v>
      </c>
    </row>
    <row r="282" spans="3:9" x14ac:dyDescent="0.35">
      <c r="C282" t="s">
        <v>352</v>
      </c>
      <c r="I282" s="5">
        <v>3</v>
      </c>
    </row>
    <row r="283" spans="3:9" x14ac:dyDescent="0.35">
      <c r="C283" t="s">
        <v>353</v>
      </c>
      <c r="I283" s="6">
        <v>0.36700000000000005</v>
      </c>
    </row>
    <row r="284" spans="3:9" x14ac:dyDescent="0.35">
      <c r="C284" t="s">
        <v>354</v>
      </c>
      <c r="I284" s="6">
        <v>2.07E-2</v>
      </c>
    </row>
    <row r="285" spans="3:9" x14ac:dyDescent="0.35">
      <c r="C285" t="s">
        <v>355</v>
      </c>
      <c r="I285" t="s">
        <v>566</v>
      </c>
    </row>
    <row r="286" spans="3:9" x14ac:dyDescent="0.35">
      <c r="C286" t="s">
        <v>259</v>
      </c>
      <c r="I286" s="5">
        <v>6</v>
      </c>
    </row>
    <row r="287" spans="3:9" x14ac:dyDescent="0.35">
      <c r="C287" t="s">
        <v>260</v>
      </c>
      <c r="I287" s="6">
        <v>0.36</v>
      </c>
    </row>
    <row r="288" spans="3:9" x14ac:dyDescent="0.35">
      <c r="C288" t="s">
        <v>261</v>
      </c>
      <c r="I288" s="6">
        <v>0.39</v>
      </c>
    </row>
    <row r="289" spans="3:9" x14ac:dyDescent="0.35">
      <c r="C289" t="s">
        <v>262</v>
      </c>
      <c r="I289" s="6">
        <v>0.51</v>
      </c>
    </row>
    <row r="290" spans="3:9" x14ac:dyDescent="0.35">
      <c r="C290" t="s">
        <v>263</v>
      </c>
      <c r="I290" s="6">
        <v>0.43</v>
      </c>
    </row>
    <row r="291" spans="3:9" x14ac:dyDescent="0.35">
      <c r="C291" t="s">
        <v>264</v>
      </c>
      <c r="I291" s="6">
        <v>0.88</v>
      </c>
    </row>
    <row r="292" spans="3:9" x14ac:dyDescent="0.35">
      <c r="C292" t="s">
        <v>265</v>
      </c>
      <c r="I292" s="6">
        <v>0.82</v>
      </c>
    </row>
    <row r="293" spans="3:9" x14ac:dyDescent="0.35">
      <c r="C293" t="s">
        <v>266</v>
      </c>
      <c r="I293" s="6">
        <v>0.57999999999999996</v>
      </c>
    </row>
    <row r="294" spans="3:9" x14ac:dyDescent="0.35">
      <c r="C294" t="s">
        <v>267</v>
      </c>
      <c r="I294" s="5">
        <v>1847000000000</v>
      </c>
    </row>
    <row r="295" spans="3:9" x14ac:dyDescent="0.35">
      <c r="C295" t="s">
        <v>268</v>
      </c>
      <c r="I295" s="5">
        <v>392000000000</v>
      </c>
    </row>
    <row r="296" spans="3:9" x14ac:dyDescent="0.35">
      <c r="C296" t="s">
        <v>269</v>
      </c>
      <c r="I296" s="5">
        <v>173000000000</v>
      </c>
    </row>
    <row r="297" spans="3:9" x14ac:dyDescent="0.35">
      <c r="C297" t="s">
        <v>270</v>
      </c>
      <c r="I297" s="5">
        <v>37000000000</v>
      </c>
    </row>
    <row r="298" spans="3:9" x14ac:dyDescent="0.35">
      <c r="C298" t="s">
        <v>271</v>
      </c>
      <c r="D298" s="5">
        <v>16000000000</v>
      </c>
    </row>
    <row r="299" spans="3:9" x14ac:dyDescent="0.35">
      <c r="C299" t="s">
        <v>272</v>
      </c>
      <c r="D299" s="5">
        <v>2745000000000</v>
      </c>
    </row>
    <row r="300" spans="3:9" x14ac:dyDescent="0.35">
      <c r="C300" t="s">
        <v>273</v>
      </c>
      <c r="D300" s="5">
        <v>1696000000000</v>
      </c>
    </row>
    <row r="301" spans="3:9" x14ac:dyDescent="0.35">
      <c r="C301" t="s">
        <v>193</v>
      </c>
      <c r="D301" s="5">
        <v>-27000000000</v>
      </c>
    </row>
    <row r="302" spans="3:9" x14ac:dyDescent="0.35">
      <c r="C302" t="s">
        <v>192</v>
      </c>
      <c r="I302" s="5">
        <v>1044000000000</v>
      </c>
    </row>
    <row r="303" spans="3:9" x14ac:dyDescent="0.35">
      <c r="C303" t="s">
        <v>191</v>
      </c>
      <c r="D303" s="5">
        <v>544000000000</v>
      </c>
    </row>
    <row r="304" spans="3:9" x14ac:dyDescent="0.35">
      <c r="C304" t="s">
        <v>190</v>
      </c>
      <c r="D304" s="5">
        <v>683000000000</v>
      </c>
    </row>
    <row r="305" spans="3:9" x14ac:dyDescent="0.35">
      <c r="C305" t="s">
        <v>23</v>
      </c>
      <c r="D305" s="5">
        <v>1227000000000</v>
      </c>
    </row>
    <row r="306" spans="3:9" x14ac:dyDescent="0.35">
      <c r="C306" t="s">
        <v>20</v>
      </c>
      <c r="D306" s="5">
        <v>1211000000000</v>
      </c>
    </row>
    <row r="307" spans="3:9" x14ac:dyDescent="0.35">
      <c r="C307" t="s">
        <v>274</v>
      </c>
      <c r="I307" s="5">
        <v>1049000000000</v>
      </c>
    </row>
    <row r="308" spans="3:9" x14ac:dyDescent="0.35">
      <c r="C308" t="s">
        <v>275</v>
      </c>
      <c r="I308" s="5">
        <v>41000000000</v>
      </c>
    </row>
    <row r="309" spans="3:9" x14ac:dyDescent="0.35">
      <c r="C309" t="s">
        <v>276</v>
      </c>
      <c r="I309" s="5">
        <v>-379000000000</v>
      </c>
    </row>
    <row r="310" spans="3:9" x14ac:dyDescent="0.35">
      <c r="C310" t="s">
        <v>277</v>
      </c>
      <c r="I310" s="5">
        <v>306000000000</v>
      </c>
    </row>
    <row r="311" spans="3:9" x14ac:dyDescent="0.35">
      <c r="C311" t="s">
        <v>278</v>
      </c>
      <c r="I311" s="5">
        <v>-386000000000</v>
      </c>
    </row>
    <row r="312" spans="3:9" x14ac:dyDescent="0.35">
      <c r="C312" t="s">
        <v>279</v>
      </c>
      <c r="I312" s="5">
        <v>-345000000000</v>
      </c>
    </row>
  </sheetData>
  <pageMargins left="0.7" right="0.7" top="0.75" bottom="0.75" header="0.3" footer="0.3"/>
  <ignoredErrors>
    <ignoredError sqref="A1:P31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66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567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568</v>
      </c>
      <c r="D2" s="2" vm="71">
        <f ca="1">IFERROR(_xlfn.STOCKHISTORY("XIDX:" &amp; $C$1, D3, , 0, 0, 1), "Libur")</f>
        <v>56</v>
      </c>
      <c r="H2" s="2" vm="71">
        <f ca="1">IFERROR(INDEX(D2:G2,COUNT(D2:G2)),"")</f>
        <v>56</v>
      </c>
      <c r="I2" s="2" vm="4">
        <f t="shared" ref="I2:P2" ca="1" si="0">IFERROR(_xlfn.STOCKHISTORY("XIDX:" &amp; $C$1, I1, , 0, 0, 1), "Libur")</f>
        <v>75</v>
      </c>
      <c r="J2" s="2" vm="72">
        <f t="shared" ca="1" si="0"/>
        <v>19</v>
      </c>
      <c r="K2" s="2" vm="12">
        <f t="shared" ca="1" si="0"/>
        <v>50</v>
      </c>
      <c r="L2" s="2" vm="10">
        <f t="shared" ca="1" si="0"/>
        <v>54</v>
      </c>
      <c r="M2" s="2" vm="19">
        <f t="shared" ca="1" si="0"/>
        <v>340</v>
      </c>
      <c r="N2" s="2" vm="22">
        <f t="shared" ca="1" si="0"/>
        <v>300</v>
      </c>
      <c r="O2" s="2" vm="73">
        <f t="shared" ca="1" si="0"/>
        <v>660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257900000</v>
      </c>
      <c r="H4" s="2">
        <f>IFERROR(SUM(D4:G4)*(4/MAX(1,COUNT(D4:G4))),"")</f>
        <v>1031600000</v>
      </c>
      <c r="I4" s="2">
        <f t="shared" ref="I4:P4" si="1">IFERROR(INDEX(I51:I500,MATCH($C$4,$C$51:$C$500,0)),"")</f>
        <v>18483652134</v>
      </c>
      <c r="J4" s="2">
        <f t="shared" si="1"/>
        <v>32132752638</v>
      </c>
      <c r="K4" s="2">
        <f t="shared" si="1"/>
        <v>2154529401286</v>
      </c>
      <c r="L4" s="2">
        <f t="shared" si="1"/>
        <v>4116137837804</v>
      </c>
      <c r="M4" s="2">
        <f t="shared" si="1"/>
        <v>3489267765180</v>
      </c>
      <c r="N4" s="2">
        <f t="shared" si="1"/>
        <v>3156659950866</v>
      </c>
      <c r="O4" s="2">
        <f t="shared" si="1"/>
        <v>9629825396769</v>
      </c>
      <c r="P4" s="2">
        <f t="shared" si="1"/>
        <v>6003378823540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-213612313</v>
      </c>
      <c r="H5" s="2">
        <f>IFERROR(SUM(D5:G5)*(4/MAX(1,COUNT(D5:G5))),"")</f>
        <v>-854449252</v>
      </c>
      <c r="I5" s="2">
        <f t="shared" ref="I5:P5" si="2">IFERROR(INDEX(I51:I500,MATCH($C$5,$C$51:$C$500,0)),"")</f>
        <v>-15014325407</v>
      </c>
      <c r="J5" s="2">
        <f t="shared" si="2"/>
        <v>-18866337334</v>
      </c>
      <c r="K5" s="2">
        <f t="shared" si="2"/>
        <v>-41954854945</v>
      </c>
      <c r="L5" s="2">
        <f t="shared" si="2"/>
        <v>-22933397696</v>
      </c>
      <c r="M5" s="2">
        <f t="shared" si="2"/>
        <v>-7397560636</v>
      </c>
      <c r="N5" s="2">
        <f t="shared" si="2"/>
        <v>3819837482</v>
      </c>
      <c r="O5" s="2">
        <f t="shared" si="2"/>
        <v>11829738644</v>
      </c>
      <c r="P5" s="2">
        <f t="shared" si="2"/>
        <v>11430955060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237193072348</v>
      </c>
      <c r="H6" s="2">
        <f>IFERROR(INDEX(D6:G6,COUNT(D6:G6)),"")</f>
        <v>237193072348</v>
      </c>
      <c r="I6" s="2">
        <f t="shared" ref="I6:P6" si="3">IFERROR(INDEX(I51:I500,MATCH($C$6,$C$51:$C$500,0)),"")</f>
        <v>245029037398</v>
      </c>
      <c r="J6" s="2">
        <f t="shared" si="3"/>
        <v>269860615125</v>
      </c>
      <c r="K6" s="2">
        <f t="shared" si="3"/>
        <v>288726952606</v>
      </c>
      <c r="L6" s="2">
        <f t="shared" si="3"/>
        <v>330707993298</v>
      </c>
      <c r="M6" s="2">
        <f t="shared" si="3"/>
        <v>353647016293</v>
      </c>
      <c r="N6" s="2">
        <f t="shared" si="3"/>
        <v>360831817195</v>
      </c>
      <c r="O6" s="2">
        <f t="shared" si="3"/>
        <v>352597743158</v>
      </c>
      <c r="P6" s="2">
        <f t="shared" si="3"/>
        <v>149512687895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1.52</v>
      </c>
      <c r="H7" s="3">
        <f>IFERROR(INDEX(D7:G7,COUNT(D7:G7)),"")</f>
        <v>1.52</v>
      </c>
      <c r="I7" s="3">
        <f t="shared" ref="I7:P7" si="4">IFERROR(INDEX(I51:I500,MATCH($C$7,$C$51:$C$500,0))/1000000000,"")</f>
        <v>1.52</v>
      </c>
      <c r="J7" s="3">
        <f t="shared" si="4"/>
        <v>1.52</v>
      </c>
      <c r="K7" s="3">
        <f t="shared" si="4"/>
        <v>1.52</v>
      </c>
      <c r="L7" s="3">
        <f t="shared" si="4"/>
        <v>1.52</v>
      </c>
      <c r="M7" s="3">
        <f t="shared" si="4"/>
        <v>1.52</v>
      </c>
      <c r="N7" s="3">
        <f t="shared" si="4"/>
        <v>1.52</v>
      </c>
      <c r="O7" s="3">
        <f t="shared" si="4"/>
        <v>1.52</v>
      </c>
      <c r="P7" s="3">
        <f t="shared" si="4"/>
        <v>1.1399999999999999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0</v>
      </c>
      <c r="J8" s="2">
        <f t="shared" si="5"/>
        <v>0</v>
      </c>
      <c r="K8" s="2">
        <f t="shared" si="5"/>
        <v>-12000000000</v>
      </c>
      <c r="L8" s="2">
        <f t="shared" si="5"/>
        <v>-27000000000</v>
      </c>
      <c r="M8" s="2">
        <f t="shared" si="5"/>
        <v>22000000000</v>
      </c>
      <c r="N8" s="2">
        <f t="shared" si="5"/>
        <v>-49000000000</v>
      </c>
      <c r="O8" s="2">
        <f t="shared" si="5"/>
        <v>-122000000000</v>
      </c>
      <c r="P8" s="2">
        <f t="shared" si="5"/>
        <v>-10000000000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-0.16</v>
      </c>
      <c r="H9" s="3">
        <f>IFERROR(INDEX(D9:G9,COUNT(D9:G9)),"")</f>
        <v>-0.16</v>
      </c>
      <c r="I9" s="3">
        <f t="shared" ref="I9:P9" si="6">IFERROR(INDEX(I51:I500,MATCH($C$9,$C$51:$C$500,0)),"")</f>
        <v>0.13</v>
      </c>
      <c r="J9" s="3">
        <f t="shared" si="6"/>
        <v>-0.01</v>
      </c>
      <c r="K9" s="3">
        <f t="shared" si="6"/>
        <v>-7.79</v>
      </c>
      <c r="L9" s="3">
        <f t="shared" si="6"/>
        <v>-17.399999999999999</v>
      </c>
      <c r="M9" s="3">
        <f t="shared" si="6"/>
        <v>14.12</v>
      </c>
      <c r="N9" s="3">
        <f t="shared" si="6"/>
        <v>-32.22</v>
      </c>
      <c r="O9" s="3">
        <f t="shared" si="6"/>
        <v>-79.83</v>
      </c>
      <c r="P9" s="3">
        <f t="shared" si="6"/>
        <v>-8.93</v>
      </c>
    </row>
    <row r="10" spans="1:16" x14ac:dyDescent="0.35">
      <c r="C10" t="s">
        <v>17</v>
      </c>
      <c r="D10" s="3">
        <f ca="1">IFERROR(IF(D9=0,"",D2/D9),"")</f>
        <v>-350</v>
      </c>
      <c r="I10" s="3">
        <f t="shared" ref="I10:P10" ca="1" si="7">IFERROR(IF(I9=0,"",I2/I9),"")</f>
        <v>576.92307692307691</v>
      </c>
      <c r="J10" s="3">
        <f t="shared" ca="1" si="7"/>
        <v>-1900</v>
      </c>
      <c r="K10" s="3">
        <f t="shared" ca="1" si="7"/>
        <v>-6.4184852374839538</v>
      </c>
      <c r="L10" s="3">
        <f t="shared" ca="1" si="7"/>
        <v>-3.1034482758620694</v>
      </c>
      <c r="M10" s="3">
        <f t="shared" ca="1" si="7"/>
        <v>24.079320113314449</v>
      </c>
      <c r="N10" s="3">
        <f t="shared" ca="1" si="7"/>
        <v>-9.3109869646182499</v>
      </c>
      <c r="O10" s="3">
        <f t="shared" ca="1" si="7"/>
        <v>-8.2675685832393846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2111299</v>
      </c>
      <c r="H11" s="2">
        <f>IFERROR(INDEX(D11:G11,COUNT(D11:G11)),"")</f>
        <v>2111299</v>
      </c>
      <c r="I11" s="2">
        <f t="shared" ref="I11:P11" si="8">IFERROR(INDEX(I51:I500,MATCH($C$11,$C$51:$C$500,0)),"")</f>
        <v>239305810</v>
      </c>
      <c r="J11" s="2">
        <f t="shared" si="8"/>
        <v>36479586</v>
      </c>
      <c r="K11" s="2">
        <f t="shared" si="8"/>
        <v>44792550</v>
      </c>
      <c r="L11" s="2">
        <f t="shared" si="8"/>
        <v>161592621</v>
      </c>
      <c r="M11" s="2">
        <f t="shared" si="8"/>
        <v>279754321</v>
      </c>
      <c r="N11" s="2">
        <f t="shared" si="8"/>
        <v>177523646</v>
      </c>
      <c r="O11" s="2">
        <f t="shared" si="8"/>
        <v>71719025341</v>
      </c>
      <c r="P11" s="2">
        <f t="shared" si="8"/>
        <v>1546934933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7000000000</v>
      </c>
      <c r="H12" s="2">
        <f>IFERROR(INDEX(D12:G12,COUNT(D12:G12)),"")</f>
        <v>7000000000</v>
      </c>
      <c r="I12" s="2">
        <f t="shared" ref="I12:P12" si="9">IFERROR(INDEX(I51:I500,MATCH($C$12,$C$51:$C$500,0)),"")</f>
        <v>7000000000</v>
      </c>
      <c r="J12" s="2">
        <f t="shared" si="9"/>
        <v>14000000000</v>
      </c>
      <c r="K12" s="2">
        <f t="shared" si="9"/>
        <v>12000000000</v>
      </c>
      <c r="L12" s="2">
        <f t="shared" si="9"/>
        <v>6000000000</v>
      </c>
      <c r="M12" s="2">
        <f t="shared" si="9"/>
        <v>3000000000</v>
      </c>
      <c r="N12" s="2">
        <f t="shared" si="9"/>
        <v>43000000000</v>
      </c>
      <c r="O12" s="2">
        <f t="shared" si="9"/>
        <v>-72000000000</v>
      </c>
      <c r="P12" s="2">
        <f t="shared" si="9"/>
        <v>3000000000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7000000000</v>
      </c>
      <c r="H13" s="2">
        <f>IFERROR(INDEX(D13:G13,COUNT(D13:G13)),"")</f>
        <v>7000000000</v>
      </c>
      <c r="I13" s="2">
        <f t="shared" ref="I13:P13" si="10">IFERROR(INDEX(I51:I500,MATCH($C$13,$C$51:$C$500,0)),"")</f>
        <v>7000000000</v>
      </c>
      <c r="J13" s="2">
        <f t="shared" si="10"/>
        <v>14000000000</v>
      </c>
      <c r="K13" s="2">
        <f t="shared" si="10"/>
        <v>12000000000</v>
      </c>
      <c r="L13" s="2">
        <f t="shared" si="10"/>
        <v>6000000000</v>
      </c>
      <c r="M13" s="2">
        <f t="shared" si="10"/>
        <v>4000000000</v>
      </c>
      <c r="N13" s="2">
        <f t="shared" si="10"/>
        <v>43000000000</v>
      </c>
      <c r="O13" s="2">
        <f t="shared" si="10"/>
        <v>0</v>
      </c>
      <c r="P13" s="2">
        <f t="shared" si="10"/>
        <v>5000000000</v>
      </c>
    </row>
    <row r="14" spans="1:16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-386828</v>
      </c>
      <c r="L14" s="2">
        <f t="shared" si="11"/>
        <v>-355463469</v>
      </c>
      <c r="M14" s="2">
        <f t="shared" si="11"/>
        <v>-215175963</v>
      </c>
      <c r="N14" s="2">
        <f t="shared" si="11"/>
        <v>-622137786</v>
      </c>
      <c r="O14" s="2">
        <f t="shared" si="11"/>
        <v>-801348920</v>
      </c>
      <c r="P14" s="2">
        <f t="shared" si="11"/>
        <v>-577243187</v>
      </c>
    </row>
    <row r="15" spans="1:16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43508512</v>
      </c>
      <c r="L15" s="2">
        <f t="shared" si="12"/>
        <v>129799881</v>
      </c>
      <c r="M15" s="2">
        <f t="shared" si="12"/>
        <v>-780620952</v>
      </c>
      <c r="N15" s="2">
        <f t="shared" si="12"/>
        <v>-60625478</v>
      </c>
      <c r="O15" s="2">
        <f t="shared" si="12"/>
        <v>-3172508866</v>
      </c>
      <c r="P15" s="2">
        <f t="shared" si="12"/>
        <v>-3797209705</v>
      </c>
    </row>
    <row r="16" spans="1:16" x14ac:dyDescent="0.35">
      <c r="C16" t="s">
        <v>28</v>
      </c>
      <c r="D16" s="2">
        <f>IFERROR(INDEX(D51:D500,MATCH($C$16,$C$51:$C$500,0)),"")</f>
        <v>-213612313</v>
      </c>
      <c r="H16" s="2">
        <f>IFERROR(SUM(D16:G16)*(4/MAX(1,COUNT(D16:G16))),"")</f>
        <v>-854449252</v>
      </c>
      <c r="I16" s="2">
        <f t="shared" ref="I16:P16" si="13">IFERROR(INDEX(I51:I500,MATCH($C$16,$C$51:$C$500,0)),"")</f>
        <v>-15014326780</v>
      </c>
      <c r="J16" s="2">
        <f t="shared" si="13"/>
        <v>-18866337482</v>
      </c>
      <c r="K16" s="2">
        <f t="shared" si="13"/>
        <v>-42202171915</v>
      </c>
      <c r="L16" s="2">
        <f t="shared" si="13"/>
        <v>-22999514817</v>
      </c>
      <c r="M16" s="2">
        <f t="shared" si="13"/>
        <v>-6443385301</v>
      </c>
      <c r="N16" s="2">
        <f t="shared" si="13"/>
        <v>4294831811</v>
      </c>
      <c r="O16" s="2">
        <f t="shared" si="13"/>
        <v>15004428465</v>
      </c>
      <c r="P16" s="2">
        <f t="shared" si="13"/>
        <v>15136543603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85120000000</v>
      </c>
      <c r="H20" s="2">
        <f t="shared" ref="H20:P20" ca="1" si="14">IFERROR(H21*H2,"")</f>
        <v>85120000000</v>
      </c>
      <c r="I20" s="2">
        <f t="shared" ca="1" si="14"/>
        <v>114000000000</v>
      </c>
      <c r="J20" s="2">
        <f t="shared" ca="1" si="14"/>
        <v>28880000000</v>
      </c>
      <c r="K20" s="2">
        <f t="shared" ca="1" si="14"/>
        <v>76000000000</v>
      </c>
      <c r="L20" s="2">
        <f t="shared" ca="1" si="14"/>
        <v>82080000000</v>
      </c>
      <c r="M20" s="2">
        <f t="shared" ca="1" si="14"/>
        <v>516800000000</v>
      </c>
      <c r="N20" s="2">
        <f t="shared" ca="1" si="14"/>
        <v>456000000000</v>
      </c>
      <c r="O20" s="2">
        <f t="shared" ca="1" si="14"/>
        <v>1003200000000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1520000000</v>
      </c>
      <c r="H21" s="2">
        <f>IFERROR(INDEX(D21:G21,COUNT(D21:G21)),"")</f>
        <v>1520000000</v>
      </c>
      <c r="I21" s="2">
        <f t="shared" ref="I21:P21" si="15">IFERROR(INDEX(I51:I500,MATCH($C$7,$C$51:$C$500,0)),"")</f>
        <v>1520000000</v>
      </c>
      <c r="J21" s="2">
        <f t="shared" si="15"/>
        <v>1520000000</v>
      </c>
      <c r="K21" s="2">
        <f t="shared" si="15"/>
        <v>1520000000</v>
      </c>
      <c r="L21" s="2">
        <f t="shared" si="15"/>
        <v>1520000000</v>
      </c>
      <c r="M21" s="2">
        <f t="shared" si="15"/>
        <v>1520000000</v>
      </c>
      <c r="N21" s="2">
        <f t="shared" si="15"/>
        <v>1520000000</v>
      </c>
      <c r="O21" s="2">
        <f t="shared" si="15"/>
        <v>1520000000</v>
      </c>
      <c r="P21" s="2">
        <f t="shared" si="15"/>
        <v>1140000000</v>
      </c>
    </row>
    <row r="23" spans="1:16" x14ac:dyDescent="0.35">
      <c r="B23" t="s">
        <v>43</v>
      </c>
      <c r="C23" t="s">
        <v>44</v>
      </c>
      <c r="D23" s="3">
        <f>IFERROR(D5/D6*100,"")</f>
        <v>-9.0058411439014011E-2</v>
      </c>
      <c r="H23" s="3">
        <f t="shared" ref="H23:P23" si="16">IFERROR(H5/H6*100,"")</f>
        <v>-0.36023364575605604</v>
      </c>
      <c r="I23" s="3">
        <f t="shared" si="16"/>
        <v>-6.1275698449617924</v>
      </c>
      <c r="J23" s="3">
        <f t="shared" si="16"/>
        <v>-6.9911414547325013</v>
      </c>
      <c r="K23" s="3">
        <f t="shared" si="16"/>
        <v>-14.530979725419698</v>
      </c>
      <c r="L23" s="3">
        <f t="shared" si="16"/>
        <v>-6.934636646455286</v>
      </c>
      <c r="M23" s="3">
        <f t="shared" si="16"/>
        <v>-2.0917921812384384</v>
      </c>
      <c r="N23" s="3">
        <f t="shared" si="16"/>
        <v>1.0586199165290602</v>
      </c>
      <c r="O23" s="3">
        <f t="shared" si="16"/>
        <v>3.3550239255782932</v>
      </c>
      <c r="P23" s="3">
        <f t="shared" si="16"/>
        <v>7.6454749231902968</v>
      </c>
    </row>
    <row r="24" spans="1:16" x14ac:dyDescent="0.35">
      <c r="C24" t="s">
        <v>45</v>
      </c>
      <c r="D24" s="4">
        <f>IFERROR(_xlfn.RRI(5,I23,D23),"")</f>
        <v>-0.57002104253888086</v>
      </c>
      <c r="H24" s="4">
        <f t="shared" ref="H24:P24" si="17">IFERROR(_xlfn.RRI(5,M23,H23),"")</f>
        <v>-0.29658253420183145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-0.14000000000000001</v>
      </c>
      <c r="H25" s="3">
        <f>IFERROR(INDEX(D25:G25,COUNT(D25:G25)),"")</f>
        <v>-0.14000000000000001</v>
      </c>
      <c r="I25" s="3">
        <f t="shared" ref="I25:P25" si="18">IFERROR(INDEX(I51:I500,MATCH($C$25,$C$51:$C$500,0)),"")</f>
        <v>-9.85</v>
      </c>
      <c r="J25" s="3">
        <f t="shared" si="18"/>
        <v>-12.37</v>
      </c>
      <c r="K25" s="3">
        <f t="shared" si="18"/>
        <v>-27.63</v>
      </c>
      <c r="L25" s="3">
        <f t="shared" si="18"/>
        <v>-15</v>
      </c>
      <c r="M25" s="3">
        <f t="shared" si="18"/>
        <v>-4.88</v>
      </c>
      <c r="N25" s="3">
        <f t="shared" si="18"/>
        <v>2.5299999999999998</v>
      </c>
      <c r="O25" s="3">
        <f t="shared" si="18"/>
        <v>7.76</v>
      </c>
      <c r="P25" s="3">
        <f t="shared" si="18"/>
        <v>9.92</v>
      </c>
    </row>
    <row r="26" spans="1:16" x14ac:dyDescent="0.35">
      <c r="C26" t="s">
        <v>48</v>
      </c>
      <c r="D26" s="4">
        <f>IFERROR(_xlfn.RRI(5,I25,D25),"")</f>
        <v>-0.57289135591107443</v>
      </c>
      <c r="H26" s="4">
        <f t="shared" ref="H26:P26" si="19">IFERROR(_xlfn.RRI(5,M25,H25),"")</f>
        <v>-0.5084794921537501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0.16967105263157894</v>
      </c>
      <c r="H27" s="3">
        <f t="shared" ref="H27:P27" si="20">IFERROR(H4/H21,"")</f>
        <v>0.67868421052631578</v>
      </c>
      <c r="I27" s="3">
        <f t="shared" si="20"/>
        <v>12.160297456578947</v>
      </c>
      <c r="J27" s="3">
        <f t="shared" si="20"/>
        <v>21.139968840789475</v>
      </c>
      <c r="K27" s="3">
        <f t="shared" si="20"/>
        <v>1417.4535534776317</v>
      </c>
      <c r="L27" s="3">
        <f t="shared" si="20"/>
        <v>2707.9854196078945</v>
      </c>
      <c r="M27" s="3">
        <f t="shared" si="20"/>
        <v>2295.5708981447369</v>
      </c>
      <c r="N27" s="3">
        <f t="shared" si="20"/>
        <v>2076.7499676749999</v>
      </c>
      <c r="O27" s="3">
        <f t="shared" si="20"/>
        <v>6335.411445242763</v>
      </c>
      <c r="P27" s="3">
        <f t="shared" si="20"/>
        <v>5266.1217750350879</v>
      </c>
    </row>
    <row r="28" spans="1:16" x14ac:dyDescent="0.35">
      <c r="C28" t="s">
        <v>50</v>
      </c>
      <c r="D28" s="4">
        <f>IFERROR(_xlfn.RRI(5,I27,D27),"")</f>
        <v>-0.57446752325930861</v>
      </c>
      <c r="H28" s="4">
        <f t="shared" ref="H28:P28" si="21">IFERROR(_xlfn.RRI(5,M27,H27),"")</f>
        <v>-0.80314093999830971</v>
      </c>
      <c r="I28" s="4">
        <f t="shared" si="21"/>
        <v>-0.64230571839256123</v>
      </c>
      <c r="J28" s="4">
        <f t="shared" si="21"/>
        <v>-0.68035648072621302</v>
      </c>
      <c r="K28" s="4">
        <f t="shared" si="21"/>
        <v>-0.23086320559178164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-0.98578680203045677</v>
      </c>
      <c r="I29" s="4">
        <f t="shared" si="22"/>
        <v>-0.20371867421180273</v>
      </c>
      <c r="J29" s="4">
        <f t="shared" si="22"/>
        <v>-0.55229822656532757</v>
      </c>
      <c r="K29" s="4">
        <f t="shared" si="22"/>
        <v>0.84199999999999997</v>
      </c>
      <c r="L29" s="4">
        <f t="shared" si="22"/>
        <v>2.0737704918032791</v>
      </c>
      <c r="M29" s="4">
        <f t="shared" si="22"/>
        <v>-2.9288537549407119</v>
      </c>
      <c r="N29" s="4">
        <f t="shared" si="22"/>
        <v>-0.6739690721649485</v>
      </c>
      <c r="O29" s="4">
        <f t="shared" si="22"/>
        <v>-0.217741935483871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-0.94418851899390555</v>
      </c>
      <c r="I30" s="4">
        <f t="shared" si="23"/>
        <v>-0.42477221474822102</v>
      </c>
      <c r="J30" s="4">
        <f t="shared" si="23"/>
        <v>-0.98508595305368296</v>
      </c>
      <c r="K30" s="4">
        <f t="shared" si="23"/>
        <v>-0.47656529344132387</v>
      </c>
      <c r="L30" s="4">
        <f t="shared" si="23"/>
        <v>0.1796566256335049</v>
      </c>
      <c r="M30" s="4">
        <f t="shared" si="23"/>
        <v>0.10536700800564613</v>
      </c>
      <c r="N30" s="4">
        <f t="shared" si="23"/>
        <v>-0.67219966917311669</v>
      </c>
      <c r="O30" s="4">
        <f t="shared" si="23"/>
        <v>0.2030506919298406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154.36000000000001</v>
      </c>
      <c r="H32" s="3">
        <f>IFERROR(INDEX(D32:G32,COUNT(D32:G32)),"")</f>
        <v>154.36000000000001</v>
      </c>
      <c r="I32" s="3">
        <f t="shared" ref="I32:P32" si="24">IFERROR(INDEX(I51:I500,MATCH($C$32,$C$51:$C$500,0)),"")</f>
        <v>157.69</v>
      </c>
      <c r="J32" s="3">
        <f t="shared" si="24"/>
        <v>173.98</v>
      </c>
      <c r="K32" s="3">
        <f t="shared" si="24"/>
        <v>186.34</v>
      </c>
      <c r="L32" s="3">
        <f t="shared" si="24"/>
        <v>213.87</v>
      </c>
      <c r="M32" s="3">
        <f t="shared" si="24"/>
        <v>228.91</v>
      </c>
      <c r="N32" s="3">
        <f t="shared" si="24"/>
        <v>233.77</v>
      </c>
      <c r="O32" s="3">
        <f t="shared" si="24"/>
        <v>231.26</v>
      </c>
      <c r="P32" s="3">
        <f t="shared" si="24"/>
        <v>130.75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0.37</v>
      </c>
      <c r="H33" s="3">
        <f>IFERROR(INDEX(D33:G33,COUNT(D33:G33)),"")</f>
        <v>0.37</v>
      </c>
      <c r="I33" s="3">
        <f t="shared" ref="I33:P33" si="25">IFERROR(INDEX(I51:I500,MATCH($C$33,$C$51:$C$500,0)),"")</f>
        <v>0.48</v>
      </c>
      <c r="J33" s="3">
        <f t="shared" si="25"/>
        <v>0.11</v>
      </c>
      <c r="K33" s="3">
        <f t="shared" si="25"/>
        <v>0.27</v>
      </c>
      <c r="L33" s="3">
        <f t="shared" si="25"/>
        <v>0.25</v>
      </c>
      <c r="M33" s="3">
        <f t="shared" si="25"/>
        <v>1.49</v>
      </c>
      <c r="N33" s="3">
        <f t="shared" si="25"/>
        <v>1.28</v>
      </c>
      <c r="O33" s="3">
        <f t="shared" si="25"/>
        <v>2.85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-407.14</v>
      </c>
      <c r="H34" s="3">
        <f>IFERROR(INDEX(D34:G34,COUNT(D34:G34)),"")</f>
        <v>-407.14</v>
      </c>
      <c r="I34" s="3">
        <f t="shared" ref="I34:P34" si="26">IFERROR(INDEX(I51:I500,MATCH($C$34,$C$51:$C$500,0)),"")</f>
        <v>-7.61</v>
      </c>
      <c r="J34" s="3">
        <f t="shared" si="26"/>
        <v>-1.54</v>
      </c>
      <c r="K34" s="3">
        <f t="shared" si="26"/>
        <v>-1.81</v>
      </c>
      <c r="L34" s="3">
        <f t="shared" si="26"/>
        <v>-3.6</v>
      </c>
      <c r="M34" s="3">
        <f t="shared" si="26"/>
        <v>-69.67</v>
      </c>
      <c r="N34" s="3">
        <f t="shared" si="26"/>
        <v>118.58</v>
      </c>
      <c r="O34" s="3">
        <f t="shared" si="26"/>
        <v>85.05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336.98</v>
      </c>
      <c r="H35" s="3">
        <f>IFERROR(INDEX(D35:G35,COUNT(D35:G35)),"")</f>
        <v>336.98</v>
      </c>
      <c r="I35" s="3">
        <f t="shared" ref="I35:P35" si="27">IFERROR(INDEX(I51:I500,MATCH($C$35,$C$51:$C$500,0)),"")</f>
        <v>6.19</v>
      </c>
      <c r="J35" s="3">
        <f t="shared" si="27"/>
        <v>0.9</v>
      </c>
      <c r="K35" s="3">
        <f t="shared" si="27"/>
        <v>0.04</v>
      </c>
      <c r="L35" s="3">
        <f t="shared" si="27"/>
        <v>0.02</v>
      </c>
      <c r="M35" s="3">
        <f t="shared" si="27"/>
        <v>0.15</v>
      </c>
      <c r="N35" s="3">
        <f t="shared" si="27"/>
        <v>0.14000000000000001</v>
      </c>
      <c r="O35" s="3">
        <f t="shared" si="27"/>
        <v>0.1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257900000</v>
      </c>
      <c r="E51" s="5">
        <v>-28439785</v>
      </c>
      <c r="F51" s="5">
        <v>18266018660</v>
      </c>
      <c r="G51" s="5">
        <v>65824216</v>
      </c>
      <c r="I51" s="5">
        <v>18483652134</v>
      </c>
      <c r="J51" s="5">
        <v>32132752638</v>
      </c>
      <c r="K51" s="5">
        <v>2154529401286</v>
      </c>
      <c r="L51" s="5">
        <v>4116137837804</v>
      </c>
      <c r="M51" s="5">
        <v>3489267765180</v>
      </c>
      <c r="N51" s="5">
        <v>3156659950866</v>
      </c>
      <c r="O51" s="5">
        <v>9629825396769</v>
      </c>
      <c r="P51" s="5">
        <v>6003378823540</v>
      </c>
    </row>
    <row r="52" spans="2:16" x14ac:dyDescent="0.35">
      <c r="C52" t="s">
        <v>75</v>
      </c>
      <c r="D52" s="5">
        <v>-257874210</v>
      </c>
      <c r="E52" s="5">
        <v>28689583</v>
      </c>
      <c r="F52" s="5">
        <v>-18267173400</v>
      </c>
      <c r="G52" s="5">
        <v>-66730325</v>
      </c>
      <c r="I52" s="5">
        <v>-18485477617</v>
      </c>
      <c r="J52" s="5">
        <v>-32132082452</v>
      </c>
      <c r="K52" s="5">
        <v>-2153568070676</v>
      </c>
      <c r="L52" s="5">
        <v>-4104722081920</v>
      </c>
      <c r="M52" s="5">
        <v>-3473699086397</v>
      </c>
      <c r="N52" s="5">
        <v>-3136478723305</v>
      </c>
      <c r="O52" s="5">
        <v>-9602407572204</v>
      </c>
      <c r="P52" s="5">
        <v>-5978006085018</v>
      </c>
    </row>
    <row r="53" spans="2:16" x14ac:dyDescent="0.35">
      <c r="C53" t="s">
        <v>76</v>
      </c>
      <c r="D53" s="5">
        <v>25790</v>
      </c>
      <c r="E53" s="5">
        <v>249798</v>
      </c>
      <c r="F53" s="5">
        <v>-1154740</v>
      </c>
      <c r="G53" s="5">
        <v>-906109</v>
      </c>
      <c r="I53" s="5">
        <v>-1825483</v>
      </c>
      <c r="J53" s="5">
        <v>670186</v>
      </c>
      <c r="K53" s="5">
        <v>961330610</v>
      </c>
      <c r="L53" s="5">
        <v>11415755884</v>
      </c>
      <c r="M53" s="5">
        <v>15568678783</v>
      </c>
      <c r="N53" s="5">
        <v>20181227561</v>
      </c>
      <c r="O53" s="5">
        <v>27417824565</v>
      </c>
      <c r="P53" s="5">
        <v>25372738522</v>
      </c>
    </row>
    <row r="54" spans="2:16" x14ac:dyDescent="0.35">
      <c r="C54" t="s">
        <v>77</v>
      </c>
      <c r="D54" s="5">
        <v>-2213086839</v>
      </c>
      <c r="E54" s="5">
        <v>-29513121057</v>
      </c>
      <c r="F54" s="5">
        <v>-503693649</v>
      </c>
      <c r="G54" s="5">
        <v>-805739205</v>
      </c>
      <c r="I54" s="5">
        <v>-39825069749</v>
      </c>
      <c r="J54" s="5">
        <v>-18867286669</v>
      </c>
      <c r="K54" s="5">
        <v>-43273442982</v>
      </c>
      <c r="L54" s="5">
        <v>-34321146117</v>
      </c>
      <c r="M54" s="5">
        <v>-21822139289</v>
      </c>
      <c r="N54" s="5">
        <v>-21219167092</v>
      </c>
      <c r="O54" s="5">
        <v>-15705365254</v>
      </c>
      <c r="P54" s="5">
        <v>-9663304921</v>
      </c>
    </row>
    <row r="55" spans="2:16" x14ac:dyDescent="0.35">
      <c r="C55" t="s">
        <v>78</v>
      </c>
      <c r="K55" s="5">
        <v>-1339709097</v>
      </c>
      <c r="L55" s="5">
        <v>-11108714542</v>
      </c>
      <c r="M55" s="5">
        <v>-2807132347</v>
      </c>
      <c r="N55" s="5">
        <v>-53317206</v>
      </c>
      <c r="O55" s="5">
        <v>-3785627046</v>
      </c>
      <c r="P55" s="5">
        <v>-137638770</v>
      </c>
    </row>
    <row r="56" spans="2:16" x14ac:dyDescent="0.35">
      <c r="C56" t="s">
        <v>79</v>
      </c>
      <c r="D56" s="5">
        <v>-2213086839</v>
      </c>
      <c r="E56" s="5">
        <v>-29513121057</v>
      </c>
      <c r="F56" s="5">
        <v>-503693649</v>
      </c>
      <c r="G56" s="5">
        <v>-805739205</v>
      </c>
      <c r="I56" s="5">
        <v>-39825069749</v>
      </c>
      <c r="J56" s="5">
        <v>-18867286669</v>
      </c>
      <c r="K56" s="5">
        <v>-41933733885</v>
      </c>
      <c r="L56" s="5">
        <v>-23212431575</v>
      </c>
      <c r="M56" s="5">
        <v>-19015006942</v>
      </c>
      <c r="N56" s="5">
        <v>-21165849886</v>
      </c>
      <c r="O56" s="5">
        <v>-11919738208</v>
      </c>
      <c r="P56" s="5">
        <v>-9525666151</v>
      </c>
    </row>
    <row r="57" spans="2:16" x14ac:dyDescent="0.35">
      <c r="C57" t="s">
        <v>80</v>
      </c>
      <c r="E57" s="5">
        <v>-1357</v>
      </c>
      <c r="F57" s="5">
        <v>10</v>
      </c>
      <c r="G57" s="5">
        <v>-9</v>
      </c>
      <c r="I57" s="5">
        <v>-1373</v>
      </c>
      <c r="J57" s="5">
        <v>-148</v>
      </c>
      <c r="K57" s="5">
        <v>-26185747</v>
      </c>
      <c r="L57" s="5">
        <v>-5625299</v>
      </c>
      <c r="M57" s="5">
        <v>212759734</v>
      </c>
      <c r="N57" s="5">
        <v>371446767</v>
      </c>
      <c r="O57" s="5">
        <v>-223</v>
      </c>
      <c r="P57" s="5">
        <v>-33</v>
      </c>
    </row>
    <row r="58" spans="2:16" x14ac:dyDescent="0.35">
      <c r="C58" t="s">
        <v>81</v>
      </c>
      <c r="D58" s="5">
        <v>-2213061049</v>
      </c>
      <c r="E58" s="5">
        <v>-29512871259</v>
      </c>
      <c r="F58" s="5">
        <v>-504848389</v>
      </c>
      <c r="G58" s="5">
        <v>-806645314</v>
      </c>
      <c r="I58" s="5">
        <v>-39826895232</v>
      </c>
      <c r="J58" s="5">
        <v>-18866616483</v>
      </c>
      <c r="K58" s="5">
        <v>-42312112372</v>
      </c>
      <c r="L58" s="5">
        <v>-22905390233</v>
      </c>
      <c r="M58" s="5">
        <v>-6253460506</v>
      </c>
      <c r="N58" s="5">
        <v>-1037939531</v>
      </c>
      <c r="O58" s="5">
        <v>11712459311</v>
      </c>
      <c r="P58" s="5">
        <v>15709433601</v>
      </c>
    </row>
    <row r="59" spans="2:16" x14ac:dyDescent="0.35">
      <c r="C59" t="s">
        <v>82</v>
      </c>
      <c r="D59" s="5">
        <v>1999448736</v>
      </c>
      <c r="E59" s="5">
        <v>24812336788</v>
      </c>
      <c r="F59" s="5">
        <v>231664</v>
      </c>
      <c r="I59" s="5">
        <v>24812568452</v>
      </c>
      <c r="J59" s="5">
        <v>279001</v>
      </c>
      <c r="K59" s="5">
        <v>109940457</v>
      </c>
      <c r="L59" s="5">
        <v>-94124584</v>
      </c>
      <c r="M59" s="5">
        <v>-189924795</v>
      </c>
      <c r="N59" s="5">
        <v>5332771342</v>
      </c>
      <c r="O59" s="5">
        <v>3291969154</v>
      </c>
      <c r="P59" s="5">
        <v>-572889998</v>
      </c>
    </row>
    <row r="60" spans="2:16" x14ac:dyDescent="0.35">
      <c r="C60" t="s">
        <v>83</v>
      </c>
      <c r="E60" s="5">
        <v>29761</v>
      </c>
      <c r="F60" s="5">
        <v>1060</v>
      </c>
      <c r="I60" s="5">
        <v>30821</v>
      </c>
      <c r="J60" s="5">
        <v>99001</v>
      </c>
      <c r="K60" s="5">
        <v>358915</v>
      </c>
      <c r="L60" s="5">
        <v>1348966</v>
      </c>
      <c r="M60" s="5">
        <v>23947852</v>
      </c>
      <c r="N60" s="5">
        <v>871635953</v>
      </c>
      <c r="O60" s="5">
        <v>3685028402</v>
      </c>
      <c r="P60" s="5">
        <v>4353189</v>
      </c>
    </row>
    <row r="61" spans="2:16" x14ac:dyDescent="0.35">
      <c r="C61" t="s">
        <v>26</v>
      </c>
      <c r="K61" s="5">
        <v>-386828</v>
      </c>
      <c r="L61" s="5">
        <v>-355463469</v>
      </c>
      <c r="M61" s="5">
        <v>-215175963</v>
      </c>
      <c r="N61" s="5">
        <v>-622137786</v>
      </c>
      <c r="O61" s="5">
        <v>-801348920</v>
      </c>
      <c r="P61" s="5">
        <v>-577243187</v>
      </c>
    </row>
    <row r="62" spans="2:16" x14ac:dyDescent="0.35">
      <c r="C62" t="s">
        <v>84</v>
      </c>
      <c r="D62" s="5">
        <v>1999448736</v>
      </c>
      <c r="E62" s="5">
        <v>24812336788</v>
      </c>
      <c r="F62" s="5">
        <v>231664</v>
      </c>
      <c r="I62" s="5">
        <v>24812568452</v>
      </c>
      <c r="J62" s="5">
        <v>279001</v>
      </c>
      <c r="K62" s="5">
        <v>109940457</v>
      </c>
      <c r="L62" s="5">
        <v>-94124584</v>
      </c>
      <c r="M62" s="5">
        <v>-189924795</v>
      </c>
      <c r="N62" s="5">
        <v>5332771342</v>
      </c>
      <c r="O62" s="5">
        <v>3291969154</v>
      </c>
      <c r="P62" s="5">
        <v>-572889998</v>
      </c>
    </row>
    <row r="63" spans="2:16" x14ac:dyDescent="0.35">
      <c r="C63" t="s">
        <v>28</v>
      </c>
      <c r="D63" s="5">
        <v>-213612313</v>
      </c>
      <c r="E63" s="5">
        <v>-4700534471</v>
      </c>
      <c r="F63" s="5">
        <v>-504616725</v>
      </c>
      <c r="G63" s="5">
        <v>-806645314</v>
      </c>
      <c r="I63" s="5">
        <v>-15014326780</v>
      </c>
      <c r="J63" s="5">
        <v>-18866337482</v>
      </c>
      <c r="K63" s="5">
        <v>-42202171915</v>
      </c>
      <c r="L63" s="5">
        <v>-22999514817</v>
      </c>
      <c r="M63" s="5">
        <v>-6443385301</v>
      </c>
      <c r="N63" s="5">
        <v>4294831811</v>
      </c>
      <c r="O63" s="5">
        <v>15004428465</v>
      </c>
      <c r="P63" s="5">
        <v>15136543603</v>
      </c>
    </row>
    <row r="64" spans="2:16" x14ac:dyDescent="0.35">
      <c r="C64" t="s">
        <v>27</v>
      </c>
      <c r="K64" s="5">
        <v>43508512</v>
      </c>
      <c r="L64" s="5">
        <v>129799881</v>
      </c>
      <c r="M64" s="5">
        <v>-780620952</v>
      </c>
      <c r="N64" s="5">
        <v>-60625478</v>
      </c>
      <c r="O64" s="5">
        <v>-3172508866</v>
      </c>
      <c r="P64" s="5">
        <v>-3797209705</v>
      </c>
    </row>
    <row r="65" spans="2:16" x14ac:dyDescent="0.35">
      <c r="C65" t="s">
        <v>91</v>
      </c>
      <c r="D65" s="5">
        <v>-213612313</v>
      </c>
      <c r="E65" s="5">
        <v>-4700534471</v>
      </c>
      <c r="F65" s="5">
        <v>-504616725</v>
      </c>
      <c r="G65" s="5">
        <v>-806645314</v>
      </c>
      <c r="I65" s="5">
        <v>-15014326780</v>
      </c>
      <c r="J65" s="5">
        <v>-18866337482</v>
      </c>
      <c r="K65" s="5">
        <v>-42158663403</v>
      </c>
      <c r="L65" s="5">
        <v>-22869714936</v>
      </c>
      <c r="M65" s="5">
        <v>-7224006253</v>
      </c>
      <c r="N65" s="5">
        <v>4234206333</v>
      </c>
      <c r="O65" s="5">
        <v>11831919599</v>
      </c>
      <c r="P65" s="5">
        <v>11339333898</v>
      </c>
    </row>
    <row r="66" spans="2:16" x14ac:dyDescent="0.35">
      <c r="C66" t="s">
        <v>92</v>
      </c>
      <c r="K66" s="5">
        <v>177622711</v>
      </c>
      <c r="L66" s="5">
        <v>-69308059</v>
      </c>
      <c r="M66" s="5">
        <v>39205351</v>
      </c>
      <c r="N66" s="5">
        <v>-42922084</v>
      </c>
      <c r="O66" s="5">
        <v>-2181178</v>
      </c>
      <c r="P66" s="5">
        <v>91621129</v>
      </c>
    </row>
    <row r="67" spans="2:16" x14ac:dyDescent="0.35">
      <c r="C67" t="s">
        <v>93</v>
      </c>
      <c r="D67" s="5">
        <v>-213612313</v>
      </c>
      <c r="E67" s="5">
        <v>-4700534471</v>
      </c>
      <c r="F67" s="5">
        <v>-504616725</v>
      </c>
      <c r="G67" s="5">
        <v>-806645314</v>
      </c>
      <c r="I67" s="5">
        <v>-15014326780</v>
      </c>
      <c r="J67" s="5">
        <v>-18866337482</v>
      </c>
      <c r="K67" s="5">
        <v>-41981040692</v>
      </c>
      <c r="L67" s="5">
        <v>-22939022995</v>
      </c>
      <c r="M67" s="5">
        <v>-7184800902</v>
      </c>
      <c r="N67" s="5">
        <v>4191284249</v>
      </c>
      <c r="O67" s="5">
        <v>11829738421</v>
      </c>
      <c r="P67" s="5">
        <v>11430955027</v>
      </c>
    </row>
    <row r="68" spans="2:16" x14ac:dyDescent="0.35">
      <c r="C68" t="s">
        <v>94</v>
      </c>
      <c r="D68" s="5">
        <v>-213612313</v>
      </c>
      <c r="E68" s="5">
        <v>-4700534471</v>
      </c>
      <c r="F68" s="5">
        <v>-504616725</v>
      </c>
      <c r="G68" s="5">
        <v>-806645314</v>
      </c>
      <c r="I68" s="5">
        <v>-15014326780</v>
      </c>
      <c r="J68" s="5">
        <v>-18866337482</v>
      </c>
      <c r="K68" s="5">
        <v>-42158663403</v>
      </c>
      <c r="L68" s="5">
        <v>-22869714936</v>
      </c>
      <c r="M68" s="5">
        <v>-7224006253</v>
      </c>
      <c r="N68" s="5">
        <v>4234206333</v>
      </c>
      <c r="O68" s="5">
        <v>11831919599</v>
      </c>
      <c r="P68" s="5">
        <v>11339333898</v>
      </c>
    </row>
    <row r="69" spans="2:16" x14ac:dyDescent="0.35">
      <c r="C69" t="s">
        <v>7</v>
      </c>
      <c r="D69" s="5">
        <v>-213612313</v>
      </c>
      <c r="E69" s="5">
        <v>-4700533114</v>
      </c>
      <c r="F69" s="5">
        <v>-504616735</v>
      </c>
      <c r="G69" s="5">
        <v>-806645305</v>
      </c>
      <c r="I69" s="5">
        <v>-15014325407</v>
      </c>
      <c r="J69" s="5">
        <v>-18866337334</v>
      </c>
      <c r="K69" s="5">
        <v>-41954854945</v>
      </c>
      <c r="L69" s="5">
        <v>-22933397696</v>
      </c>
      <c r="M69" s="5">
        <v>-7397560636</v>
      </c>
      <c r="N69" s="5">
        <v>3819837482</v>
      </c>
      <c r="O69" s="5">
        <v>11829738644</v>
      </c>
      <c r="P69" s="5">
        <v>11430955060</v>
      </c>
    </row>
    <row r="70" spans="2:16" x14ac:dyDescent="0.35">
      <c r="C70" t="s">
        <v>95</v>
      </c>
      <c r="D70" s="5">
        <v>-213612313</v>
      </c>
      <c r="E70" s="5">
        <v>-4700534471</v>
      </c>
      <c r="F70" s="5">
        <v>-504616725</v>
      </c>
      <c r="G70" s="5">
        <v>-806645314</v>
      </c>
      <c r="I70" s="5">
        <v>-15014326780</v>
      </c>
      <c r="J70" s="5">
        <v>-18866337482</v>
      </c>
      <c r="K70" s="5">
        <v>-42158663403</v>
      </c>
      <c r="L70" s="5">
        <v>-22869714936</v>
      </c>
      <c r="M70" s="5">
        <v>-7224006253</v>
      </c>
      <c r="N70" s="5">
        <v>4234206333</v>
      </c>
      <c r="O70" s="5">
        <v>11831919599</v>
      </c>
      <c r="P70" s="5">
        <v>11339333898</v>
      </c>
    </row>
    <row r="71" spans="2:16" x14ac:dyDescent="0.35">
      <c r="C71" t="s">
        <v>96</v>
      </c>
      <c r="D71" s="5">
        <v>-213612313</v>
      </c>
      <c r="E71" s="5">
        <v>-4700534471</v>
      </c>
      <c r="F71" s="5">
        <v>-504616725</v>
      </c>
      <c r="G71" s="5">
        <v>-806645314</v>
      </c>
      <c r="I71" s="5">
        <v>-15014326780</v>
      </c>
      <c r="J71" s="5">
        <v>-18866337482</v>
      </c>
      <c r="K71" s="5">
        <v>-41981040692</v>
      </c>
      <c r="L71" s="5">
        <v>-22939022995</v>
      </c>
      <c r="M71" s="5">
        <v>-7184800902</v>
      </c>
      <c r="N71" s="5">
        <v>4191284249</v>
      </c>
      <c r="O71" s="5">
        <v>11829738421</v>
      </c>
      <c r="P71" s="5">
        <v>11430955027</v>
      </c>
    </row>
    <row r="72" spans="2:16" x14ac:dyDescent="0.35">
      <c r="C72" t="s">
        <v>97</v>
      </c>
      <c r="D72" s="5">
        <v>-213612313</v>
      </c>
      <c r="E72" s="5">
        <v>-4700534471</v>
      </c>
      <c r="F72" s="5">
        <v>-504616725</v>
      </c>
      <c r="G72" s="5">
        <v>-806645314</v>
      </c>
      <c r="I72" s="5">
        <v>-15014326780</v>
      </c>
      <c r="J72" s="5">
        <v>-18866337482</v>
      </c>
      <c r="K72" s="5">
        <v>-41981040692</v>
      </c>
      <c r="L72" s="5">
        <v>-22939022995</v>
      </c>
      <c r="M72" s="5">
        <v>-7184800902</v>
      </c>
      <c r="N72" s="5">
        <v>4191284249</v>
      </c>
      <c r="O72" s="5">
        <v>11829738421</v>
      </c>
      <c r="P72" s="5">
        <v>11430955027</v>
      </c>
    </row>
    <row r="74" spans="2:16" x14ac:dyDescent="0.35">
      <c r="B74" t="s">
        <v>98</v>
      </c>
      <c r="C74" t="s">
        <v>99</v>
      </c>
    </row>
    <row r="75" spans="2:16" x14ac:dyDescent="0.35">
      <c r="C75" t="s">
        <v>100</v>
      </c>
    </row>
    <row r="76" spans="2:16" x14ac:dyDescent="0.35">
      <c r="C76" t="s">
        <v>19</v>
      </c>
      <c r="D76" s="5">
        <v>2111299</v>
      </c>
      <c r="E76" s="5">
        <v>239305810</v>
      </c>
      <c r="F76" s="5">
        <v>17301403</v>
      </c>
      <c r="G76" s="5">
        <v>4854273</v>
      </c>
      <c r="I76" s="5">
        <v>239305810</v>
      </c>
      <c r="J76" s="5">
        <v>36479586</v>
      </c>
      <c r="K76" s="5">
        <v>44792550</v>
      </c>
      <c r="L76" s="5">
        <v>161592621</v>
      </c>
      <c r="M76" s="5">
        <v>279754321</v>
      </c>
      <c r="N76" s="5">
        <v>177523646</v>
      </c>
      <c r="O76" s="5">
        <v>71719025341</v>
      </c>
      <c r="P76" s="5">
        <v>1546934933</v>
      </c>
    </row>
    <row r="77" spans="2:16" x14ac:dyDescent="0.35">
      <c r="C77" t="s">
        <v>101</v>
      </c>
      <c r="D77" s="5">
        <v>104404766414</v>
      </c>
      <c r="E77" s="5">
        <v>104404766414</v>
      </c>
      <c r="F77" s="5">
        <v>104404829200</v>
      </c>
      <c r="G77" s="5">
        <v>104404987414</v>
      </c>
      <c r="I77" s="5">
        <v>104404766414</v>
      </c>
      <c r="J77" s="5">
        <v>104404766414</v>
      </c>
      <c r="K77" s="5">
        <v>99968592985</v>
      </c>
      <c r="L77" s="5">
        <v>72571658561</v>
      </c>
      <c r="M77" s="5">
        <v>70113597552</v>
      </c>
      <c r="N77" s="5">
        <v>37251691869</v>
      </c>
      <c r="O77" s="5">
        <v>88276019392</v>
      </c>
    </row>
    <row r="78" spans="2:16" x14ac:dyDescent="0.35">
      <c r="C78" t="s">
        <v>103</v>
      </c>
      <c r="D78" s="5">
        <v>25444813150</v>
      </c>
      <c r="E78" s="5">
        <v>25454722937</v>
      </c>
      <c r="F78" s="5">
        <v>25444911055</v>
      </c>
      <c r="G78" s="5">
        <v>25444880863</v>
      </c>
      <c r="I78" s="5">
        <v>25454722937</v>
      </c>
      <c r="J78" s="5">
        <v>25444870863</v>
      </c>
      <c r="K78" s="5">
        <v>25444870863</v>
      </c>
      <c r="L78" s="5">
        <v>15388403894</v>
      </c>
    </row>
    <row r="79" spans="2:16" x14ac:dyDescent="0.35">
      <c r="C79" t="s">
        <v>102</v>
      </c>
      <c r="D79" s="5">
        <v>11093000000</v>
      </c>
      <c r="E79" s="5">
        <v>11093000000</v>
      </c>
      <c r="F79" s="5">
        <v>11093000000</v>
      </c>
      <c r="G79" s="5">
        <v>11093000000</v>
      </c>
      <c r="I79" s="5">
        <v>11093000000</v>
      </c>
      <c r="J79" s="5">
        <v>11093000000</v>
      </c>
      <c r="K79" s="5">
        <v>11093000000</v>
      </c>
      <c r="L79" s="5">
        <v>27379504894</v>
      </c>
    </row>
    <row r="80" spans="2:16" x14ac:dyDescent="0.35">
      <c r="C80" t="s">
        <v>104</v>
      </c>
      <c r="D80" s="5">
        <v>104404766414</v>
      </c>
      <c r="E80" s="5">
        <v>104404766414</v>
      </c>
      <c r="F80" s="5">
        <v>104404829200</v>
      </c>
      <c r="G80" s="5">
        <v>104404987414</v>
      </c>
      <c r="I80" s="5">
        <v>104404766414</v>
      </c>
      <c r="J80" s="5">
        <v>104404766414</v>
      </c>
      <c r="K80" s="5">
        <v>99968592985</v>
      </c>
      <c r="L80" s="5">
        <v>72571658561</v>
      </c>
      <c r="M80" s="5">
        <v>70113597552</v>
      </c>
      <c r="N80" s="5">
        <v>37251691869</v>
      </c>
      <c r="O80" s="5">
        <v>88276019392</v>
      </c>
    </row>
    <row r="81" spans="3:16" x14ac:dyDescent="0.35">
      <c r="C81" t="s">
        <v>105</v>
      </c>
      <c r="D81" s="5">
        <v>36537813150</v>
      </c>
      <c r="E81" s="5">
        <v>36547722937</v>
      </c>
      <c r="F81" s="5">
        <v>36537911055</v>
      </c>
      <c r="G81" s="5">
        <v>36537880863</v>
      </c>
      <c r="I81" s="5">
        <v>36547722937</v>
      </c>
      <c r="J81" s="5">
        <v>36537870863</v>
      </c>
      <c r="K81" s="5">
        <v>36537870863</v>
      </c>
      <c r="L81" s="5">
        <v>42767908788</v>
      </c>
      <c r="M81" s="5">
        <v>129263736616</v>
      </c>
      <c r="N81" s="5">
        <v>53327999862</v>
      </c>
      <c r="O81" s="5">
        <v>15224865156</v>
      </c>
      <c r="P81" s="5">
        <v>7829808978</v>
      </c>
    </row>
    <row r="82" spans="3:16" x14ac:dyDescent="0.35">
      <c r="C82" t="s">
        <v>106</v>
      </c>
      <c r="D82" s="5">
        <v>36537813150</v>
      </c>
      <c r="E82" s="5">
        <v>36547722937</v>
      </c>
      <c r="F82" s="5">
        <v>36537911055</v>
      </c>
      <c r="G82" s="5">
        <v>36537880863</v>
      </c>
      <c r="I82" s="5">
        <v>36547722937</v>
      </c>
      <c r="J82" s="5">
        <v>36537870863</v>
      </c>
      <c r="K82" s="5">
        <v>36537870863</v>
      </c>
      <c r="L82" s="5">
        <v>42767908788</v>
      </c>
      <c r="M82" s="5">
        <v>129263736616</v>
      </c>
      <c r="N82" s="5">
        <v>53327999862</v>
      </c>
      <c r="O82" s="5">
        <v>15224865156</v>
      </c>
      <c r="P82" s="5">
        <v>7829808978</v>
      </c>
    </row>
    <row r="83" spans="3:16" x14ac:dyDescent="0.35">
      <c r="C83" t="s">
        <v>108</v>
      </c>
      <c r="D83" s="5">
        <v>123241590207</v>
      </c>
      <c r="E83" s="5">
        <v>123589652697</v>
      </c>
      <c r="F83" s="5">
        <v>124546884614</v>
      </c>
      <c r="G83" s="5">
        <v>126813719639</v>
      </c>
      <c r="I83" s="5">
        <v>123589652697</v>
      </c>
      <c r="J83" s="5">
        <v>127060713439</v>
      </c>
      <c r="K83" s="5">
        <v>148549922845</v>
      </c>
      <c r="L83" s="5">
        <v>170801474797</v>
      </c>
      <c r="M83" s="5">
        <v>188152820117</v>
      </c>
      <c r="N83" s="5">
        <v>196433154037</v>
      </c>
      <c r="O83" s="5">
        <v>97732426555</v>
      </c>
      <c r="P83" s="5">
        <v>71680667026</v>
      </c>
    </row>
    <row r="84" spans="3:16" x14ac:dyDescent="0.35">
      <c r="C84" t="s">
        <v>569</v>
      </c>
      <c r="N84" s="5">
        <v>38800000000</v>
      </c>
    </row>
    <row r="85" spans="3:16" x14ac:dyDescent="0.35">
      <c r="C85" t="s">
        <v>80</v>
      </c>
      <c r="D85" s="5">
        <v>93745091</v>
      </c>
      <c r="E85" s="5">
        <v>-9665517099</v>
      </c>
      <c r="F85" s="5">
        <v>151732475</v>
      </c>
      <c r="G85" s="5">
        <v>151732475</v>
      </c>
      <c r="I85" s="5">
        <v>-9665517099</v>
      </c>
      <c r="J85" s="5">
        <v>151732475</v>
      </c>
      <c r="K85" s="5">
        <v>151732475</v>
      </c>
      <c r="L85" s="5">
        <v>-25890236</v>
      </c>
      <c r="M85" s="5">
        <v>43417823</v>
      </c>
      <c r="N85" s="5">
        <v>4212472</v>
      </c>
      <c r="O85" s="5">
        <v>47134556</v>
      </c>
      <c r="P85" s="5">
        <v>49315734</v>
      </c>
    </row>
    <row r="86" spans="3:16" x14ac:dyDescent="0.35">
      <c r="C86" t="s">
        <v>109</v>
      </c>
      <c r="D86" s="5">
        <v>264186281070</v>
      </c>
      <c r="E86" s="5">
        <v>266278810826</v>
      </c>
      <c r="F86" s="5">
        <v>267004289239</v>
      </c>
      <c r="G86" s="5">
        <v>269092470209</v>
      </c>
      <c r="I86" s="5">
        <v>266278810826</v>
      </c>
      <c r="J86" s="5">
        <v>269537193269</v>
      </c>
      <c r="K86" s="5">
        <v>287216031994</v>
      </c>
      <c r="L86" s="5">
        <v>286310134767</v>
      </c>
      <c r="M86" s="5">
        <v>387817408606</v>
      </c>
      <c r="N86" s="5">
        <v>337295869414</v>
      </c>
      <c r="O86" s="5">
        <v>273017186353</v>
      </c>
      <c r="P86" s="5">
        <v>81502260755</v>
      </c>
    </row>
    <row r="87" spans="3:16" x14ac:dyDescent="0.35">
      <c r="C87" t="s">
        <v>110</v>
      </c>
    </row>
    <row r="88" spans="3:16" x14ac:dyDescent="0.35">
      <c r="C88" t="s">
        <v>112</v>
      </c>
      <c r="D88" s="5">
        <v>796870</v>
      </c>
      <c r="E88" s="5">
        <v>242711857</v>
      </c>
      <c r="F88" s="5">
        <v>242977486</v>
      </c>
      <c r="G88" s="5">
        <v>114395236</v>
      </c>
      <c r="I88" s="5">
        <v>242711857</v>
      </c>
      <c r="J88" s="5">
        <v>243774361</v>
      </c>
      <c r="K88" s="5">
        <v>502532611</v>
      </c>
      <c r="L88" s="5">
        <v>1132947480</v>
      </c>
      <c r="M88" s="5">
        <v>2067043590</v>
      </c>
      <c r="N88" s="5">
        <v>1536171037</v>
      </c>
      <c r="O88" s="5">
        <v>1604497968</v>
      </c>
      <c r="P88" s="5">
        <v>44681729</v>
      </c>
    </row>
    <row r="89" spans="3:16" x14ac:dyDescent="0.35">
      <c r="C89" t="s">
        <v>114</v>
      </c>
      <c r="D89" s="5">
        <v>20641126641</v>
      </c>
      <c r="E89" s="5">
        <v>27954638200</v>
      </c>
      <c r="F89" s="5">
        <v>54026934836</v>
      </c>
      <c r="G89" s="5">
        <v>54663180166</v>
      </c>
      <c r="I89" s="5">
        <v>27954638200</v>
      </c>
      <c r="J89" s="5">
        <v>55935670826</v>
      </c>
      <c r="K89" s="5">
        <v>60075994541</v>
      </c>
      <c r="L89" s="5">
        <v>66838732223</v>
      </c>
      <c r="M89" s="5">
        <v>62116294978</v>
      </c>
      <c r="N89" s="5">
        <v>74760772362</v>
      </c>
      <c r="O89" s="5">
        <v>87561337524</v>
      </c>
      <c r="P89" s="5">
        <v>19669716863</v>
      </c>
    </row>
    <row r="90" spans="3:16" x14ac:dyDescent="0.35">
      <c r="C90" t="s">
        <v>111</v>
      </c>
      <c r="D90" s="5">
        <v>202750877</v>
      </c>
      <c r="E90" s="5">
        <v>219408117</v>
      </c>
      <c r="F90" s="5">
        <v>219408117</v>
      </c>
      <c r="G90" s="5">
        <v>219408117</v>
      </c>
      <c r="I90" s="5">
        <v>219408117</v>
      </c>
      <c r="J90" s="5">
        <v>219408117</v>
      </c>
      <c r="K90" s="5">
        <v>219408117</v>
      </c>
      <c r="L90" s="5">
        <v>217564191</v>
      </c>
      <c r="M90" s="5">
        <v>71506863</v>
      </c>
      <c r="N90" s="5">
        <v>67660795</v>
      </c>
      <c r="O90" s="5">
        <v>46562455</v>
      </c>
      <c r="P90" s="5">
        <v>33719261</v>
      </c>
    </row>
    <row r="91" spans="3:16" x14ac:dyDescent="0.35">
      <c r="C91" t="s">
        <v>115</v>
      </c>
      <c r="D91" s="5">
        <v>20862702044</v>
      </c>
      <c r="E91" s="5">
        <v>28434785830</v>
      </c>
      <c r="F91" s="5">
        <v>54489320439</v>
      </c>
      <c r="G91" s="5">
        <v>55015011175</v>
      </c>
      <c r="I91" s="5">
        <v>28434785830</v>
      </c>
      <c r="J91" s="5">
        <v>56416880960</v>
      </c>
      <c r="K91" s="5">
        <v>60815962925</v>
      </c>
      <c r="L91" s="5">
        <v>68207271550</v>
      </c>
      <c r="M91" s="5">
        <v>76793368087</v>
      </c>
      <c r="N91" s="5">
        <v>76664604194</v>
      </c>
      <c r="O91" s="5">
        <v>89547066947</v>
      </c>
      <c r="P91" s="5">
        <v>102994977474</v>
      </c>
    </row>
    <row r="92" spans="3:16" x14ac:dyDescent="0.35">
      <c r="C92" t="s">
        <v>116</v>
      </c>
      <c r="D92" s="5">
        <v>285048983114</v>
      </c>
      <c r="E92" s="5">
        <v>294713596656</v>
      </c>
      <c r="F92" s="5">
        <v>321493609678</v>
      </c>
      <c r="G92" s="5">
        <v>324107481384</v>
      </c>
      <c r="I92" s="5">
        <v>294713596656</v>
      </c>
      <c r="J92" s="5">
        <v>325954074229</v>
      </c>
      <c r="K92" s="5">
        <v>348031994919</v>
      </c>
      <c r="L92" s="5">
        <v>354517406317</v>
      </c>
      <c r="M92" s="5">
        <v>464610776693</v>
      </c>
      <c r="N92" s="5">
        <v>413960473608</v>
      </c>
      <c r="O92" s="5">
        <v>362564253300</v>
      </c>
      <c r="P92" s="5">
        <v>184497238229</v>
      </c>
    </row>
    <row r="93" spans="3:16" x14ac:dyDescent="0.35">
      <c r="C93" t="s">
        <v>117</v>
      </c>
    </row>
    <row r="94" spans="3:16" x14ac:dyDescent="0.35">
      <c r="C94" t="s">
        <v>118</v>
      </c>
    </row>
    <row r="95" spans="3:16" x14ac:dyDescent="0.35">
      <c r="C95" t="s">
        <v>119</v>
      </c>
      <c r="D95" s="5">
        <v>27886958087</v>
      </c>
      <c r="E95" s="5">
        <v>29639420911</v>
      </c>
      <c r="F95" s="5">
        <v>29629611752</v>
      </c>
      <c r="G95" s="5">
        <v>29637141578</v>
      </c>
      <c r="I95" s="5">
        <v>29639420911</v>
      </c>
      <c r="J95" s="5">
        <v>29629568837</v>
      </c>
      <c r="K95" s="5">
        <v>34341152046</v>
      </c>
      <c r="L95" s="5">
        <v>15024420555</v>
      </c>
      <c r="M95" s="5">
        <v>11455219160</v>
      </c>
      <c r="N95" s="5">
        <v>49009407060</v>
      </c>
      <c r="O95" s="5">
        <v>9543075613</v>
      </c>
      <c r="P95" s="5">
        <v>34247673291</v>
      </c>
    </row>
    <row r="96" spans="3:16" x14ac:dyDescent="0.35">
      <c r="C96" t="s">
        <v>285</v>
      </c>
      <c r="D96" s="5">
        <v>4999956905</v>
      </c>
      <c r="E96" s="5">
        <v>4999956905</v>
      </c>
      <c r="F96" s="5">
        <v>4999956905</v>
      </c>
      <c r="G96" s="5">
        <v>4999956905</v>
      </c>
      <c r="I96" s="5">
        <v>4999956905</v>
      </c>
      <c r="J96" s="5">
        <v>4999956905</v>
      </c>
      <c r="K96" s="5">
        <v>4999956905</v>
      </c>
      <c r="L96" s="5">
        <v>4999956905</v>
      </c>
      <c r="M96" s="5">
        <v>3502125093</v>
      </c>
      <c r="N96" s="5">
        <v>42748668466</v>
      </c>
      <c r="P96" s="5">
        <v>4554057580</v>
      </c>
    </row>
    <row r="97" spans="3:16" x14ac:dyDescent="0.35">
      <c r="C97" t="s">
        <v>120</v>
      </c>
      <c r="D97" s="5">
        <v>243408666</v>
      </c>
      <c r="E97" s="5">
        <v>253260740</v>
      </c>
      <c r="F97" s="5">
        <v>243653666</v>
      </c>
      <c r="G97" s="5">
        <v>24005198248</v>
      </c>
      <c r="I97" s="5">
        <v>253260740</v>
      </c>
      <c r="J97" s="5">
        <v>243408666</v>
      </c>
      <c r="K97" s="5">
        <v>1017461503</v>
      </c>
      <c r="L97" s="5">
        <v>1906981499</v>
      </c>
      <c r="M97" s="5">
        <v>1917689166</v>
      </c>
    </row>
    <row r="98" spans="3:16" x14ac:dyDescent="0.35">
      <c r="C98" t="s">
        <v>122</v>
      </c>
      <c r="D98" s="5">
        <v>22319883757</v>
      </c>
      <c r="E98" s="5">
        <v>24005299507</v>
      </c>
      <c r="F98" s="5">
        <v>24005097422</v>
      </c>
      <c r="I98" s="5">
        <v>24005299507</v>
      </c>
      <c r="J98" s="5">
        <v>24005299507</v>
      </c>
      <c r="K98" s="5">
        <v>24116203834</v>
      </c>
      <c r="L98" s="5">
        <v>4241769326</v>
      </c>
      <c r="M98" s="5">
        <v>2528027566</v>
      </c>
      <c r="N98" s="5">
        <v>1413396290</v>
      </c>
      <c r="O98" s="5">
        <v>1244257691</v>
      </c>
      <c r="P98" s="5">
        <v>12670291331</v>
      </c>
    </row>
    <row r="99" spans="3:16" x14ac:dyDescent="0.35">
      <c r="C99" t="s">
        <v>121</v>
      </c>
      <c r="G99" s="5">
        <v>243398666</v>
      </c>
      <c r="M99" s="5">
        <v>747586255</v>
      </c>
      <c r="N99" s="5">
        <v>1432490724</v>
      </c>
      <c r="O99" s="5">
        <v>1666086250</v>
      </c>
    </row>
    <row r="100" spans="3:16" x14ac:dyDescent="0.35">
      <c r="C100" t="s">
        <v>123</v>
      </c>
      <c r="D100" s="5">
        <v>323099530</v>
      </c>
      <c r="E100" s="5">
        <v>380294530</v>
      </c>
      <c r="F100" s="5">
        <v>380294530</v>
      </c>
      <c r="G100" s="5">
        <v>387978530</v>
      </c>
      <c r="I100" s="5">
        <v>380294530</v>
      </c>
      <c r="J100" s="5">
        <v>380294530</v>
      </c>
      <c r="K100" s="5">
        <v>756232730</v>
      </c>
      <c r="L100" s="5">
        <v>1796767714</v>
      </c>
      <c r="M100" s="5">
        <v>778599744</v>
      </c>
      <c r="N100" s="5">
        <v>725986551</v>
      </c>
      <c r="O100" s="5">
        <v>3636677854</v>
      </c>
      <c r="P100" s="5">
        <v>179929968</v>
      </c>
    </row>
    <row r="101" spans="3:16" x14ac:dyDescent="0.35">
      <c r="C101" t="s">
        <v>127</v>
      </c>
      <c r="D101" s="5">
        <v>19968952680</v>
      </c>
      <c r="E101" s="5">
        <v>20045138347</v>
      </c>
      <c r="F101" s="5">
        <v>32317175112</v>
      </c>
      <c r="G101" s="5">
        <v>34418900267</v>
      </c>
      <c r="I101" s="5">
        <v>20045138347</v>
      </c>
      <c r="J101" s="5">
        <v>26463890267</v>
      </c>
      <c r="K101" s="5">
        <v>24963890267</v>
      </c>
      <c r="L101" s="5">
        <v>8784992464</v>
      </c>
      <c r="M101" s="5">
        <v>99508541240</v>
      </c>
      <c r="N101" s="5">
        <v>4119249353</v>
      </c>
      <c r="O101" s="5">
        <v>423434529</v>
      </c>
      <c r="P101" s="5">
        <v>736877043</v>
      </c>
    </row>
    <row r="102" spans="3:16" x14ac:dyDescent="0.35">
      <c r="C102" t="s">
        <v>128</v>
      </c>
      <c r="D102" s="5">
        <v>19968952680</v>
      </c>
      <c r="E102" s="5">
        <v>20045138347</v>
      </c>
      <c r="F102" s="5">
        <v>32317175112</v>
      </c>
      <c r="G102" s="5">
        <v>34418900267</v>
      </c>
      <c r="I102" s="5">
        <v>20045138347</v>
      </c>
      <c r="J102" s="5">
        <v>26463890267</v>
      </c>
      <c r="K102" s="5">
        <v>24963890267</v>
      </c>
      <c r="L102" s="5">
        <v>8784992464</v>
      </c>
      <c r="M102" s="5">
        <v>99508541240</v>
      </c>
      <c r="N102" s="5">
        <v>4119249353</v>
      </c>
      <c r="O102" s="5">
        <v>423434529</v>
      </c>
      <c r="P102" s="5">
        <v>736877043</v>
      </c>
    </row>
    <row r="103" spans="3:16" x14ac:dyDescent="0.35">
      <c r="C103" t="s">
        <v>504</v>
      </c>
      <c r="D103" s="5">
        <v>2478806250</v>
      </c>
      <c r="E103" s="5">
        <v>2478806250</v>
      </c>
      <c r="F103" s="5">
        <v>14750843015</v>
      </c>
      <c r="G103" s="5">
        <v>16852568170</v>
      </c>
      <c r="I103" s="5">
        <v>2478806250</v>
      </c>
      <c r="J103" s="5">
        <v>8897558170</v>
      </c>
      <c r="K103" s="5">
        <v>7397558170</v>
      </c>
      <c r="L103" s="5">
        <v>747586255</v>
      </c>
      <c r="N103" s="5">
        <v>50000000</v>
      </c>
    </row>
    <row r="104" spans="3:16" x14ac:dyDescent="0.35">
      <c r="C104" t="s">
        <v>570</v>
      </c>
      <c r="D104" s="5">
        <v>16859400011</v>
      </c>
      <c r="E104" s="5">
        <v>16859400011</v>
      </c>
      <c r="F104" s="5">
        <v>16859400011</v>
      </c>
      <c r="G104" s="5">
        <v>16859400011</v>
      </c>
      <c r="I104" s="5">
        <v>16859400011</v>
      </c>
      <c r="J104" s="5">
        <v>16859400011</v>
      </c>
      <c r="K104" s="5">
        <v>16859400011</v>
      </c>
      <c r="L104" s="5">
        <v>7340178996</v>
      </c>
      <c r="M104" s="5">
        <v>99124209098</v>
      </c>
      <c r="N104" s="5">
        <v>3604404438</v>
      </c>
      <c r="O104" s="5">
        <v>237184712</v>
      </c>
      <c r="P104" s="5">
        <v>602000000</v>
      </c>
    </row>
    <row r="105" spans="3:16" x14ac:dyDescent="0.35">
      <c r="C105" t="s">
        <v>132</v>
      </c>
      <c r="D105" s="5">
        <v>47855910767</v>
      </c>
      <c r="E105" s="5">
        <v>49684559258</v>
      </c>
      <c r="F105" s="5">
        <v>61946786864</v>
      </c>
      <c r="G105" s="5">
        <v>64056041845</v>
      </c>
      <c r="I105" s="5">
        <v>49684559258</v>
      </c>
      <c r="J105" s="5">
        <v>56093459104</v>
      </c>
      <c r="K105" s="5">
        <v>59305042313</v>
      </c>
      <c r="L105" s="5">
        <v>23809413019</v>
      </c>
      <c r="M105" s="5">
        <v>110963760400</v>
      </c>
      <c r="N105" s="5">
        <v>53128656413</v>
      </c>
      <c r="O105" s="5">
        <v>9966510142</v>
      </c>
      <c r="P105" s="5">
        <v>34984550334</v>
      </c>
    </row>
    <row r="106" spans="3:16" x14ac:dyDescent="0.35">
      <c r="C106" t="s">
        <v>133</v>
      </c>
    </row>
    <row r="107" spans="3:16" x14ac:dyDescent="0.35">
      <c r="C107" t="s">
        <v>134</v>
      </c>
      <c r="D107" s="5">
        <v>152468000000</v>
      </c>
      <c r="E107" s="5">
        <v>152468000000</v>
      </c>
      <c r="F107" s="5">
        <v>152468000000</v>
      </c>
      <c r="G107" s="5">
        <v>152468000000</v>
      </c>
      <c r="I107" s="5">
        <v>152468000000</v>
      </c>
      <c r="J107" s="5">
        <v>152468000000</v>
      </c>
      <c r="K107" s="5">
        <v>152468000000</v>
      </c>
      <c r="L107" s="5">
        <v>152468000000</v>
      </c>
      <c r="M107" s="5">
        <v>152468000000</v>
      </c>
      <c r="N107" s="5">
        <v>152468000000</v>
      </c>
      <c r="O107" s="5">
        <v>152468000000</v>
      </c>
      <c r="P107" s="5">
        <v>114351000000</v>
      </c>
    </row>
    <row r="108" spans="3:16" x14ac:dyDescent="0.35">
      <c r="C108" t="s">
        <v>135</v>
      </c>
      <c r="D108" s="5">
        <v>153513316842</v>
      </c>
      <c r="E108" s="5">
        <v>153513316842</v>
      </c>
      <c r="F108" s="5">
        <v>153513316842</v>
      </c>
      <c r="G108" s="5">
        <v>153513316842</v>
      </c>
      <c r="I108" s="5">
        <v>153513316842</v>
      </c>
      <c r="J108" s="5">
        <v>153513316842</v>
      </c>
      <c r="K108" s="5">
        <v>153513316842</v>
      </c>
      <c r="L108" s="5">
        <v>153513316842</v>
      </c>
      <c r="M108" s="5">
        <v>153513316842</v>
      </c>
      <c r="N108" s="5">
        <v>153513316842</v>
      </c>
      <c r="O108" s="5">
        <v>153513316842</v>
      </c>
      <c r="P108" s="5">
        <v>375000000</v>
      </c>
    </row>
    <row r="109" spans="3:16" x14ac:dyDescent="0.35">
      <c r="C109" t="s">
        <v>136</v>
      </c>
      <c r="D109" s="5">
        <v>-70732194912</v>
      </c>
      <c r="E109" s="5">
        <v>-55881947812</v>
      </c>
      <c r="F109" s="5">
        <v>-51181413327</v>
      </c>
      <c r="G109" s="5">
        <v>-50676796592</v>
      </c>
      <c r="I109" s="5">
        <v>-55881947812</v>
      </c>
      <c r="J109" s="5">
        <v>-40867621032</v>
      </c>
      <c r="K109" s="5">
        <v>-22001283698</v>
      </c>
      <c r="L109" s="5">
        <v>20131193958</v>
      </c>
      <c r="M109" s="5">
        <v>42995283595</v>
      </c>
      <c r="N109" s="5">
        <v>50432049582</v>
      </c>
      <c r="O109" s="5">
        <v>46569290016</v>
      </c>
      <c r="P109" s="5">
        <v>34737370194</v>
      </c>
    </row>
    <row r="110" spans="3:16" x14ac:dyDescent="0.35">
      <c r="C110" t="s">
        <v>291</v>
      </c>
      <c r="D110" s="5">
        <v>1850205327</v>
      </c>
      <c r="E110" s="5">
        <v>4595185467</v>
      </c>
      <c r="F110" s="5">
        <v>4595186824</v>
      </c>
      <c r="G110" s="5">
        <v>4595186814</v>
      </c>
      <c r="I110" s="5">
        <v>4595185467</v>
      </c>
      <c r="J110" s="5">
        <v>4595186840</v>
      </c>
      <c r="K110" s="5">
        <v>4621372733</v>
      </c>
      <c r="L110" s="5">
        <v>4621372734</v>
      </c>
      <c r="M110" s="5">
        <v>4626998033</v>
      </c>
      <c r="N110" s="5">
        <v>4414238299</v>
      </c>
      <c r="O110" s="5">
        <v>1744</v>
      </c>
      <c r="P110" s="5">
        <v>1967</v>
      </c>
    </row>
    <row r="111" spans="3:16" x14ac:dyDescent="0.35">
      <c r="C111" t="s">
        <v>330</v>
      </c>
      <c r="K111" s="5">
        <v>-26185746</v>
      </c>
    </row>
    <row r="112" spans="3:16" x14ac:dyDescent="0.35">
      <c r="C112" t="s">
        <v>9</v>
      </c>
      <c r="D112" s="5">
        <v>237193072348</v>
      </c>
      <c r="E112" s="5">
        <v>245029037398</v>
      </c>
      <c r="F112" s="5">
        <v>259546822814</v>
      </c>
      <c r="G112" s="5">
        <v>260051439539</v>
      </c>
      <c r="I112" s="5">
        <v>245029037398</v>
      </c>
      <c r="J112" s="5">
        <v>269860615125</v>
      </c>
      <c r="K112" s="5">
        <v>288726952606</v>
      </c>
      <c r="L112" s="5">
        <v>330707993298</v>
      </c>
      <c r="M112" s="5">
        <v>353647016293</v>
      </c>
      <c r="N112" s="5">
        <v>360831817195</v>
      </c>
      <c r="O112" s="5">
        <v>352597743158</v>
      </c>
      <c r="P112" s="5">
        <v>149512687895</v>
      </c>
    </row>
    <row r="113" spans="2:16" x14ac:dyDescent="0.35">
      <c r="C113" t="s">
        <v>140</v>
      </c>
      <c r="D113" s="5">
        <v>285048983115</v>
      </c>
      <c r="E113" s="5">
        <v>294713596656</v>
      </c>
      <c r="F113" s="5">
        <v>321493609678</v>
      </c>
      <c r="G113" s="5">
        <v>324107481384</v>
      </c>
      <c r="I113" s="5">
        <v>294713596656</v>
      </c>
      <c r="J113" s="5">
        <v>325954074229</v>
      </c>
      <c r="K113" s="5">
        <v>348031994919</v>
      </c>
      <c r="L113" s="5">
        <v>354517406317</v>
      </c>
      <c r="M113" s="5">
        <v>464610776693</v>
      </c>
      <c r="N113" s="5">
        <v>413960473608</v>
      </c>
      <c r="O113" s="5">
        <v>362564253300</v>
      </c>
      <c r="P113" s="5">
        <v>184497238229</v>
      </c>
    </row>
    <row r="114" spans="2:16" x14ac:dyDescent="0.35">
      <c r="C114" t="s">
        <v>141</v>
      </c>
      <c r="D114" s="5">
        <v>1524680000</v>
      </c>
      <c r="E114" s="5">
        <v>1524680000</v>
      </c>
      <c r="F114" s="5">
        <v>1524680000</v>
      </c>
      <c r="G114" s="5">
        <v>1524680000</v>
      </c>
      <c r="I114" s="5">
        <v>1524680000</v>
      </c>
      <c r="J114" s="5">
        <v>1524680000</v>
      </c>
      <c r="K114" s="5">
        <v>1524680000</v>
      </c>
      <c r="L114" s="5">
        <v>1524680000</v>
      </c>
      <c r="M114" s="5">
        <v>1524680000</v>
      </c>
      <c r="N114" s="5">
        <v>1524680000</v>
      </c>
      <c r="O114" s="5">
        <v>1524680000</v>
      </c>
      <c r="P114" s="5">
        <v>1143510000</v>
      </c>
    </row>
    <row r="116" spans="2:16" x14ac:dyDescent="0.35">
      <c r="B116" t="s">
        <v>142</v>
      </c>
      <c r="C116" t="s">
        <v>143</v>
      </c>
      <c r="D116" s="5">
        <v>-237194511</v>
      </c>
      <c r="E116" s="5">
        <v>222004407</v>
      </c>
      <c r="F116" s="5">
        <v>12447130</v>
      </c>
      <c r="G116" s="5">
        <v>-31334313</v>
      </c>
      <c r="I116" s="5">
        <v>202826224</v>
      </c>
      <c r="J116" s="5">
        <v>-8312965</v>
      </c>
      <c r="K116" s="5">
        <v>-11867568785</v>
      </c>
      <c r="L116" s="5">
        <v>-26533656635</v>
      </c>
      <c r="M116" s="5">
        <v>22547798187</v>
      </c>
      <c r="N116" s="5">
        <v>-49128698330</v>
      </c>
      <c r="O116" s="5">
        <v>-121678216118</v>
      </c>
      <c r="P116" s="5">
        <v>-8362387162</v>
      </c>
    </row>
    <row r="117" spans="2:16" x14ac:dyDescent="0.35">
      <c r="C117" t="s">
        <v>292</v>
      </c>
      <c r="D117" s="5">
        <v>375110000</v>
      </c>
      <c r="E117" s="5">
        <v>-28681281</v>
      </c>
      <c r="F117" s="5">
        <v>18266592415</v>
      </c>
      <c r="G117" s="5">
        <v>65786000</v>
      </c>
      <c r="I117" s="5">
        <v>18483652134</v>
      </c>
      <c r="J117" s="5">
        <v>12602097063</v>
      </c>
      <c r="K117" s="5">
        <v>2127670802580</v>
      </c>
      <c r="L117" s="5">
        <v>4114701005741</v>
      </c>
      <c r="M117" s="5">
        <v>3498458781127</v>
      </c>
      <c r="N117" s="5">
        <v>3193085024210</v>
      </c>
      <c r="O117" s="5">
        <v>9527709036782</v>
      </c>
      <c r="P117" s="5">
        <v>6016771950140</v>
      </c>
    </row>
    <row r="118" spans="2:16" x14ac:dyDescent="0.35">
      <c r="C118" t="s">
        <v>299</v>
      </c>
      <c r="K118" s="5">
        <v>30275745</v>
      </c>
      <c r="L118" s="5">
        <v>1230650</v>
      </c>
      <c r="M118" s="5">
        <v>23947317</v>
      </c>
      <c r="N118" s="5">
        <v>871635953</v>
      </c>
      <c r="O118" s="5">
        <v>3685028402</v>
      </c>
      <c r="P118" s="5">
        <v>4372090</v>
      </c>
    </row>
    <row r="119" spans="2:16" x14ac:dyDescent="0.35">
      <c r="C119" t="s">
        <v>294</v>
      </c>
      <c r="D119" s="5">
        <v>-27000000</v>
      </c>
      <c r="E119" s="5">
        <v>985676500</v>
      </c>
      <c r="F119" s="5">
        <v>-16000083375</v>
      </c>
      <c r="I119" s="5">
        <v>-15014416875</v>
      </c>
      <c r="J119" s="5">
        <v>-11660238827</v>
      </c>
      <c r="K119" s="5">
        <v>-2147069649816</v>
      </c>
      <c r="L119" s="5">
        <v>-4123522984808</v>
      </c>
      <c r="M119" s="5">
        <v>-3469549607806</v>
      </c>
      <c r="N119" s="5">
        <v>-3235179450787</v>
      </c>
      <c r="O119" s="5">
        <v>-9628466331733</v>
      </c>
      <c r="P119" s="5">
        <v>-6020947227774</v>
      </c>
    </row>
    <row r="120" spans="2:16" x14ac:dyDescent="0.35">
      <c r="C120" t="s">
        <v>293</v>
      </c>
      <c r="D120" s="5">
        <v>-78442500</v>
      </c>
      <c r="E120" s="5">
        <v>121600000</v>
      </c>
      <c r="F120" s="5">
        <v>131334946</v>
      </c>
      <c r="G120" s="5">
        <v>-5000000</v>
      </c>
      <c r="J120" s="5">
        <v>-1033673871</v>
      </c>
      <c r="K120" s="5">
        <v>-1800721900</v>
      </c>
      <c r="L120" s="5">
        <v>-2553438232</v>
      </c>
      <c r="M120" s="5">
        <v>-2827170620</v>
      </c>
      <c r="N120" s="5">
        <v>-3416164628</v>
      </c>
      <c r="O120" s="5">
        <v>-2745304510</v>
      </c>
      <c r="P120" s="5">
        <v>-1438863342</v>
      </c>
    </row>
    <row r="121" spans="2:16" x14ac:dyDescent="0.35">
      <c r="C121" t="s">
        <v>296</v>
      </c>
      <c r="E121" s="5">
        <v>30821</v>
      </c>
      <c r="I121" s="5">
        <v>30821</v>
      </c>
      <c r="K121" s="5">
        <v>119338</v>
      </c>
      <c r="L121" s="5">
        <v>-376503708</v>
      </c>
      <c r="M121" s="5">
        <v>-243415272</v>
      </c>
      <c r="N121" s="5">
        <v>-622137786</v>
      </c>
      <c r="O121" s="5">
        <v>-787889041</v>
      </c>
      <c r="P121" s="5">
        <v>-571096638</v>
      </c>
    </row>
    <row r="122" spans="2:16" x14ac:dyDescent="0.35">
      <c r="C122" t="s">
        <v>295</v>
      </c>
      <c r="D122" s="5">
        <v>-187745532</v>
      </c>
      <c r="E122" s="5">
        <v>-1</v>
      </c>
      <c r="I122" s="5">
        <v>-1</v>
      </c>
      <c r="J122" s="5">
        <v>-113679350</v>
      </c>
      <c r="K122" s="5">
        <v>-10005480000</v>
      </c>
      <c r="L122" s="5">
        <v>-7585053018</v>
      </c>
      <c r="M122" s="5">
        <v>-229691843</v>
      </c>
      <c r="N122" s="5">
        <v>-702314662</v>
      </c>
      <c r="O122" s="5">
        <v>-16520128120</v>
      </c>
      <c r="P122" s="5">
        <v>-22187528</v>
      </c>
    </row>
    <row r="123" spans="2:16" x14ac:dyDescent="0.35">
      <c r="C123" t="s">
        <v>364</v>
      </c>
      <c r="D123" s="5">
        <v>-319116479</v>
      </c>
      <c r="E123" s="5">
        <v>-856621632</v>
      </c>
      <c r="F123" s="5">
        <v>-2385396856</v>
      </c>
      <c r="G123" s="5">
        <v>-92120313</v>
      </c>
      <c r="I123" s="5">
        <v>-3266439855</v>
      </c>
      <c r="J123" s="5">
        <v>197182020</v>
      </c>
      <c r="K123" s="5">
        <v>19307085268</v>
      </c>
      <c r="L123" s="5">
        <v>-7197913260</v>
      </c>
      <c r="M123" s="5">
        <v>-3085044716</v>
      </c>
      <c r="N123" s="5">
        <v>-3165290630</v>
      </c>
      <c r="O123" s="5">
        <v>-4552627898</v>
      </c>
      <c r="P123" s="5">
        <v>-2159334110</v>
      </c>
    </row>
    <row r="124" spans="2:16" x14ac:dyDescent="0.35">
      <c r="C124" t="s">
        <v>150</v>
      </c>
      <c r="K124" s="5">
        <v>11759268714</v>
      </c>
      <c r="L124" s="5">
        <v>26415494935</v>
      </c>
      <c r="M124" s="5">
        <v>-59199034512</v>
      </c>
      <c r="N124" s="5">
        <v>16387196635</v>
      </c>
      <c r="O124" s="5">
        <v>201920396285</v>
      </c>
      <c r="P124" s="5">
        <v>10936585955</v>
      </c>
    </row>
    <row r="125" spans="2:16" x14ac:dyDescent="0.35">
      <c r="C125" t="s">
        <v>151</v>
      </c>
      <c r="K125" s="5">
        <v>-8500000</v>
      </c>
      <c r="M125" s="5">
        <v>36753467000</v>
      </c>
      <c r="N125" s="5">
        <v>-38800000000</v>
      </c>
      <c r="O125" s="5">
        <v>-10070089759</v>
      </c>
      <c r="P125" s="5">
        <v>-1850112157</v>
      </c>
    </row>
    <row r="126" spans="2:16" x14ac:dyDescent="0.35">
      <c r="C126" t="s">
        <v>155</v>
      </c>
      <c r="K126" s="5">
        <v>-8500000</v>
      </c>
      <c r="M126" s="5">
        <v>-1026533000</v>
      </c>
      <c r="O126" s="5">
        <v>-31589759</v>
      </c>
      <c r="P126" s="5">
        <v>-21169691</v>
      </c>
    </row>
    <row r="127" spans="2:16" x14ac:dyDescent="0.35">
      <c r="C127" t="s">
        <v>571</v>
      </c>
      <c r="O127" s="5">
        <v>-300000000</v>
      </c>
    </row>
    <row r="128" spans="2:16" x14ac:dyDescent="0.35">
      <c r="C128" t="s">
        <v>572</v>
      </c>
      <c r="M128" s="5">
        <v>38800000000</v>
      </c>
      <c r="N128" s="5">
        <v>-38800000000</v>
      </c>
    </row>
    <row r="129" spans="3:16" x14ac:dyDescent="0.35">
      <c r="C129" t="s">
        <v>573</v>
      </c>
      <c r="O129" s="5">
        <v>-9738500000</v>
      </c>
    </row>
    <row r="130" spans="3:16" x14ac:dyDescent="0.35">
      <c r="C130" t="s">
        <v>574</v>
      </c>
    </row>
    <row r="131" spans="3:16" x14ac:dyDescent="0.35">
      <c r="C131" t="s">
        <v>575</v>
      </c>
      <c r="M131" s="5">
        <v>-1020000000</v>
      </c>
    </row>
    <row r="132" spans="3:16" x14ac:dyDescent="0.35">
      <c r="C132" t="s">
        <v>338</v>
      </c>
      <c r="P132" s="5">
        <v>-1828942466</v>
      </c>
    </row>
    <row r="133" spans="3:16" x14ac:dyDescent="0.35">
      <c r="C133" t="s">
        <v>164</v>
      </c>
      <c r="K133" s="5">
        <v>11759268714</v>
      </c>
      <c r="L133" s="5">
        <v>26415494935</v>
      </c>
      <c r="M133" s="5">
        <v>-59199034512</v>
      </c>
      <c r="N133" s="5">
        <v>16387196635</v>
      </c>
      <c r="O133" s="5">
        <v>201920396285</v>
      </c>
      <c r="P133" s="5">
        <v>10936585955</v>
      </c>
    </row>
    <row r="134" spans="3:16" x14ac:dyDescent="0.35">
      <c r="C134" t="s">
        <v>576</v>
      </c>
      <c r="L134" s="5">
        <v>1497831812</v>
      </c>
      <c r="M134" s="5">
        <v>-39246543373</v>
      </c>
      <c r="N134" s="5">
        <v>42748668466</v>
      </c>
      <c r="O134" s="5">
        <v>15748505760</v>
      </c>
      <c r="P134" s="5">
        <v>1009667679</v>
      </c>
    </row>
    <row r="135" spans="3:16" x14ac:dyDescent="0.35">
      <c r="C135" t="s">
        <v>577</v>
      </c>
      <c r="O135" s="5">
        <v>-20302563340</v>
      </c>
      <c r="P135" s="5">
        <v>-134361724</v>
      </c>
    </row>
    <row r="136" spans="3:16" x14ac:dyDescent="0.35">
      <c r="C136" t="s">
        <v>372</v>
      </c>
      <c r="K136" s="5">
        <v>12960347714</v>
      </c>
      <c r="L136" s="5">
        <v>78546232312</v>
      </c>
      <c r="M136" s="5">
        <v>212270823352</v>
      </c>
      <c r="N136" s="5">
        <v>3367219726</v>
      </c>
      <c r="O136" s="5">
        <v>20970501023</v>
      </c>
      <c r="P136" s="5">
        <v>602000000</v>
      </c>
    </row>
    <row r="137" spans="3:16" x14ac:dyDescent="0.35">
      <c r="C137" t="s">
        <v>414</v>
      </c>
      <c r="K137" s="5">
        <v>-1201079000</v>
      </c>
      <c r="L137" s="5">
        <v>-53628569189</v>
      </c>
      <c r="M137" s="5">
        <v>-232223314491</v>
      </c>
      <c r="N137" s="5">
        <v>-29728691557</v>
      </c>
      <c r="O137" s="5">
        <v>-5851364500</v>
      </c>
      <c r="P137" s="5">
        <v>-1390720000</v>
      </c>
    </row>
    <row r="138" spans="3:16" x14ac:dyDescent="0.35">
      <c r="C138" t="s">
        <v>578</v>
      </c>
      <c r="P138" s="5">
        <v>10850000000</v>
      </c>
    </row>
    <row r="139" spans="3:16" x14ac:dyDescent="0.35">
      <c r="C139" t="s">
        <v>579</v>
      </c>
      <c r="O139" s="5">
        <v>500</v>
      </c>
    </row>
    <row r="140" spans="3:16" x14ac:dyDescent="0.35">
      <c r="C140" t="s">
        <v>580</v>
      </c>
      <c r="O140" s="5">
        <v>191355316842</v>
      </c>
    </row>
    <row r="141" spans="3:16" x14ac:dyDescent="0.35">
      <c r="C141" t="s">
        <v>581</v>
      </c>
    </row>
    <row r="142" spans="3:16" x14ac:dyDescent="0.35">
      <c r="C142" t="s">
        <v>582</v>
      </c>
    </row>
    <row r="143" spans="3:16" x14ac:dyDescent="0.35">
      <c r="C143" t="s">
        <v>174</v>
      </c>
      <c r="D143" s="5">
        <v>-237194511</v>
      </c>
      <c r="E143" s="5">
        <v>222004407</v>
      </c>
      <c r="F143" s="5">
        <v>12447130</v>
      </c>
      <c r="G143" s="5">
        <v>-31334313</v>
      </c>
      <c r="I143" s="5">
        <v>202826224</v>
      </c>
      <c r="J143" s="5">
        <v>-8312965</v>
      </c>
      <c r="K143" s="5">
        <v>-116800071</v>
      </c>
      <c r="L143" s="5">
        <v>-118161700</v>
      </c>
      <c r="M143" s="5">
        <v>102230675</v>
      </c>
      <c r="N143" s="5">
        <v>-71541501695</v>
      </c>
      <c r="O143" s="5">
        <v>70172090408</v>
      </c>
      <c r="P143" s="5">
        <v>724086636</v>
      </c>
    </row>
    <row r="144" spans="3:16" x14ac:dyDescent="0.35">
      <c r="C144" t="s">
        <v>175</v>
      </c>
      <c r="D144" s="5">
        <v>239305810</v>
      </c>
      <c r="I144" s="5">
        <v>36479586</v>
      </c>
      <c r="J144" s="5">
        <v>44792550</v>
      </c>
      <c r="K144" s="5">
        <v>161592621</v>
      </c>
      <c r="L144" s="5">
        <v>279754321</v>
      </c>
      <c r="M144" s="5">
        <v>177523646</v>
      </c>
      <c r="N144" s="5">
        <v>71719025341</v>
      </c>
      <c r="O144" s="5">
        <v>1546934933</v>
      </c>
      <c r="P144" s="5">
        <v>822848297</v>
      </c>
    </row>
    <row r="145" spans="2:16" x14ac:dyDescent="0.35">
      <c r="C145" t="s">
        <v>176</v>
      </c>
      <c r="D145" s="5">
        <v>2111299</v>
      </c>
      <c r="E145" s="5">
        <v>222004407</v>
      </c>
      <c r="F145" s="5">
        <v>12447130</v>
      </c>
      <c r="G145" s="5">
        <v>-31334313</v>
      </c>
      <c r="I145" s="5">
        <v>239305810</v>
      </c>
      <c r="J145" s="5">
        <v>36479585</v>
      </c>
      <c r="K145" s="5">
        <v>44792550</v>
      </c>
      <c r="L145" s="5">
        <v>161592621</v>
      </c>
      <c r="M145" s="5">
        <v>279754321</v>
      </c>
      <c r="N145" s="5">
        <v>177523646</v>
      </c>
      <c r="O145" s="5">
        <v>71719025341</v>
      </c>
      <c r="P145" s="5">
        <v>1546934933</v>
      </c>
    </row>
    <row r="147" spans="2:16" x14ac:dyDescent="0.35">
      <c r="B147" t="s">
        <v>177</v>
      </c>
      <c r="C147" t="s">
        <v>11</v>
      </c>
      <c r="D147" s="5">
        <v>1520000000</v>
      </c>
      <c r="E147" s="5">
        <v>1520000000</v>
      </c>
      <c r="F147" s="5">
        <v>1520000000</v>
      </c>
      <c r="G147" s="5">
        <v>1520000000</v>
      </c>
      <c r="I147" s="5">
        <v>1520000000</v>
      </c>
      <c r="J147" s="5">
        <v>1520000000</v>
      </c>
      <c r="K147" s="5">
        <v>1520000000</v>
      </c>
      <c r="L147" s="5">
        <v>1520000000</v>
      </c>
      <c r="M147" s="5">
        <v>1520000000</v>
      </c>
      <c r="N147" s="5">
        <v>1520000000</v>
      </c>
      <c r="O147" s="5">
        <v>1520000000</v>
      </c>
      <c r="P147" s="5">
        <v>1140000000</v>
      </c>
    </row>
    <row r="148" spans="2:16" x14ac:dyDescent="0.35">
      <c r="C148" t="s">
        <v>178</v>
      </c>
      <c r="D148" s="6">
        <v>-0.14000000000000001</v>
      </c>
      <c r="E148" s="6">
        <v>-3.08</v>
      </c>
      <c r="F148" s="6">
        <v>-0.33</v>
      </c>
      <c r="G148" s="6">
        <v>-0.53</v>
      </c>
    </row>
    <row r="149" spans="2:16" x14ac:dyDescent="0.35">
      <c r="C149" t="s">
        <v>179</v>
      </c>
      <c r="D149" s="6">
        <v>-407.14</v>
      </c>
      <c r="E149" s="6">
        <v>-24.35</v>
      </c>
      <c r="F149" s="6">
        <v>-196.97</v>
      </c>
      <c r="G149" s="6">
        <v>-33.96</v>
      </c>
    </row>
    <row r="150" spans="2:16" x14ac:dyDescent="0.35">
      <c r="C150" t="s">
        <v>62</v>
      </c>
      <c r="D150" s="6">
        <v>336.98</v>
      </c>
      <c r="E150" s="6">
        <v>-4020.81</v>
      </c>
      <c r="F150" s="6">
        <v>5.43</v>
      </c>
      <c r="G150" s="6">
        <v>416.93</v>
      </c>
    </row>
    <row r="151" spans="2:16" x14ac:dyDescent="0.35">
      <c r="C151" t="s">
        <v>180</v>
      </c>
      <c r="D151" s="5">
        <v>-160000000</v>
      </c>
      <c r="E151" s="5">
        <v>-3440000000</v>
      </c>
      <c r="F151" s="5">
        <v>0</v>
      </c>
      <c r="G151" s="5">
        <v>-110000000</v>
      </c>
    </row>
    <row r="152" spans="2:16" x14ac:dyDescent="0.35">
      <c r="C152" t="s">
        <v>181</v>
      </c>
      <c r="D152" s="6">
        <v>-7.000000000000001E-4</v>
      </c>
      <c r="E152" s="6">
        <v>-1.5900000000000001E-2</v>
      </c>
      <c r="F152" s="6">
        <v>-1.6000000000000001E-3</v>
      </c>
      <c r="G152" s="6">
        <v>-2.5000000000000001E-3</v>
      </c>
    </row>
    <row r="153" spans="2:16" x14ac:dyDescent="0.35">
      <c r="C153" t="s">
        <v>182</v>
      </c>
      <c r="D153" s="6">
        <v>-8.9999999999999998E-4</v>
      </c>
      <c r="E153" s="6">
        <v>-1.9599999999999999E-2</v>
      </c>
      <c r="F153" s="6">
        <v>-2E-3</v>
      </c>
      <c r="G153" s="6">
        <v>-3.2000000000000002E-3</v>
      </c>
    </row>
    <row r="154" spans="2:16" x14ac:dyDescent="0.35">
      <c r="C154" t="s">
        <v>183</v>
      </c>
      <c r="D154" s="6">
        <v>-8.5000000000000006E-3</v>
      </c>
      <c r="E154" s="6">
        <v>-0.106</v>
      </c>
      <c r="F154" s="6">
        <v>-1.7000000000000001E-3</v>
      </c>
      <c r="G154" s="6">
        <v>-2.7000000000000001E-3</v>
      </c>
    </row>
    <row r="155" spans="2:16" x14ac:dyDescent="0.35">
      <c r="C155" t="s">
        <v>184</v>
      </c>
    </row>
    <row r="156" spans="2:16" x14ac:dyDescent="0.35">
      <c r="C156" t="s">
        <v>185</v>
      </c>
      <c r="D156" s="5">
        <v>237000000000</v>
      </c>
      <c r="E156" s="5">
        <v>245000000000</v>
      </c>
      <c r="F156" s="5">
        <v>260000000000</v>
      </c>
      <c r="G156" s="5">
        <v>260000000000</v>
      </c>
    </row>
    <row r="157" spans="2:16" x14ac:dyDescent="0.35">
      <c r="C157" t="s">
        <v>186</v>
      </c>
      <c r="D157" s="6">
        <v>0.37</v>
      </c>
      <c r="E157" s="6">
        <v>0.48</v>
      </c>
      <c r="F157" s="6">
        <v>0.39</v>
      </c>
      <c r="G157" s="6">
        <v>0.11</v>
      </c>
    </row>
    <row r="158" spans="2:16" x14ac:dyDescent="0.35">
      <c r="C158" t="s">
        <v>187</v>
      </c>
      <c r="D158" s="6">
        <v>154.36000000000001</v>
      </c>
      <c r="E158" s="6">
        <v>157.69</v>
      </c>
      <c r="F158" s="6">
        <v>167.22</v>
      </c>
      <c r="G158" s="6">
        <v>167.55</v>
      </c>
    </row>
    <row r="159" spans="2:16" x14ac:dyDescent="0.35">
      <c r="C159" t="s">
        <v>188</v>
      </c>
      <c r="D159" s="6">
        <v>0.4</v>
      </c>
      <c r="E159" s="6">
        <v>0.54</v>
      </c>
      <c r="F159" s="6">
        <v>0.49</v>
      </c>
      <c r="G159" s="6">
        <v>0.14000000000000001</v>
      </c>
    </row>
    <row r="160" spans="2:16" x14ac:dyDescent="0.35">
      <c r="C160" t="s">
        <v>189</v>
      </c>
      <c r="D160" s="6">
        <v>140.82</v>
      </c>
      <c r="E160" s="6">
        <v>139.36000000000001</v>
      </c>
      <c r="F160" s="6">
        <v>131.78</v>
      </c>
      <c r="G160" s="6">
        <v>131.69999999999999</v>
      </c>
    </row>
    <row r="161" spans="3:16" x14ac:dyDescent="0.35">
      <c r="C161" t="s">
        <v>190</v>
      </c>
      <c r="D161" s="5">
        <v>5000000000</v>
      </c>
      <c r="E161" s="5">
        <v>5000000000</v>
      </c>
      <c r="F161" s="5">
        <v>5000000000</v>
      </c>
      <c r="G161" s="5">
        <v>5000000000</v>
      </c>
    </row>
    <row r="162" spans="3:16" x14ac:dyDescent="0.35">
      <c r="C162" t="s">
        <v>191</v>
      </c>
      <c r="D162" s="5">
        <v>2000000000</v>
      </c>
      <c r="E162" s="5">
        <v>2000000000</v>
      </c>
      <c r="F162" s="5">
        <v>15000000000</v>
      </c>
      <c r="G162" s="5">
        <v>17000000000</v>
      </c>
    </row>
    <row r="163" spans="3:16" x14ac:dyDescent="0.35">
      <c r="C163" t="s">
        <v>192</v>
      </c>
      <c r="D163" s="5">
        <v>235000000000</v>
      </c>
      <c r="E163" s="5">
        <v>240000000000</v>
      </c>
      <c r="F163" s="5">
        <v>255000000000</v>
      </c>
      <c r="G163" s="5">
        <v>255000000000</v>
      </c>
    </row>
    <row r="164" spans="3:16" x14ac:dyDescent="0.35">
      <c r="C164" t="s">
        <v>23</v>
      </c>
      <c r="D164" s="5">
        <v>7000000000</v>
      </c>
      <c r="E164" s="5">
        <v>7000000000</v>
      </c>
      <c r="F164" s="5">
        <v>20000000000</v>
      </c>
      <c r="G164" s="5">
        <v>22000000000</v>
      </c>
    </row>
    <row r="165" spans="3:16" x14ac:dyDescent="0.35">
      <c r="C165" t="s">
        <v>20</v>
      </c>
      <c r="D165" s="5">
        <v>7000000000</v>
      </c>
      <c r="E165" s="5">
        <v>7000000000</v>
      </c>
      <c r="F165" s="5">
        <v>20000000000</v>
      </c>
      <c r="G165" s="5">
        <v>22000000000</v>
      </c>
    </row>
    <row r="166" spans="3:16" x14ac:dyDescent="0.35">
      <c r="C166" t="s">
        <v>193</v>
      </c>
      <c r="D166" s="5">
        <v>236000000000</v>
      </c>
      <c r="E166" s="5">
        <v>237000000000</v>
      </c>
      <c r="F166" s="5">
        <v>237000000000</v>
      </c>
      <c r="G166" s="5">
        <v>239000000000</v>
      </c>
    </row>
    <row r="167" spans="3:16" x14ac:dyDescent="0.35">
      <c r="C167" t="s">
        <v>194</v>
      </c>
      <c r="D167" s="5">
        <v>0</v>
      </c>
      <c r="E167" s="5">
        <v>0</v>
      </c>
      <c r="F167" s="5">
        <v>0</v>
      </c>
      <c r="G167" s="5">
        <v>0</v>
      </c>
    </row>
    <row r="168" spans="3:16" x14ac:dyDescent="0.35">
      <c r="C168" t="s">
        <v>195</v>
      </c>
    </row>
    <row r="169" spans="3:16" x14ac:dyDescent="0.35">
      <c r="C169" t="s">
        <v>12</v>
      </c>
      <c r="D169" s="5">
        <v>0</v>
      </c>
      <c r="E169" s="5">
        <v>0</v>
      </c>
      <c r="F169" s="5">
        <v>0</v>
      </c>
      <c r="G169" s="5">
        <v>0</v>
      </c>
    </row>
    <row r="170" spans="3:16" x14ac:dyDescent="0.35">
      <c r="C170" t="s">
        <v>15</v>
      </c>
      <c r="D170" s="6">
        <v>-0.16</v>
      </c>
      <c r="E170" s="6">
        <v>0.15</v>
      </c>
      <c r="F170" s="6">
        <v>0.01</v>
      </c>
      <c r="G170" s="6">
        <v>-0.02</v>
      </c>
    </row>
    <row r="171" spans="3:16" x14ac:dyDescent="0.35">
      <c r="C171" t="s">
        <v>47</v>
      </c>
      <c r="I171" s="6">
        <v>-9.85</v>
      </c>
      <c r="J171" s="6">
        <v>-12.37</v>
      </c>
      <c r="K171" s="6">
        <v>-27.63</v>
      </c>
      <c r="L171" s="5">
        <v>-15</v>
      </c>
      <c r="M171" s="6">
        <v>-4.88</v>
      </c>
      <c r="N171" s="6">
        <v>2.5299999999999998</v>
      </c>
      <c r="O171" s="6">
        <v>7.76</v>
      </c>
      <c r="P171" s="6">
        <v>9.92</v>
      </c>
    </row>
    <row r="172" spans="3:16" x14ac:dyDescent="0.35">
      <c r="C172" t="s">
        <v>61</v>
      </c>
      <c r="I172" s="6">
        <v>-7.61</v>
      </c>
      <c r="J172" s="6">
        <v>-1.54</v>
      </c>
      <c r="K172" s="6">
        <v>-1.81</v>
      </c>
      <c r="L172" s="6">
        <v>-3.6</v>
      </c>
      <c r="M172" s="6">
        <v>-69.67</v>
      </c>
      <c r="N172" s="6">
        <v>118.58</v>
      </c>
      <c r="O172" s="6">
        <v>85.05</v>
      </c>
      <c r="P172" s="5">
        <v>0</v>
      </c>
    </row>
    <row r="173" spans="3:16" x14ac:dyDescent="0.35">
      <c r="C173" t="s">
        <v>64</v>
      </c>
      <c r="I173" s="6">
        <v>6.19</v>
      </c>
      <c r="J173" s="6">
        <v>0.9</v>
      </c>
      <c r="K173" s="6">
        <v>0.04</v>
      </c>
      <c r="L173" s="6">
        <v>0.02</v>
      </c>
      <c r="M173" s="6">
        <v>0.15</v>
      </c>
      <c r="N173" s="6">
        <v>0.14000000000000001</v>
      </c>
      <c r="O173" s="6">
        <v>0.1</v>
      </c>
      <c r="P173" s="5">
        <v>0</v>
      </c>
    </row>
    <row r="174" spans="3:16" x14ac:dyDescent="0.35">
      <c r="C174" t="s">
        <v>196</v>
      </c>
      <c r="I174" s="5">
        <v>-11840000000</v>
      </c>
      <c r="J174" s="5">
        <v>-14470000000</v>
      </c>
      <c r="K174" s="5">
        <v>-34910000000</v>
      </c>
      <c r="L174" s="5">
        <v>-14470000000</v>
      </c>
      <c r="M174" s="5">
        <v>7070000000</v>
      </c>
      <c r="N174" s="5">
        <v>12230000000</v>
      </c>
      <c r="O174" s="5">
        <v>15590000000</v>
      </c>
      <c r="P174" s="5">
        <v>19780000000</v>
      </c>
    </row>
    <row r="175" spans="3:16" x14ac:dyDescent="0.35">
      <c r="C175" t="s">
        <v>197</v>
      </c>
      <c r="I175" s="6">
        <v>-5.0900000000000001E-2</v>
      </c>
      <c r="J175" s="6">
        <v>-5.79E-2</v>
      </c>
      <c r="K175" s="6">
        <v>-0.1211</v>
      </c>
      <c r="L175" s="6">
        <v>-6.4500000000000002E-2</v>
      </c>
      <c r="M175" s="6">
        <v>-1.6E-2</v>
      </c>
      <c r="N175" s="6">
        <v>9.300000000000001E-3</v>
      </c>
      <c r="O175" s="6">
        <v>3.2599999999999997E-2</v>
      </c>
      <c r="P175" s="6">
        <v>6.1500000000000006E-2</v>
      </c>
    </row>
    <row r="176" spans="3:16" x14ac:dyDescent="0.35">
      <c r="C176" t="s">
        <v>198</v>
      </c>
      <c r="I176" s="6">
        <v>-6.2400000000000004E-2</v>
      </c>
      <c r="J176" s="6">
        <v>-7.1099999999999997E-2</v>
      </c>
      <c r="K176" s="6">
        <v>-0.14829999999999999</v>
      </c>
      <c r="L176" s="6">
        <v>-7.0099999999999996E-2</v>
      </c>
      <c r="M176" s="6">
        <v>-2.1299999999999999E-2</v>
      </c>
      <c r="N176" s="6">
        <v>1.0800000000000001E-2</v>
      </c>
      <c r="O176" s="6">
        <v>3.3599999999999998E-2</v>
      </c>
      <c r="P176" s="6">
        <v>7.5800000000000006E-2</v>
      </c>
    </row>
    <row r="177" spans="3:16" x14ac:dyDescent="0.35">
      <c r="C177" t="s">
        <v>199</v>
      </c>
      <c r="I177" s="6">
        <v>-0.1419</v>
      </c>
      <c r="J177" s="6">
        <v>-6.1900000000000004E-2</v>
      </c>
      <c r="K177" s="6">
        <v>-0.12960000000000002</v>
      </c>
      <c r="L177" s="6">
        <v>-5.7800000000000004E-2</v>
      </c>
      <c r="M177" s="6">
        <v>-1.5300000000000001E-2</v>
      </c>
      <c r="N177" s="6">
        <v>-2.8999999999999998E-3</v>
      </c>
      <c r="O177" s="6">
        <v>4.6500000000000007E-2</v>
      </c>
      <c r="P177" s="6">
        <v>0.20910000000000001</v>
      </c>
    </row>
    <row r="178" spans="3:16" x14ac:dyDescent="0.35">
      <c r="C178" t="s">
        <v>200</v>
      </c>
      <c r="K178" s="6">
        <v>-109382.24</v>
      </c>
      <c r="L178" s="6">
        <v>-64.44</v>
      </c>
      <c r="M178" s="6">
        <v>-29.06</v>
      </c>
      <c r="N178" s="6">
        <v>-1.67</v>
      </c>
      <c r="O178" s="6">
        <v>14.62</v>
      </c>
      <c r="P178" s="6">
        <v>27.21</v>
      </c>
    </row>
    <row r="179" spans="3:16" x14ac:dyDescent="0.35">
      <c r="C179" t="s">
        <v>58</v>
      </c>
      <c r="I179" s="6">
        <v>0.48</v>
      </c>
      <c r="J179" s="6">
        <v>0.11</v>
      </c>
      <c r="K179" s="6">
        <v>0.27</v>
      </c>
      <c r="L179" s="6">
        <v>0.25</v>
      </c>
      <c r="M179" s="6">
        <v>1.49</v>
      </c>
      <c r="N179" s="6">
        <v>1.28</v>
      </c>
      <c r="O179" s="6">
        <v>2.85</v>
      </c>
      <c r="P179" s="5">
        <v>0</v>
      </c>
    </row>
    <row r="180" spans="3:16" x14ac:dyDescent="0.35">
      <c r="C180" t="s">
        <v>55</v>
      </c>
      <c r="I180" s="6">
        <v>157.69</v>
      </c>
      <c r="J180" s="6">
        <v>173.98</v>
      </c>
      <c r="K180" s="6">
        <v>186.34</v>
      </c>
      <c r="L180" s="6">
        <v>213.87</v>
      </c>
      <c r="M180" s="6">
        <v>228.91</v>
      </c>
      <c r="N180" s="6">
        <v>233.77</v>
      </c>
      <c r="O180" s="6">
        <v>231.26</v>
      </c>
      <c r="P180" s="6">
        <v>130.75</v>
      </c>
    </row>
    <row r="181" spans="3:16" x14ac:dyDescent="0.35">
      <c r="C181" t="s">
        <v>201</v>
      </c>
      <c r="I181" s="6">
        <v>0.54</v>
      </c>
      <c r="J181" s="6">
        <v>0.14000000000000001</v>
      </c>
      <c r="K181" s="6">
        <v>0.34</v>
      </c>
      <c r="L181" s="6">
        <v>0.32</v>
      </c>
      <c r="M181" s="6">
        <v>1.81</v>
      </c>
      <c r="N181" s="6">
        <v>1.62</v>
      </c>
      <c r="O181" s="6">
        <v>3.8</v>
      </c>
      <c r="P181" s="5">
        <v>0</v>
      </c>
    </row>
    <row r="182" spans="3:16" x14ac:dyDescent="0.35">
      <c r="C182" t="s">
        <v>202</v>
      </c>
      <c r="I182" s="6">
        <v>139.36000000000001</v>
      </c>
      <c r="J182" s="6">
        <v>137.29</v>
      </c>
      <c r="K182" s="6">
        <v>146.94</v>
      </c>
      <c r="L182" s="6">
        <v>170.03</v>
      </c>
      <c r="M182" s="6">
        <v>188.17</v>
      </c>
      <c r="N182" s="6">
        <v>184.73</v>
      </c>
      <c r="O182" s="6">
        <v>173.83</v>
      </c>
      <c r="P182" s="6">
        <v>113.55</v>
      </c>
    </row>
    <row r="183" spans="3:16" x14ac:dyDescent="0.35">
      <c r="C183" t="s">
        <v>203</v>
      </c>
      <c r="I183" s="5">
        <v>5000000000</v>
      </c>
      <c r="J183" s="5">
        <v>5000000000</v>
      </c>
      <c r="K183" s="5">
        <v>5000000000</v>
      </c>
      <c r="L183" s="5">
        <v>5000000000</v>
      </c>
      <c r="M183" s="5">
        <v>4000000000</v>
      </c>
      <c r="N183" s="5">
        <v>43000000000</v>
      </c>
      <c r="P183" s="5">
        <v>5000000000</v>
      </c>
    </row>
    <row r="184" spans="3:16" x14ac:dyDescent="0.35">
      <c r="C184" t="s">
        <v>204</v>
      </c>
      <c r="I184" s="5">
        <v>2000000000</v>
      </c>
      <c r="J184" s="5">
        <v>9000000000</v>
      </c>
      <c r="K184" s="5">
        <v>7000000000</v>
      </c>
      <c r="L184" s="5">
        <v>1000000000</v>
      </c>
      <c r="N184" s="5">
        <v>0</v>
      </c>
    </row>
    <row r="185" spans="3:16" x14ac:dyDescent="0.35">
      <c r="C185" t="s">
        <v>25</v>
      </c>
      <c r="I185" s="5">
        <v>7000000000</v>
      </c>
      <c r="J185" s="5">
        <v>14000000000</v>
      </c>
      <c r="K185" s="5">
        <v>12000000000</v>
      </c>
      <c r="L185" s="5">
        <v>6000000000</v>
      </c>
      <c r="M185" s="5">
        <v>4000000000</v>
      </c>
      <c r="N185" s="5">
        <v>43000000000</v>
      </c>
      <c r="P185" s="5">
        <v>5000000000</v>
      </c>
    </row>
    <row r="186" spans="3:16" x14ac:dyDescent="0.35">
      <c r="C186" t="s">
        <v>22</v>
      </c>
      <c r="I186" s="5">
        <v>7000000000</v>
      </c>
      <c r="J186" s="5">
        <v>14000000000</v>
      </c>
      <c r="K186" s="5">
        <v>12000000000</v>
      </c>
      <c r="L186" s="5">
        <v>6000000000</v>
      </c>
      <c r="M186" s="5">
        <v>3000000000</v>
      </c>
      <c r="N186" s="5">
        <v>43000000000</v>
      </c>
      <c r="O186" s="5">
        <v>-72000000000</v>
      </c>
      <c r="P186" s="5">
        <v>3000000000</v>
      </c>
    </row>
    <row r="187" spans="3:16" x14ac:dyDescent="0.35">
      <c r="C187" t="s">
        <v>205</v>
      </c>
      <c r="I187" s="5">
        <v>237000000000</v>
      </c>
      <c r="J187" s="5">
        <v>240000000000</v>
      </c>
      <c r="K187" s="5">
        <v>253000000000</v>
      </c>
      <c r="L187" s="5">
        <v>271000000000</v>
      </c>
      <c r="M187" s="5">
        <v>376000000000</v>
      </c>
      <c r="N187" s="5">
        <v>288000000000</v>
      </c>
      <c r="O187" s="5">
        <v>263000000000</v>
      </c>
      <c r="P187" s="5">
        <v>47000000000</v>
      </c>
    </row>
    <row r="188" spans="3:16" x14ac:dyDescent="0.35">
      <c r="C188" t="s">
        <v>206</v>
      </c>
      <c r="I188" s="5">
        <v>0</v>
      </c>
      <c r="J188" s="5">
        <v>0</v>
      </c>
      <c r="K188" s="5">
        <v>-12000000000</v>
      </c>
      <c r="L188" s="5">
        <v>-27000000000</v>
      </c>
      <c r="M188" s="5">
        <v>23000000000</v>
      </c>
      <c r="N188" s="5">
        <v>-49000000000</v>
      </c>
      <c r="O188" s="5">
        <v>-122000000000</v>
      </c>
      <c r="P188" s="5">
        <v>-8000000000</v>
      </c>
    </row>
    <row r="189" spans="3:16" x14ac:dyDescent="0.35">
      <c r="C189" t="s">
        <v>207</v>
      </c>
      <c r="K189" s="5">
        <v>0</v>
      </c>
      <c r="M189" s="5">
        <v>-1000000000</v>
      </c>
      <c r="O189" s="5">
        <v>0</v>
      </c>
      <c r="P189" s="5">
        <v>-2000000000</v>
      </c>
    </row>
    <row r="190" spans="3:16" x14ac:dyDescent="0.35">
      <c r="C190" t="s">
        <v>14</v>
      </c>
      <c r="I190" s="5">
        <v>0</v>
      </c>
      <c r="J190" s="5">
        <v>0</v>
      </c>
      <c r="K190" s="5">
        <v>-12000000000</v>
      </c>
      <c r="L190" s="5">
        <v>-27000000000</v>
      </c>
      <c r="M190" s="5">
        <v>22000000000</v>
      </c>
      <c r="N190" s="5">
        <v>-49000000000</v>
      </c>
      <c r="O190" s="5">
        <v>-122000000000</v>
      </c>
      <c r="P190" s="5">
        <v>-10000000000</v>
      </c>
    </row>
    <row r="191" spans="3:16" x14ac:dyDescent="0.35">
      <c r="C191" t="s">
        <v>16</v>
      </c>
      <c r="I191" s="6">
        <v>0.13</v>
      </c>
      <c r="J191" s="6">
        <v>-0.01</v>
      </c>
      <c r="K191" s="6">
        <v>-7.79</v>
      </c>
      <c r="L191" s="6">
        <v>-17.399999999999999</v>
      </c>
      <c r="M191" s="6">
        <v>14.12</v>
      </c>
      <c r="N191" s="6">
        <v>-32.22</v>
      </c>
      <c r="O191" s="6">
        <v>-79.83</v>
      </c>
      <c r="P191" s="6">
        <v>-8.93</v>
      </c>
    </row>
    <row r="193" spans="2:16" x14ac:dyDescent="0.35">
      <c r="B193" t="s">
        <v>208</v>
      </c>
      <c r="C193" t="s">
        <v>209</v>
      </c>
      <c r="D193" s="5">
        <v>-214000000</v>
      </c>
      <c r="E193" s="5">
        <v>-5000000000</v>
      </c>
      <c r="F193" s="5">
        <v>-505000000</v>
      </c>
      <c r="G193" s="5">
        <v>-807000000</v>
      </c>
      <c r="H193" s="5">
        <v>-854000000</v>
      </c>
      <c r="I193" s="5">
        <v>-15000000000</v>
      </c>
      <c r="J193" s="5">
        <v>-19000000000</v>
      </c>
      <c r="K193" s="5">
        <v>-42000000000</v>
      </c>
      <c r="L193" s="5">
        <v>-23000000000</v>
      </c>
      <c r="M193" s="5">
        <v>-7000000000</v>
      </c>
      <c r="N193" s="5">
        <v>4000000000</v>
      </c>
      <c r="O193" s="5">
        <v>12000000000</v>
      </c>
      <c r="P193" s="5">
        <v>11000000000</v>
      </c>
    </row>
    <row r="194" spans="2:16" x14ac:dyDescent="0.35">
      <c r="C194" t="s">
        <v>210</v>
      </c>
      <c r="H194" s="5">
        <v>-6000000000</v>
      </c>
      <c r="I194" s="5">
        <v>-15000000000</v>
      </c>
      <c r="J194" s="5">
        <v>-19000000000</v>
      </c>
      <c r="K194" s="5">
        <v>-42000000000</v>
      </c>
      <c r="L194" s="5">
        <v>-23000000000</v>
      </c>
      <c r="M194" s="5">
        <v>-7000000000</v>
      </c>
      <c r="N194" s="5">
        <v>4000000000</v>
      </c>
      <c r="O194" s="5">
        <v>12000000000</v>
      </c>
    </row>
    <row r="195" spans="2:16" x14ac:dyDescent="0.35">
      <c r="C195" t="s">
        <v>46</v>
      </c>
      <c r="D195" s="6">
        <v>-0.14000000000000001</v>
      </c>
      <c r="E195" s="6">
        <v>-3.08</v>
      </c>
      <c r="F195" s="6">
        <v>-0.33</v>
      </c>
      <c r="G195" s="6">
        <v>-0.53</v>
      </c>
      <c r="H195" s="6">
        <v>-0.56000000000000005</v>
      </c>
      <c r="I195" s="6">
        <v>-9.85</v>
      </c>
      <c r="J195" s="6">
        <v>-12.37</v>
      </c>
      <c r="K195" s="6">
        <v>-27.63</v>
      </c>
      <c r="L195" s="5">
        <v>-15</v>
      </c>
      <c r="M195" s="6">
        <v>-4.88</v>
      </c>
      <c r="N195" s="6">
        <v>2.5299999999999998</v>
      </c>
      <c r="O195" s="6">
        <v>7.76</v>
      </c>
      <c r="P195" s="6">
        <v>7.44</v>
      </c>
    </row>
    <row r="196" spans="2:16" x14ac:dyDescent="0.35">
      <c r="C196" t="s">
        <v>211</v>
      </c>
      <c r="H196" s="6">
        <v>-4.08</v>
      </c>
      <c r="I196" s="6">
        <v>-9.85</v>
      </c>
      <c r="J196" s="6">
        <v>-12.37</v>
      </c>
      <c r="K196" s="6">
        <v>-27.63</v>
      </c>
      <c r="L196" s="5">
        <v>-15</v>
      </c>
      <c r="M196" s="6">
        <v>-4.88</v>
      </c>
      <c r="N196" s="6">
        <v>2.5299999999999998</v>
      </c>
      <c r="O196" s="6">
        <v>7.76</v>
      </c>
    </row>
    <row r="197" spans="2:16" x14ac:dyDescent="0.35">
      <c r="C197" t="s">
        <v>212</v>
      </c>
      <c r="D197" s="5">
        <v>258000000</v>
      </c>
      <c r="E197" s="5">
        <v>-28000000</v>
      </c>
      <c r="F197" s="5">
        <v>18000000000</v>
      </c>
      <c r="G197" s="5">
        <v>66000000</v>
      </c>
      <c r="H197" s="5">
        <v>1000000000</v>
      </c>
      <c r="I197" s="5">
        <v>18000000000</v>
      </c>
      <c r="J197" s="5">
        <v>32000000000</v>
      </c>
      <c r="K197" s="5">
        <v>2155000000000</v>
      </c>
      <c r="L197" s="5">
        <v>4116000000000</v>
      </c>
      <c r="M197" s="5">
        <v>3489000000000</v>
      </c>
      <c r="N197" s="5">
        <v>3157000000000</v>
      </c>
      <c r="O197" s="5">
        <v>9630000000000</v>
      </c>
      <c r="P197" s="5">
        <v>6003000000000</v>
      </c>
    </row>
    <row r="198" spans="2:16" x14ac:dyDescent="0.35">
      <c r="C198" t="s">
        <v>213</v>
      </c>
      <c r="H198" s="5">
        <v>19000000000</v>
      </c>
      <c r="I198" s="5">
        <v>18000000000</v>
      </c>
      <c r="J198" s="5">
        <v>32000000000</v>
      </c>
      <c r="K198" s="5">
        <v>2155000000000</v>
      </c>
      <c r="L198" s="5">
        <v>4116000000000</v>
      </c>
      <c r="M198" s="5">
        <v>3489000000000</v>
      </c>
      <c r="N198" s="5">
        <v>3157000000000</v>
      </c>
      <c r="O198" s="5">
        <v>9630000000000</v>
      </c>
    </row>
    <row r="199" spans="2:16" x14ac:dyDescent="0.35">
      <c r="C199" t="s">
        <v>214</v>
      </c>
      <c r="I199" s="6">
        <v>-89.22</v>
      </c>
    </row>
    <row r="200" spans="2:16" x14ac:dyDescent="0.35">
      <c r="C200" t="s">
        <v>215</v>
      </c>
      <c r="I200" s="6">
        <v>-12.25</v>
      </c>
    </row>
    <row r="201" spans="2:16" x14ac:dyDescent="0.35">
      <c r="C201" t="s">
        <v>216</v>
      </c>
      <c r="I201" s="6">
        <v>7.42</v>
      </c>
    </row>
    <row r="202" spans="2:16" x14ac:dyDescent="0.35">
      <c r="C202" t="s">
        <v>217</v>
      </c>
      <c r="I202" s="6">
        <v>-8.1699999999999995E-2</v>
      </c>
    </row>
    <row r="203" spans="2:16" x14ac:dyDescent="0.35">
      <c r="C203" t="s">
        <v>218</v>
      </c>
      <c r="I203" s="6">
        <v>4.1100000000000003</v>
      </c>
    </row>
    <row r="204" spans="2:16" x14ac:dyDescent="0.35">
      <c r="C204" t="s">
        <v>219</v>
      </c>
      <c r="I204" s="6">
        <v>0.32</v>
      </c>
    </row>
    <row r="205" spans="2:16" x14ac:dyDescent="0.35">
      <c r="C205" t="s">
        <v>220</v>
      </c>
      <c r="I205" s="6">
        <v>-2237.09</v>
      </c>
    </row>
    <row r="206" spans="2:16" x14ac:dyDescent="0.35">
      <c r="C206" t="s">
        <v>221</v>
      </c>
      <c r="I206" s="6">
        <v>-2237.09</v>
      </c>
    </row>
    <row r="207" spans="2:16" x14ac:dyDescent="0.35">
      <c r="C207" t="s">
        <v>222</v>
      </c>
      <c r="I207" s="6">
        <v>-2.59</v>
      </c>
    </row>
    <row r="208" spans="2:16" x14ac:dyDescent="0.35">
      <c r="C208" t="s">
        <v>223</v>
      </c>
      <c r="I208" s="6">
        <v>-23.13</v>
      </c>
    </row>
    <row r="209" spans="3:9" x14ac:dyDescent="0.35">
      <c r="C209" t="s">
        <v>325</v>
      </c>
      <c r="I209" s="6">
        <v>-0.6</v>
      </c>
    </row>
    <row r="210" spans="3:9" x14ac:dyDescent="0.35">
      <c r="C210" t="s">
        <v>224</v>
      </c>
      <c r="I210" s="6">
        <v>-4.08</v>
      </c>
    </row>
    <row r="211" spans="3:9" x14ac:dyDescent="0.35">
      <c r="C211" t="s">
        <v>225</v>
      </c>
      <c r="I211" s="6">
        <v>-0.56000000000000005</v>
      </c>
    </row>
    <row r="212" spans="3:9" x14ac:dyDescent="0.35">
      <c r="C212" t="s">
        <v>226</v>
      </c>
      <c r="I212" s="6">
        <v>12.17</v>
      </c>
    </row>
    <row r="213" spans="3:9" x14ac:dyDescent="0.35">
      <c r="C213" t="s">
        <v>228</v>
      </c>
      <c r="I213" s="6">
        <v>154.36000000000001</v>
      </c>
    </row>
    <row r="214" spans="3:9" x14ac:dyDescent="0.35">
      <c r="C214" t="s">
        <v>229</v>
      </c>
      <c r="I214" s="6">
        <v>-0.02</v>
      </c>
    </row>
    <row r="215" spans="3:9" x14ac:dyDescent="0.35">
      <c r="C215" t="s">
        <v>230</v>
      </c>
      <c r="D215" s="6">
        <v>9.4700000000000006</v>
      </c>
    </row>
    <row r="216" spans="3:9" x14ac:dyDescent="0.35">
      <c r="C216" t="s">
        <v>231</v>
      </c>
      <c r="D216" s="6">
        <v>5.05</v>
      </c>
    </row>
    <row r="217" spans="3:9" x14ac:dyDescent="0.35">
      <c r="C217" t="s">
        <v>232</v>
      </c>
      <c r="D217" s="6">
        <v>0.03</v>
      </c>
    </row>
    <row r="218" spans="3:9" x14ac:dyDescent="0.35">
      <c r="C218" t="s">
        <v>233</v>
      </c>
      <c r="D218" s="6">
        <v>0.01</v>
      </c>
    </row>
    <row r="219" spans="3:9" x14ac:dyDescent="0.35">
      <c r="C219" t="s">
        <v>234</v>
      </c>
      <c r="D219" s="6">
        <v>0.2</v>
      </c>
    </row>
    <row r="220" spans="3:9" x14ac:dyDescent="0.35">
      <c r="C220" t="s">
        <v>235</v>
      </c>
      <c r="D220" s="6">
        <v>0.03</v>
      </c>
    </row>
    <row r="221" spans="3:9" x14ac:dyDescent="0.35">
      <c r="C221" t="s">
        <v>236</v>
      </c>
      <c r="D221" s="6">
        <v>1.21</v>
      </c>
    </row>
    <row r="222" spans="3:9" x14ac:dyDescent="0.35">
      <c r="C222" t="s">
        <v>12</v>
      </c>
      <c r="D222" s="5">
        <v>0</v>
      </c>
    </row>
    <row r="223" spans="3:9" x14ac:dyDescent="0.35">
      <c r="C223" t="s">
        <v>238</v>
      </c>
      <c r="I223" s="6">
        <v>9.01</v>
      </c>
    </row>
    <row r="224" spans="3:9" x14ac:dyDescent="0.35">
      <c r="C224" t="s">
        <v>239</v>
      </c>
      <c r="I224" s="6">
        <v>-2.18E-2</v>
      </c>
    </row>
    <row r="225" spans="3:9" x14ac:dyDescent="0.35">
      <c r="C225" t="s">
        <v>240</v>
      </c>
      <c r="I225" s="6">
        <v>-2.6499999999999999E-2</v>
      </c>
    </row>
    <row r="226" spans="3:9" x14ac:dyDescent="0.35">
      <c r="C226" t="s">
        <v>241</v>
      </c>
      <c r="I226" s="6">
        <v>-0.1265</v>
      </c>
    </row>
    <row r="227" spans="3:9" x14ac:dyDescent="0.35">
      <c r="C227" t="s">
        <v>242</v>
      </c>
      <c r="I227" s="6">
        <v>-0.13289999999999999</v>
      </c>
    </row>
    <row r="228" spans="3:9" x14ac:dyDescent="0.35">
      <c r="C228" t="s">
        <v>243</v>
      </c>
      <c r="D228" s="6">
        <v>36839.22</v>
      </c>
    </row>
    <row r="229" spans="3:9" x14ac:dyDescent="0.35">
      <c r="C229" t="s">
        <v>244</v>
      </c>
      <c r="D229" s="6">
        <v>43551.55</v>
      </c>
    </row>
    <row r="230" spans="3:9" x14ac:dyDescent="0.35">
      <c r="C230" t="s">
        <v>245</v>
      </c>
      <c r="D230" s="6">
        <v>87.63</v>
      </c>
    </row>
    <row r="231" spans="3:9" x14ac:dyDescent="0.35">
      <c r="C231" t="s">
        <v>246</v>
      </c>
      <c r="D231" s="6">
        <v>80303.14</v>
      </c>
    </row>
    <row r="232" spans="3:9" x14ac:dyDescent="0.35">
      <c r="C232" t="s">
        <v>248</v>
      </c>
      <c r="I232" s="6">
        <v>0.06</v>
      </c>
    </row>
    <row r="233" spans="3:9" x14ac:dyDescent="0.35">
      <c r="C233" t="s">
        <v>249</v>
      </c>
      <c r="I233" s="6">
        <v>0.15</v>
      </c>
    </row>
    <row r="234" spans="3:9" x14ac:dyDescent="0.35">
      <c r="C234" t="s">
        <v>42</v>
      </c>
      <c r="I234" s="5">
        <v>76000000000</v>
      </c>
    </row>
    <row r="235" spans="3:9" x14ac:dyDescent="0.35">
      <c r="C235" t="s">
        <v>250</v>
      </c>
      <c r="I235" s="5">
        <v>86000000000</v>
      </c>
    </row>
    <row r="236" spans="3:9" x14ac:dyDescent="0.35">
      <c r="C236" t="s">
        <v>251</v>
      </c>
      <c r="I236" s="5">
        <v>1520000000</v>
      </c>
    </row>
    <row r="237" spans="3:9" x14ac:dyDescent="0.35">
      <c r="C237" t="s">
        <v>252</v>
      </c>
      <c r="I237" s="6">
        <v>0.47649999999999998</v>
      </c>
    </row>
    <row r="238" spans="3:9" x14ac:dyDescent="0.35">
      <c r="C238" t="s">
        <v>253</v>
      </c>
      <c r="D238" s="6">
        <v>1E-4</v>
      </c>
    </row>
    <row r="239" spans="3:9" x14ac:dyDescent="0.35">
      <c r="C239" t="s">
        <v>254</v>
      </c>
      <c r="D239" s="6">
        <v>-8.5810999999999993</v>
      </c>
    </row>
    <row r="240" spans="3:9" x14ac:dyDescent="0.35">
      <c r="C240" t="s">
        <v>255</v>
      </c>
      <c r="D240" s="6">
        <v>-0.82830000000000004</v>
      </c>
    </row>
    <row r="241" spans="3:9" x14ac:dyDescent="0.35">
      <c r="C241" t="s">
        <v>256</v>
      </c>
      <c r="D241" s="6">
        <v>0.43079999999999996</v>
      </c>
    </row>
    <row r="242" spans="3:9" x14ac:dyDescent="0.35">
      <c r="C242" t="s">
        <v>257</v>
      </c>
      <c r="D242" s="6">
        <v>2.7869999999999999</v>
      </c>
    </row>
    <row r="243" spans="3:9" x14ac:dyDescent="0.35">
      <c r="C243" t="s">
        <v>258</v>
      </c>
      <c r="D243" s="6">
        <v>0.97629999999999995</v>
      </c>
    </row>
    <row r="244" spans="3:9" x14ac:dyDescent="0.35">
      <c r="C244" t="s">
        <v>259</v>
      </c>
      <c r="I244" s="5">
        <v>5</v>
      </c>
    </row>
    <row r="245" spans="3:9" x14ac:dyDescent="0.35">
      <c r="C245" t="s">
        <v>260</v>
      </c>
      <c r="I245" s="6">
        <v>0.8</v>
      </c>
    </row>
    <row r="246" spans="3:9" x14ac:dyDescent="0.35">
      <c r="C246" t="s">
        <v>261</v>
      </c>
      <c r="I246" s="6">
        <v>7.0000000000000007E-2</v>
      </c>
    </row>
    <row r="247" spans="3:9" x14ac:dyDescent="0.35">
      <c r="C247" t="s">
        <v>263</v>
      </c>
      <c r="I247" s="6">
        <v>0.09</v>
      </c>
    </row>
    <row r="248" spans="3:9" x14ac:dyDescent="0.35">
      <c r="C248" t="s">
        <v>264</v>
      </c>
      <c r="I248" s="6">
        <v>0.26</v>
      </c>
    </row>
    <row r="249" spans="3:9" x14ac:dyDescent="0.35">
      <c r="C249" t="s">
        <v>265</v>
      </c>
      <c r="I249" s="6">
        <v>0.91</v>
      </c>
    </row>
    <row r="250" spans="3:9" x14ac:dyDescent="0.35">
      <c r="C250" t="s">
        <v>266</v>
      </c>
      <c r="I250" s="6">
        <v>0.32</v>
      </c>
    </row>
    <row r="251" spans="3:9" x14ac:dyDescent="0.35">
      <c r="C251" t="s">
        <v>267</v>
      </c>
      <c r="I251" s="5">
        <v>19000000000</v>
      </c>
    </row>
    <row r="252" spans="3:9" x14ac:dyDescent="0.35">
      <c r="C252" t="s">
        <v>268</v>
      </c>
      <c r="I252" s="5">
        <v>0</v>
      </c>
    </row>
    <row r="253" spans="3:9" x14ac:dyDescent="0.35">
      <c r="C253" t="s">
        <v>269</v>
      </c>
      <c r="I253" s="5">
        <v>-4000000000</v>
      </c>
    </row>
    <row r="254" spans="3:9" x14ac:dyDescent="0.35">
      <c r="C254" t="s">
        <v>270</v>
      </c>
      <c r="I254" s="5">
        <v>-6000000000</v>
      </c>
    </row>
    <row r="255" spans="3:9" x14ac:dyDescent="0.35">
      <c r="C255" t="s">
        <v>271</v>
      </c>
      <c r="D255" s="5">
        <v>0</v>
      </c>
    </row>
    <row r="256" spans="3:9" x14ac:dyDescent="0.35">
      <c r="C256" t="s">
        <v>272</v>
      </c>
      <c r="D256" s="5">
        <v>285000000000</v>
      </c>
    </row>
    <row r="257" spans="3:9" x14ac:dyDescent="0.35">
      <c r="C257" t="s">
        <v>273</v>
      </c>
      <c r="D257" s="5">
        <v>48000000000</v>
      </c>
    </row>
    <row r="258" spans="3:9" x14ac:dyDescent="0.35">
      <c r="C258" t="s">
        <v>193</v>
      </c>
      <c r="D258" s="5">
        <v>236000000000</v>
      </c>
    </row>
    <row r="259" spans="3:9" x14ac:dyDescent="0.35">
      <c r="C259" t="s">
        <v>192</v>
      </c>
      <c r="I259" s="5">
        <v>235000000000</v>
      </c>
    </row>
    <row r="260" spans="3:9" x14ac:dyDescent="0.35">
      <c r="C260" t="s">
        <v>191</v>
      </c>
      <c r="D260" s="5">
        <v>2000000000</v>
      </c>
    </row>
    <row r="261" spans="3:9" x14ac:dyDescent="0.35">
      <c r="C261" t="s">
        <v>190</v>
      </c>
      <c r="D261" s="5">
        <v>5000000000</v>
      </c>
    </row>
    <row r="262" spans="3:9" x14ac:dyDescent="0.35">
      <c r="C262" t="s">
        <v>23</v>
      </c>
      <c r="D262" s="5">
        <v>7000000000</v>
      </c>
    </row>
    <row r="263" spans="3:9" x14ac:dyDescent="0.35">
      <c r="C263" t="s">
        <v>20</v>
      </c>
      <c r="D263" s="5">
        <v>7000000000</v>
      </c>
    </row>
    <row r="264" spans="3:9" x14ac:dyDescent="0.35">
      <c r="C264" t="s">
        <v>274</v>
      </c>
      <c r="I264" s="5">
        <v>237000000000</v>
      </c>
    </row>
    <row r="265" spans="3:9" x14ac:dyDescent="0.35">
      <c r="C265" t="s">
        <v>275</v>
      </c>
      <c r="I265" s="5">
        <v>0</v>
      </c>
    </row>
    <row r="266" spans="3:9" x14ac:dyDescent="0.35">
      <c r="C266" t="s">
        <v>279</v>
      </c>
      <c r="I266" s="5">
        <v>0</v>
      </c>
    </row>
  </sheetData>
  <pageMargins left="0.7" right="0.7" top="0.75" bottom="0.75" header="0.3" footer="0.3"/>
  <ignoredErrors>
    <ignoredError sqref="A1:P26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15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583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584</v>
      </c>
      <c r="D2" s="2" vm="74">
        <f ca="1">IFERROR(_xlfn.STOCKHISTORY("XIDX:" &amp; $C$1, D3, , 0, 0, 1), "Libur")</f>
        <v>870</v>
      </c>
      <c r="H2" s="2" vm="74">
        <f ca="1">IFERROR(INDEX(D2:G2,COUNT(D2:G2)),"")</f>
        <v>870</v>
      </c>
      <c r="I2" s="2" vm="75">
        <f t="shared" ref="I2:P2" ca="1" si="0">IFERROR(_xlfn.STOCKHISTORY("XIDX:" &amp; $C$1, I1, , 0, 0, 1), "Libur")</f>
        <v>1010</v>
      </c>
      <c r="J2" s="2" vm="76">
        <f t="shared" ca="1" si="0"/>
        <v>590</v>
      </c>
      <c r="K2" s="2" vm="77">
        <f t="shared" ca="1" si="0"/>
        <v>775</v>
      </c>
      <c r="L2" s="2" vm="78">
        <f t="shared" ca="1" si="0"/>
        <v>650</v>
      </c>
      <c r="M2" s="2" vm="79">
        <f t="shared" ca="1" si="0"/>
        <v>446</v>
      </c>
      <c r="N2" s="2" vm="80">
        <f t="shared" ca="1" si="0"/>
        <v>400</v>
      </c>
      <c r="O2" s="2" vm="81">
        <f t="shared" ca="1" si="0"/>
        <v>550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8946050</v>
      </c>
      <c r="H4" s="2">
        <f>IFERROR(SUM(D4:G4)*(4/MAX(1,COUNT(D4:G4))),"")</f>
        <v>35784200</v>
      </c>
      <c r="I4" s="2">
        <f t="shared" ref="I4:P4" si="1">IFERROR(INDEX(I51:I500,MATCH($C$4,$C$51:$C$500,0)),"")</f>
        <v>34333492</v>
      </c>
      <c r="J4" s="2">
        <f t="shared" si="1"/>
        <v>37865982</v>
      </c>
      <c r="K4" s="2">
        <f t="shared" si="1"/>
        <v>48019781</v>
      </c>
      <c r="L4" s="2">
        <f t="shared" si="1"/>
        <v>41832779</v>
      </c>
      <c r="M4" s="2">
        <f t="shared" si="1"/>
        <v>36549907</v>
      </c>
      <c r="N4" s="2">
        <f t="shared" si="1"/>
        <v>25385291</v>
      </c>
      <c r="O4" s="2">
        <f t="shared" si="1"/>
        <v>23677334</v>
      </c>
      <c r="P4" s="2">
        <f t="shared" si="1"/>
        <v>26448486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3321759</v>
      </c>
      <c r="H5" s="2">
        <f>IFERROR(SUM(D5:G5)*(4/MAX(1,COUNT(D5:G5))),"")</f>
        <v>13287036</v>
      </c>
      <c r="I5" s="2">
        <f t="shared" ref="I5:P5" si="2">IFERROR(INDEX(I51:I500,MATCH($C$5,$C$51:$C$500,0)),"")</f>
        <v>7607999</v>
      </c>
      <c r="J5" s="2">
        <f t="shared" si="2"/>
        <v>6221609</v>
      </c>
      <c r="K5" s="2">
        <f t="shared" si="2"/>
        <v>13032249</v>
      </c>
      <c r="L5" s="2">
        <f t="shared" si="2"/>
        <v>12121147</v>
      </c>
      <c r="M5" s="2">
        <f t="shared" si="2"/>
        <v>6520919</v>
      </c>
      <c r="N5" s="2">
        <f t="shared" si="2"/>
        <v>6872413</v>
      </c>
      <c r="O5" s="2">
        <f t="shared" si="2"/>
        <v>2213042</v>
      </c>
      <c r="P5" s="2">
        <f t="shared" si="2"/>
        <v>6032964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202650977</v>
      </c>
      <c r="H6" s="2">
        <f>IFERROR(INDEX(D6:G6,COUNT(D6:G6)),"")</f>
        <v>202650977</v>
      </c>
      <c r="I6" s="2">
        <f t="shared" ref="I6:P6" si="3">IFERROR(INDEX(I51:I500,MATCH($C$6,$C$51:$C$500,0)),"")</f>
        <v>199058180</v>
      </c>
      <c r="J6" s="2">
        <f t="shared" si="3"/>
        <v>193618420</v>
      </c>
      <c r="K6" s="2">
        <f t="shared" si="3"/>
        <v>187725325</v>
      </c>
      <c r="L6" s="2">
        <f t="shared" si="3"/>
        <v>175071619</v>
      </c>
      <c r="M6" s="2">
        <f t="shared" si="3"/>
        <v>163442212</v>
      </c>
      <c r="N6" s="2">
        <f t="shared" si="3"/>
        <v>156536937</v>
      </c>
      <c r="O6" s="2">
        <f t="shared" si="3"/>
        <v>151204418</v>
      </c>
      <c r="P6" s="2">
        <f t="shared" si="3"/>
        <v>122804665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3.67</v>
      </c>
      <c r="H7" s="3">
        <f>IFERROR(INDEX(D7:G7,COUNT(D7:G7)),"")</f>
        <v>3.67</v>
      </c>
      <c r="I7" s="3">
        <f t="shared" ref="I7:P7" si="4">IFERROR(INDEX(I51:I500,MATCH($C$7,$C$51:$C$500,0))/1000000000,"")</f>
        <v>3.67</v>
      </c>
      <c r="J7" s="3">
        <f t="shared" si="4"/>
        <v>3.67</v>
      </c>
      <c r="K7" s="3">
        <f t="shared" si="4"/>
        <v>3.67</v>
      </c>
      <c r="L7" s="3">
        <f t="shared" si="4"/>
        <v>3.67</v>
      </c>
      <c r="M7" s="3">
        <f t="shared" si="4"/>
        <v>3.67</v>
      </c>
      <c r="N7" s="3">
        <f t="shared" si="4"/>
        <v>3.67</v>
      </c>
      <c r="O7" s="3">
        <f t="shared" si="4"/>
        <v>3.67</v>
      </c>
      <c r="P7" s="3">
        <f t="shared" si="4"/>
        <v>2.93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10000000000</v>
      </c>
      <c r="H8" s="2">
        <f>IFERROR(INDEX(D8:G8,COUNT(D8:G8)),"")</f>
        <v>10000000000</v>
      </c>
      <c r="I8" s="2">
        <f t="shared" ref="I8:P8" si="5">IFERROR(INDEX(I51:I500,MATCH($C$8,$C$51:$C$500,0)),"")</f>
        <v>222000000000</v>
      </c>
      <c r="J8" s="2">
        <f t="shared" si="5"/>
        <v>84000000000</v>
      </c>
      <c r="K8" s="2">
        <f t="shared" si="5"/>
        <v>136000000000</v>
      </c>
      <c r="L8" s="2">
        <f t="shared" si="5"/>
        <v>100000000000</v>
      </c>
      <c r="M8" s="2">
        <f t="shared" si="5"/>
        <v>-17000000000</v>
      </c>
      <c r="N8" s="2">
        <f t="shared" si="5"/>
        <v>46000000000</v>
      </c>
      <c r="O8" s="2">
        <f t="shared" si="5"/>
        <v>-82000000000</v>
      </c>
      <c r="P8" s="2">
        <f t="shared" si="5"/>
        <v>-47000000000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2.68</v>
      </c>
      <c r="H9" s="3">
        <f>IFERROR(INDEX(D9:G9,COUNT(D9:G9)),"")</f>
        <v>2.68</v>
      </c>
      <c r="I9" s="3">
        <f t="shared" ref="I9:P9" si="6">IFERROR(INDEX(I51:I500,MATCH($C$9,$C$51:$C$500,0)),"")</f>
        <v>60.57</v>
      </c>
      <c r="J9" s="3">
        <f t="shared" si="6"/>
        <v>22.78</v>
      </c>
      <c r="K9" s="3">
        <f t="shared" si="6"/>
        <v>37.049999999999997</v>
      </c>
      <c r="L9" s="3">
        <f t="shared" si="6"/>
        <v>27.37</v>
      </c>
      <c r="M9" s="3">
        <f t="shared" si="6"/>
        <v>-4.7</v>
      </c>
      <c r="N9" s="3">
        <f t="shared" si="6"/>
        <v>12.47</v>
      </c>
      <c r="O9" s="3">
        <f t="shared" si="6"/>
        <v>-22.3</v>
      </c>
      <c r="P9" s="3">
        <f t="shared" si="6"/>
        <v>-15.95</v>
      </c>
    </row>
    <row r="10" spans="1:16" x14ac:dyDescent="0.35">
      <c r="C10" t="s">
        <v>17</v>
      </c>
      <c r="D10" s="3">
        <f ca="1">IFERROR(IF(D9=0,"",D2/D9),"")</f>
        <v>324.62686567164178</v>
      </c>
      <c r="I10" s="3">
        <f t="shared" ref="I10:P10" ca="1" si="7">IFERROR(IF(I9=0,"",I2/I9),"")</f>
        <v>16.674921578339113</v>
      </c>
      <c r="J10" s="3">
        <f t="shared" ca="1" si="7"/>
        <v>25.899912203687443</v>
      </c>
      <c r="K10" s="3">
        <f t="shared" ca="1" si="7"/>
        <v>20.917678812415655</v>
      </c>
      <c r="L10" s="3">
        <f t="shared" ca="1" si="7"/>
        <v>23.748629886737302</v>
      </c>
      <c r="M10" s="3">
        <f t="shared" ca="1" si="7"/>
        <v>-94.893617021276597</v>
      </c>
      <c r="N10" s="3">
        <f t="shared" ca="1" si="7"/>
        <v>32.076984763432236</v>
      </c>
      <c r="O10" s="3">
        <f t="shared" ca="1" si="7"/>
        <v>-24.663677130044842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1701132</v>
      </c>
      <c r="H11" s="2">
        <f>IFERROR(INDEX(D11:G11,COUNT(D11:G11)),"")</f>
        <v>1701132</v>
      </c>
      <c r="I11" s="2">
        <f t="shared" ref="I11:P11" si="8">IFERROR(INDEX(I51:I500,MATCH($C$11,$C$51:$C$500,0)),"")</f>
        <v>1629456</v>
      </c>
      <c r="J11" s="2">
        <f t="shared" si="8"/>
        <v>2002610</v>
      </c>
      <c r="K11" s="2">
        <f t="shared" si="8"/>
        <v>9750949</v>
      </c>
      <c r="L11" s="2">
        <f t="shared" si="8"/>
        <v>3899283</v>
      </c>
      <c r="M11" s="2">
        <f t="shared" si="8"/>
        <v>1323199</v>
      </c>
      <c r="N11" s="2">
        <f t="shared" si="8"/>
        <v>5495235</v>
      </c>
      <c r="O11" s="2">
        <f t="shared" si="8"/>
        <v>5042184</v>
      </c>
      <c r="P11" s="2">
        <f t="shared" si="8"/>
        <v>150755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1743000000000</v>
      </c>
      <c r="H12" s="2">
        <f>IFERROR(INDEX(D12:G12,COUNT(D12:G12)),"")</f>
        <v>1743000000000</v>
      </c>
      <c r="I12" s="2">
        <f t="shared" ref="I12:P12" si="9">IFERROR(INDEX(I51:I500,MATCH($C$12,$C$51:$C$500,0)),"")</f>
        <v>1737000000000</v>
      </c>
      <c r="J12" s="2">
        <f t="shared" si="9"/>
        <v>215000000000</v>
      </c>
      <c r="K12" s="2">
        <f t="shared" si="9"/>
        <v>1546000000000</v>
      </c>
      <c r="L12" s="2">
        <f t="shared" si="9"/>
        <v>1142000000000</v>
      </c>
      <c r="M12" s="2">
        <f t="shared" si="9"/>
        <v>880000000000</v>
      </c>
      <c r="N12" s="2">
        <f t="shared" si="9"/>
        <v>498000000000</v>
      </c>
      <c r="O12" s="2">
        <f t="shared" si="9"/>
        <v>750000000000</v>
      </c>
      <c r="P12" s="2">
        <f t="shared" si="9"/>
        <v>915000000000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1772000000000</v>
      </c>
      <c r="H13" s="2">
        <f>IFERROR(INDEX(D13:G13,COUNT(D13:G13)),"")</f>
        <v>1772000000000</v>
      </c>
      <c r="I13" s="2">
        <f t="shared" ref="I13:P13" si="10">IFERROR(INDEX(I51:I500,MATCH($C$13,$C$51:$C$500,0)),"")</f>
        <v>1764000000000</v>
      </c>
      <c r="J13" s="2">
        <f t="shared" si="10"/>
        <v>1749000000000</v>
      </c>
      <c r="K13" s="2">
        <f t="shared" si="10"/>
        <v>1697000000000</v>
      </c>
      <c r="L13" s="2">
        <f t="shared" si="10"/>
        <v>1399000000000</v>
      </c>
      <c r="M13" s="2">
        <f t="shared" si="10"/>
        <v>1272000000000</v>
      </c>
      <c r="N13" s="2">
        <f t="shared" si="10"/>
        <v>1007000000000</v>
      </c>
      <c r="O13" s="2">
        <f t="shared" si="10"/>
        <v>872000000000</v>
      </c>
      <c r="P13" s="2">
        <f t="shared" si="10"/>
        <v>917000000000</v>
      </c>
    </row>
    <row r="14" spans="1:16" x14ac:dyDescent="0.35">
      <c r="C14" t="s">
        <v>26</v>
      </c>
      <c r="D14" s="2">
        <f>IFERROR(INDEX(D51:D500,MATCH($C$14,$C$51:$C$500,0)),"")</f>
        <v>-1212114</v>
      </c>
      <c r="H14" s="2">
        <f>IFERROR(SUM(D14:G14)*(4/MAX(1,COUNT(D14:G14))),"")</f>
        <v>-4848456</v>
      </c>
      <c r="I14" s="2">
        <f t="shared" ref="I14:P14" si="11">IFERROR(INDEX(I51:I500,MATCH($C$14,$C$51:$C$500,0)),"")</f>
        <v>-6984429</v>
      </c>
      <c r="J14" s="2">
        <f t="shared" si="11"/>
        <v>-7386414</v>
      </c>
      <c r="K14" s="2">
        <f t="shared" si="11"/>
        <v>-6591248</v>
      </c>
      <c r="L14" s="2">
        <f t="shared" si="11"/>
        <v>-5913323</v>
      </c>
      <c r="M14" s="2">
        <f t="shared" si="11"/>
        <v>-5721875</v>
      </c>
      <c r="N14" s="2">
        <f t="shared" si="11"/>
        <v>-5421682</v>
      </c>
      <c r="O14" s="2">
        <f t="shared" si="11"/>
        <v>-4634848</v>
      </c>
      <c r="P14" s="2">
        <f t="shared" si="11"/>
        <v>-4016707</v>
      </c>
    </row>
    <row r="15" spans="1:16" x14ac:dyDescent="0.35">
      <c r="C15" t="s">
        <v>27</v>
      </c>
      <c r="D15" s="2">
        <f>IFERROR(INDEX(D51:D500,MATCH($C$15,$C$51:$C$500,0)),"")</f>
        <v>-954408</v>
      </c>
      <c r="H15" s="2">
        <f>IFERROR(SUM(D15:G15)*(4/MAX(1,COUNT(D15:G15))),"")</f>
        <v>-3817632</v>
      </c>
      <c r="I15" s="2">
        <f t="shared" ref="I15:P15" si="12">IFERROR(INDEX(I51:I500,MATCH($C$15,$C$51:$C$500,0)),"")</f>
        <v>-1486092</v>
      </c>
      <c r="J15" s="2">
        <f t="shared" si="12"/>
        <v>-2983276</v>
      </c>
      <c r="K15" s="2">
        <f t="shared" si="12"/>
        <v>-3462040</v>
      </c>
      <c r="L15" s="2">
        <f t="shared" si="12"/>
        <v>-3558105</v>
      </c>
      <c r="M15" s="2">
        <f t="shared" si="12"/>
        <v>-4458876</v>
      </c>
      <c r="N15" s="2">
        <f t="shared" si="12"/>
        <v>4913114</v>
      </c>
      <c r="O15" s="2">
        <f t="shared" si="12"/>
        <v>814044</v>
      </c>
      <c r="P15" s="2">
        <f t="shared" si="12"/>
        <v>-5760379</v>
      </c>
    </row>
    <row r="16" spans="1:16" x14ac:dyDescent="0.35">
      <c r="C16" t="s">
        <v>28</v>
      </c>
      <c r="D16" s="2">
        <f>IFERROR(INDEX(D51:D500,MATCH($C$16,$C$51:$C$500,0)),"")</f>
        <v>4691762</v>
      </c>
      <c r="H16" s="2">
        <f>IFERROR(SUM(D16:G16)*(4/MAX(1,COUNT(D16:G16))),"")</f>
        <v>18767048</v>
      </c>
      <c r="I16" s="2">
        <f t="shared" ref="I16:P16" si="13">IFERROR(INDEX(I51:I500,MATCH($C$16,$C$51:$C$500,0)),"")</f>
        <v>10582067</v>
      </c>
      <c r="J16" s="2">
        <f t="shared" si="13"/>
        <v>10463613</v>
      </c>
      <c r="K16" s="2">
        <f t="shared" si="13"/>
        <v>18285389</v>
      </c>
      <c r="L16" s="2">
        <f t="shared" si="13"/>
        <v>18039444</v>
      </c>
      <c r="M16" s="2">
        <f t="shared" si="13"/>
        <v>12458343</v>
      </c>
      <c r="N16" s="2">
        <f t="shared" si="13"/>
        <v>3730500</v>
      </c>
      <c r="O16" s="2">
        <f t="shared" si="13"/>
        <v>2834210</v>
      </c>
      <c r="P16" s="2">
        <f t="shared" si="13"/>
        <v>12670369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3192900000000</v>
      </c>
      <c r="H20" s="2">
        <f t="shared" ref="H20:P20" ca="1" si="14">IFERROR(H21*H2,"")</f>
        <v>3192900000000</v>
      </c>
      <c r="I20" s="2">
        <f t="shared" ca="1" si="14"/>
        <v>3706700000000</v>
      </c>
      <c r="J20" s="2">
        <f t="shared" ca="1" si="14"/>
        <v>2165300000000</v>
      </c>
      <c r="K20" s="2">
        <f t="shared" ca="1" si="14"/>
        <v>2844250000000</v>
      </c>
      <c r="L20" s="2">
        <f t="shared" ca="1" si="14"/>
        <v>2385500000000</v>
      </c>
      <c r="M20" s="2">
        <f t="shared" ca="1" si="14"/>
        <v>1636820000000</v>
      </c>
      <c r="N20" s="2">
        <f t="shared" ca="1" si="14"/>
        <v>1468000000000</v>
      </c>
      <c r="O20" s="2">
        <f t="shared" ca="1" si="14"/>
        <v>2018500000000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3670000000</v>
      </c>
      <c r="H21" s="2">
        <f>IFERROR(INDEX(D21:G21,COUNT(D21:G21)),"")</f>
        <v>3670000000</v>
      </c>
      <c r="I21" s="2">
        <f t="shared" ref="I21:P21" si="15">IFERROR(INDEX(I51:I500,MATCH($C$7,$C$51:$C$500,0)),"")</f>
        <v>3670000000</v>
      </c>
      <c r="J21" s="2">
        <f t="shared" si="15"/>
        <v>3670000000</v>
      </c>
      <c r="K21" s="2">
        <f t="shared" si="15"/>
        <v>3670000000</v>
      </c>
      <c r="L21" s="2">
        <f t="shared" si="15"/>
        <v>3670000000</v>
      </c>
      <c r="M21" s="2">
        <f t="shared" si="15"/>
        <v>3670000000</v>
      </c>
      <c r="N21" s="2">
        <f t="shared" si="15"/>
        <v>3670000000</v>
      </c>
      <c r="O21" s="2">
        <f t="shared" si="15"/>
        <v>3670000000</v>
      </c>
      <c r="P21" s="2">
        <f t="shared" si="15"/>
        <v>2930000000</v>
      </c>
    </row>
    <row r="23" spans="1:16" x14ac:dyDescent="0.35">
      <c r="B23" t="s">
        <v>43</v>
      </c>
      <c r="C23" t="s">
        <v>44</v>
      </c>
      <c r="D23" s="3">
        <f>IFERROR(D5/D6*100,"")</f>
        <v>1.6391527192094417</v>
      </c>
      <c r="H23" s="3">
        <f t="shared" ref="H23:P23" si="16">IFERROR(H5/H6*100,"")</f>
        <v>6.5566108768377669</v>
      </c>
      <c r="I23" s="3">
        <f t="shared" si="16"/>
        <v>3.8219976692241433</v>
      </c>
      <c r="J23" s="3">
        <f t="shared" si="16"/>
        <v>3.2133352808064437</v>
      </c>
      <c r="K23" s="3">
        <f t="shared" si="16"/>
        <v>6.9421901387039808</v>
      </c>
      <c r="L23" s="3">
        <f t="shared" si="16"/>
        <v>6.9235362471857878</v>
      </c>
      <c r="M23" s="3">
        <f t="shared" si="16"/>
        <v>3.9897398109124951</v>
      </c>
      <c r="N23" s="3">
        <f t="shared" si="16"/>
        <v>4.3902820201471044</v>
      </c>
      <c r="O23" s="3">
        <f t="shared" si="16"/>
        <v>1.4636093503564163</v>
      </c>
      <c r="P23" s="3">
        <f t="shared" si="16"/>
        <v>4.9126505088385688</v>
      </c>
    </row>
    <row r="24" spans="1:16" x14ac:dyDescent="0.35">
      <c r="C24" t="s">
        <v>45</v>
      </c>
      <c r="D24" s="4">
        <f>IFERROR(_xlfn.RRI(5,I23,D23),"")</f>
        <v>-0.15576024300328051</v>
      </c>
      <c r="H24" s="4">
        <f t="shared" ref="H24:P24" si="17">IFERROR(_xlfn.RRI(5,M23,H23),"")</f>
        <v>0.10445230804769445</v>
      </c>
      <c r="I24" s="4">
        <f t="shared" si="17"/>
        <v>-2.7343261814824493E-2</v>
      </c>
      <c r="J24" s="4">
        <f t="shared" si="17"/>
        <v>0.17032416747768453</v>
      </c>
      <c r="K24" s="4">
        <f t="shared" si="17"/>
        <v>7.1608443936907129E-2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16.079999999999998</v>
      </c>
      <c r="H25" s="3">
        <f>IFERROR(INDEX(D25:G25,COUNT(D25:G25)),"")</f>
        <v>16.079999999999998</v>
      </c>
      <c r="I25" s="3">
        <f t="shared" ref="I25:P25" si="18">IFERROR(INDEX(I51:I500,MATCH($C$25,$C$51:$C$500,0)),"")</f>
        <v>34.880000000000003</v>
      </c>
      <c r="J25" s="3">
        <f t="shared" si="18"/>
        <v>26.95</v>
      </c>
      <c r="K25" s="3">
        <f t="shared" si="18"/>
        <v>53.72</v>
      </c>
      <c r="L25" s="3">
        <f t="shared" si="18"/>
        <v>50.95</v>
      </c>
      <c r="M25" s="3">
        <f t="shared" si="18"/>
        <v>26.06</v>
      </c>
      <c r="N25" s="3">
        <f t="shared" si="18"/>
        <v>26.71</v>
      </c>
      <c r="O25" s="3">
        <f t="shared" si="18"/>
        <v>8.93</v>
      </c>
      <c r="P25" s="3">
        <f t="shared" si="18"/>
        <v>29.31</v>
      </c>
    </row>
    <row r="26" spans="1:16" x14ac:dyDescent="0.35">
      <c r="C26" t="s">
        <v>48</v>
      </c>
      <c r="D26" s="4">
        <f>IFERROR(_xlfn.RRI(5,I25,D25),"")</f>
        <v>-0.14347131177154371</v>
      </c>
      <c r="H26" s="4">
        <f t="shared" ref="H26:P26" si="19">IFERROR(_xlfn.RRI(5,M25,H25),"")</f>
        <v>-9.2049177045409381E-2</v>
      </c>
      <c r="I26" s="4">
        <f t="shared" si="19"/>
        <v>5.4825251040022893E-2</v>
      </c>
      <c r="J26" s="4">
        <f t="shared" si="19"/>
        <v>0.24721539270299941</v>
      </c>
      <c r="K26" s="4">
        <f t="shared" si="19"/>
        <v>0.12881828877383672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2.4376158038147138E-3</v>
      </c>
      <c r="H27" s="3">
        <f t="shared" ref="H27:P27" si="20">IFERROR(H4/H21,"")</f>
        <v>9.750463215258855E-3</v>
      </c>
      <c r="I27" s="3">
        <f t="shared" si="20"/>
        <v>9.3551749318801086E-3</v>
      </c>
      <c r="J27" s="3">
        <f t="shared" si="20"/>
        <v>1.0317706267029972E-2</v>
      </c>
      <c r="K27" s="3">
        <f t="shared" si="20"/>
        <v>1.3084408991825613E-2</v>
      </c>
      <c r="L27" s="3">
        <f t="shared" si="20"/>
        <v>1.1398577384196185E-2</v>
      </c>
      <c r="M27" s="3">
        <f t="shared" si="20"/>
        <v>9.9591027247956411E-3</v>
      </c>
      <c r="N27" s="3">
        <f t="shared" si="20"/>
        <v>6.9169730245231612E-3</v>
      </c>
      <c r="O27" s="3">
        <f t="shared" si="20"/>
        <v>6.4515896457765665E-3</v>
      </c>
      <c r="P27" s="3">
        <f t="shared" si="20"/>
        <v>9.026787030716724E-3</v>
      </c>
    </row>
    <row r="28" spans="1:16" x14ac:dyDescent="0.35">
      <c r="C28" t="s">
        <v>50</v>
      </c>
      <c r="D28" s="4">
        <f>IFERROR(_xlfn.RRI(5,I27,D27),"")</f>
        <v>-0.23584287148396943</v>
      </c>
      <c r="H28" s="4">
        <f t="shared" ref="H28:P28" si="21">IFERROR(_xlfn.RRI(5,M27,H27),"")</f>
        <v>-4.225484716778749E-3</v>
      </c>
      <c r="I28" s="4">
        <f t="shared" si="21"/>
        <v>6.2251042928147093E-2</v>
      </c>
      <c r="J28" s="4">
        <f t="shared" si="21"/>
        <v>9.8457566432195609E-2</v>
      </c>
      <c r="K28" s="4">
        <f t="shared" si="21"/>
        <v>7.7070628461252566E-2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-0.53899082568807344</v>
      </c>
      <c r="I29" s="4">
        <f t="shared" si="22"/>
        <v>0.29424860853432294</v>
      </c>
      <c r="J29" s="4">
        <f t="shared" si="22"/>
        <v>-0.49832464631422191</v>
      </c>
      <c r="K29" s="4">
        <f t="shared" si="22"/>
        <v>5.4367026496565177E-2</v>
      </c>
      <c r="L29" s="4">
        <f t="shared" si="22"/>
        <v>0.95510360706062947</v>
      </c>
      <c r="M29" s="4">
        <f t="shared" si="22"/>
        <v>-2.4335454885810636E-2</v>
      </c>
      <c r="N29" s="4">
        <f t="shared" si="22"/>
        <v>1.991041433370661</v>
      </c>
      <c r="O29" s="4">
        <f t="shared" si="22"/>
        <v>-0.6953258273626749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4.2253435799655896E-2</v>
      </c>
      <c r="I30" s="4">
        <f t="shared" si="23"/>
        <v>-9.3289274790232551E-2</v>
      </c>
      <c r="J30" s="4">
        <f t="shared" si="23"/>
        <v>-0.21145033960067422</v>
      </c>
      <c r="K30" s="4">
        <f t="shared" si="23"/>
        <v>0.14789842195279451</v>
      </c>
      <c r="L30" s="4">
        <f t="shared" si="23"/>
        <v>0.14453858938683475</v>
      </c>
      <c r="M30" s="4">
        <f t="shared" si="23"/>
        <v>0.43980650054395676</v>
      </c>
      <c r="N30" s="4">
        <f t="shared" si="23"/>
        <v>7.2134683744377731E-2</v>
      </c>
      <c r="O30" s="4">
        <f t="shared" si="23"/>
        <v>-0.28528394169233962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825.25</v>
      </c>
      <c r="H32" s="3">
        <f>IFERROR(INDEX(D32:G32,COUNT(D32:G32)),"")</f>
        <v>825.25</v>
      </c>
      <c r="I32" s="3">
        <f t="shared" ref="I32:P32" si="24">IFERROR(INDEX(I51:I500,MATCH($C$32,$C$51:$C$500,0)),"")</f>
        <v>796.56</v>
      </c>
      <c r="J32" s="3">
        <f t="shared" si="24"/>
        <v>744.36</v>
      </c>
      <c r="K32" s="3">
        <f t="shared" si="24"/>
        <v>692.47</v>
      </c>
      <c r="L32" s="3">
        <f t="shared" si="24"/>
        <v>650.98</v>
      </c>
      <c r="M32" s="3">
        <f t="shared" si="24"/>
        <v>554.16999999999996</v>
      </c>
      <c r="N32" s="3">
        <f t="shared" si="24"/>
        <v>526.22</v>
      </c>
      <c r="O32" s="3">
        <f t="shared" si="24"/>
        <v>495.31</v>
      </c>
      <c r="P32" s="3">
        <f t="shared" si="24"/>
        <v>545.84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1.06</v>
      </c>
      <c r="H33" s="3">
        <f>IFERROR(INDEX(D33:G33,COUNT(D33:G33)),"")</f>
        <v>1.06</v>
      </c>
      <c r="I33" s="3">
        <f t="shared" ref="I33:P33" si="25">IFERROR(INDEX(I51:I500,MATCH($C$33,$C$51:$C$500,0)),"")</f>
        <v>1.27</v>
      </c>
      <c r="J33" s="3">
        <f t="shared" si="25"/>
        <v>0.79</v>
      </c>
      <c r="K33" s="3">
        <f t="shared" si="25"/>
        <v>1.1200000000000001</v>
      </c>
      <c r="L33" s="3">
        <f t="shared" si="25"/>
        <v>1</v>
      </c>
      <c r="M33" s="3">
        <f t="shared" si="25"/>
        <v>0.8</v>
      </c>
      <c r="N33" s="3">
        <f t="shared" si="25"/>
        <v>0.76</v>
      </c>
      <c r="O33" s="3">
        <f t="shared" si="25"/>
        <v>1.1100000000000001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54.42</v>
      </c>
      <c r="H34" s="3">
        <f>IFERROR(INDEX(D34:G34,COUNT(D34:G34)),"")</f>
        <v>54.42</v>
      </c>
      <c r="I34" s="3">
        <f t="shared" ref="I34:P34" si="26">IFERROR(INDEX(I51:I500,MATCH($C$34,$C$51:$C$500,0)),"")</f>
        <v>28.96</v>
      </c>
      <c r="J34" s="3">
        <f t="shared" si="26"/>
        <v>21.89</v>
      </c>
      <c r="K34" s="3">
        <f t="shared" si="26"/>
        <v>14.43</v>
      </c>
      <c r="L34" s="3">
        <f t="shared" si="26"/>
        <v>12.76</v>
      </c>
      <c r="M34" s="3">
        <f t="shared" si="26"/>
        <v>17.11</v>
      </c>
      <c r="N34" s="3">
        <f t="shared" si="26"/>
        <v>14.98</v>
      </c>
      <c r="O34" s="3">
        <f t="shared" si="26"/>
        <v>61.59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21.27</v>
      </c>
      <c r="H35" s="3">
        <f>IFERROR(INDEX(D35:G35,COUNT(D35:G35)),"")</f>
        <v>21.27</v>
      </c>
      <c r="I35" s="3">
        <f t="shared" ref="I35:P35" si="27">IFERROR(INDEX(I51:I500,MATCH($C$35,$C$51:$C$500,0)),"")</f>
        <v>6.55</v>
      </c>
      <c r="J35" s="3">
        <f t="shared" si="27"/>
        <v>3.6</v>
      </c>
      <c r="K35" s="3">
        <f t="shared" si="27"/>
        <v>3.88</v>
      </c>
      <c r="L35" s="3">
        <f t="shared" si="27"/>
        <v>3.83</v>
      </c>
      <c r="M35" s="3">
        <f t="shared" si="27"/>
        <v>3.13</v>
      </c>
      <c r="N35" s="3">
        <f t="shared" si="27"/>
        <v>3.96</v>
      </c>
      <c r="O35" s="3">
        <f t="shared" si="27"/>
        <v>6.02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0.1278</v>
      </c>
      <c r="I36" s="4">
        <f t="shared" si="28"/>
        <v>0.23559999999999998</v>
      </c>
      <c r="J36" s="4">
        <f t="shared" si="28"/>
        <v>0.30499999999999999</v>
      </c>
      <c r="K36" s="4">
        <f t="shared" si="28"/>
        <v>0.14050000000000001</v>
      </c>
      <c r="L36" s="4">
        <f t="shared" si="28"/>
        <v>0.12759999999999999</v>
      </c>
      <c r="M36" s="4">
        <f t="shared" si="28"/>
        <v>0.20960000000000001</v>
      </c>
      <c r="N36" s="4">
        <f t="shared" si="28"/>
        <v>0.1452</v>
      </c>
      <c r="O36" s="4">
        <f t="shared" si="28"/>
        <v>0.32799999999999996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8.2200000000000006</v>
      </c>
      <c r="I37" s="3">
        <f t="shared" si="29"/>
        <v>8.2200000000000006</v>
      </c>
      <c r="J37" s="3">
        <f t="shared" si="29"/>
        <v>8.2200000000000006</v>
      </c>
      <c r="K37" s="3">
        <f t="shared" si="29"/>
        <v>7.55</v>
      </c>
      <c r="L37" s="3">
        <f t="shared" si="29"/>
        <v>6.5</v>
      </c>
      <c r="M37" s="3">
        <f t="shared" si="29"/>
        <v>5.46</v>
      </c>
      <c r="N37" s="3">
        <f t="shared" si="29"/>
        <v>3.88</v>
      </c>
      <c r="O37" s="3">
        <f t="shared" si="29"/>
        <v>2.93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8946050</v>
      </c>
      <c r="E51" s="5">
        <v>8475801</v>
      </c>
      <c r="F51" s="5">
        <v>6866149</v>
      </c>
      <c r="G51" s="5">
        <v>9125351</v>
      </c>
      <c r="I51" s="5">
        <v>34333492</v>
      </c>
      <c r="J51" s="5">
        <v>37865982</v>
      </c>
      <c r="K51" s="5">
        <v>48019781</v>
      </c>
      <c r="L51" s="5">
        <v>41832779</v>
      </c>
      <c r="M51" s="5">
        <v>36549907</v>
      </c>
      <c r="N51" s="5">
        <v>25385291</v>
      </c>
      <c r="O51" s="5">
        <v>23677334</v>
      </c>
      <c r="P51" s="5">
        <v>26448486</v>
      </c>
    </row>
    <row r="52" spans="2:16" x14ac:dyDescent="0.35">
      <c r="C52" t="s">
        <v>75</v>
      </c>
      <c r="D52" s="5">
        <v>-1637813</v>
      </c>
      <c r="E52" s="5">
        <v>-7537422</v>
      </c>
      <c r="F52" s="5">
        <v>-1811163</v>
      </c>
      <c r="G52" s="5">
        <v>-1517507</v>
      </c>
      <c r="I52" s="5">
        <v>-12223668</v>
      </c>
      <c r="J52" s="5">
        <v>-15833559</v>
      </c>
      <c r="K52" s="5">
        <v>-20107453</v>
      </c>
      <c r="L52" s="5">
        <v>-14734166</v>
      </c>
      <c r="M52" s="5">
        <v>-15418302</v>
      </c>
      <c r="N52" s="5">
        <v>-11143263</v>
      </c>
      <c r="O52" s="5">
        <v>-13292840</v>
      </c>
      <c r="P52" s="5">
        <v>-9725790</v>
      </c>
    </row>
    <row r="53" spans="2:16" x14ac:dyDescent="0.35">
      <c r="C53" t="s">
        <v>76</v>
      </c>
      <c r="D53" s="5">
        <v>7308237</v>
      </c>
      <c r="E53" s="5">
        <v>938379</v>
      </c>
      <c r="F53" s="5">
        <v>5054986</v>
      </c>
      <c r="G53" s="5">
        <v>7607844</v>
      </c>
      <c r="I53" s="5">
        <v>22109824</v>
      </c>
      <c r="J53" s="5">
        <v>22032423</v>
      </c>
      <c r="K53" s="5">
        <v>27912328</v>
      </c>
      <c r="L53" s="5">
        <v>27098613</v>
      </c>
      <c r="M53" s="5">
        <v>21131605</v>
      </c>
      <c r="N53" s="5">
        <v>14242028</v>
      </c>
      <c r="O53" s="5">
        <v>10384494</v>
      </c>
      <c r="P53" s="5">
        <v>16722696</v>
      </c>
    </row>
    <row r="54" spans="2:16" x14ac:dyDescent="0.35">
      <c r="C54" t="s">
        <v>77</v>
      </c>
      <c r="D54" s="5">
        <v>-991373</v>
      </c>
      <c r="E54" s="5">
        <v>-992282</v>
      </c>
      <c r="F54" s="5">
        <v>-645989</v>
      </c>
      <c r="G54" s="5">
        <v>-699170</v>
      </c>
      <c r="I54" s="5">
        <v>-3168361</v>
      </c>
      <c r="J54" s="5">
        <v>-3997298</v>
      </c>
      <c r="K54" s="5">
        <v>-3796670</v>
      </c>
      <c r="L54" s="5">
        <v>-3044720</v>
      </c>
      <c r="M54" s="5">
        <v>-2290026</v>
      </c>
      <c r="N54" s="5">
        <v>-3716974</v>
      </c>
      <c r="O54" s="5">
        <v>-2504662</v>
      </c>
      <c r="P54" s="5">
        <v>-2173648</v>
      </c>
    </row>
    <row r="55" spans="2:16" x14ac:dyDescent="0.35">
      <c r="C55" t="s">
        <v>81</v>
      </c>
      <c r="D55" s="5">
        <v>6316864</v>
      </c>
      <c r="E55" s="5">
        <v>-53903</v>
      </c>
      <c r="F55" s="5">
        <v>4408997</v>
      </c>
      <c r="G55" s="5">
        <v>6908674</v>
      </c>
      <c r="I55" s="5">
        <v>18941463</v>
      </c>
      <c r="J55" s="5">
        <v>18035125</v>
      </c>
      <c r="K55" s="5">
        <v>24115658</v>
      </c>
      <c r="L55" s="5">
        <v>24053893</v>
      </c>
      <c r="M55" s="5">
        <v>18841579</v>
      </c>
      <c r="N55" s="5">
        <v>10525054</v>
      </c>
      <c r="O55" s="5">
        <v>7879832</v>
      </c>
      <c r="P55" s="5">
        <v>14549048</v>
      </c>
    </row>
    <row r="56" spans="2:16" x14ac:dyDescent="0.35">
      <c r="C56" t="s">
        <v>82</v>
      </c>
      <c r="D56" s="5">
        <v>-1625102</v>
      </c>
      <c r="E56" s="5">
        <v>-3502850</v>
      </c>
      <c r="F56" s="5">
        <v>-1458640</v>
      </c>
      <c r="G56" s="5">
        <v>-1410007</v>
      </c>
      <c r="I56" s="5">
        <v>-8359396</v>
      </c>
      <c r="J56" s="5">
        <v>-7571512</v>
      </c>
      <c r="K56" s="5">
        <v>-5830269</v>
      </c>
      <c r="L56" s="5">
        <v>-6014449</v>
      </c>
      <c r="M56" s="5">
        <v>-6383236</v>
      </c>
      <c r="N56" s="5">
        <v>-6794554</v>
      </c>
      <c r="O56" s="5">
        <v>-5045622</v>
      </c>
      <c r="P56" s="5">
        <v>-1878679</v>
      </c>
    </row>
    <row r="57" spans="2:16" x14ac:dyDescent="0.35">
      <c r="C57" t="s">
        <v>26</v>
      </c>
      <c r="D57" s="5">
        <v>-1212114</v>
      </c>
      <c r="E57" s="5">
        <v>-2342279</v>
      </c>
      <c r="F57" s="5">
        <v>-1497520</v>
      </c>
      <c r="G57" s="5">
        <v>-1483260</v>
      </c>
      <c r="I57" s="5">
        <v>-6984429</v>
      </c>
      <c r="J57" s="5">
        <v>-7386414</v>
      </c>
      <c r="K57" s="5">
        <v>-6591248</v>
      </c>
      <c r="L57" s="5">
        <v>-5913323</v>
      </c>
      <c r="M57" s="5">
        <v>-5721875</v>
      </c>
      <c r="N57" s="5">
        <v>-5421682</v>
      </c>
      <c r="O57" s="5">
        <v>-4634848</v>
      </c>
      <c r="P57" s="5">
        <v>-4016707</v>
      </c>
    </row>
    <row r="58" spans="2:16" x14ac:dyDescent="0.35">
      <c r="C58" t="s">
        <v>282</v>
      </c>
      <c r="D58" s="5">
        <v>-352340</v>
      </c>
      <c r="E58" s="5">
        <v>-771638</v>
      </c>
      <c r="F58" s="5">
        <v>-43300</v>
      </c>
      <c r="G58" s="5">
        <v>-52465</v>
      </c>
      <c r="I58" s="5">
        <v>-1270101</v>
      </c>
      <c r="J58" s="5">
        <v>-1058400</v>
      </c>
      <c r="K58" s="5">
        <v>886639</v>
      </c>
      <c r="L58" s="5">
        <v>-232040</v>
      </c>
      <c r="M58" s="5">
        <v>211168</v>
      </c>
      <c r="N58" s="5">
        <v>-478189</v>
      </c>
      <c r="O58" s="5">
        <v>-539017</v>
      </c>
      <c r="P58" s="5">
        <v>2567043</v>
      </c>
    </row>
    <row r="59" spans="2:16" x14ac:dyDescent="0.35">
      <c r="C59" t="s">
        <v>80</v>
      </c>
      <c r="D59" s="5">
        <v>177689</v>
      </c>
      <c r="E59" s="5">
        <v>-312119</v>
      </c>
      <c r="F59" s="5">
        <v>104623</v>
      </c>
      <c r="G59" s="5">
        <v>853036</v>
      </c>
      <c r="I59" s="5">
        <v>1177241</v>
      </c>
      <c r="J59" s="5">
        <v>1085515</v>
      </c>
      <c r="K59" s="5">
        <v>1980614</v>
      </c>
      <c r="L59" s="5">
        <v>1615751</v>
      </c>
      <c r="M59" s="5">
        <v>1263881</v>
      </c>
      <c r="N59" s="5">
        <v>1947233</v>
      </c>
      <c r="O59" s="5">
        <v>1294089</v>
      </c>
      <c r="P59" s="5">
        <v>877607</v>
      </c>
    </row>
    <row r="60" spans="2:16" x14ac:dyDescent="0.35">
      <c r="C60" t="s">
        <v>84</v>
      </c>
      <c r="D60" s="5">
        <v>-1625102</v>
      </c>
      <c r="E60" s="5">
        <v>-3502850</v>
      </c>
      <c r="F60" s="5">
        <v>-1458640</v>
      </c>
      <c r="G60" s="5">
        <v>-1410007</v>
      </c>
      <c r="I60" s="5">
        <v>-8359396</v>
      </c>
      <c r="J60" s="5">
        <v>-7571512</v>
      </c>
      <c r="K60" s="5">
        <v>-5830269</v>
      </c>
      <c r="L60" s="5">
        <v>-6014449</v>
      </c>
      <c r="M60" s="5">
        <v>-6383236</v>
      </c>
      <c r="N60" s="5">
        <v>-6794554</v>
      </c>
      <c r="O60" s="5">
        <v>-5045622</v>
      </c>
      <c r="P60" s="5">
        <v>-1878679</v>
      </c>
    </row>
    <row r="61" spans="2:16" x14ac:dyDescent="0.35">
      <c r="C61" t="s">
        <v>28</v>
      </c>
      <c r="D61" s="5">
        <v>4691762</v>
      </c>
      <c r="E61" s="5">
        <v>-3556753</v>
      </c>
      <c r="F61" s="5">
        <v>2950357</v>
      </c>
      <c r="G61" s="5">
        <v>5498667</v>
      </c>
      <c r="I61" s="5">
        <v>10582067</v>
      </c>
      <c r="J61" s="5">
        <v>10463613</v>
      </c>
      <c r="K61" s="5">
        <v>18285389</v>
      </c>
      <c r="L61" s="5">
        <v>18039444</v>
      </c>
      <c r="M61" s="5">
        <v>12458343</v>
      </c>
      <c r="N61" s="5">
        <v>3730500</v>
      </c>
      <c r="O61" s="5">
        <v>2834210</v>
      </c>
      <c r="P61" s="5">
        <v>12670369</v>
      </c>
    </row>
    <row r="62" spans="2:16" x14ac:dyDescent="0.35">
      <c r="C62" t="s">
        <v>27</v>
      </c>
      <c r="D62" s="5">
        <v>-954408</v>
      </c>
      <c r="E62" s="5">
        <v>1055140</v>
      </c>
      <c r="F62" s="5">
        <v>-1011586</v>
      </c>
      <c r="G62" s="5">
        <v>-416733</v>
      </c>
      <c r="I62" s="5">
        <v>-1486092</v>
      </c>
      <c r="J62" s="5">
        <v>-2983276</v>
      </c>
      <c r="K62" s="5">
        <v>-3462040</v>
      </c>
      <c r="L62" s="5">
        <v>-3558105</v>
      </c>
      <c r="M62" s="5">
        <v>-4458876</v>
      </c>
      <c r="N62" s="5">
        <v>4913114</v>
      </c>
      <c r="O62" s="5">
        <v>814044</v>
      </c>
      <c r="P62" s="5">
        <v>-5760379</v>
      </c>
    </row>
    <row r="63" spans="2:16" x14ac:dyDescent="0.35">
      <c r="C63" t="s">
        <v>85</v>
      </c>
      <c r="D63" s="5">
        <v>-338994</v>
      </c>
      <c r="E63" s="5">
        <v>22597</v>
      </c>
      <c r="F63" s="5">
        <v>-74247</v>
      </c>
      <c r="G63" s="5">
        <v>-339979</v>
      </c>
      <c r="I63" s="5">
        <v>-851663</v>
      </c>
      <c r="J63" s="5">
        <v>-698040</v>
      </c>
      <c r="K63" s="5">
        <v>-579750</v>
      </c>
      <c r="L63" s="5">
        <v>-596743</v>
      </c>
      <c r="M63" s="5">
        <v>-267960</v>
      </c>
      <c r="N63" s="5">
        <v>-271256</v>
      </c>
      <c r="O63" s="5">
        <v>-593725</v>
      </c>
    </row>
    <row r="64" spans="2:16" x14ac:dyDescent="0.35">
      <c r="C64" t="s">
        <v>86</v>
      </c>
      <c r="D64" s="5">
        <v>-615414</v>
      </c>
      <c r="E64" s="5">
        <v>1032543</v>
      </c>
      <c r="F64" s="5">
        <v>-937339</v>
      </c>
      <c r="G64" s="5">
        <v>-76754</v>
      </c>
      <c r="I64" s="5">
        <v>-634429</v>
      </c>
      <c r="J64" s="5">
        <v>-2285236</v>
      </c>
      <c r="K64" s="5">
        <v>-2882290</v>
      </c>
      <c r="L64" s="5">
        <v>-2961362</v>
      </c>
      <c r="M64" s="5">
        <v>-4190916</v>
      </c>
      <c r="N64" s="5">
        <v>5184370</v>
      </c>
      <c r="O64" s="5">
        <v>1407769</v>
      </c>
      <c r="P64" s="5">
        <v>-5760379</v>
      </c>
    </row>
    <row r="65" spans="2:16" x14ac:dyDescent="0.35">
      <c r="C65" t="s">
        <v>88</v>
      </c>
      <c r="D65" s="5">
        <v>-954408</v>
      </c>
      <c r="E65" s="5">
        <v>1055140</v>
      </c>
      <c r="F65" s="5">
        <v>-1011586</v>
      </c>
      <c r="G65" s="5">
        <v>-416733</v>
      </c>
      <c r="I65" s="5">
        <v>-1486092</v>
      </c>
      <c r="J65" s="5">
        <v>-2983276</v>
      </c>
      <c r="K65" s="5">
        <v>-3462040</v>
      </c>
      <c r="L65" s="5">
        <v>-3558105</v>
      </c>
      <c r="M65" s="5">
        <v>-4458876</v>
      </c>
      <c r="N65" s="5">
        <v>4913114</v>
      </c>
      <c r="O65" s="5">
        <v>814044</v>
      </c>
      <c r="P65" s="5">
        <v>-5760379</v>
      </c>
    </row>
    <row r="66" spans="2:16" x14ac:dyDescent="0.35">
      <c r="C66" t="s">
        <v>89</v>
      </c>
      <c r="D66" s="5">
        <v>3737354</v>
      </c>
      <c r="E66" s="5">
        <v>-2501613</v>
      </c>
      <c r="F66" s="5">
        <v>1938771</v>
      </c>
      <c r="G66" s="5">
        <v>5081934</v>
      </c>
      <c r="I66" s="5">
        <v>9095975</v>
      </c>
      <c r="J66" s="5">
        <v>7480337</v>
      </c>
      <c r="K66" s="5">
        <v>14823349</v>
      </c>
      <c r="L66" s="5">
        <v>14481339</v>
      </c>
      <c r="M66" s="5">
        <v>7999467</v>
      </c>
      <c r="N66" s="5">
        <v>8643614</v>
      </c>
      <c r="O66" s="5">
        <v>3648254</v>
      </c>
      <c r="P66" s="5">
        <v>6909990</v>
      </c>
    </row>
    <row r="67" spans="2:16" x14ac:dyDescent="0.35">
      <c r="C67" t="s">
        <v>91</v>
      </c>
      <c r="D67" s="5">
        <v>3737354</v>
      </c>
      <c r="E67" s="5">
        <v>-2501613</v>
      </c>
      <c r="F67" s="5">
        <v>1938771</v>
      </c>
      <c r="G67" s="5">
        <v>5081934</v>
      </c>
      <c r="I67" s="5">
        <v>9095975</v>
      </c>
      <c r="J67" s="5">
        <v>7480337</v>
      </c>
      <c r="K67" s="5">
        <v>14823349</v>
      </c>
      <c r="L67" s="5">
        <v>14481339</v>
      </c>
      <c r="M67" s="5">
        <v>7999467</v>
      </c>
      <c r="N67" s="5">
        <v>8643614</v>
      </c>
      <c r="O67" s="5">
        <v>3648254</v>
      </c>
      <c r="P67" s="5">
        <v>6909990</v>
      </c>
    </row>
    <row r="68" spans="2:16" x14ac:dyDescent="0.35">
      <c r="C68" t="s">
        <v>92</v>
      </c>
      <c r="D68" s="5">
        <v>-237906</v>
      </c>
      <c r="E68" s="5">
        <v>326902</v>
      </c>
      <c r="F68" s="5">
        <v>-547993</v>
      </c>
      <c r="G68" s="5">
        <v>411213</v>
      </c>
      <c r="I68" s="5">
        <v>-310735</v>
      </c>
      <c r="J68" s="5">
        <v>-173213</v>
      </c>
      <c r="K68" s="5">
        <v>189514</v>
      </c>
      <c r="L68" s="5">
        <v>-744441</v>
      </c>
      <c r="M68" s="5">
        <v>-214668</v>
      </c>
      <c r="N68" s="5">
        <v>176032</v>
      </c>
      <c r="O68" s="5">
        <v>-141123</v>
      </c>
      <c r="P68" s="5">
        <v>581</v>
      </c>
    </row>
    <row r="69" spans="2:16" x14ac:dyDescent="0.35">
      <c r="C69" t="s">
        <v>93</v>
      </c>
      <c r="D69" s="5">
        <v>3499448</v>
      </c>
      <c r="E69" s="5">
        <v>-2174711</v>
      </c>
      <c r="F69" s="5">
        <v>1390778</v>
      </c>
      <c r="G69" s="5">
        <v>5493147</v>
      </c>
      <c r="I69" s="5">
        <v>8785240</v>
      </c>
      <c r="J69" s="5">
        <v>7307124</v>
      </c>
      <c r="K69" s="5">
        <v>15012863</v>
      </c>
      <c r="L69" s="5">
        <v>13736898</v>
      </c>
      <c r="M69" s="5">
        <v>7784799</v>
      </c>
      <c r="N69" s="5">
        <v>8819646</v>
      </c>
      <c r="O69" s="5">
        <v>3507131</v>
      </c>
      <c r="P69" s="5">
        <v>6910571</v>
      </c>
    </row>
    <row r="70" spans="2:16" x14ac:dyDescent="0.35">
      <c r="C70" t="s">
        <v>94</v>
      </c>
      <c r="D70" s="5">
        <v>3737354</v>
      </c>
      <c r="E70" s="5">
        <v>-2501613</v>
      </c>
      <c r="F70" s="5">
        <v>1938771</v>
      </c>
      <c r="G70" s="5">
        <v>5081934</v>
      </c>
      <c r="I70" s="5">
        <v>9095975</v>
      </c>
      <c r="J70" s="5">
        <v>7480337</v>
      </c>
      <c r="K70" s="5">
        <v>14823349</v>
      </c>
      <c r="L70" s="5">
        <v>14481339</v>
      </c>
      <c r="M70" s="5">
        <v>7999468</v>
      </c>
      <c r="N70" s="5">
        <v>8643614</v>
      </c>
      <c r="O70" s="5">
        <v>3648254</v>
      </c>
      <c r="P70" s="5">
        <v>6909990</v>
      </c>
    </row>
    <row r="71" spans="2:16" x14ac:dyDescent="0.35">
      <c r="C71" t="s">
        <v>7</v>
      </c>
      <c r="D71" s="5">
        <v>3321759</v>
      </c>
      <c r="E71" s="5">
        <v>-1862592</v>
      </c>
      <c r="F71" s="5">
        <v>1286155</v>
      </c>
      <c r="G71" s="5">
        <v>4640111</v>
      </c>
      <c r="I71" s="5">
        <v>7607999</v>
      </c>
      <c r="J71" s="5">
        <v>6221609</v>
      </c>
      <c r="K71" s="5">
        <v>13032249</v>
      </c>
      <c r="L71" s="5">
        <v>12121147</v>
      </c>
      <c r="M71" s="5">
        <v>6520919</v>
      </c>
      <c r="N71" s="5">
        <v>6872413</v>
      </c>
      <c r="O71" s="5">
        <v>2213042</v>
      </c>
      <c r="P71" s="5">
        <v>6032964</v>
      </c>
    </row>
    <row r="72" spans="2:16" x14ac:dyDescent="0.35">
      <c r="C72" t="s">
        <v>95</v>
      </c>
      <c r="D72" s="5">
        <v>3737354</v>
      </c>
      <c r="E72" s="5">
        <v>-2501613</v>
      </c>
      <c r="F72" s="5">
        <v>1938771</v>
      </c>
      <c r="G72" s="5">
        <v>5081934</v>
      </c>
      <c r="I72" s="5">
        <v>9095975</v>
      </c>
      <c r="J72" s="5">
        <v>7480337</v>
      </c>
      <c r="K72" s="5">
        <v>14823349</v>
      </c>
      <c r="L72" s="5">
        <v>14481339</v>
      </c>
      <c r="M72" s="5">
        <v>7999468</v>
      </c>
      <c r="N72" s="5">
        <v>8643614</v>
      </c>
      <c r="O72" s="5">
        <v>3648254</v>
      </c>
      <c r="P72" s="5">
        <v>6909990</v>
      </c>
    </row>
    <row r="73" spans="2:16" x14ac:dyDescent="0.35">
      <c r="C73" t="s">
        <v>96</v>
      </c>
      <c r="D73" s="5">
        <v>3499448</v>
      </c>
      <c r="E73" s="5">
        <v>-2174711</v>
      </c>
      <c r="F73" s="5">
        <v>1390778</v>
      </c>
      <c r="G73" s="5">
        <v>5493147</v>
      </c>
      <c r="I73" s="5">
        <v>8785240</v>
      </c>
      <c r="J73" s="5">
        <v>7307124</v>
      </c>
      <c r="K73" s="5">
        <v>15012863</v>
      </c>
      <c r="L73" s="5">
        <v>13736898</v>
      </c>
      <c r="M73" s="5">
        <v>7784800</v>
      </c>
      <c r="N73" s="5">
        <v>8819646</v>
      </c>
      <c r="O73" s="5">
        <v>3507131</v>
      </c>
      <c r="P73" s="5">
        <v>6910571</v>
      </c>
    </row>
    <row r="74" spans="2:16" x14ac:dyDescent="0.35">
      <c r="C74" t="s">
        <v>97</v>
      </c>
      <c r="D74" s="5">
        <v>3499448</v>
      </c>
      <c r="E74" s="5">
        <v>-2174711</v>
      </c>
      <c r="F74" s="5">
        <v>1390778</v>
      </c>
      <c r="G74" s="5">
        <v>5493147</v>
      </c>
      <c r="I74" s="5">
        <v>8785240</v>
      </c>
      <c r="J74" s="5">
        <v>7307124</v>
      </c>
      <c r="K74" s="5">
        <v>15012863</v>
      </c>
      <c r="L74" s="5">
        <v>13736898</v>
      </c>
      <c r="M74" s="5">
        <v>7784800</v>
      </c>
      <c r="N74" s="5">
        <v>8819646</v>
      </c>
      <c r="O74" s="5">
        <v>3507131</v>
      </c>
      <c r="P74" s="5">
        <v>6910571</v>
      </c>
    </row>
    <row r="76" spans="2:16" x14ac:dyDescent="0.35">
      <c r="B76" t="s">
        <v>98</v>
      </c>
      <c r="C76" t="s">
        <v>99</v>
      </c>
    </row>
    <row r="77" spans="2:16" x14ac:dyDescent="0.35">
      <c r="C77" t="s">
        <v>100</v>
      </c>
    </row>
    <row r="78" spans="2:16" x14ac:dyDescent="0.35">
      <c r="C78" t="s">
        <v>19</v>
      </c>
      <c r="D78" s="5">
        <v>1701132</v>
      </c>
      <c r="E78" s="5">
        <v>1629456</v>
      </c>
      <c r="F78" s="5">
        <v>1030110</v>
      </c>
      <c r="G78" s="5">
        <v>2328732</v>
      </c>
      <c r="I78" s="5">
        <v>1629456</v>
      </c>
      <c r="J78" s="5">
        <v>2002610</v>
      </c>
      <c r="K78" s="5">
        <v>9750949</v>
      </c>
      <c r="L78" s="5">
        <v>3899283</v>
      </c>
      <c r="M78" s="5">
        <v>1323199</v>
      </c>
      <c r="N78" s="5">
        <v>5495235</v>
      </c>
      <c r="O78" s="5">
        <v>5042184</v>
      </c>
      <c r="P78" s="5">
        <v>150755</v>
      </c>
    </row>
    <row r="79" spans="2:16" x14ac:dyDescent="0.35">
      <c r="C79" t="s">
        <v>569</v>
      </c>
    </row>
    <row r="80" spans="2:16" x14ac:dyDescent="0.35">
      <c r="C80" t="s">
        <v>101</v>
      </c>
      <c r="D80" s="5">
        <v>3351741</v>
      </c>
      <c r="E80" s="5">
        <v>3995246</v>
      </c>
      <c r="F80" s="5">
        <v>3571324</v>
      </c>
      <c r="G80" s="5">
        <v>3801535</v>
      </c>
      <c r="I80" s="5">
        <v>3995246</v>
      </c>
      <c r="J80" s="5">
        <v>5131448</v>
      </c>
      <c r="K80" s="5">
        <v>3157485</v>
      </c>
      <c r="L80" s="5">
        <v>4937195</v>
      </c>
      <c r="M80" s="5">
        <v>3155392</v>
      </c>
      <c r="N80" s="5">
        <v>3189351</v>
      </c>
      <c r="O80" s="5">
        <v>1303729</v>
      </c>
      <c r="P80" s="5">
        <v>2278245</v>
      </c>
    </row>
    <row r="81" spans="3:16" x14ac:dyDescent="0.35">
      <c r="C81" t="s">
        <v>103</v>
      </c>
    </row>
    <row r="82" spans="3:16" x14ac:dyDescent="0.35">
      <c r="C82" t="s">
        <v>102</v>
      </c>
      <c r="L82" s="5">
        <v>8367876</v>
      </c>
      <c r="M82" s="5">
        <v>5757592</v>
      </c>
      <c r="N82" s="5">
        <v>4160707</v>
      </c>
      <c r="O82" s="5">
        <v>3779824</v>
      </c>
      <c r="P82" s="5">
        <v>7248453</v>
      </c>
    </row>
    <row r="83" spans="3:16" x14ac:dyDescent="0.35">
      <c r="C83" t="s">
        <v>104</v>
      </c>
      <c r="D83" s="5">
        <v>3351741</v>
      </c>
      <c r="E83" s="5">
        <v>3995246</v>
      </c>
      <c r="F83" s="5">
        <v>3571324</v>
      </c>
      <c r="G83" s="5">
        <v>3801535</v>
      </c>
      <c r="I83" s="5">
        <v>3995246</v>
      </c>
      <c r="J83" s="5">
        <v>5131448</v>
      </c>
      <c r="K83" s="5">
        <v>3157485</v>
      </c>
      <c r="L83" s="5">
        <v>4937195</v>
      </c>
      <c r="M83" s="5">
        <v>3155392</v>
      </c>
      <c r="N83" s="5">
        <v>3189351</v>
      </c>
      <c r="O83" s="5">
        <v>1303729</v>
      </c>
      <c r="P83" s="5">
        <v>2278245</v>
      </c>
    </row>
    <row r="84" spans="3:16" x14ac:dyDescent="0.35">
      <c r="C84" t="s">
        <v>105</v>
      </c>
      <c r="D84" s="5">
        <v>1688993</v>
      </c>
      <c r="E84" s="5">
        <v>2697805</v>
      </c>
      <c r="F84" s="5">
        <v>1807835</v>
      </c>
      <c r="G84" s="5">
        <v>1816312</v>
      </c>
      <c r="I84" s="5">
        <v>2697805</v>
      </c>
      <c r="J84" s="5">
        <v>2979796</v>
      </c>
      <c r="K84" s="5">
        <v>2695958</v>
      </c>
      <c r="L84" s="5">
        <v>1534499</v>
      </c>
      <c r="M84" s="5">
        <v>1616528</v>
      </c>
      <c r="N84" s="5">
        <v>20195427</v>
      </c>
      <c r="O84" s="5">
        <v>4742265</v>
      </c>
      <c r="P84" s="5">
        <v>126223</v>
      </c>
    </row>
    <row r="85" spans="3:16" x14ac:dyDescent="0.35">
      <c r="C85" t="s">
        <v>106</v>
      </c>
      <c r="D85" s="5">
        <v>1688993</v>
      </c>
      <c r="E85" s="5">
        <v>2697805</v>
      </c>
      <c r="F85" s="5">
        <v>1807835</v>
      </c>
      <c r="G85" s="5">
        <v>1816312</v>
      </c>
      <c r="I85" s="5">
        <v>2697805</v>
      </c>
      <c r="J85" s="5">
        <v>2979796</v>
      </c>
      <c r="K85" s="5">
        <v>2695958</v>
      </c>
      <c r="L85" s="5">
        <v>1534499</v>
      </c>
      <c r="M85" s="5">
        <v>1616528</v>
      </c>
      <c r="N85" s="5">
        <v>20195427</v>
      </c>
      <c r="O85" s="5">
        <v>4742265</v>
      </c>
      <c r="P85" s="5">
        <v>126223</v>
      </c>
    </row>
    <row r="86" spans="3:16" x14ac:dyDescent="0.35">
      <c r="C86" t="s">
        <v>80</v>
      </c>
      <c r="D86" s="5">
        <v>6921046</v>
      </c>
      <c r="E86" s="5">
        <v>7096933</v>
      </c>
      <c r="F86" s="5">
        <v>6769614</v>
      </c>
      <c r="G86" s="5">
        <v>7174752</v>
      </c>
      <c r="I86" s="5">
        <v>7096933</v>
      </c>
      <c r="J86" s="5">
        <v>7241027</v>
      </c>
      <c r="K86" s="5">
        <v>7248706</v>
      </c>
      <c r="L86" s="5">
        <v>7133094</v>
      </c>
      <c r="M86" s="5">
        <v>7542689</v>
      </c>
      <c r="N86" s="5">
        <v>7741792</v>
      </c>
      <c r="O86" s="5">
        <v>7722626</v>
      </c>
      <c r="P86" s="5">
        <v>5691956</v>
      </c>
    </row>
    <row r="87" spans="3:16" x14ac:dyDescent="0.35">
      <c r="C87" t="s">
        <v>109</v>
      </c>
      <c r="D87" s="5">
        <v>33573926</v>
      </c>
      <c r="E87" s="5">
        <v>36403645</v>
      </c>
      <c r="F87" s="5">
        <v>38561406</v>
      </c>
      <c r="G87" s="5">
        <v>40228066</v>
      </c>
      <c r="I87" s="5">
        <v>36403645</v>
      </c>
      <c r="J87" s="5">
        <v>34904208</v>
      </c>
      <c r="K87" s="5">
        <v>42833874</v>
      </c>
      <c r="L87" s="5">
        <v>32476350</v>
      </c>
      <c r="M87" s="5">
        <v>29356999</v>
      </c>
      <c r="N87" s="5">
        <v>13634671</v>
      </c>
      <c r="O87" s="5">
        <v>10840399</v>
      </c>
      <c r="P87" s="5">
        <v>5730231</v>
      </c>
    </row>
    <row r="88" spans="3:16" x14ac:dyDescent="0.35">
      <c r="C88" t="s">
        <v>110</v>
      </c>
    </row>
    <row r="89" spans="3:16" x14ac:dyDescent="0.35">
      <c r="C89" t="s">
        <v>112</v>
      </c>
      <c r="D89" s="5">
        <v>1390991</v>
      </c>
      <c r="E89" s="5">
        <v>1434102</v>
      </c>
      <c r="F89" s="5">
        <v>1471577</v>
      </c>
      <c r="G89" s="5">
        <v>3364741</v>
      </c>
      <c r="I89" s="5">
        <v>1434102</v>
      </c>
      <c r="J89" s="5">
        <v>1540934</v>
      </c>
      <c r="K89" s="5">
        <v>1712572</v>
      </c>
      <c r="L89" s="5">
        <v>415854</v>
      </c>
      <c r="M89" s="5">
        <v>296353</v>
      </c>
      <c r="N89" s="5">
        <v>212080</v>
      </c>
      <c r="O89" s="5">
        <v>192027</v>
      </c>
      <c r="P89" s="5">
        <v>139140</v>
      </c>
    </row>
    <row r="90" spans="3:16" x14ac:dyDescent="0.35">
      <c r="C90" t="s">
        <v>113</v>
      </c>
      <c r="D90" s="5">
        <v>661244</v>
      </c>
      <c r="E90" s="5">
        <v>673574</v>
      </c>
      <c r="F90" s="5">
        <v>685886</v>
      </c>
      <c r="G90" s="5">
        <v>698207</v>
      </c>
      <c r="I90" s="5">
        <v>673574</v>
      </c>
      <c r="J90" s="5">
        <v>722859</v>
      </c>
      <c r="K90" s="5">
        <v>772144</v>
      </c>
      <c r="L90" s="5">
        <v>821429</v>
      </c>
      <c r="M90" s="5">
        <v>870714</v>
      </c>
      <c r="N90" s="5">
        <v>919999</v>
      </c>
      <c r="O90" s="5">
        <v>969285</v>
      </c>
    </row>
    <row r="91" spans="3:16" x14ac:dyDescent="0.35">
      <c r="C91" t="s">
        <v>283</v>
      </c>
      <c r="D91" s="5">
        <v>135228</v>
      </c>
      <c r="E91" s="5">
        <v>135228</v>
      </c>
      <c r="F91" s="5">
        <v>114434</v>
      </c>
      <c r="G91" s="5">
        <v>114434</v>
      </c>
      <c r="I91" s="5">
        <v>135228</v>
      </c>
      <c r="J91" s="5">
        <v>114433</v>
      </c>
      <c r="K91" s="5">
        <v>204736</v>
      </c>
      <c r="L91" s="5">
        <v>54661</v>
      </c>
      <c r="M91" s="5">
        <v>42335</v>
      </c>
    </row>
    <row r="92" spans="3:16" x14ac:dyDescent="0.35">
      <c r="C92" t="s">
        <v>111</v>
      </c>
      <c r="F92" s="5">
        <v>22851</v>
      </c>
      <c r="G92" s="5">
        <v>22851</v>
      </c>
      <c r="J92" s="5">
        <v>22851</v>
      </c>
      <c r="K92" s="5">
        <v>20140</v>
      </c>
      <c r="L92" s="5">
        <v>14909</v>
      </c>
      <c r="M92" s="5">
        <v>122472</v>
      </c>
      <c r="N92" s="5">
        <v>116443</v>
      </c>
      <c r="O92" s="5">
        <v>134394</v>
      </c>
      <c r="P92" s="5">
        <v>78574</v>
      </c>
    </row>
    <row r="93" spans="3:16" x14ac:dyDescent="0.35">
      <c r="C93" t="s">
        <v>284</v>
      </c>
      <c r="D93" s="5">
        <v>1596589</v>
      </c>
      <c r="E93" s="5">
        <v>1596589</v>
      </c>
      <c r="F93" s="5">
        <v>1594747</v>
      </c>
      <c r="G93" s="5">
        <v>1594747</v>
      </c>
      <c r="I93" s="5">
        <v>1596589</v>
      </c>
      <c r="J93" s="5">
        <v>1594747</v>
      </c>
      <c r="K93" s="5">
        <v>1362996</v>
      </c>
      <c r="L93" s="5">
        <v>1362996</v>
      </c>
      <c r="M93" s="5">
        <v>410183</v>
      </c>
      <c r="N93" s="5">
        <v>410183</v>
      </c>
      <c r="O93" s="5">
        <v>410183</v>
      </c>
    </row>
    <row r="94" spans="3:16" x14ac:dyDescent="0.35">
      <c r="C94" t="s">
        <v>115</v>
      </c>
      <c r="D94" s="5">
        <v>326039750</v>
      </c>
      <c r="E94" s="5">
        <v>318725900</v>
      </c>
      <c r="F94" s="5">
        <v>320393840</v>
      </c>
      <c r="G94" s="5">
        <v>319760930</v>
      </c>
      <c r="I94" s="5">
        <v>318725900</v>
      </c>
      <c r="J94" s="5">
        <v>318672367</v>
      </c>
      <c r="K94" s="5">
        <v>309957580</v>
      </c>
      <c r="L94" s="5">
        <v>283643338</v>
      </c>
      <c r="M94" s="5">
        <v>271418445</v>
      </c>
      <c r="N94" s="5">
        <v>273768417</v>
      </c>
      <c r="O94" s="5">
        <v>249979079</v>
      </c>
      <c r="P94" s="5">
        <v>228207911</v>
      </c>
    </row>
    <row r="95" spans="3:16" x14ac:dyDescent="0.35">
      <c r="C95" t="s">
        <v>116</v>
      </c>
      <c r="D95" s="5">
        <v>359613676</v>
      </c>
      <c r="E95" s="5">
        <v>355129545</v>
      </c>
      <c r="F95" s="5">
        <v>358955246</v>
      </c>
      <c r="G95" s="5">
        <v>359988996</v>
      </c>
      <c r="I95" s="5">
        <v>355129545</v>
      </c>
      <c r="J95" s="5">
        <v>353576575</v>
      </c>
      <c r="K95" s="5">
        <v>352791454</v>
      </c>
      <c r="L95" s="5">
        <v>316119688</v>
      </c>
      <c r="M95" s="5">
        <v>300775444</v>
      </c>
      <c r="N95" s="5">
        <v>287403088</v>
      </c>
      <c r="O95" s="5">
        <v>260819478</v>
      </c>
      <c r="P95" s="5">
        <v>233938142</v>
      </c>
    </row>
    <row r="96" spans="3:16" x14ac:dyDescent="0.35">
      <c r="C96" t="s">
        <v>117</v>
      </c>
    </row>
    <row r="97" spans="3:16" x14ac:dyDescent="0.35">
      <c r="C97" t="s">
        <v>118</v>
      </c>
    </row>
    <row r="98" spans="3:16" x14ac:dyDescent="0.35">
      <c r="C98" t="s">
        <v>119</v>
      </c>
      <c r="D98" s="5">
        <v>20103525</v>
      </c>
      <c r="E98" s="5">
        <v>25537840</v>
      </c>
      <c r="F98" s="5">
        <v>23380549</v>
      </c>
      <c r="G98" s="5">
        <v>23807328</v>
      </c>
      <c r="I98" s="5">
        <v>25537840</v>
      </c>
      <c r="J98" s="5">
        <v>26290333</v>
      </c>
      <c r="K98" s="5">
        <v>30583744</v>
      </c>
      <c r="L98" s="5">
        <v>17407166</v>
      </c>
      <c r="M98" s="5">
        <v>17217176</v>
      </c>
      <c r="N98" s="5">
        <v>36826849</v>
      </c>
      <c r="O98" s="5">
        <v>20818530</v>
      </c>
      <c r="P98" s="5">
        <v>11010155</v>
      </c>
    </row>
    <row r="99" spans="3:16" x14ac:dyDescent="0.35">
      <c r="C99" t="s">
        <v>120</v>
      </c>
    </row>
    <row r="100" spans="3:16" x14ac:dyDescent="0.35">
      <c r="C100" t="s">
        <v>286</v>
      </c>
      <c r="D100" s="5">
        <v>4510366</v>
      </c>
      <c r="E100" s="5">
        <v>4273372</v>
      </c>
      <c r="F100" s="5">
        <v>3277300</v>
      </c>
      <c r="G100" s="5">
        <v>3011445</v>
      </c>
      <c r="I100" s="5">
        <v>4273372</v>
      </c>
      <c r="J100" s="5">
        <v>6123573</v>
      </c>
      <c r="K100" s="5">
        <v>6385813</v>
      </c>
      <c r="L100" s="5">
        <v>4138692</v>
      </c>
      <c r="M100" s="5">
        <v>3323328</v>
      </c>
      <c r="N100" s="5">
        <v>9373737</v>
      </c>
      <c r="O100" s="5">
        <v>5827255</v>
      </c>
      <c r="P100" s="5">
        <v>4784525</v>
      </c>
    </row>
    <row r="101" spans="3:16" x14ac:dyDescent="0.35">
      <c r="C101" t="s">
        <v>121</v>
      </c>
    </row>
    <row r="102" spans="3:16" x14ac:dyDescent="0.35">
      <c r="C102" t="s">
        <v>287</v>
      </c>
      <c r="L102" s="5">
        <v>8367876</v>
      </c>
      <c r="M102" s="5">
        <v>5757592</v>
      </c>
      <c r="N102" s="5">
        <v>4160707</v>
      </c>
      <c r="O102" s="5">
        <v>3779824</v>
      </c>
      <c r="P102" s="5">
        <v>7248453</v>
      </c>
    </row>
    <row r="103" spans="3:16" x14ac:dyDescent="0.35">
      <c r="C103" t="s">
        <v>123</v>
      </c>
      <c r="D103" s="5">
        <v>112257</v>
      </c>
      <c r="E103" s="5">
        <v>184974</v>
      </c>
      <c r="F103" s="5">
        <v>107202</v>
      </c>
      <c r="G103" s="5">
        <v>155012</v>
      </c>
      <c r="I103" s="5">
        <v>184974</v>
      </c>
      <c r="J103" s="5">
        <v>227049</v>
      </c>
      <c r="K103" s="5">
        <v>348878</v>
      </c>
      <c r="L103" s="5">
        <v>196080</v>
      </c>
      <c r="M103" s="5">
        <v>393670</v>
      </c>
      <c r="N103" s="5">
        <v>3017956</v>
      </c>
      <c r="O103" s="5">
        <v>1000761</v>
      </c>
      <c r="P103" s="5">
        <v>288868</v>
      </c>
    </row>
    <row r="104" spans="3:16" x14ac:dyDescent="0.35">
      <c r="C104" t="s">
        <v>122</v>
      </c>
      <c r="D104" s="5">
        <v>905543</v>
      </c>
      <c r="E104" s="5">
        <v>696950</v>
      </c>
      <c r="F104" s="5">
        <v>456478</v>
      </c>
      <c r="G104" s="5">
        <v>531216</v>
      </c>
      <c r="I104" s="5">
        <v>696950</v>
      </c>
      <c r="J104" s="5">
        <v>159451</v>
      </c>
      <c r="K104" s="5">
        <v>353187</v>
      </c>
      <c r="L104" s="5">
        <v>372777</v>
      </c>
      <c r="M104" s="5">
        <v>133938</v>
      </c>
      <c r="N104" s="5">
        <v>238481</v>
      </c>
      <c r="O104" s="5">
        <v>463061</v>
      </c>
      <c r="P104" s="5">
        <v>23285</v>
      </c>
    </row>
    <row r="105" spans="3:16" x14ac:dyDescent="0.35">
      <c r="C105" t="s">
        <v>285</v>
      </c>
      <c r="D105" s="5">
        <v>2059672</v>
      </c>
      <c r="E105" s="5">
        <v>5958766</v>
      </c>
      <c r="F105" s="5">
        <v>5995205</v>
      </c>
      <c r="G105" s="5">
        <v>6160292</v>
      </c>
      <c r="I105" s="5">
        <v>5958766</v>
      </c>
      <c r="J105" s="5">
        <v>6187354</v>
      </c>
      <c r="K105" s="5">
        <v>5838089</v>
      </c>
      <c r="L105" s="5">
        <v>3737842</v>
      </c>
      <c r="M105" s="5">
        <v>2925192</v>
      </c>
      <c r="N105" s="5">
        <v>3638274</v>
      </c>
      <c r="O105" s="5">
        <v>3702859</v>
      </c>
    </row>
    <row r="106" spans="3:16" x14ac:dyDescent="0.35">
      <c r="C106" t="s">
        <v>124</v>
      </c>
    </row>
    <row r="107" spans="3:16" x14ac:dyDescent="0.35">
      <c r="C107" t="s">
        <v>288</v>
      </c>
      <c r="D107" s="5">
        <v>6005776</v>
      </c>
      <c r="E107" s="5">
        <v>9071263</v>
      </c>
      <c r="F107" s="5">
        <v>8861889</v>
      </c>
      <c r="G107" s="5">
        <v>8927644</v>
      </c>
      <c r="I107" s="5">
        <v>9071263</v>
      </c>
      <c r="J107" s="5">
        <v>8651044</v>
      </c>
      <c r="K107" s="5">
        <v>8643024</v>
      </c>
      <c r="L107" s="5">
        <v>5901503</v>
      </c>
      <c r="M107" s="5">
        <v>5539468</v>
      </c>
      <c r="N107" s="5">
        <v>3874883</v>
      </c>
      <c r="O107" s="5">
        <v>5797463</v>
      </c>
      <c r="P107" s="5">
        <v>4833119</v>
      </c>
    </row>
    <row r="108" spans="3:16" x14ac:dyDescent="0.35">
      <c r="C108" t="s">
        <v>585</v>
      </c>
      <c r="D108" s="5">
        <v>18467347</v>
      </c>
      <c r="E108" s="5">
        <v>18467346</v>
      </c>
      <c r="F108" s="5">
        <v>20047192</v>
      </c>
      <c r="G108" s="5">
        <v>20047192</v>
      </c>
      <c r="I108" s="5">
        <v>18467346</v>
      </c>
      <c r="J108" s="5">
        <v>20047192</v>
      </c>
      <c r="K108" s="5">
        <v>18298874</v>
      </c>
      <c r="L108" s="5">
        <v>23633396</v>
      </c>
      <c r="M108" s="5">
        <v>18215395</v>
      </c>
      <c r="N108" s="5">
        <v>18732182</v>
      </c>
      <c r="O108" s="5">
        <v>15568413</v>
      </c>
      <c r="P108" s="5">
        <v>18488361</v>
      </c>
    </row>
    <row r="109" spans="3:16" x14ac:dyDescent="0.35">
      <c r="C109" t="s">
        <v>542</v>
      </c>
      <c r="D109" s="5">
        <v>705665</v>
      </c>
      <c r="E109" s="5">
        <v>705665</v>
      </c>
      <c r="F109" s="5">
        <v>942029</v>
      </c>
      <c r="G109" s="5">
        <v>954736</v>
      </c>
      <c r="I109" s="5">
        <v>705665</v>
      </c>
      <c r="J109" s="5">
        <v>1077166</v>
      </c>
      <c r="K109" s="5">
        <v>1630135</v>
      </c>
      <c r="L109" s="5">
        <v>1560002</v>
      </c>
      <c r="M109" s="5">
        <v>2352911</v>
      </c>
      <c r="O109" s="5">
        <v>4332</v>
      </c>
      <c r="P109" s="5">
        <v>29681</v>
      </c>
    </row>
    <row r="110" spans="3:16" x14ac:dyDescent="0.35">
      <c r="C110" t="s">
        <v>126</v>
      </c>
      <c r="D110" s="5">
        <v>8067281</v>
      </c>
      <c r="E110" s="5">
        <v>11142934</v>
      </c>
      <c r="F110" s="5">
        <v>10135773</v>
      </c>
      <c r="G110" s="5">
        <v>10202548</v>
      </c>
      <c r="I110" s="5">
        <v>11142934</v>
      </c>
      <c r="J110" s="5">
        <v>9887822</v>
      </c>
      <c r="K110" s="5">
        <v>9156380</v>
      </c>
      <c r="L110" s="5">
        <v>7317893</v>
      </c>
      <c r="M110" s="5">
        <v>6250284</v>
      </c>
      <c r="N110" s="5">
        <v>8258902</v>
      </c>
      <c r="O110" s="5">
        <v>9795498</v>
      </c>
      <c r="P110" s="5">
        <v>5913477</v>
      </c>
    </row>
    <row r="111" spans="3:16" x14ac:dyDescent="0.35">
      <c r="C111" t="s">
        <v>127</v>
      </c>
      <c r="D111" s="5">
        <v>136859174</v>
      </c>
      <c r="E111" s="5">
        <v>130533525</v>
      </c>
      <c r="F111" s="5">
        <v>133879575</v>
      </c>
      <c r="G111" s="5">
        <v>133329527</v>
      </c>
      <c r="I111" s="5">
        <v>130533525</v>
      </c>
      <c r="J111" s="5">
        <v>133667822</v>
      </c>
      <c r="K111" s="5">
        <v>134482385</v>
      </c>
      <c r="L111" s="5">
        <v>123640903</v>
      </c>
      <c r="M111" s="5">
        <v>120116055</v>
      </c>
      <c r="N111" s="5">
        <v>94039302</v>
      </c>
      <c r="O111" s="5">
        <v>88796530</v>
      </c>
      <c r="P111" s="5">
        <v>100123322</v>
      </c>
    </row>
    <row r="112" spans="3:16" x14ac:dyDescent="0.35">
      <c r="C112" t="s">
        <v>128</v>
      </c>
      <c r="D112" s="5">
        <v>136859174</v>
      </c>
      <c r="E112" s="5">
        <v>130533525</v>
      </c>
      <c r="F112" s="5">
        <v>133879575</v>
      </c>
      <c r="G112" s="5">
        <v>133329527</v>
      </c>
      <c r="I112" s="5">
        <v>130533525</v>
      </c>
      <c r="J112" s="5">
        <v>133667822</v>
      </c>
      <c r="K112" s="5">
        <v>134482385</v>
      </c>
      <c r="L112" s="5">
        <v>123640903</v>
      </c>
      <c r="M112" s="5">
        <v>120116055</v>
      </c>
      <c r="N112" s="5">
        <v>94039302</v>
      </c>
      <c r="O112" s="5">
        <v>88796530</v>
      </c>
      <c r="P112" s="5">
        <v>100123322</v>
      </c>
    </row>
    <row r="113" spans="3:16" x14ac:dyDescent="0.35">
      <c r="C113" t="s">
        <v>129</v>
      </c>
    </row>
    <row r="114" spans="3:16" x14ac:dyDescent="0.35">
      <c r="C114" t="s">
        <v>125</v>
      </c>
      <c r="D114" s="5">
        <v>74930703</v>
      </c>
      <c r="E114" s="5">
        <v>69230825</v>
      </c>
      <c r="F114" s="5">
        <v>69711405</v>
      </c>
      <c r="G114" s="5">
        <v>70078838</v>
      </c>
      <c r="I114" s="5">
        <v>69230825</v>
      </c>
      <c r="J114" s="5">
        <v>71033372</v>
      </c>
      <c r="K114" s="5">
        <v>74984232</v>
      </c>
      <c r="L114" s="5">
        <v>53479568</v>
      </c>
      <c r="M114" s="5">
        <v>59317397</v>
      </c>
      <c r="N114" s="5">
        <v>40818652</v>
      </c>
      <c r="O114" s="5">
        <v>33661684</v>
      </c>
      <c r="P114" s="5">
        <v>38871894</v>
      </c>
    </row>
    <row r="115" spans="3:16" x14ac:dyDescent="0.35">
      <c r="C115" t="s">
        <v>130</v>
      </c>
      <c r="D115" s="5">
        <v>94103715</v>
      </c>
      <c r="E115" s="5">
        <v>88403836</v>
      </c>
      <c r="F115" s="5">
        <v>90700626</v>
      </c>
      <c r="G115" s="5">
        <v>91080766</v>
      </c>
      <c r="I115" s="5">
        <v>88403836</v>
      </c>
      <c r="J115" s="5">
        <v>92157730</v>
      </c>
      <c r="K115" s="5">
        <v>94913241</v>
      </c>
      <c r="L115" s="5">
        <v>78672966</v>
      </c>
      <c r="M115" s="5">
        <v>79885703</v>
      </c>
      <c r="N115" s="5">
        <v>59550834</v>
      </c>
      <c r="O115" s="5">
        <v>49234429</v>
      </c>
      <c r="P115" s="5">
        <v>57389936</v>
      </c>
    </row>
    <row r="116" spans="3:16" x14ac:dyDescent="0.35">
      <c r="C116" t="s">
        <v>290</v>
      </c>
      <c r="D116" s="5">
        <v>42252703</v>
      </c>
      <c r="E116" s="5">
        <v>41637289</v>
      </c>
      <c r="F116" s="5">
        <v>42784682</v>
      </c>
      <c r="G116" s="5">
        <v>41847343</v>
      </c>
      <c r="I116" s="5">
        <v>41637289</v>
      </c>
      <c r="J116" s="5">
        <v>41117710</v>
      </c>
      <c r="K116" s="5">
        <v>39152779</v>
      </c>
      <c r="L116" s="5">
        <v>36220114</v>
      </c>
      <c r="M116" s="5">
        <v>33662997</v>
      </c>
      <c r="N116" s="5">
        <v>29459011</v>
      </c>
      <c r="O116" s="5">
        <v>34967738</v>
      </c>
      <c r="P116" s="5">
        <v>34897547</v>
      </c>
    </row>
    <row r="117" spans="3:16" x14ac:dyDescent="0.35">
      <c r="C117" t="s">
        <v>132</v>
      </c>
      <c r="D117" s="5">
        <v>156962699</v>
      </c>
      <c r="E117" s="5">
        <v>156071365</v>
      </c>
      <c r="F117" s="5">
        <v>157260124</v>
      </c>
      <c r="G117" s="5">
        <v>157136855</v>
      </c>
      <c r="I117" s="5">
        <v>156071365</v>
      </c>
      <c r="J117" s="5">
        <v>159958155</v>
      </c>
      <c r="K117" s="5">
        <v>165066129</v>
      </c>
      <c r="L117" s="5">
        <v>141048069</v>
      </c>
      <c r="M117" s="5">
        <v>137333231</v>
      </c>
      <c r="N117" s="5">
        <v>130866151</v>
      </c>
      <c r="O117" s="5">
        <v>109615060</v>
      </c>
      <c r="P117" s="5">
        <v>111133477</v>
      </c>
    </row>
    <row r="118" spans="3:16" x14ac:dyDescent="0.35">
      <c r="C118" t="s">
        <v>133</v>
      </c>
    </row>
    <row r="119" spans="3:16" x14ac:dyDescent="0.35">
      <c r="C119" t="s">
        <v>134</v>
      </c>
      <c r="D119" s="5">
        <v>28583019</v>
      </c>
      <c r="E119" s="5">
        <v>28583019</v>
      </c>
      <c r="F119" s="5">
        <v>28583019</v>
      </c>
      <c r="G119" s="5">
        <v>28583019</v>
      </c>
      <c r="I119" s="5">
        <v>28583019</v>
      </c>
      <c r="J119" s="5">
        <v>28583019</v>
      </c>
      <c r="K119" s="5">
        <v>28583019</v>
      </c>
      <c r="L119" s="5">
        <v>28583019</v>
      </c>
      <c r="M119" s="5">
        <v>28583019</v>
      </c>
      <c r="N119" s="5">
        <v>28583019</v>
      </c>
      <c r="O119" s="5">
        <v>28583019</v>
      </c>
      <c r="P119" s="5">
        <v>23408996</v>
      </c>
    </row>
    <row r="120" spans="3:16" x14ac:dyDescent="0.35">
      <c r="C120" t="s">
        <v>135</v>
      </c>
      <c r="D120" s="5">
        <v>52512265</v>
      </c>
      <c r="E120" s="5">
        <v>52512265</v>
      </c>
      <c r="F120" s="5">
        <v>52512265</v>
      </c>
      <c r="G120" s="5">
        <v>52512265</v>
      </c>
      <c r="I120" s="5">
        <v>52512265</v>
      </c>
      <c r="J120" s="5">
        <v>52512265</v>
      </c>
      <c r="K120" s="5">
        <v>52565711</v>
      </c>
      <c r="L120" s="5">
        <v>52628696</v>
      </c>
      <c r="M120" s="5">
        <v>52628696</v>
      </c>
      <c r="N120" s="5">
        <v>52628696</v>
      </c>
      <c r="O120" s="5">
        <v>52628696</v>
      </c>
      <c r="P120" s="5">
        <v>38009094</v>
      </c>
    </row>
    <row r="121" spans="3:16" x14ac:dyDescent="0.35">
      <c r="C121" t="s">
        <v>136</v>
      </c>
      <c r="D121" s="5">
        <v>89972138</v>
      </c>
      <c r="E121" s="5">
        <v>86474492</v>
      </c>
      <c r="F121" s="5">
        <v>88664403</v>
      </c>
      <c r="G121" s="5">
        <v>88823110</v>
      </c>
      <c r="I121" s="5">
        <v>86474492</v>
      </c>
      <c r="J121" s="5">
        <v>80572399</v>
      </c>
      <c r="K121" s="5">
        <v>76043111</v>
      </c>
      <c r="L121" s="5">
        <v>64726474</v>
      </c>
      <c r="M121" s="5">
        <v>53545732</v>
      </c>
      <c r="N121" s="5">
        <v>47825710</v>
      </c>
      <c r="O121" s="5">
        <v>41702114</v>
      </c>
      <c r="P121" s="5">
        <v>43446484</v>
      </c>
    </row>
    <row r="122" spans="3:16" x14ac:dyDescent="0.35">
      <c r="C122" t="s">
        <v>137</v>
      </c>
      <c r="D122" s="5">
        <v>70731</v>
      </c>
      <c r="E122" s="5">
        <v>70731</v>
      </c>
      <c r="F122" s="5">
        <v>70731</v>
      </c>
      <c r="G122" s="5">
        <v>70731</v>
      </c>
      <c r="I122" s="5">
        <v>70731</v>
      </c>
      <c r="J122" s="5">
        <v>70731</v>
      </c>
      <c r="K122" s="5">
        <v>70731</v>
      </c>
      <c r="L122" s="5">
        <v>70731</v>
      </c>
      <c r="M122" s="5">
        <v>70731</v>
      </c>
      <c r="N122" s="5">
        <v>70731</v>
      </c>
      <c r="O122" s="5">
        <v>70731</v>
      </c>
    </row>
    <row r="123" spans="3:16" x14ac:dyDescent="0.35">
      <c r="C123" t="s">
        <v>138</v>
      </c>
      <c r="D123" s="5">
        <v>89901407</v>
      </c>
      <c r="E123" s="5">
        <v>86403761</v>
      </c>
      <c r="F123" s="5">
        <v>88593672</v>
      </c>
      <c r="G123" s="5">
        <v>88752379</v>
      </c>
      <c r="I123" s="5">
        <v>86403761</v>
      </c>
      <c r="J123" s="5">
        <v>80501668</v>
      </c>
      <c r="K123" s="5">
        <v>75972380</v>
      </c>
      <c r="L123" s="5">
        <v>64655743</v>
      </c>
      <c r="M123" s="5">
        <v>53475001</v>
      </c>
      <c r="N123" s="5">
        <v>47754979</v>
      </c>
      <c r="O123" s="5">
        <v>41631383</v>
      </c>
    </row>
    <row r="124" spans="3:16" x14ac:dyDescent="0.35">
      <c r="C124" t="s">
        <v>139</v>
      </c>
      <c r="D124" s="5">
        <v>89972138</v>
      </c>
      <c r="E124" s="5">
        <v>86474492</v>
      </c>
      <c r="F124" s="5">
        <v>88664403</v>
      </c>
      <c r="G124" s="5">
        <v>88823110</v>
      </c>
      <c r="I124" s="5">
        <v>86474492</v>
      </c>
      <c r="J124" s="5">
        <v>80572399</v>
      </c>
      <c r="K124" s="5">
        <v>76043111</v>
      </c>
      <c r="L124" s="5">
        <v>64726474</v>
      </c>
      <c r="M124" s="5">
        <v>53545732</v>
      </c>
      <c r="N124" s="5">
        <v>47825710</v>
      </c>
      <c r="O124" s="5">
        <v>41702114</v>
      </c>
      <c r="P124" s="5">
        <v>43446484</v>
      </c>
    </row>
    <row r="125" spans="3:16" x14ac:dyDescent="0.35">
      <c r="C125" t="s">
        <v>291</v>
      </c>
      <c r="D125" s="5">
        <v>24662509</v>
      </c>
      <c r="E125" s="5">
        <v>24391471</v>
      </c>
      <c r="F125" s="5">
        <v>25165821</v>
      </c>
      <c r="G125" s="5">
        <v>25758995</v>
      </c>
      <c r="I125" s="5">
        <v>24391471</v>
      </c>
      <c r="J125" s="5">
        <v>24709710</v>
      </c>
      <c r="K125" s="5">
        <v>23284778</v>
      </c>
      <c r="L125" s="5">
        <v>22000336</v>
      </c>
      <c r="M125" s="5">
        <v>21142076</v>
      </c>
      <c r="N125" s="5">
        <v>19757720</v>
      </c>
      <c r="O125" s="5">
        <v>20567963</v>
      </c>
      <c r="P125" s="5">
        <v>12248135</v>
      </c>
    </row>
    <row r="126" spans="3:16" x14ac:dyDescent="0.35">
      <c r="C126" t="s">
        <v>9</v>
      </c>
      <c r="D126" s="5">
        <v>202650977</v>
      </c>
      <c r="E126" s="5">
        <v>199058180</v>
      </c>
      <c r="F126" s="5">
        <v>201695122</v>
      </c>
      <c r="G126" s="5">
        <v>202852141</v>
      </c>
      <c r="I126" s="5">
        <v>199058180</v>
      </c>
      <c r="J126" s="5">
        <v>193618420</v>
      </c>
      <c r="K126" s="5">
        <v>187725325</v>
      </c>
      <c r="L126" s="5">
        <v>175071619</v>
      </c>
      <c r="M126" s="5">
        <v>163442212</v>
      </c>
      <c r="N126" s="5">
        <v>156536937</v>
      </c>
      <c r="O126" s="5">
        <v>151204418</v>
      </c>
      <c r="P126" s="5">
        <v>122804665</v>
      </c>
    </row>
    <row r="127" spans="3:16" x14ac:dyDescent="0.35">
      <c r="C127" t="s">
        <v>140</v>
      </c>
      <c r="D127" s="5">
        <v>359613676</v>
      </c>
      <c r="E127" s="5">
        <v>355129545</v>
      </c>
      <c r="F127" s="5">
        <v>358955246</v>
      </c>
      <c r="G127" s="5">
        <v>359988996</v>
      </c>
      <c r="I127" s="5">
        <v>355129545</v>
      </c>
      <c r="J127" s="5">
        <v>353576575</v>
      </c>
      <c r="K127" s="5">
        <v>352791454</v>
      </c>
      <c r="L127" s="5">
        <v>316119688</v>
      </c>
      <c r="M127" s="5">
        <v>300775443</v>
      </c>
      <c r="N127" s="5">
        <v>287403088</v>
      </c>
      <c r="O127" s="5">
        <v>260819478</v>
      </c>
      <c r="P127" s="5">
        <v>233938142</v>
      </c>
    </row>
    <row r="128" spans="3:16" x14ac:dyDescent="0.35">
      <c r="C128" t="s">
        <v>141</v>
      </c>
      <c r="D128" s="5">
        <v>3666312500</v>
      </c>
      <c r="E128" s="5">
        <v>3666312500</v>
      </c>
      <c r="F128" s="5">
        <v>3666312500</v>
      </c>
      <c r="G128" s="5">
        <v>3666312500</v>
      </c>
      <c r="I128" s="5">
        <v>3666312500</v>
      </c>
      <c r="J128" s="5">
        <v>3666312500</v>
      </c>
      <c r="K128" s="5">
        <v>3666312500</v>
      </c>
      <c r="L128" s="5">
        <v>3666312500</v>
      </c>
      <c r="M128" s="5">
        <v>3666312500</v>
      </c>
      <c r="N128" s="5">
        <v>3666312500</v>
      </c>
      <c r="O128" s="5">
        <v>3666312500</v>
      </c>
      <c r="P128" s="5">
        <v>2933050000</v>
      </c>
    </row>
    <row r="130" spans="2:16" x14ac:dyDescent="0.35">
      <c r="B130" t="s">
        <v>142</v>
      </c>
      <c r="C130" t="s">
        <v>143</v>
      </c>
      <c r="D130" s="5">
        <v>578876</v>
      </c>
      <c r="E130" s="5">
        <v>4080737</v>
      </c>
      <c r="F130" s="5">
        <v>372294</v>
      </c>
      <c r="G130" s="5">
        <v>4712434</v>
      </c>
      <c r="I130" s="5">
        <v>13346878</v>
      </c>
      <c r="J130" s="5">
        <v>5174003</v>
      </c>
      <c r="K130" s="5">
        <v>9357085</v>
      </c>
      <c r="L130" s="5">
        <v>6878923</v>
      </c>
      <c r="M130" s="5">
        <v>-786775</v>
      </c>
      <c r="N130" s="5">
        <v>3542488</v>
      </c>
      <c r="O130" s="5">
        <v>-5642757</v>
      </c>
      <c r="P130" s="5">
        <v>-3225383</v>
      </c>
    </row>
    <row r="131" spans="2:16" x14ac:dyDescent="0.35">
      <c r="C131" t="s">
        <v>144</v>
      </c>
      <c r="D131" s="5">
        <v>7197966</v>
      </c>
      <c r="E131" s="5">
        <v>5830303</v>
      </c>
      <c r="F131" s="5">
        <v>7248667</v>
      </c>
      <c r="G131" s="5">
        <v>10064517</v>
      </c>
      <c r="I131" s="5">
        <v>31652857</v>
      </c>
      <c r="J131" s="5">
        <v>28989063</v>
      </c>
      <c r="K131" s="5">
        <v>27799075</v>
      </c>
      <c r="L131" s="5">
        <v>23398228</v>
      </c>
      <c r="M131" s="5">
        <v>20881025</v>
      </c>
      <c r="N131" s="5">
        <v>13738857</v>
      </c>
      <c r="O131" s="5">
        <v>9552845</v>
      </c>
      <c r="P131" s="5">
        <v>10868286</v>
      </c>
    </row>
    <row r="132" spans="2:16" x14ac:dyDescent="0.35">
      <c r="C132" t="s">
        <v>586</v>
      </c>
      <c r="E132" s="5">
        <v>349664</v>
      </c>
      <c r="I132" s="5">
        <v>349664</v>
      </c>
    </row>
    <row r="133" spans="2:16" x14ac:dyDescent="0.35">
      <c r="C133" t="s">
        <v>587</v>
      </c>
      <c r="D133" s="5">
        <v>24109</v>
      </c>
      <c r="E133" s="5">
        <v>33195</v>
      </c>
      <c r="F133" s="5">
        <v>31270</v>
      </c>
      <c r="G133" s="5">
        <v>33915</v>
      </c>
      <c r="I133" s="5">
        <v>130783</v>
      </c>
      <c r="J133" s="5">
        <v>163823</v>
      </c>
      <c r="K133" s="5">
        <v>187317</v>
      </c>
      <c r="L133" s="5">
        <v>92576</v>
      </c>
      <c r="M133" s="5">
        <v>107448</v>
      </c>
      <c r="N133" s="5">
        <v>215949</v>
      </c>
      <c r="O133" s="5">
        <v>112091</v>
      </c>
      <c r="P133" s="5">
        <v>4461</v>
      </c>
    </row>
    <row r="134" spans="2:16" x14ac:dyDescent="0.35">
      <c r="C134" t="s">
        <v>588</v>
      </c>
      <c r="D134" s="5">
        <v>-6093382</v>
      </c>
      <c r="E134" s="5">
        <v>-1364553</v>
      </c>
      <c r="F134" s="5">
        <v>-6346490</v>
      </c>
      <c r="G134" s="5">
        <v>-4678921</v>
      </c>
      <c r="I134" s="5">
        <v>-16098442</v>
      </c>
      <c r="J134" s="5">
        <v>-21193289</v>
      </c>
      <c r="K134" s="5">
        <v>-15658878</v>
      </c>
      <c r="L134" s="5">
        <v>-14729076</v>
      </c>
      <c r="M134" s="5">
        <v>-20527323</v>
      </c>
      <c r="N134" s="5">
        <v>-9643024</v>
      </c>
      <c r="O134" s="5">
        <v>-14627210</v>
      </c>
      <c r="P134" s="5">
        <v>-13770389</v>
      </c>
    </row>
    <row r="135" spans="2:16" x14ac:dyDescent="0.35">
      <c r="C135" t="s">
        <v>589</v>
      </c>
      <c r="D135" s="5">
        <v>-449833</v>
      </c>
      <c r="E135" s="5">
        <v>-545768</v>
      </c>
      <c r="F135" s="5">
        <v>-459693</v>
      </c>
      <c r="G135" s="5">
        <v>-434848</v>
      </c>
      <c r="I135" s="5">
        <v>-1960078</v>
      </c>
      <c r="J135" s="5">
        <v>-1899110</v>
      </c>
      <c r="K135" s="5">
        <v>-2197743</v>
      </c>
      <c r="L135" s="5">
        <v>-1756573</v>
      </c>
      <c r="M135" s="5">
        <v>-1358114</v>
      </c>
      <c r="N135" s="5">
        <v>-1256709</v>
      </c>
      <c r="O135" s="5">
        <v>-784792</v>
      </c>
      <c r="P135" s="5">
        <v>-447634</v>
      </c>
    </row>
    <row r="136" spans="2:16" x14ac:dyDescent="0.35">
      <c r="C136" t="s">
        <v>590</v>
      </c>
      <c r="N136" s="5">
        <v>487415</v>
      </c>
      <c r="O136" s="5">
        <v>104309</v>
      </c>
      <c r="P136" s="5">
        <v>119893</v>
      </c>
    </row>
    <row r="137" spans="2:16" x14ac:dyDescent="0.35">
      <c r="C137" t="s">
        <v>591</v>
      </c>
      <c r="K137" s="5">
        <v>264</v>
      </c>
      <c r="L137" s="5">
        <v>134363</v>
      </c>
      <c r="M137" s="5">
        <v>110189</v>
      </c>
    </row>
    <row r="138" spans="2:16" x14ac:dyDescent="0.35">
      <c r="C138" t="s">
        <v>592</v>
      </c>
      <c r="D138" s="5">
        <v>-99984</v>
      </c>
      <c r="E138" s="5">
        <v>-222104</v>
      </c>
      <c r="F138" s="5">
        <v>-101460</v>
      </c>
      <c r="G138" s="5">
        <v>-272229</v>
      </c>
      <c r="I138" s="5">
        <v>-727906</v>
      </c>
      <c r="J138" s="5">
        <v>-886484</v>
      </c>
      <c r="K138" s="5">
        <v>-772950</v>
      </c>
      <c r="L138" s="5">
        <v>-260595</v>
      </c>
    </row>
    <row r="139" spans="2:16" x14ac:dyDescent="0.35">
      <c r="C139" t="s">
        <v>150</v>
      </c>
      <c r="D139" s="5">
        <v>-507200</v>
      </c>
      <c r="E139" s="5">
        <v>-3481394</v>
      </c>
      <c r="F139" s="5">
        <v>-3567869</v>
      </c>
      <c r="G139" s="5">
        <v>-4273489</v>
      </c>
      <c r="I139" s="5">
        <v>-13655839</v>
      </c>
      <c r="J139" s="5">
        <v>-13555779</v>
      </c>
      <c r="K139" s="5">
        <v>-2957621</v>
      </c>
      <c r="L139" s="5">
        <v>-2169605</v>
      </c>
      <c r="M139" s="5">
        <v>3387206</v>
      </c>
      <c r="N139" s="5">
        <v>-2680512</v>
      </c>
      <c r="O139" s="5">
        <v>12627676</v>
      </c>
      <c r="P139" s="5">
        <v>2530475</v>
      </c>
    </row>
    <row r="140" spans="2:16" x14ac:dyDescent="0.35">
      <c r="C140" t="s">
        <v>151</v>
      </c>
      <c r="E140" s="5">
        <v>3</v>
      </c>
      <c r="F140" s="5">
        <v>1896953</v>
      </c>
      <c r="G140" s="5">
        <v>-10988</v>
      </c>
      <c r="I140" s="5">
        <v>-64193</v>
      </c>
      <c r="J140" s="5">
        <v>633437</v>
      </c>
      <c r="K140" s="5">
        <v>-547798</v>
      </c>
      <c r="L140" s="5">
        <v>-2133234</v>
      </c>
      <c r="M140" s="5">
        <v>-419253</v>
      </c>
      <c r="N140" s="5">
        <v>-301475</v>
      </c>
      <c r="O140" s="5">
        <v>-5059088</v>
      </c>
      <c r="P140" s="5">
        <v>-462191</v>
      </c>
    </row>
    <row r="141" spans="2:16" x14ac:dyDescent="0.35">
      <c r="C141" t="s">
        <v>593</v>
      </c>
    </row>
    <row r="142" spans="2:16" x14ac:dyDescent="0.35">
      <c r="C142" t="s">
        <v>594</v>
      </c>
      <c r="O142" s="5">
        <v>14500000</v>
      </c>
    </row>
    <row r="143" spans="2:16" x14ac:dyDescent="0.35">
      <c r="C143" t="s">
        <v>595</v>
      </c>
      <c r="O143" s="5">
        <v>-4543933</v>
      </c>
    </row>
    <row r="144" spans="2:16" x14ac:dyDescent="0.35">
      <c r="C144" t="s">
        <v>596</v>
      </c>
      <c r="J144" s="5">
        <v>638308</v>
      </c>
      <c r="K144" s="5">
        <v>4810</v>
      </c>
    </row>
    <row r="145" spans="3:16" x14ac:dyDescent="0.35">
      <c r="C145" t="s">
        <v>303</v>
      </c>
      <c r="L145" s="5">
        <v>-1649645</v>
      </c>
      <c r="O145" s="5">
        <v>-276666</v>
      </c>
    </row>
    <row r="146" spans="3:16" x14ac:dyDescent="0.35">
      <c r="C146" t="s">
        <v>597</v>
      </c>
      <c r="L146" s="5">
        <v>-40885</v>
      </c>
    </row>
    <row r="147" spans="3:16" x14ac:dyDescent="0.35">
      <c r="C147" t="s">
        <v>598</v>
      </c>
      <c r="K147" s="5">
        <v>7026</v>
      </c>
    </row>
    <row r="148" spans="3:16" x14ac:dyDescent="0.35">
      <c r="C148" t="s">
        <v>155</v>
      </c>
      <c r="E148" s="5">
        <v>3</v>
      </c>
      <c r="F148" s="5">
        <v>1896953</v>
      </c>
      <c r="G148" s="5">
        <v>-10988</v>
      </c>
      <c r="I148" s="5">
        <v>-64193</v>
      </c>
      <c r="J148" s="5">
        <v>-4871</v>
      </c>
      <c r="K148" s="5">
        <v>-559634</v>
      </c>
      <c r="L148" s="5">
        <v>-206142</v>
      </c>
      <c r="M148" s="5">
        <v>-70770</v>
      </c>
      <c r="N148" s="5">
        <v>-17561</v>
      </c>
      <c r="O148" s="5">
        <v>-133288</v>
      </c>
      <c r="P148" s="5">
        <v>-4802</v>
      </c>
    </row>
    <row r="149" spans="3:16" x14ac:dyDescent="0.35">
      <c r="C149" t="s">
        <v>158</v>
      </c>
      <c r="L149" s="5">
        <v>-236562</v>
      </c>
      <c r="M149" s="5">
        <v>-348483</v>
      </c>
      <c r="N149" s="5">
        <v>-283914</v>
      </c>
      <c r="O149" s="5">
        <v>-105201</v>
      </c>
    </row>
    <row r="150" spans="3:16" x14ac:dyDescent="0.35">
      <c r="C150" t="s">
        <v>599</v>
      </c>
      <c r="P150" s="5">
        <v>-457389</v>
      </c>
    </row>
    <row r="151" spans="3:16" x14ac:dyDescent="0.35">
      <c r="C151" t="s">
        <v>600</v>
      </c>
    </row>
    <row r="152" spans="3:16" x14ac:dyDescent="0.35">
      <c r="C152" t="s">
        <v>164</v>
      </c>
      <c r="D152" s="5">
        <v>-507200</v>
      </c>
      <c r="E152" s="5">
        <v>-3481394</v>
      </c>
      <c r="F152" s="5">
        <v>-3567869</v>
      </c>
      <c r="G152" s="5">
        <v>-4273489</v>
      </c>
      <c r="I152" s="5">
        <v>-13655839</v>
      </c>
      <c r="J152" s="5">
        <v>-13555779</v>
      </c>
      <c r="K152" s="5">
        <v>-2957621</v>
      </c>
      <c r="L152" s="5">
        <v>-2169605</v>
      </c>
      <c r="M152" s="5">
        <v>3387206</v>
      </c>
      <c r="N152" s="5">
        <v>-2680512</v>
      </c>
      <c r="O152" s="5">
        <v>12627676</v>
      </c>
      <c r="P152" s="5">
        <v>2530475</v>
      </c>
    </row>
    <row r="153" spans="3:16" x14ac:dyDescent="0.35">
      <c r="C153" t="s">
        <v>601</v>
      </c>
      <c r="D153" s="5">
        <v>2522954</v>
      </c>
      <c r="E153" s="5">
        <v>999751</v>
      </c>
      <c r="F153" s="5">
        <v>872139</v>
      </c>
      <c r="G153" s="5">
        <v>-1623947</v>
      </c>
      <c r="I153" s="5">
        <v>1154355</v>
      </c>
      <c r="J153" s="5">
        <v>-1011127</v>
      </c>
      <c r="K153" s="5">
        <v>-2194564</v>
      </c>
      <c r="L153" s="5">
        <v>-1021755</v>
      </c>
      <c r="M153" s="5">
        <v>-423898</v>
      </c>
      <c r="N153" s="5">
        <v>318584</v>
      </c>
      <c r="O153" s="5">
        <v>-925166</v>
      </c>
      <c r="P153" s="5">
        <v>-457653</v>
      </c>
    </row>
    <row r="154" spans="3:16" x14ac:dyDescent="0.35">
      <c r="C154" t="s">
        <v>602</v>
      </c>
      <c r="D154" s="5">
        <v>-3838432</v>
      </c>
      <c r="K154" s="5">
        <v>-568145</v>
      </c>
      <c r="L154" s="5">
        <v>-206010</v>
      </c>
    </row>
    <row r="155" spans="3:16" x14ac:dyDescent="0.35">
      <c r="C155" t="s">
        <v>561</v>
      </c>
      <c r="J155" s="5">
        <v>614629</v>
      </c>
      <c r="K155" s="5">
        <v>2669446</v>
      </c>
      <c r="L155" s="5">
        <v>1348072</v>
      </c>
      <c r="M155" s="5">
        <v>2102460</v>
      </c>
    </row>
    <row r="156" spans="3:16" x14ac:dyDescent="0.35">
      <c r="C156" t="s">
        <v>603</v>
      </c>
      <c r="D156" s="5">
        <v>-960483</v>
      </c>
      <c r="F156" s="5">
        <v>1545696</v>
      </c>
      <c r="G156" s="5">
        <v>-766423</v>
      </c>
    </row>
    <row r="157" spans="3:16" x14ac:dyDescent="0.35">
      <c r="C157" t="s">
        <v>604</v>
      </c>
      <c r="D157" s="5">
        <v>-1212114</v>
      </c>
      <c r="E157" s="5">
        <v>-2395865</v>
      </c>
      <c r="F157" s="5">
        <v>-1497520</v>
      </c>
      <c r="G157" s="5">
        <v>-1483260</v>
      </c>
      <c r="I157" s="5">
        <v>-7038015</v>
      </c>
      <c r="J157" s="5">
        <v>-7226536</v>
      </c>
      <c r="K157" s="5">
        <v>-5618945</v>
      </c>
      <c r="L157" s="5">
        <v>-5349255</v>
      </c>
      <c r="M157" s="5">
        <v>-4768944</v>
      </c>
      <c r="N157" s="5">
        <v>-3860175</v>
      </c>
      <c r="O157" s="5">
        <v>-4444011</v>
      </c>
      <c r="P157" s="5">
        <v>-3731983</v>
      </c>
    </row>
    <row r="158" spans="3:16" x14ac:dyDescent="0.35">
      <c r="C158" t="s">
        <v>605</v>
      </c>
      <c r="N158" s="5">
        <v>8636430</v>
      </c>
      <c r="O158" s="5">
        <v>1077261</v>
      </c>
    </row>
    <row r="159" spans="3:16" x14ac:dyDescent="0.35">
      <c r="C159" t="s">
        <v>321</v>
      </c>
      <c r="D159" s="5">
        <v>4922869</v>
      </c>
      <c r="E159" s="5">
        <v>-6123995</v>
      </c>
      <c r="F159" s="5">
        <v>2450800</v>
      </c>
      <c r="G159" s="5">
        <v>2182286</v>
      </c>
    </row>
    <row r="160" spans="3:16" x14ac:dyDescent="0.35">
      <c r="C160" t="s">
        <v>323</v>
      </c>
      <c r="N160" s="5">
        <v>-8622420</v>
      </c>
      <c r="O160" s="5">
        <v>-444213</v>
      </c>
    </row>
    <row r="161" spans="3:16" x14ac:dyDescent="0.35">
      <c r="C161" t="s">
        <v>606</v>
      </c>
    </row>
    <row r="162" spans="3:16" x14ac:dyDescent="0.35">
      <c r="C162" t="s">
        <v>607</v>
      </c>
    </row>
    <row r="163" spans="3:16" x14ac:dyDescent="0.35">
      <c r="C163" t="s">
        <v>608</v>
      </c>
      <c r="L163" s="5">
        <v>290142</v>
      </c>
      <c r="M163" s="5">
        <v>745475</v>
      </c>
      <c r="O163" s="5">
        <v>19793625</v>
      </c>
      <c r="P163" s="5">
        <v>449736</v>
      </c>
    </row>
    <row r="164" spans="3:16" x14ac:dyDescent="0.35">
      <c r="C164" t="s">
        <v>609</v>
      </c>
    </row>
    <row r="165" spans="3:16" x14ac:dyDescent="0.35">
      <c r="C165" t="s">
        <v>411</v>
      </c>
    </row>
    <row r="166" spans="3:16" x14ac:dyDescent="0.35">
      <c r="C166" t="s">
        <v>341</v>
      </c>
      <c r="F166" s="5">
        <v>-1850000</v>
      </c>
      <c r="I166" s="5">
        <v>-1850000</v>
      </c>
      <c r="J166" s="5">
        <v>-1700000</v>
      </c>
      <c r="K166" s="5">
        <v>-1600000</v>
      </c>
      <c r="L166" s="5">
        <v>-1350000</v>
      </c>
      <c r="M166" s="5">
        <v>-4125000</v>
      </c>
      <c r="N166" s="5">
        <v>-1479651</v>
      </c>
      <c r="O166" s="5">
        <v>-4251685</v>
      </c>
    </row>
    <row r="167" spans="3:16" x14ac:dyDescent="0.35">
      <c r="C167" t="s">
        <v>610</v>
      </c>
      <c r="E167" s="5">
        <v>237664</v>
      </c>
      <c r="F167" s="5">
        <v>-697797</v>
      </c>
      <c r="G167" s="5">
        <v>-187129</v>
      </c>
      <c r="I167" s="5">
        <v>-795585</v>
      </c>
      <c r="J167" s="5">
        <v>-300000</v>
      </c>
      <c r="K167" s="5">
        <v>-1183291</v>
      </c>
      <c r="L167" s="5">
        <v>-1125000</v>
      </c>
    </row>
    <row r="168" spans="3:16" x14ac:dyDescent="0.35">
      <c r="C168" t="s">
        <v>611</v>
      </c>
    </row>
    <row r="169" spans="3:16" x14ac:dyDescent="0.35">
      <c r="C169" t="s">
        <v>536</v>
      </c>
      <c r="E169" s="5">
        <v>-1169939</v>
      </c>
      <c r="F169" s="5">
        <v>-2217432</v>
      </c>
      <c r="I169" s="5">
        <v>-3387371</v>
      </c>
      <c r="J169" s="5">
        <v>-2849161</v>
      </c>
      <c r="K169" s="5">
        <v>-9087800</v>
      </c>
      <c r="L169" s="5">
        <v>3698096</v>
      </c>
      <c r="M169" s="5">
        <v>-3918398</v>
      </c>
      <c r="N169" s="5">
        <v>-5603574</v>
      </c>
      <c r="O169" s="5">
        <v>-8476838</v>
      </c>
      <c r="P169" s="5">
        <v>685003</v>
      </c>
    </row>
    <row r="170" spans="3:16" x14ac:dyDescent="0.35">
      <c r="C170" t="s">
        <v>612</v>
      </c>
    </row>
    <row r="171" spans="3:16" x14ac:dyDescent="0.35">
      <c r="C171" t="s">
        <v>322</v>
      </c>
      <c r="K171" s="5">
        <v>-217718</v>
      </c>
      <c r="L171" s="5">
        <v>-210478</v>
      </c>
      <c r="M171" s="5">
        <v>-200000</v>
      </c>
    </row>
    <row r="172" spans="3:16" x14ac:dyDescent="0.35">
      <c r="C172" t="s">
        <v>174</v>
      </c>
      <c r="D172" s="5">
        <v>71676</v>
      </c>
      <c r="E172" s="5">
        <v>599346</v>
      </c>
      <c r="F172" s="5">
        <v>-1298622</v>
      </c>
      <c r="G172" s="5">
        <v>427957</v>
      </c>
      <c r="I172" s="5">
        <v>-373154</v>
      </c>
      <c r="J172" s="5">
        <v>-7748339</v>
      </c>
      <c r="K172" s="5">
        <v>5851666</v>
      </c>
      <c r="L172" s="5">
        <v>2576084</v>
      </c>
      <c r="M172" s="5">
        <v>2181178</v>
      </c>
      <c r="N172" s="5">
        <v>560501</v>
      </c>
      <c r="O172" s="5">
        <v>1925831</v>
      </c>
      <c r="P172" s="5">
        <v>-1157099</v>
      </c>
    </row>
    <row r="173" spans="3:16" x14ac:dyDescent="0.35">
      <c r="C173" t="s">
        <v>613</v>
      </c>
      <c r="O173" s="5">
        <v>101797</v>
      </c>
    </row>
    <row r="174" spans="3:16" x14ac:dyDescent="0.35">
      <c r="C174" t="s">
        <v>175</v>
      </c>
      <c r="D174" s="5">
        <v>1629456</v>
      </c>
      <c r="I174" s="5">
        <v>2002610</v>
      </c>
      <c r="J174" s="5">
        <v>9750949</v>
      </c>
      <c r="K174" s="5">
        <v>3899283</v>
      </c>
      <c r="L174" s="5">
        <v>1323199</v>
      </c>
      <c r="M174" s="5">
        <v>-857979</v>
      </c>
      <c r="N174" s="5">
        <v>-1418480</v>
      </c>
      <c r="O174" s="5">
        <v>150755</v>
      </c>
      <c r="P174" s="5">
        <v>1307854</v>
      </c>
    </row>
    <row r="175" spans="3:16" x14ac:dyDescent="0.35">
      <c r="C175" t="s">
        <v>176</v>
      </c>
      <c r="D175" s="5">
        <v>1701132</v>
      </c>
      <c r="E175" s="5">
        <v>599346</v>
      </c>
      <c r="F175" s="5">
        <v>-1298622</v>
      </c>
      <c r="G175" s="5">
        <v>427957</v>
      </c>
      <c r="I175" s="5">
        <v>1629456</v>
      </c>
      <c r="J175" s="5">
        <v>2002610</v>
      </c>
      <c r="K175" s="5">
        <v>9750949</v>
      </c>
      <c r="L175" s="5">
        <v>3899283</v>
      </c>
      <c r="M175" s="5">
        <v>1323199</v>
      </c>
      <c r="N175" s="5">
        <v>-857979</v>
      </c>
      <c r="O175" s="5">
        <v>2178383</v>
      </c>
      <c r="P175" s="5">
        <v>150755</v>
      </c>
    </row>
    <row r="177" spans="2:16" x14ac:dyDescent="0.35">
      <c r="B177" t="s">
        <v>177</v>
      </c>
      <c r="C177" t="s">
        <v>11</v>
      </c>
      <c r="D177" s="5">
        <v>3670000000</v>
      </c>
      <c r="E177" s="5">
        <v>3670000000</v>
      </c>
      <c r="F177" s="5">
        <v>3670000000</v>
      </c>
      <c r="G177" s="5">
        <v>3670000000</v>
      </c>
      <c r="I177" s="5">
        <v>3670000000</v>
      </c>
      <c r="J177" s="5">
        <v>3670000000</v>
      </c>
      <c r="K177" s="5">
        <v>3670000000</v>
      </c>
      <c r="L177" s="5">
        <v>3670000000</v>
      </c>
      <c r="M177" s="5">
        <v>3670000000</v>
      </c>
      <c r="N177" s="5">
        <v>3670000000</v>
      </c>
      <c r="O177" s="5">
        <v>3670000000</v>
      </c>
      <c r="P177" s="5">
        <v>2930000000</v>
      </c>
    </row>
    <row r="178" spans="2:16" x14ac:dyDescent="0.35">
      <c r="C178" t="s">
        <v>178</v>
      </c>
      <c r="D178" s="6">
        <v>16.079999999999998</v>
      </c>
      <c r="E178" s="6">
        <v>-9.91</v>
      </c>
      <c r="F178" s="6">
        <v>7.55</v>
      </c>
      <c r="G178" s="6">
        <v>19.52</v>
      </c>
    </row>
    <row r="179" spans="2:16" x14ac:dyDescent="0.35">
      <c r="C179" t="s">
        <v>179</v>
      </c>
      <c r="D179" s="6">
        <v>54.42</v>
      </c>
      <c r="E179" s="6">
        <v>-101.92</v>
      </c>
      <c r="F179" s="6">
        <v>127.15</v>
      </c>
      <c r="G179" s="6">
        <v>40.47</v>
      </c>
    </row>
    <row r="180" spans="2:16" x14ac:dyDescent="0.35">
      <c r="C180" t="s">
        <v>62</v>
      </c>
      <c r="D180" s="6">
        <v>21.27</v>
      </c>
      <c r="E180" s="6">
        <v>26.21</v>
      </c>
      <c r="F180" s="6">
        <v>31.31</v>
      </c>
      <c r="G180" s="6">
        <v>19.23</v>
      </c>
    </row>
    <row r="181" spans="2:16" x14ac:dyDescent="0.35">
      <c r="C181" t="s">
        <v>180</v>
      </c>
      <c r="D181" s="5">
        <v>107220000000</v>
      </c>
      <c r="E181" s="5">
        <v>-280000000</v>
      </c>
      <c r="F181" s="5">
        <v>72110000000</v>
      </c>
      <c r="G181" s="5">
        <v>115210000000</v>
      </c>
    </row>
    <row r="182" spans="2:16" x14ac:dyDescent="0.35">
      <c r="C182" t="s">
        <v>181</v>
      </c>
      <c r="D182" s="6">
        <v>9.5999999999999992E-3</v>
      </c>
      <c r="E182" s="6">
        <v>-6.0999999999999995E-3</v>
      </c>
      <c r="F182" s="6">
        <v>4.5999999999999999E-3</v>
      </c>
      <c r="G182" s="6">
        <v>1.23E-2</v>
      </c>
    </row>
    <row r="183" spans="2:16" x14ac:dyDescent="0.35">
      <c r="C183" t="s">
        <v>182</v>
      </c>
      <c r="D183" s="6">
        <v>1.95E-2</v>
      </c>
      <c r="E183" s="6">
        <v>-1.24E-2</v>
      </c>
      <c r="F183" s="6">
        <v>9.3999999999999986E-3</v>
      </c>
      <c r="G183" s="6">
        <v>2.4900000000000002E-2</v>
      </c>
    </row>
    <row r="184" spans="2:16" x14ac:dyDescent="0.35">
      <c r="C184" t="s">
        <v>183</v>
      </c>
      <c r="D184" s="6">
        <v>1.89E-2</v>
      </c>
      <c r="E184" s="6">
        <v>-2.0000000000000001E-4</v>
      </c>
      <c r="F184" s="6">
        <v>1.3100000000000001E-2</v>
      </c>
      <c r="G184" s="6">
        <v>2.0899999999999998E-2</v>
      </c>
    </row>
    <row r="185" spans="2:16" x14ac:dyDescent="0.35">
      <c r="C185" t="s">
        <v>184</v>
      </c>
      <c r="D185" s="6">
        <v>5.21</v>
      </c>
      <c r="E185" s="6">
        <v>-0.02</v>
      </c>
      <c r="F185" s="6">
        <v>2.94</v>
      </c>
      <c r="G185" s="6">
        <v>4.66</v>
      </c>
    </row>
    <row r="186" spans="2:16" x14ac:dyDescent="0.35">
      <c r="C186" t="s">
        <v>185</v>
      </c>
      <c r="D186" s="5">
        <v>3445000000000</v>
      </c>
      <c r="E186" s="5">
        <v>3328000000000</v>
      </c>
      <c r="F186" s="5">
        <v>3367000000000</v>
      </c>
      <c r="G186" s="5">
        <v>3292000000000</v>
      </c>
    </row>
    <row r="187" spans="2:16" x14ac:dyDescent="0.35">
      <c r="C187" t="s">
        <v>186</v>
      </c>
      <c r="D187" s="6">
        <v>1.06</v>
      </c>
      <c r="E187" s="6">
        <v>1.27</v>
      </c>
      <c r="F187" s="6">
        <v>1.19</v>
      </c>
      <c r="G187" s="6">
        <v>1.01</v>
      </c>
    </row>
    <row r="188" spans="2:16" x14ac:dyDescent="0.35">
      <c r="C188" t="s">
        <v>187</v>
      </c>
      <c r="D188" s="6">
        <v>825.25</v>
      </c>
      <c r="E188" s="6">
        <v>796.56</v>
      </c>
      <c r="F188" s="6">
        <v>803.7</v>
      </c>
      <c r="G188" s="5">
        <v>784</v>
      </c>
    </row>
    <row r="189" spans="2:16" x14ac:dyDescent="0.35">
      <c r="C189" t="s">
        <v>188</v>
      </c>
      <c r="D189" s="6">
        <v>1.07</v>
      </c>
      <c r="E189" s="6">
        <v>1.28</v>
      </c>
      <c r="F189" s="6">
        <v>1.21</v>
      </c>
      <c r="G189" s="6">
        <v>1.02</v>
      </c>
    </row>
    <row r="190" spans="2:16" x14ac:dyDescent="0.35">
      <c r="C190" t="s">
        <v>189</v>
      </c>
      <c r="D190" s="6">
        <v>817.85</v>
      </c>
      <c r="E190" s="6">
        <v>789.28</v>
      </c>
      <c r="F190" s="6">
        <v>796.44</v>
      </c>
      <c r="G190" s="6">
        <v>776.94</v>
      </c>
    </row>
    <row r="191" spans="2:16" x14ac:dyDescent="0.35">
      <c r="C191" t="s">
        <v>190</v>
      </c>
      <c r="D191" s="5">
        <v>172000000000</v>
      </c>
      <c r="E191" s="5">
        <v>286000000000</v>
      </c>
      <c r="F191" s="5">
        <v>269000000000</v>
      </c>
      <c r="G191" s="5">
        <v>266000000000</v>
      </c>
    </row>
    <row r="192" spans="2:16" x14ac:dyDescent="0.35">
      <c r="C192" t="s">
        <v>191</v>
      </c>
      <c r="D192" s="5">
        <v>1600000000000</v>
      </c>
      <c r="E192" s="5">
        <v>1478000000000</v>
      </c>
      <c r="F192" s="5">
        <v>1514000000000</v>
      </c>
      <c r="G192" s="5">
        <v>1478000000000</v>
      </c>
    </row>
    <row r="193" spans="3:16" x14ac:dyDescent="0.35">
      <c r="C193" t="s">
        <v>192</v>
      </c>
      <c r="D193" s="5">
        <v>3026000000000</v>
      </c>
      <c r="E193" s="5">
        <v>2920000000000</v>
      </c>
      <c r="F193" s="5">
        <v>2947000000000</v>
      </c>
      <c r="G193" s="5">
        <v>2874000000000</v>
      </c>
    </row>
    <row r="194" spans="3:16" x14ac:dyDescent="0.35">
      <c r="C194" t="s">
        <v>23</v>
      </c>
      <c r="D194" s="5">
        <v>1772000000000</v>
      </c>
      <c r="E194" s="5">
        <v>1764000000000</v>
      </c>
      <c r="F194" s="5">
        <v>1783000000000</v>
      </c>
      <c r="G194" s="5">
        <v>1744000000000</v>
      </c>
    </row>
    <row r="195" spans="3:16" x14ac:dyDescent="0.35">
      <c r="C195" t="s">
        <v>20</v>
      </c>
      <c r="D195" s="5">
        <v>1743000000000</v>
      </c>
      <c r="E195" s="5">
        <v>1737000000000</v>
      </c>
      <c r="F195" s="5">
        <v>1766000000000</v>
      </c>
      <c r="G195" s="5">
        <v>1706000000000</v>
      </c>
    </row>
    <row r="196" spans="3:16" x14ac:dyDescent="0.35">
      <c r="C196" t="s">
        <v>193</v>
      </c>
      <c r="D196" s="5">
        <v>229000000000</v>
      </c>
      <c r="E196" s="5">
        <v>182000000000</v>
      </c>
      <c r="F196" s="5">
        <v>253000000000</v>
      </c>
      <c r="G196" s="5">
        <v>267000000000</v>
      </c>
    </row>
    <row r="197" spans="3:16" x14ac:dyDescent="0.35">
      <c r="C197" t="s">
        <v>194</v>
      </c>
      <c r="D197" s="5">
        <v>10000000000</v>
      </c>
      <c r="E197" s="5">
        <v>68000000000</v>
      </c>
      <c r="F197" s="5">
        <v>10000000000</v>
      </c>
      <c r="G197" s="5">
        <v>75000000000</v>
      </c>
    </row>
    <row r="198" spans="3:16" x14ac:dyDescent="0.35">
      <c r="C198" t="s">
        <v>195</v>
      </c>
      <c r="E198" s="5">
        <v>0</v>
      </c>
      <c r="F198" s="5">
        <v>31000000000</v>
      </c>
      <c r="G198" s="5">
        <v>0</v>
      </c>
    </row>
    <row r="199" spans="3:16" x14ac:dyDescent="0.35">
      <c r="C199" t="s">
        <v>12</v>
      </c>
      <c r="D199" s="5">
        <v>10000000000</v>
      </c>
      <c r="E199" s="5">
        <v>68000000000</v>
      </c>
      <c r="F199" s="5">
        <v>41000000000</v>
      </c>
      <c r="G199" s="5">
        <v>76000000000</v>
      </c>
    </row>
    <row r="200" spans="3:16" x14ac:dyDescent="0.35">
      <c r="C200" t="s">
        <v>15</v>
      </c>
      <c r="D200" s="6">
        <v>2.68</v>
      </c>
      <c r="E200" s="6">
        <v>18.68</v>
      </c>
      <c r="F200" s="6">
        <v>11.2</v>
      </c>
      <c r="G200" s="6">
        <v>20.61</v>
      </c>
    </row>
    <row r="201" spans="3:16" x14ac:dyDescent="0.35">
      <c r="C201" t="s">
        <v>47</v>
      </c>
      <c r="I201" s="6">
        <v>34.880000000000003</v>
      </c>
      <c r="J201" s="6">
        <v>26.95</v>
      </c>
      <c r="K201" s="6">
        <v>53.72</v>
      </c>
      <c r="L201" s="6">
        <v>50.95</v>
      </c>
      <c r="M201" s="6">
        <v>26.06</v>
      </c>
      <c r="N201" s="6">
        <v>26.71</v>
      </c>
      <c r="O201" s="6">
        <v>8.93</v>
      </c>
      <c r="P201" s="6">
        <v>29.31</v>
      </c>
    </row>
    <row r="202" spans="3:16" x14ac:dyDescent="0.35">
      <c r="C202" t="s">
        <v>61</v>
      </c>
      <c r="I202" s="6">
        <v>28.96</v>
      </c>
      <c r="J202" s="6">
        <v>21.89</v>
      </c>
      <c r="K202" s="6">
        <v>14.43</v>
      </c>
      <c r="L202" s="6">
        <v>12.76</v>
      </c>
      <c r="M202" s="6">
        <v>17.11</v>
      </c>
      <c r="N202" s="6">
        <v>14.98</v>
      </c>
      <c r="O202" s="6">
        <v>61.59</v>
      </c>
      <c r="P202" s="5">
        <v>0</v>
      </c>
    </row>
    <row r="203" spans="3:16" x14ac:dyDescent="0.35">
      <c r="C203" t="s">
        <v>64</v>
      </c>
      <c r="I203" s="6">
        <v>6.55</v>
      </c>
      <c r="J203" s="6">
        <v>3.6</v>
      </c>
      <c r="K203" s="6">
        <v>3.88</v>
      </c>
      <c r="L203" s="6">
        <v>3.83</v>
      </c>
      <c r="M203" s="6">
        <v>3.13</v>
      </c>
      <c r="N203" s="6">
        <v>3.96</v>
      </c>
      <c r="O203" s="6">
        <v>6.02</v>
      </c>
      <c r="P203" s="5">
        <v>0</v>
      </c>
    </row>
    <row r="204" spans="3:16" x14ac:dyDescent="0.35">
      <c r="C204" t="s">
        <v>196</v>
      </c>
      <c r="I204" s="5">
        <v>314920000000</v>
      </c>
      <c r="J204" s="5">
        <v>288640000000</v>
      </c>
      <c r="K204" s="5">
        <v>370790000000</v>
      </c>
      <c r="L204" s="5">
        <v>360990000000</v>
      </c>
      <c r="M204" s="5">
        <v>272300000000</v>
      </c>
      <c r="N204" s="5">
        <v>156350000000</v>
      </c>
      <c r="O204" s="5">
        <v>112840000000</v>
      </c>
      <c r="P204" s="5">
        <v>208330000000</v>
      </c>
    </row>
    <row r="205" spans="3:16" x14ac:dyDescent="0.35">
      <c r="C205" t="s">
        <v>197</v>
      </c>
      <c r="I205" s="6">
        <v>2.1499999999999998E-2</v>
      </c>
      <c r="J205" s="6">
        <v>1.7299999999999999E-2</v>
      </c>
      <c r="K205" s="6">
        <v>3.6200000000000003E-2</v>
      </c>
      <c r="L205" s="6">
        <v>3.7900000000000003E-2</v>
      </c>
      <c r="M205" s="6">
        <v>2.2200000000000001E-2</v>
      </c>
      <c r="N205" s="6">
        <v>2.4199999999999999E-2</v>
      </c>
      <c r="O205" s="6">
        <v>9.0000000000000011E-3</v>
      </c>
      <c r="P205" s="6">
        <v>2.5399999999999999E-2</v>
      </c>
    </row>
    <row r="206" spans="3:16" x14ac:dyDescent="0.35">
      <c r="C206" t="s">
        <v>198</v>
      </c>
      <c r="I206" s="6">
        <v>4.3799999999999999E-2</v>
      </c>
      <c r="J206" s="6">
        <v>3.6200000000000003E-2</v>
      </c>
      <c r="K206" s="6">
        <v>7.7600000000000002E-2</v>
      </c>
      <c r="L206" s="6">
        <v>7.8299999999999995E-2</v>
      </c>
      <c r="M206" s="6">
        <v>4.7E-2</v>
      </c>
      <c r="N206" s="6">
        <v>5.0799999999999998E-2</v>
      </c>
      <c r="O206" s="6">
        <v>1.8000000000000002E-2</v>
      </c>
      <c r="P206" s="6">
        <v>5.3699999999999998E-2</v>
      </c>
    </row>
    <row r="207" spans="3:16" x14ac:dyDescent="0.35">
      <c r="C207" t="s">
        <v>199</v>
      </c>
      <c r="I207" s="6">
        <v>5.7800000000000004E-2</v>
      </c>
      <c r="J207" s="6">
        <v>5.57E-2</v>
      </c>
      <c r="K207" s="6">
        <v>7.6399999999999996E-2</v>
      </c>
      <c r="L207" s="6">
        <v>8.2200000000000009E-2</v>
      </c>
      <c r="M207" s="6">
        <v>7.1099999999999997E-2</v>
      </c>
      <c r="N207" s="6">
        <v>4.4699999999999997E-2</v>
      </c>
      <c r="O207" s="6">
        <v>3.4000000000000002E-2</v>
      </c>
      <c r="P207" s="6">
        <v>0.12839999999999999</v>
      </c>
    </row>
    <row r="208" spans="3:16" x14ac:dyDescent="0.35">
      <c r="C208" t="s">
        <v>200</v>
      </c>
      <c r="I208" s="6">
        <v>2.71</v>
      </c>
      <c r="J208" s="6">
        <v>2.44</v>
      </c>
      <c r="K208" s="6">
        <v>3.66</v>
      </c>
      <c r="L208" s="6">
        <v>4.07</v>
      </c>
      <c r="M208" s="6">
        <v>3.29</v>
      </c>
      <c r="N208" s="6">
        <v>1.94</v>
      </c>
      <c r="O208" s="6">
        <v>1.7</v>
      </c>
      <c r="P208" s="6">
        <v>3.62</v>
      </c>
    </row>
    <row r="209" spans="2:16" x14ac:dyDescent="0.35">
      <c r="C209" t="s">
        <v>58</v>
      </c>
      <c r="I209" s="6">
        <v>1.27</v>
      </c>
      <c r="J209" s="6">
        <v>0.79</v>
      </c>
      <c r="K209" s="6">
        <v>1.1200000000000001</v>
      </c>
      <c r="L209" s="5">
        <v>1</v>
      </c>
      <c r="M209" s="6">
        <v>0.8</v>
      </c>
      <c r="N209" s="6">
        <v>0.76</v>
      </c>
      <c r="O209" s="6">
        <v>1.1100000000000001</v>
      </c>
      <c r="P209" s="5">
        <v>0</v>
      </c>
    </row>
    <row r="210" spans="2:16" x14ac:dyDescent="0.35">
      <c r="C210" t="s">
        <v>55</v>
      </c>
      <c r="I210" s="6">
        <v>796.56</v>
      </c>
      <c r="J210" s="6">
        <v>744.36</v>
      </c>
      <c r="K210" s="6">
        <v>692.47</v>
      </c>
      <c r="L210" s="6">
        <v>650.98</v>
      </c>
      <c r="M210" s="6">
        <v>554.16999999999996</v>
      </c>
      <c r="N210" s="6">
        <v>526.22</v>
      </c>
      <c r="O210" s="6">
        <v>495.31</v>
      </c>
      <c r="P210" s="6">
        <v>545.84</v>
      </c>
    </row>
    <row r="211" spans="2:16" x14ac:dyDescent="0.35">
      <c r="C211" t="s">
        <v>201</v>
      </c>
      <c r="I211" s="6">
        <v>1.28</v>
      </c>
      <c r="J211" s="6">
        <v>0.8</v>
      </c>
      <c r="K211" s="6">
        <v>1.1299999999999999</v>
      </c>
      <c r="L211" s="6">
        <v>1.01</v>
      </c>
      <c r="M211" s="6">
        <v>0.81</v>
      </c>
      <c r="N211" s="6">
        <v>0.76</v>
      </c>
      <c r="O211" s="6">
        <v>1.1100000000000001</v>
      </c>
      <c r="P211" s="5">
        <v>0</v>
      </c>
    </row>
    <row r="212" spans="2:16" x14ac:dyDescent="0.35">
      <c r="C212" t="s">
        <v>202</v>
      </c>
      <c r="I212" s="6">
        <v>789.28</v>
      </c>
      <c r="J212" s="6">
        <v>737.33</v>
      </c>
      <c r="K212" s="6">
        <v>686.73</v>
      </c>
      <c r="L212" s="6">
        <v>645.17999999999995</v>
      </c>
      <c r="M212" s="6">
        <v>552.57000000000005</v>
      </c>
      <c r="N212" s="6">
        <v>524.64</v>
      </c>
      <c r="O212" s="6">
        <v>493.76</v>
      </c>
      <c r="P212" s="6">
        <v>545.84</v>
      </c>
    </row>
    <row r="213" spans="2:16" x14ac:dyDescent="0.35">
      <c r="C213" t="s">
        <v>203</v>
      </c>
      <c r="I213" s="5">
        <v>286000000000</v>
      </c>
      <c r="J213" s="5">
        <v>260000000000</v>
      </c>
      <c r="K213" s="5">
        <v>231000000000</v>
      </c>
      <c r="L213" s="5">
        <v>172000000000</v>
      </c>
      <c r="M213" s="5">
        <v>131000000000</v>
      </c>
      <c r="N213" s="5">
        <v>167000000000</v>
      </c>
      <c r="O213" s="5">
        <v>188000000000</v>
      </c>
      <c r="P213" s="5">
        <v>86000000000</v>
      </c>
    </row>
    <row r="214" spans="2:16" x14ac:dyDescent="0.35">
      <c r="C214" t="s">
        <v>204</v>
      </c>
      <c r="I214" s="5">
        <v>1478000000000</v>
      </c>
      <c r="J214" s="5">
        <v>1489000000000</v>
      </c>
      <c r="K214" s="5">
        <v>1465000000000</v>
      </c>
      <c r="L214" s="5">
        <v>1227000000000</v>
      </c>
      <c r="M214" s="5">
        <v>1141000000000</v>
      </c>
      <c r="N214" s="5">
        <v>840000000000</v>
      </c>
      <c r="O214" s="5">
        <v>684000000000</v>
      </c>
      <c r="P214" s="5">
        <v>831000000000</v>
      </c>
    </row>
    <row r="215" spans="2:16" x14ac:dyDescent="0.35">
      <c r="C215" t="s">
        <v>25</v>
      </c>
      <c r="I215" s="5">
        <v>1764000000000</v>
      </c>
      <c r="J215" s="5">
        <v>1749000000000</v>
      </c>
      <c r="K215" s="5">
        <v>1697000000000</v>
      </c>
      <c r="L215" s="5">
        <v>1399000000000</v>
      </c>
      <c r="M215" s="5">
        <v>1272000000000</v>
      </c>
      <c r="N215" s="5">
        <v>1007000000000</v>
      </c>
      <c r="O215" s="5">
        <v>872000000000</v>
      </c>
      <c r="P215" s="5">
        <v>917000000000</v>
      </c>
    </row>
    <row r="216" spans="2:16" x14ac:dyDescent="0.35">
      <c r="C216" t="s">
        <v>22</v>
      </c>
      <c r="I216" s="5">
        <v>1737000000000</v>
      </c>
      <c r="J216" s="5">
        <v>215000000000</v>
      </c>
      <c r="K216" s="5">
        <v>1546000000000</v>
      </c>
      <c r="L216" s="5">
        <v>1142000000000</v>
      </c>
      <c r="M216" s="5">
        <v>880000000000</v>
      </c>
      <c r="N216" s="5">
        <v>498000000000</v>
      </c>
      <c r="O216" s="5">
        <v>750000000000</v>
      </c>
      <c r="P216" s="5">
        <v>915000000000</v>
      </c>
    </row>
    <row r="217" spans="2:16" x14ac:dyDescent="0.35">
      <c r="C217" t="s">
        <v>205</v>
      </c>
      <c r="I217" s="5">
        <v>182000000000</v>
      </c>
      <c r="J217" s="5">
        <v>139000000000</v>
      </c>
      <c r="K217" s="5">
        <v>189000000000</v>
      </c>
      <c r="L217" s="5">
        <v>235000000000</v>
      </c>
      <c r="M217" s="5">
        <v>173000000000</v>
      </c>
      <c r="N217" s="5">
        <v>-327000000000</v>
      </c>
      <c r="O217" s="5">
        <v>-139000000000</v>
      </c>
      <c r="P217" s="5">
        <v>-76000000000</v>
      </c>
    </row>
    <row r="218" spans="2:16" x14ac:dyDescent="0.35">
      <c r="C218" t="s">
        <v>206</v>
      </c>
      <c r="I218" s="5">
        <v>223000000000</v>
      </c>
      <c r="J218" s="5">
        <v>84000000000</v>
      </c>
      <c r="K218" s="5">
        <v>144000000000</v>
      </c>
      <c r="L218" s="5">
        <v>107000000000</v>
      </c>
      <c r="M218" s="5">
        <v>-11000000000</v>
      </c>
      <c r="N218" s="5">
        <v>50000000000</v>
      </c>
      <c r="O218" s="5">
        <v>-78000000000</v>
      </c>
      <c r="P218" s="5">
        <v>-47000000000</v>
      </c>
    </row>
    <row r="219" spans="2:16" x14ac:dyDescent="0.35">
      <c r="C219" t="s">
        <v>207</v>
      </c>
      <c r="I219" s="5">
        <v>-1000000000</v>
      </c>
      <c r="J219" s="5">
        <v>0</v>
      </c>
      <c r="K219" s="5">
        <v>-9000000000</v>
      </c>
      <c r="L219" s="5">
        <v>-7000000000</v>
      </c>
      <c r="M219" s="5">
        <v>-6000000000</v>
      </c>
      <c r="N219" s="5">
        <v>-4000000000</v>
      </c>
      <c r="O219" s="5">
        <v>-3000000000</v>
      </c>
      <c r="P219" s="5">
        <v>0</v>
      </c>
    </row>
    <row r="220" spans="2:16" x14ac:dyDescent="0.35">
      <c r="C220" t="s">
        <v>14</v>
      </c>
      <c r="I220" s="5">
        <v>222000000000</v>
      </c>
      <c r="J220" s="5">
        <v>84000000000</v>
      </c>
      <c r="K220" s="5">
        <v>136000000000</v>
      </c>
      <c r="L220" s="5">
        <v>100000000000</v>
      </c>
      <c r="M220" s="5">
        <v>-17000000000</v>
      </c>
      <c r="N220" s="5">
        <v>46000000000</v>
      </c>
      <c r="O220" s="5">
        <v>-82000000000</v>
      </c>
      <c r="P220" s="5">
        <v>-47000000000</v>
      </c>
    </row>
    <row r="221" spans="2:16" x14ac:dyDescent="0.35">
      <c r="C221" t="s">
        <v>16</v>
      </c>
      <c r="I221" s="6">
        <v>60.57</v>
      </c>
      <c r="J221" s="6">
        <v>22.78</v>
      </c>
      <c r="K221" s="6">
        <v>37.049999999999997</v>
      </c>
      <c r="L221" s="6">
        <v>27.37</v>
      </c>
      <c r="M221" s="6">
        <v>-4.7</v>
      </c>
      <c r="N221" s="6">
        <v>12.47</v>
      </c>
      <c r="O221" s="6">
        <v>-22.3</v>
      </c>
      <c r="P221" s="6">
        <v>-15.95</v>
      </c>
    </row>
    <row r="223" spans="2:16" x14ac:dyDescent="0.35">
      <c r="B223" t="s">
        <v>208</v>
      </c>
      <c r="C223" t="s">
        <v>209</v>
      </c>
      <c r="D223" s="5">
        <v>59000000000</v>
      </c>
      <c r="E223" s="5">
        <v>-36000000000</v>
      </c>
      <c r="F223" s="5">
        <v>28000000000</v>
      </c>
      <c r="G223" s="5">
        <v>72000000000</v>
      </c>
      <c r="H223" s="5">
        <v>236000000000</v>
      </c>
      <c r="I223" s="5">
        <v>128000000000</v>
      </c>
      <c r="J223" s="5">
        <v>99000000000</v>
      </c>
      <c r="K223" s="5">
        <v>197000000000</v>
      </c>
      <c r="L223" s="5">
        <v>187000000000</v>
      </c>
      <c r="M223" s="5">
        <v>96000000000</v>
      </c>
      <c r="N223" s="5">
        <v>98000000000</v>
      </c>
      <c r="O223" s="5">
        <v>33000000000</v>
      </c>
      <c r="P223" s="5">
        <v>86000000000</v>
      </c>
    </row>
    <row r="224" spans="2:16" x14ac:dyDescent="0.35">
      <c r="C224" t="s">
        <v>210</v>
      </c>
      <c r="H224" s="5">
        <v>122000000000</v>
      </c>
      <c r="I224" s="5">
        <v>128000000000</v>
      </c>
      <c r="J224" s="5">
        <v>99000000000</v>
      </c>
      <c r="K224" s="5">
        <v>197000000000</v>
      </c>
      <c r="L224" s="5">
        <v>187000000000</v>
      </c>
      <c r="M224" s="5">
        <v>96000000000</v>
      </c>
      <c r="N224" s="5">
        <v>98000000000</v>
      </c>
      <c r="O224" s="5">
        <v>33000000000</v>
      </c>
    </row>
    <row r="225" spans="3:16" x14ac:dyDescent="0.35">
      <c r="C225" t="s">
        <v>344</v>
      </c>
      <c r="H225" s="6">
        <v>8.2200000000000006</v>
      </c>
      <c r="I225" s="6">
        <v>8.2200000000000006</v>
      </c>
      <c r="J225" s="6">
        <v>8.2200000000000006</v>
      </c>
      <c r="K225" s="6">
        <v>7.55</v>
      </c>
      <c r="L225" s="6">
        <v>6.5</v>
      </c>
      <c r="M225" s="6">
        <v>5.46</v>
      </c>
      <c r="N225" s="6">
        <v>3.88</v>
      </c>
      <c r="O225" s="6">
        <v>2.93</v>
      </c>
    </row>
    <row r="226" spans="3:16" x14ac:dyDescent="0.35">
      <c r="C226" t="s">
        <v>66</v>
      </c>
      <c r="H226" s="6">
        <v>0.1278</v>
      </c>
      <c r="I226" s="6">
        <v>0.23559999999999998</v>
      </c>
      <c r="J226" s="6">
        <v>0.30499999999999999</v>
      </c>
      <c r="K226" s="6">
        <v>0.14050000000000001</v>
      </c>
      <c r="L226" s="6">
        <v>0.12759999999999999</v>
      </c>
      <c r="M226" s="6">
        <v>0.20960000000000001</v>
      </c>
      <c r="N226" s="6">
        <v>0.1452</v>
      </c>
      <c r="O226" s="6">
        <v>0.32799999999999996</v>
      </c>
    </row>
    <row r="227" spans="3:16" x14ac:dyDescent="0.35">
      <c r="C227" t="s">
        <v>345</v>
      </c>
      <c r="H227" s="6">
        <v>9.7000000000000003E-3</v>
      </c>
      <c r="I227" s="6">
        <v>1.0200000000000001E-2</v>
      </c>
      <c r="J227" s="6">
        <v>1.0200000000000001E-2</v>
      </c>
      <c r="K227" s="6">
        <v>1.09E-2</v>
      </c>
      <c r="L227" s="6">
        <v>8.6999999999999994E-3</v>
      </c>
      <c r="M227" s="6">
        <v>1.2199999999999999E-2</v>
      </c>
      <c r="N227" s="6">
        <v>8.8999999999999999E-3</v>
      </c>
      <c r="O227" s="6">
        <v>8.6999999999999994E-3</v>
      </c>
    </row>
    <row r="228" spans="3:16" x14ac:dyDescent="0.35">
      <c r="C228" t="s">
        <v>46</v>
      </c>
      <c r="D228" s="6">
        <v>16.079999999999998</v>
      </c>
      <c r="E228" s="6">
        <v>-9.91</v>
      </c>
      <c r="F228" s="6">
        <v>7.55</v>
      </c>
      <c r="G228" s="6">
        <v>19.52</v>
      </c>
      <c r="H228" s="6">
        <v>64.33</v>
      </c>
      <c r="I228" s="6">
        <v>34.880000000000003</v>
      </c>
      <c r="J228" s="6">
        <v>26.95</v>
      </c>
      <c r="K228" s="6">
        <v>53.72</v>
      </c>
      <c r="L228" s="6">
        <v>50.95</v>
      </c>
      <c r="M228" s="6">
        <v>26.06</v>
      </c>
      <c r="N228" s="6">
        <v>26.71</v>
      </c>
      <c r="O228" s="6">
        <v>8.93</v>
      </c>
      <c r="P228" s="6">
        <v>23.45</v>
      </c>
    </row>
    <row r="229" spans="3:16" x14ac:dyDescent="0.35">
      <c r="C229" t="s">
        <v>211</v>
      </c>
      <c r="H229" s="6">
        <v>33.25</v>
      </c>
      <c r="I229" s="6">
        <v>34.880000000000003</v>
      </c>
      <c r="J229" s="6">
        <v>26.95</v>
      </c>
      <c r="K229" s="6">
        <v>53.72</v>
      </c>
      <c r="L229" s="6">
        <v>50.95</v>
      </c>
      <c r="M229" s="6">
        <v>26.06</v>
      </c>
      <c r="N229" s="6">
        <v>26.71</v>
      </c>
      <c r="O229" s="6">
        <v>8.93</v>
      </c>
    </row>
    <row r="230" spans="3:16" x14ac:dyDescent="0.35">
      <c r="C230" t="s">
        <v>68</v>
      </c>
      <c r="H230" s="6">
        <v>8.2200000000000006</v>
      </c>
      <c r="I230" s="6">
        <v>8.2200000000000006</v>
      </c>
      <c r="J230" s="6">
        <v>8.2200000000000006</v>
      </c>
      <c r="K230" s="6">
        <v>7.55</v>
      </c>
      <c r="L230" s="6">
        <v>6.5</v>
      </c>
      <c r="M230" s="6">
        <v>5.46</v>
      </c>
      <c r="N230" s="6">
        <v>3.88</v>
      </c>
      <c r="O230" s="6">
        <v>2.93</v>
      </c>
    </row>
    <row r="231" spans="3:16" x14ac:dyDescent="0.35">
      <c r="C231" t="s">
        <v>346</v>
      </c>
      <c r="H231" s="6">
        <v>0.1278</v>
      </c>
      <c r="I231" s="6">
        <v>0.23559999999999998</v>
      </c>
      <c r="J231" s="6">
        <v>0.30499999999999999</v>
      </c>
      <c r="K231" s="6">
        <v>0.14050000000000001</v>
      </c>
      <c r="L231" s="6">
        <v>0.12759999999999999</v>
      </c>
      <c r="M231" s="6">
        <v>0.20960000000000001</v>
      </c>
      <c r="N231" s="6">
        <v>0.1452</v>
      </c>
      <c r="O231" s="6">
        <v>0.32799999999999996</v>
      </c>
    </row>
    <row r="232" spans="3:16" x14ac:dyDescent="0.35">
      <c r="C232" t="s">
        <v>347</v>
      </c>
      <c r="H232" s="6">
        <v>9.7000000000000003E-3</v>
      </c>
      <c r="I232" s="6">
        <v>1.0200000000000001E-2</v>
      </c>
      <c r="J232" s="6">
        <v>1.0200000000000001E-2</v>
      </c>
      <c r="K232" s="6">
        <v>1.09E-2</v>
      </c>
      <c r="L232" s="6">
        <v>8.6999999999999994E-3</v>
      </c>
      <c r="M232" s="6">
        <v>1.2199999999999999E-2</v>
      </c>
      <c r="N232" s="6">
        <v>8.8999999999999999E-3</v>
      </c>
      <c r="O232" s="6">
        <v>8.6999999999999994E-3</v>
      </c>
    </row>
    <row r="233" spans="3:16" x14ac:dyDescent="0.35">
      <c r="C233" t="s">
        <v>212</v>
      </c>
      <c r="D233" s="5">
        <v>151000000000</v>
      </c>
      <c r="E233" s="5">
        <v>141000000000</v>
      </c>
      <c r="F233" s="5">
        <v>112000000000</v>
      </c>
      <c r="G233" s="5">
        <v>151000000000</v>
      </c>
      <c r="H233" s="5">
        <v>603000000000</v>
      </c>
      <c r="I233" s="5">
        <v>566000000000</v>
      </c>
      <c r="J233" s="5">
        <v>600000000000</v>
      </c>
      <c r="K233" s="5">
        <v>733000000000</v>
      </c>
      <c r="L233" s="5">
        <v>622000000000</v>
      </c>
      <c r="M233" s="5">
        <v>523000000000</v>
      </c>
      <c r="N233" s="5">
        <v>370000000000</v>
      </c>
      <c r="O233" s="5">
        <v>335000000000</v>
      </c>
      <c r="P233" s="5">
        <v>377000000000</v>
      </c>
    </row>
    <row r="234" spans="3:16" x14ac:dyDescent="0.35">
      <c r="C234" t="s">
        <v>213</v>
      </c>
      <c r="H234" s="5">
        <v>555000000000</v>
      </c>
      <c r="I234" s="5">
        <v>566000000000</v>
      </c>
      <c r="J234" s="5">
        <v>600000000000</v>
      </c>
      <c r="K234" s="5">
        <v>733000000000</v>
      </c>
      <c r="L234" s="5">
        <v>622000000000</v>
      </c>
      <c r="M234" s="5">
        <v>523000000000</v>
      </c>
      <c r="N234" s="5">
        <v>370000000000</v>
      </c>
      <c r="O234" s="5">
        <v>335000000000</v>
      </c>
    </row>
    <row r="235" spans="3:16" x14ac:dyDescent="0.35">
      <c r="C235" t="s">
        <v>348</v>
      </c>
      <c r="H235" s="6">
        <v>8.2200000000000006</v>
      </c>
      <c r="I235" s="6">
        <v>8.2200000000000006</v>
      </c>
      <c r="J235" s="6">
        <v>8.2200000000000006</v>
      </c>
      <c r="K235" s="6">
        <v>7.55</v>
      </c>
      <c r="L235" s="6">
        <v>6.5</v>
      </c>
      <c r="M235" s="6">
        <v>5.46</v>
      </c>
      <c r="N235" s="6">
        <v>3.88</v>
      </c>
      <c r="O235" s="6">
        <v>2.93</v>
      </c>
    </row>
    <row r="236" spans="3:16" x14ac:dyDescent="0.35">
      <c r="C236" t="s">
        <v>349</v>
      </c>
      <c r="H236" s="6">
        <v>0.1278</v>
      </c>
      <c r="I236" s="6">
        <v>0.23559999999999998</v>
      </c>
      <c r="J236" s="6">
        <v>0.30499999999999999</v>
      </c>
      <c r="K236" s="6">
        <v>0.14050000000000001</v>
      </c>
      <c r="L236" s="6">
        <v>0.12759999999999999</v>
      </c>
      <c r="M236" s="6">
        <v>0.20960000000000001</v>
      </c>
      <c r="N236" s="6">
        <v>0.1452</v>
      </c>
      <c r="O236" s="6">
        <v>0.32799999999999996</v>
      </c>
    </row>
    <row r="237" spans="3:16" x14ac:dyDescent="0.35">
      <c r="C237" t="s">
        <v>350</v>
      </c>
      <c r="H237" s="6">
        <v>9.7000000000000003E-3</v>
      </c>
      <c r="I237" s="6">
        <v>1.0200000000000001E-2</v>
      </c>
      <c r="J237" s="6">
        <v>1.0200000000000001E-2</v>
      </c>
      <c r="K237" s="6">
        <v>1.09E-2</v>
      </c>
      <c r="L237" s="6">
        <v>8.6999999999999994E-3</v>
      </c>
      <c r="M237" s="6">
        <v>1.2199999999999999E-2</v>
      </c>
      <c r="N237" s="6">
        <v>8.8999999999999999E-3</v>
      </c>
      <c r="O237" s="6">
        <v>8.6999999999999994E-3</v>
      </c>
    </row>
    <row r="238" spans="3:16" x14ac:dyDescent="0.35">
      <c r="C238" t="s">
        <v>214</v>
      </c>
      <c r="I238" s="6">
        <v>13.21</v>
      </c>
    </row>
    <row r="239" spans="3:16" x14ac:dyDescent="0.35">
      <c r="C239" t="s">
        <v>215</v>
      </c>
      <c r="I239" s="6">
        <v>25.57</v>
      </c>
    </row>
    <row r="240" spans="3:16" x14ac:dyDescent="0.35">
      <c r="C240" t="s">
        <v>216</v>
      </c>
      <c r="I240" s="6">
        <v>7.42</v>
      </c>
    </row>
    <row r="241" spans="3:9" x14ac:dyDescent="0.35">
      <c r="C241" t="s">
        <v>217</v>
      </c>
      <c r="I241" s="6">
        <v>3.9100000000000003E-2</v>
      </c>
    </row>
    <row r="242" spans="3:9" x14ac:dyDescent="0.35">
      <c r="C242" t="s">
        <v>218</v>
      </c>
      <c r="I242" s="6">
        <v>5.62</v>
      </c>
    </row>
    <row r="243" spans="3:9" x14ac:dyDescent="0.35">
      <c r="C243" t="s">
        <v>219</v>
      </c>
      <c r="I243" s="6">
        <v>1.03</v>
      </c>
    </row>
    <row r="244" spans="3:9" x14ac:dyDescent="0.35">
      <c r="C244" t="s">
        <v>220</v>
      </c>
      <c r="I244" s="6">
        <v>19.03</v>
      </c>
    </row>
    <row r="245" spans="3:9" x14ac:dyDescent="0.35">
      <c r="C245" t="s">
        <v>221</v>
      </c>
      <c r="I245" s="6">
        <v>15.98</v>
      </c>
    </row>
    <row r="246" spans="3:9" x14ac:dyDescent="0.35">
      <c r="C246" t="s">
        <v>222</v>
      </c>
      <c r="I246" s="6">
        <v>18.09</v>
      </c>
    </row>
    <row r="247" spans="3:9" x14ac:dyDescent="0.35">
      <c r="C247" t="s">
        <v>223</v>
      </c>
      <c r="I247" s="6">
        <v>17.940000000000001</v>
      </c>
    </row>
    <row r="248" spans="3:9" x14ac:dyDescent="0.35">
      <c r="C248" t="s">
        <v>325</v>
      </c>
      <c r="I248" s="6">
        <v>0.87</v>
      </c>
    </row>
    <row r="249" spans="3:9" x14ac:dyDescent="0.35">
      <c r="C249" t="s">
        <v>326</v>
      </c>
      <c r="I249" s="6">
        <v>-2.15</v>
      </c>
    </row>
    <row r="250" spans="3:9" x14ac:dyDescent="0.35">
      <c r="C250" t="s">
        <v>224</v>
      </c>
      <c r="I250" s="6">
        <v>33.25</v>
      </c>
    </row>
    <row r="251" spans="3:9" x14ac:dyDescent="0.35">
      <c r="C251" t="s">
        <v>225</v>
      </c>
      <c r="I251" s="6">
        <v>64.33</v>
      </c>
    </row>
    <row r="252" spans="3:9" x14ac:dyDescent="0.35">
      <c r="C252" t="s">
        <v>226</v>
      </c>
      <c r="I252" s="6">
        <v>151.25</v>
      </c>
    </row>
    <row r="253" spans="3:9" x14ac:dyDescent="0.35">
      <c r="C253" t="s">
        <v>227</v>
      </c>
      <c r="D253" s="6">
        <v>7.89</v>
      </c>
    </row>
    <row r="254" spans="3:9" x14ac:dyDescent="0.35">
      <c r="C254" t="s">
        <v>228</v>
      </c>
      <c r="I254" s="6">
        <v>825.25</v>
      </c>
    </row>
    <row r="255" spans="3:9" x14ac:dyDescent="0.35">
      <c r="C255" t="s">
        <v>229</v>
      </c>
      <c r="I255" s="6">
        <v>53.18</v>
      </c>
    </row>
    <row r="256" spans="3:9" x14ac:dyDescent="0.35">
      <c r="C256" t="s">
        <v>230</v>
      </c>
      <c r="D256" s="6">
        <v>1.67</v>
      </c>
    </row>
    <row r="257" spans="3:9" x14ac:dyDescent="0.35">
      <c r="C257" t="s">
        <v>231</v>
      </c>
      <c r="D257" s="6">
        <v>1.67</v>
      </c>
    </row>
    <row r="258" spans="3:9" x14ac:dyDescent="0.35">
      <c r="C258" t="s">
        <v>232</v>
      </c>
      <c r="D258" s="6">
        <v>0.59</v>
      </c>
    </row>
    <row r="259" spans="3:9" x14ac:dyDescent="0.35">
      <c r="C259" t="s">
        <v>233</v>
      </c>
      <c r="D259" s="6">
        <v>0.53</v>
      </c>
    </row>
    <row r="260" spans="3:9" x14ac:dyDescent="0.35">
      <c r="C260" t="s">
        <v>234</v>
      </c>
      <c r="D260" s="6">
        <v>0.88</v>
      </c>
    </row>
    <row r="261" spans="3:9" x14ac:dyDescent="0.35">
      <c r="C261" t="s">
        <v>235</v>
      </c>
      <c r="D261" s="6">
        <v>0.28999999999999998</v>
      </c>
    </row>
    <row r="262" spans="3:9" x14ac:dyDescent="0.35">
      <c r="C262" t="s">
        <v>236</v>
      </c>
      <c r="D262" s="6">
        <v>2.02</v>
      </c>
    </row>
    <row r="263" spans="3:9" x14ac:dyDescent="0.35">
      <c r="C263" t="s">
        <v>237</v>
      </c>
      <c r="I263" s="6">
        <v>2.69</v>
      </c>
    </row>
    <row r="264" spans="3:9" x14ac:dyDescent="0.35">
      <c r="C264" t="s">
        <v>12</v>
      </c>
      <c r="D264" s="5">
        <v>10000000000</v>
      </c>
    </row>
    <row r="265" spans="3:9" x14ac:dyDescent="0.35">
      <c r="C265" t="s">
        <v>238</v>
      </c>
      <c r="I265" s="6">
        <v>2.57</v>
      </c>
    </row>
    <row r="266" spans="3:9" x14ac:dyDescent="0.35">
      <c r="C266" t="s">
        <v>239</v>
      </c>
      <c r="I266" s="6">
        <v>1.9900000000000001E-2</v>
      </c>
    </row>
    <row r="267" spans="3:9" x14ac:dyDescent="0.35">
      <c r="C267" t="s">
        <v>240</v>
      </c>
      <c r="I267" s="6">
        <v>4.0300000000000002E-2</v>
      </c>
    </row>
    <row r="268" spans="3:9" x14ac:dyDescent="0.35">
      <c r="C268" t="s">
        <v>241</v>
      </c>
      <c r="I268" s="6">
        <v>5.1699999999999996E-2</v>
      </c>
    </row>
    <row r="269" spans="3:9" x14ac:dyDescent="0.35">
      <c r="C269" t="s">
        <v>242</v>
      </c>
      <c r="I269" s="6">
        <v>4.8799999999999996E-2</v>
      </c>
    </row>
    <row r="270" spans="3:9" x14ac:dyDescent="0.35">
      <c r="C270" t="s">
        <v>243</v>
      </c>
      <c r="D270" s="6">
        <v>37.340000000000003</v>
      </c>
    </row>
    <row r="271" spans="3:9" x14ac:dyDescent="0.35">
      <c r="C271" t="s">
        <v>245</v>
      </c>
      <c r="D271" s="6">
        <v>244.09</v>
      </c>
    </row>
    <row r="272" spans="3:9" x14ac:dyDescent="0.35">
      <c r="C272" t="s">
        <v>247</v>
      </c>
      <c r="D272" s="6">
        <v>2.44</v>
      </c>
    </row>
    <row r="273" spans="3:9" x14ac:dyDescent="0.35">
      <c r="C273" t="s">
        <v>248</v>
      </c>
      <c r="I273" s="6">
        <v>0.09</v>
      </c>
    </row>
    <row r="274" spans="3:9" x14ac:dyDescent="0.35">
      <c r="C274" t="s">
        <v>42</v>
      </c>
      <c r="I274" s="5">
        <v>3116000000000</v>
      </c>
    </row>
    <row r="275" spans="3:9" x14ac:dyDescent="0.35">
      <c r="C275" t="s">
        <v>250</v>
      </c>
      <c r="I275" s="5">
        <v>5279000000000</v>
      </c>
    </row>
    <row r="276" spans="3:9" x14ac:dyDescent="0.35">
      <c r="C276" t="s">
        <v>251</v>
      </c>
      <c r="I276" s="5">
        <v>3670000000</v>
      </c>
    </row>
    <row r="277" spans="3:9" x14ac:dyDescent="0.35">
      <c r="C277" t="s">
        <v>252</v>
      </c>
      <c r="I277" s="6">
        <v>0.16639999999999999</v>
      </c>
    </row>
    <row r="278" spans="3:9" x14ac:dyDescent="0.35">
      <c r="C278" t="s">
        <v>253</v>
      </c>
      <c r="D278" s="6">
        <v>0.81689999999999996</v>
      </c>
    </row>
    <row r="279" spans="3:9" x14ac:dyDescent="0.35">
      <c r="C279" t="s">
        <v>254</v>
      </c>
      <c r="D279" s="6">
        <v>0.70609999999999995</v>
      </c>
    </row>
    <row r="280" spans="3:9" x14ac:dyDescent="0.35">
      <c r="C280" t="s">
        <v>255</v>
      </c>
      <c r="D280" s="6">
        <v>0.39100000000000001</v>
      </c>
    </row>
    <row r="281" spans="3:9" x14ac:dyDescent="0.35">
      <c r="C281" t="s">
        <v>256</v>
      </c>
      <c r="D281" s="6">
        <v>-6.5599999999999992E-2</v>
      </c>
    </row>
    <row r="282" spans="3:9" x14ac:dyDescent="0.35">
      <c r="C282" t="s">
        <v>257</v>
      </c>
      <c r="D282" s="6">
        <v>-0.1149</v>
      </c>
    </row>
    <row r="283" spans="3:9" x14ac:dyDescent="0.35">
      <c r="C283" t="s">
        <v>258</v>
      </c>
      <c r="D283" s="6">
        <v>-7.9199999999999993E-2</v>
      </c>
    </row>
    <row r="284" spans="3:9" x14ac:dyDescent="0.35">
      <c r="C284" t="s">
        <v>351</v>
      </c>
      <c r="I284" s="6">
        <v>8.2200000000000006</v>
      </c>
    </row>
    <row r="285" spans="3:9" x14ac:dyDescent="0.35">
      <c r="C285" t="s">
        <v>352</v>
      </c>
      <c r="I285" s="6">
        <v>8.2200000000000006</v>
      </c>
    </row>
    <row r="286" spans="3:9" x14ac:dyDescent="0.35">
      <c r="C286" t="s">
        <v>353</v>
      </c>
      <c r="I286" s="6">
        <v>0.1278</v>
      </c>
    </row>
    <row r="287" spans="3:9" x14ac:dyDescent="0.35">
      <c r="C287" t="s">
        <v>354</v>
      </c>
      <c r="I287" s="6">
        <v>9.7000000000000003E-3</v>
      </c>
    </row>
    <row r="288" spans="3:9" x14ac:dyDescent="0.35">
      <c r="C288" t="s">
        <v>355</v>
      </c>
      <c r="I288" t="s">
        <v>356</v>
      </c>
    </row>
    <row r="289" spans="3:9" x14ac:dyDescent="0.35">
      <c r="C289" t="s">
        <v>259</v>
      </c>
      <c r="I289" s="5">
        <v>7</v>
      </c>
    </row>
    <row r="290" spans="3:9" x14ac:dyDescent="0.35">
      <c r="C290" t="s">
        <v>260</v>
      </c>
      <c r="I290" s="6">
        <v>0.53</v>
      </c>
    </row>
    <row r="291" spans="3:9" x14ac:dyDescent="0.35">
      <c r="C291" t="s">
        <v>261</v>
      </c>
      <c r="I291" s="6">
        <v>0.71</v>
      </c>
    </row>
    <row r="292" spans="3:9" x14ac:dyDescent="0.35">
      <c r="C292" t="s">
        <v>262</v>
      </c>
      <c r="I292" s="6">
        <v>0.34</v>
      </c>
    </row>
    <row r="293" spans="3:9" x14ac:dyDescent="0.35">
      <c r="C293" t="s">
        <v>263</v>
      </c>
      <c r="I293" s="6">
        <v>0.74</v>
      </c>
    </row>
    <row r="294" spans="3:9" x14ac:dyDescent="0.35">
      <c r="C294" t="s">
        <v>264</v>
      </c>
      <c r="I294" s="6">
        <v>0.21</v>
      </c>
    </row>
    <row r="295" spans="3:9" x14ac:dyDescent="0.35">
      <c r="C295" t="s">
        <v>265</v>
      </c>
      <c r="I295" s="6">
        <v>0.54</v>
      </c>
    </row>
    <row r="296" spans="3:9" x14ac:dyDescent="0.35">
      <c r="C296" t="s">
        <v>266</v>
      </c>
      <c r="I296" s="6">
        <v>0.52</v>
      </c>
    </row>
    <row r="297" spans="3:9" x14ac:dyDescent="0.35">
      <c r="C297" t="s">
        <v>267</v>
      </c>
      <c r="I297" s="5">
        <v>555000000000</v>
      </c>
    </row>
    <row r="298" spans="3:9" x14ac:dyDescent="0.35">
      <c r="C298" t="s">
        <v>268</v>
      </c>
      <c r="I298" s="5">
        <v>347000000000</v>
      </c>
    </row>
    <row r="299" spans="3:9" x14ac:dyDescent="0.35">
      <c r="C299" t="s">
        <v>269</v>
      </c>
      <c r="I299" s="5">
        <v>294000000000</v>
      </c>
    </row>
    <row r="300" spans="3:9" x14ac:dyDescent="0.35">
      <c r="C300" t="s">
        <v>270</v>
      </c>
      <c r="I300" s="5">
        <v>122000000000</v>
      </c>
    </row>
    <row r="301" spans="3:9" x14ac:dyDescent="0.35">
      <c r="C301" t="s">
        <v>271</v>
      </c>
      <c r="D301" s="5">
        <v>29000000000</v>
      </c>
    </row>
    <row r="302" spans="3:9" x14ac:dyDescent="0.35">
      <c r="C302" t="s">
        <v>272</v>
      </c>
      <c r="D302" s="5">
        <v>6113000000000</v>
      </c>
    </row>
    <row r="303" spans="3:9" x14ac:dyDescent="0.35">
      <c r="C303" t="s">
        <v>273</v>
      </c>
      <c r="D303" s="5">
        <v>2668000000000</v>
      </c>
    </row>
    <row r="304" spans="3:9" x14ac:dyDescent="0.35">
      <c r="C304" t="s">
        <v>193</v>
      </c>
      <c r="D304" s="5">
        <v>229000000000</v>
      </c>
    </row>
    <row r="305" spans="3:9" x14ac:dyDescent="0.35">
      <c r="C305" t="s">
        <v>192</v>
      </c>
      <c r="I305" s="5">
        <v>3026000000000</v>
      </c>
    </row>
    <row r="306" spans="3:9" x14ac:dyDescent="0.35">
      <c r="C306" t="s">
        <v>191</v>
      </c>
      <c r="D306" s="5">
        <v>1600000000000</v>
      </c>
    </row>
    <row r="307" spans="3:9" x14ac:dyDescent="0.35">
      <c r="C307" t="s">
        <v>190</v>
      </c>
      <c r="D307" s="5">
        <v>172000000000</v>
      </c>
    </row>
    <row r="308" spans="3:9" x14ac:dyDescent="0.35">
      <c r="C308" t="s">
        <v>23</v>
      </c>
      <c r="D308" s="5">
        <v>1772000000000</v>
      </c>
    </row>
    <row r="309" spans="3:9" x14ac:dyDescent="0.35">
      <c r="C309" t="s">
        <v>20</v>
      </c>
      <c r="D309" s="5">
        <v>1743000000000</v>
      </c>
    </row>
    <row r="310" spans="3:9" x14ac:dyDescent="0.35">
      <c r="C310" t="s">
        <v>274</v>
      </c>
      <c r="I310" s="5">
        <v>3445000000000</v>
      </c>
    </row>
    <row r="311" spans="3:9" x14ac:dyDescent="0.35">
      <c r="C311" t="s">
        <v>275</v>
      </c>
      <c r="I311" s="5">
        <v>164000000000</v>
      </c>
    </row>
    <row r="312" spans="3:9" x14ac:dyDescent="0.35">
      <c r="C312" t="s">
        <v>276</v>
      </c>
      <c r="I312" s="5">
        <v>31000000000</v>
      </c>
    </row>
    <row r="313" spans="3:9" x14ac:dyDescent="0.35">
      <c r="C313" t="s">
        <v>277</v>
      </c>
      <c r="I313" s="5">
        <v>-198000000000</v>
      </c>
    </row>
    <row r="314" spans="3:9" x14ac:dyDescent="0.35">
      <c r="C314" t="s">
        <v>278</v>
      </c>
      <c r="I314" s="5">
        <v>31000000000</v>
      </c>
    </row>
    <row r="315" spans="3:9" x14ac:dyDescent="0.35">
      <c r="C315" t="s">
        <v>279</v>
      </c>
      <c r="I315" s="5">
        <v>195000000000</v>
      </c>
    </row>
  </sheetData>
  <pageMargins left="0.7" right="0.7" top="0.75" bottom="0.75" header="0.3" footer="0.3"/>
  <ignoredErrors>
    <ignoredError sqref="A1:P31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55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614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615</v>
      </c>
      <c r="D2" s="2" vm="82">
        <f ca="1">IFERROR(_xlfn.STOCKHISTORY("XIDX:" &amp; $C$1, D3, , 0, 0, 1), "Libur")</f>
        <v>31</v>
      </c>
      <c r="H2" s="2" vm="82">
        <f ca="1">IFERROR(INDEX(D2:G2,COUNT(D2:G2)),"")</f>
        <v>31</v>
      </c>
      <c r="I2" s="2" vm="83">
        <f t="shared" ref="I2:P2" ca="1" si="0">IFERROR(_xlfn.STOCKHISTORY("XIDX:" &amp; $C$1, I1, , 0, 0, 1), "Libur")</f>
        <v>27</v>
      </c>
      <c r="J2" s="2" vm="49">
        <f t="shared" ca="1" si="0"/>
        <v>10</v>
      </c>
      <c r="K2" s="2" t="str">
        <f t="shared" ca="1" si="0"/>
        <v>Libur</v>
      </c>
      <c r="L2" s="2" vm="12">
        <f t="shared" ca="1" si="0"/>
        <v>50</v>
      </c>
      <c r="M2" s="2" vm="12">
        <f t="shared" ca="1" si="0"/>
        <v>50</v>
      </c>
      <c r="N2" s="2" vm="12">
        <f t="shared" ca="1" si="0"/>
        <v>50</v>
      </c>
      <c r="O2" s="2" vm="12">
        <f t="shared" ca="1" si="0"/>
        <v>50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397000000</v>
      </c>
      <c r="H4" s="2">
        <f>IFERROR(SUM(D4:G4)*(4/MAX(1,COUNT(D4:G4))),"")</f>
        <v>1588000000</v>
      </c>
      <c r="I4" s="2">
        <f t="shared" ref="I4:P4" si="1">IFERROR(INDEX(I51:I500,MATCH($C$4,$C$51:$C$500,0)),"")</f>
        <v>1588000000</v>
      </c>
      <c r="J4" s="2">
        <f t="shared" si="1"/>
        <v>1984000000</v>
      </c>
      <c r="K4" s="2">
        <f t="shared" si="1"/>
        <v>2196000000</v>
      </c>
      <c r="L4" s="2">
        <f t="shared" si="1"/>
        <v>11033432727</v>
      </c>
      <c r="M4" s="2">
        <f t="shared" si="1"/>
        <v>4992804633</v>
      </c>
      <c r="N4" s="2">
        <f t="shared" si="1"/>
        <v>13272828632</v>
      </c>
      <c r="O4" s="2">
        <f t="shared" si="1"/>
        <v>18210425155</v>
      </c>
      <c r="P4" s="2">
        <f t="shared" si="1"/>
        <v>5919868127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-542148377</v>
      </c>
      <c r="H5" s="2">
        <f>IFERROR(SUM(D5:G5)*(4/MAX(1,COUNT(D5:G5))),"")</f>
        <v>-2168593508</v>
      </c>
      <c r="I5" s="2">
        <f t="shared" ref="I5:P5" si="2">IFERROR(INDEX(I51:I500,MATCH($C$5,$C$51:$C$500,0)),"")</f>
        <v>-22696018115</v>
      </c>
      <c r="J5" s="2">
        <f t="shared" si="2"/>
        <v>-5365772967</v>
      </c>
      <c r="K5" s="2">
        <f t="shared" si="2"/>
        <v>-1329467414</v>
      </c>
      <c r="L5" s="2">
        <f t="shared" si="2"/>
        <v>-37746443</v>
      </c>
      <c r="M5" s="2">
        <f t="shared" si="2"/>
        <v>-991275886</v>
      </c>
      <c r="N5" s="2">
        <f t="shared" si="2"/>
        <v>-2466148415</v>
      </c>
      <c r="O5" s="2">
        <f t="shared" si="2"/>
        <v>3458239830</v>
      </c>
      <c r="P5" s="2">
        <f t="shared" si="2"/>
        <v>133477032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397807748261</v>
      </c>
      <c r="H6" s="2">
        <f>IFERROR(INDEX(D6:G6,COUNT(D6:G6)),"")</f>
        <v>397807748261</v>
      </c>
      <c r="I6" s="2">
        <f t="shared" ref="I6:P6" si="3">IFERROR(INDEX(I51:I500,MATCH($C$6,$C$51:$C$500,0)),"")</f>
        <v>398349896638</v>
      </c>
      <c r="J6" s="2">
        <f t="shared" si="3"/>
        <v>421045914753</v>
      </c>
      <c r="K6" s="2">
        <f t="shared" si="3"/>
        <v>426411687720</v>
      </c>
      <c r="L6" s="2">
        <f t="shared" si="3"/>
        <v>427738463869</v>
      </c>
      <c r="M6" s="2">
        <f t="shared" si="3"/>
        <v>427743682942</v>
      </c>
      <c r="N6" s="2">
        <f t="shared" si="3"/>
        <v>428732962428</v>
      </c>
      <c r="O6" s="2">
        <f t="shared" si="3"/>
        <v>440736512441</v>
      </c>
      <c r="P6" s="2">
        <f t="shared" si="3"/>
        <v>10977632247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5.59</v>
      </c>
      <c r="H7" s="3">
        <f>IFERROR(INDEX(D7:G7,COUNT(D7:G7)),"")</f>
        <v>5.59</v>
      </c>
      <c r="I7" s="3">
        <f t="shared" ref="I7:P7" si="4">IFERROR(INDEX(I51:I500,MATCH($C$7,$C$51:$C$500,0))/1000000000,"")</f>
        <v>5.59</v>
      </c>
      <c r="J7" s="3">
        <f t="shared" si="4"/>
        <v>5.59</v>
      </c>
      <c r="K7" s="3">
        <f t="shared" si="4"/>
        <v>5.59</v>
      </c>
      <c r="L7" s="3">
        <f t="shared" si="4"/>
        <v>5.59</v>
      </c>
      <c r="M7" s="3">
        <f t="shared" si="4"/>
        <v>5.59</v>
      </c>
      <c r="N7" s="3">
        <f t="shared" si="4"/>
        <v>5.59</v>
      </c>
      <c r="O7" s="3">
        <f t="shared" si="4"/>
        <v>5.59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-3000000000</v>
      </c>
      <c r="J8" s="2">
        <f t="shared" si="5"/>
        <v>-4000000000</v>
      </c>
      <c r="K8" s="2">
        <f t="shared" si="5"/>
        <v>0</v>
      </c>
      <c r="L8" s="2">
        <f t="shared" si="5"/>
        <v>0</v>
      </c>
      <c r="M8" s="2">
        <f t="shared" si="5"/>
        <v>-1000000000</v>
      </c>
      <c r="N8" s="2">
        <f t="shared" si="5"/>
        <v>-20000000000</v>
      </c>
      <c r="O8" s="2">
        <f t="shared" si="5"/>
        <v>-330000000000</v>
      </c>
      <c r="P8" s="2">
        <f t="shared" si="5"/>
        <v>-61000000000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-0.1</v>
      </c>
      <c r="H9" s="3">
        <f>IFERROR(INDEX(D9:G9,COUNT(D9:G9)),"")</f>
        <v>-0.1</v>
      </c>
      <c r="I9" s="3">
        <f t="shared" ref="I9:P9" si="6">IFERROR(INDEX(I51:I500,MATCH($C$9,$C$51:$C$500,0)),"")</f>
        <v>-0.49</v>
      </c>
      <c r="J9" s="3">
        <f t="shared" si="6"/>
        <v>-0.63</v>
      </c>
      <c r="K9" s="3">
        <f t="shared" si="6"/>
        <v>0</v>
      </c>
      <c r="L9" s="3">
        <f t="shared" si="6"/>
        <v>-0.03</v>
      </c>
      <c r="M9" s="3">
        <f t="shared" si="6"/>
        <v>-0.18</v>
      </c>
      <c r="N9" s="3">
        <f t="shared" si="6"/>
        <v>-3.64</v>
      </c>
      <c r="O9" s="3">
        <f t="shared" si="6"/>
        <v>-59.04</v>
      </c>
      <c r="P9" s="3">
        <f t="shared" si="6"/>
        <v>-3842664.54</v>
      </c>
    </row>
    <row r="10" spans="1:16" x14ac:dyDescent="0.35">
      <c r="C10" t="s">
        <v>17</v>
      </c>
      <c r="D10" s="3">
        <f ca="1">IFERROR(IF(D9=0,"",D2/D9),"")</f>
        <v>-310</v>
      </c>
      <c r="I10" s="3">
        <f t="shared" ref="I10:P10" ca="1" si="7">IFERROR(IF(I9=0,"",I2/I9),"")</f>
        <v>-55.102040816326529</v>
      </c>
      <c r="J10" s="3">
        <f t="shared" ca="1" si="7"/>
        <v>-15.873015873015873</v>
      </c>
      <c r="K10" s="3" t="str">
        <f t="shared" si="7"/>
        <v/>
      </c>
      <c r="L10" s="3">
        <f t="shared" ca="1" si="7"/>
        <v>-1666.6666666666667</v>
      </c>
      <c r="M10" s="3">
        <f t="shared" ca="1" si="7"/>
        <v>-277.77777777777777</v>
      </c>
      <c r="N10" s="3">
        <f t="shared" ca="1" si="7"/>
        <v>-13.736263736263735</v>
      </c>
      <c r="O10" s="3">
        <f t="shared" ca="1" si="7"/>
        <v>-0.84688346883468835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25258575</v>
      </c>
      <c r="H11" s="2">
        <f>IFERROR(INDEX(D11:G11,COUNT(D11:G11)),"")</f>
        <v>25258575</v>
      </c>
      <c r="I11" s="2">
        <f t="shared" ref="I11:P11" si="8">IFERROR(INDEX(I51:I500,MATCH($C$11,$C$51:$C$500,0)),"")</f>
        <v>102309387</v>
      </c>
      <c r="J11" s="2">
        <f t="shared" si="8"/>
        <v>200532909</v>
      </c>
      <c r="K11" s="2">
        <f t="shared" si="8"/>
        <v>21114824</v>
      </c>
      <c r="L11" s="2">
        <f t="shared" si="8"/>
        <v>32778082</v>
      </c>
      <c r="M11" s="2">
        <f t="shared" si="8"/>
        <v>144318465</v>
      </c>
      <c r="N11" s="2">
        <f t="shared" si="8"/>
        <v>1122853866</v>
      </c>
      <c r="O11" s="2">
        <f t="shared" si="8"/>
        <v>369208152</v>
      </c>
      <c r="P11" s="2">
        <f t="shared" si="8"/>
        <v>117863484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142000000000</v>
      </c>
      <c r="H12" s="2">
        <f>IFERROR(INDEX(D12:G12,COUNT(D12:G12)),"")</f>
        <v>142000000000</v>
      </c>
      <c r="I12" s="2">
        <f t="shared" ref="I12:P12" si="9">IFERROR(INDEX(I51:I500,MATCH($C$12,$C$51:$C$500,0)),"")</f>
        <v>148000000000</v>
      </c>
      <c r="J12" s="2">
        <f t="shared" si="9"/>
        <v>148000000000</v>
      </c>
      <c r="K12" s="2">
        <f t="shared" si="9"/>
        <v>148000000000</v>
      </c>
      <c r="L12" s="2">
        <f t="shared" si="9"/>
        <v>148000000000</v>
      </c>
      <c r="M12" s="2">
        <f t="shared" si="9"/>
        <v>148000000000</v>
      </c>
      <c r="N12" s="2">
        <f t="shared" si="9"/>
        <v>147000000000</v>
      </c>
      <c r="O12" s="2">
        <f t="shared" si="9"/>
        <v>127000000000</v>
      </c>
      <c r="P12" s="2">
        <f t="shared" si="9"/>
        <v>59000000000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142000000000</v>
      </c>
      <c r="H13" s="2">
        <f>IFERROR(INDEX(D13:G13,COUNT(D13:G13)),"")</f>
        <v>142000000000</v>
      </c>
      <c r="I13" s="2">
        <f t="shared" ref="I13:P13" si="10">IFERROR(INDEX(I51:I500,MATCH($C$13,$C$51:$C$500,0)),"")</f>
        <v>148000000000</v>
      </c>
      <c r="J13" s="2">
        <f t="shared" si="10"/>
        <v>148000000000</v>
      </c>
      <c r="K13" s="2">
        <f t="shared" si="10"/>
        <v>148000000000</v>
      </c>
      <c r="L13" s="2">
        <f t="shared" si="10"/>
        <v>148000000000</v>
      </c>
      <c r="M13" s="2">
        <f t="shared" si="10"/>
        <v>148000000000</v>
      </c>
      <c r="N13" s="2">
        <f t="shared" si="10"/>
        <v>148000000000</v>
      </c>
      <c r="O13" s="2">
        <f t="shared" si="10"/>
        <v>127000000000</v>
      </c>
      <c r="P13" s="2">
        <f t="shared" si="10"/>
        <v>59000000000</v>
      </c>
    </row>
    <row r="14" spans="1:16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-19862544614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</row>
    <row r="15" spans="1:16" x14ac:dyDescent="0.35">
      <c r="C15" t="s">
        <v>27</v>
      </c>
      <c r="D15" s="2">
        <f>IFERROR(INDEX(D51:D500,MATCH($C$15,$C$51:$C$500,0)),"")</f>
        <v>-9925000</v>
      </c>
      <c r="H15" s="2">
        <f>IFERROR(SUM(D15:G15)*(4/MAX(1,COUNT(D15:G15))),"")</f>
        <v>-39700000</v>
      </c>
      <c r="I15" s="2">
        <f t="shared" ref="I15:P15" si="12">IFERROR(INDEX(I51:I500,MATCH($C$15,$C$51:$C$500,0)),"")</f>
        <v>-39700000</v>
      </c>
      <c r="J15" s="2">
        <f t="shared" si="12"/>
        <v>-249600000</v>
      </c>
      <c r="K15" s="2">
        <f t="shared" si="12"/>
        <v>-54900000</v>
      </c>
      <c r="L15" s="2">
        <f t="shared" si="12"/>
        <v>-275835818</v>
      </c>
      <c r="M15" s="2">
        <f t="shared" si="12"/>
        <v>-124820116</v>
      </c>
      <c r="N15" s="2">
        <f t="shared" si="12"/>
        <v>-331820716</v>
      </c>
      <c r="O15" s="2">
        <f t="shared" si="12"/>
        <v>-455260629</v>
      </c>
      <c r="P15" s="2">
        <f t="shared" si="12"/>
        <v>-147996703</v>
      </c>
    </row>
    <row r="16" spans="1:16" x14ac:dyDescent="0.35">
      <c r="C16" t="s">
        <v>28</v>
      </c>
      <c r="D16" s="2">
        <f>IFERROR(INDEX(D51:D500,MATCH($C$16,$C$51:$C$500,0)),"")</f>
        <v>-532223377</v>
      </c>
      <c r="H16" s="2">
        <f>IFERROR(SUM(D16:G16)*(4/MAX(1,COUNT(D16:G16))),"")</f>
        <v>-2128893508</v>
      </c>
      <c r="I16" s="2">
        <f t="shared" ref="I16:P16" si="13">IFERROR(INDEX(I51:I500,MATCH($C$16,$C$51:$C$500,0)),"")</f>
        <v>-22621528434</v>
      </c>
      <c r="J16" s="2">
        <f t="shared" si="13"/>
        <v>-5106964378</v>
      </c>
      <c r="K16" s="2">
        <f t="shared" si="13"/>
        <v>-1267720236</v>
      </c>
      <c r="L16" s="2">
        <f t="shared" si="13"/>
        <v>177992261</v>
      </c>
      <c r="M16" s="2">
        <f t="shared" si="13"/>
        <v>-891687677</v>
      </c>
      <c r="N16" s="2">
        <f t="shared" si="13"/>
        <v>-2125021883</v>
      </c>
      <c r="O16" s="2">
        <f t="shared" si="13"/>
        <v>3921907846</v>
      </c>
      <c r="P16" s="2">
        <f t="shared" si="13"/>
        <v>288919054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173290000000</v>
      </c>
      <c r="H20" s="2">
        <f t="shared" ref="H20:P20" ca="1" si="14">IFERROR(H21*H2,"")</f>
        <v>173290000000</v>
      </c>
      <c r="I20" s="2">
        <f t="shared" ca="1" si="14"/>
        <v>150930000000</v>
      </c>
      <c r="J20" s="2">
        <f t="shared" ca="1" si="14"/>
        <v>55900000000</v>
      </c>
      <c r="K20" s="2" t="str">
        <f t="shared" ca="1" si="14"/>
        <v/>
      </c>
      <c r="L20" s="2">
        <f t="shared" ca="1" si="14"/>
        <v>279500000000</v>
      </c>
      <c r="M20" s="2">
        <f t="shared" ca="1" si="14"/>
        <v>279500000000</v>
      </c>
      <c r="N20" s="2">
        <f t="shared" ca="1" si="14"/>
        <v>279500000000</v>
      </c>
      <c r="O20" s="2">
        <f t="shared" ca="1" si="14"/>
        <v>279500000000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5590000000</v>
      </c>
      <c r="H21" s="2">
        <f>IFERROR(INDEX(D21:G21,COUNT(D21:G21)),"")</f>
        <v>5590000000</v>
      </c>
      <c r="I21" s="2">
        <f t="shared" ref="I21:P21" si="15">IFERROR(INDEX(I51:I500,MATCH($C$7,$C$51:$C$500,0)),"")</f>
        <v>5590000000</v>
      </c>
      <c r="J21" s="2">
        <f t="shared" si="15"/>
        <v>5590000000</v>
      </c>
      <c r="K21" s="2">
        <f t="shared" si="15"/>
        <v>5590000000</v>
      </c>
      <c r="L21" s="2">
        <f t="shared" si="15"/>
        <v>5590000000</v>
      </c>
      <c r="M21" s="2">
        <f t="shared" si="15"/>
        <v>5590000000</v>
      </c>
      <c r="N21" s="2">
        <f t="shared" si="15"/>
        <v>5590000000</v>
      </c>
      <c r="O21" s="2">
        <f t="shared" si="15"/>
        <v>5590000000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-0.13628401643004165</v>
      </c>
      <c r="H23" s="3">
        <f t="shared" ref="H23:P23" si="16">IFERROR(H5/H6*100,"")</f>
        <v>-0.5451360657201666</v>
      </c>
      <c r="I23" s="3">
        <f t="shared" si="16"/>
        <v>-5.6975082224321447</v>
      </c>
      <c r="J23" s="3">
        <f t="shared" si="16"/>
        <v>-1.2743914093425528</v>
      </c>
      <c r="K23" s="3">
        <f t="shared" si="16"/>
        <v>-0.3117802471852002</v>
      </c>
      <c r="L23" s="3">
        <f t="shared" si="16"/>
        <v>-8.8246548272919167E-3</v>
      </c>
      <c r="M23" s="3">
        <f t="shared" si="16"/>
        <v>-0.23174530110697447</v>
      </c>
      <c r="N23" s="3">
        <f t="shared" si="16"/>
        <v>-0.57521782347541262</v>
      </c>
      <c r="O23" s="3">
        <f t="shared" si="16"/>
        <v>0.78465017814083271</v>
      </c>
      <c r="P23" s="3">
        <f t="shared" si="16"/>
        <v>1.2159000137436469</v>
      </c>
    </row>
    <row r="24" spans="1:16" x14ac:dyDescent="0.35">
      <c r="C24" t="s">
        <v>45</v>
      </c>
      <c r="D24" s="4">
        <f>IFERROR(_xlfn.RRI(5,I23,D23),"")</f>
        <v>-0.5260287570483031</v>
      </c>
      <c r="H24" s="4">
        <f t="shared" ref="H24:P24" si="17">IFERROR(_xlfn.RRI(5,M23,H23),"")</f>
        <v>0.18658484071710513</v>
      </c>
      <c r="I24" s="4">
        <f t="shared" si="17"/>
        <v>0.5818690364057959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-0.1</v>
      </c>
      <c r="H25" s="3">
        <f>IFERROR(INDEX(D25:G25,COUNT(D25:G25)),"")</f>
        <v>-0.1</v>
      </c>
      <c r="I25" s="3">
        <f t="shared" ref="I25:P25" si="18">IFERROR(INDEX(I51:I500,MATCH($C$25,$C$51:$C$500,0)),"")</f>
        <v>-4.05</v>
      </c>
      <c r="J25" s="3">
        <f t="shared" si="18"/>
        <v>-0.96</v>
      </c>
      <c r="K25" s="3">
        <f t="shared" si="18"/>
        <v>-0.24</v>
      </c>
      <c r="L25" s="3">
        <f t="shared" si="18"/>
        <v>-0.02</v>
      </c>
      <c r="M25" s="3">
        <f t="shared" si="18"/>
        <v>-0.18</v>
      </c>
      <c r="N25" s="3">
        <f t="shared" si="18"/>
        <v>-0.44</v>
      </c>
      <c r="O25" s="3">
        <f t="shared" si="18"/>
        <v>0.62</v>
      </c>
      <c r="P25" s="3">
        <f t="shared" si="18"/>
        <v>8807.65</v>
      </c>
    </row>
    <row r="26" spans="1:16" x14ac:dyDescent="0.35">
      <c r="C26" t="s">
        <v>48</v>
      </c>
      <c r="D26" s="4">
        <f>IFERROR(_xlfn.RRI(5,I25,D25),"")</f>
        <v>-0.52301030629824818</v>
      </c>
      <c r="H26" s="4">
        <f t="shared" ref="H26:P26" si="19">IFERROR(_xlfn.RRI(5,M25,H25),"")</f>
        <v>-0.11091046386780001</v>
      </c>
      <c r="I26" s="4">
        <f t="shared" si="19"/>
        <v>0.55883615235080963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7.1019677996422184E-2</v>
      </c>
      <c r="H27" s="3">
        <f t="shared" ref="H27:P27" si="20">IFERROR(H4/H21,"")</f>
        <v>0.28407871198568874</v>
      </c>
      <c r="I27" s="3">
        <f t="shared" si="20"/>
        <v>0.28407871198568874</v>
      </c>
      <c r="J27" s="3">
        <f t="shared" si="20"/>
        <v>0.3549194991055456</v>
      </c>
      <c r="K27" s="3">
        <f t="shared" si="20"/>
        <v>0.39284436493738817</v>
      </c>
      <c r="L27" s="3">
        <f t="shared" si="20"/>
        <v>1.9737804520572451</v>
      </c>
      <c r="M27" s="3">
        <f t="shared" si="20"/>
        <v>0.89316719731663685</v>
      </c>
      <c r="N27" s="3">
        <f t="shared" si="20"/>
        <v>2.3743879484794275</v>
      </c>
      <c r="O27" s="3">
        <f t="shared" si="20"/>
        <v>3.2576789186046513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-0.24214171674480089</v>
      </c>
      <c r="H28" s="4">
        <f t="shared" ref="H28:P28" si="21">IFERROR(_xlfn.RRI(5,M27,H27),"")</f>
        <v>-0.20475456440127726</v>
      </c>
      <c r="I28" s="4">
        <f t="shared" si="21"/>
        <v>-0.34600052124939495</v>
      </c>
      <c r="J28" s="4">
        <f t="shared" si="21"/>
        <v>-0.35813408124030188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-0.97530864197530864</v>
      </c>
      <c r="I29" s="4">
        <f t="shared" si="22"/>
        <v>3.21875</v>
      </c>
      <c r="J29" s="4">
        <f t="shared" si="22"/>
        <v>3</v>
      </c>
      <c r="K29" s="4">
        <f t="shared" si="22"/>
        <v>11</v>
      </c>
      <c r="L29" s="4">
        <f t="shared" si="22"/>
        <v>-0.88888888888888895</v>
      </c>
      <c r="M29" s="4">
        <f t="shared" si="22"/>
        <v>-0.59090909090909094</v>
      </c>
      <c r="N29" s="4">
        <f t="shared" si="22"/>
        <v>-1.7096774193548387</v>
      </c>
      <c r="O29" s="4">
        <f t="shared" si="22"/>
        <v>-0.99992960664876551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0</v>
      </c>
      <c r="I30" s="4">
        <f t="shared" si="23"/>
        <v>-0.19959677419354832</v>
      </c>
      <c r="J30" s="4">
        <f t="shared" si="23"/>
        <v>-9.6539162112932592E-2</v>
      </c>
      <c r="K30" s="4">
        <f t="shared" si="23"/>
        <v>-0.80096856034422081</v>
      </c>
      <c r="L30" s="4">
        <f t="shared" si="23"/>
        <v>1.2098667057938535</v>
      </c>
      <c r="M30" s="4">
        <f t="shared" si="23"/>
        <v>-0.62383266058580422</v>
      </c>
      <c r="N30" s="4">
        <f t="shared" si="23"/>
        <v>-0.27114119966849293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71.14</v>
      </c>
      <c r="H32" s="3">
        <f>IFERROR(INDEX(D32:G32,COUNT(D32:G32)),"")</f>
        <v>71.14</v>
      </c>
      <c r="I32" s="3">
        <f t="shared" ref="I32:P32" si="24">IFERROR(INDEX(I51:I500,MATCH($C$32,$C$51:$C$500,0)),"")</f>
        <v>71.239999999999995</v>
      </c>
      <c r="J32" s="3">
        <f t="shared" si="24"/>
        <v>75.290000000000006</v>
      </c>
      <c r="K32" s="3">
        <f t="shared" si="24"/>
        <v>76.25</v>
      </c>
      <c r="L32" s="3">
        <f t="shared" si="24"/>
        <v>76.489999999999995</v>
      </c>
      <c r="M32" s="3">
        <f t="shared" si="24"/>
        <v>76.5</v>
      </c>
      <c r="N32" s="3">
        <f t="shared" si="24"/>
        <v>76.67</v>
      </c>
      <c r="O32" s="3">
        <f t="shared" si="24"/>
        <v>78.819999999999993</v>
      </c>
      <c r="P32" s="3">
        <f t="shared" si="24"/>
        <v>686102.02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0.42</v>
      </c>
      <c r="H33" s="3">
        <f>IFERROR(INDEX(D33:G33,COUNT(D33:G33)),"")</f>
        <v>0.42</v>
      </c>
      <c r="I33" s="3">
        <f t="shared" ref="I33:P33" si="25">IFERROR(INDEX(I51:I500,MATCH($C$33,$C$51:$C$500,0)),"")</f>
        <v>0.38</v>
      </c>
      <c r="J33" s="3">
        <f t="shared" si="25"/>
        <v>0.13</v>
      </c>
      <c r="K33" s="3">
        <f t="shared" si="25"/>
        <v>0.66</v>
      </c>
      <c r="L33" s="3">
        <f t="shared" si="25"/>
        <v>0.65</v>
      </c>
      <c r="M33" s="3">
        <f t="shared" si="25"/>
        <v>0.65</v>
      </c>
      <c r="N33" s="3">
        <f t="shared" si="25"/>
        <v>0.65</v>
      </c>
      <c r="O33" s="3">
        <f t="shared" si="25"/>
        <v>0.63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-300</v>
      </c>
      <c r="H34" s="3">
        <f>IFERROR(INDEX(D34:G34,COUNT(D34:G34)),"")</f>
        <v>-300</v>
      </c>
      <c r="I34" s="3">
        <f t="shared" ref="I34:P34" si="26">IFERROR(INDEX(I51:I500,MATCH($C$34,$C$51:$C$500,0)),"")</f>
        <v>-6.67</v>
      </c>
      <c r="J34" s="3">
        <f t="shared" si="26"/>
        <v>-10.42</v>
      </c>
      <c r="K34" s="3">
        <f t="shared" si="26"/>
        <v>-208.33</v>
      </c>
      <c r="L34" s="3">
        <f t="shared" si="26"/>
        <v>-2500</v>
      </c>
      <c r="M34" s="3">
        <f t="shared" si="26"/>
        <v>-277.77999999999997</v>
      </c>
      <c r="N34" s="3">
        <f t="shared" si="26"/>
        <v>-113.64</v>
      </c>
      <c r="O34" s="3">
        <f t="shared" si="26"/>
        <v>80.650000000000006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422.57</v>
      </c>
      <c r="H35" s="3">
        <f>IFERROR(INDEX(D35:G35,COUNT(D35:G35)),"")</f>
        <v>422.57</v>
      </c>
      <c r="I35" s="3">
        <f t="shared" ref="I35:P35" si="27">IFERROR(INDEX(I51:I500,MATCH($C$35,$C$51:$C$500,0)),"")</f>
        <v>95.08</v>
      </c>
      <c r="J35" s="3">
        <f t="shared" si="27"/>
        <v>28.19</v>
      </c>
      <c r="K35" s="3">
        <f t="shared" si="27"/>
        <v>127.32</v>
      </c>
      <c r="L35" s="3">
        <f t="shared" si="27"/>
        <v>25.34</v>
      </c>
      <c r="M35" s="3">
        <f t="shared" si="27"/>
        <v>56</v>
      </c>
      <c r="N35" s="3">
        <f t="shared" si="27"/>
        <v>21.06</v>
      </c>
      <c r="O35" s="3">
        <f t="shared" si="27"/>
        <v>15.35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397000000</v>
      </c>
      <c r="E51" s="5">
        <v>397000000</v>
      </c>
      <c r="F51" s="5">
        <v>397000000</v>
      </c>
      <c r="G51" s="5">
        <v>397000000</v>
      </c>
      <c r="I51" s="5">
        <v>1588000000</v>
      </c>
      <c r="J51" s="5">
        <v>1984000000</v>
      </c>
      <c r="K51" s="5">
        <v>2196000000</v>
      </c>
      <c r="L51" s="5">
        <v>11033432727</v>
      </c>
      <c r="M51" s="5">
        <v>4992804633</v>
      </c>
      <c r="N51" s="5">
        <v>13272828632</v>
      </c>
      <c r="O51" s="5">
        <v>18210425155</v>
      </c>
      <c r="P51" s="5">
        <v>5919868127</v>
      </c>
    </row>
    <row r="52" spans="2:16" x14ac:dyDescent="0.35">
      <c r="C52" t="s">
        <v>75</v>
      </c>
      <c r="D52" s="5">
        <v>-271762584</v>
      </c>
      <c r="E52" s="5">
        <v>-271762585</v>
      </c>
      <c r="F52" s="5">
        <v>-271762584</v>
      </c>
      <c r="G52" s="5">
        <v>-271762584</v>
      </c>
      <c r="I52" s="5">
        <v>-1087050337</v>
      </c>
      <c r="J52" s="5">
        <v>-1358128380</v>
      </c>
      <c r="K52" s="5">
        <v>-1503250969</v>
      </c>
      <c r="L52" s="5">
        <v>-9545367202</v>
      </c>
      <c r="M52" s="5">
        <v>-3417777051</v>
      </c>
      <c r="N52" s="5">
        <v>-9085788937</v>
      </c>
      <c r="O52" s="5">
        <v>-12468915391</v>
      </c>
      <c r="P52" s="5">
        <v>-4052389570</v>
      </c>
    </row>
    <row r="53" spans="2:16" x14ac:dyDescent="0.35">
      <c r="C53" t="s">
        <v>76</v>
      </c>
      <c r="D53" s="5">
        <v>125237416</v>
      </c>
      <c r="E53" s="5">
        <v>125237415</v>
      </c>
      <c r="F53" s="5">
        <v>125237416</v>
      </c>
      <c r="G53" s="5">
        <v>125237416</v>
      </c>
      <c r="I53" s="5">
        <v>500949663</v>
      </c>
      <c r="J53" s="5">
        <v>625871620</v>
      </c>
      <c r="K53" s="5">
        <v>692749031</v>
      </c>
      <c r="L53" s="5">
        <v>1488065525</v>
      </c>
      <c r="M53" s="5">
        <v>1575027582</v>
      </c>
      <c r="N53" s="5">
        <v>4187039695</v>
      </c>
      <c r="O53" s="5">
        <v>5741509764</v>
      </c>
      <c r="P53" s="5">
        <v>1867478557</v>
      </c>
    </row>
    <row r="54" spans="2:16" x14ac:dyDescent="0.35">
      <c r="C54" t="s">
        <v>77</v>
      </c>
      <c r="D54" s="5">
        <v>-657062893</v>
      </c>
      <c r="E54" s="5">
        <v>-711783456</v>
      </c>
      <c r="F54" s="5">
        <v>-595417626</v>
      </c>
      <c r="G54" s="5">
        <v>-772106243</v>
      </c>
      <c r="I54" s="5">
        <v>-3257805650</v>
      </c>
      <c r="J54" s="5">
        <v>-2505203636</v>
      </c>
      <c r="K54" s="5">
        <v>-1909250766</v>
      </c>
      <c r="L54" s="5">
        <v>-1473475055</v>
      </c>
      <c r="M54" s="5">
        <v>-2412950838</v>
      </c>
      <c r="N54" s="5">
        <v>-6312989077</v>
      </c>
      <c r="O54" s="5">
        <v>-3648363225</v>
      </c>
      <c r="P54" s="5">
        <v>-1595383689</v>
      </c>
    </row>
    <row r="55" spans="2:16" x14ac:dyDescent="0.35">
      <c r="C55" t="s">
        <v>81</v>
      </c>
      <c r="D55" s="5">
        <v>-531825477</v>
      </c>
      <c r="E55" s="5">
        <v>-586546041</v>
      </c>
      <c r="F55" s="5">
        <v>-470180210</v>
      </c>
      <c r="G55" s="5">
        <v>-646868827</v>
      </c>
      <c r="I55" s="5">
        <v>-2756855987</v>
      </c>
      <c r="J55" s="5">
        <v>-1879332016</v>
      </c>
      <c r="K55" s="5">
        <v>-1216501735</v>
      </c>
      <c r="L55" s="5">
        <v>14590470</v>
      </c>
      <c r="M55" s="5">
        <v>-837923256</v>
      </c>
      <c r="N55" s="5">
        <v>-2125949382</v>
      </c>
      <c r="O55" s="5">
        <v>2093146539</v>
      </c>
      <c r="P55" s="5">
        <v>272094868</v>
      </c>
    </row>
    <row r="56" spans="2:16" x14ac:dyDescent="0.35">
      <c r="C56" t="s">
        <v>82</v>
      </c>
      <c r="D56" s="5">
        <v>-397900</v>
      </c>
      <c r="E56" s="5">
        <v>-19863169036</v>
      </c>
      <c r="F56" s="5">
        <v>-569159</v>
      </c>
      <c r="G56" s="5">
        <v>-476216</v>
      </c>
      <c r="I56" s="5">
        <v>-19864672447</v>
      </c>
      <c r="J56" s="5">
        <v>-3227632362</v>
      </c>
      <c r="K56" s="5">
        <v>-51218501</v>
      </c>
      <c r="L56" s="5">
        <v>163401791</v>
      </c>
      <c r="M56" s="5">
        <v>-53764421</v>
      </c>
      <c r="N56" s="5">
        <v>927499</v>
      </c>
      <c r="O56" s="5">
        <v>1828761307</v>
      </c>
      <c r="P56" s="5">
        <v>16824186</v>
      </c>
    </row>
    <row r="57" spans="2:16" x14ac:dyDescent="0.35">
      <c r="C57" t="s">
        <v>26</v>
      </c>
      <c r="E57" s="5">
        <v>-19862544614</v>
      </c>
      <c r="I57" s="5">
        <v>-19862544614</v>
      </c>
    </row>
    <row r="58" spans="2:16" x14ac:dyDescent="0.35">
      <c r="C58" t="s">
        <v>80</v>
      </c>
      <c r="D58" s="5">
        <v>-397900</v>
      </c>
      <c r="E58" s="5">
        <v>-624422</v>
      </c>
      <c r="F58" s="5">
        <v>-569159</v>
      </c>
      <c r="G58" s="5">
        <v>-476216</v>
      </c>
      <c r="I58" s="5">
        <v>-2127833</v>
      </c>
      <c r="J58" s="5">
        <v>-3227632362</v>
      </c>
      <c r="K58" s="5">
        <v>-51218501</v>
      </c>
      <c r="L58" s="5">
        <v>163401791</v>
      </c>
      <c r="M58" s="5">
        <v>-53764421</v>
      </c>
      <c r="N58" s="5">
        <v>927499</v>
      </c>
      <c r="O58" s="5">
        <v>1828761307</v>
      </c>
      <c r="P58" s="5">
        <v>16824186</v>
      </c>
    </row>
    <row r="59" spans="2:16" x14ac:dyDescent="0.35">
      <c r="C59" t="s">
        <v>84</v>
      </c>
      <c r="D59" s="5">
        <v>-397900</v>
      </c>
      <c r="E59" s="5">
        <v>-19863169036</v>
      </c>
      <c r="F59" s="5">
        <v>-569159</v>
      </c>
      <c r="G59" s="5">
        <v>-476216</v>
      </c>
      <c r="I59" s="5">
        <v>-19864672447</v>
      </c>
      <c r="J59" s="5">
        <v>-3227632362</v>
      </c>
      <c r="K59" s="5">
        <v>-51218501</v>
      </c>
      <c r="L59" s="5">
        <v>163401791</v>
      </c>
      <c r="M59" s="5">
        <v>-53764421</v>
      </c>
      <c r="N59" s="5">
        <v>927499</v>
      </c>
      <c r="O59" s="5">
        <v>1828761307</v>
      </c>
      <c r="P59" s="5">
        <v>16824186</v>
      </c>
    </row>
    <row r="60" spans="2:16" x14ac:dyDescent="0.35">
      <c r="C60" t="s">
        <v>28</v>
      </c>
      <c r="D60" s="5">
        <v>-532223377</v>
      </c>
      <c r="E60" s="5">
        <v>-20449715077</v>
      </c>
      <c r="F60" s="5">
        <v>-470749369</v>
      </c>
      <c r="G60" s="5">
        <v>-647345043</v>
      </c>
      <c r="I60" s="5">
        <v>-22621528434</v>
      </c>
      <c r="J60" s="5">
        <v>-5106964378</v>
      </c>
      <c r="K60" s="5">
        <v>-1267720236</v>
      </c>
      <c r="L60" s="5">
        <v>177992261</v>
      </c>
      <c r="M60" s="5">
        <v>-891687677</v>
      </c>
      <c r="N60" s="5">
        <v>-2125021883</v>
      </c>
      <c r="O60" s="5">
        <v>3921907846</v>
      </c>
      <c r="P60" s="5">
        <v>288919054</v>
      </c>
    </row>
    <row r="61" spans="2:16" x14ac:dyDescent="0.35">
      <c r="C61" t="s">
        <v>27</v>
      </c>
      <c r="D61" s="5">
        <v>-9925000</v>
      </c>
      <c r="E61" s="5">
        <v>-9925000</v>
      </c>
      <c r="F61" s="5">
        <v>-9925000</v>
      </c>
      <c r="G61" s="5">
        <v>-9925000</v>
      </c>
      <c r="I61" s="5">
        <v>-39700000</v>
      </c>
      <c r="J61" s="5">
        <v>-249600000</v>
      </c>
      <c r="K61" s="5">
        <v>-54900000</v>
      </c>
      <c r="L61" s="5">
        <v>-275835818</v>
      </c>
      <c r="M61" s="5">
        <v>-124820116</v>
      </c>
      <c r="N61" s="5">
        <v>-331820716</v>
      </c>
      <c r="O61" s="5">
        <v>-455260629</v>
      </c>
      <c r="P61" s="5">
        <v>-147996703</v>
      </c>
    </row>
    <row r="62" spans="2:16" x14ac:dyDescent="0.35">
      <c r="C62" t="s">
        <v>85</v>
      </c>
    </row>
    <row r="63" spans="2:16" x14ac:dyDescent="0.35">
      <c r="C63" t="s">
        <v>86</v>
      </c>
    </row>
    <row r="64" spans="2:16" x14ac:dyDescent="0.35">
      <c r="C64" t="s">
        <v>87</v>
      </c>
      <c r="D64" s="5">
        <v>-9925000</v>
      </c>
      <c r="E64" s="5">
        <v>-9925000</v>
      </c>
      <c r="F64" s="5">
        <v>-9925000</v>
      </c>
      <c r="G64" s="5">
        <v>-9925000</v>
      </c>
      <c r="I64" s="5">
        <v>-39700000</v>
      </c>
      <c r="J64" s="5">
        <v>-249600000</v>
      </c>
      <c r="K64" s="5">
        <v>-54900000</v>
      </c>
      <c r="L64" s="5">
        <v>-275835818</v>
      </c>
      <c r="M64" s="5">
        <v>-124820116</v>
      </c>
      <c r="N64" s="5">
        <v>-331820716</v>
      </c>
    </row>
    <row r="65" spans="2:16" x14ac:dyDescent="0.35">
      <c r="C65" t="s">
        <v>88</v>
      </c>
      <c r="D65" s="5">
        <v>-9925000</v>
      </c>
      <c r="E65" s="5">
        <v>-9925000</v>
      </c>
      <c r="F65" s="5">
        <v>-9925000</v>
      </c>
      <c r="G65" s="5">
        <v>-9925000</v>
      </c>
      <c r="I65" s="5">
        <v>-39700000</v>
      </c>
      <c r="J65" s="5">
        <v>-249600000</v>
      </c>
      <c r="K65" s="5">
        <v>-54900000</v>
      </c>
      <c r="L65" s="5">
        <v>-275835818</v>
      </c>
      <c r="M65" s="5">
        <v>-124820116</v>
      </c>
      <c r="N65" s="5">
        <v>-331820716</v>
      </c>
      <c r="O65" s="5">
        <v>-455260629</v>
      </c>
      <c r="P65" s="5">
        <v>-147996703</v>
      </c>
    </row>
    <row r="66" spans="2:16" x14ac:dyDescent="0.35">
      <c r="C66" t="s">
        <v>89</v>
      </c>
      <c r="D66" s="5">
        <v>-542148377</v>
      </c>
      <c r="E66" s="5">
        <v>-20459640077</v>
      </c>
      <c r="F66" s="5">
        <v>-480674369</v>
      </c>
      <c r="G66" s="5">
        <v>-657270043</v>
      </c>
      <c r="I66" s="5">
        <v>-22661228434</v>
      </c>
      <c r="J66" s="5">
        <v>-5356564378</v>
      </c>
      <c r="K66" s="5">
        <v>-1322620236</v>
      </c>
      <c r="L66" s="5">
        <v>-97843557</v>
      </c>
      <c r="M66" s="5">
        <v>-1016507793</v>
      </c>
      <c r="N66" s="5">
        <v>-2456842599</v>
      </c>
      <c r="O66" s="5">
        <v>3466647217</v>
      </c>
      <c r="P66" s="5">
        <v>140922351</v>
      </c>
    </row>
    <row r="67" spans="2:16" x14ac:dyDescent="0.35">
      <c r="C67" t="s">
        <v>90</v>
      </c>
    </row>
    <row r="68" spans="2:16" x14ac:dyDescent="0.35">
      <c r="C68" t="s">
        <v>91</v>
      </c>
      <c r="D68" s="5">
        <v>-542148377</v>
      </c>
      <c r="E68" s="5">
        <v>-20459640077</v>
      </c>
      <c r="F68" s="5">
        <v>-480674369</v>
      </c>
      <c r="G68" s="5">
        <v>-657270043</v>
      </c>
      <c r="I68" s="5">
        <v>-22661228434</v>
      </c>
      <c r="J68" s="5">
        <v>-5356564378</v>
      </c>
      <c r="K68" s="5">
        <v>-1322620236</v>
      </c>
      <c r="L68" s="5">
        <v>-97843557</v>
      </c>
      <c r="M68" s="5">
        <v>-1016507793</v>
      </c>
      <c r="N68" s="5">
        <v>-2456842599</v>
      </c>
      <c r="O68" s="5">
        <v>3466647217</v>
      </c>
      <c r="P68" s="5">
        <v>140922351</v>
      </c>
    </row>
    <row r="69" spans="2:16" x14ac:dyDescent="0.35">
      <c r="C69" t="s">
        <v>92</v>
      </c>
      <c r="E69" s="5">
        <v>-34789681</v>
      </c>
      <c r="I69" s="5">
        <v>-34789681</v>
      </c>
      <c r="J69" s="5">
        <v>-9208589</v>
      </c>
      <c r="K69" s="5">
        <v>-6847178</v>
      </c>
      <c r="L69" s="5">
        <v>60097114</v>
      </c>
      <c r="M69" s="5">
        <v>25231907</v>
      </c>
      <c r="N69" s="5">
        <v>-9305816</v>
      </c>
      <c r="O69" s="5">
        <v>-8407387</v>
      </c>
      <c r="P69" s="5">
        <v>-7445319</v>
      </c>
    </row>
    <row r="70" spans="2:16" x14ac:dyDescent="0.35">
      <c r="C70" t="s">
        <v>93</v>
      </c>
      <c r="D70" s="5">
        <v>-542148377</v>
      </c>
      <c r="E70" s="5">
        <v>-20494429758</v>
      </c>
      <c r="F70" s="5">
        <v>-480674369</v>
      </c>
      <c r="G70" s="5">
        <v>-657270043</v>
      </c>
      <c r="I70" s="5">
        <v>-22696018115</v>
      </c>
      <c r="J70" s="5">
        <v>-5365772967</v>
      </c>
      <c r="K70" s="5">
        <v>-1329467414</v>
      </c>
      <c r="L70" s="5">
        <v>-37746443</v>
      </c>
      <c r="M70" s="5">
        <v>-991275886</v>
      </c>
      <c r="N70" s="5">
        <v>-2466148415</v>
      </c>
      <c r="O70" s="5">
        <v>3458239830</v>
      </c>
      <c r="P70" s="5">
        <v>133477032</v>
      </c>
    </row>
    <row r="71" spans="2:16" x14ac:dyDescent="0.35">
      <c r="C71" t="s">
        <v>94</v>
      </c>
      <c r="D71" s="5">
        <v>-542148377</v>
      </c>
      <c r="E71" s="5">
        <v>-20459640077</v>
      </c>
      <c r="F71" s="5">
        <v>-480674369</v>
      </c>
      <c r="G71" s="5">
        <v>-657270043</v>
      </c>
      <c r="I71" s="5">
        <v>-22661228434</v>
      </c>
      <c r="J71" s="5">
        <v>-5356564378</v>
      </c>
      <c r="K71" s="5">
        <v>-1322620236</v>
      </c>
      <c r="L71" s="5">
        <v>-97843557</v>
      </c>
      <c r="M71" s="5">
        <v>-1016507793</v>
      </c>
      <c r="N71" s="5">
        <v>-2456842599</v>
      </c>
      <c r="O71" s="5">
        <v>3466647217</v>
      </c>
      <c r="P71" s="5">
        <v>140922351</v>
      </c>
    </row>
    <row r="72" spans="2:16" x14ac:dyDescent="0.35">
      <c r="C72" t="s">
        <v>7</v>
      </c>
      <c r="D72" s="5">
        <v>-542148377</v>
      </c>
      <c r="E72" s="5">
        <v>-20494429758</v>
      </c>
      <c r="F72" s="5">
        <v>-480674369</v>
      </c>
      <c r="G72" s="5">
        <v>-657270043</v>
      </c>
      <c r="I72" s="5">
        <v>-22696018115</v>
      </c>
      <c r="J72" s="5">
        <v>-5365772967</v>
      </c>
      <c r="K72" s="5">
        <v>-1329467414</v>
      </c>
      <c r="L72" s="5">
        <v>-37746443</v>
      </c>
      <c r="M72" s="5">
        <v>-991275886</v>
      </c>
      <c r="N72" s="5">
        <v>-2466148415</v>
      </c>
      <c r="O72" s="5">
        <v>3458239830</v>
      </c>
      <c r="P72" s="5">
        <v>133477032</v>
      </c>
    </row>
    <row r="73" spans="2:16" x14ac:dyDescent="0.35">
      <c r="C73" t="s">
        <v>429</v>
      </c>
    </row>
    <row r="74" spans="2:16" x14ac:dyDescent="0.35">
      <c r="C74" t="s">
        <v>95</v>
      </c>
      <c r="D74" s="5">
        <v>-542148377</v>
      </c>
      <c r="E74" s="5">
        <v>-20459640077</v>
      </c>
      <c r="F74" s="5">
        <v>-480674369</v>
      </c>
      <c r="G74" s="5">
        <v>-657270043</v>
      </c>
      <c r="I74" s="5">
        <v>-22661228434</v>
      </c>
      <c r="J74" s="5">
        <v>-5356564378</v>
      </c>
      <c r="K74" s="5">
        <v>-1322620236</v>
      </c>
      <c r="L74" s="5">
        <v>-97843557</v>
      </c>
      <c r="M74" s="5">
        <v>-1016507793</v>
      </c>
      <c r="N74" s="5">
        <v>-2456842599</v>
      </c>
      <c r="O74" s="5">
        <v>3466647217</v>
      </c>
      <c r="P74" s="5">
        <v>140922351</v>
      </c>
    </row>
    <row r="75" spans="2:16" x14ac:dyDescent="0.35">
      <c r="C75" t="s">
        <v>96</v>
      </c>
      <c r="D75" s="5">
        <v>-542148377</v>
      </c>
      <c r="E75" s="5">
        <v>-20494429758</v>
      </c>
      <c r="F75" s="5">
        <v>-480674369</v>
      </c>
      <c r="G75" s="5">
        <v>-657270043</v>
      </c>
      <c r="I75" s="5">
        <v>-22696018115</v>
      </c>
      <c r="J75" s="5">
        <v>-5365772967</v>
      </c>
      <c r="K75" s="5">
        <v>-1329467414</v>
      </c>
      <c r="L75" s="5">
        <v>-37746443</v>
      </c>
      <c r="M75" s="5">
        <v>-991275886</v>
      </c>
      <c r="N75" s="5">
        <v>-2466148415</v>
      </c>
      <c r="O75" s="5">
        <v>3458239830</v>
      </c>
      <c r="P75" s="5">
        <v>133477032</v>
      </c>
    </row>
    <row r="76" spans="2:16" x14ac:dyDescent="0.35">
      <c r="C76" t="s">
        <v>97</v>
      </c>
      <c r="D76" s="5">
        <v>-542148377</v>
      </c>
      <c r="E76" s="5">
        <v>-20494429758</v>
      </c>
      <c r="F76" s="5">
        <v>-480674369</v>
      </c>
      <c r="G76" s="5">
        <v>-657270043</v>
      </c>
      <c r="I76" s="5">
        <v>-22696018115</v>
      </c>
      <c r="J76" s="5">
        <v>-5365772967</v>
      </c>
      <c r="K76" s="5">
        <v>-1329467414</v>
      </c>
      <c r="L76" s="5">
        <v>-37746443</v>
      </c>
      <c r="M76" s="5">
        <v>-991275886</v>
      </c>
      <c r="N76" s="5">
        <v>-2466148415</v>
      </c>
      <c r="O76" s="5">
        <v>3458239830</v>
      </c>
      <c r="P76" s="5">
        <v>133477032</v>
      </c>
    </row>
    <row r="78" spans="2:16" x14ac:dyDescent="0.35">
      <c r="B78" t="s">
        <v>98</v>
      </c>
      <c r="C78" t="s">
        <v>99</v>
      </c>
    </row>
    <row r="79" spans="2:16" x14ac:dyDescent="0.35">
      <c r="C79" t="s">
        <v>100</v>
      </c>
    </row>
    <row r="80" spans="2:16" x14ac:dyDescent="0.35">
      <c r="C80" t="s">
        <v>19</v>
      </c>
      <c r="D80" s="5">
        <v>25258575</v>
      </c>
      <c r="E80" s="5">
        <v>102309387</v>
      </c>
      <c r="F80" s="5">
        <v>140742774</v>
      </c>
      <c r="G80" s="5">
        <v>118832302</v>
      </c>
      <c r="I80" s="5">
        <v>102309387</v>
      </c>
      <c r="J80" s="5">
        <v>200532909</v>
      </c>
      <c r="K80" s="5">
        <v>21114824</v>
      </c>
      <c r="L80" s="5">
        <v>32778082</v>
      </c>
      <c r="M80" s="5">
        <v>144318465</v>
      </c>
      <c r="N80" s="5">
        <v>1122853866</v>
      </c>
      <c r="O80" s="5">
        <v>369208152</v>
      </c>
      <c r="P80" s="5">
        <v>117863484</v>
      </c>
    </row>
    <row r="81" spans="3:16" x14ac:dyDescent="0.35">
      <c r="C81" t="s">
        <v>101</v>
      </c>
      <c r="D81" s="5">
        <v>2369604556</v>
      </c>
      <c r="E81" s="5">
        <v>2574934556</v>
      </c>
      <c r="F81" s="5">
        <v>2531264555</v>
      </c>
      <c r="G81" s="5">
        <v>2737594555</v>
      </c>
      <c r="I81" s="5">
        <v>2574934556</v>
      </c>
      <c r="J81" s="5">
        <v>3155718986</v>
      </c>
      <c r="K81" s="5">
        <v>3312738186</v>
      </c>
      <c r="L81" s="5">
        <v>6965962541</v>
      </c>
      <c r="M81" s="5">
        <v>4321468923</v>
      </c>
      <c r="N81" s="5">
        <v>3041415794</v>
      </c>
      <c r="O81" s="5">
        <v>9312775998</v>
      </c>
      <c r="P81" s="5">
        <v>1012692379</v>
      </c>
    </row>
    <row r="82" spans="3:16" x14ac:dyDescent="0.35">
      <c r="C82" t="s">
        <v>102</v>
      </c>
    </row>
    <row r="83" spans="3:16" x14ac:dyDescent="0.35">
      <c r="C83" t="s">
        <v>103</v>
      </c>
    </row>
    <row r="84" spans="3:16" x14ac:dyDescent="0.35">
      <c r="C84" t="s">
        <v>104</v>
      </c>
      <c r="D84" s="5">
        <v>2369604556</v>
      </c>
      <c r="E84" s="5">
        <v>2574934556</v>
      </c>
      <c r="F84" s="5">
        <v>2531264555</v>
      </c>
      <c r="G84" s="5">
        <v>2737594555</v>
      </c>
      <c r="I84" s="5">
        <v>2574934556</v>
      </c>
      <c r="J84" s="5">
        <v>3155718986</v>
      </c>
      <c r="K84" s="5">
        <v>3312738186</v>
      </c>
      <c r="L84" s="5">
        <v>6965962541</v>
      </c>
      <c r="M84" s="5">
        <v>4321468923</v>
      </c>
      <c r="N84" s="5">
        <v>3041415794</v>
      </c>
      <c r="O84" s="5">
        <v>9312775998</v>
      </c>
      <c r="P84" s="5">
        <v>1012692379</v>
      </c>
    </row>
    <row r="85" spans="3:16" x14ac:dyDescent="0.35">
      <c r="C85" t="s">
        <v>616</v>
      </c>
      <c r="D85" s="5">
        <v>673383694852</v>
      </c>
      <c r="E85" s="5">
        <v>673655457436</v>
      </c>
      <c r="F85" s="5">
        <v>673927220020</v>
      </c>
      <c r="G85" s="5">
        <v>674198982605</v>
      </c>
      <c r="I85" s="5">
        <v>673655457436</v>
      </c>
      <c r="J85" s="5">
        <v>674742507773</v>
      </c>
      <c r="K85" s="5">
        <v>659454874726</v>
      </c>
      <c r="L85" s="5">
        <v>645901855667</v>
      </c>
      <c r="M85" s="5">
        <v>634268234084</v>
      </c>
      <c r="N85" s="5">
        <v>610133580551</v>
      </c>
      <c r="O85" s="5">
        <v>569412868540</v>
      </c>
      <c r="P85" s="5">
        <v>226031301646</v>
      </c>
    </row>
    <row r="86" spans="3:16" x14ac:dyDescent="0.35">
      <c r="C86" t="s">
        <v>105</v>
      </c>
      <c r="D86" s="5">
        <v>120515792</v>
      </c>
      <c r="E86" s="5">
        <v>121015792</v>
      </c>
      <c r="F86" s="5">
        <v>121015792</v>
      </c>
      <c r="G86" s="5">
        <v>121015792</v>
      </c>
      <c r="I86" s="5">
        <v>121015792</v>
      </c>
      <c r="J86" s="5">
        <v>121015792</v>
      </c>
      <c r="K86" s="5">
        <v>244615312</v>
      </c>
      <c r="L86" s="5">
        <v>141615311</v>
      </c>
      <c r="M86" s="5">
        <v>119115309</v>
      </c>
      <c r="N86" s="5">
        <v>73067311</v>
      </c>
      <c r="P86" s="5">
        <v>16000000000</v>
      </c>
    </row>
    <row r="87" spans="3:16" x14ac:dyDescent="0.35">
      <c r="C87" t="s">
        <v>106</v>
      </c>
      <c r="D87" s="5">
        <v>120515792</v>
      </c>
      <c r="E87" s="5">
        <v>121015792</v>
      </c>
      <c r="F87" s="5">
        <v>121015792</v>
      </c>
      <c r="G87" s="5">
        <v>121015792</v>
      </c>
      <c r="I87" s="5">
        <v>121015792</v>
      </c>
      <c r="J87" s="5">
        <v>121015792</v>
      </c>
      <c r="K87" s="5">
        <v>244615312</v>
      </c>
      <c r="L87" s="5">
        <v>141615311</v>
      </c>
      <c r="M87" s="5">
        <v>119115309</v>
      </c>
      <c r="N87" s="5">
        <v>73067311</v>
      </c>
      <c r="P87" s="5">
        <v>16000000000</v>
      </c>
    </row>
    <row r="88" spans="3:16" x14ac:dyDescent="0.35">
      <c r="C88" t="s">
        <v>80</v>
      </c>
      <c r="D88" s="5">
        <v>-2367421</v>
      </c>
      <c r="E88" s="5">
        <v>-2367421</v>
      </c>
      <c r="F88" s="5">
        <v>32422260</v>
      </c>
      <c r="G88" s="5">
        <v>32422260</v>
      </c>
      <c r="I88" s="5">
        <v>-2367421</v>
      </c>
      <c r="J88" s="5">
        <v>32422260</v>
      </c>
      <c r="K88" s="5">
        <v>41630849</v>
      </c>
      <c r="L88" s="5">
        <v>48478027</v>
      </c>
      <c r="M88" s="5">
        <v>-11619087</v>
      </c>
      <c r="N88" s="5">
        <v>-36850994</v>
      </c>
      <c r="O88" s="5">
        <v>-27545178</v>
      </c>
      <c r="P88" s="5">
        <v>-19137791</v>
      </c>
    </row>
    <row r="89" spans="3:16" x14ac:dyDescent="0.35">
      <c r="C89" t="s">
        <v>109</v>
      </c>
      <c r="D89" s="5">
        <v>684166928371</v>
      </c>
      <c r="E89" s="5">
        <v>684755836767</v>
      </c>
      <c r="F89" s="5">
        <v>685050082738</v>
      </c>
      <c r="G89" s="5">
        <v>685522185475</v>
      </c>
      <c r="I89" s="5">
        <v>684755836767</v>
      </c>
      <c r="J89" s="5">
        <v>686656775681</v>
      </c>
      <c r="K89" s="5">
        <v>672650422026</v>
      </c>
      <c r="L89" s="5">
        <v>663234537487</v>
      </c>
      <c r="M89" s="5">
        <v>650227166175</v>
      </c>
      <c r="N89" s="5">
        <v>626255867103</v>
      </c>
      <c r="O89" s="5">
        <v>598863749231</v>
      </c>
      <c r="P89" s="5">
        <v>273015249917</v>
      </c>
    </row>
    <row r="90" spans="3:16" x14ac:dyDescent="0.35">
      <c r="C90" t="s">
        <v>110</v>
      </c>
    </row>
    <row r="91" spans="3:16" x14ac:dyDescent="0.35">
      <c r="C91" t="s">
        <v>112</v>
      </c>
      <c r="D91" s="5">
        <v>14072970</v>
      </c>
      <c r="E91" s="5">
        <v>14526220</v>
      </c>
      <c r="F91" s="5">
        <v>14979470</v>
      </c>
      <c r="G91" s="5">
        <v>15432720</v>
      </c>
      <c r="I91" s="5">
        <v>14526220</v>
      </c>
      <c r="J91" s="5">
        <v>17080053</v>
      </c>
      <c r="K91" s="5">
        <v>14327136</v>
      </c>
      <c r="L91" s="5">
        <v>24156986</v>
      </c>
      <c r="M91" s="5">
        <v>34566740</v>
      </c>
      <c r="N91" s="5">
        <v>45358090</v>
      </c>
      <c r="O91" s="5">
        <v>14470523</v>
      </c>
      <c r="P91" s="5">
        <v>21080297</v>
      </c>
    </row>
    <row r="92" spans="3:16" x14ac:dyDescent="0.35">
      <c r="C92" t="s">
        <v>474</v>
      </c>
    </row>
    <row r="93" spans="3:16" x14ac:dyDescent="0.35">
      <c r="C93" t="s">
        <v>115</v>
      </c>
      <c r="D93" s="5">
        <v>14072970</v>
      </c>
      <c r="E93" s="5">
        <v>14526220</v>
      </c>
      <c r="F93" s="5">
        <v>14979470</v>
      </c>
      <c r="G93" s="5">
        <v>15432720</v>
      </c>
      <c r="I93" s="5">
        <v>14526220</v>
      </c>
      <c r="J93" s="5">
        <v>17080053</v>
      </c>
      <c r="K93" s="5">
        <v>14327136</v>
      </c>
      <c r="L93" s="5">
        <v>24156986</v>
      </c>
      <c r="M93" s="5">
        <v>34566740</v>
      </c>
      <c r="N93" s="5">
        <v>45358090</v>
      </c>
      <c r="O93" s="5">
        <v>14470523</v>
      </c>
      <c r="P93" s="5">
        <v>21080297</v>
      </c>
    </row>
    <row r="94" spans="3:16" x14ac:dyDescent="0.35">
      <c r="C94" t="s">
        <v>116</v>
      </c>
      <c r="D94" s="5">
        <v>684181001341</v>
      </c>
      <c r="E94" s="5">
        <v>684770362987</v>
      </c>
      <c r="F94" s="5">
        <v>685065062208</v>
      </c>
      <c r="G94" s="5">
        <v>685537618195</v>
      </c>
      <c r="I94" s="5">
        <v>684770362987</v>
      </c>
      <c r="J94" s="5">
        <v>686673855734</v>
      </c>
      <c r="K94" s="5">
        <v>672664749162</v>
      </c>
      <c r="L94" s="5">
        <v>663258694473</v>
      </c>
      <c r="M94" s="5">
        <v>650261732915</v>
      </c>
      <c r="N94" s="5">
        <v>626301225193</v>
      </c>
      <c r="O94" s="5">
        <v>598878219754</v>
      </c>
      <c r="P94" s="5">
        <v>273036330214</v>
      </c>
    </row>
    <row r="95" spans="3:16" x14ac:dyDescent="0.35">
      <c r="C95" t="s">
        <v>117</v>
      </c>
    </row>
    <row r="96" spans="3:16" x14ac:dyDescent="0.35">
      <c r="C96" t="s">
        <v>118</v>
      </c>
    </row>
    <row r="97" spans="3:16" x14ac:dyDescent="0.35">
      <c r="C97" t="s">
        <v>119</v>
      </c>
      <c r="D97" s="5">
        <v>122262664013</v>
      </c>
      <c r="E97" s="5">
        <v>122728264193</v>
      </c>
      <c r="F97" s="5">
        <v>103325494579</v>
      </c>
      <c r="G97" s="5">
        <v>103742175457</v>
      </c>
      <c r="I97" s="5">
        <v>122728264193</v>
      </c>
      <c r="J97" s="5">
        <v>104645575137</v>
      </c>
      <c r="K97" s="5">
        <v>88989884316</v>
      </c>
      <c r="L97" s="5">
        <v>87018673191</v>
      </c>
      <c r="M97" s="5">
        <v>73856315500</v>
      </c>
      <c r="N97" s="5">
        <v>48903369225</v>
      </c>
      <c r="O97" s="5">
        <v>30664849276</v>
      </c>
      <c r="P97" s="5">
        <v>24627170660</v>
      </c>
    </row>
    <row r="98" spans="3:16" x14ac:dyDescent="0.35">
      <c r="C98" t="s">
        <v>120</v>
      </c>
      <c r="D98" s="5">
        <v>6904523321</v>
      </c>
      <c r="E98" s="5">
        <v>6904523321</v>
      </c>
      <c r="F98" s="5">
        <v>6904523321</v>
      </c>
      <c r="G98" s="5">
        <v>6904523321</v>
      </c>
      <c r="I98" s="5">
        <v>6904523321</v>
      </c>
      <c r="J98" s="5">
        <v>6904523321</v>
      </c>
      <c r="K98" s="5">
        <v>8595512078</v>
      </c>
      <c r="L98" s="5">
        <v>14354523321</v>
      </c>
      <c r="M98" s="5">
        <v>17954523325</v>
      </c>
      <c r="N98" s="5">
        <v>14439399771</v>
      </c>
      <c r="O98" s="5">
        <v>23587032226</v>
      </c>
      <c r="P98" s="5">
        <v>19857301750</v>
      </c>
    </row>
    <row r="99" spans="3:16" x14ac:dyDescent="0.35">
      <c r="C99" t="s">
        <v>286</v>
      </c>
      <c r="D99" s="5">
        <v>6904523321</v>
      </c>
      <c r="E99" s="5">
        <v>6904523321</v>
      </c>
      <c r="F99" s="5">
        <v>6904523321</v>
      </c>
      <c r="G99" s="5">
        <v>6904523321</v>
      </c>
      <c r="I99" s="5">
        <v>6904523321</v>
      </c>
      <c r="J99" s="5">
        <v>6904523321</v>
      </c>
      <c r="K99" s="5">
        <v>8595512078</v>
      </c>
      <c r="L99" s="5">
        <v>14354523321</v>
      </c>
      <c r="M99" s="5">
        <v>17954523325</v>
      </c>
      <c r="N99" s="5">
        <v>14439399771</v>
      </c>
      <c r="O99" s="5">
        <v>23587032226</v>
      </c>
      <c r="P99" s="5">
        <v>19857301750</v>
      </c>
    </row>
    <row r="100" spans="3:16" x14ac:dyDescent="0.35">
      <c r="C100" t="s">
        <v>122</v>
      </c>
      <c r="D100" s="5">
        <v>5106970900</v>
      </c>
      <c r="E100" s="5">
        <v>5098652022</v>
      </c>
      <c r="F100" s="5">
        <v>5087427022</v>
      </c>
      <c r="G100" s="5">
        <v>5057345900</v>
      </c>
      <c r="I100" s="5">
        <v>5098652022</v>
      </c>
      <c r="J100" s="5">
        <v>5057345900</v>
      </c>
      <c r="K100" s="5">
        <v>5007745900</v>
      </c>
      <c r="L100" s="5">
        <v>5302534759</v>
      </c>
      <c r="M100" s="5">
        <v>5040733779</v>
      </c>
      <c r="N100" s="5">
        <v>4962875715</v>
      </c>
      <c r="O100" s="5">
        <v>4280994236</v>
      </c>
      <c r="P100" s="5">
        <v>212623054</v>
      </c>
    </row>
    <row r="101" spans="3:16" x14ac:dyDescent="0.35">
      <c r="C101" t="s">
        <v>123</v>
      </c>
      <c r="D101" s="5">
        <v>97273231074</v>
      </c>
      <c r="E101" s="5">
        <v>97273231074</v>
      </c>
      <c r="F101" s="5">
        <v>77410686460</v>
      </c>
      <c r="G101" s="5">
        <v>77410686460</v>
      </c>
      <c r="I101" s="5">
        <v>97273231074</v>
      </c>
      <c r="J101" s="5">
        <v>77410686460</v>
      </c>
      <c r="K101" s="5">
        <v>58139577042</v>
      </c>
      <c r="L101" s="5">
        <v>45083307014</v>
      </c>
      <c r="M101" s="5">
        <v>26066999469</v>
      </c>
      <c r="N101" s="5">
        <v>3711243592</v>
      </c>
    </row>
    <row r="102" spans="3:16" x14ac:dyDescent="0.35">
      <c r="C102" t="s">
        <v>127</v>
      </c>
      <c r="D102" s="5">
        <v>164110589067</v>
      </c>
      <c r="E102" s="5">
        <v>163692202156</v>
      </c>
      <c r="F102" s="5">
        <v>162895241233</v>
      </c>
      <c r="G102" s="5">
        <v>162470441973</v>
      </c>
      <c r="I102" s="5">
        <v>163692202156</v>
      </c>
      <c r="J102" s="5">
        <v>160982365844</v>
      </c>
      <c r="K102" s="5">
        <v>157263177126</v>
      </c>
      <c r="L102" s="5">
        <v>148501557413</v>
      </c>
      <c r="M102" s="5">
        <v>148661734473</v>
      </c>
      <c r="N102" s="5">
        <v>148664893540</v>
      </c>
      <c r="O102" s="5">
        <v>127476858037</v>
      </c>
      <c r="P102" s="5">
        <v>237431527307</v>
      </c>
    </row>
    <row r="103" spans="3:16" x14ac:dyDescent="0.35">
      <c r="C103" t="s">
        <v>128</v>
      </c>
      <c r="D103" s="5">
        <v>164110589067</v>
      </c>
      <c r="E103" s="5">
        <v>163692202156</v>
      </c>
      <c r="F103" s="5">
        <v>162895241233</v>
      </c>
      <c r="G103" s="5">
        <v>162470441973</v>
      </c>
      <c r="I103" s="5">
        <v>163692202156</v>
      </c>
      <c r="J103" s="5">
        <v>160982365844</v>
      </c>
      <c r="K103" s="5">
        <v>157263177126</v>
      </c>
      <c r="L103" s="5">
        <v>148501557413</v>
      </c>
      <c r="M103" s="5">
        <v>148661734473</v>
      </c>
      <c r="N103" s="5">
        <v>148664893540</v>
      </c>
      <c r="O103" s="5">
        <v>127476858037</v>
      </c>
      <c r="P103" s="5">
        <v>237431527307</v>
      </c>
    </row>
    <row r="104" spans="3:16" x14ac:dyDescent="0.35">
      <c r="C104" t="s">
        <v>125</v>
      </c>
      <c r="D104" s="5">
        <v>142314490324</v>
      </c>
      <c r="E104" s="5">
        <v>147814490324</v>
      </c>
      <c r="F104" s="5">
        <v>148314490324</v>
      </c>
      <c r="G104" s="5">
        <v>148314490324</v>
      </c>
      <c r="I104" s="5">
        <v>147814490324</v>
      </c>
      <c r="J104" s="5">
        <v>148314490324</v>
      </c>
      <c r="K104" s="5">
        <v>148314490324</v>
      </c>
      <c r="L104" s="5">
        <v>148314490324</v>
      </c>
      <c r="M104" s="5">
        <v>148314490324</v>
      </c>
      <c r="N104" s="5">
        <v>148314490324</v>
      </c>
      <c r="O104" s="5">
        <v>127208200000</v>
      </c>
      <c r="P104" s="5">
        <v>59437600000</v>
      </c>
    </row>
    <row r="105" spans="3:16" x14ac:dyDescent="0.35">
      <c r="C105" t="s">
        <v>570</v>
      </c>
      <c r="D105" s="5">
        <v>21535754269</v>
      </c>
      <c r="E105" s="5">
        <v>15617367358</v>
      </c>
      <c r="F105" s="5">
        <v>14378789859</v>
      </c>
      <c r="G105" s="5">
        <v>13953990599</v>
      </c>
      <c r="I105" s="5">
        <v>15617367358</v>
      </c>
      <c r="J105" s="5">
        <v>12465914470</v>
      </c>
      <c r="K105" s="5">
        <v>8777022473</v>
      </c>
      <c r="P105" s="5">
        <v>176034834375</v>
      </c>
    </row>
    <row r="106" spans="3:16" x14ac:dyDescent="0.35">
      <c r="C106" t="s">
        <v>132</v>
      </c>
      <c r="D106" s="5">
        <v>286373253080</v>
      </c>
      <c r="E106" s="5">
        <v>286420466349</v>
      </c>
      <c r="F106" s="5">
        <v>266220735812</v>
      </c>
      <c r="G106" s="5">
        <v>266212617430</v>
      </c>
      <c r="I106" s="5">
        <v>286420466349</v>
      </c>
      <c r="J106" s="5">
        <v>265627940981</v>
      </c>
      <c r="K106" s="5">
        <v>246253061442</v>
      </c>
      <c r="L106" s="5">
        <v>235520230604</v>
      </c>
      <c r="M106" s="5">
        <v>222518049973</v>
      </c>
      <c r="N106" s="5">
        <v>197568262765</v>
      </c>
      <c r="O106" s="5">
        <v>158141707313</v>
      </c>
      <c r="P106" s="5">
        <v>262058697967</v>
      </c>
    </row>
    <row r="107" spans="3:16" x14ac:dyDescent="0.35">
      <c r="C107" t="s">
        <v>133</v>
      </c>
    </row>
    <row r="108" spans="3:16" x14ac:dyDescent="0.35">
      <c r="C108" t="s">
        <v>134</v>
      </c>
      <c r="D108" s="5">
        <v>279599005150</v>
      </c>
      <c r="E108" s="5">
        <v>279599005150</v>
      </c>
      <c r="F108" s="5">
        <v>279599005150</v>
      </c>
      <c r="G108" s="5">
        <v>279599005150</v>
      </c>
      <c r="I108" s="5">
        <v>279599005150</v>
      </c>
      <c r="J108" s="5">
        <v>279599005150</v>
      </c>
      <c r="K108" s="5">
        <v>279599005150</v>
      </c>
      <c r="L108" s="5">
        <v>279598137000</v>
      </c>
      <c r="M108" s="5">
        <v>279587644300</v>
      </c>
      <c r="N108" s="5">
        <v>279587000300</v>
      </c>
      <c r="O108" s="5">
        <v>279587000000</v>
      </c>
      <c r="P108" s="5">
        <v>16000000000</v>
      </c>
    </row>
    <row r="109" spans="3:16" x14ac:dyDescent="0.35">
      <c r="C109" t="s">
        <v>135</v>
      </c>
      <c r="D109" s="5">
        <v>160252271179</v>
      </c>
      <c r="E109" s="5">
        <v>160252271179</v>
      </c>
      <c r="F109" s="5">
        <v>160252271179</v>
      </c>
      <c r="G109" s="5">
        <v>160252271179</v>
      </c>
      <c r="I109" s="5">
        <v>160252271179</v>
      </c>
      <c r="J109" s="5">
        <v>160252271179</v>
      </c>
      <c r="K109" s="5">
        <v>160252271179</v>
      </c>
      <c r="L109" s="5">
        <v>160250448064</v>
      </c>
      <c r="M109" s="5">
        <v>160228413394</v>
      </c>
      <c r="N109" s="5">
        <v>160227060994</v>
      </c>
      <c r="O109" s="5">
        <v>162713640364</v>
      </c>
    </row>
    <row r="110" spans="3:16" x14ac:dyDescent="0.35">
      <c r="C110" t="s">
        <v>136</v>
      </c>
      <c r="D110" s="5">
        <v>-42041160647</v>
      </c>
      <c r="E110" s="5">
        <v>-41499012270</v>
      </c>
      <c r="F110" s="5">
        <v>-21039372193</v>
      </c>
      <c r="G110" s="5">
        <v>-20558697824</v>
      </c>
      <c r="I110" s="5">
        <v>-41499012270</v>
      </c>
      <c r="J110" s="5">
        <v>-18837783836</v>
      </c>
      <c r="K110" s="5">
        <v>-13481219458</v>
      </c>
      <c r="L110" s="5">
        <v>-12158599222</v>
      </c>
      <c r="M110" s="5">
        <v>-12060755665</v>
      </c>
      <c r="N110" s="5">
        <v>-11044247872</v>
      </c>
      <c r="O110" s="5">
        <v>-1536582745</v>
      </c>
      <c r="P110" s="5">
        <v>-5003229962</v>
      </c>
    </row>
    <row r="111" spans="3:16" x14ac:dyDescent="0.35">
      <c r="C111" t="s">
        <v>137</v>
      </c>
    </row>
    <row r="112" spans="3:16" x14ac:dyDescent="0.35">
      <c r="C112" t="s">
        <v>138</v>
      </c>
    </row>
    <row r="113" spans="2:16" x14ac:dyDescent="0.35">
      <c r="C113" t="s">
        <v>139</v>
      </c>
      <c r="D113" s="5">
        <v>-42041160647</v>
      </c>
      <c r="E113" s="5">
        <v>-41499012270</v>
      </c>
      <c r="F113" s="5">
        <v>-21039372193</v>
      </c>
      <c r="G113" s="5">
        <v>-20558697824</v>
      </c>
      <c r="I113" s="5">
        <v>-41499012270</v>
      </c>
      <c r="J113" s="5">
        <v>-18837783836</v>
      </c>
      <c r="K113" s="5">
        <v>-13481219458</v>
      </c>
      <c r="L113" s="5">
        <v>-12158599222</v>
      </c>
      <c r="M113" s="5">
        <v>-12060755665</v>
      </c>
      <c r="N113" s="5">
        <v>-11044247872</v>
      </c>
      <c r="O113" s="5">
        <v>-1536582745</v>
      </c>
      <c r="P113" s="5">
        <v>-5003229962</v>
      </c>
    </row>
    <row r="114" spans="2:16" x14ac:dyDescent="0.35">
      <c r="C114" t="s">
        <v>9</v>
      </c>
      <c r="D114" s="5">
        <v>397807748261</v>
      </c>
      <c r="E114" s="5">
        <v>398349896638</v>
      </c>
      <c r="F114" s="5">
        <v>418844326396</v>
      </c>
      <c r="G114" s="5">
        <v>419325000765</v>
      </c>
      <c r="I114" s="5">
        <v>398349896638</v>
      </c>
      <c r="J114" s="5">
        <v>421045914753</v>
      </c>
      <c r="K114" s="5">
        <v>426411687720</v>
      </c>
      <c r="L114" s="5">
        <v>427738463869</v>
      </c>
      <c r="M114" s="5">
        <v>427743682942</v>
      </c>
      <c r="N114" s="5">
        <v>428732962428</v>
      </c>
      <c r="O114" s="5">
        <v>440736512441</v>
      </c>
      <c r="P114" s="5">
        <v>10977632247</v>
      </c>
    </row>
    <row r="115" spans="2:16" x14ac:dyDescent="0.35">
      <c r="C115" t="s">
        <v>140</v>
      </c>
      <c r="D115" s="5">
        <v>684181001341</v>
      </c>
      <c r="E115" s="5">
        <v>684770362987</v>
      </c>
      <c r="F115" s="5">
        <v>685065062208</v>
      </c>
      <c r="G115" s="5">
        <v>685537618195</v>
      </c>
      <c r="I115" s="5">
        <v>684770362987</v>
      </c>
      <c r="J115" s="5">
        <v>686673855734</v>
      </c>
      <c r="K115" s="5">
        <v>672664749162</v>
      </c>
      <c r="L115" s="5">
        <v>663258694473</v>
      </c>
      <c r="M115" s="5">
        <v>650261732915</v>
      </c>
      <c r="N115" s="5">
        <v>626301225193</v>
      </c>
      <c r="O115" s="5">
        <v>598878219754</v>
      </c>
      <c r="P115" s="5">
        <v>273036330214</v>
      </c>
    </row>
    <row r="116" spans="2:16" x14ac:dyDescent="0.35">
      <c r="C116" t="s">
        <v>141</v>
      </c>
      <c r="D116" s="5">
        <v>5591962740</v>
      </c>
      <c r="E116" s="5">
        <v>5591962740</v>
      </c>
      <c r="F116" s="5">
        <v>5591962740</v>
      </c>
      <c r="G116" s="5">
        <v>5591962740</v>
      </c>
      <c r="I116" s="5">
        <v>5591962740</v>
      </c>
      <c r="J116" s="5">
        <v>5591962740</v>
      </c>
      <c r="K116" s="5">
        <v>5591962740</v>
      </c>
      <c r="L116" s="5">
        <v>5591752886</v>
      </c>
      <c r="M116" s="5">
        <v>5591740000</v>
      </c>
      <c r="N116" s="5">
        <v>5591740000</v>
      </c>
      <c r="O116" s="5">
        <v>5591740000</v>
      </c>
      <c r="P116" s="5">
        <v>16000</v>
      </c>
    </row>
    <row r="118" spans="2:16" x14ac:dyDescent="0.35">
      <c r="B118" t="s">
        <v>142</v>
      </c>
      <c r="C118" t="s">
        <v>143</v>
      </c>
      <c r="D118" s="5">
        <v>-554777549</v>
      </c>
      <c r="E118" s="5">
        <v>-844613094</v>
      </c>
      <c r="F118" s="5">
        <v>-164905095</v>
      </c>
      <c r="G118" s="5">
        <v>-724668429</v>
      </c>
      <c r="I118" s="5">
        <v>-2749676410</v>
      </c>
      <c r="J118" s="5">
        <v>-3509473912</v>
      </c>
      <c r="K118" s="5">
        <v>-14354523</v>
      </c>
      <c r="L118" s="5">
        <v>-144067753</v>
      </c>
      <c r="M118" s="5">
        <v>-980531801</v>
      </c>
      <c r="N118" s="5">
        <v>-20306450520</v>
      </c>
      <c r="O118" s="5">
        <v>-330108995696</v>
      </c>
      <c r="P118" s="5">
        <v>-61476843611</v>
      </c>
    </row>
    <row r="119" spans="2:16" x14ac:dyDescent="0.35">
      <c r="C119" t="s">
        <v>144</v>
      </c>
      <c r="D119" s="5">
        <v>128410942</v>
      </c>
      <c r="E119" s="5">
        <v>-117670001</v>
      </c>
      <c r="F119" s="5">
        <v>156568000</v>
      </c>
      <c r="G119" s="5">
        <v>406356591</v>
      </c>
      <c r="I119" s="5">
        <v>347622750</v>
      </c>
      <c r="J119" s="5">
        <v>166989360</v>
      </c>
      <c r="K119" s="5">
        <v>3240834355</v>
      </c>
      <c r="L119" s="5">
        <v>8388939109</v>
      </c>
      <c r="M119" s="5">
        <v>2716960284</v>
      </c>
      <c r="N119" s="5">
        <v>7544613513</v>
      </c>
      <c r="O119" s="5">
        <v>8149918494</v>
      </c>
      <c r="P119" s="5">
        <v>2309179485</v>
      </c>
    </row>
    <row r="120" spans="2:16" x14ac:dyDescent="0.35">
      <c r="C120" t="s">
        <v>333</v>
      </c>
      <c r="D120" s="5">
        <v>-376408491</v>
      </c>
      <c r="E120" s="5">
        <v>-2529983093</v>
      </c>
      <c r="F120" s="5">
        <v>-52513095</v>
      </c>
      <c r="G120" s="5">
        <v>-897065020</v>
      </c>
      <c r="I120" s="5">
        <v>-4139549160</v>
      </c>
      <c r="J120" s="5">
        <v>-2766213272</v>
      </c>
      <c r="K120" s="5">
        <v>-2588490376</v>
      </c>
      <c r="L120" s="5">
        <v>-7913649118</v>
      </c>
      <c r="M120" s="5">
        <v>-2150735609</v>
      </c>
      <c r="N120" s="5">
        <v>-23305325602</v>
      </c>
      <c r="O120" s="5">
        <v>-335109115413</v>
      </c>
      <c r="P120" s="5">
        <v>-62937332831</v>
      </c>
    </row>
    <row r="121" spans="2:16" x14ac:dyDescent="0.35">
      <c r="C121" t="s">
        <v>293</v>
      </c>
      <c r="D121" s="5">
        <v>-306780000</v>
      </c>
      <c r="E121" s="5">
        <v>1803040000</v>
      </c>
      <c r="F121" s="5">
        <v>-268960000</v>
      </c>
      <c r="G121" s="5">
        <v>-233960000</v>
      </c>
      <c r="I121" s="5">
        <v>1042250000</v>
      </c>
      <c r="J121" s="5">
        <v>-910250000</v>
      </c>
      <c r="K121" s="5">
        <v>-666698502</v>
      </c>
      <c r="L121" s="5">
        <v>-619357744</v>
      </c>
      <c r="M121" s="5">
        <v>-1546756476</v>
      </c>
      <c r="N121" s="5">
        <v>-4545738431</v>
      </c>
      <c r="O121" s="5">
        <v>-3149798777</v>
      </c>
      <c r="P121" s="5">
        <v>-803598725</v>
      </c>
    </row>
    <row r="122" spans="2:16" x14ac:dyDescent="0.35">
      <c r="C122" t="s">
        <v>148</v>
      </c>
      <c r="P122" s="5">
        <v>-45091540</v>
      </c>
    </row>
    <row r="123" spans="2:16" x14ac:dyDescent="0.35">
      <c r="C123" t="s">
        <v>147</v>
      </c>
    </row>
    <row r="124" spans="2:16" x14ac:dyDescent="0.35">
      <c r="C124" t="s">
        <v>150</v>
      </c>
      <c r="D124" s="5">
        <v>418386911</v>
      </c>
      <c r="E124" s="5">
        <v>738577499</v>
      </c>
      <c r="F124" s="5">
        <v>424799260</v>
      </c>
      <c r="G124" s="5">
        <v>289244874</v>
      </c>
      <c r="I124" s="5">
        <v>2651452888</v>
      </c>
      <c r="J124" s="5">
        <v>3688891997</v>
      </c>
      <c r="K124" s="5">
        <v>2691265</v>
      </c>
      <c r="L124" s="5">
        <v>32527370</v>
      </c>
      <c r="M124" s="5">
        <v>1996400</v>
      </c>
      <c r="N124" s="5">
        <v>21106291254</v>
      </c>
      <c r="O124" s="5">
        <v>314360340364</v>
      </c>
      <c r="P124" s="5">
        <v>61498698717</v>
      </c>
    </row>
    <row r="125" spans="2:16" x14ac:dyDescent="0.35">
      <c r="C125" t="s">
        <v>151</v>
      </c>
      <c r="N125" s="5">
        <v>-46195020</v>
      </c>
      <c r="O125" s="5">
        <v>16000000000</v>
      </c>
      <c r="P125" s="5">
        <v>-5789100</v>
      </c>
    </row>
    <row r="126" spans="2:16" x14ac:dyDescent="0.35">
      <c r="C126" t="s">
        <v>483</v>
      </c>
    </row>
    <row r="127" spans="2:16" x14ac:dyDescent="0.35">
      <c r="C127" t="s">
        <v>617</v>
      </c>
      <c r="O127" s="5">
        <v>16000000000</v>
      </c>
    </row>
    <row r="128" spans="2:16" x14ac:dyDescent="0.35">
      <c r="C128" t="s">
        <v>155</v>
      </c>
      <c r="N128" s="5">
        <v>-46195020</v>
      </c>
      <c r="P128" s="5">
        <v>-5789100</v>
      </c>
    </row>
    <row r="129" spans="2:16" x14ac:dyDescent="0.35">
      <c r="C129" t="s">
        <v>164</v>
      </c>
      <c r="D129" s="5">
        <v>418386911</v>
      </c>
      <c r="E129" s="5">
        <v>738577499</v>
      </c>
      <c r="F129" s="5">
        <v>424799260</v>
      </c>
      <c r="G129" s="5">
        <v>289244874</v>
      </c>
      <c r="I129" s="5">
        <v>2651452888</v>
      </c>
      <c r="J129" s="5">
        <v>3688891997</v>
      </c>
      <c r="K129" s="5">
        <v>2691265</v>
      </c>
      <c r="L129" s="5">
        <v>32527370</v>
      </c>
      <c r="M129" s="5">
        <v>1996400</v>
      </c>
      <c r="N129" s="5">
        <v>21106291254</v>
      </c>
      <c r="O129" s="5">
        <v>314360340364</v>
      </c>
      <c r="P129" s="5">
        <v>61498698717</v>
      </c>
    </row>
    <row r="130" spans="2:16" x14ac:dyDescent="0.35">
      <c r="C130" t="s">
        <v>618</v>
      </c>
      <c r="O130" s="5">
        <v>251628300000</v>
      </c>
    </row>
    <row r="131" spans="2:16" x14ac:dyDescent="0.35">
      <c r="C131" t="s">
        <v>491</v>
      </c>
      <c r="K131" s="5">
        <v>2691265</v>
      </c>
      <c r="L131" s="5">
        <v>32527370</v>
      </c>
      <c r="M131" s="5">
        <v>1996400</v>
      </c>
      <c r="N131" s="5">
        <v>930</v>
      </c>
    </row>
    <row r="132" spans="2:16" x14ac:dyDescent="0.35">
      <c r="C132" t="s">
        <v>619</v>
      </c>
      <c r="O132" s="5">
        <v>-5038559636</v>
      </c>
    </row>
    <row r="133" spans="2:16" x14ac:dyDescent="0.35">
      <c r="C133" t="s">
        <v>317</v>
      </c>
      <c r="N133" s="5">
        <v>22729000000</v>
      </c>
      <c r="O133" s="5">
        <v>69029000000</v>
      </c>
      <c r="P133" s="5">
        <v>60303000000</v>
      </c>
    </row>
    <row r="134" spans="2:16" x14ac:dyDescent="0.35">
      <c r="C134" t="s">
        <v>165</v>
      </c>
      <c r="D134" s="5">
        <v>-5500000000</v>
      </c>
      <c r="E134" s="5">
        <v>-500000000</v>
      </c>
      <c r="I134" s="5">
        <v>-500000000</v>
      </c>
      <c r="N134" s="5">
        <v>-1622709676</v>
      </c>
      <c r="O134" s="5">
        <v>-1258400000</v>
      </c>
      <c r="P134" s="5">
        <v>-865400000</v>
      </c>
    </row>
    <row r="135" spans="2:16" x14ac:dyDescent="0.35">
      <c r="C135" t="s">
        <v>375</v>
      </c>
      <c r="D135" s="5">
        <v>5918386911</v>
      </c>
      <c r="E135" s="5">
        <v>1238577499</v>
      </c>
      <c r="F135" s="5">
        <v>424799260</v>
      </c>
      <c r="G135" s="5">
        <v>289244874</v>
      </c>
      <c r="I135" s="5">
        <v>3151452888</v>
      </c>
      <c r="J135" s="5">
        <v>3688891997</v>
      </c>
      <c r="P135" s="5">
        <v>2061098717</v>
      </c>
    </row>
    <row r="136" spans="2:16" x14ac:dyDescent="0.35">
      <c r="C136" t="s">
        <v>174</v>
      </c>
      <c r="D136" s="5">
        <v>-136390638</v>
      </c>
      <c r="E136" s="5">
        <v>-106035595</v>
      </c>
      <c r="F136" s="5">
        <v>259894165</v>
      </c>
      <c r="G136" s="5">
        <v>-435423555</v>
      </c>
      <c r="I136" s="5">
        <v>-98223522</v>
      </c>
      <c r="J136" s="5">
        <v>179418085</v>
      </c>
      <c r="K136" s="5">
        <v>-11663258</v>
      </c>
      <c r="L136" s="5">
        <v>-111540383</v>
      </c>
      <c r="M136" s="5">
        <v>-978535401</v>
      </c>
      <c r="N136" s="5">
        <v>753645714</v>
      </c>
      <c r="O136" s="5">
        <v>251344668</v>
      </c>
      <c r="P136" s="5">
        <v>16066006</v>
      </c>
    </row>
    <row r="137" spans="2:16" x14ac:dyDescent="0.35">
      <c r="C137" t="s">
        <v>175</v>
      </c>
      <c r="D137" s="5">
        <v>161649213</v>
      </c>
      <c r="E137" s="5">
        <v>67602208</v>
      </c>
      <c r="F137" s="5">
        <v>-237983693</v>
      </c>
      <c r="G137" s="5">
        <v>352606644</v>
      </c>
      <c r="I137" s="5">
        <v>200532909</v>
      </c>
      <c r="J137" s="5">
        <v>21114824</v>
      </c>
      <c r="K137" s="5">
        <v>32778082</v>
      </c>
      <c r="L137" s="5">
        <v>144318465</v>
      </c>
      <c r="M137" s="5">
        <v>1122853866</v>
      </c>
      <c r="N137" s="5">
        <v>369208152</v>
      </c>
      <c r="O137" s="5">
        <v>117863484</v>
      </c>
      <c r="P137" s="5">
        <v>101797478</v>
      </c>
    </row>
    <row r="138" spans="2:16" x14ac:dyDescent="0.35">
      <c r="C138" t="s">
        <v>176</v>
      </c>
      <c r="D138" s="5">
        <v>25258575</v>
      </c>
      <c r="E138" s="5">
        <v>-38433387</v>
      </c>
      <c r="F138" s="5">
        <v>21910472</v>
      </c>
      <c r="G138" s="5">
        <v>-82816911</v>
      </c>
      <c r="I138" s="5">
        <v>102309387</v>
      </c>
      <c r="J138" s="5">
        <v>200532909</v>
      </c>
      <c r="K138" s="5">
        <v>21114824</v>
      </c>
      <c r="L138" s="5">
        <v>32778082</v>
      </c>
      <c r="M138" s="5">
        <v>144318465</v>
      </c>
      <c r="N138" s="5">
        <v>1122853866</v>
      </c>
      <c r="O138" s="5">
        <v>369208152</v>
      </c>
      <c r="P138" s="5">
        <v>117863484</v>
      </c>
    </row>
    <row r="140" spans="2:16" x14ac:dyDescent="0.35">
      <c r="B140" t="s">
        <v>177</v>
      </c>
      <c r="C140" t="s">
        <v>11</v>
      </c>
      <c r="D140" s="5">
        <v>5590000000</v>
      </c>
      <c r="E140" s="5">
        <v>5590000000</v>
      </c>
      <c r="F140" s="5">
        <v>5590000000</v>
      </c>
      <c r="G140" s="5">
        <v>5590000000</v>
      </c>
      <c r="I140" s="5">
        <v>5590000000</v>
      </c>
      <c r="J140" s="5">
        <v>5590000000</v>
      </c>
      <c r="K140" s="5">
        <v>5590000000</v>
      </c>
      <c r="L140" s="5">
        <v>5590000000</v>
      </c>
      <c r="M140" s="5">
        <v>5590000000</v>
      </c>
      <c r="N140" s="5">
        <v>5590000000</v>
      </c>
      <c r="O140" s="5">
        <v>5590000000</v>
      </c>
      <c r="P140" s="5">
        <v>0</v>
      </c>
    </row>
    <row r="141" spans="2:16" x14ac:dyDescent="0.35">
      <c r="C141" t="s">
        <v>178</v>
      </c>
      <c r="D141" s="6">
        <v>-0.1</v>
      </c>
      <c r="E141" s="6">
        <v>-3.66</v>
      </c>
      <c r="F141" s="6">
        <v>-0.09</v>
      </c>
      <c r="G141" s="6">
        <v>-0.12</v>
      </c>
    </row>
    <row r="142" spans="2:16" x14ac:dyDescent="0.35">
      <c r="C142" t="s">
        <v>179</v>
      </c>
      <c r="D142" s="5">
        <v>-300</v>
      </c>
      <c r="E142" s="6">
        <v>-7.38</v>
      </c>
      <c r="F142" s="6">
        <v>-344.44</v>
      </c>
      <c r="G142" s="6">
        <v>-66.67</v>
      </c>
    </row>
    <row r="143" spans="2:16" x14ac:dyDescent="0.35">
      <c r="C143" t="s">
        <v>62</v>
      </c>
      <c r="D143" s="6">
        <v>422.57</v>
      </c>
      <c r="E143" s="6">
        <v>380.31</v>
      </c>
      <c r="F143" s="6">
        <v>436.65</v>
      </c>
      <c r="G143" s="6">
        <v>112.68</v>
      </c>
    </row>
    <row r="144" spans="2:16" x14ac:dyDescent="0.35">
      <c r="C144" t="s">
        <v>180</v>
      </c>
      <c r="D144" s="5">
        <v>-530000000</v>
      </c>
      <c r="E144" s="5">
        <v>-590000000</v>
      </c>
      <c r="F144" s="5">
        <v>-470000000</v>
      </c>
      <c r="G144" s="5">
        <v>-650000000</v>
      </c>
    </row>
    <row r="145" spans="3:7" x14ac:dyDescent="0.35">
      <c r="C145" t="s">
        <v>181</v>
      </c>
      <c r="D145" s="6">
        <v>-8.0000000000000004E-4</v>
      </c>
      <c r="E145" s="6">
        <v>-2.9900000000000003E-2</v>
      </c>
      <c r="F145" s="6">
        <v>-7.000000000000001E-4</v>
      </c>
      <c r="G145" s="6">
        <v>-1E-3</v>
      </c>
    </row>
    <row r="146" spans="3:7" x14ac:dyDescent="0.35">
      <c r="C146" t="s">
        <v>182</v>
      </c>
      <c r="D146" s="6">
        <v>-1.4000000000000002E-3</v>
      </c>
      <c r="E146" s="6">
        <v>-5.1399999999999994E-2</v>
      </c>
      <c r="F146" s="6">
        <v>-1.1000000000000001E-3</v>
      </c>
      <c r="G146" s="6">
        <v>-1.6000000000000001E-3</v>
      </c>
    </row>
    <row r="147" spans="3:7" x14ac:dyDescent="0.35">
      <c r="C147" t="s">
        <v>183</v>
      </c>
      <c r="D147" s="6">
        <v>-8.9999999999999998E-4</v>
      </c>
      <c r="E147" s="6">
        <v>-1E-3</v>
      </c>
      <c r="F147" s="6">
        <v>-8.0000000000000004E-4</v>
      </c>
      <c r="G147" s="6">
        <v>-1.1000000000000001E-3</v>
      </c>
    </row>
    <row r="148" spans="3:7" x14ac:dyDescent="0.35">
      <c r="C148" t="s">
        <v>184</v>
      </c>
      <c r="E148" s="6">
        <v>-0.03</v>
      </c>
    </row>
    <row r="149" spans="3:7" x14ac:dyDescent="0.35">
      <c r="C149" t="s">
        <v>185</v>
      </c>
      <c r="D149" s="5">
        <v>398000000000</v>
      </c>
      <c r="E149" s="5">
        <v>398000000000</v>
      </c>
      <c r="F149" s="5">
        <v>419000000000</v>
      </c>
      <c r="G149" s="5">
        <v>419000000000</v>
      </c>
    </row>
    <row r="150" spans="3:7" x14ac:dyDescent="0.35">
      <c r="C150" t="s">
        <v>186</v>
      </c>
      <c r="D150" s="6">
        <v>0.42</v>
      </c>
      <c r="E150" s="6">
        <v>0.38</v>
      </c>
      <c r="F150" s="6">
        <v>0.41</v>
      </c>
      <c r="G150" s="6">
        <v>0.11</v>
      </c>
    </row>
    <row r="151" spans="3:7" x14ac:dyDescent="0.35">
      <c r="C151" t="s">
        <v>187</v>
      </c>
      <c r="D151" s="6">
        <v>71.14</v>
      </c>
      <c r="E151" s="6">
        <v>71.239999999999995</v>
      </c>
      <c r="F151" s="6">
        <v>74.900000000000006</v>
      </c>
      <c r="G151" s="6">
        <v>74.989999999999995</v>
      </c>
    </row>
    <row r="152" spans="3:7" x14ac:dyDescent="0.35">
      <c r="C152" t="s">
        <v>188</v>
      </c>
      <c r="D152" s="6">
        <v>0.42</v>
      </c>
      <c r="E152" s="6">
        <v>0.38</v>
      </c>
      <c r="F152" s="6">
        <v>0.41</v>
      </c>
      <c r="G152" s="6">
        <v>0.11</v>
      </c>
    </row>
    <row r="153" spans="3:7" x14ac:dyDescent="0.35">
      <c r="C153" t="s">
        <v>189</v>
      </c>
      <c r="D153" s="6">
        <v>71.14</v>
      </c>
      <c r="E153" s="6">
        <v>71.239999999999995</v>
      </c>
      <c r="F153" s="6">
        <v>74.900000000000006</v>
      </c>
      <c r="G153" s="6">
        <v>74.989999999999995</v>
      </c>
    </row>
    <row r="154" spans="3:7" x14ac:dyDescent="0.35">
      <c r="C154" t="s">
        <v>190</v>
      </c>
    </row>
    <row r="155" spans="3:7" x14ac:dyDescent="0.35">
      <c r="C155" t="s">
        <v>191</v>
      </c>
      <c r="D155" s="5">
        <v>142000000000</v>
      </c>
      <c r="E155" s="5">
        <v>148000000000</v>
      </c>
      <c r="F155" s="5">
        <v>148000000000</v>
      </c>
      <c r="G155" s="5">
        <v>148000000000</v>
      </c>
    </row>
    <row r="156" spans="3:7" x14ac:dyDescent="0.35">
      <c r="C156" t="s">
        <v>192</v>
      </c>
      <c r="D156" s="5">
        <v>398000000000</v>
      </c>
      <c r="E156" s="5">
        <v>398000000000</v>
      </c>
      <c r="F156" s="5">
        <v>419000000000</v>
      </c>
      <c r="G156" s="5">
        <v>419000000000</v>
      </c>
    </row>
    <row r="157" spans="3:7" x14ac:dyDescent="0.35">
      <c r="C157" t="s">
        <v>23</v>
      </c>
      <c r="D157" s="5">
        <v>142000000000</v>
      </c>
      <c r="E157" s="5">
        <v>148000000000</v>
      </c>
      <c r="F157" s="5">
        <v>148000000000</v>
      </c>
      <c r="G157" s="5">
        <v>148000000000</v>
      </c>
    </row>
    <row r="158" spans="3:7" x14ac:dyDescent="0.35">
      <c r="C158" t="s">
        <v>20</v>
      </c>
      <c r="D158" s="5">
        <v>142000000000</v>
      </c>
      <c r="E158" s="5">
        <v>148000000000</v>
      </c>
      <c r="F158" s="5">
        <v>148000000000</v>
      </c>
      <c r="G158" s="5">
        <v>148000000000</v>
      </c>
    </row>
    <row r="159" spans="3:7" x14ac:dyDescent="0.35">
      <c r="C159" t="s">
        <v>193</v>
      </c>
      <c r="D159" s="5">
        <v>562000000000</v>
      </c>
      <c r="E159" s="5">
        <v>562000000000</v>
      </c>
      <c r="F159" s="5">
        <v>582000000000</v>
      </c>
      <c r="G159" s="5">
        <v>582000000000</v>
      </c>
    </row>
    <row r="160" spans="3:7" x14ac:dyDescent="0.35">
      <c r="C160" t="s">
        <v>194</v>
      </c>
      <c r="D160" s="5">
        <v>-1000000000</v>
      </c>
      <c r="E160" s="5">
        <v>-1000000000</v>
      </c>
      <c r="F160" s="5">
        <v>0</v>
      </c>
      <c r="G160" s="5">
        <v>-1000000000</v>
      </c>
    </row>
    <row r="161" spans="3:16" x14ac:dyDescent="0.35">
      <c r="C161" t="s">
        <v>195</v>
      </c>
    </row>
    <row r="162" spans="3:16" x14ac:dyDescent="0.35">
      <c r="C162" t="s">
        <v>12</v>
      </c>
      <c r="D162" s="5">
        <v>-1000000000</v>
      </c>
      <c r="E162" s="5">
        <v>-1000000000</v>
      </c>
      <c r="F162" s="5">
        <v>0</v>
      </c>
      <c r="G162" s="5">
        <v>-1000000000</v>
      </c>
    </row>
    <row r="163" spans="3:16" x14ac:dyDescent="0.35">
      <c r="C163" t="s">
        <v>15</v>
      </c>
      <c r="D163" s="6">
        <v>-0.1</v>
      </c>
      <c r="E163" s="6">
        <v>-0.15</v>
      </c>
      <c r="F163" s="6">
        <v>-0.03</v>
      </c>
      <c r="G163" s="6">
        <v>-0.13</v>
      </c>
    </row>
    <row r="164" spans="3:16" x14ac:dyDescent="0.35">
      <c r="C164" t="s">
        <v>47</v>
      </c>
      <c r="I164" s="6">
        <v>-4.05</v>
      </c>
      <c r="J164" s="6">
        <v>-0.96</v>
      </c>
      <c r="K164" s="6">
        <v>-0.24</v>
      </c>
      <c r="L164" s="6">
        <v>-0.02</v>
      </c>
      <c r="M164" s="6">
        <v>-0.18</v>
      </c>
      <c r="N164" s="6">
        <v>-0.44</v>
      </c>
      <c r="O164" s="6">
        <v>0.62</v>
      </c>
      <c r="P164" s="6">
        <v>8807.65</v>
      </c>
    </row>
    <row r="165" spans="3:16" x14ac:dyDescent="0.35">
      <c r="C165" t="s">
        <v>61</v>
      </c>
      <c r="I165" s="6">
        <v>-6.67</v>
      </c>
      <c r="J165" s="6">
        <v>-10.42</v>
      </c>
      <c r="K165" s="6">
        <v>-208.33</v>
      </c>
      <c r="L165" s="5">
        <v>-2500</v>
      </c>
      <c r="M165" s="6">
        <v>-277.77999999999997</v>
      </c>
      <c r="N165" s="6">
        <v>-113.64</v>
      </c>
      <c r="O165" s="6">
        <v>80.650000000000006</v>
      </c>
      <c r="P165" s="5">
        <v>0</v>
      </c>
    </row>
    <row r="166" spans="3:16" x14ac:dyDescent="0.35">
      <c r="C166" t="s">
        <v>64</v>
      </c>
      <c r="I166" s="6">
        <v>95.08</v>
      </c>
      <c r="J166" s="6">
        <v>28.19</v>
      </c>
      <c r="K166" s="6">
        <v>127.32</v>
      </c>
      <c r="L166" s="6">
        <v>25.34</v>
      </c>
      <c r="M166" s="5">
        <v>56</v>
      </c>
      <c r="N166" s="6">
        <v>21.06</v>
      </c>
      <c r="O166" s="6">
        <v>15.35</v>
      </c>
      <c r="P166" s="5">
        <v>0</v>
      </c>
    </row>
    <row r="167" spans="3:16" x14ac:dyDescent="0.35">
      <c r="C167" t="s">
        <v>196</v>
      </c>
      <c r="I167" s="5">
        <v>-2750000000</v>
      </c>
      <c r="J167" s="5">
        <v>-1870000000</v>
      </c>
      <c r="K167" s="5">
        <v>-1210000000</v>
      </c>
      <c r="L167" s="5">
        <v>60000000</v>
      </c>
      <c r="M167" s="5">
        <v>-800000000</v>
      </c>
      <c r="N167" s="6">
        <v>-2109999999.9999998</v>
      </c>
      <c r="O167" s="5">
        <v>2100000000</v>
      </c>
      <c r="P167" s="5">
        <v>280000000</v>
      </c>
    </row>
    <row r="168" spans="3:16" x14ac:dyDescent="0.35">
      <c r="C168" t="s">
        <v>197</v>
      </c>
      <c r="I168" s="6">
        <v>-3.3099999999999997E-2</v>
      </c>
      <c r="J168" s="6">
        <v>-7.8000000000000005E-3</v>
      </c>
      <c r="K168" s="6">
        <v>-2E-3</v>
      </c>
      <c r="L168" s="6">
        <v>-1E-4</v>
      </c>
      <c r="M168" s="6">
        <v>-1.6000000000000001E-3</v>
      </c>
      <c r="N168" s="6">
        <v>-3.9000000000000003E-3</v>
      </c>
      <c r="O168" s="6">
        <v>5.7999999999999996E-3</v>
      </c>
      <c r="P168" s="6">
        <v>5.0000000000000001E-4</v>
      </c>
    </row>
    <row r="169" spans="3:16" x14ac:dyDescent="0.35">
      <c r="C169" t="s">
        <v>198</v>
      </c>
      <c r="I169" s="6">
        <v>-5.6900000000000006E-2</v>
      </c>
      <c r="J169" s="6">
        <v>-1.2699999999999999E-2</v>
      </c>
      <c r="K169" s="6">
        <v>-3.0999999999999999E-3</v>
      </c>
      <c r="L169" s="6">
        <v>-2.0000000000000001E-4</v>
      </c>
      <c r="M169" s="6">
        <v>-2.3999999999999998E-3</v>
      </c>
      <c r="N169" s="6">
        <v>-5.6999999999999993E-3</v>
      </c>
      <c r="O169" s="6">
        <v>7.9000000000000008E-3</v>
      </c>
      <c r="P169" s="6">
        <v>1.2800000000000001E-2</v>
      </c>
    </row>
    <row r="170" spans="3:16" x14ac:dyDescent="0.35">
      <c r="C170" t="s">
        <v>199</v>
      </c>
      <c r="I170" s="6">
        <v>-4.7999999999999996E-3</v>
      </c>
      <c r="J170" s="6">
        <v>-3.2000000000000002E-3</v>
      </c>
      <c r="K170" s="6">
        <v>-2.0999999999999999E-3</v>
      </c>
      <c r="L170" s="5">
        <v>0</v>
      </c>
      <c r="M170" s="6">
        <v>-1.5E-3</v>
      </c>
      <c r="N170" s="6">
        <v>-3.7000000000000002E-3</v>
      </c>
      <c r="O170" s="6">
        <v>5.1000000000000004E-3</v>
      </c>
      <c r="P170" s="6">
        <v>2.2000000000000001E-3</v>
      </c>
    </row>
    <row r="171" spans="3:16" x14ac:dyDescent="0.35">
      <c r="C171" t="s">
        <v>200</v>
      </c>
      <c r="I171" s="6">
        <v>-0.14000000000000001</v>
      </c>
    </row>
    <row r="172" spans="3:16" x14ac:dyDescent="0.35">
      <c r="C172" t="s">
        <v>58</v>
      </c>
      <c r="I172" s="6">
        <v>0.38</v>
      </c>
      <c r="J172" s="6">
        <v>0.13</v>
      </c>
      <c r="K172" s="6">
        <v>0.66</v>
      </c>
      <c r="L172" s="6">
        <v>0.65</v>
      </c>
      <c r="M172" s="6">
        <v>0.65</v>
      </c>
      <c r="N172" s="6">
        <v>0.65</v>
      </c>
      <c r="O172" s="6">
        <v>0.63</v>
      </c>
      <c r="P172" s="5">
        <v>0</v>
      </c>
    </row>
    <row r="173" spans="3:16" x14ac:dyDescent="0.35">
      <c r="C173" t="s">
        <v>55</v>
      </c>
      <c r="I173" s="6">
        <v>71.239999999999995</v>
      </c>
      <c r="J173" s="6">
        <v>75.290000000000006</v>
      </c>
      <c r="K173" s="6">
        <v>76.25</v>
      </c>
      <c r="L173" s="6">
        <v>76.489999999999995</v>
      </c>
      <c r="M173" s="6">
        <v>76.5</v>
      </c>
      <c r="N173" s="6">
        <v>76.67</v>
      </c>
      <c r="O173" s="6">
        <v>78.819999999999993</v>
      </c>
      <c r="P173" s="6">
        <v>686102.02</v>
      </c>
    </row>
    <row r="174" spans="3:16" x14ac:dyDescent="0.35">
      <c r="C174" t="s">
        <v>201</v>
      </c>
      <c r="I174" s="6">
        <v>0.38</v>
      </c>
      <c r="J174" s="6">
        <v>0.13</v>
      </c>
      <c r="K174" s="6">
        <v>0.66</v>
      </c>
      <c r="L174" s="6">
        <v>0.65</v>
      </c>
      <c r="M174" s="6">
        <v>0.65</v>
      </c>
      <c r="N174" s="6">
        <v>0.65</v>
      </c>
      <c r="O174" s="6">
        <v>0.63</v>
      </c>
      <c r="P174" s="5">
        <v>0</v>
      </c>
    </row>
    <row r="175" spans="3:16" x14ac:dyDescent="0.35">
      <c r="C175" t="s">
        <v>202</v>
      </c>
      <c r="I175" s="6">
        <v>71.239999999999995</v>
      </c>
      <c r="J175" s="6">
        <v>75.290000000000006</v>
      </c>
      <c r="K175" s="6">
        <v>76.25</v>
      </c>
      <c r="L175" s="6">
        <v>76.489999999999995</v>
      </c>
      <c r="M175" s="6">
        <v>76.5</v>
      </c>
      <c r="N175" s="6">
        <v>76.67</v>
      </c>
      <c r="O175" s="6">
        <v>78.819999999999993</v>
      </c>
      <c r="P175" s="6">
        <v>686102.02</v>
      </c>
    </row>
    <row r="176" spans="3:16" x14ac:dyDescent="0.35">
      <c r="C176" t="s">
        <v>203</v>
      </c>
    </row>
    <row r="177" spans="2:16" x14ac:dyDescent="0.35">
      <c r="C177" t="s">
        <v>204</v>
      </c>
      <c r="I177" s="5">
        <v>148000000000</v>
      </c>
      <c r="J177" s="5">
        <v>148000000000</v>
      </c>
      <c r="K177" s="5">
        <v>148000000000</v>
      </c>
      <c r="L177" s="5">
        <v>148000000000</v>
      </c>
      <c r="M177" s="5">
        <v>148000000000</v>
      </c>
      <c r="N177" s="5">
        <v>148000000000</v>
      </c>
      <c r="O177" s="5">
        <v>127000000000</v>
      </c>
      <c r="P177" s="5">
        <v>59000000000</v>
      </c>
    </row>
    <row r="178" spans="2:16" x14ac:dyDescent="0.35">
      <c r="C178" t="s">
        <v>25</v>
      </c>
      <c r="I178" s="5">
        <v>148000000000</v>
      </c>
      <c r="J178" s="5">
        <v>148000000000</v>
      </c>
      <c r="K178" s="5">
        <v>148000000000</v>
      </c>
      <c r="L178" s="5">
        <v>148000000000</v>
      </c>
      <c r="M178" s="5">
        <v>148000000000</v>
      </c>
      <c r="N178" s="5">
        <v>148000000000</v>
      </c>
      <c r="O178" s="5">
        <v>127000000000</v>
      </c>
      <c r="P178" s="5">
        <v>59000000000</v>
      </c>
    </row>
    <row r="179" spans="2:16" x14ac:dyDescent="0.35">
      <c r="C179" t="s">
        <v>22</v>
      </c>
      <c r="I179" s="5">
        <v>148000000000</v>
      </c>
      <c r="J179" s="5">
        <v>148000000000</v>
      </c>
      <c r="K179" s="5">
        <v>148000000000</v>
      </c>
      <c r="L179" s="5">
        <v>148000000000</v>
      </c>
      <c r="M179" s="5">
        <v>148000000000</v>
      </c>
      <c r="N179" s="5">
        <v>147000000000</v>
      </c>
      <c r="O179" s="5">
        <v>127000000000</v>
      </c>
      <c r="P179" s="5">
        <v>59000000000</v>
      </c>
    </row>
    <row r="180" spans="2:16" x14ac:dyDescent="0.35">
      <c r="C180" t="s">
        <v>205</v>
      </c>
      <c r="I180" s="5">
        <v>562000000000</v>
      </c>
      <c r="J180" s="5">
        <v>582000000000</v>
      </c>
      <c r="K180" s="5">
        <v>584000000000</v>
      </c>
      <c r="L180" s="5">
        <v>576000000000</v>
      </c>
      <c r="M180" s="5">
        <v>576000000000</v>
      </c>
      <c r="N180" s="5">
        <v>577000000000</v>
      </c>
      <c r="O180" s="5">
        <v>568000000000</v>
      </c>
      <c r="P180" s="5">
        <v>248000000000</v>
      </c>
    </row>
    <row r="181" spans="2:16" x14ac:dyDescent="0.35">
      <c r="C181" t="s">
        <v>206</v>
      </c>
      <c r="I181" s="5">
        <v>-3000000000</v>
      </c>
      <c r="J181" s="5">
        <v>-4000000000</v>
      </c>
      <c r="K181" s="5">
        <v>0</v>
      </c>
      <c r="L181" s="5">
        <v>0</v>
      </c>
      <c r="M181" s="5">
        <v>-1000000000</v>
      </c>
      <c r="N181" s="5">
        <v>-20000000000</v>
      </c>
      <c r="O181" s="5">
        <v>-330000000000</v>
      </c>
      <c r="P181" s="5">
        <v>-61000000000</v>
      </c>
    </row>
    <row r="182" spans="2:16" x14ac:dyDescent="0.35">
      <c r="C182" t="s">
        <v>207</v>
      </c>
      <c r="N182" s="5">
        <v>0</v>
      </c>
      <c r="P182" s="5">
        <v>0</v>
      </c>
    </row>
    <row r="183" spans="2:16" x14ac:dyDescent="0.35">
      <c r="C183" t="s">
        <v>14</v>
      </c>
      <c r="I183" s="5">
        <v>-3000000000</v>
      </c>
      <c r="J183" s="5">
        <v>-4000000000</v>
      </c>
      <c r="K183" s="5">
        <v>0</v>
      </c>
      <c r="L183" s="5">
        <v>0</v>
      </c>
      <c r="M183" s="5">
        <v>-1000000000</v>
      </c>
      <c r="N183" s="5">
        <v>-20000000000</v>
      </c>
      <c r="O183" s="5">
        <v>-330000000000</v>
      </c>
      <c r="P183" s="5">
        <v>-61000000000</v>
      </c>
    </row>
    <row r="184" spans="2:16" x14ac:dyDescent="0.35">
      <c r="C184" t="s">
        <v>16</v>
      </c>
      <c r="I184" s="6">
        <v>-0.49</v>
      </c>
      <c r="J184" s="6">
        <v>-0.63</v>
      </c>
      <c r="K184" s="5">
        <v>0</v>
      </c>
      <c r="L184" s="6">
        <v>-0.03</v>
      </c>
      <c r="M184" s="6">
        <v>-0.18</v>
      </c>
      <c r="N184" s="6">
        <v>-3.64</v>
      </c>
      <c r="O184" s="6">
        <v>-59.04</v>
      </c>
      <c r="P184" s="6">
        <v>-3842664.54</v>
      </c>
    </row>
    <row r="186" spans="2:16" x14ac:dyDescent="0.35">
      <c r="B186" t="s">
        <v>208</v>
      </c>
      <c r="C186" t="s">
        <v>209</v>
      </c>
      <c r="D186" s="5">
        <v>-542000000</v>
      </c>
      <c r="E186" s="5">
        <v>-20000000000</v>
      </c>
      <c r="F186" s="5">
        <v>-481000000</v>
      </c>
      <c r="G186" s="5">
        <v>-657000000</v>
      </c>
      <c r="H186" s="5">
        <v>-2000000000</v>
      </c>
      <c r="I186" s="5">
        <v>-23000000000</v>
      </c>
      <c r="J186" s="5">
        <v>-5000000000</v>
      </c>
      <c r="K186" s="5">
        <v>-1000000000</v>
      </c>
      <c r="L186" s="5">
        <v>-98000000</v>
      </c>
      <c r="M186" s="5">
        <v>-1000000000</v>
      </c>
      <c r="N186" s="5">
        <v>-2000000000</v>
      </c>
      <c r="O186" s="5">
        <v>3000000000</v>
      </c>
      <c r="P186" s="5">
        <v>141000000</v>
      </c>
    </row>
    <row r="187" spans="2:16" x14ac:dyDescent="0.35">
      <c r="C187" t="s">
        <v>210</v>
      </c>
      <c r="H187" s="5">
        <v>-22000000000</v>
      </c>
      <c r="I187" s="5">
        <v>-23000000000</v>
      </c>
      <c r="J187" s="5">
        <v>-5000000000</v>
      </c>
      <c r="K187" s="5">
        <v>-1000000000</v>
      </c>
      <c r="L187" s="5">
        <v>-98000000</v>
      </c>
      <c r="M187" s="5">
        <v>-1000000000</v>
      </c>
      <c r="N187" s="5">
        <v>-2000000000</v>
      </c>
      <c r="O187" s="5">
        <v>3000000000</v>
      </c>
    </row>
    <row r="188" spans="2:16" x14ac:dyDescent="0.35">
      <c r="C188" t="s">
        <v>46</v>
      </c>
      <c r="D188" s="6">
        <v>-0.1</v>
      </c>
      <c r="E188" s="6">
        <v>-3.66</v>
      </c>
      <c r="F188" s="6">
        <v>-0.09</v>
      </c>
      <c r="G188" s="6">
        <v>-0.12</v>
      </c>
      <c r="H188" s="6">
        <v>-0.39</v>
      </c>
      <c r="I188" s="6">
        <v>-4.05</v>
      </c>
      <c r="J188" s="6">
        <v>-0.96</v>
      </c>
      <c r="K188" s="6">
        <v>-0.24</v>
      </c>
      <c r="L188" s="6">
        <v>-0.02</v>
      </c>
      <c r="M188" s="6">
        <v>-0.18</v>
      </c>
      <c r="N188" s="6">
        <v>-0.44</v>
      </c>
      <c r="O188" s="6">
        <v>0.62</v>
      </c>
      <c r="P188" s="6">
        <v>0.03</v>
      </c>
    </row>
    <row r="189" spans="2:16" x14ac:dyDescent="0.35">
      <c r="C189" t="s">
        <v>211</v>
      </c>
      <c r="H189" s="6">
        <v>-3.96</v>
      </c>
      <c r="I189" s="6">
        <v>-4.05</v>
      </c>
      <c r="J189" s="6">
        <v>-0.96</v>
      </c>
      <c r="K189" s="6">
        <v>-0.24</v>
      </c>
      <c r="L189" s="6">
        <v>-0.02</v>
      </c>
      <c r="M189" s="6">
        <v>-0.18</v>
      </c>
      <c r="N189" s="6">
        <v>-0.44</v>
      </c>
      <c r="O189" s="6">
        <v>0.62</v>
      </c>
    </row>
    <row r="190" spans="2:16" x14ac:dyDescent="0.35">
      <c r="C190" t="s">
        <v>212</v>
      </c>
      <c r="D190" s="5">
        <v>397000000</v>
      </c>
      <c r="E190" s="5">
        <v>397000000</v>
      </c>
      <c r="F190" s="5">
        <v>397000000</v>
      </c>
      <c r="G190" s="5">
        <v>397000000</v>
      </c>
      <c r="H190" s="5">
        <v>2000000000</v>
      </c>
      <c r="I190" s="5">
        <v>2000000000</v>
      </c>
      <c r="J190" s="5">
        <v>2000000000</v>
      </c>
      <c r="K190" s="5">
        <v>2000000000</v>
      </c>
      <c r="L190" s="5">
        <v>11000000000</v>
      </c>
      <c r="M190" s="5">
        <v>5000000000</v>
      </c>
      <c r="N190" s="5">
        <v>13000000000</v>
      </c>
      <c r="O190" s="5">
        <v>18000000000</v>
      </c>
      <c r="P190" s="5">
        <v>6000000000</v>
      </c>
    </row>
    <row r="191" spans="2:16" x14ac:dyDescent="0.35">
      <c r="C191" t="s">
        <v>213</v>
      </c>
      <c r="H191" s="5">
        <v>2000000000</v>
      </c>
      <c r="I191" s="5">
        <v>2000000000</v>
      </c>
      <c r="J191" s="5">
        <v>2000000000</v>
      </c>
      <c r="K191" s="5">
        <v>2000000000</v>
      </c>
      <c r="L191" s="5">
        <v>11000000000</v>
      </c>
      <c r="M191" s="5">
        <v>5000000000</v>
      </c>
      <c r="N191" s="5">
        <v>13000000000</v>
      </c>
      <c r="O191" s="5">
        <v>18000000000</v>
      </c>
    </row>
    <row r="192" spans="2:16" x14ac:dyDescent="0.35">
      <c r="C192" t="s">
        <v>214</v>
      </c>
      <c r="I192" s="6">
        <v>-46.42</v>
      </c>
    </row>
    <row r="193" spans="3:9" x14ac:dyDescent="0.35">
      <c r="C193" t="s">
        <v>215</v>
      </c>
      <c r="I193" s="6">
        <v>-4.55</v>
      </c>
    </row>
    <row r="194" spans="3:9" x14ac:dyDescent="0.35">
      <c r="C194" t="s">
        <v>216</v>
      </c>
      <c r="I194" s="6">
        <v>7.42</v>
      </c>
    </row>
    <row r="195" spans="3:9" x14ac:dyDescent="0.35">
      <c r="C195" t="s">
        <v>217</v>
      </c>
      <c r="I195" s="6">
        <v>-0.22</v>
      </c>
    </row>
    <row r="196" spans="3:9" x14ac:dyDescent="0.35">
      <c r="C196" t="s">
        <v>218</v>
      </c>
      <c r="I196" s="6">
        <v>63.39</v>
      </c>
    </row>
    <row r="197" spans="3:9" x14ac:dyDescent="0.35">
      <c r="C197" t="s">
        <v>219</v>
      </c>
      <c r="I197" s="6">
        <v>0.25</v>
      </c>
    </row>
    <row r="198" spans="3:9" x14ac:dyDescent="0.35">
      <c r="C198" t="s">
        <v>220</v>
      </c>
      <c r="I198" s="6">
        <v>-43.97</v>
      </c>
    </row>
    <row r="199" spans="3:9" x14ac:dyDescent="0.35">
      <c r="C199" t="s">
        <v>221</v>
      </c>
      <c r="I199" s="6">
        <v>-43.97</v>
      </c>
    </row>
    <row r="200" spans="3:9" x14ac:dyDescent="0.35">
      <c r="C200" t="s">
        <v>222</v>
      </c>
      <c r="I200" s="6">
        <v>-108.68</v>
      </c>
    </row>
    <row r="201" spans="3:9" x14ac:dyDescent="0.35">
      <c r="C201" t="s">
        <v>223</v>
      </c>
      <c r="I201" s="6">
        <v>-108.77</v>
      </c>
    </row>
    <row r="202" spans="3:9" x14ac:dyDescent="0.35">
      <c r="C202" t="s">
        <v>326</v>
      </c>
      <c r="I202" s="6">
        <v>-0.01</v>
      </c>
    </row>
    <row r="203" spans="3:9" x14ac:dyDescent="0.35">
      <c r="C203" t="s">
        <v>224</v>
      </c>
      <c r="I203" s="6">
        <v>-3.96</v>
      </c>
    </row>
    <row r="204" spans="3:9" x14ac:dyDescent="0.35">
      <c r="C204" t="s">
        <v>225</v>
      </c>
      <c r="I204" s="6">
        <v>-0.39</v>
      </c>
    </row>
    <row r="205" spans="3:9" x14ac:dyDescent="0.35">
      <c r="C205" t="s">
        <v>226</v>
      </c>
      <c r="I205" s="6">
        <v>0.28000000000000003</v>
      </c>
    </row>
    <row r="206" spans="3:9" x14ac:dyDescent="0.35">
      <c r="C206" t="s">
        <v>228</v>
      </c>
      <c r="I206" s="6">
        <v>71.14</v>
      </c>
    </row>
    <row r="207" spans="3:9" x14ac:dyDescent="0.35">
      <c r="C207" t="s">
        <v>229</v>
      </c>
      <c r="I207" s="6">
        <v>-0.41</v>
      </c>
    </row>
    <row r="208" spans="3:9" x14ac:dyDescent="0.35">
      <c r="C208" t="s">
        <v>230</v>
      </c>
      <c r="D208" s="6">
        <v>5.6</v>
      </c>
    </row>
    <row r="209" spans="3:9" x14ac:dyDescent="0.35">
      <c r="C209" t="s">
        <v>231</v>
      </c>
      <c r="D209" s="6">
        <v>5.6</v>
      </c>
    </row>
    <row r="210" spans="3:9" x14ac:dyDescent="0.35">
      <c r="C210" t="s">
        <v>232</v>
      </c>
      <c r="D210" s="6">
        <v>0.36</v>
      </c>
    </row>
    <row r="211" spans="3:9" x14ac:dyDescent="0.35">
      <c r="C211" t="s">
        <v>233</v>
      </c>
      <c r="D211" s="6">
        <v>0.36</v>
      </c>
    </row>
    <row r="212" spans="3:9" x14ac:dyDescent="0.35">
      <c r="C212" t="s">
        <v>234</v>
      </c>
      <c r="D212" s="6">
        <v>0.72</v>
      </c>
    </row>
    <row r="213" spans="3:9" x14ac:dyDescent="0.35">
      <c r="C213" t="s">
        <v>235</v>
      </c>
      <c r="D213" s="6">
        <v>0.21</v>
      </c>
    </row>
    <row r="214" spans="3:9" x14ac:dyDescent="0.35">
      <c r="C214" t="s">
        <v>236</v>
      </c>
      <c r="D214" s="6">
        <v>1.72</v>
      </c>
    </row>
    <row r="215" spans="3:9" x14ac:dyDescent="0.35">
      <c r="C215" t="s">
        <v>237</v>
      </c>
      <c r="I215" s="6">
        <v>-0.11</v>
      </c>
    </row>
    <row r="216" spans="3:9" x14ac:dyDescent="0.35">
      <c r="C216" t="s">
        <v>12</v>
      </c>
      <c r="D216" s="5">
        <v>-1000000000</v>
      </c>
    </row>
    <row r="217" spans="3:9" x14ac:dyDescent="0.35">
      <c r="C217" t="s">
        <v>238</v>
      </c>
      <c r="I217" s="6">
        <v>6.62</v>
      </c>
    </row>
    <row r="218" spans="3:9" x14ac:dyDescent="0.35">
      <c r="C218" t="s">
        <v>239</v>
      </c>
      <c r="I218" s="6">
        <v>-3.2400000000000005E-2</v>
      </c>
    </row>
    <row r="219" spans="3:9" x14ac:dyDescent="0.35">
      <c r="C219" t="s">
        <v>240</v>
      </c>
      <c r="I219" s="6">
        <v>-5.57E-2</v>
      </c>
    </row>
    <row r="220" spans="3:9" x14ac:dyDescent="0.35">
      <c r="C220" t="s">
        <v>241</v>
      </c>
      <c r="I220" s="6">
        <v>-4.0000000000000001E-3</v>
      </c>
    </row>
    <row r="221" spans="3:9" x14ac:dyDescent="0.35">
      <c r="C221" t="s">
        <v>242</v>
      </c>
      <c r="I221" s="6">
        <v>-4.0999999999999995E-3</v>
      </c>
    </row>
    <row r="222" spans="3:9" x14ac:dyDescent="0.35">
      <c r="C222" t="s">
        <v>243</v>
      </c>
      <c r="D222" s="6">
        <v>566.69000000000005</v>
      </c>
    </row>
    <row r="223" spans="3:9" x14ac:dyDescent="0.35">
      <c r="C223" t="s">
        <v>245</v>
      </c>
      <c r="D223" s="6">
        <v>2311.9899999999998</v>
      </c>
    </row>
    <row r="224" spans="3:9" x14ac:dyDescent="0.35">
      <c r="C224" t="s">
        <v>247</v>
      </c>
      <c r="D224" s="6">
        <v>0.16</v>
      </c>
    </row>
    <row r="225" spans="3:9" x14ac:dyDescent="0.35">
      <c r="C225" t="s">
        <v>42</v>
      </c>
      <c r="I225" s="5">
        <v>101000000000</v>
      </c>
    </row>
    <row r="226" spans="3:9" x14ac:dyDescent="0.35">
      <c r="C226" t="s">
        <v>250</v>
      </c>
      <c r="I226" s="5">
        <v>243000000000</v>
      </c>
    </row>
    <row r="227" spans="3:9" x14ac:dyDescent="0.35">
      <c r="C227" t="s">
        <v>251</v>
      </c>
      <c r="I227" s="5">
        <v>5590000000</v>
      </c>
    </row>
    <row r="228" spans="3:9" x14ac:dyDescent="0.35">
      <c r="C228" t="s">
        <v>252</v>
      </c>
      <c r="I228" s="6">
        <v>0.31989999999999996</v>
      </c>
    </row>
    <row r="229" spans="3:9" x14ac:dyDescent="0.35">
      <c r="C229" t="s">
        <v>253</v>
      </c>
      <c r="D229" s="6">
        <v>0.3155</v>
      </c>
    </row>
    <row r="230" spans="3:9" x14ac:dyDescent="0.35">
      <c r="C230" t="s">
        <v>254</v>
      </c>
      <c r="D230" s="6">
        <v>-1.3396000000000001</v>
      </c>
    </row>
    <row r="231" spans="3:9" x14ac:dyDescent="0.35">
      <c r="C231" t="s">
        <v>255</v>
      </c>
      <c r="D231" s="6">
        <v>-1.3655999999999999</v>
      </c>
    </row>
    <row r="232" spans="3:9" x14ac:dyDescent="0.35">
      <c r="C232" t="s">
        <v>258</v>
      </c>
      <c r="D232" s="6">
        <v>0.49030000000000001</v>
      </c>
    </row>
    <row r="233" spans="3:9" x14ac:dyDescent="0.35">
      <c r="C233" t="s">
        <v>259</v>
      </c>
      <c r="I233" s="5">
        <v>3</v>
      </c>
    </row>
    <row r="234" spans="3:9" x14ac:dyDescent="0.35">
      <c r="C234" t="s">
        <v>260</v>
      </c>
      <c r="I234" s="6">
        <v>0.39</v>
      </c>
    </row>
    <row r="235" spans="3:9" x14ac:dyDescent="0.35">
      <c r="C235" t="s">
        <v>261</v>
      </c>
      <c r="I235" s="6">
        <v>0.09</v>
      </c>
    </row>
    <row r="236" spans="3:9" x14ac:dyDescent="0.35">
      <c r="C236" t="s">
        <v>263</v>
      </c>
      <c r="I236" s="6">
        <v>0.31</v>
      </c>
    </row>
    <row r="237" spans="3:9" x14ac:dyDescent="0.35">
      <c r="C237" t="s">
        <v>264</v>
      </c>
      <c r="I237" s="6">
        <v>0.03</v>
      </c>
    </row>
    <row r="238" spans="3:9" x14ac:dyDescent="0.35">
      <c r="C238" t="s">
        <v>265</v>
      </c>
      <c r="I238" s="6">
        <v>0.95</v>
      </c>
    </row>
    <row r="239" spans="3:9" x14ac:dyDescent="0.35">
      <c r="C239" t="s">
        <v>266</v>
      </c>
      <c r="I239" s="6">
        <v>0.16</v>
      </c>
    </row>
    <row r="240" spans="3:9" x14ac:dyDescent="0.35">
      <c r="C240" t="s">
        <v>267</v>
      </c>
      <c r="I240" s="5">
        <v>2000000000</v>
      </c>
    </row>
    <row r="241" spans="3:9" x14ac:dyDescent="0.35">
      <c r="C241" t="s">
        <v>268</v>
      </c>
      <c r="I241" s="5">
        <v>1000000000</v>
      </c>
    </row>
    <row r="242" spans="3:9" x14ac:dyDescent="0.35">
      <c r="C242" t="s">
        <v>269</v>
      </c>
      <c r="I242" s="5">
        <v>-3000000000</v>
      </c>
    </row>
    <row r="243" spans="3:9" x14ac:dyDescent="0.35">
      <c r="C243" t="s">
        <v>270</v>
      </c>
      <c r="I243" s="5">
        <v>-22000000000</v>
      </c>
    </row>
    <row r="244" spans="3:9" x14ac:dyDescent="0.35">
      <c r="C244" t="s">
        <v>271</v>
      </c>
      <c r="D244" s="5">
        <v>0</v>
      </c>
    </row>
    <row r="245" spans="3:9" x14ac:dyDescent="0.35">
      <c r="C245" t="s">
        <v>272</v>
      </c>
      <c r="D245" s="5">
        <v>684000000000</v>
      </c>
    </row>
    <row r="246" spans="3:9" x14ac:dyDescent="0.35">
      <c r="C246" t="s">
        <v>273</v>
      </c>
      <c r="D246" s="5">
        <v>286000000000</v>
      </c>
    </row>
    <row r="247" spans="3:9" x14ac:dyDescent="0.35">
      <c r="C247" t="s">
        <v>193</v>
      </c>
      <c r="D247" s="5">
        <v>562000000000</v>
      </c>
    </row>
    <row r="248" spans="3:9" x14ac:dyDescent="0.35">
      <c r="C248" t="s">
        <v>192</v>
      </c>
      <c r="I248" s="5">
        <v>398000000000</v>
      </c>
    </row>
    <row r="249" spans="3:9" x14ac:dyDescent="0.35">
      <c r="C249" t="s">
        <v>191</v>
      </c>
      <c r="D249" s="5">
        <v>142000000000</v>
      </c>
    </row>
    <row r="250" spans="3:9" x14ac:dyDescent="0.35">
      <c r="C250" t="s">
        <v>23</v>
      </c>
      <c r="D250" s="5">
        <v>142000000000</v>
      </c>
    </row>
    <row r="251" spans="3:9" x14ac:dyDescent="0.35">
      <c r="C251" t="s">
        <v>20</v>
      </c>
      <c r="D251" s="5">
        <v>142000000000</v>
      </c>
    </row>
    <row r="252" spans="3:9" x14ac:dyDescent="0.35">
      <c r="C252" t="s">
        <v>274</v>
      </c>
      <c r="I252" s="5">
        <v>398000000000</v>
      </c>
    </row>
    <row r="253" spans="3:9" x14ac:dyDescent="0.35">
      <c r="C253" t="s">
        <v>275</v>
      </c>
      <c r="I253" s="5">
        <v>-2000000000</v>
      </c>
    </row>
    <row r="254" spans="3:9" x14ac:dyDescent="0.35">
      <c r="C254" t="s">
        <v>277</v>
      </c>
      <c r="I254" s="5">
        <v>2000000000</v>
      </c>
    </row>
    <row r="255" spans="3:9" x14ac:dyDescent="0.35">
      <c r="C255" t="s">
        <v>279</v>
      </c>
      <c r="I255" s="5">
        <v>-2000000000</v>
      </c>
    </row>
  </sheetData>
  <pageMargins left="0.7" right="0.7" top="0.75" bottom="0.75" header="0.3" footer="0.3"/>
  <ignoredErrors>
    <ignoredError sqref="A1:P25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01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620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621</v>
      </c>
      <c r="D2" s="2" vm="84">
        <f ca="1">IFERROR(_xlfn.STOCKHISTORY("XIDX:" &amp; $C$1, D3, , 0, 0, 1), "Libur")</f>
        <v>206</v>
      </c>
      <c r="H2" s="2" vm="84">
        <f ca="1">IFERROR(INDEX(D2:G2,COUNT(D2:G2)),"")</f>
        <v>206</v>
      </c>
      <c r="I2" s="2" vm="85">
        <f t="shared" ref="I2:P2" ca="1" si="0">IFERROR(_xlfn.STOCKHISTORY("XIDX:" &amp; $C$1, I1, , 0, 0, 1), "Libur")</f>
        <v>290</v>
      </c>
      <c r="J2" s="2" vm="86">
        <f t="shared" ca="1" si="0"/>
        <v>106</v>
      </c>
      <c r="K2" s="2" vm="87">
        <f t="shared" ca="1" si="0"/>
        <v>680</v>
      </c>
      <c r="L2" s="2" vm="88">
        <f t="shared" ca="1" si="0"/>
        <v>4980</v>
      </c>
      <c r="M2" s="2" vm="89">
        <f t="shared" ca="1" si="0"/>
        <v>5125</v>
      </c>
      <c r="N2" s="2" vm="90">
        <f t="shared" ca="1" si="0"/>
        <v>180</v>
      </c>
      <c r="O2" s="2" vm="91">
        <f t="shared" ca="1" si="0"/>
        <v>195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109811020772</v>
      </c>
      <c r="H4" s="2">
        <f>IFERROR(SUM(D4:G4)*(4/MAX(1,COUNT(D4:G4))),"")</f>
        <v>439244083088</v>
      </c>
      <c r="I4" s="2">
        <f t="shared" ref="I4:P4" si="1">IFERROR(INDEX(I51:I500,MATCH($C$4,$C$51:$C$500,0)),"")</f>
        <v>318970607431</v>
      </c>
      <c r="J4" s="2">
        <f t="shared" si="1"/>
        <v>401945207449</v>
      </c>
      <c r="K4" s="2">
        <f t="shared" si="1"/>
        <v>633417100629</v>
      </c>
      <c r="L4" s="2">
        <f t="shared" si="1"/>
        <v>765515933170</v>
      </c>
      <c r="M4" s="2">
        <f t="shared" si="1"/>
        <v>644576393167</v>
      </c>
      <c r="N4" s="2">
        <f t="shared" si="1"/>
        <v>568485276455</v>
      </c>
      <c r="O4" s="2">
        <f t="shared" si="1"/>
        <v>665609561999</v>
      </c>
      <c r="P4" s="2">
        <f t="shared" si="1"/>
        <v>621868167237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469872805</v>
      </c>
      <c r="H5" s="2">
        <f>IFERROR(SUM(D5:G5)*(4/MAX(1,COUNT(D5:G5))),"")</f>
        <v>1879491220</v>
      </c>
      <c r="I5" s="2">
        <f t="shared" ref="I5:P5" si="2">IFERROR(INDEX(I51:I500,MATCH($C$5,$C$51:$C$500,0)),"")</f>
        <v>-11273272057</v>
      </c>
      <c r="J5" s="2">
        <f t="shared" si="2"/>
        <v>-8904081728</v>
      </c>
      <c r="K5" s="2">
        <f t="shared" si="2"/>
        <v>1668741200</v>
      </c>
      <c r="L5" s="2">
        <f t="shared" si="2"/>
        <v>1640998969</v>
      </c>
      <c r="M5" s="2">
        <f t="shared" si="2"/>
        <v>26701367607</v>
      </c>
      <c r="N5" s="2">
        <f t="shared" si="2"/>
        <v>6022845949</v>
      </c>
      <c r="O5" s="2">
        <f t="shared" si="2"/>
        <v>18666087392</v>
      </c>
      <c r="P5" s="2">
        <f t="shared" si="2"/>
        <v>19810299247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169758637497</v>
      </c>
      <c r="H6" s="2">
        <f>IFERROR(INDEX(D6:G6,COUNT(D6:G6)),"")</f>
        <v>169758637497</v>
      </c>
      <c r="I6" s="2">
        <f t="shared" ref="I6:P6" si="3">IFERROR(INDEX(I51:I500,MATCH($C$6,$C$51:$C$500,0)),"")</f>
        <v>169011878237</v>
      </c>
      <c r="J6" s="2">
        <f t="shared" si="3"/>
        <v>178390655039</v>
      </c>
      <c r="K6" s="2">
        <f t="shared" si="3"/>
        <v>193381547319</v>
      </c>
      <c r="L6" s="2">
        <f t="shared" si="3"/>
        <v>191710485120</v>
      </c>
      <c r="M6" s="2">
        <f t="shared" si="3"/>
        <v>196056678599</v>
      </c>
      <c r="N6" s="2">
        <f t="shared" si="3"/>
        <v>158021935845</v>
      </c>
      <c r="O6" s="2">
        <f t="shared" si="3"/>
        <v>152781033494</v>
      </c>
      <c r="P6" s="2">
        <f t="shared" si="3"/>
        <v>47787071808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1.67</v>
      </c>
      <c r="H7" s="3">
        <f>IFERROR(INDEX(D7:G7,COUNT(D7:G7)),"")</f>
        <v>1.67</v>
      </c>
      <c r="I7" s="3">
        <f t="shared" ref="I7:P7" si="4">IFERROR(INDEX(I51:I500,MATCH($C$7,$C$51:$C$500,0))/1000000000,"")</f>
        <v>1.67</v>
      </c>
      <c r="J7" s="3">
        <f t="shared" si="4"/>
        <v>1.67</v>
      </c>
      <c r="K7" s="3">
        <f t="shared" si="4"/>
        <v>1.67</v>
      </c>
      <c r="L7" s="3">
        <f t="shared" si="4"/>
        <v>1.67</v>
      </c>
      <c r="M7" s="3">
        <f t="shared" si="4"/>
        <v>1.67</v>
      </c>
      <c r="N7" s="3">
        <f t="shared" si="4"/>
        <v>1.67</v>
      </c>
      <c r="O7" s="3">
        <f t="shared" si="4"/>
        <v>1.67</v>
      </c>
      <c r="P7" s="3">
        <f t="shared" si="4"/>
        <v>0.25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-6000000000</v>
      </c>
      <c r="H8" s="2">
        <f>IFERROR(INDEX(D8:G8,COUNT(D8:G8)),"")</f>
        <v>-6000000000</v>
      </c>
      <c r="I8" s="2">
        <f t="shared" ref="I8:P8" si="5">IFERROR(INDEX(I51:I500,MATCH($C$8,$C$51:$C$500,0)),"")</f>
        <v>-6000000000</v>
      </c>
      <c r="J8" s="2">
        <f t="shared" si="5"/>
        <v>-11000000000</v>
      </c>
      <c r="K8" s="2">
        <f t="shared" si="5"/>
        <v>-17000000000</v>
      </c>
      <c r="L8" s="2">
        <f t="shared" si="5"/>
        <v>5000000000</v>
      </c>
      <c r="M8" s="2">
        <f t="shared" si="5"/>
        <v>0</v>
      </c>
      <c r="N8" s="2">
        <f t="shared" si="5"/>
        <v>6000000000</v>
      </c>
      <c r="O8" s="2">
        <f t="shared" si="5"/>
        <v>-70000000000</v>
      </c>
      <c r="P8" s="2">
        <f t="shared" si="5"/>
        <v>34000000000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-3.43</v>
      </c>
      <c r="H9" s="3">
        <f>IFERROR(INDEX(D9:G9,COUNT(D9:G9)),"")</f>
        <v>-3.43</v>
      </c>
      <c r="I9" s="3">
        <f t="shared" ref="I9:P9" si="6">IFERROR(INDEX(I51:I500,MATCH($C$9,$C$51:$C$500,0)),"")</f>
        <v>-3.79</v>
      </c>
      <c r="J9" s="3">
        <f t="shared" si="6"/>
        <v>-6.56</v>
      </c>
      <c r="K9" s="3">
        <f t="shared" si="6"/>
        <v>-10.38</v>
      </c>
      <c r="L9" s="3">
        <f t="shared" si="6"/>
        <v>3.27</v>
      </c>
      <c r="M9" s="3">
        <f t="shared" si="6"/>
        <v>-0.12</v>
      </c>
      <c r="N9" s="3">
        <f t="shared" si="6"/>
        <v>3.87</v>
      </c>
      <c r="O9" s="3">
        <f t="shared" si="6"/>
        <v>-41.94</v>
      </c>
      <c r="P9" s="3">
        <f t="shared" si="6"/>
        <v>135.12</v>
      </c>
    </row>
    <row r="10" spans="1:16" x14ac:dyDescent="0.35">
      <c r="C10" t="s">
        <v>17</v>
      </c>
      <c r="D10" s="3">
        <f ca="1">IFERROR(IF(D9=0,"",D2/D9),"")</f>
        <v>-60.058309037900869</v>
      </c>
      <c r="I10" s="3">
        <f t="shared" ref="I10:P10" ca="1" si="7">IFERROR(IF(I9=0,"",I2/I9),"")</f>
        <v>-76.517150395778359</v>
      </c>
      <c r="J10" s="3">
        <f t="shared" ca="1" si="7"/>
        <v>-16.158536585365855</v>
      </c>
      <c r="K10" s="3">
        <f t="shared" ca="1" si="7"/>
        <v>-65.510597302504806</v>
      </c>
      <c r="L10" s="3">
        <f t="shared" ca="1" si="7"/>
        <v>1522.9357798165138</v>
      </c>
      <c r="M10" s="3">
        <f t="shared" ca="1" si="7"/>
        <v>-42708.333333333336</v>
      </c>
      <c r="N10" s="3">
        <f t="shared" ca="1" si="7"/>
        <v>46.511627906976742</v>
      </c>
      <c r="O10" s="3">
        <f t="shared" ca="1" si="7"/>
        <v>-4.6494992846924177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2310544840</v>
      </c>
      <c r="H11" s="2">
        <f>IFERROR(INDEX(D11:G11,COUNT(D11:G11)),"")</f>
        <v>2310544840</v>
      </c>
      <c r="I11" s="2">
        <f t="shared" ref="I11:P11" si="8">IFERROR(INDEX(I51:I500,MATCH($C$11,$C$51:$C$500,0)),"")</f>
        <v>2319404074</v>
      </c>
      <c r="J11" s="2">
        <f t="shared" si="8"/>
        <v>3462023503</v>
      </c>
      <c r="K11" s="2">
        <f t="shared" si="8"/>
        <v>3642819624</v>
      </c>
      <c r="L11" s="2">
        <f t="shared" si="8"/>
        <v>30343726919</v>
      </c>
      <c r="M11" s="2">
        <f t="shared" si="8"/>
        <v>25478915609</v>
      </c>
      <c r="N11" s="2">
        <f t="shared" si="8"/>
        <v>23039705426</v>
      </c>
      <c r="O11" s="2">
        <f t="shared" si="8"/>
        <v>25257090666</v>
      </c>
      <c r="P11" s="2">
        <f t="shared" si="8"/>
        <v>1945546081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6000000000</v>
      </c>
      <c r="H12" s="2">
        <f>IFERROR(INDEX(D12:G12,COUNT(D12:G12)),"")</f>
        <v>6000000000</v>
      </c>
      <c r="I12" s="2">
        <f t="shared" ref="I12:P12" si="9">IFERROR(INDEX(I51:I500,MATCH($C$12,$C$51:$C$500,0)),"")</f>
        <v>10000000000</v>
      </c>
      <c r="J12" s="2">
        <f t="shared" si="9"/>
        <v>43000000000</v>
      </c>
      <c r="K12" s="2">
        <f t="shared" si="9"/>
        <v>54000000000</v>
      </c>
      <c r="L12" s="2">
        <f t="shared" si="9"/>
        <v>30000000000</v>
      </c>
      <c r="M12" s="2">
        <f t="shared" si="9"/>
        <v>34000000000</v>
      </c>
      <c r="N12" s="2">
        <f t="shared" si="9"/>
        <v>29000000000</v>
      </c>
      <c r="O12" s="2">
        <f t="shared" si="9"/>
        <v>45000000000</v>
      </c>
      <c r="P12" s="2">
        <f t="shared" si="9"/>
        <v>28000000000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9000000000</v>
      </c>
      <c r="H13" s="2">
        <f>IFERROR(INDEX(D13:G13,COUNT(D13:G13)),"")</f>
        <v>9000000000</v>
      </c>
      <c r="I13" s="2">
        <f t="shared" ref="I13:P13" si="10">IFERROR(INDEX(I51:I500,MATCH($C$13,$C$51:$C$500,0)),"")</f>
        <v>12000000000</v>
      </c>
      <c r="J13" s="2">
        <f t="shared" si="10"/>
        <v>46000000000</v>
      </c>
      <c r="K13" s="2">
        <f t="shared" si="10"/>
        <v>58000000000</v>
      </c>
      <c r="L13" s="2">
        <f t="shared" si="10"/>
        <v>60000000000</v>
      </c>
      <c r="M13" s="2">
        <f t="shared" si="10"/>
        <v>60000000000</v>
      </c>
      <c r="N13" s="2">
        <f t="shared" si="10"/>
        <v>52000000000</v>
      </c>
      <c r="O13" s="2">
        <f t="shared" si="10"/>
        <v>70000000000</v>
      </c>
      <c r="P13" s="2">
        <f t="shared" si="10"/>
        <v>30000000000</v>
      </c>
    </row>
    <row r="14" spans="1:16" x14ac:dyDescent="0.35">
      <c r="C14" t="s">
        <v>26</v>
      </c>
      <c r="D14" s="2">
        <f>IFERROR(INDEX(D51:D500,MATCH($C$14,$C$51:$C$500,0)),"")</f>
        <v>-888914205</v>
      </c>
      <c r="H14" s="2">
        <f>IFERROR(SUM(D14:G14)*(4/MAX(1,COUNT(D14:G14))),"")</f>
        <v>-3555656820</v>
      </c>
      <c r="I14" s="2">
        <f t="shared" ref="I14:P14" si="11">IFERROR(INDEX(I51:I500,MATCH($C$14,$C$51:$C$500,0)),"")</f>
        <v>-6600766339</v>
      </c>
      <c r="J14" s="2">
        <f t="shared" si="11"/>
        <v>-7349658902</v>
      </c>
      <c r="K14" s="2">
        <f t="shared" si="11"/>
        <v>-8864808588</v>
      </c>
      <c r="L14" s="2">
        <f t="shared" si="11"/>
        <v>-6018528280</v>
      </c>
      <c r="M14" s="2">
        <f t="shared" si="11"/>
        <v>-5791700657</v>
      </c>
      <c r="N14" s="2">
        <f t="shared" si="11"/>
        <v>-6219609175</v>
      </c>
      <c r="O14" s="2">
        <f t="shared" si="11"/>
        <v>-5391692679</v>
      </c>
      <c r="P14" s="2">
        <f t="shared" si="11"/>
        <v>-6734732867</v>
      </c>
    </row>
    <row r="15" spans="1:16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-2242650737</v>
      </c>
      <c r="J15" s="2">
        <f t="shared" si="12"/>
        <v>2374300698</v>
      </c>
      <c r="K15" s="2">
        <f t="shared" si="12"/>
        <v>-451232363</v>
      </c>
      <c r="L15" s="2">
        <f t="shared" si="12"/>
        <v>-1661833554</v>
      </c>
      <c r="M15" s="2">
        <f t="shared" si="12"/>
        <v>-1584484739</v>
      </c>
      <c r="N15" s="2">
        <f t="shared" si="12"/>
        <v>-3386070629</v>
      </c>
      <c r="O15" s="2">
        <f t="shared" si="12"/>
        <v>-6389532804</v>
      </c>
      <c r="P15" s="2">
        <f t="shared" si="12"/>
        <v>-6873224666</v>
      </c>
    </row>
    <row r="16" spans="1:16" x14ac:dyDescent="0.35">
      <c r="C16" t="s">
        <v>28</v>
      </c>
      <c r="D16" s="2">
        <f>IFERROR(INDEX(D51:D500,MATCH($C$16,$C$51:$C$500,0)),"")</f>
        <v>264308056</v>
      </c>
      <c r="H16" s="2">
        <f>IFERROR(SUM(D16:G16)*(4/MAX(1,COUNT(D16:G16))),"")</f>
        <v>1057232224</v>
      </c>
      <c r="I16" s="2">
        <f t="shared" ref="I16:P16" si="13">IFERROR(INDEX(I51:I500,MATCH($C$16,$C$51:$C$500,0)),"")</f>
        <v>-21975515300</v>
      </c>
      <c r="J16" s="2">
        <f t="shared" si="13"/>
        <v>-12156987527</v>
      </c>
      <c r="K16" s="2">
        <f t="shared" si="13"/>
        <v>1342013132</v>
      </c>
      <c r="L16" s="2">
        <f t="shared" si="13"/>
        <v>2754577533</v>
      </c>
      <c r="M16" s="2">
        <f t="shared" si="13"/>
        <v>28220849036</v>
      </c>
      <c r="N16" s="2">
        <f t="shared" si="13"/>
        <v>9848495903</v>
      </c>
      <c r="O16" s="2">
        <f t="shared" si="13"/>
        <v>24702108230</v>
      </c>
      <c r="P16" s="2">
        <f t="shared" si="13"/>
        <v>25811972487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344020000000</v>
      </c>
      <c r="H20" s="2">
        <f t="shared" ref="H20:P20" ca="1" si="14">IFERROR(H21*H2,"")</f>
        <v>344020000000</v>
      </c>
      <c r="I20" s="2">
        <f t="shared" ca="1" si="14"/>
        <v>484300000000</v>
      </c>
      <c r="J20" s="2">
        <f t="shared" ca="1" si="14"/>
        <v>177020000000</v>
      </c>
      <c r="K20" s="2">
        <f t="shared" ca="1" si="14"/>
        <v>1135600000000</v>
      </c>
      <c r="L20" s="2">
        <f t="shared" ca="1" si="14"/>
        <v>8316600000000</v>
      </c>
      <c r="M20" s="2">
        <f t="shared" ca="1" si="14"/>
        <v>8558750000000</v>
      </c>
      <c r="N20" s="2">
        <f t="shared" ca="1" si="14"/>
        <v>300600000000</v>
      </c>
      <c r="O20" s="2">
        <f t="shared" ca="1" si="14"/>
        <v>325650000000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1670000000</v>
      </c>
      <c r="H21" s="2">
        <f>IFERROR(INDEX(D21:G21,COUNT(D21:G21)),"")</f>
        <v>1670000000</v>
      </c>
      <c r="I21" s="2">
        <f t="shared" ref="I21:P21" si="15">IFERROR(INDEX(I51:I500,MATCH($C$7,$C$51:$C$500,0)),"")</f>
        <v>1670000000</v>
      </c>
      <c r="J21" s="2">
        <f t="shared" si="15"/>
        <v>1670000000</v>
      </c>
      <c r="K21" s="2">
        <f t="shared" si="15"/>
        <v>1670000000</v>
      </c>
      <c r="L21" s="2">
        <f t="shared" si="15"/>
        <v>1670000000</v>
      </c>
      <c r="M21" s="2">
        <f t="shared" si="15"/>
        <v>1670000000</v>
      </c>
      <c r="N21" s="2">
        <f t="shared" si="15"/>
        <v>1670000000</v>
      </c>
      <c r="O21" s="2">
        <f t="shared" si="15"/>
        <v>1670000000</v>
      </c>
      <c r="P21" s="2">
        <f t="shared" si="15"/>
        <v>250000000</v>
      </c>
    </row>
    <row r="23" spans="1:16" x14ac:dyDescent="0.35">
      <c r="B23" t="s">
        <v>43</v>
      </c>
      <c r="C23" t="s">
        <v>44</v>
      </c>
      <c r="D23" s="3">
        <f>IFERROR(D5/D6*100,"")</f>
        <v>0.27678874661579661</v>
      </c>
      <c r="H23" s="3">
        <f t="shared" ref="H23:P23" si="16">IFERROR(H5/H6*100,"")</f>
        <v>1.1071549864631864</v>
      </c>
      <c r="I23" s="3">
        <f t="shared" si="16"/>
        <v>-6.6701063703888606</v>
      </c>
      <c r="J23" s="3">
        <f t="shared" si="16"/>
        <v>-4.9913386584366641</v>
      </c>
      <c r="K23" s="3">
        <f t="shared" si="16"/>
        <v>0.86292680099785501</v>
      </c>
      <c r="L23" s="3">
        <f t="shared" si="16"/>
        <v>0.85597768320956824</v>
      </c>
      <c r="M23" s="3">
        <f t="shared" si="16"/>
        <v>13.619208382904938</v>
      </c>
      <c r="N23" s="3">
        <f t="shared" si="16"/>
        <v>3.811398662339935</v>
      </c>
      <c r="O23" s="3">
        <f t="shared" si="16"/>
        <v>12.217542299013871</v>
      </c>
      <c r="P23" s="3">
        <f t="shared" si="16"/>
        <v>41.455352875761626</v>
      </c>
    </row>
    <row r="24" spans="1:16" x14ac:dyDescent="0.35">
      <c r="C24" t="s">
        <v>45</v>
      </c>
      <c r="D24" s="4" t="str">
        <f>IFERROR(_xlfn.RRI(5,I23,D23),"")</f>
        <v/>
      </c>
      <c r="H24" s="4">
        <f t="shared" ref="H24:P24" si="17">IFERROR(_xlfn.RRI(5,M23,H23),"")</f>
        <v>-0.39464335908749593</v>
      </c>
      <c r="I24" s="4" t="str">
        <f t="shared" si="17"/>
        <v/>
      </c>
      <c r="J24" s="4" t="str">
        <f t="shared" si="17"/>
        <v/>
      </c>
      <c r="K24" s="4">
        <f t="shared" si="17"/>
        <v>-0.53902362514662705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0.19</v>
      </c>
      <c r="H25" s="3">
        <f>IFERROR(INDEX(D25:G25,COUNT(D25:G25)),"")</f>
        <v>0.19</v>
      </c>
      <c r="I25" s="3">
        <f t="shared" ref="I25:P25" si="18">IFERROR(INDEX(I51:I500,MATCH($C$25,$C$51:$C$500,0)),"")</f>
        <v>-14.43</v>
      </c>
      <c r="J25" s="3">
        <f t="shared" si="18"/>
        <v>-5.72</v>
      </c>
      <c r="K25" s="3">
        <f t="shared" si="18"/>
        <v>0.53</v>
      </c>
      <c r="L25" s="3">
        <f t="shared" si="18"/>
        <v>0.72</v>
      </c>
      <c r="M25" s="3">
        <f t="shared" si="18"/>
        <v>15.98</v>
      </c>
      <c r="N25" s="3">
        <f t="shared" si="18"/>
        <v>3.89</v>
      </c>
      <c r="O25" s="3">
        <f t="shared" si="18"/>
        <v>11.33</v>
      </c>
      <c r="P25" s="3">
        <f t="shared" si="18"/>
        <v>78.78</v>
      </c>
    </row>
    <row r="26" spans="1:16" x14ac:dyDescent="0.35">
      <c r="C26" t="s">
        <v>48</v>
      </c>
      <c r="D26" s="4" t="str">
        <f>IFERROR(_xlfn.RRI(5,I25,D25),"")</f>
        <v/>
      </c>
      <c r="H26" s="4">
        <f t="shared" ref="H26:P26" si="19">IFERROR(_xlfn.RRI(5,M25,H25),"")</f>
        <v>-0.58786892187044593</v>
      </c>
      <c r="I26" s="4" t="str">
        <f t="shared" si="19"/>
        <v/>
      </c>
      <c r="J26" s="4" t="str">
        <f t="shared" si="19"/>
        <v/>
      </c>
      <c r="K26" s="4">
        <f t="shared" si="19"/>
        <v>-0.63223365921555708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65.755102258682641</v>
      </c>
      <c r="H27" s="3">
        <f t="shared" ref="H27:P27" si="20">IFERROR(H4/H21,"")</f>
        <v>263.02040903473056</v>
      </c>
      <c r="I27" s="3">
        <f t="shared" si="20"/>
        <v>191.00036373113772</v>
      </c>
      <c r="J27" s="3">
        <f t="shared" si="20"/>
        <v>240.68575296347305</v>
      </c>
      <c r="K27" s="3">
        <f t="shared" si="20"/>
        <v>379.29167702335332</v>
      </c>
      <c r="L27" s="3">
        <f t="shared" si="20"/>
        <v>458.39277435329342</v>
      </c>
      <c r="M27" s="3">
        <f t="shared" si="20"/>
        <v>385.97388812395212</v>
      </c>
      <c r="N27" s="3">
        <f t="shared" si="20"/>
        <v>340.41034518263473</v>
      </c>
      <c r="O27" s="3">
        <f t="shared" si="20"/>
        <v>398.56859999940121</v>
      </c>
      <c r="P27" s="3">
        <f t="shared" si="20"/>
        <v>2487.4726689479999</v>
      </c>
    </row>
    <row r="28" spans="1:16" x14ac:dyDescent="0.35">
      <c r="C28" t="s">
        <v>50</v>
      </c>
      <c r="D28" s="4">
        <f>IFERROR(_xlfn.RRI(5,I27,D27),"")</f>
        <v>-0.19206010668632312</v>
      </c>
      <c r="H28" s="4">
        <f t="shared" ref="H28:P28" si="21">IFERROR(_xlfn.RRI(5,M27,H27),"")</f>
        <v>-7.3839393243964824E-2</v>
      </c>
      <c r="I28" s="4">
        <f t="shared" si="21"/>
        <v>-0.10914650355541711</v>
      </c>
      <c r="J28" s="4">
        <f t="shared" si="21"/>
        <v>-9.5956224184142624E-2</v>
      </c>
      <c r="K28" s="4">
        <f t="shared" si="21"/>
        <v>-0.31349611539876798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-1.0131670131670132</v>
      </c>
      <c r="I29" s="4">
        <f t="shared" si="22"/>
        <v>1.5227272727272729</v>
      </c>
      <c r="J29" s="4">
        <f t="shared" si="22"/>
        <v>-11.79245283018868</v>
      </c>
      <c r="K29" s="4">
        <f t="shared" si="22"/>
        <v>-0.26388888888888884</v>
      </c>
      <c r="L29" s="4">
        <f t="shared" si="22"/>
        <v>-0.95494367959949933</v>
      </c>
      <c r="M29" s="4">
        <f t="shared" si="22"/>
        <v>3.1079691516709511</v>
      </c>
      <c r="N29" s="4">
        <f t="shared" si="22"/>
        <v>-0.65666372462488964</v>
      </c>
      <c r="O29" s="4">
        <f t="shared" si="22"/>
        <v>-0.85618177202335621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0.37706758194959294</v>
      </c>
      <c r="I30" s="4">
        <f t="shared" si="23"/>
        <v>-0.20643261439689653</v>
      </c>
      <c r="J30" s="4">
        <f t="shared" si="23"/>
        <v>-0.36543360283475501</v>
      </c>
      <c r="K30" s="4">
        <f t="shared" si="23"/>
        <v>-0.172561832898734</v>
      </c>
      <c r="L30" s="4">
        <f t="shared" si="23"/>
        <v>0.18762638732204756</v>
      </c>
      <c r="M30" s="4">
        <f t="shared" si="23"/>
        <v>0.13384887852592123</v>
      </c>
      <c r="N30" s="4">
        <f t="shared" si="23"/>
        <v>-0.14591780390340298</v>
      </c>
      <c r="O30" s="4">
        <f t="shared" si="23"/>
        <v>-0.83976965657758829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100.76</v>
      </c>
      <c r="H32" s="3">
        <f>IFERROR(INDEX(D32:G32,COUNT(D32:G32)),"")</f>
        <v>100.76</v>
      </c>
      <c r="I32" s="3">
        <f t="shared" ref="I32:P32" si="24">IFERROR(INDEX(I51:I500,MATCH($C$32,$C$51:$C$500,0)),"")</f>
        <v>100.29</v>
      </c>
      <c r="J32" s="3">
        <f t="shared" si="24"/>
        <v>105.82</v>
      </c>
      <c r="K32" s="3">
        <f t="shared" si="24"/>
        <v>111.16</v>
      </c>
      <c r="L32" s="3">
        <f t="shared" si="24"/>
        <v>110.16</v>
      </c>
      <c r="M32" s="3">
        <f t="shared" si="24"/>
        <v>109.17</v>
      </c>
      <c r="N32" s="3">
        <f t="shared" si="24"/>
        <v>93.15</v>
      </c>
      <c r="O32" s="3">
        <f t="shared" si="24"/>
        <v>90.54</v>
      </c>
      <c r="P32" s="3">
        <f t="shared" si="24"/>
        <v>182.61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2.02</v>
      </c>
      <c r="H33" s="3">
        <f>IFERROR(INDEX(D33:G33,COUNT(D33:G33)),"")</f>
        <v>2.02</v>
      </c>
      <c r="I33" s="3">
        <f t="shared" ref="I33:P33" si="25">IFERROR(INDEX(I51:I500,MATCH($C$33,$C$51:$C$500,0)),"")</f>
        <v>2.89</v>
      </c>
      <c r="J33" s="3">
        <f t="shared" si="25"/>
        <v>1</v>
      </c>
      <c r="K33" s="3">
        <f t="shared" si="25"/>
        <v>6.12</v>
      </c>
      <c r="L33" s="3">
        <f t="shared" si="25"/>
        <v>45.21</v>
      </c>
      <c r="M33" s="3">
        <f t="shared" si="25"/>
        <v>46.95</v>
      </c>
      <c r="N33" s="3">
        <f t="shared" si="25"/>
        <v>1.93</v>
      </c>
      <c r="O33" s="3">
        <f t="shared" si="25"/>
        <v>2.15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1073.68</v>
      </c>
      <c r="H34" s="3">
        <f>IFERROR(INDEX(D34:G34,COUNT(D34:G34)),"")</f>
        <v>1073.68</v>
      </c>
      <c r="I34" s="3">
        <f t="shared" ref="I34:P34" si="26">IFERROR(INDEX(I51:I500,MATCH($C$34,$C$51:$C$500,0)),"")</f>
        <v>-20.100000000000001</v>
      </c>
      <c r="J34" s="3">
        <f t="shared" si="26"/>
        <v>-18.53</v>
      </c>
      <c r="K34" s="3">
        <f t="shared" si="26"/>
        <v>1283.02</v>
      </c>
      <c r="L34" s="3">
        <f t="shared" si="26"/>
        <v>6916.67</v>
      </c>
      <c r="M34" s="3">
        <f t="shared" si="26"/>
        <v>320.70999999999998</v>
      </c>
      <c r="N34" s="3">
        <f t="shared" si="26"/>
        <v>46.27</v>
      </c>
      <c r="O34" s="3">
        <f t="shared" si="26"/>
        <v>17.21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3.1</v>
      </c>
      <c r="H35" s="3">
        <f>IFERROR(INDEX(D35:G35,COUNT(D35:G35)),"")</f>
        <v>3.1</v>
      </c>
      <c r="I35" s="3">
        <f t="shared" ref="I35:P35" si="27">IFERROR(INDEX(I51:I500,MATCH($C$35,$C$51:$C$500,0)),"")</f>
        <v>1.52</v>
      </c>
      <c r="J35" s="3">
        <f t="shared" si="27"/>
        <v>0.44</v>
      </c>
      <c r="K35" s="3">
        <f t="shared" si="27"/>
        <v>1.79</v>
      </c>
      <c r="L35" s="3">
        <f t="shared" si="27"/>
        <v>10.84</v>
      </c>
      <c r="M35" s="3">
        <f t="shared" si="27"/>
        <v>13.25</v>
      </c>
      <c r="N35" s="3">
        <f t="shared" si="27"/>
        <v>0.53</v>
      </c>
      <c r="O35" s="3">
        <f t="shared" si="27"/>
        <v>0.49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109811020772</v>
      </c>
      <c r="E51" s="5">
        <v>85147941326</v>
      </c>
      <c r="F51" s="5">
        <v>77129449954</v>
      </c>
      <c r="G51" s="5">
        <v>73518247021</v>
      </c>
      <c r="I51" s="5">
        <v>318970607431</v>
      </c>
      <c r="J51" s="5">
        <v>401945207449</v>
      </c>
      <c r="K51" s="5">
        <v>633417100629</v>
      </c>
      <c r="L51" s="5">
        <v>765515933170</v>
      </c>
      <c r="M51" s="5">
        <v>644576393167</v>
      </c>
      <c r="N51" s="5">
        <v>568485276455</v>
      </c>
      <c r="O51" s="5">
        <v>665609561999</v>
      </c>
      <c r="P51" s="5">
        <v>621868167237</v>
      </c>
    </row>
    <row r="52" spans="2:16" x14ac:dyDescent="0.35">
      <c r="C52" t="s">
        <v>75</v>
      </c>
      <c r="D52" s="5">
        <v>-106455748237</v>
      </c>
      <c r="E52" s="5">
        <v>-82053275656</v>
      </c>
      <c r="F52" s="5">
        <v>-74795043839</v>
      </c>
      <c r="G52" s="5">
        <v>-71745534997</v>
      </c>
      <c r="I52" s="5">
        <v>-308502429161</v>
      </c>
      <c r="J52" s="5">
        <v>-388373396925</v>
      </c>
      <c r="K52" s="5">
        <v>-595928936651</v>
      </c>
      <c r="L52" s="5">
        <v>-724233578758</v>
      </c>
      <c r="M52" s="5">
        <v>-601645493131</v>
      </c>
      <c r="N52" s="5">
        <v>-523980652549</v>
      </c>
      <c r="O52" s="5">
        <v>-610573723460</v>
      </c>
      <c r="P52" s="5">
        <v>-569856793307</v>
      </c>
    </row>
    <row r="53" spans="2:16" x14ac:dyDescent="0.35">
      <c r="C53" t="s">
        <v>76</v>
      </c>
      <c r="D53" s="5">
        <v>3355272535</v>
      </c>
      <c r="E53" s="5">
        <v>3094665670</v>
      </c>
      <c r="F53" s="5">
        <v>2334406115</v>
      </c>
      <c r="G53" s="5">
        <v>1772712024</v>
      </c>
      <c r="I53" s="5">
        <v>10468178270</v>
      </c>
      <c r="J53" s="5">
        <v>13571810524</v>
      </c>
      <c r="K53" s="5">
        <v>37488163978</v>
      </c>
      <c r="L53" s="5">
        <v>41282354412</v>
      </c>
      <c r="M53" s="5">
        <v>42930900036</v>
      </c>
      <c r="N53" s="5">
        <v>44504623906</v>
      </c>
      <c r="O53" s="5">
        <v>55035838539</v>
      </c>
      <c r="P53" s="5">
        <v>52011373930</v>
      </c>
    </row>
    <row r="54" spans="2:16" x14ac:dyDescent="0.35">
      <c r="C54" t="s">
        <v>77</v>
      </c>
      <c r="D54" s="5">
        <v>-2606814735</v>
      </c>
      <c r="E54" s="5">
        <v>-2527302666</v>
      </c>
      <c r="F54" s="5">
        <v>-2556914879</v>
      </c>
      <c r="G54" s="5">
        <v>-2557999855</v>
      </c>
      <c r="I54" s="5">
        <v>-11245147711</v>
      </c>
      <c r="J54" s="5">
        <v>-18542635663</v>
      </c>
      <c r="K54" s="5">
        <v>-29597136919</v>
      </c>
      <c r="L54" s="5">
        <v>-35235707292</v>
      </c>
      <c r="M54" s="5">
        <v>-33204378531</v>
      </c>
      <c r="N54" s="5">
        <v>-29960555022</v>
      </c>
      <c r="O54" s="5">
        <v>-25717281688</v>
      </c>
      <c r="P54" s="5">
        <v>-19480492156</v>
      </c>
    </row>
    <row r="55" spans="2:16" x14ac:dyDescent="0.35">
      <c r="C55" t="s">
        <v>78</v>
      </c>
      <c r="D55" s="5">
        <v>-162588755</v>
      </c>
      <c r="E55" s="5">
        <v>-8086299</v>
      </c>
      <c r="F55" s="5">
        <v>-26593539</v>
      </c>
      <c r="G55" s="5">
        <v>-17431478</v>
      </c>
      <c r="I55" s="5">
        <v>-172504768</v>
      </c>
      <c r="J55" s="5">
        <v>-54786155</v>
      </c>
      <c r="K55" s="5">
        <v>-1305768068</v>
      </c>
      <c r="L55" s="5">
        <v>-3768523018</v>
      </c>
      <c r="M55" s="5">
        <v>-2800612214</v>
      </c>
      <c r="N55" s="5">
        <v>-3310840682</v>
      </c>
      <c r="O55" s="5">
        <v>-5624415464</v>
      </c>
      <c r="P55" s="5">
        <v>-2904478011</v>
      </c>
    </row>
    <row r="56" spans="2:16" x14ac:dyDescent="0.35">
      <c r="C56" t="s">
        <v>79</v>
      </c>
      <c r="D56" s="5">
        <v>-2444225980</v>
      </c>
      <c r="E56" s="5">
        <v>-2519216367</v>
      </c>
      <c r="F56" s="5">
        <v>-2530321340</v>
      </c>
      <c r="G56" s="5">
        <v>-2540568377</v>
      </c>
      <c r="I56" s="5">
        <v>-11072642943</v>
      </c>
      <c r="J56" s="5">
        <v>-18487849508</v>
      </c>
      <c r="K56" s="5">
        <v>-28291368851</v>
      </c>
      <c r="L56" s="5">
        <v>-31467184274</v>
      </c>
      <c r="M56" s="5">
        <v>-30403766317</v>
      </c>
      <c r="N56" s="5">
        <v>-26649714340</v>
      </c>
      <c r="O56" s="5">
        <v>-20092866224</v>
      </c>
      <c r="P56" s="5">
        <v>-16576014145</v>
      </c>
    </row>
    <row r="57" spans="2:16" x14ac:dyDescent="0.35">
      <c r="C57" t="s">
        <v>81</v>
      </c>
      <c r="D57" s="5">
        <v>748457800</v>
      </c>
      <c r="E57" s="5">
        <v>567363004</v>
      </c>
      <c r="F57" s="5">
        <v>-222508764</v>
      </c>
      <c r="G57" s="5">
        <v>-785287831</v>
      </c>
      <c r="I57" s="5">
        <v>-776969441</v>
      </c>
      <c r="J57" s="5">
        <v>-4970825139</v>
      </c>
      <c r="K57" s="5">
        <v>7891027059</v>
      </c>
      <c r="L57" s="5">
        <v>6046647120</v>
      </c>
      <c r="M57" s="5">
        <v>9726521505</v>
      </c>
      <c r="N57" s="5">
        <v>14544068884</v>
      </c>
      <c r="O57" s="5">
        <v>29318556851</v>
      </c>
      <c r="P57" s="5">
        <v>32530881774</v>
      </c>
    </row>
    <row r="58" spans="2:16" x14ac:dyDescent="0.35">
      <c r="C58" t="s">
        <v>82</v>
      </c>
      <c r="D58" s="5">
        <v>-484149744</v>
      </c>
      <c r="E58" s="5">
        <v>-20096545888</v>
      </c>
      <c r="F58" s="5">
        <v>1952578108</v>
      </c>
      <c r="G58" s="5">
        <v>-1140396420</v>
      </c>
      <c r="I58" s="5">
        <v>-21198545859</v>
      </c>
      <c r="J58" s="5">
        <v>-7186162388</v>
      </c>
      <c r="K58" s="5">
        <v>-6549013927</v>
      </c>
      <c r="L58" s="5">
        <v>-3292069587</v>
      </c>
      <c r="M58" s="5">
        <v>18494327531</v>
      </c>
      <c r="N58" s="5">
        <v>-4695572981</v>
      </c>
      <c r="O58" s="5">
        <v>-4616448621</v>
      </c>
      <c r="P58" s="5">
        <v>-6718909287</v>
      </c>
    </row>
    <row r="59" spans="2:16" x14ac:dyDescent="0.35">
      <c r="C59" t="s">
        <v>83</v>
      </c>
      <c r="D59" s="5">
        <v>1456309</v>
      </c>
      <c r="E59" s="5">
        <v>-137754456</v>
      </c>
      <c r="F59" s="5">
        <v>53309218</v>
      </c>
      <c r="G59" s="5">
        <v>317060280</v>
      </c>
      <c r="I59" s="5">
        <v>558244673</v>
      </c>
      <c r="J59" s="5">
        <v>1540777890</v>
      </c>
      <c r="K59" s="5">
        <v>2367767077</v>
      </c>
      <c r="L59" s="5">
        <v>1459703081</v>
      </c>
      <c r="M59" s="5">
        <v>387988019</v>
      </c>
      <c r="N59" s="5">
        <v>763381042</v>
      </c>
      <c r="O59" s="5">
        <v>694201679</v>
      </c>
      <c r="P59" s="5">
        <v>659951892</v>
      </c>
    </row>
    <row r="60" spans="2:16" x14ac:dyDescent="0.35">
      <c r="C60" t="s">
        <v>26</v>
      </c>
      <c r="D60" s="5">
        <v>-888914205</v>
      </c>
      <c r="E60" s="5">
        <v>-1441590198</v>
      </c>
      <c r="F60" s="5">
        <v>-1622517506</v>
      </c>
      <c r="G60" s="5">
        <v>-1666128211</v>
      </c>
      <c r="I60" s="5">
        <v>-6600766339</v>
      </c>
      <c r="J60" s="5">
        <v>-7349658902</v>
      </c>
      <c r="K60" s="5">
        <v>-8864808588</v>
      </c>
      <c r="L60" s="5">
        <v>-6018528280</v>
      </c>
      <c r="M60" s="5">
        <v>-5791700657</v>
      </c>
      <c r="N60" s="5">
        <v>-6219609175</v>
      </c>
      <c r="O60" s="5">
        <v>-5391692679</v>
      </c>
      <c r="P60" s="5">
        <v>-6734732867</v>
      </c>
    </row>
    <row r="61" spans="2:16" x14ac:dyDescent="0.35">
      <c r="C61" t="s">
        <v>529</v>
      </c>
    </row>
    <row r="62" spans="2:16" x14ac:dyDescent="0.35">
      <c r="C62" t="s">
        <v>498</v>
      </c>
      <c r="E62" s="5">
        <v>-546049764</v>
      </c>
      <c r="F62" s="5">
        <v>417421019</v>
      </c>
      <c r="G62" s="5">
        <v>77050458</v>
      </c>
      <c r="I62" s="5">
        <v>-498635965</v>
      </c>
      <c r="J62" s="5">
        <v>-1661625933</v>
      </c>
      <c r="K62" s="5">
        <v>-1672788795</v>
      </c>
      <c r="L62" s="5">
        <v>-268373713</v>
      </c>
      <c r="M62" s="5">
        <v>22884429635</v>
      </c>
      <c r="N62" s="5">
        <v>-1800000</v>
      </c>
      <c r="O62" s="5">
        <v>-4050000</v>
      </c>
    </row>
    <row r="63" spans="2:16" x14ac:dyDescent="0.35">
      <c r="C63" t="s">
        <v>80</v>
      </c>
      <c r="D63" s="5">
        <v>-46229145</v>
      </c>
      <c r="E63" s="5">
        <v>-93075202</v>
      </c>
      <c r="F63" s="5">
        <v>-15178661</v>
      </c>
      <c r="G63" s="5">
        <v>-19388778</v>
      </c>
      <c r="I63" s="5">
        <v>-160738745</v>
      </c>
      <c r="J63" s="5">
        <v>-245810552</v>
      </c>
      <c r="K63" s="5">
        <v>2320999</v>
      </c>
      <c r="L63" s="5">
        <v>148586088</v>
      </c>
      <c r="M63" s="5">
        <v>9351476</v>
      </c>
      <c r="N63" s="5">
        <v>-22282698</v>
      </c>
      <c r="O63" s="5">
        <v>-554176997</v>
      </c>
      <c r="P63" s="5">
        <v>-790175298</v>
      </c>
    </row>
    <row r="64" spans="2:16" x14ac:dyDescent="0.35">
      <c r="C64" t="s">
        <v>84</v>
      </c>
      <c r="D64" s="5">
        <v>-484149744</v>
      </c>
      <c r="E64" s="5">
        <v>-20096545888</v>
      </c>
      <c r="F64" s="5">
        <v>1952578108</v>
      </c>
      <c r="G64" s="5">
        <v>-1140396420</v>
      </c>
      <c r="I64" s="5">
        <v>-21198545859</v>
      </c>
      <c r="J64" s="5">
        <v>-7186162388</v>
      </c>
      <c r="K64" s="5">
        <v>-6549013927</v>
      </c>
      <c r="L64" s="5">
        <v>-3292069587</v>
      </c>
      <c r="M64" s="5">
        <v>18494327531</v>
      </c>
      <c r="N64" s="5">
        <v>-4695572981</v>
      </c>
      <c r="O64" s="5">
        <v>-4616448621</v>
      </c>
      <c r="P64" s="5">
        <v>-6718909287</v>
      </c>
    </row>
    <row r="65" spans="2:16" x14ac:dyDescent="0.35">
      <c r="C65" t="s">
        <v>28</v>
      </c>
      <c r="D65" s="5">
        <v>264308056</v>
      </c>
      <c r="E65" s="5">
        <v>-19529182884</v>
      </c>
      <c r="F65" s="5">
        <v>1730069344</v>
      </c>
      <c r="G65" s="5">
        <v>-1925684251</v>
      </c>
      <c r="I65" s="5">
        <v>-21975515300</v>
      </c>
      <c r="J65" s="5">
        <v>-12156987527</v>
      </c>
      <c r="K65" s="5">
        <v>1342013132</v>
      </c>
      <c r="L65" s="5">
        <v>2754577533</v>
      </c>
      <c r="M65" s="5">
        <v>28220849036</v>
      </c>
      <c r="N65" s="5">
        <v>9848495903</v>
      </c>
      <c r="O65" s="5">
        <v>24702108230</v>
      </c>
      <c r="P65" s="5">
        <v>25811972487</v>
      </c>
    </row>
    <row r="66" spans="2:16" x14ac:dyDescent="0.35">
      <c r="C66" t="s">
        <v>27</v>
      </c>
      <c r="E66" s="5">
        <v>-2242650737</v>
      </c>
      <c r="I66" s="5">
        <v>-2242650737</v>
      </c>
      <c r="J66" s="5">
        <v>2374300698</v>
      </c>
      <c r="K66" s="5">
        <v>-451232363</v>
      </c>
      <c r="L66" s="5">
        <v>-1661833554</v>
      </c>
      <c r="M66" s="5">
        <v>-1584484739</v>
      </c>
      <c r="N66" s="5">
        <v>-3386070629</v>
      </c>
      <c r="O66" s="5">
        <v>-6389532804</v>
      </c>
      <c r="P66" s="5">
        <v>-6873224666</v>
      </c>
    </row>
    <row r="67" spans="2:16" x14ac:dyDescent="0.35">
      <c r="C67" t="s">
        <v>622</v>
      </c>
      <c r="O67" s="5">
        <v>18499181</v>
      </c>
      <c r="P67" s="5">
        <v>-33313300</v>
      </c>
    </row>
    <row r="68" spans="2:16" x14ac:dyDescent="0.35">
      <c r="C68" t="s">
        <v>91</v>
      </c>
      <c r="D68" s="5">
        <v>264308056</v>
      </c>
      <c r="E68" s="5">
        <v>-21771833621</v>
      </c>
      <c r="F68" s="5">
        <v>1730069344</v>
      </c>
      <c r="G68" s="5">
        <v>-1925684251</v>
      </c>
      <c r="I68" s="5">
        <v>-24218166037</v>
      </c>
      <c r="J68" s="5">
        <v>-9782686829</v>
      </c>
      <c r="K68" s="5">
        <v>890780769</v>
      </c>
      <c r="L68" s="5">
        <v>1345508054</v>
      </c>
      <c r="M68" s="5">
        <v>26636364297</v>
      </c>
      <c r="N68" s="5">
        <v>6462425274</v>
      </c>
      <c r="O68" s="5">
        <v>18331074607</v>
      </c>
      <c r="P68" s="5">
        <v>18905434521</v>
      </c>
    </row>
    <row r="69" spans="2:16" x14ac:dyDescent="0.35">
      <c r="C69" t="s">
        <v>92</v>
      </c>
      <c r="D69" s="5">
        <v>159335604</v>
      </c>
      <c r="E69" s="5">
        <v>12306148422</v>
      </c>
      <c r="F69" s="5">
        <v>159335604</v>
      </c>
      <c r="G69" s="5">
        <v>159335604</v>
      </c>
      <c r="I69" s="5">
        <v>12784155235</v>
      </c>
      <c r="J69" s="5">
        <v>632794549</v>
      </c>
      <c r="K69" s="5">
        <v>780281430</v>
      </c>
      <c r="L69" s="5">
        <v>444077003</v>
      </c>
      <c r="M69" s="5">
        <v>74354786</v>
      </c>
      <c r="N69" s="5">
        <v>-461862023</v>
      </c>
      <c r="O69" s="5">
        <v>-219164212</v>
      </c>
      <c r="P69" s="5">
        <v>114689428</v>
      </c>
    </row>
    <row r="70" spans="2:16" x14ac:dyDescent="0.35">
      <c r="C70" t="s">
        <v>93</v>
      </c>
      <c r="D70" s="5">
        <v>423643660</v>
      </c>
      <c r="E70" s="5">
        <v>-9465685199</v>
      </c>
      <c r="F70" s="5">
        <v>1889404948</v>
      </c>
      <c r="G70" s="5">
        <v>-1766348647</v>
      </c>
      <c r="I70" s="5">
        <v>-11434010802</v>
      </c>
      <c r="J70" s="5">
        <v>-9149892280</v>
      </c>
      <c r="K70" s="5">
        <v>1671062199</v>
      </c>
      <c r="L70" s="5">
        <v>1789585057</v>
      </c>
      <c r="M70" s="5">
        <v>26710719083</v>
      </c>
      <c r="N70" s="5">
        <v>6000563251</v>
      </c>
      <c r="O70" s="5">
        <v>18111910395</v>
      </c>
      <c r="P70" s="5">
        <v>19020123949</v>
      </c>
    </row>
    <row r="71" spans="2:16" x14ac:dyDescent="0.35">
      <c r="C71" t="s">
        <v>94</v>
      </c>
      <c r="D71" s="5">
        <v>264308056</v>
      </c>
      <c r="E71" s="5">
        <v>-21771833621</v>
      </c>
      <c r="F71" s="5">
        <v>1730069344</v>
      </c>
      <c r="G71" s="5">
        <v>-1925684251</v>
      </c>
      <c r="I71" s="5">
        <v>-24218166037</v>
      </c>
      <c r="J71" s="5">
        <v>-9782686829</v>
      </c>
      <c r="K71" s="5">
        <v>890780769</v>
      </c>
      <c r="L71" s="5">
        <v>1345508054</v>
      </c>
      <c r="M71" s="5">
        <v>26636364297</v>
      </c>
      <c r="N71" s="5">
        <v>6462425274</v>
      </c>
      <c r="O71" s="5">
        <v>18331074607</v>
      </c>
      <c r="P71" s="5">
        <v>18905434521</v>
      </c>
    </row>
    <row r="72" spans="2:16" x14ac:dyDescent="0.35">
      <c r="C72" t="s">
        <v>7</v>
      </c>
      <c r="D72" s="5">
        <v>469872805</v>
      </c>
      <c r="E72" s="5">
        <v>-9372609997</v>
      </c>
      <c r="F72" s="5">
        <v>1904583609</v>
      </c>
      <c r="G72" s="5">
        <v>-1746959869</v>
      </c>
      <c r="I72" s="5">
        <v>-11273272057</v>
      </c>
      <c r="J72" s="5">
        <v>-8904081728</v>
      </c>
      <c r="K72" s="5">
        <v>1668741200</v>
      </c>
      <c r="L72" s="5">
        <v>1640998969</v>
      </c>
      <c r="M72" s="5">
        <v>26701367607</v>
      </c>
      <c r="N72" s="5">
        <v>6022845949</v>
      </c>
      <c r="O72" s="5">
        <v>18666087392</v>
      </c>
      <c r="P72" s="5">
        <v>19810299247</v>
      </c>
    </row>
    <row r="73" spans="2:16" x14ac:dyDescent="0.35">
      <c r="C73" t="s">
        <v>95</v>
      </c>
      <c r="D73" s="5">
        <v>264308056</v>
      </c>
      <c r="E73" s="5">
        <v>-21771833621</v>
      </c>
      <c r="F73" s="5">
        <v>1730069344</v>
      </c>
      <c r="G73" s="5">
        <v>-1925684251</v>
      </c>
      <c r="I73" s="5">
        <v>-24218166037</v>
      </c>
      <c r="J73" s="5">
        <v>-9782686829</v>
      </c>
      <c r="K73" s="5">
        <v>890780769</v>
      </c>
      <c r="L73" s="5">
        <v>1345508054</v>
      </c>
      <c r="M73" s="5">
        <v>26636364297</v>
      </c>
      <c r="N73" s="5">
        <v>6462425274</v>
      </c>
      <c r="O73" s="5">
        <v>18331074607</v>
      </c>
      <c r="P73" s="5">
        <v>18905434521</v>
      </c>
    </row>
    <row r="74" spans="2:16" x14ac:dyDescent="0.35">
      <c r="C74" t="s">
        <v>96</v>
      </c>
      <c r="D74" s="5">
        <v>423643660</v>
      </c>
      <c r="E74" s="5">
        <v>-9465685199</v>
      </c>
      <c r="F74" s="5">
        <v>1889404948</v>
      </c>
      <c r="G74" s="5">
        <v>-1766348647</v>
      </c>
      <c r="I74" s="5">
        <v>-11434010802</v>
      </c>
      <c r="J74" s="5">
        <v>-9149892280</v>
      </c>
      <c r="K74" s="5">
        <v>1671062199</v>
      </c>
      <c r="L74" s="5">
        <v>1789585057</v>
      </c>
      <c r="M74" s="5">
        <v>26710719083</v>
      </c>
      <c r="N74" s="5">
        <v>6000563251</v>
      </c>
      <c r="O74" s="5">
        <v>18111910395</v>
      </c>
      <c r="P74" s="5">
        <v>19020123949</v>
      </c>
    </row>
    <row r="75" spans="2:16" x14ac:dyDescent="0.35">
      <c r="C75" t="s">
        <v>97</v>
      </c>
      <c r="D75" s="5">
        <v>423643660</v>
      </c>
      <c r="E75" s="5">
        <v>-9465685199</v>
      </c>
      <c r="F75" s="5">
        <v>1889404948</v>
      </c>
      <c r="G75" s="5">
        <v>-1766348647</v>
      </c>
      <c r="I75" s="5">
        <v>-11434010802</v>
      </c>
      <c r="J75" s="5">
        <v>-9149892280</v>
      </c>
      <c r="K75" s="5">
        <v>1671062199</v>
      </c>
      <c r="L75" s="5">
        <v>1789585057</v>
      </c>
      <c r="M75" s="5">
        <v>26710719083</v>
      </c>
      <c r="N75" s="5">
        <v>6000563251</v>
      </c>
      <c r="O75" s="5">
        <v>18111910395</v>
      </c>
      <c r="P75" s="5">
        <v>19020123949</v>
      </c>
    </row>
    <row r="77" spans="2:16" x14ac:dyDescent="0.35">
      <c r="B77" t="s">
        <v>98</v>
      </c>
      <c r="C77" t="s">
        <v>99</v>
      </c>
    </row>
    <row r="78" spans="2:16" x14ac:dyDescent="0.35">
      <c r="C78" t="s">
        <v>100</v>
      </c>
    </row>
    <row r="79" spans="2:16" x14ac:dyDescent="0.35">
      <c r="C79" t="s">
        <v>19</v>
      </c>
      <c r="D79" s="5">
        <v>2310544840</v>
      </c>
      <c r="E79" s="5">
        <v>2319404074</v>
      </c>
      <c r="F79" s="5">
        <v>2722838522</v>
      </c>
      <c r="G79" s="5">
        <v>2183429055</v>
      </c>
      <c r="I79" s="5">
        <v>2319404074</v>
      </c>
      <c r="J79" s="5">
        <v>3462023503</v>
      </c>
      <c r="K79" s="5">
        <v>3642819624</v>
      </c>
      <c r="L79" s="5">
        <v>30343726919</v>
      </c>
      <c r="M79" s="5">
        <v>25478915609</v>
      </c>
      <c r="N79" s="5">
        <v>23039705426</v>
      </c>
      <c r="O79" s="5">
        <v>25257090666</v>
      </c>
      <c r="P79" s="5">
        <v>1945546081</v>
      </c>
    </row>
    <row r="80" spans="2:16" x14ac:dyDescent="0.35">
      <c r="C80" t="s">
        <v>101</v>
      </c>
      <c r="D80" s="5">
        <v>27800768782</v>
      </c>
      <c r="E80" s="5">
        <v>27780570375</v>
      </c>
      <c r="F80" s="5">
        <v>30237977750</v>
      </c>
      <c r="G80" s="5">
        <v>28959397657</v>
      </c>
      <c r="I80" s="5">
        <v>27780570375</v>
      </c>
      <c r="J80" s="5">
        <v>26734081130</v>
      </c>
      <c r="K80" s="5">
        <v>27491120409</v>
      </c>
      <c r="L80" s="5">
        <v>28258579113</v>
      </c>
      <c r="M80" s="5">
        <v>26657918121</v>
      </c>
      <c r="N80" s="5">
        <v>32860638386</v>
      </c>
      <c r="O80" s="5">
        <v>35658694906</v>
      </c>
      <c r="P80" s="5">
        <v>35872490706</v>
      </c>
    </row>
    <row r="81" spans="3:16" x14ac:dyDescent="0.35">
      <c r="C81" t="s">
        <v>103</v>
      </c>
      <c r="D81" s="5">
        <v>156733603</v>
      </c>
      <c r="E81" s="5">
        <v>58918692</v>
      </c>
      <c r="F81" s="5">
        <v>10498601</v>
      </c>
      <c r="G81" s="5">
        <v>6013600</v>
      </c>
      <c r="I81" s="5">
        <v>58918692</v>
      </c>
      <c r="J81" s="5">
        <v>79095701</v>
      </c>
      <c r="K81" s="5">
        <v>36097590</v>
      </c>
      <c r="L81" s="5">
        <v>70573772</v>
      </c>
      <c r="M81" s="5">
        <v>14937505</v>
      </c>
      <c r="N81" s="5">
        <v>15935589</v>
      </c>
      <c r="O81" s="5">
        <v>279095183</v>
      </c>
    </row>
    <row r="82" spans="3:16" x14ac:dyDescent="0.35">
      <c r="C82" t="s">
        <v>102</v>
      </c>
      <c r="D82" s="5">
        <v>35543487859</v>
      </c>
      <c r="E82" s="5">
        <v>27679141720</v>
      </c>
      <c r="F82" s="5">
        <v>32234606331</v>
      </c>
      <c r="G82" s="5">
        <v>29084200568</v>
      </c>
      <c r="I82" s="5">
        <v>27679141720</v>
      </c>
      <c r="J82" s="5">
        <v>22046669916</v>
      </c>
    </row>
    <row r="83" spans="3:16" x14ac:dyDescent="0.35">
      <c r="C83" t="s">
        <v>104</v>
      </c>
      <c r="D83" s="5">
        <v>27800768782</v>
      </c>
      <c r="E83" s="5">
        <v>27780570375</v>
      </c>
      <c r="F83" s="5">
        <v>30237977750</v>
      </c>
      <c r="G83" s="5">
        <v>28959397657</v>
      </c>
      <c r="I83" s="5">
        <v>27780570375</v>
      </c>
      <c r="J83" s="5">
        <v>26734081130</v>
      </c>
      <c r="K83" s="5">
        <v>27491120409</v>
      </c>
      <c r="L83" s="5">
        <v>28258579113</v>
      </c>
      <c r="M83" s="5">
        <v>26657918121</v>
      </c>
      <c r="N83" s="5">
        <v>32860638386</v>
      </c>
      <c r="O83" s="5">
        <v>35658694906</v>
      </c>
      <c r="P83" s="5">
        <v>35872490706</v>
      </c>
    </row>
    <row r="84" spans="3:16" x14ac:dyDescent="0.35">
      <c r="C84" t="s">
        <v>105</v>
      </c>
      <c r="P84" s="5">
        <v>1406849428</v>
      </c>
    </row>
    <row r="85" spans="3:16" x14ac:dyDescent="0.35">
      <c r="C85" t="s">
        <v>106</v>
      </c>
      <c r="D85" s="5">
        <v>4521724811</v>
      </c>
      <c r="E85" s="5">
        <v>3343318029</v>
      </c>
      <c r="F85" s="5">
        <v>3301092613</v>
      </c>
      <c r="G85" s="5">
        <v>3476915686</v>
      </c>
      <c r="I85" s="5">
        <v>3343318029</v>
      </c>
      <c r="J85" s="5">
        <v>2577596593</v>
      </c>
      <c r="K85" s="5">
        <v>3926407183</v>
      </c>
      <c r="L85" s="5">
        <v>2745118283</v>
      </c>
      <c r="M85" s="5">
        <v>3151932130</v>
      </c>
      <c r="N85" s="5">
        <v>2636458122</v>
      </c>
      <c r="O85" s="5">
        <v>815417608</v>
      </c>
      <c r="P85" s="5">
        <v>18617399850</v>
      </c>
    </row>
    <row r="86" spans="3:16" x14ac:dyDescent="0.35">
      <c r="C86" t="s">
        <v>108</v>
      </c>
      <c r="D86" s="5">
        <v>87677485239</v>
      </c>
      <c r="E86" s="5">
        <v>83481094131</v>
      </c>
      <c r="F86" s="5">
        <v>84077752499</v>
      </c>
      <c r="G86" s="5">
        <v>86066135804</v>
      </c>
      <c r="I86" s="5">
        <v>83481094131</v>
      </c>
      <c r="J86" s="5">
        <v>87488416755</v>
      </c>
      <c r="K86" s="5">
        <v>84983080042</v>
      </c>
      <c r="L86" s="5">
        <v>70864717669</v>
      </c>
      <c r="M86" s="5">
        <v>69992395118</v>
      </c>
      <c r="N86" s="5">
        <v>95219992007</v>
      </c>
      <c r="O86" s="5">
        <v>78338758268</v>
      </c>
      <c r="P86" s="5">
        <v>18418990196</v>
      </c>
    </row>
    <row r="87" spans="3:16" x14ac:dyDescent="0.35">
      <c r="C87" t="s">
        <v>329</v>
      </c>
      <c r="D87" s="5">
        <v>13077537361</v>
      </c>
      <c r="E87" s="5">
        <v>13868037361</v>
      </c>
      <c r="F87" s="5">
        <v>14891680445</v>
      </c>
      <c r="G87" s="5">
        <v>14711777405</v>
      </c>
      <c r="I87" s="5">
        <v>13868037361</v>
      </c>
      <c r="J87" s="5">
        <v>16726856968</v>
      </c>
      <c r="K87" s="5">
        <v>22831757603</v>
      </c>
      <c r="L87" s="5">
        <v>22255000000</v>
      </c>
      <c r="M87" s="5">
        <v>24171829696</v>
      </c>
      <c r="N87" s="5">
        <v>13000000000</v>
      </c>
    </row>
    <row r="88" spans="3:16" x14ac:dyDescent="0.35">
      <c r="C88" t="s">
        <v>80</v>
      </c>
      <c r="D88" s="5">
        <v>1269991392</v>
      </c>
      <c r="E88" s="5">
        <v>787540188</v>
      </c>
      <c r="F88" s="5">
        <v>-39873934</v>
      </c>
      <c r="G88" s="5">
        <v>-199209538</v>
      </c>
      <c r="I88" s="5">
        <v>787540188</v>
      </c>
      <c r="J88" s="5">
        <v>-517880747</v>
      </c>
      <c r="K88" s="5">
        <v>-1152039655</v>
      </c>
      <c r="L88" s="5">
        <v>-1931560302</v>
      </c>
      <c r="M88" s="5">
        <v>-2374123291</v>
      </c>
      <c r="N88" s="5">
        <v>-2448257761</v>
      </c>
      <c r="O88" s="5">
        <v>-326185209</v>
      </c>
      <c r="P88" s="5">
        <v>-110884278</v>
      </c>
    </row>
    <row r="89" spans="3:16" x14ac:dyDescent="0.35">
      <c r="C89" t="s">
        <v>109</v>
      </c>
      <c r="D89" s="5">
        <v>197044647106</v>
      </c>
      <c r="E89" s="5">
        <v>191588613322</v>
      </c>
      <c r="F89" s="5">
        <v>208449480356</v>
      </c>
      <c r="G89" s="5">
        <v>211381862869</v>
      </c>
      <c r="I89" s="5">
        <v>191588613322</v>
      </c>
      <c r="J89" s="5">
        <v>212616688862</v>
      </c>
      <c r="K89" s="5">
        <v>216937832815</v>
      </c>
      <c r="L89" s="5">
        <v>219870829003</v>
      </c>
      <c r="M89" s="5">
        <v>224219118528</v>
      </c>
      <c r="N89" s="5">
        <v>211499886509</v>
      </c>
      <c r="O89" s="5">
        <v>223404340107</v>
      </c>
      <c r="P89" s="5">
        <v>85077645243</v>
      </c>
    </row>
    <row r="90" spans="3:16" x14ac:dyDescent="0.35">
      <c r="C90" t="s">
        <v>110</v>
      </c>
    </row>
    <row r="91" spans="3:16" x14ac:dyDescent="0.35">
      <c r="C91" t="s">
        <v>112</v>
      </c>
      <c r="D91" s="5">
        <v>318121180</v>
      </c>
      <c r="E91" s="5">
        <v>259221068</v>
      </c>
      <c r="F91" s="5">
        <v>246537989</v>
      </c>
      <c r="G91" s="5">
        <v>339625164</v>
      </c>
      <c r="I91" s="5">
        <v>259221068</v>
      </c>
      <c r="J91" s="5">
        <v>683086291</v>
      </c>
      <c r="K91" s="5">
        <v>1326254319</v>
      </c>
      <c r="L91" s="5">
        <v>2157087251</v>
      </c>
      <c r="M91" s="5">
        <v>6435400745</v>
      </c>
      <c r="N91" s="5">
        <v>1026570735</v>
      </c>
      <c r="O91" s="5">
        <v>1360535766</v>
      </c>
      <c r="P91" s="5">
        <v>1230189176</v>
      </c>
    </row>
    <row r="92" spans="3:16" x14ac:dyDescent="0.35">
      <c r="C92" t="s">
        <v>114</v>
      </c>
      <c r="D92" s="5">
        <v>2893276250</v>
      </c>
      <c r="E92" s="5">
        <v>2954835319</v>
      </c>
      <c r="F92" s="5">
        <v>2954835319</v>
      </c>
      <c r="G92" s="5">
        <v>2943622819</v>
      </c>
      <c r="I92" s="5">
        <v>2954835319</v>
      </c>
      <c r="J92" s="5">
        <v>3018997819</v>
      </c>
      <c r="K92" s="5">
        <v>4181064486</v>
      </c>
      <c r="L92" s="5">
        <v>5549058236</v>
      </c>
      <c r="M92" s="5">
        <v>7003220736</v>
      </c>
      <c r="N92" s="5">
        <v>7916745736</v>
      </c>
      <c r="O92" s="5">
        <v>5380818750</v>
      </c>
      <c r="P92" s="5">
        <v>680500000</v>
      </c>
    </row>
    <row r="93" spans="3:16" x14ac:dyDescent="0.35">
      <c r="C93" t="s">
        <v>283</v>
      </c>
      <c r="G93" s="5">
        <v>27705056022</v>
      </c>
      <c r="J93" s="5">
        <v>28075063242</v>
      </c>
      <c r="K93" s="5">
        <v>29736689175</v>
      </c>
      <c r="L93" s="5">
        <v>31632227972</v>
      </c>
      <c r="M93" s="5">
        <v>31900601685</v>
      </c>
      <c r="N93" s="5">
        <v>223650000</v>
      </c>
      <c r="O93" s="5">
        <v>225450000</v>
      </c>
      <c r="P93" s="5">
        <v>229500000</v>
      </c>
    </row>
    <row r="94" spans="3:16" x14ac:dyDescent="0.35">
      <c r="C94" t="s">
        <v>111</v>
      </c>
      <c r="D94" s="5">
        <v>403161474</v>
      </c>
      <c r="E94" s="5">
        <v>448102284</v>
      </c>
      <c r="F94" s="5">
        <v>2583756427</v>
      </c>
      <c r="G94" s="5">
        <v>2628697237</v>
      </c>
      <c r="I94" s="5">
        <v>448102284</v>
      </c>
      <c r="J94" s="5">
        <v>2718578857</v>
      </c>
      <c r="K94" s="5">
        <v>522758674</v>
      </c>
      <c r="L94" s="5">
        <v>595066177</v>
      </c>
      <c r="M94" s="5">
        <v>577560199</v>
      </c>
      <c r="N94" s="5">
        <v>593952071</v>
      </c>
      <c r="O94" s="5">
        <v>294829227</v>
      </c>
      <c r="P94" s="5">
        <v>144415294</v>
      </c>
    </row>
    <row r="95" spans="3:16" x14ac:dyDescent="0.35">
      <c r="C95" t="s">
        <v>115</v>
      </c>
      <c r="D95" s="5">
        <v>19934600234</v>
      </c>
      <c r="E95" s="5">
        <v>20077610377</v>
      </c>
      <c r="F95" s="5">
        <v>22144671712</v>
      </c>
      <c r="G95" s="5">
        <v>36509695085</v>
      </c>
      <c r="I95" s="5">
        <v>20077610377</v>
      </c>
      <c r="J95" s="5">
        <v>37603436334</v>
      </c>
      <c r="K95" s="5">
        <v>39149705995</v>
      </c>
      <c r="L95" s="5">
        <v>43739957446</v>
      </c>
      <c r="M95" s="5">
        <v>50831609290</v>
      </c>
      <c r="N95" s="5">
        <v>12489959710</v>
      </c>
      <c r="O95" s="5">
        <v>7261633743</v>
      </c>
      <c r="P95" s="5">
        <v>3691453898</v>
      </c>
    </row>
    <row r="96" spans="3:16" x14ac:dyDescent="0.35">
      <c r="C96" t="s">
        <v>116</v>
      </c>
      <c r="D96" s="5">
        <v>216979247340</v>
      </c>
      <c r="E96" s="5">
        <v>211666223699</v>
      </c>
      <c r="F96" s="5">
        <v>230594152068</v>
      </c>
      <c r="G96" s="5">
        <v>247891557954</v>
      </c>
      <c r="I96" s="5">
        <v>211666223699</v>
      </c>
      <c r="J96" s="5">
        <v>250220125196</v>
      </c>
      <c r="K96" s="5">
        <v>256087538810</v>
      </c>
      <c r="L96" s="5">
        <v>263610786449</v>
      </c>
      <c r="M96" s="5">
        <v>275050727818</v>
      </c>
      <c r="N96" s="5">
        <v>223989846219</v>
      </c>
      <c r="O96" s="5">
        <v>230665973850</v>
      </c>
      <c r="P96" s="5">
        <v>88769099141</v>
      </c>
    </row>
    <row r="97" spans="3:16" x14ac:dyDescent="0.35">
      <c r="C97" t="s">
        <v>117</v>
      </c>
    </row>
    <row r="98" spans="3:16" x14ac:dyDescent="0.35">
      <c r="C98" t="s">
        <v>118</v>
      </c>
    </row>
    <row r="99" spans="3:16" x14ac:dyDescent="0.35">
      <c r="C99" t="s">
        <v>119</v>
      </c>
      <c r="D99" s="5">
        <v>45274719276</v>
      </c>
      <c r="E99" s="5">
        <v>40615735266</v>
      </c>
      <c r="F99" s="5">
        <v>52543186973</v>
      </c>
      <c r="G99" s="5">
        <v>71637278178</v>
      </c>
      <c r="I99" s="5">
        <v>40615735266</v>
      </c>
      <c r="J99" s="5">
        <v>69922675611</v>
      </c>
      <c r="K99" s="5">
        <v>60193977217</v>
      </c>
      <c r="L99" s="5">
        <v>69163398766</v>
      </c>
      <c r="M99" s="5">
        <v>75415238184</v>
      </c>
      <c r="N99" s="5">
        <v>61938860347</v>
      </c>
      <c r="O99" s="5">
        <v>76705623446</v>
      </c>
      <c r="P99" s="5">
        <v>40404366158</v>
      </c>
    </row>
    <row r="100" spans="3:16" x14ac:dyDescent="0.35">
      <c r="C100" t="s">
        <v>285</v>
      </c>
      <c r="D100" s="5">
        <v>8659627671</v>
      </c>
      <c r="E100" s="5">
        <v>11906988046</v>
      </c>
      <c r="F100" s="5">
        <v>19406369169</v>
      </c>
      <c r="G100" s="5">
        <v>41709761669</v>
      </c>
      <c r="I100" s="5">
        <v>11906988046</v>
      </c>
      <c r="J100" s="5">
        <v>46203308668</v>
      </c>
      <c r="K100" s="5">
        <v>57833365001</v>
      </c>
      <c r="L100" s="5">
        <v>59988224824</v>
      </c>
      <c r="M100" s="5">
        <v>59681500000</v>
      </c>
      <c r="N100" s="5">
        <v>51889000000</v>
      </c>
      <c r="O100" s="5">
        <v>70491320000</v>
      </c>
      <c r="P100" s="5">
        <v>29542500000</v>
      </c>
    </row>
    <row r="101" spans="3:16" x14ac:dyDescent="0.35">
      <c r="C101" t="s">
        <v>120</v>
      </c>
      <c r="O101" s="5">
        <v>653443099</v>
      </c>
      <c r="P101" s="5">
        <v>363993491</v>
      </c>
    </row>
    <row r="102" spans="3:16" x14ac:dyDescent="0.35">
      <c r="C102" t="s">
        <v>286</v>
      </c>
      <c r="D102" s="5">
        <v>8354201</v>
      </c>
      <c r="E102" s="5">
        <v>8197120</v>
      </c>
      <c r="F102" s="5">
        <v>5250647</v>
      </c>
      <c r="G102" s="5">
        <v>10912105</v>
      </c>
      <c r="I102" s="5">
        <v>8197120</v>
      </c>
      <c r="J102" s="5">
        <v>49501787</v>
      </c>
      <c r="K102" s="5">
        <v>25790524</v>
      </c>
      <c r="L102" s="5">
        <v>37534321</v>
      </c>
      <c r="M102" s="5">
        <v>4159782463</v>
      </c>
      <c r="N102" s="5">
        <v>3357826157</v>
      </c>
      <c r="O102" s="5">
        <v>653443099</v>
      </c>
      <c r="P102" s="5">
        <v>363993491</v>
      </c>
    </row>
    <row r="103" spans="3:16" x14ac:dyDescent="0.35">
      <c r="C103" t="s">
        <v>121</v>
      </c>
      <c r="P103" s="5">
        <v>229500000</v>
      </c>
    </row>
    <row r="104" spans="3:16" x14ac:dyDescent="0.35">
      <c r="C104" t="s">
        <v>287</v>
      </c>
      <c r="D104" s="5">
        <v>35700221462</v>
      </c>
      <c r="E104" s="5">
        <v>27738060412</v>
      </c>
      <c r="F104" s="5">
        <v>32245104932</v>
      </c>
      <c r="G104" s="5">
        <v>29090214168</v>
      </c>
      <c r="I104" s="5">
        <v>27738060412</v>
      </c>
      <c r="J104" s="5">
        <v>22125765617</v>
      </c>
      <c r="K104" s="5">
        <v>36097590</v>
      </c>
      <c r="L104" s="5">
        <v>70573772</v>
      </c>
      <c r="M104" s="5">
        <v>14937505</v>
      </c>
      <c r="N104" s="5">
        <v>15935589</v>
      </c>
      <c r="O104" s="5">
        <v>279095183</v>
      </c>
      <c r="P104" s="5">
        <v>229500000</v>
      </c>
    </row>
    <row r="105" spans="3:16" x14ac:dyDescent="0.35">
      <c r="C105" t="s">
        <v>122</v>
      </c>
      <c r="D105" s="5">
        <v>49108342</v>
      </c>
      <c r="E105" s="5">
        <v>39670244</v>
      </c>
      <c r="F105" s="5">
        <v>532615313</v>
      </c>
      <c r="G105" s="5">
        <v>429687991</v>
      </c>
      <c r="I105" s="5">
        <v>39670244</v>
      </c>
      <c r="J105" s="5">
        <v>164048449</v>
      </c>
      <c r="K105" s="5">
        <v>1586935028</v>
      </c>
      <c r="L105" s="5">
        <v>1960779853</v>
      </c>
      <c r="M105" s="5">
        <v>4035154286</v>
      </c>
      <c r="N105" s="5">
        <v>5327452195</v>
      </c>
      <c r="O105" s="5">
        <v>4712885408</v>
      </c>
      <c r="P105" s="5">
        <v>10042537881</v>
      </c>
    </row>
    <row r="106" spans="3:16" x14ac:dyDescent="0.35">
      <c r="C106" t="s">
        <v>570</v>
      </c>
      <c r="L106" s="5">
        <v>5500000000</v>
      </c>
      <c r="M106" s="5">
        <v>6007000000</v>
      </c>
      <c r="N106" s="5">
        <v>12003333</v>
      </c>
    </row>
    <row r="107" spans="3:16" x14ac:dyDescent="0.35">
      <c r="C107" t="s">
        <v>123</v>
      </c>
      <c r="D107" s="5">
        <v>381953489</v>
      </c>
      <c r="E107" s="5">
        <v>322416212</v>
      </c>
      <c r="F107" s="5">
        <v>250440500</v>
      </c>
      <c r="G107" s="5">
        <v>239230500</v>
      </c>
      <c r="I107" s="5">
        <v>322416212</v>
      </c>
      <c r="J107" s="5">
        <v>908110500</v>
      </c>
      <c r="K107" s="5">
        <v>236580507</v>
      </c>
      <c r="L107" s="5">
        <v>542447180</v>
      </c>
      <c r="M107" s="5">
        <v>172500000</v>
      </c>
      <c r="N107" s="5">
        <v>260100000</v>
      </c>
      <c r="O107" s="5">
        <v>456389438</v>
      </c>
      <c r="P107" s="5">
        <v>225834786</v>
      </c>
    </row>
    <row r="108" spans="3:16" x14ac:dyDescent="0.35">
      <c r="C108" t="s">
        <v>124</v>
      </c>
    </row>
    <row r="109" spans="3:16" x14ac:dyDescent="0.35">
      <c r="C109" t="s">
        <v>126</v>
      </c>
      <c r="D109" s="5">
        <v>475454111</v>
      </c>
      <c r="E109" s="5">
        <v>600403232</v>
      </c>
      <c r="F109" s="5">
        <v>103406412</v>
      </c>
      <c r="G109" s="5">
        <v>157471745</v>
      </c>
      <c r="I109" s="5">
        <v>600403232</v>
      </c>
      <c r="J109" s="5">
        <v>471940590</v>
      </c>
      <c r="K109" s="5">
        <v>475208567</v>
      </c>
      <c r="L109" s="5">
        <v>1063838816</v>
      </c>
      <c r="M109" s="5">
        <v>1344363930</v>
      </c>
      <c r="N109" s="5">
        <v>1072843073</v>
      </c>
    </row>
    <row r="110" spans="3:16" x14ac:dyDescent="0.35">
      <c r="C110" t="s">
        <v>127</v>
      </c>
      <c r="D110" s="5">
        <v>1945890567</v>
      </c>
      <c r="E110" s="5">
        <v>2038610196</v>
      </c>
      <c r="F110" s="5">
        <v>1628635659</v>
      </c>
      <c r="G110" s="5">
        <v>1721355288</v>
      </c>
      <c r="I110" s="5">
        <v>2038610196</v>
      </c>
      <c r="J110" s="5">
        <v>1906794546</v>
      </c>
      <c r="K110" s="5">
        <v>2512014274</v>
      </c>
      <c r="L110" s="5">
        <v>2736902563</v>
      </c>
      <c r="M110" s="5">
        <v>3578811035</v>
      </c>
      <c r="N110" s="5">
        <v>4029050027</v>
      </c>
      <c r="O110" s="5">
        <v>1179316910</v>
      </c>
      <c r="P110" s="5">
        <v>577661175</v>
      </c>
    </row>
    <row r="111" spans="3:16" x14ac:dyDescent="0.35">
      <c r="C111" t="s">
        <v>128</v>
      </c>
      <c r="D111" s="5">
        <v>1945890567</v>
      </c>
      <c r="E111" s="5">
        <v>2038610196</v>
      </c>
      <c r="F111" s="5">
        <v>1628635659</v>
      </c>
      <c r="G111" s="5">
        <v>1721355288</v>
      </c>
      <c r="I111" s="5">
        <v>2038610196</v>
      </c>
      <c r="J111" s="5">
        <v>1906794546</v>
      </c>
      <c r="K111" s="5">
        <v>2512014274</v>
      </c>
      <c r="L111" s="5">
        <v>2736902563</v>
      </c>
      <c r="M111" s="5">
        <v>3578811035</v>
      </c>
      <c r="N111" s="5">
        <v>4029050027</v>
      </c>
      <c r="O111" s="5">
        <v>1179316910</v>
      </c>
      <c r="P111" s="5">
        <v>577661175</v>
      </c>
    </row>
    <row r="112" spans="3:16" x14ac:dyDescent="0.35">
      <c r="C112" t="s">
        <v>129</v>
      </c>
    </row>
    <row r="113" spans="2:16" x14ac:dyDescent="0.35">
      <c r="C113" t="s">
        <v>130</v>
      </c>
      <c r="D113" s="5">
        <v>314795570</v>
      </c>
      <c r="E113" s="5">
        <v>314795570</v>
      </c>
      <c r="F113" s="5">
        <v>269078721</v>
      </c>
      <c r="G113" s="5">
        <v>269078721</v>
      </c>
      <c r="I113" s="5">
        <v>314795570</v>
      </c>
      <c r="J113" s="5">
        <v>269078721</v>
      </c>
      <c r="K113" s="5">
        <v>533886941</v>
      </c>
      <c r="L113" s="5">
        <v>402932085</v>
      </c>
      <c r="M113" s="5">
        <v>1321429637</v>
      </c>
      <c r="N113" s="5">
        <v>1598980874</v>
      </c>
    </row>
    <row r="114" spans="2:16" x14ac:dyDescent="0.35">
      <c r="C114" t="s">
        <v>132</v>
      </c>
      <c r="D114" s="5">
        <v>47220609843</v>
      </c>
      <c r="E114" s="5">
        <v>42654345462</v>
      </c>
      <c r="F114" s="5">
        <v>54171822632</v>
      </c>
      <c r="G114" s="5">
        <v>73358633466</v>
      </c>
      <c r="I114" s="5">
        <v>42654345462</v>
      </c>
      <c r="J114" s="5">
        <v>71829470157</v>
      </c>
      <c r="K114" s="5">
        <v>62705991491</v>
      </c>
      <c r="L114" s="5">
        <v>71900301329</v>
      </c>
      <c r="M114" s="5">
        <v>78994049219</v>
      </c>
      <c r="N114" s="5">
        <v>65967910374</v>
      </c>
      <c r="O114" s="5">
        <v>77884940356</v>
      </c>
      <c r="P114" s="5">
        <v>40982027333</v>
      </c>
    </row>
    <row r="115" spans="2:16" x14ac:dyDescent="0.35">
      <c r="C115" t="s">
        <v>133</v>
      </c>
    </row>
    <row r="116" spans="2:16" x14ac:dyDescent="0.35">
      <c r="C116" t="s">
        <v>134</v>
      </c>
      <c r="D116" s="5">
        <v>33333330000</v>
      </c>
      <c r="E116" s="5">
        <v>33333330000</v>
      </c>
      <c r="F116" s="5">
        <v>33333330000</v>
      </c>
      <c r="G116" s="5">
        <v>33333330000</v>
      </c>
      <c r="I116" s="5">
        <v>33333330000</v>
      </c>
      <c r="J116" s="5">
        <v>33333330000</v>
      </c>
      <c r="K116" s="5">
        <v>33333330000</v>
      </c>
      <c r="L116" s="5">
        <v>33333330000</v>
      </c>
      <c r="M116" s="5">
        <v>33333330000</v>
      </c>
      <c r="N116" s="5">
        <v>33333330000</v>
      </c>
      <c r="O116" s="5">
        <v>33333330000</v>
      </c>
      <c r="P116" s="5">
        <v>10363823376</v>
      </c>
    </row>
    <row r="117" spans="2:16" x14ac:dyDescent="0.35">
      <c r="C117" t="s">
        <v>135</v>
      </c>
      <c r="D117" s="5">
        <v>70839274487</v>
      </c>
      <c r="E117" s="5">
        <v>70839274487</v>
      </c>
      <c r="F117" s="5">
        <v>69990806187</v>
      </c>
      <c r="G117" s="5">
        <v>69990806187</v>
      </c>
      <c r="I117" s="5">
        <v>70839274487</v>
      </c>
      <c r="J117" s="5">
        <v>69990806187</v>
      </c>
      <c r="K117" s="5">
        <v>69990806187</v>
      </c>
      <c r="L117" s="5">
        <v>69990806187</v>
      </c>
      <c r="M117" s="5">
        <v>69990806187</v>
      </c>
      <c r="N117" s="5">
        <v>69990806187</v>
      </c>
      <c r="O117" s="5">
        <v>69990806187</v>
      </c>
      <c r="P117" s="5">
        <v>6385847369</v>
      </c>
    </row>
    <row r="118" spans="2:16" x14ac:dyDescent="0.35">
      <c r="C118" t="s">
        <v>136</v>
      </c>
      <c r="D118" s="5">
        <v>62494642635</v>
      </c>
      <c r="E118" s="5">
        <v>62184105434</v>
      </c>
      <c r="F118" s="5">
        <v>71177363853</v>
      </c>
      <c r="G118" s="5">
        <v>69432115848</v>
      </c>
      <c r="I118" s="5">
        <v>62184105434</v>
      </c>
      <c r="J118" s="5">
        <v>73556032726</v>
      </c>
      <c r="K118" s="5">
        <v>83094273362</v>
      </c>
      <c r="L118" s="5">
        <v>82205052809</v>
      </c>
      <c r="M118" s="5">
        <v>81006616829</v>
      </c>
      <c r="N118" s="5">
        <v>54379383691</v>
      </c>
      <c r="O118" s="5">
        <v>47894126090</v>
      </c>
      <c r="P118" s="5">
        <v>29012737768</v>
      </c>
    </row>
    <row r="119" spans="2:16" x14ac:dyDescent="0.35">
      <c r="C119" t="s">
        <v>137</v>
      </c>
      <c r="D119" s="5">
        <v>500000000</v>
      </c>
      <c r="E119" s="5">
        <v>500000000</v>
      </c>
      <c r="F119" s="5">
        <v>500000000</v>
      </c>
      <c r="G119" s="5">
        <v>500000000</v>
      </c>
      <c r="I119" s="5">
        <v>500000000</v>
      </c>
      <c r="J119" s="5">
        <v>500000000</v>
      </c>
      <c r="K119" s="5">
        <v>400000000</v>
      </c>
      <c r="L119" s="5">
        <v>300000000</v>
      </c>
      <c r="M119" s="5">
        <v>200000000</v>
      </c>
      <c r="N119" s="5">
        <v>100000000</v>
      </c>
    </row>
    <row r="120" spans="2:16" x14ac:dyDescent="0.35">
      <c r="C120" t="s">
        <v>138</v>
      </c>
      <c r="D120" s="5">
        <v>61994642635</v>
      </c>
      <c r="E120" s="5">
        <v>61684105434</v>
      </c>
      <c r="F120" s="5">
        <v>70677363853</v>
      </c>
      <c r="G120" s="5">
        <v>68932115848</v>
      </c>
      <c r="I120" s="5">
        <v>61684105434</v>
      </c>
      <c r="J120" s="5">
        <v>73056032726</v>
      </c>
      <c r="K120" s="5">
        <v>82694273362</v>
      </c>
      <c r="L120" s="5">
        <v>81905052809</v>
      </c>
      <c r="M120" s="5">
        <v>80806616829</v>
      </c>
      <c r="N120" s="5">
        <v>54279383691</v>
      </c>
    </row>
    <row r="121" spans="2:16" x14ac:dyDescent="0.35">
      <c r="C121" t="s">
        <v>139</v>
      </c>
      <c r="D121" s="5">
        <v>62494642635</v>
      </c>
      <c r="E121" s="5">
        <v>62184105434</v>
      </c>
      <c r="F121" s="5">
        <v>71177363853</v>
      </c>
      <c r="G121" s="5">
        <v>69432115848</v>
      </c>
      <c r="I121" s="5">
        <v>62184105434</v>
      </c>
      <c r="J121" s="5">
        <v>73556032726</v>
      </c>
      <c r="K121" s="5">
        <v>83094273362</v>
      </c>
      <c r="L121" s="5">
        <v>82205052809</v>
      </c>
      <c r="M121" s="5">
        <v>81006616829</v>
      </c>
      <c r="N121" s="5">
        <v>54379383691</v>
      </c>
      <c r="O121" s="5">
        <v>47894126090</v>
      </c>
      <c r="P121" s="5">
        <v>29012737768</v>
      </c>
    </row>
    <row r="122" spans="2:16" x14ac:dyDescent="0.35">
      <c r="C122" t="s">
        <v>291</v>
      </c>
      <c r="D122" s="5">
        <v>1821398983</v>
      </c>
      <c r="E122" s="5">
        <v>1867628128</v>
      </c>
      <c r="F122" s="5">
        <v>1960703330</v>
      </c>
      <c r="G122" s="5">
        <v>1975881991</v>
      </c>
      <c r="I122" s="5">
        <v>1867628128</v>
      </c>
      <c r="J122" s="5">
        <v>2028366873</v>
      </c>
      <c r="K122" s="5">
        <v>8115177425</v>
      </c>
      <c r="L122" s="5">
        <v>8112856426</v>
      </c>
      <c r="M122" s="5">
        <v>14100048874</v>
      </c>
      <c r="N122" s="5">
        <v>2766673728</v>
      </c>
      <c r="O122" s="5">
        <v>1888956426</v>
      </c>
      <c r="P122" s="5">
        <v>2135547573</v>
      </c>
    </row>
    <row r="123" spans="2:16" x14ac:dyDescent="0.35">
      <c r="C123" t="s">
        <v>9</v>
      </c>
      <c r="D123" s="5">
        <v>169758637497</v>
      </c>
      <c r="E123" s="5">
        <v>169011878237</v>
      </c>
      <c r="F123" s="5">
        <v>176422329436</v>
      </c>
      <c r="G123" s="5">
        <v>174532924488</v>
      </c>
      <c r="I123" s="5">
        <v>169011878237</v>
      </c>
      <c r="J123" s="5">
        <v>178390655039</v>
      </c>
      <c r="K123" s="5">
        <v>193381547319</v>
      </c>
      <c r="L123" s="5">
        <v>191710485120</v>
      </c>
      <c r="M123" s="5">
        <v>196056678599</v>
      </c>
      <c r="N123" s="5">
        <v>158021935845</v>
      </c>
      <c r="O123" s="5">
        <v>152781033494</v>
      </c>
      <c r="P123" s="5">
        <v>47787071808</v>
      </c>
    </row>
    <row r="124" spans="2:16" x14ac:dyDescent="0.35">
      <c r="C124" t="s">
        <v>140</v>
      </c>
      <c r="D124" s="5">
        <v>216979247340</v>
      </c>
      <c r="E124" s="5">
        <v>211666223699</v>
      </c>
      <c r="F124" s="5">
        <v>230594152068</v>
      </c>
      <c r="G124" s="5">
        <v>247891557954</v>
      </c>
      <c r="I124" s="5">
        <v>211666223699</v>
      </c>
      <c r="J124" s="5">
        <v>250220125196</v>
      </c>
      <c r="K124" s="5">
        <v>256087538810</v>
      </c>
      <c r="L124" s="5">
        <v>263610786449</v>
      </c>
      <c r="M124" s="5">
        <v>275050727818</v>
      </c>
      <c r="N124" s="5">
        <v>223989846219</v>
      </c>
      <c r="O124" s="5">
        <v>230665973850</v>
      </c>
      <c r="P124" s="5">
        <v>88769099141</v>
      </c>
    </row>
    <row r="125" spans="2:16" x14ac:dyDescent="0.35">
      <c r="C125" t="s">
        <v>141</v>
      </c>
      <c r="D125" s="5">
        <v>1666666500</v>
      </c>
      <c r="E125" s="5">
        <v>1666666500</v>
      </c>
      <c r="F125" s="5">
        <v>1666666500</v>
      </c>
      <c r="G125" s="5">
        <v>1666666500</v>
      </c>
      <c r="I125" s="5">
        <v>1666666500</v>
      </c>
      <c r="J125" s="5">
        <v>1666666500</v>
      </c>
      <c r="K125" s="5">
        <v>1666666500</v>
      </c>
      <c r="L125" s="5">
        <v>1666666500</v>
      </c>
      <c r="M125" s="5">
        <v>1666666500</v>
      </c>
      <c r="N125" s="5">
        <v>1666666500</v>
      </c>
      <c r="O125" s="5">
        <v>1666666500</v>
      </c>
      <c r="P125" s="5">
        <v>250000000</v>
      </c>
    </row>
    <row r="127" spans="2:16" x14ac:dyDescent="0.35">
      <c r="B127" t="s">
        <v>142</v>
      </c>
      <c r="C127" t="s">
        <v>143</v>
      </c>
      <c r="D127" s="5">
        <v>-5629867331</v>
      </c>
      <c r="E127" s="5">
        <v>3851987434</v>
      </c>
      <c r="F127" s="5">
        <v>-4565635425</v>
      </c>
      <c r="G127" s="5">
        <v>-685452056</v>
      </c>
      <c r="I127" s="5">
        <v>-6220677414</v>
      </c>
      <c r="J127" s="5">
        <v>-10787909444</v>
      </c>
      <c r="K127" s="5">
        <v>-17212749452</v>
      </c>
      <c r="L127" s="5">
        <v>5886664825</v>
      </c>
      <c r="M127" s="5">
        <v>5945309340</v>
      </c>
      <c r="N127" s="5">
        <v>6608608912</v>
      </c>
      <c r="O127" s="5">
        <v>-68906358348</v>
      </c>
      <c r="P127" s="5">
        <v>34454855194</v>
      </c>
    </row>
    <row r="128" spans="2:16" x14ac:dyDescent="0.35">
      <c r="C128" t="s">
        <v>292</v>
      </c>
      <c r="D128" s="5">
        <v>109808513340</v>
      </c>
      <c r="E128" s="5">
        <v>85080068216</v>
      </c>
      <c r="F128" s="5">
        <v>76207071284</v>
      </c>
      <c r="G128" s="5">
        <v>71524342182</v>
      </c>
      <c r="I128" s="5">
        <v>315441481608</v>
      </c>
      <c r="J128" s="5">
        <v>402288712840</v>
      </c>
      <c r="K128" s="5">
        <v>634184559333</v>
      </c>
      <c r="L128" s="5">
        <v>759172812177</v>
      </c>
      <c r="M128" s="5">
        <v>644712850508</v>
      </c>
      <c r="N128" s="5">
        <v>574556821308</v>
      </c>
      <c r="O128" s="5">
        <v>660793048415</v>
      </c>
      <c r="P128" s="5">
        <v>577766944201</v>
      </c>
    </row>
    <row r="129" spans="3:16" x14ac:dyDescent="0.35">
      <c r="C129" t="s">
        <v>299</v>
      </c>
      <c r="D129" s="5">
        <v>1456309</v>
      </c>
      <c r="E129" s="5">
        <v>-137754456</v>
      </c>
      <c r="F129" s="5">
        <v>53309218</v>
      </c>
      <c r="G129" s="5">
        <v>317060280</v>
      </c>
      <c r="I129" s="5">
        <v>558244673</v>
      </c>
      <c r="J129" s="5">
        <v>1540777889</v>
      </c>
      <c r="K129" s="5">
        <v>2367767077</v>
      </c>
      <c r="L129" s="5">
        <v>1459703081</v>
      </c>
      <c r="M129" s="5">
        <v>366687563</v>
      </c>
      <c r="N129" s="5">
        <v>763381042</v>
      </c>
      <c r="O129" s="5">
        <v>694201679</v>
      </c>
      <c r="P129" s="5">
        <v>659863565</v>
      </c>
    </row>
    <row r="130" spans="3:16" x14ac:dyDescent="0.35">
      <c r="C130" t="s">
        <v>294</v>
      </c>
      <c r="D130" s="5">
        <v>-110850117879</v>
      </c>
      <c r="E130" s="5">
        <v>-77263590078</v>
      </c>
      <c r="F130" s="5">
        <v>-76963252260</v>
      </c>
      <c r="G130" s="5">
        <v>-68343130625</v>
      </c>
      <c r="I130" s="5">
        <v>-304718889821</v>
      </c>
      <c r="J130" s="5">
        <v>-392585609398</v>
      </c>
      <c r="K130" s="5">
        <v>-618707007714</v>
      </c>
      <c r="L130" s="5">
        <v>-718716627514</v>
      </c>
      <c r="M130" s="5">
        <v>-602892433745</v>
      </c>
      <c r="N130" s="5">
        <v>-527844821039</v>
      </c>
      <c r="O130" s="5">
        <v>-711800773743</v>
      </c>
      <c r="P130" s="5">
        <v>-515750571577</v>
      </c>
    </row>
    <row r="131" spans="3:16" x14ac:dyDescent="0.35">
      <c r="C131" t="s">
        <v>293</v>
      </c>
      <c r="D131" s="5">
        <v>-1578534134</v>
      </c>
      <c r="E131" s="5">
        <v>-1510522321</v>
      </c>
      <c r="F131" s="5">
        <v>-1573919202</v>
      </c>
      <c r="G131" s="5">
        <v>-1673462284</v>
      </c>
      <c r="I131" s="5">
        <v>-7247140226</v>
      </c>
      <c r="J131" s="5">
        <v>-11894257843</v>
      </c>
      <c r="K131" s="5">
        <v>-19770258755</v>
      </c>
      <c r="L131" s="5">
        <v>-22851714332</v>
      </c>
      <c r="M131" s="5">
        <v>-22081307546</v>
      </c>
      <c r="N131" s="5">
        <v>-18213865215</v>
      </c>
      <c r="O131" s="5">
        <v>-14633035436</v>
      </c>
      <c r="P131" s="5">
        <v>-11248347088</v>
      </c>
    </row>
    <row r="132" spans="3:16" x14ac:dyDescent="0.35">
      <c r="C132" t="s">
        <v>623</v>
      </c>
      <c r="D132" s="5">
        <v>-1781395732</v>
      </c>
      <c r="G132" s="5">
        <v>1202585883</v>
      </c>
      <c r="O132" s="5">
        <v>-9427068830</v>
      </c>
      <c r="P132" s="5">
        <v>-6304061004</v>
      </c>
    </row>
    <row r="133" spans="3:16" x14ac:dyDescent="0.35">
      <c r="C133" t="s">
        <v>295</v>
      </c>
      <c r="D133" s="5">
        <v>-340875030</v>
      </c>
      <c r="E133" s="5">
        <v>70372234</v>
      </c>
      <c r="F133" s="5">
        <v>-397234714</v>
      </c>
      <c r="G133" s="5">
        <v>-187495510</v>
      </c>
      <c r="I133" s="5">
        <v>-580295330</v>
      </c>
      <c r="J133" s="5">
        <v>-1424276638</v>
      </c>
      <c r="K133" s="5">
        <v>-974884065</v>
      </c>
      <c r="L133" s="5">
        <v>-6492551421</v>
      </c>
      <c r="M133" s="5">
        <v>-2796049256</v>
      </c>
      <c r="N133" s="5">
        <v>-6296867101</v>
      </c>
      <c r="O133" s="5">
        <v>-7005379946</v>
      </c>
      <c r="P133" s="5">
        <v>-2034460506</v>
      </c>
    </row>
    <row r="134" spans="3:16" x14ac:dyDescent="0.35">
      <c r="C134" t="s">
        <v>296</v>
      </c>
      <c r="D134" s="5">
        <v>-888914205</v>
      </c>
      <c r="E134" s="5">
        <v>-1441590198</v>
      </c>
      <c r="F134" s="5">
        <v>-1622517506</v>
      </c>
      <c r="G134" s="5">
        <v>-1666128211</v>
      </c>
      <c r="I134" s="5">
        <v>-6600766339</v>
      </c>
      <c r="J134" s="5">
        <v>-7349658902</v>
      </c>
      <c r="K134" s="5">
        <v>-8864808588</v>
      </c>
      <c r="L134" s="5">
        <v>-6018528280</v>
      </c>
      <c r="M134" s="5">
        <v>-5791700657</v>
      </c>
      <c r="N134" s="5">
        <v>-6219609175</v>
      </c>
      <c r="O134" s="5">
        <v>-5391692679</v>
      </c>
      <c r="P134" s="5">
        <v>-6734732867</v>
      </c>
    </row>
    <row r="135" spans="3:16" x14ac:dyDescent="0.35">
      <c r="C135" t="s">
        <v>364</v>
      </c>
      <c r="E135" s="5">
        <v>-944995963</v>
      </c>
      <c r="F135" s="5">
        <v>-269092245</v>
      </c>
      <c r="G135" s="5">
        <v>-1859223771</v>
      </c>
      <c r="I135" s="5">
        <v>-3073311979</v>
      </c>
      <c r="J135" s="5">
        <v>-1363597392</v>
      </c>
      <c r="K135" s="5">
        <v>-5448116740</v>
      </c>
      <c r="L135" s="5">
        <v>-666428886</v>
      </c>
      <c r="M135" s="5">
        <v>-5572737527</v>
      </c>
      <c r="N135" s="5">
        <v>-10136430908</v>
      </c>
      <c r="O135" s="5">
        <v>17864342192</v>
      </c>
      <c r="P135" s="5">
        <v>-1899779530</v>
      </c>
    </row>
    <row r="136" spans="3:16" x14ac:dyDescent="0.35">
      <c r="C136" t="s">
        <v>150</v>
      </c>
      <c r="D136" s="5">
        <v>5282536644</v>
      </c>
      <c r="E136" s="5">
        <v>-12050917002</v>
      </c>
      <c r="F136" s="5">
        <v>-19386955111</v>
      </c>
      <c r="G136" s="5">
        <v>406093919</v>
      </c>
      <c r="I136" s="5">
        <v>-27193277738</v>
      </c>
      <c r="J136" s="5">
        <v>10611518023</v>
      </c>
      <c r="K136" s="5">
        <v>-9430853343</v>
      </c>
      <c r="L136" s="5">
        <v>-355898929</v>
      </c>
      <c r="M136" s="5">
        <v>13546100670</v>
      </c>
      <c r="N136" s="5">
        <v>-33019530815</v>
      </c>
      <c r="O136" s="5">
        <v>129530223258</v>
      </c>
      <c r="P136" s="5">
        <v>-30144518583</v>
      </c>
    </row>
    <row r="137" spans="3:16" x14ac:dyDescent="0.35">
      <c r="C137" t="s">
        <v>151</v>
      </c>
      <c r="D137" s="5">
        <v>453128729</v>
      </c>
      <c r="E137" s="5">
        <v>7795495123</v>
      </c>
      <c r="F137" s="5">
        <v>24492000000</v>
      </c>
      <c r="I137" s="5">
        <v>32271335723</v>
      </c>
      <c r="J137" s="5">
        <v>-4404700</v>
      </c>
      <c r="K137" s="5">
        <v>-57304500</v>
      </c>
      <c r="L137" s="5">
        <v>3559230838</v>
      </c>
      <c r="M137" s="5">
        <v>-15236499727</v>
      </c>
      <c r="N137" s="5">
        <v>24193536663</v>
      </c>
      <c r="O137" s="5">
        <v>-37368490266</v>
      </c>
      <c r="P137" s="5">
        <v>-6078653048</v>
      </c>
    </row>
    <row r="138" spans="3:16" x14ac:dyDescent="0.35">
      <c r="C138" t="s">
        <v>624</v>
      </c>
      <c r="L138" s="5">
        <v>4000000000</v>
      </c>
    </row>
    <row r="139" spans="3:16" x14ac:dyDescent="0.35">
      <c r="C139" t="s">
        <v>155</v>
      </c>
      <c r="D139" s="5">
        <v>-86720271</v>
      </c>
      <c r="E139" s="5">
        <v>-77949484</v>
      </c>
      <c r="F139" s="5">
        <v>-8000000</v>
      </c>
      <c r="I139" s="5">
        <v>-102108884</v>
      </c>
      <c r="J139" s="5">
        <v>-137800700</v>
      </c>
      <c r="K139" s="5">
        <v>-82304500</v>
      </c>
      <c r="L139" s="5">
        <v>-437769162</v>
      </c>
      <c r="M139" s="5">
        <v>-6142799727</v>
      </c>
      <c r="N139" s="5">
        <v>-152953018</v>
      </c>
      <c r="O139" s="5">
        <v>-991653986</v>
      </c>
      <c r="P139" s="5">
        <v>-674653048</v>
      </c>
    </row>
    <row r="140" spans="3:16" x14ac:dyDescent="0.35">
      <c r="C140" t="s">
        <v>365</v>
      </c>
      <c r="E140" s="5">
        <v>14625000</v>
      </c>
      <c r="I140" s="5">
        <v>14625000</v>
      </c>
      <c r="J140" s="5">
        <v>133396000</v>
      </c>
      <c r="K140" s="5">
        <v>25000000</v>
      </c>
    </row>
    <row r="141" spans="3:16" x14ac:dyDescent="0.35">
      <c r="C141" t="s">
        <v>625</v>
      </c>
      <c r="E141" s="5">
        <v>2055234000</v>
      </c>
      <c r="I141" s="5">
        <v>2055234000</v>
      </c>
    </row>
    <row r="142" spans="3:16" x14ac:dyDescent="0.35">
      <c r="C142" t="s">
        <v>573</v>
      </c>
      <c r="L142" s="5">
        <v>-3000000</v>
      </c>
      <c r="M142" s="5">
        <v>-603600000</v>
      </c>
      <c r="N142" s="5">
        <v>-2954835319</v>
      </c>
      <c r="O142" s="5">
        <v>-4913300000</v>
      </c>
      <c r="P142" s="5">
        <v>-804000000</v>
      </c>
    </row>
    <row r="143" spans="3:16" x14ac:dyDescent="0.35">
      <c r="C143" t="s">
        <v>626</v>
      </c>
      <c r="O143" s="5">
        <v>-26099536280</v>
      </c>
    </row>
    <row r="144" spans="3:16" x14ac:dyDescent="0.35">
      <c r="C144" t="s">
        <v>627</v>
      </c>
    </row>
    <row r="145" spans="3:16" x14ac:dyDescent="0.35">
      <c r="C145" t="s">
        <v>628</v>
      </c>
      <c r="M145" s="5">
        <v>-2250000000</v>
      </c>
      <c r="N145" s="5">
        <v>26032825000</v>
      </c>
    </row>
    <row r="146" spans="3:16" x14ac:dyDescent="0.35">
      <c r="C146" t="s">
        <v>629</v>
      </c>
      <c r="E146" s="5">
        <v>2858819607</v>
      </c>
      <c r="I146" s="5">
        <v>2858819607</v>
      </c>
    </row>
    <row r="147" spans="3:16" x14ac:dyDescent="0.35">
      <c r="C147" t="s">
        <v>630</v>
      </c>
    </row>
    <row r="148" spans="3:16" x14ac:dyDescent="0.35">
      <c r="C148" t="s">
        <v>631</v>
      </c>
    </row>
    <row r="149" spans="3:16" x14ac:dyDescent="0.35">
      <c r="C149" t="s">
        <v>632</v>
      </c>
    </row>
    <row r="150" spans="3:16" x14ac:dyDescent="0.35">
      <c r="C150" t="s">
        <v>572</v>
      </c>
      <c r="E150" s="5">
        <v>5000000000</v>
      </c>
      <c r="F150" s="5">
        <v>7000000000</v>
      </c>
      <c r="I150" s="5">
        <v>12000000000</v>
      </c>
      <c r="M150" s="5">
        <v>1400000000</v>
      </c>
      <c r="N150" s="5">
        <v>1600000000</v>
      </c>
      <c r="O150" s="5">
        <v>-5000000000</v>
      </c>
      <c r="P150" s="5">
        <v>-4600000000</v>
      </c>
    </row>
    <row r="151" spans="3:16" x14ac:dyDescent="0.35">
      <c r="C151" t="s">
        <v>633</v>
      </c>
      <c r="N151" s="5">
        <v>-331500000</v>
      </c>
      <c r="O151" s="5">
        <v>-700000000</v>
      </c>
    </row>
    <row r="152" spans="3:16" x14ac:dyDescent="0.35">
      <c r="C152" t="s">
        <v>634</v>
      </c>
    </row>
    <row r="153" spans="3:16" x14ac:dyDescent="0.35">
      <c r="C153" t="s">
        <v>635</v>
      </c>
      <c r="F153" s="5">
        <v>4500000000</v>
      </c>
      <c r="I153" s="5">
        <v>4500000000</v>
      </c>
      <c r="M153" s="5">
        <v>-7640100000</v>
      </c>
    </row>
    <row r="154" spans="3:16" x14ac:dyDescent="0.35">
      <c r="C154" t="s">
        <v>636</v>
      </c>
      <c r="F154" s="5">
        <v>13000000000</v>
      </c>
      <c r="I154" s="5">
        <v>13000000000</v>
      </c>
    </row>
    <row r="155" spans="3:16" x14ac:dyDescent="0.35">
      <c r="C155" t="s">
        <v>508</v>
      </c>
      <c r="O155" s="5">
        <v>336000000</v>
      </c>
    </row>
    <row r="156" spans="3:16" x14ac:dyDescent="0.35">
      <c r="C156" t="s">
        <v>164</v>
      </c>
      <c r="D156" s="5">
        <v>5282536644</v>
      </c>
      <c r="E156" s="5">
        <v>-12050917002</v>
      </c>
      <c r="F156" s="5">
        <v>-19386955111</v>
      </c>
      <c r="G156" s="5">
        <v>406093919</v>
      </c>
      <c r="I156" s="5">
        <v>-27193277738</v>
      </c>
      <c r="J156" s="5">
        <v>10611518023</v>
      </c>
      <c r="K156" s="5">
        <v>-9430853343</v>
      </c>
      <c r="L156" s="5">
        <v>-355898929</v>
      </c>
      <c r="M156" s="5">
        <v>13546100670</v>
      </c>
      <c r="N156" s="5">
        <v>-33019530815</v>
      </c>
      <c r="O156" s="5">
        <v>129530223258</v>
      </c>
      <c r="P156" s="5">
        <v>-30144518583</v>
      </c>
    </row>
    <row r="157" spans="3:16" x14ac:dyDescent="0.35">
      <c r="C157" t="s">
        <v>321</v>
      </c>
      <c r="E157" s="5">
        <v>50044200500</v>
      </c>
      <c r="F157" s="5">
        <v>74050479999</v>
      </c>
      <c r="G157" s="5">
        <v>75511440000</v>
      </c>
      <c r="I157" s="5">
        <v>289823408749</v>
      </c>
      <c r="J157" s="5">
        <v>442451583750</v>
      </c>
      <c r="K157" s="5">
        <v>668030062848</v>
      </c>
      <c r="L157" s="5">
        <v>794082432724</v>
      </c>
      <c r="M157" s="5">
        <v>652841433760</v>
      </c>
      <c r="N157" s="5">
        <v>578924943000</v>
      </c>
      <c r="O157" s="5">
        <v>540151881000</v>
      </c>
      <c r="P157" s="5">
        <v>412254350000</v>
      </c>
    </row>
    <row r="158" spans="3:16" x14ac:dyDescent="0.35">
      <c r="C158" t="s">
        <v>135</v>
      </c>
      <c r="O158" s="5">
        <v>63605757686</v>
      </c>
      <c r="P158" s="5">
        <v>9363823376</v>
      </c>
    </row>
    <row r="159" spans="3:16" x14ac:dyDescent="0.35">
      <c r="C159" t="s">
        <v>637</v>
      </c>
      <c r="O159" s="5">
        <v>8333330000</v>
      </c>
    </row>
    <row r="160" spans="3:16" x14ac:dyDescent="0.35">
      <c r="C160" t="s">
        <v>638</v>
      </c>
      <c r="M160" s="5">
        <v>2997777828</v>
      </c>
      <c r="N160" s="5">
        <v>721500000</v>
      </c>
    </row>
    <row r="161" spans="3:16" x14ac:dyDescent="0.35">
      <c r="C161" t="s">
        <v>323</v>
      </c>
      <c r="D161" s="5">
        <v>-3247360374</v>
      </c>
      <c r="E161" s="5">
        <v>-57543581624</v>
      </c>
      <c r="F161" s="5">
        <v>-96353872502</v>
      </c>
      <c r="G161" s="5">
        <v>-78096043245</v>
      </c>
      <c r="I161" s="5">
        <v>-324119729371</v>
      </c>
      <c r="J161" s="5">
        <v>-454081640083</v>
      </c>
      <c r="K161" s="5">
        <v>-670184922671</v>
      </c>
      <c r="L161" s="5">
        <v>-793775707900</v>
      </c>
      <c r="M161" s="5">
        <v>-645048933760</v>
      </c>
      <c r="N161" s="5">
        <v>-597527263000</v>
      </c>
      <c r="O161" s="5">
        <v>-499203061000</v>
      </c>
      <c r="P161" s="5">
        <v>-405648840334</v>
      </c>
    </row>
    <row r="162" spans="3:16" x14ac:dyDescent="0.35">
      <c r="C162" t="s">
        <v>535</v>
      </c>
      <c r="D162" s="5">
        <v>790500000</v>
      </c>
      <c r="E162" s="5">
        <v>-90309862463</v>
      </c>
      <c r="G162" s="5">
        <v>233610848</v>
      </c>
      <c r="I162" s="5">
        <v>-90309862463</v>
      </c>
      <c r="J162" s="5">
        <v>-106961559912</v>
      </c>
      <c r="K162" s="5">
        <v>-5500000000</v>
      </c>
      <c r="L162" s="5">
        <v>-1104471195</v>
      </c>
      <c r="M162" s="5">
        <v>-11200070000</v>
      </c>
      <c r="O162" s="5">
        <v>-229500000</v>
      </c>
      <c r="P162" s="5">
        <v>-93476117005</v>
      </c>
    </row>
    <row r="163" spans="3:16" x14ac:dyDescent="0.35">
      <c r="C163" t="s">
        <v>375</v>
      </c>
      <c r="D163" s="5">
        <v>7864346139</v>
      </c>
      <c r="E163" s="5">
        <v>85754397850</v>
      </c>
      <c r="F163" s="5">
        <v>3150405765</v>
      </c>
      <c r="G163" s="5">
        <v>889181679</v>
      </c>
      <c r="I163" s="5">
        <v>95942334267</v>
      </c>
      <c r="J163" s="5">
        <v>129004578907</v>
      </c>
      <c r="M163" s="5">
        <v>17203000000</v>
      </c>
      <c r="N163" s="5">
        <v>12003333</v>
      </c>
      <c r="P163" s="5">
        <v>47412265380</v>
      </c>
    </row>
    <row r="164" spans="3:16" x14ac:dyDescent="0.35">
      <c r="C164" t="s">
        <v>639</v>
      </c>
      <c r="E164" s="5">
        <v>-1835176523</v>
      </c>
      <c r="F164" s="5">
        <v>-179903040</v>
      </c>
      <c r="G164" s="5">
        <v>2015079563</v>
      </c>
      <c r="J164" s="5">
        <v>-22253259855</v>
      </c>
      <c r="K164" s="5">
        <v>-576757603</v>
      </c>
      <c r="L164" s="5">
        <v>1916829696</v>
      </c>
      <c r="M164" s="5">
        <v>91000000000</v>
      </c>
      <c r="P164" s="5">
        <v>-50000000</v>
      </c>
    </row>
    <row r="165" spans="3:16" x14ac:dyDescent="0.35">
      <c r="C165" t="s">
        <v>640</v>
      </c>
      <c r="J165" s="5">
        <v>28771694378</v>
      </c>
      <c r="M165" s="5">
        <v>-93021929696</v>
      </c>
      <c r="N165" s="5">
        <v>-12490000000</v>
      </c>
      <c r="O165" s="5">
        <v>16871815572</v>
      </c>
    </row>
    <row r="166" spans="3:16" x14ac:dyDescent="0.35">
      <c r="C166" t="s">
        <v>641</v>
      </c>
      <c r="N166" s="5">
        <v>-1659660900</v>
      </c>
    </row>
    <row r="167" spans="3:16" x14ac:dyDescent="0.35">
      <c r="C167" t="s">
        <v>642</v>
      </c>
      <c r="J167" s="5">
        <v>-5841000000</v>
      </c>
    </row>
    <row r="168" spans="3:16" x14ac:dyDescent="0.35">
      <c r="C168" t="s">
        <v>643</v>
      </c>
      <c r="D168" s="5">
        <v>-124949121</v>
      </c>
      <c r="E168" s="5">
        <v>-216128742</v>
      </c>
      <c r="F168" s="5">
        <v>-54065333</v>
      </c>
      <c r="G168" s="5">
        <v>-147174926</v>
      </c>
      <c r="I168" s="5">
        <v>-584662920</v>
      </c>
      <c r="J168" s="5">
        <v>-478879162</v>
      </c>
      <c r="K168" s="5">
        <v>-1199235917</v>
      </c>
      <c r="L168" s="5">
        <v>-1474982254</v>
      </c>
      <c r="M168" s="5">
        <v>-1225177462</v>
      </c>
      <c r="N168" s="5">
        <v>-1001053248</v>
      </c>
    </row>
    <row r="169" spans="3:16" x14ac:dyDescent="0.35">
      <c r="C169" t="s">
        <v>644</v>
      </c>
    </row>
    <row r="170" spans="3:16" x14ac:dyDescent="0.35">
      <c r="C170" t="s">
        <v>645</v>
      </c>
    </row>
    <row r="171" spans="3:16" x14ac:dyDescent="0.35">
      <c r="C171" t="s">
        <v>330</v>
      </c>
    </row>
    <row r="172" spans="3:16" x14ac:dyDescent="0.35">
      <c r="C172" t="s">
        <v>174</v>
      </c>
      <c r="D172" s="5">
        <v>105798042</v>
      </c>
      <c r="E172" s="5">
        <v>-403434445</v>
      </c>
      <c r="F172" s="5">
        <v>539409464</v>
      </c>
      <c r="G172" s="5">
        <v>-279358137</v>
      </c>
      <c r="I172" s="5">
        <v>-1142619429</v>
      </c>
      <c r="J172" s="5">
        <v>-180796121</v>
      </c>
      <c r="K172" s="5">
        <v>-26700907295</v>
      </c>
      <c r="L172" s="5">
        <v>9089996734</v>
      </c>
      <c r="M172" s="5">
        <v>4254910283</v>
      </c>
      <c r="N172" s="5">
        <v>-2217385240</v>
      </c>
      <c r="O172" s="5">
        <v>23255374644</v>
      </c>
      <c r="P172" s="5">
        <v>-1768316437</v>
      </c>
    </row>
    <row r="173" spans="3:16" x14ac:dyDescent="0.35">
      <c r="C173" t="s">
        <v>646</v>
      </c>
      <c r="L173" s="5">
        <v>-4225185424</v>
      </c>
      <c r="M173" s="5">
        <v>-1815700100</v>
      </c>
    </row>
    <row r="174" spans="3:16" x14ac:dyDescent="0.35">
      <c r="C174" t="s">
        <v>175</v>
      </c>
      <c r="D174" s="5">
        <v>2319404074</v>
      </c>
      <c r="I174" s="5">
        <v>3462023503</v>
      </c>
      <c r="J174" s="5">
        <v>3642819624</v>
      </c>
      <c r="K174" s="5">
        <v>30343726919</v>
      </c>
      <c r="L174" s="5">
        <v>25478915609</v>
      </c>
      <c r="M174" s="5">
        <v>23039705426</v>
      </c>
      <c r="N174" s="5">
        <v>25257090666</v>
      </c>
      <c r="O174" s="5">
        <v>2001716022</v>
      </c>
      <c r="P174" s="5">
        <v>3770032459</v>
      </c>
    </row>
    <row r="175" spans="3:16" x14ac:dyDescent="0.35">
      <c r="C175" t="s">
        <v>176</v>
      </c>
      <c r="D175" s="5">
        <v>2425202116</v>
      </c>
      <c r="E175" s="5">
        <v>-403434445</v>
      </c>
      <c r="F175" s="5">
        <v>539409464</v>
      </c>
      <c r="G175" s="5">
        <v>-279358137</v>
      </c>
      <c r="I175" s="5">
        <v>2319404074</v>
      </c>
      <c r="J175" s="5">
        <v>3462023503</v>
      </c>
      <c r="K175" s="5">
        <v>3642819624</v>
      </c>
      <c r="L175" s="5">
        <v>30343726919</v>
      </c>
      <c r="M175" s="5">
        <v>25478915609</v>
      </c>
      <c r="N175" s="5">
        <v>23039705426</v>
      </c>
      <c r="O175" s="5">
        <v>25257090666</v>
      </c>
      <c r="P175" s="5">
        <v>2001716022</v>
      </c>
    </row>
    <row r="177" spans="2:16" x14ac:dyDescent="0.35">
      <c r="B177" t="s">
        <v>177</v>
      </c>
      <c r="C177" t="s">
        <v>11</v>
      </c>
      <c r="D177" s="5">
        <v>1670000000</v>
      </c>
      <c r="E177" s="5">
        <v>1670000000</v>
      </c>
      <c r="F177" s="5">
        <v>1670000000</v>
      </c>
      <c r="G177" s="5">
        <v>1670000000</v>
      </c>
      <c r="I177" s="5">
        <v>1670000000</v>
      </c>
      <c r="J177" s="5">
        <v>1670000000</v>
      </c>
      <c r="K177" s="5">
        <v>1670000000</v>
      </c>
      <c r="L177" s="5">
        <v>1670000000</v>
      </c>
      <c r="M177" s="5">
        <v>1670000000</v>
      </c>
      <c r="N177" s="5">
        <v>1670000000</v>
      </c>
      <c r="O177" s="5">
        <v>1670000000</v>
      </c>
      <c r="P177" s="5">
        <v>250000000</v>
      </c>
    </row>
    <row r="178" spans="2:16" x14ac:dyDescent="0.35">
      <c r="C178" t="s">
        <v>178</v>
      </c>
      <c r="D178" s="6">
        <v>0.19</v>
      </c>
      <c r="E178" s="6">
        <v>-13.01</v>
      </c>
      <c r="F178" s="6">
        <v>1.05</v>
      </c>
      <c r="G178" s="6">
        <v>-1.1399999999999999</v>
      </c>
    </row>
    <row r="179" spans="2:16" x14ac:dyDescent="0.35">
      <c r="C179" t="s">
        <v>179</v>
      </c>
      <c r="D179" s="6">
        <v>1073.68</v>
      </c>
      <c r="E179" s="6">
        <v>-22.29</v>
      </c>
      <c r="F179" s="6">
        <v>159.05000000000001</v>
      </c>
      <c r="G179" s="6">
        <v>-115.79</v>
      </c>
    </row>
    <row r="180" spans="2:16" x14ac:dyDescent="0.35">
      <c r="C180" t="s">
        <v>62</v>
      </c>
      <c r="D180" s="6">
        <v>3.1</v>
      </c>
      <c r="E180" s="6">
        <v>5.68</v>
      </c>
      <c r="F180" s="6">
        <v>3.61</v>
      </c>
      <c r="G180" s="6">
        <v>2.99</v>
      </c>
    </row>
    <row r="181" spans="2:16" x14ac:dyDescent="0.35">
      <c r="C181" t="s">
        <v>180</v>
      </c>
      <c r="D181" s="5">
        <v>930000000</v>
      </c>
      <c r="E181" s="5">
        <v>980000000</v>
      </c>
      <c r="F181" s="5">
        <v>-30000000</v>
      </c>
      <c r="G181" s="5">
        <v>-460000000</v>
      </c>
    </row>
    <row r="182" spans="2:16" x14ac:dyDescent="0.35">
      <c r="C182" t="s">
        <v>181</v>
      </c>
      <c r="D182" s="6">
        <v>1.4000000000000002E-3</v>
      </c>
      <c r="E182" s="6">
        <v>-0.1024</v>
      </c>
      <c r="F182" s="6">
        <v>7.6E-3</v>
      </c>
      <c r="G182" s="6">
        <v>-7.7000000000000002E-3</v>
      </c>
    </row>
    <row r="183" spans="2:16" x14ac:dyDescent="0.35">
      <c r="C183" t="s">
        <v>182</v>
      </c>
      <c r="D183" s="6">
        <v>1.8E-3</v>
      </c>
      <c r="E183" s="6">
        <v>-0.12970000000000001</v>
      </c>
      <c r="F183" s="6">
        <v>0.01</v>
      </c>
      <c r="G183" s="6">
        <v>-1.1000000000000001E-2</v>
      </c>
    </row>
    <row r="184" spans="2:16" x14ac:dyDescent="0.35">
      <c r="C184" t="s">
        <v>183</v>
      </c>
      <c r="D184" s="6">
        <v>4.4000000000000003E-3</v>
      </c>
      <c r="E184" s="6">
        <v>3.3E-3</v>
      </c>
      <c r="F184" s="6">
        <v>-1.2999999999999999E-3</v>
      </c>
      <c r="G184" s="6">
        <v>-4.4000000000000003E-3</v>
      </c>
    </row>
    <row r="185" spans="2:16" x14ac:dyDescent="0.35">
      <c r="C185" t="s">
        <v>184</v>
      </c>
      <c r="D185" s="6">
        <v>0.84</v>
      </c>
      <c r="E185" s="6">
        <v>0.39</v>
      </c>
      <c r="F185" s="6">
        <v>-0.14000000000000001</v>
      </c>
      <c r="G185" s="6">
        <v>-0.47</v>
      </c>
    </row>
    <row r="186" spans="2:16" x14ac:dyDescent="0.35">
      <c r="C186" t="s">
        <v>185</v>
      </c>
      <c r="D186" s="5">
        <v>170000000000</v>
      </c>
      <c r="E186" s="5">
        <v>169000000000</v>
      </c>
      <c r="F186" s="5">
        <v>176000000000</v>
      </c>
      <c r="G186" s="5">
        <v>175000000000</v>
      </c>
    </row>
    <row r="187" spans="2:16" x14ac:dyDescent="0.35">
      <c r="C187" t="s">
        <v>186</v>
      </c>
      <c r="D187" s="6">
        <v>2.02</v>
      </c>
      <c r="E187" s="6">
        <v>2.89</v>
      </c>
      <c r="F187" s="6">
        <v>1.6</v>
      </c>
      <c r="G187" s="6">
        <v>1.27</v>
      </c>
    </row>
    <row r="188" spans="2:16" x14ac:dyDescent="0.35">
      <c r="C188" t="s">
        <v>187</v>
      </c>
      <c r="D188" s="6">
        <v>100.76</v>
      </c>
      <c r="E188" s="6">
        <v>100.29</v>
      </c>
      <c r="F188" s="6">
        <v>104.68</v>
      </c>
      <c r="G188" s="6">
        <v>103.53</v>
      </c>
    </row>
    <row r="189" spans="2:16" x14ac:dyDescent="0.35">
      <c r="C189" t="s">
        <v>188</v>
      </c>
      <c r="D189" s="6">
        <v>2.06</v>
      </c>
      <c r="E189" s="6">
        <v>2.94</v>
      </c>
      <c r="F189" s="6">
        <v>1.62</v>
      </c>
      <c r="G189" s="6">
        <v>1.3</v>
      </c>
    </row>
    <row r="190" spans="2:16" x14ac:dyDescent="0.35">
      <c r="C190" t="s">
        <v>189</v>
      </c>
      <c r="D190" s="6">
        <v>99.03</v>
      </c>
      <c r="E190" s="6">
        <v>98.51</v>
      </c>
      <c r="F190" s="6">
        <v>102.9</v>
      </c>
      <c r="G190" s="6">
        <v>101.77</v>
      </c>
    </row>
    <row r="191" spans="2:16" x14ac:dyDescent="0.35">
      <c r="C191" t="s">
        <v>190</v>
      </c>
      <c r="D191" s="5">
        <v>9000000000</v>
      </c>
      <c r="E191" s="5">
        <v>12000000000</v>
      </c>
      <c r="F191" s="5">
        <v>19000000000</v>
      </c>
      <c r="G191" s="5">
        <v>42000000000</v>
      </c>
    </row>
    <row r="192" spans="2:16" x14ac:dyDescent="0.35">
      <c r="C192" t="s">
        <v>191</v>
      </c>
    </row>
    <row r="193" spans="3:16" x14ac:dyDescent="0.35">
      <c r="C193" t="s">
        <v>192</v>
      </c>
      <c r="D193" s="5">
        <v>168000000000</v>
      </c>
      <c r="E193" s="5">
        <v>167000000000</v>
      </c>
      <c r="F193" s="5">
        <v>174000000000</v>
      </c>
      <c r="G193" s="5">
        <v>173000000000</v>
      </c>
    </row>
    <row r="194" spans="3:16" x14ac:dyDescent="0.35">
      <c r="C194" t="s">
        <v>23</v>
      </c>
      <c r="D194" s="5">
        <v>9000000000</v>
      </c>
      <c r="E194" s="5">
        <v>12000000000</v>
      </c>
      <c r="F194" s="5">
        <v>19000000000</v>
      </c>
      <c r="G194" s="5">
        <v>42000000000</v>
      </c>
    </row>
    <row r="195" spans="3:16" x14ac:dyDescent="0.35">
      <c r="C195" t="s">
        <v>20</v>
      </c>
      <c r="D195" s="5">
        <v>6000000000</v>
      </c>
      <c r="E195" s="5">
        <v>10000000000</v>
      </c>
      <c r="F195" s="5">
        <v>17000000000</v>
      </c>
      <c r="G195" s="5">
        <v>40000000000</v>
      </c>
    </row>
    <row r="196" spans="3:16" x14ac:dyDescent="0.35">
      <c r="C196" t="s">
        <v>193</v>
      </c>
      <c r="D196" s="5">
        <v>152000000000</v>
      </c>
      <c r="E196" s="5">
        <v>151000000000</v>
      </c>
      <c r="F196" s="5">
        <v>156000000000</v>
      </c>
      <c r="G196" s="5">
        <v>140000000000</v>
      </c>
    </row>
    <row r="197" spans="3:16" x14ac:dyDescent="0.35">
      <c r="C197" t="s">
        <v>194</v>
      </c>
      <c r="D197" s="5">
        <v>-6000000000</v>
      </c>
      <c r="E197" s="5">
        <v>4000000000</v>
      </c>
      <c r="F197" s="5">
        <v>-5000000000</v>
      </c>
      <c r="G197" s="5">
        <v>-1000000000</v>
      </c>
    </row>
    <row r="198" spans="3:16" x14ac:dyDescent="0.35">
      <c r="C198" t="s">
        <v>195</v>
      </c>
      <c r="D198" s="5">
        <v>0</v>
      </c>
      <c r="E198" s="5">
        <v>0</v>
      </c>
      <c r="F198" s="5">
        <v>0</v>
      </c>
    </row>
    <row r="199" spans="3:16" x14ac:dyDescent="0.35">
      <c r="C199" t="s">
        <v>12</v>
      </c>
      <c r="D199" s="5">
        <v>-6000000000</v>
      </c>
      <c r="E199" s="5">
        <v>4000000000</v>
      </c>
      <c r="F199" s="5">
        <v>-5000000000</v>
      </c>
      <c r="G199" s="5">
        <v>-1000000000</v>
      </c>
    </row>
    <row r="200" spans="3:16" x14ac:dyDescent="0.35">
      <c r="C200" t="s">
        <v>15</v>
      </c>
      <c r="D200" s="6">
        <v>-3.43</v>
      </c>
      <c r="E200" s="6">
        <v>2.2599999999999998</v>
      </c>
      <c r="F200" s="6">
        <v>-2.74</v>
      </c>
      <c r="G200" s="6">
        <v>-0.41</v>
      </c>
    </row>
    <row r="201" spans="3:16" x14ac:dyDescent="0.35">
      <c r="C201" t="s">
        <v>47</v>
      </c>
      <c r="I201" s="6">
        <v>-14.43</v>
      </c>
      <c r="J201" s="6">
        <v>-5.72</v>
      </c>
      <c r="K201" s="6">
        <v>0.53</v>
      </c>
      <c r="L201" s="6">
        <v>0.72</v>
      </c>
      <c r="M201" s="6">
        <v>15.98</v>
      </c>
      <c r="N201" s="6">
        <v>3.89</v>
      </c>
      <c r="O201" s="6">
        <v>11.33</v>
      </c>
      <c r="P201" s="6">
        <v>78.78</v>
      </c>
    </row>
    <row r="202" spans="3:16" x14ac:dyDescent="0.35">
      <c r="C202" t="s">
        <v>61</v>
      </c>
      <c r="I202" s="6">
        <v>-20.100000000000001</v>
      </c>
      <c r="J202" s="6">
        <v>-18.53</v>
      </c>
      <c r="K202" s="6">
        <v>1283.02</v>
      </c>
      <c r="L202" s="6">
        <v>6916.67</v>
      </c>
      <c r="M202" s="6">
        <v>320.70999999999998</v>
      </c>
      <c r="N202" s="6">
        <v>46.27</v>
      </c>
      <c r="O202" s="6">
        <v>17.21</v>
      </c>
      <c r="P202" s="5">
        <v>0</v>
      </c>
    </row>
    <row r="203" spans="3:16" x14ac:dyDescent="0.35">
      <c r="C203" t="s">
        <v>64</v>
      </c>
      <c r="I203" s="6">
        <v>1.52</v>
      </c>
      <c r="J203" s="6">
        <v>0.44</v>
      </c>
      <c r="K203" s="6">
        <v>1.79</v>
      </c>
      <c r="L203" s="6">
        <v>10.84</v>
      </c>
      <c r="M203" s="6">
        <v>13.25</v>
      </c>
      <c r="N203" s="6">
        <v>0.53</v>
      </c>
      <c r="O203" s="6">
        <v>0.49</v>
      </c>
      <c r="P203" s="5">
        <v>0</v>
      </c>
    </row>
    <row r="204" spans="3:16" x14ac:dyDescent="0.35">
      <c r="C204" t="s">
        <v>196</v>
      </c>
      <c r="I204" s="5">
        <v>480000000</v>
      </c>
      <c r="J204" s="5">
        <v>-2400000000</v>
      </c>
      <c r="K204" s="5">
        <v>11350000000</v>
      </c>
      <c r="L204" s="5">
        <v>9900000000</v>
      </c>
      <c r="M204" s="5">
        <v>13650000000</v>
      </c>
      <c r="N204" s="6">
        <v>16620000000.000002</v>
      </c>
      <c r="O204" s="5">
        <v>30060000000</v>
      </c>
      <c r="P204" s="6">
        <v>33060000000.000004</v>
      </c>
    </row>
    <row r="205" spans="3:16" x14ac:dyDescent="0.35">
      <c r="C205" t="s">
        <v>197</v>
      </c>
      <c r="I205" s="6">
        <v>-0.1137</v>
      </c>
      <c r="J205" s="6">
        <v>-3.8100000000000002E-2</v>
      </c>
      <c r="K205" s="6">
        <v>3.4999999999999996E-3</v>
      </c>
      <c r="L205" s="6">
        <v>4.5000000000000005E-3</v>
      </c>
      <c r="M205" s="6">
        <v>9.6799999999999997E-2</v>
      </c>
      <c r="N205" s="6">
        <v>2.8999999999999998E-2</v>
      </c>
      <c r="O205" s="6">
        <v>8.1900000000000001E-2</v>
      </c>
      <c r="P205" s="6">
        <v>0.22190000000000001</v>
      </c>
    </row>
    <row r="206" spans="3:16" x14ac:dyDescent="0.35">
      <c r="C206" t="s">
        <v>198</v>
      </c>
      <c r="I206" s="6">
        <v>-0.1439</v>
      </c>
      <c r="J206" s="6">
        <v>-5.4100000000000002E-2</v>
      </c>
      <c r="K206" s="6">
        <v>4.7999999999999996E-3</v>
      </c>
      <c r="L206" s="6">
        <v>6.5000000000000006E-3</v>
      </c>
      <c r="M206" s="6">
        <v>0.14630000000000001</v>
      </c>
      <c r="N206" s="6">
        <v>4.1799999999999997E-2</v>
      </c>
      <c r="O206" s="6">
        <v>0.12509999999999999</v>
      </c>
      <c r="P206" s="6">
        <v>0.43140000000000001</v>
      </c>
    </row>
    <row r="207" spans="3:16" x14ac:dyDescent="0.35">
      <c r="C207" t="s">
        <v>199</v>
      </c>
      <c r="I207" s="6">
        <v>-4.4000000000000003E-3</v>
      </c>
      <c r="J207" s="6">
        <v>-2.64E-2</v>
      </c>
      <c r="K207" s="6">
        <v>4.0399999999999998E-2</v>
      </c>
      <c r="L207" s="6">
        <v>3.0699999999999998E-2</v>
      </c>
      <c r="M207" s="6">
        <v>5.3800000000000001E-2</v>
      </c>
      <c r="N207" s="6">
        <v>9.1999999999999998E-2</v>
      </c>
      <c r="O207" s="6">
        <v>0.2898</v>
      </c>
      <c r="P207" s="6">
        <v>1.3452000000000002</v>
      </c>
    </row>
    <row r="208" spans="3:16" x14ac:dyDescent="0.35">
      <c r="C208" t="s">
        <v>200</v>
      </c>
      <c r="I208" s="6">
        <v>-0.12</v>
      </c>
      <c r="J208" s="6">
        <v>-0.68</v>
      </c>
      <c r="K208" s="6">
        <v>0.89</v>
      </c>
      <c r="L208" s="5">
        <v>1</v>
      </c>
      <c r="M208" s="6">
        <v>1.68</v>
      </c>
      <c r="N208" s="6">
        <v>2.34</v>
      </c>
      <c r="O208" s="6">
        <v>5.44</v>
      </c>
      <c r="P208" s="6">
        <v>4.83</v>
      </c>
    </row>
    <row r="209" spans="2:16" x14ac:dyDescent="0.35">
      <c r="C209" t="s">
        <v>58</v>
      </c>
      <c r="I209" s="6">
        <v>2.89</v>
      </c>
      <c r="J209" s="5">
        <v>1</v>
      </c>
      <c r="K209" s="6">
        <v>6.12</v>
      </c>
      <c r="L209" s="6">
        <v>45.21</v>
      </c>
      <c r="M209" s="6">
        <v>46.95</v>
      </c>
      <c r="N209" s="6">
        <v>1.93</v>
      </c>
      <c r="O209" s="6">
        <v>2.15</v>
      </c>
      <c r="P209" s="5">
        <v>0</v>
      </c>
    </row>
    <row r="210" spans="2:16" x14ac:dyDescent="0.35">
      <c r="C210" t="s">
        <v>55</v>
      </c>
      <c r="I210" s="6">
        <v>100.29</v>
      </c>
      <c r="J210" s="6">
        <v>105.82</v>
      </c>
      <c r="K210" s="6">
        <v>111.16</v>
      </c>
      <c r="L210" s="6">
        <v>110.16</v>
      </c>
      <c r="M210" s="6">
        <v>109.17</v>
      </c>
      <c r="N210" s="6">
        <v>93.15</v>
      </c>
      <c r="O210" s="6">
        <v>90.54</v>
      </c>
      <c r="P210" s="6">
        <v>182.61</v>
      </c>
    </row>
    <row r="211" spans="2:16" x14ac:dyDescent="0.35">
      <c r="C211" t="s">
        <v>201</v>
      </c>
      <c r="I211" s="6">
        <v>2.94</v>
      </c>
      <c r="J211" s="6">
        <v>1.02</v>
      </c>
      <c r="K211" s="6">
        <v>6.26</v>
      </c>
      <c r="L211" s="6">
        <v>46.62</v>
      </c>
      <c r="M211" s="6">
        <v>48.82</v>
      </c>
      <c r="N211" s="6">
        <v>2.04</v>
      </c>
      <c r="O211" s="6">
        <v>2.23</v>
      </c>
      <c r="P211" s="5">
        <v>0</v>
      </c>
    </row>
    <row r="212" spans="2:16" x14ac:dyDescent="0.35">
      <c r="C212" t="s">
        <v>202</v>
      </c>
      <c r="I212" s="6">
        <v>98.51</v>
      </c>
      <c r="J212" s="6">
        <v>104.01</v>
      </c>
      <c r="K212" s="6">
        <v>108.65</v>
      </c>
      <c r="L212" s="6">
        <v>106.83</v>
      </c>
      <c r="M212" s="6">
        <v>104.97</v>
      </c>
      <c r="N212" s="6">
        <v>88.4</v>
      </c>
      <c r="O212" s="6">
        <v>87.31</v>
      </c>
      <c r="P212" s="6">
        <v>179.88</v>
      </c>
    </row>
    <row r="213" spans="2:16" x14ac:dyDescent="0.35">
      <c r="C213" t="s">
        <v>203</v>
      </c>
      <c r="I213" s="5">
        <v>12000000000</v>
      </c>
      <c r="J213" s="5">
        <v>46000000000</v>
      </c>
      <c r="K213" s="5">
        <v>58000000000</v>
      </c>
      <c r="L213" s="5">
        <v>60000000000</v>
      </c>
      <c r="M213" s="5">
        <v>60000000000</v>
      </c>
      <c r="N213" s="5">
        <v>52000000000</v>
      </c>
      <c r="O213" s="5">
        <v>70000000000</v>
      </c>
      <c r="P213" s="5">
        <v>30000000000</v>
      </c>
    </row>
    <row r="214" spans="2:16" x14ac:dyDescent="0.35">
      <c r="C214" t="s">
        <v>204</v>
      </c>
    </row>
    <row r="215" spans="2:16" x14ac:dyDescent="0.35">
      <c r="C215" t="s">
        <v>25</v>
      </c>
      <c r="I215" s="5">
        <v>12000000000</v>
      </c>
      <c r="J215" s="5">
        <v>46000000000</v>
      </c>
      <c r="K215" s="5">
        <v>58000000000</v>
      </c>
      <c r="L215" s="5">
        <v>60000000000</v>
      </c>
      <c r="M215" s="5">
        <v>60000000000</v>
      </c>
      <c r="N215" s="5">
        <v>52000000000</v>
      </c>
      <c r="O215" s="5">
        <v>70000000000</v>
      </c>
      <c r="P215" s="5">
        <v>30000000000</v>
      </c>
    </row>
    <row r="216" spans="2:16" x14ac:dyDescent="0.35">
      <c r="C216" t="s">
        <v>22</v>
      </c>
      <c r="I216" s="5">
        <v>10000000000</v>
      </c>
      <c r="J216" s="5">
        <v>43000000000</v>
      </c>
      <c r="K216" s="5">
        <v>54000000000</v>
      </c>
      <c r="L216" s="5">
        <v>30000000000</v>
      </c>
      <c r="M216" s="5">
        <v>34000000000</v>
      </c>
      <c r="N216" s="5">
        <v>29000000000</v>
      </c>
      <c r="O216" s="5">
        <v>45000000000</v>
      </c>
      <c r="P216" s="5">
        <v>28000000000</v>
      </c>
    </row>
    <row r="217" spans="2:16" x14ac:dyDescent="0.35">
      <c r="C217" t="s">
        <v>205</v>
      </c>
      <c r="I217" s="5">
        <v>151000000000</v>
      </c>
      <c r="J217" s="5">
        <v>143000000000</v>
      </c>
      <c r="K217" s="5">
        <v>157000000000</v>
      </c>
      <c r="L217" s="5">
        <v>151000000000</v>
      </c>
      <c r="M217" s="5">
        <v>149000000000</v>
      </c>
      <c r="N217" s="5">
        <v>150000000000</v>
      </c>
      <c r="O217" s="5">
        <v>147000000000</v>
      </c>
      <c r="P217" s="5">
        <v>45000000000</v>
      </c>
    </row>
    <row r="218" spans="2:16" x14ac:dyDescent="0.35">
      <c r="C218" t="s">
        <v>206</v>
      </c>
      <c r="I218" s="5">
        <v>-6000000000</v>
      </c>
      <c r="J218" s="5">
        <v>-11000000000</v>
      </c>
      <c r="K218" s="5">
        <v>-17000000000</v>
      </c>
      <c r="L218" s="5">
        <v>6000000000</v>
      </c>
      <c r="M218" s="5">
        <v>6000000000</v>
      </c>
      <c r="N218" s="5">
        <v>7000000000</v>
      </c>
      <c r="O218" s="5">
        <v>-69000000000</v>
      </c>
      <c r="P218" s="5">
        <v>34000000000</v>
      </c>
    </row>
    <row r="219" spans="2:16" x14ac:dyDescent="0.35">
      <c r="C219" t="s">
        <v>207</v>
      </c>
      <c r="I219" s="5">
        <v>0</v>
      </c>
      <c r="J219" s="5">
        <v>0</v>
      </c>
      <c r="K219" s="5">
        <v>0</v>
      </c>
      <c r="L219" s="5">
        <v>0</v>
      </c>
      <c r="M219" s="5">
        <v>-6000000000</v>
      </c>
      <c r="N219" s="5">
        <v>0</v>
      </c>
      <c r="O219" s="5">
        <v>-1000000000</v>
      </c>
      <c r="P219" s="5">
        <v>-1000000000</v>
      </c>
    </row>
    <row r="220" spans="2:16" x14ac:dyDescent="0.35">
      <c r="C220" t="s">
        <v>14</v>
      </c>
      <c r="I220" s="5">
        <v>-6000000000</v>
      </c>
      <c r="J220" s="5">
        <v>-11000000000</v>
      </c>
      <c r="K220" s="5">
        <v>-17000000000</v>
      </c>
      <c r="L220" s="5">
        <v>5000000000</v>
      </c>
      <c r="M220" s="5">
        <v>0</v>
      </c>
      <c r="N220" s="5">
        <v>6000000000</v>
      </c>
      <c r="O220" s="5">
        <v>-70000000000</v>
      </c>
      <c r="P220" s="5">
        <v>34000000000</v>
      </c>
    </row>
    <row r="221" spans="2:16" x14ac:dyDescent="0.35">
      <c r="C221" t="s">
        <v>16</v>
      </c>
      <c r="I221" s="6">
        <v>-3.79</v>
      </c>
      <c r="J221" s="6">
        <v>-6.56</v>
      </c>
      <c r="K221" s="6">
        <v>-10.38</v>
      </c>
      <c r="L221" s="6">
        <v>3.27</v>
      </c>
      <c r="M221" s="6">
        <v>-0.12</v>
      </c>
      <c r="N221" s="6">
        <v>3.87</v>
      </c>
      <c r="O221" s="6">
        <v>-41.94</v>
      </c>
      <c r="P221" s="6">
        <v>135.12</v>
      </c>
    </row>
    <row r="223" spans="2:16" x14ac:dyDescent="0.35">
      <c r="B223" t="s">
        <v>208</v>
      </c>
      <c r="C223" t="s">
        <v>209</v>
      </c>
      <c r="D223" s="5">
        <v>311000000</v>
      </c>
      <c r="E223" s="5">
        <v>-22000000000</v>
      </c>
      <c r="F223" s="5">
        <v>2000000000</v>
      </c>
      <c r="G223" s="5">
        <v>-2000000000</v>
      </c>
      <c r="H223" s="5">
        <v>1000000000</v>
      </c>
      <c r="I223" s="5">
        <v>-24000000000</v>
      </c>
      <c r="J223" s="5">
        <v>-10000000000</v>
      </c>
      <c r="K223" s="5">
        <v>889000000</v>
      </c>
      <c r="L223" s="5">
        <v>1000000000</v>
      </c>
      <c r="M223" s="5">
        <v>27000000000</v>
      </c>
      <c r="N223" s="5">
        <v>6000000000</v>
      </c>
      <c r="O223" s="5">
        <v>19000000000</v>
      </c>
      <c r="P223" s="5">
        <v>20000000000</v>
      </c>
    </row>
    <row r="224" spans="2:16" x14ac:dyDescent="0.35">
      <c r="C224" t="s">
        <v>210</v>
      </c>
      <c r="H224" s="5">
        <v>-22000000000</v>
      </c>
      <c r="I224" s="5">
        <v>-24000000000</v>
      </c>
      <c r="J224" s="5">
        <v>-10000000000</v>
      </c>
      <c r="K224" s="5">
        <v>889000000</v>
      </c>
      <c r="L224" s="5">
        <v>1000000000</v>
      </c>
      <c r="M224" s="5">
        <v>27000000000</v>
      </c>
      <c r="N224" s="5">
        <v>6000000000</v>
      </c>
      <c r="O224" s="5">
        <v>19000000000</v>
      </c>
    </row>
    <row r="225" spans="3:16" x14ac:dyDescent="0.35">
      <c r="C225" t="s">
        <v>46</v>
      </c>
      <c r="D225" s="6">
        <v>0.19</v>
      </c>
      <c r="E225" s="6">
        <v>-13.01</v>
      </c>
      <c r="F225" s="6">
        <v>1.05</v>
      </c>
      <c r="G225" s="6">
        <v>-1.1399999999999999</v>
      </c>
      <c r="H225" s="6">
        <v>0.75</v>
      </c>
      <c r="I225" s="6">
        <v>-14.43</v>
      </c>
      <c r="J225" s="6">
        <v>-5.72</v>
      </c>
      <c r="K225" s="6">
        <v>0.53</v>
      </c>
      <c r="L225" s="6">
        <v>0.72</v>
      </c>
      <c r="M225" s="6">
        <v>15.98</v>
      </c>
      <c r="N225" s="6">
        <v>3.89</v>
      </c>
      <c r="O225" s="6">
        <v>11.33</v>
      </c>
      <c r="P225" s="6">
        <v>11.82</v>
      </c>
    </row>
    <row r="226" spans="3:16" x14ac:dyDescent="0.35">
      <c r="C226" t="s">
        <v>211</v>
      </c>
      <c r="H226" s="6">
        <v>-12.92</v>
      </c>
      <c r="I226" s="6">
        <v>-14.43</v>
      </c>
      <c r="J226" s="6">
        <v>-5.72</v>
      </c>
      <c r="K226" s="6">
        <v>0.53</v>
      </c>
      <c r="L226" s="6">
        <v>0.72</v>
      </c>
      <c r="M226" s="6">
        <v>15.98</v>
      </c>
      <c r="N226" s="6">
        <v>3.89</v>
      </c>
      <c r="O226" s="6">
        <v>11.33</v>
      </c>
    </row>
    <row r="227" spans="3:16" x14ac:dyDescent="0.35">
      <c r="C227" t="s">
        <v>212</v>
      </c>
      <c r="D227" s="5">
        <v>110000000000</v>
      </c>
      <c r="E227" s="5">
        <v>85000000000</v>
      </c>
      <c r="F227" s="5">
        <v>77000000000</v>
      </c>
      <c r="G227" s="5">
        <v>74000000000</v>
      </c>
      <c r="H227" s="5">
        <v>439000000000</v>
      </c>
      <c r="I227" s="5">
        <v>319000000000</v>
      </c>
      <c r="J227" s="5">
        <v>402000000000</v>
      </c>
      <c r="K227" s="5">
        <v>633000000000</v>
      </c>
      <c r="L227" s="5">
        <v>766000000000</v>
      </c>
      <c r="M227" s="5">
        <v>645000000000</v>
      </c>
      <c r="N227" s="5">
        <v>568000000000</v>
      </c>
      <c r="O227" s="5">
        <v>666000000000</v>
      </c>
      <c r="P227" s="5">
        <v>622000000000</v>
      </c>
    </row>
    <row r="228" spans="3:16" x14ac:dyDescent="0.35">
      <c r="C228" t="s">
        <v>213</v>
      </c>
      <c r="H228" s="5">
        <v>346000000000</v>
      </c>
      <c r="I228" s="5">
        <v>319000000000</v>
      </c>
      <c r="J228" s="5">
        <v>402000000000</v>
      </c>
      <c r="K228" s="5">
        <v>633000000000</v>
      </c>
      <c r="L228" s="5">
        <v>766000000000</v>
      </c>
      <c r="M228" s="5">
        <v>645000000000</v>
      </c>
      <c r="N228" s="5">
        <v>568000000000</v>
      </c>
      <c r="O228" s="5">
        <v>666000000000</v>
      </c>
    </row>
    <row r="229" spans="3:16" x14ac:dyDescent="0.35">
      <c r="C229" t="s">
        <v>214</v>
      </c>
      <c r="I229" s="6">
        <v>260.3</v>
      </c>
    </row>
    <row r="230" spans="3:16" x14ac:dyDescent="0.35">
      <c r="C230" t="s">
        <v>215</v>
      </c>
      <c r="I230" s="6">
        <v>-15.02</v>
      </c>
    </row>
    <row r="231" spans="3:16" x14ac:dyDescent="0.35">
      <c r="C231" t="s">
        <v>216</v>
      </c>
      <c r="I231" s="6">
        <v>7.42</v>
      </c>
    </row>
    <row r="232" spans="3:16" x14ac:dyDescent="0.35">
      <c r="C232" t="s">
        <v>217</v>
      </c>
      <c r="I232" s="6">
        <v>-6.6600000000000006E-2</v>
      </c>
    </row>
    <row r="233" spans="3:16" x14ac:dyDescent="0.35">
      <c r="C233" t="s">
        <v>218</v>
      </c>
      <c r="I233" s="6">
        <v>0.94</v>
      </c>
    </row>
    <row r="234" spans="3:16" x14ac:dyDescent="0.35">
      <c r="C234" t="s">
        <v>219</v>
      </c>
      <c r="I234" s="6">
        <v>1.93</v>
      </c>
    </row>
    <row r="235" spans="3:16" x14ac:dyDescent="0.35">
      <c r="C235" t="s">
        <v>220</v>
      </c>
      <c r="I235" s="5">
        <v>-46</v>
      </c>
    </row>
    <row r="236" spans="3:16" x14ac:dyDescent="0.35">
      <c r="C236" t="s">
        <v>221</v>
      </c>
      <c r="I236" s="6">
        <v>-44.9</v>
      </c>
    </row>
    <row r="237" spans="3:16" x14ac:dyDescent="0.35">
      <c r="C237" t="s">
        <v>222</v>
      </c>
      <c r="I237" s="6">
        <v>1076.23</v>
      </c>
    </row>
    <row r="238" spans="3:16" x14ac:dyDescent="0.35">
      <c r="C238" t="s">
        <v>223</v>
      </c>
      <c r="I238" s="6">
        <v>232.64</v>
      </c>
    </row>
    <row r="239" spans="3:16" x14ac:dyDescent="0.35">
      <c r="C239" t="s">
        <v>326</v>
      </c>
      <c r="I239" s="6">
        <v>-0.09</v>
      </c>
    </row>
    <row r="240" spans="3:16" x14ac:dyDescent="0.35">
      <c r="C240" t="s">
        <v>224</v>
      </c>
      <c r="I240" s="6">
        <v>-12.92</v>
      </c>
    </row>
    <row r="241" spans="3:9" x14ac:dyDescent="0.35">
      <c r="C241" t="s">
        <v>225</v>
      </c>
      <c r="I241" s="6">
        <v>0.75</v>
      </c>
    </row>
    <row r="242" spans="3:9" x14ac:dyDescent="0.35">
      <c r="C242" t="s">
        <v>226</v>
      </c>
      <c r="I242" s="6">
        <v>207.36</v>
      </c>
    </row>
    <row r="243" spans="3:9" x14ac:dyDescent="0.35">
      <c r="C243" t="s">
        <v>227</v>
      </c>
      <c r="D243" s="6">
        <v>1.39</v>
      </c>
    </row>
    <row r="244" spans="3:9" x14ac:dyDescent="0.35">
      <c r="C244" t="s">
        <v>228</v>
      </c>
      <c r="I244" s="6">
        <v>100.76</v>
      </c>
    </row>
    <row r="245" spans="3:9" x14ac:dyDescent="0.35">
      <c r="C245" t="s">
        <v>229</v>
      </c>
      <c r="I245" s="6">
        <v>-4.32</v>
      </c>
    </row>
    <row r="246" spans="3:9" x14ac:dyDescent="0.35">
      <c r="C246" t="s">
        <v>230</v>
      </c>
      <c r="D246" s="6">
        <v>4.3499999999999996</v>
      </c>
    </row>
    <row r="247" spans="3:9" x14ac:dyDescent="0.35">
      <c r="C247" t="s">
        <v>231</v>
      </c>
      <c r="D247" s="6">
        <v>2.42</v>
      </c>
    </row>
    <row r="248" spans="3:9" x14ac:dyDescent="0.35">
      <c r="C248" t="s">
        <v>232</v>
      </c>
      <c r="D248" s="6">
        <v>0.05</v>
      </c>
    </row>
    <row r="249" spans="3:9" x14ac:dyDescent="0.35">
      <c r="C249" t="s">
        <v>234</v>
      </c>
      <c r="D249" s="6">
        <v>0.28000000000000003</v>
      </c>
    </row>
    <row r="250" spans="3:9" x14ac:dyDescent="0.35">
      <c r="C250" t="s">
        <v>235</v>
      </c>
      <c r="D250" s="6">
        <v>0.04</v>
      </c>
    </row>
    <row r="251" spans="3:9" x14ac:dyDescent="0.35">
      <c r="C251" t="s">
        <v>236</v>
      </c>
      <c r="D251" s="6">
        <v>1.29</v>
      </c>
    </row>
    <row r="252" spans="3:9" x14ac:dyDescent="0.35">
      <c r="C252" t="s">
        <v>237</v>
      </c>
      <c r="I252" s="6">
        <v>0.05</v>
      </c>
    </row>
    <row r="253" spans="3:9" x14ac:dyDescent="0.35">
      <c r="C253" t="s">
        <v>12</v>
      </c>
      <c r="D253" s="5">
        <v>-6000000000</v>
      </c>
    </row>
    <row r="254" spans="3:9" x14ac:dyDescent="0.35">
      <c r="C254" t="s">
        <v>238</v>
      </c>
      <c r="I254" s="6">
        <v>9.27</v>
      </c>
    </row>
    <row r="255" spans="3:9" x14ac:dyDescent="0.35">
      <c r="C255" t="s">
        <v>239</v>
      </c>
      <c r="I255" s="6">
        <v>-9.9199999999999997E-2</v>
      </c>
    </row>
    <row r="256" spans="3:9" x14ac:dyDescent="0.35">
      <c r="C256" t="s">
        <v>240</v>
      </c>
      <c r="I256" s="6">
        <v>-0.12820000000000001</v>
      </c>
    </row>
    <row r="257" spans="3:9" x14ac:dyDescent="0.35">
      <c r="C257" t="s">
        <v>241</v>
      </c>
      <c r="I257" s="6">
        <v>1.8E-3</v>
      </c>
    </row>
    <row r="258" spans="3:9" x14ac:dyDescent="0.35">
      <c r="C258" t="s">
        <v>242</v>
      </c>
      <c r="I258" s="6">
        <v>1.5E-3</v>
      </c>
    </row>
    <row r="259" spans="3:9" x14ac:dyDescent="0.35">
      <c r="C259" t="s">
        <v>243</v>
      </c>
      <c r="D259" s="6">
        <v>23.03</v>
      </c>
    </row>
    <row r="260" spans="3:9" x14ac:dyDescent="0.35">
      <c r="C260" t="s">
        <v>244</v>
      </c>
      <c r="D260" s="6">
        <v>73.150000000000006</v>
      </c>
    </row>
    <row r="261" spans="3:9" x14ac:dyDescent="0.35">
      <c r="C261" t="s">
        <v>245</v>
      </c>
      <c r="D261" s="6">
        <v>0.01</v>
      </c>
    </row>
    <row r="262" spans="3:9" x14ac:dyDescent="0.35">
      <c r="C262" t="s">
        <v>246</v>
      </c>
      <c r="D262" s="6">
        <v>96.17</v>
      </c>
    </row>
    <row r="263" spans="3:9" x14ac:dyDescent="0.35">
      <c r="C263" t="s">
        <v>247</v>
      </c>
      <c r="D263" s="6">
        <v>3.95</v>
      </c>
    </row>
    <row r="264" spans="3:9" x14ac:dyDescent="0.35">
      <c r="C264" t="s">
        <v>248</v>
      </c>
      <c r="I264" s="6">
        <v>1.61</v>
      </c>
    </row>
    <row r="265" spans="3:9" x14ac:dyDescent="0.35">
      <c r="C265" t="s">
        <v>249</v>
      </c>
      <c r="I265" s="6">
        <v>3.92</v>
      </c>
    </row>
    <row r="266" spans="3:9" x14ac:dyDescent="0.35">
      <c r="C266" t="s">
        <v>42</v>
      </c>
      <c r="I266" s="5">
        <v>323000000000</v>
      </c>
    </row>
    <row r="267" spans="3:9" x14ac:dyDescent="0.35">
      <c r="C267" t="s">
        <v>250</v>
      </c>
      <c r="I267" s="5">
        <v>332000000000</v>
      </c>
    </row>
    <row r="268" spans="3:9" x14ac:dyDescent="0.35">
      <c r="C268" t="s">
        <v>251</v>
      </c>
      <c r="I268" s="5">
        <v>1670000000</v>
      </c>
    </row>
    <row r="269" spans="3:9" x14ac:dyDescent="0.35">
      <c r="C269" t="s">
        <v>252</v>
      </c>
      <c r="I269" s="6">
        <v>0.12890000000000001</v>
      </c>
    </row>
    <row r="270" spans="3:9" x14ac:dyDescent="0.35">
      <c r="C270" t="s">
        <v>253</v>
      </c>
      <c r="D270" s="6">
        <v>3.0600000000000002E-2</v>
      </c>
    </row>
    <row r="271" spans="3:9" x14ac:dyDescent="0.35">
      <c r="C271" t="s">
        <v>254</v>
      </c>
      <c r="D271" s="6">
        <v>6.8000000000000005E-3</v>
      </c>
    </row>
    <row r="272" spans="3:9" x14ac:dyDescent="0.35">
      <c r="C272" t="s">
        <v>255</v>
      </c>
      <c r="D272" s="6">
        <v>2.8000000000000004E-3</v>
      </c>
    </row>
    <row r="273" spans="3:9" x14ac:dyDescent="0.35">
      <c r="C273" t="s">
        <v>256</v>
      </c>
      <c r="D273" s="6">
        <v>0.32020000000000004</v>
      </c>
    </row>
    <row r="274" spans="3:9" x14ac:dyDescent="0.35">
      <c r="C274" t="s">
        <v>257</v>
      </c>
      <c r="D274" s="6">
        <v>2.7200000000000002E-2</v>
      </c>
    </row>
    <row r="275" spans="3:9" x14ac:dyDescent="0.35">
      <c r="C275" t="s">
        <v>258</v>
      </c>
      <c r="D275" s="6">
        <v>1.1399999999999999</v>
      </c>
    </row>
    <row r="276" spans="3:9" x14ac:dyDescent="0.35">
      <c r="C276" t="s">
        <v>259</v>
      </c>
      <c r="I276" s="5">
        <v>5</v>
      </c>
    </row>
    <row r="277" spans="3:9" x14ac:dyDescent="0.35">
      <c r="C277" t="s">
        <v>260</v>
      </c>
      <c r="I277" s="6">
        <v>0.72</v>
      </c>
    </row>
    <row r="278" spans="3:9" x14ac:dyDescent="0.35">
      <c r="C278" t="s">
        <v>261</v>
      </c>
      <c r="I278" s="6">
        <v>0.28999999999999998</v>
      </c>
    </row>
    <row r="279" spans="3:9" x14ac:dyDescent="0.35">
      <c r="C279" t="s">
        <v>262</v>
      </c>
      <c r="I279" s="6">
        <v>0.01</v>
      </c>
    </row>
    <row r="280" spans="3:9" x14ac:dyDescent="0.35">
      <c r="C280" t="s">
        <v>263</v>
      </c>
      <c r="I280" s="6">
        <v>0.34</v>
      </c>
    </row>
    <row r="281" spans="3:9" x14ac:dyDescent="0.35">
      <c r="C281" t="s">
        <v>264</v>
      </c>
      <c r="I281" s="6">
        <v>0.6</v>
      </c>
    </row>
    <row r="282" spans="3:9" x14ac:dyDescent="0.35">
      <c r="C282" t="s">
        <v>265</v>
      </c>
      <c r="I282" s="6">
        <v>0.33</v>
      </c>
    </row>
    <row r="283" spans="3:9" x14ac:dyDescent="0.35">
      <c r="C283" t="s">
        <v>266</v>
      </c>
      <c r="I283" s="6">
        <v>0.24</v>
      </c>
    </row>
    <row r="284" spans="3:9" x14ac:dyDescent="0.35">
      <c r="C284" t="s">
        <v>267</v>
      </c>
      <c r="I284" s="5">
        <v>346000000000</v>
      </c>
    </row>
    <row r="285" spans="3:9" x14ac:dyDescent="0.35">
      <c r="C285" t="s">
        <v>268</v>
      </c>
      <c r="I285" s="5">
        <v>11000000000</v>
      </c>
    </row>
    <row r="286" spans="3:9" x14ac:dyDescent="0.35">
      <c r="C286" t="s">
        <v>269</v>
      </c>
      <c r="I286" s="5">
        <v>1000000000</v>
      </c>
    </row>
    <row r="287" spans="3:9" x14ac:dyDescent="0.35">
      <c r="C287" t="s">
        <v>270</v>
      </c>
      <c r="I287" s="5">
        <v>-22000000000</v>
      </c>
    </row>
    <row r="288" spans="3:9" x14ac:dyDescent="0.35">
      <c r="C288" t="s">
        <v>271</v>
      </c>
      <c r="D288" s="5">
        <v>2000000000</v>
      </c>
    </row>
    <row r="289" spans="3:9" x14ac:dyDescent="0.35">
      <c r="C289" t="s">
        <v>272</v>
      </c>
      <c r="D289" s="5">
        <v>217000000000</v>
      </c>
    </row>
    <row r="290" spans="3:9" x14ac:dyDescent="0.35">
      <c r="C290" t="s">
        <v>273</v>
      </c>
      <c r="D290" s="5">
        <v>47000000000</v>
      </c>
    </row>
    <row r="291" spans="3:9" x14ac:dyDescent="0.35">
      <c r="C291" t="s">
        <v>193</v>
      </c>
      <c r="D291" s="5">
        <v>152000000000</v>
      </c>
    </row>
    <row r="292" spans="3:9" x14ac:dyDescent="0.35">
      <c r="C292" t="s">
        <v>192</v>
      </c>
      <c r="I292" s="5">
        <v>168000000000</v>
      </c>
    </row>
    <row r="293" spans="3:9" x14ac:dyDescent="0.35">
      <c r="C293" t="s">
        <v>190</v>
      </c>
      <c r="D293" s="5">
        <v>9000000000</v>
      </c>
    </row>
    <row r="294" spans="3:9" x14ac:dyDescent="0.35">
      <c r="C294" t="s">
        <v>23</v>
      </c>
      <c r="D294" s="5">
        <v>9000000000</v>
      </c>
    </row>
    <row r="295" spans="3:9" x14ac:dyDescent="0.35">
      <c r="C295" t="s">
        <v>20</v>
      </c>
      <c r="D295" s="5">
        <v>6000000000</v>
      </c>
    </row>
    <row r="296" spans="3:9" x14ac:dyDescent="0.35">
      <c r="C296" t="s">
        <v>274</v>
      </c>
      <c r="I296" s="5">
        <v>170000000000</v>
      </c>
    </row>
    <row r="297" spans="3:9" x14ac:dyDescent="0.35">
      <c r="C297" t="s">
        <v>275</v>
      </c>
      <c r="I297" s="5">
        <v>-7000000000</v>
      </c>
    </row>
    <row r="298" spans="3:9" x14ac:dyDescent="0.35">
      <c r="C298" t="s">
        <v>276</v>
      </c>
      <c r="I298" s="5">
        <v>33000000000</v>
      </c>
    </row>
    <row r="299" spans="3:9" x14ac:dyDescent="0.35">
      <c r="C299" t="s">
        <v>277</v>
      </c>
      <c r="I299" s="5">
        <v>-26000000000</v>
      </c>
    </row>
    <row r="300" spans="3:9" x14ac:dyDescent="0.35">
      <c r="C300" t="s">
        <v>278</v>
      </c>
      <c r="I300" s="5">
        <v>0</v>
      </c>
    </row>
    <row r="301" spans="3:9" x14ac:dyDescent="0.35">
      <c r="C301" t="s">
        <v>279</v>
      </c>
      <c r="I301" s="5">
        <v>-7000000000</v>
      </c>
    </row>
  </sheetData>
  <pageMargins left="0.7" right="0.7" top="0.75" bottom="0.75" header="0.3" footer="0.3"/>
  <ignoredErrors>
    <ignoredError sqref="A1:P30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11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647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648</v>
      </c>
      <c r="D2" s="2" vm="92">
        <f ca="1">IFERROR(_xlfn.STOCKHISTORY("XIDX:" &amp; $C$1, D3, , 0, 0, 1), "Libur")</f>
        <v>288</v>
      </c>
      <c r="H2" s="2" vm="92">
        <f ca="1">IFERROR(INDEX(D2:G2,COUNT(D2:G2)),"")</f>
        <v>288</v>
      </c>
      <c r="I2" s="2" vm="21">
        <f t="shared" ref="I2:P2" ca="1" si="0">IFERROR(_xlfn.STOCKHISTORY("XIDX:" &amp; $C$1, I1, , 0, 0, 1), "Libur")</f>
        <v>292</v>
      </c>
      <c r="J2" s="2" vm="93">
        <f t="shared" ca="1" si="0"/>
        <v>266</v>
      </c>
      <c r="K2" s="2" vm="94">
        <f t="shared" ca="1" si="0"/>
        <v>205.9068</v>
      </c>
      <c r="L2" s="2" vm="95">
        <f t="shared" ca="1" si="0"/>
        <v>225.3486</v>
      </c>
      <c r="M2" s="2" vm="96">
        <f t="shared" ca="1" si="0"/>
        <v>344.6508</v>
      </c>
      <c r="N2" s="2" vm="97">
        <f t="shared" ca="1" si="0"/>
        <v>193.53469999999999</v>
      </c>
      <c r="O2" s="2" vm="98">
        <f t="shared" ca="1" si="0"/>
        <v>172.3254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46246571</v>
      </c>
      <c r="H4" s="2">
        <f>IFERROR(SUM(D4:G4)*(4/MAX(1,COUNT(D4:G4))),"")</f>
        <v>184986284</v>
      </c>
      <c r="I4" s="2">
        <f t="shared" ref="I4:P4" si="1">IFERROR(INDEX(I51:I500,MATCH($C$4,$C$51:$C$500,0)),"")</f>
        <v>187351680</v>
      </c>
      <c r="J4" s="2">
        <f t="shared" si="1"/>
        <v>351799326</v>
      </c>
      <c r="K4" s="2">
        <f t="shared" si="1"/>
        <v>463873187</v>
      </c>
      <c r="L4" s="2">
        <f t="shared" si="1"/>
        <v>945497149</v>
      </c>
      <c r="M4" s="2">
        <f t="shared" si="1"/>
        <v>721806619</v>
      </c>
      <c r="N4" s="2">
        <f t="shared" si="1"/>
        <v>613006216</v>
      </c>
      <c r="O4" s="2">
        <f t="shared" si="1"/>
        <v>823508325</v>
      </c>
      <c r="P4" s="2">
        <f t="shared" si="1"/>
        <v>866915143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1085231</v>
      </c>
      <c r="H5" s="2">
        <f>IFERROR(SUM(D5:G5)*(4/MAX(1,COUNT(D5:G5))),"")</f>
        <v>4340924</v>
      </c>
      <c r="I5" s="2">
        <f t="shared" ref="I5:P5" si="2">IFERROR(INDEX(I51:I500,MATCH($C$5,$C$51:$C$500,0)),"")</f>
        <v>-37025788</v>
      </c>
      <c r="J5" s="2">
        <f t="shared" si="2"/>
        <v>124141503</v>
      </c>
      <c r="K5" s="2">
        <f t="shared" si="2"/>
        <v>37333859</v>
      </c>
      <c r="L5" s="2">
        <f t="shared" si="2"/>
        <v>59343740</v>
      </c>
      <c r="M5" s="2">
        <f t="shared" si="2"/>
        <v>62885999</v>
      </c>
      <c r="N5" s="2">
        <f t="shared" si="2"/>
        <v>-1564335</v>
      </c>
      <c r="O5" s="2">
        <f t="shared" si="2"/>
        <v>-12533759</v>
      </c>
      <c r="P5" s="2">
        <f t="shared" si="2"/>
        <v>23634755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654832267</v>
      </c>
      <c r="H6" s="2">
        <f>IFERROR(INDEX(D6:G6,COUNT(D6:G6)),"")</f>
        <v>654832267</v>
      </c>
      <c r="I6" s="2">
        <f t="shared" ref="I6:P6" si="3">IFERROR(INDEX(I51:I500,MATCH($C$6,$C$51:$C$500,0)),"")</f>
        <v>653495179</v>
      </c>
      <c r="J6" s="2">
        <f t="shared" si="3"/>
        <v>690520967</v>
      </c>
      <c r="K6" s="2">
        <f t="shared" si="3"/>
        <v>924450461</v>
      </c>
      <c r="L6" s="2">
        <f t="shared" si="3"/>
        <v>806218730</v>
      </c>
      <c r="M6" s="2">
        <f t="shared" si="3"/>
        <v>753064749</v>
      </c>
      <c r="N6" s="2">
        <f t="shared" si="3"/>
        <v>690178750</v>
      </c>
      <c r="O6" s="2">
        <f t="shared" si="3"/>
        <v>691743085</v>
      </c>
      <c r="P6" s="2">
        <f t="shared" si="3"/>
        <v>531002813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12.11</v>
      </c>
      <c r="H7" s="3">
        <f>IFERROR(INDEX(D7:G7,COUNT(D7:G7)),"")</f>
        <v>12.11</v>
      </c>
      <c r="I7" s="3">
        <f t="shared" ref="I7:P7" si="4">IFERROR(INDEX(I51:I500,MATCH($C$7,$C$51:$C$500,0))/1000000000,"")</f>
        <v>12.11</v>
      </c>
      <c r="J7" s="3">
        <f t="shared" si="4"/>
        <v>12.11</v>
      </c>
      <c r="K7" s="3">
        <f t="shared" si="4"/>
        <v>12.11</v>
      </c>
      <c r="L7" s="3">
        <f t="shared" si="4"/>
        <v>12.11</v>
      </c>
      <c r="M7" s="3">
        <f t="shared" si="4"/>
        <v>12.11</v>
      </c>
      <c r="N7" s="3">
        <f t="shared" si="4"/>
        <v>12.11</v>
      </c>
      <c r="O7" s="3">
        <f t="shared" si="4"/>
        <v>12.11</v>
      </c>
      <c r="P7" s="3">
        <f t="shared" si="4"/>
        <v>9.1999999999999993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-159000000000</v>
      </c>
      <c r="H8" s="2">
        <f>IFERROR(INDEX(D8:G8,COUNT(D8:G8)),"")</f>
        <v>-159000000000</v>
      </c>
      <c r="I8" s="2">
        <f t="shared" ref="I8:P8" si="5">IFERROR(INDEX(I51:I500,MATCH($C$8,$C$51:$C$500,0)),"")</f>
        <v>17000000000</v>
      </c>
      <c r="J8" s="2">
        <f t="shared" si="5"/>
        <v>-729000000000</v>
      </c>
      <c r="K8" s="2">
        <f t="shared" si="5"/>
        <v>1100000000000</v>
      </c>
      <c r="L8" s="2">
        <f t="shared" si="5"/>
        <v>258000000000</v>
      </c>
      <c r="M8" s="2">
        <f t="shared" si="5"/>
        <v>463000000000</v>
      </c>
      <c r="N8" s="2">
        <f t="shared" si="5"/>
        <v>2429000000000</v>
      </c>
      <c r="O8" s="2">
        <f t="shared" si="5"/>
        <v>497000000000</v>
      </c>
      <c r="P8" s="2">
        <f t="shared" si="5"/>
        <v>-2440000000000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0</v>
      </c>
      <c r="H9" s="3">
        <f>IFERROR(INDEX(D9:G9,COUNT(D9:G9)),"")</f>
        <v>0</v>
      </c>
      <c r="I9" s="3">
        <f t="shared" ref="I9:P9" si="6">IFERROR(INDEX(I51:I500,MATCH($C$9,$C$51:$C$500,0)),"")</f>
        <v>1.44</v>
      </c>
      <c r="J9" s="3">
        <f t="shared" si="6"/>
        <v>-60.2</v>
      </c>
      <c r="K9" s="3">
        <f t="shared" si="6"/>
        <v>95.21</v>
      </c>
      <c r="L9" s="3">
        <f t="shared" si="6"/>
        <v>38</v>
      </c>
      <c r="M9" s="3">
        <f t="shared" si="6"/>
        <v>38.270000000000003</v>
      </c>
      <c r="N9" s="3">
        <f t="shared" si="6"/>
        <v>201.47</v>
      </c>
      <c r="O9" s="3">
        <f t="shared" si="6"/>
        <v>0</v>
      </c>
      <c r="P9" s="3">
        <f t="shared" si="6"/>
        <v>-265.25</v>
      </c>
    </row>
    <row r="10" spans="1:16" x14ac:dyDescent="0.35">
      <c r="C10" t="s">
        <v>17</v>
      </c>
      <c r="D10" s="3" t="str">
        <f>IFERROR(IF(D9=0,"",D2/D9),"")</f>
        <v/>
      </c>
      <c r="I10" s="3">
        <f t="shared" ref="I10:P10" ca="1" si="7">IFERROR(IF(I9=0,"",I2/I9),"")</f>
        <v>202.77777777777777</v>
      </c>
      <c r="J10" s="3">
        <f t="shared" ca="1" si="7"/>
        <v>-4.4186046511627906</v>
      </c>
      <c r="K10" s="3">
        <f t="shared" ca="1" si="7"/>
        <v>2.1626593845184332</v>
      </c>
      <c r="L10" s="3">
        <f t="shared" ca="1" si="7"/>
        <v>5.9302263157894739</v>
      </c>
      <c r="M10" s="3">
        <f t="shared" ca="1" si="7"/>
        <v>9.0057695322707083</v>
      </c>
      <c r="N10" s="3">
        <f t="shared" ca="1" si="7"/>
        <v>0.96061299449049475</v>
      </c>
      <c r="O10" s="3" t="str">
        <f t="shared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54522668</v>
      </c>
      <c r="H11" s="2">
        <f>IFERROR(INDEX(D11:G11,COUNT(D11:G11)),"")</f>
        <v>54522668</v>
      </c>
      <c r="I11" s="2">
        <f t="shared" ref="I11:P11" si="8">IFERROR(INDEX(I51:I500,MATCH($C$11,$C$51:$C$500,0)),"")</f>
        <v>70748575</v>
      </c>
      <c r="J11" s="2">
        <f t="shared" si="8"/>
        <v>85417646</v>
      </c>
      <c r="K11" s="2">
        <f t="shared" si="8"/>
        <v>115329924</v>
      </c>
      <c r="L11" s="2">
        <f t="shared" si="8"/>
        <v>87386731</v>
      </c>
      <c r="M11" s="2">
        <f t="shared" si="8"/>
        <v>37241748</v>
      </c>
      <c r="N11" s="2">
        <f t="shared" si="8"/>
        <v>23379554</v>
      </c>
      <c r="O11" s="2">
        <f t="shared" si="8"/>
        <v>25593033</v>
      </c>
      <c r="P11" s="2">
        <f t="shared" si="8"/>
        <v>16840687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-873000000000</v>
      </c>
      <c r="H12" s="2">
        <f>IFERROR(INDEX(D12:G12,COUNT(D12:G12)),"")</f>
        <v>-873000000000</v>
      </c>
      <c r="I12" s="2">
        <f t="shared" ref="I12:P12" si="9">IFERROR(INDEX(I51:I500,MATCH($C$12,$C$51:$C$500,0)),"")</f>
        <v>-1065000000000</v>
      </c>
      <c r="J12" s="2">
        <f t="shared" si="9"/>
        <v>-1070000000000</v>
      </c>
      <c r="K12" s="2">
        <f t="shared" si="9"/>
        <v>-597000000000</v>
      </c>
      <c r="L12" s="2">
        <f t="shared" si="9"/>
        <v>688000000000</v>
      </c>
      <c r="M12" s="2">
        <f t="shared" si="9"/>
        <v>676000000000</v>
      </c>
      <c r="N12" s="2">
        <f t="shared" si="9"/>
        <v>1246000000000</v>
      </c>
      <c r="O12" s="2">
        <f t="shared" si="9"/>
        <v>3486000000000</v>
      </c>
      <c r="P12" s="2">
        <f t="shared" si="9"/>
        <v>5576000000000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18000000000</v>
      </c>
      <c r="H13" s="2">
        <f>IFERROR(INDEX(D13:G13,COUNT(D13:G13)),"")</f>
        <v>18000000000</v>
      </c>
      <c r="I13" s="2">
        <f t="shared" ref="I13:P13" si="10">IFERROR(INDEX(I51:I500,MATCH($C$13,$C$51:$C$500,0)),"")</f>
        <v>118000000000</v>
      </c>
      <c r="J13" s="2">
        <f t="shared" si="10"/>
        <v>310000000000</v>
      </c>
      <c r="K13" s="2">
        <f t="shared" si="10"/>
        <v>1184000000000</v>
      </c>
      <c r="L13" s="2">
        <f t="shared" si="10"/>
        <v>2051000000000</v>
      </c>
      <c r="M13" s="2">
        <f t="shared" si="10"/>
        <v>1208000000000</v>
      </c>
      <c r="N13" s="2">
        <f t="shared" si="10"/>
        <v>1576000000000</v>
      </c>
      <c r="O13" s="2">
        <f t="shared" si="10"/>
        <v>3842000000000</v>
      </c>
      <c r="P13" s="2">
        <f t="shared" si="10"/>
        <v>5820000000000</v>
      </c>
    </row>
    <row r="14" spans="1:16" x14ac:dyDescent="0.35">
      <c r="C14" t="s">
        <v>26</v>
      </c>
      <c r="D14" s="2">
        <f>IFERROR(INDEX(D51:D500,MATCH($C$14,$C$51:$C$500,0)),"")</f>
        <v>-1422745</v>
      </c>
      <c r="H14" s="2">
        <f>IFERROR(SUM(D14:G14)*(4/MAX(1,COUNT(D14:G14))),"")</f>
        <v>-5690980</v>
      </c>
      <c r="I14" s="2">
        <f t="shared" ref="I14:P14" si="11">IFERROR(INDEX(I51:I500,MATCH($C$14,$C$51:$C$500,0)),"")</f>
        <v>-3456448</v>
      </c>
      <c r="J14" s="2">
        <f t="shared" si="11"/>
        <v>-5417796</v>
      </c>
      <c r="K14" s="2">
        <f t="shared" si="11"/>
        <v>-7702754</v>
      </c>
      <c r="L14" s="2">
        <f t="shared" si="11"/>
        <v>-10997974</v>
      </c>
      <c r="M14" s="2">
        <f t="shared" si="11"/>
        <v>-7981246</v>
      </c>
      <c r="N14" s="2">
        <f t="shared" si="11"/>
        <v>-10633811</v>
      </c>
      <c r="O14" s="2">
        <f t="shared" si="11"/>
        <v>-15260776</v>
      </c>
      <c r="P14" s="2">
        <f t="shared" si="11"/>
        <v>-16664617</v>
      </c>
    </row>
    <row r="15" spans="1:16" x14ac:dyDescent="0.35">
      <c r="C15" t="s">
        <v>27</v>
      </c>
      <c r="D15" s="2">
        <f>IFERROR(INDEX(D51:D500,MATCH($C$15,$C$51:$C$500,0)),"")</f>
        <v>232564</v>
      </c>
      <c r="H15" s="2">
        <f>IFERROR(SUM(D15:G15)*(4/MAX(1,COUNT(D15:G15))),"")</f>
        <v>930256</v>
      </c>
      <c r="I15" s="2">
        <f t="shared" ref="I15:P15" si="12">IFERROR(INDEX(I51:I500,MATCH($C$15,$C$51:$C$500,0)),"")</f>
        <v>11113199</v>
      </c>
      <c r="J15" s="2">
        <f t="shared" si="12"/>
        <v>106074640</v>
      </c>
      <c r="K15" s="2">
        <f t="shared" si="12"/>
        <v>26169845</v>
      </c>
      <c r="L15" s="2">
        <f t="shared" si="12"/>
        <v>-16000966</v>
      </c>
      <c r="M15" s="2">
        <f t="shared" si="12"/>
        <v>-17886459</v>
      </c>
      <c r="N15" s="2">
        <f t="shared" si="12"/>
        <v>-2233383</v>
      </c>
      <c r="O15" s="2">
        <f t="shared" si="12"/>
        <v>6411245</v>
      </c>
      <c r="P15" s="2">
        <f t="shared" si="12"/>
        <v>-7200424</v>
      </c>
    </row>
    <row r="16" spans="1:16" x14ac:dyDescent="0.35">
      <c r="C16" t="s">
        <v>28</v>
      </c>
      <c r="D16" s="2">
        <f>IFERROR(INDEX(D51:D500,MATCH($C$16,$C$51:$C$500,0)),"")</f>
        <v>1253527</v>
      </c>
      <c r="H16" s="2">
        <f>IFERROR(SUM(D16:G16)*(4/MAX(1,COUNT(D16:G16))),"")</f>
        <v>5014108</v>
      </c>
      <c r="I16" s="2">
        <f t="shared" ref="I16:P16" si="13">IFERROR(INDEX(I51:I500,MATCH($C$16,$C$51:$C$500,0)),"")</f>
        <v>-47949311</v>
      </c>
      <c r="J16" s="2">
        <f t="shared" si="13"/>
        <v>17998985</v>
      </c>
      <c r="K16" s="2">
        <f t="shared" si="13"/>
        <v>11657869</v>
      </c>
      <c r="L16" s="2">
        <f t="shared" si="13"/>
        <v>74401064</v>
      </c>
      <c r="M16" s="2">
        <f t="shared" si="13"/>
        <v>79783319</v>
      </c>
      <c r="N16" s="2">
        <f t="shared" si="13"/>
        <v>-6720159</v>
      </c>
      <c r="O16" s="2">
        <f t="shared" si="13"/>
        <v>-27181439</v>
      </c>
      <c r="P16" s="2">
        <f t="shared" si="13"/>
        <v>26184895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3487680000000</v>
      </c>
      <c r="H20" s="2">
        <f t="shared" ref="H20:P20" ca="1" si="14">IFERROR(H21*H2,"")</f>
        <v>3487680000000</v>
      </c>
      <c r="I20" s="2">
        <f t="shared" ca="1" si="14"/>
        <v>3536120000000</v>
      </c>
      <c r="J20" s="2">
        <f t="shared" ca="1" si="14"/>
        <v>3221260000000</v>
      </c>
      <c r="K20" s="2">
        <f t="shared" ca="1" si="14"/>
        <v>2493531348000</v>
      </c>
      <c r="L20" s="2">
        <f t="shared" ca="1" si="14"/>
        <v>2728971546000</v>
      </c>
      <c r="M20" s="2">
        <f t="shared" ca="1" si="14"/>
        <v>4173721188000</v>
      </c>
      <c r="N20" s="2">
        <f t="shared" ca="1" si="14"/>
        <v>2343705217000</v>
      </c>
      <c r="O20" s="2">
        <f t="shared" ca="1" si="14"/>
        <v>2086860594000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12110000000</v>
      </c>
      <c r="H21" s="2">
        <f>IFERROR(INDEX(D21:G21,COUNT(D21:G21)),"")</f>
        <v>12110000000</v>
      </c>
      <c r="I21" s="2">
        <f t="shared" ref="I21:P21" si="15">IFERROR(INDEX(I51:I500,MATCH($C$7,$C$51:$C$500,0)),"")</f>
        <v>12110000000</v>
      </c>
      <c r="J21" s="2">
        <f t="shared" si="15"/>
        <v>12110000000</v>
      </c>
      <c r="K21" s="2">
        <f t="shared" si="15"/>
        <v>12110000000</v>
      </c>
      <c r="L21" s="2">
        <f t="shared" si="15"/>
        <v>12110000000</v>
      </c>
      <c r="M21" s="2">
        <f t="shared" si="15"/>
        <v>12110000000</v>
      </c>
      <c r="N21" s="2">
        <f t="shared" si="15"/>
        <v>12110000000</v>
      </c>
      <c r="O21" s="2">
        <f t="shared" si="15"/>
        <v>12110000000</v>
      </c>
      <c r="P21" s="2">
        <f t="shared" si="15"/>
        <v>9200000000</v>
      </c>
    </row>
    <row r="23" spans="1:16" x14ac:dyDescent="0.35">
      <c r="B23" t="s">
        <v>43</v>
      </c>
      <c r="C23" t="s">
        <v>44</v>
      </c>
      <c r="D23" s="3">
        <f>IFERROR(D5/D6*100,"")</f>
        <v>0.16572656154709614</v>
      </c>
      <c r="H23" s="3">
        <f t="shared" ref="H23:P23" si="16">IFERROR(H5/H6*100,"")</f>
        <v>0.66290624618838456</v>
      </c>
      <c r="I23" s="3">
        <f t="shared" si="16"/>
        <v>-5.6658088980332018</v>
      </c>
      <c r="J23" s="3">
        <f t="shared" si="16"/>
        <v>17.977948379951219</v>
      </c>
      <c r="K23" s="3">
        <f t="shared" si="16"/>
        <v>4.0384921177512396</v>
      </c>
      <c r="L23" s="3">
        <f t="shared" si="16"/>
        <v>7.3607493589239734</v>
      </c>
      <c r="M23" s="3">
        <f t="shared" si="16"/>
        <v>8.350676231161632</v>
      </c>
      <c r="N23" s="3">
        <f t="shared" si="16"/>
        <v>-0.22665650021824058</v>
      </c>
      <c r="O23" s="3">
        <f t="shared" si="16"/>
        <v>-1.8119095473140869</v>
      </c>
      <c r="P23" s="3">
        <f t="shared" si="16"/>
        <v>4.4509660629613279</v>
      </c>
    </row>
    <row r="24" spans="1:16" x14ac:dyDescent="0.35">
      <c r="C24" t="s">
        <v>45</v>
      </c>
      <c r="D24" s="4" t="str">
        <f>IFERROR(_xlfn.RRI(5,I23,D23),"")</f>
        <v/>
      </c>
      <c r="H24" s="4">
        <f t="shared" ref="H24:P24" si="17">IFERROR(_xlfn.RRI(5,M23,H23),"")</f>
        <v>-0.3975152021513727</v>
      </c>
      <c r="I24" s="4">
        <f t="shared" si="17"/>
        <v>0.90361338012220926</v>
      </c>
      <c r="J24" s="4" t="str">
        <f t="shared" si="17"/>
        <v/>
      </c>
      <c r="K24" s="4">
        <f t="shared" si="17"/>
        <v>-1.9262026242282793E-2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1.77</v>
      </c>
      <c r="H25" s="3">
        <f>IFERROR(INDEX(D25:G25,COUNT(D25:G25)),"")</f>
        <v>1.77</v>
      </c>
      <c r="I25" s="3">
        <f t="shared" ref="I25:P25" si="18">IFERROR(INDEX(I51:I500,MATCH($C$25,$C$51:$C$500,0)),"")</f>
        <v>-50.12</v>
      </c>
      <c r="J25" s="3">
        <f t="shared" si="18"/>
        <v>160.02000000000001</v>
      </c>
      <c r="K25" s="3">
        <f t="shared" si="18"/>
        <v>46.94</v>
      </c>
      <c r="L25" s="3">
        <f t="shared" si="18"/>
        <v>71.73</v>
      </c>
      <c r="M25" s="3">
        <f t="shared" si="18"/>
        <v>73.14</v>
      </c>
      <c r="N25" s="3">
        <f t="shared" si="18"/>
        <v>-10.78</v>
      </c>
      <c r="O25" s="3">
        <f t="shared" si="18"/>
        <v>-24.26</v>
      </c>
      <c r="P25" s="3">
        <f t="shared" si="18"/>
        <v>29.41</v>
      </c>
    </row>
    <row r="26" spans="1:16" x14ac:dyDescent="0.35">
      <c r="C26" t="s">
        <v>48</v>
      </c>
      <c r="D26" s="4" t="str">
        <f>IFERROR(_xlfn.RRI(5,I25,D25),"")</f>
        <v/>
      </c>
      <c r="H26" s="4">
        <f t="shared" ref="H26:P26" si="19">IFERROR(_xlfn.RRI(5,M25,H25),"")</f>
        <v>-0.52492337550314627</v>
      </c>
      <c r="I26" s="4">
        <f t="shared" si="19"/>
        <v>0.35981071907257456</v>
      </c>
      <c r="J26" s="4" t="str">
        <f t="shared" si="19"/>
        <v/>
      </c>
      <c r="K26" s="4">
        <f t="shared" si="19"/>
        <v>9.8018385597421487E-2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3.8188745664739883E-3</v>
      </c>
      <c r="H27" s="3">
        <f t="shared" ref="H27:P27" si="20">IFERROR(H4/H21,"")</f>
        <v>1.5275498265895953E-2</v>
      </c>
      <c r="I27" s="3">
        <f t="shared" si="20"/>
        <v>1.5470824112303881E-2</v>
      </c>
      <c r="J27" s="3">
        <f t="shared" si="20"/>
        <v>2.9050315937241947E-2</v>
      </c>
      <c r="K27" s="3">
        <f t="shared" si="20"/>
        <v>3.8304970024772914E-2</v>
      </c>
      <c r="L27" s="3">
        <f t="shared" si="20"/>
        <v>7.8075734847233694E-2</v>
      </c>
      <c r="M27" s="3">
        <f t="shared" si="20"/>
        <v>5.9604179933938892E-2</v>
      </c>
      <c r="N27" s="3">
        <f t="shared" si="20"/>
        <v>5.061983616845582E-2</v>
      </c>
      <c r="O27" s="3">
        <f t="shared" si="20"/>
        <v>6.8002338976052845E-2</v>
      </c>
      <c r="P27" s="3">
        <f t="shared" si="20"/>
        <v>9.4229906847826089E-2</v>
      </c>
    </row>
    <row r="28" spans="1:16" x14ac:dyDescent="0.35">
      <c r="C28" t="s">
        <v>50</v>
      </c>
      <c r="D28" s="4">
        <f>IFERROR(_xlfn.RRI(5,I27,D27),"")</f>
        <v>-0.24406511263869224</v>
      </c>
      <c r="H28" s="4">
        <f t="shared" ref="H28:P28" si="21">IFERROR(_xlfn.RRI(5,M27,H27),"")</f>
        <v>-0.23837054119660817</v>
      </c>
      <c r="I28" s="4">
        <f t="shared" si="21"/>
        <v>-0.21106986966112395</v>
      </c>
      <c r="J28" s="4">
        <f t="shared" si="21"/>
        <v>-0.15642169551494789</v>
      </c>
      <c r="K28" s="4">
        <f t="shared" si="21"/>
        <v>-0.16475617606664805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-1.0353152434158022</v>
      </c>
      <c r="I29" s="4">
        <f t="shared" si="22"/>
        <v>-1.3132108486439196</v>
      </c>
      <c r="J29" s="4">
        <f t="shared" si="22"/>
        <v>2.4090328078397958</v>
      </c>
      <c r="K29" s="4">
        <f t="shared" si="22"/>
        <v>-0.3456015614108463</v>
      </c>
      <c r="L29" s="4">
        <f t="shared" si="22"/>
        <v>-1.927809680065623E-2</v>
      </c>
      <c r="M29" s="4">
        <f t="shared" si="22"/>
        <v>-7.7847866419294993</v>
      </c>
      <c r="N29" s="4">
        <f t="shared" si="22"/>
        <v>-0.55564715581203628</v>
      </c>
      <c r="O29" s="4">
        <f t="shared" si="22"/>
        <v>-1.8248894933696023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-1.2625432555502067E-2</v>
      </c>
      <c r="I30" s="4">
        <f t="shared" si="23"/>
        <v>-0.4674473026136497</v>
      </c>
      <c r="J30" s="4">
        <f t="shared" si="23"/>
        <v>-0.24160452498842103</v>
      </c>
      <c r="K30" s="4">
        <f t="shared" si="23"/>
        <v>-0.50938700609450493</v>
      </c>
      <c r="L30" s="4">
        <f t="shared" si="23"/>
        <v>0.30990368349614711</v>
      </c>
      <c r="M30" s="4">
        <f t="shared" si="23"/>
        <v>0.17748662274576349</v>
      </c>
      <c r="N30" s="4">
        <f t="shared" si="23"/>
        <v>-0.25561624893105966</v>
      </c>
      <c r="O30" s="4">
        <f t="shared" si="23"/>
        <v>-0.27833592061306722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919.09</v>
      </c>
      <c r="H32" s="3">
        <f>IFERROR(INDEX(D32:G32,COUNT(D32:G32)),"")</f>
        <v>919.09</v>
      </c>
      <c r="I32" s="3">
        <f t="shared" ref="I32:P32" si="24">IFERROR(INDEX(I51:I500,MATCH($C$32,$C$51:$C$500,0)),"")</f>
        <v>902.16</v>
      </c>
      <c r="J32" s="3">
        <f t="shared" si="24"/>
        <v>921.18</v>
      </c>
      <c r="K32" s="3">
        <f t="shared" si="24"/>
        <v>1075.33</v>
      </c>
      <c r="L32" s="3">
        <f t="shared" si="24"/>
        <v>1037.9100000000001</v>
      </c>
      <c r="M32" s="3">
        <f t="shared" si="24"/>
        <v>887.78</v>
      </c>
      <c r="N32" s="3">
        <f t="shared" si="24"/>
        <v>803.79</v>
      </c>
      <c r="O32" s="3">
        <f t="shared" si="24"/>
        <v>793.96</v>
      </c>
      <c r="P32" s="3">
        <f t="shared" si="24"/>
        <v>835.94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0.31</v>
      </c>
      <c r="H33" s="3">
        <f>IFERROR(INDEX(D33:G33,COUNT(D33:G33)),"")</f>
        <v>0.31</v>
      </c>
      <c r="I33" s="3">
        <f t="shared" ref="I33:P33" si="25">IFERROR(INDEX(I51:I500,MATCH($C$33,$C$51:$C$500,0)),"")</f>
        <v>0.32</v>
      </c>
      <c r="J33" s="3">
        <f t="shared" si="25"/>
        <v>0.28999999999999998</v>
      </c>
      <c r="K33" s="3">
        <f t="shared" si="25"/>
        <v>0.43</v>
      </c>
      <c r="L33" s="3">
        <f t="shared" si="25"/>
        <v>0.49</v>
      </c>
      <c r="M33" s="3">
        <f t="shared" si="25"/>
        <v>0.88</v>
      </c>
      <c r="N33" s="3">
        <f t="shared" si="25"/>
        <v>0.54</v>
      </c>
      <c r="O33" s="3">
        <f t="shared" si="25"/>
        <v>0.49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162.71</v>
      </c>
      <c r="H34" s="3">
        <f>IFERROR(INDEX(D34:G34,COUNT(D34:G34)),"")</f>
        <v>162.71</v>
      </c>
      <c r="I34" s="3">
        <f t="shared" ref="I34:P34" si="26">IFERROR(INDEX(I51:I500,MATCH($C$34,$C$51:$C$500,0)),"")</f>
        <v>-5.83</v>
      </c>
      <c r="J34" s="3">
        <f t="shared" si="26"/>
        <v>1.66</v>
      </c>
      <c r="K34" s="3">
        <f t="shared" si="26"/>
        <v>9.93</v>
      </c>
      <c r="L34" s="3">
        <f t="shared" si="26"/>
        <v>7.11</v>
      </c>
      <c r="M34" s="3">
        <f t="shared" si="26"/>
        <v>10.66</v>
      </c>
      <c r="N34" s="3">
        <f t="shared" si="26"/>
        <v>-40.630000000000003</v>
      </c>
      <c r="O34" s="3">
        <f t="shared" si="26"/>
        <v>-16.079999999999998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4.47</v>
      </c>
      <c r="H35" s="3">
        <f>IFERROR(INDEX(D35:G35,COUNT(D35:G35)),"")</f>
        <v>4.47</v>
      </c>
      <c r="I35" s="3">
        <f t="shared" ref="I35:P35" si="27">IFERROR(INDEX(I51:I500,MATCH($C$35,$C$51:$C$500,0)),"")</f>
        <v>1.1499999999999999</v>
      </c>
      <c r="J35" s="3">
        <f t="shared" si="27"/>
        <v>0.57999999999999996</v>
      </c>
      <c r="K35" s="3">
        <f t="shared" si="27"/>
        <v>0.8</v>
      </c>
      <c r="L35" s="3">
        <f t="shared" si="27"/>
        <v>0.44</v>
      </c>
      <c r="M35" s="3">
        <f t="shared" si="27"/>
        <v>0.91</v>
      </c>
      <c r="N35" s="3">
        <f t="shared" si="27"/>
        <v>0.59</v>
      </c>
      <c r="O35" s="3">
        <f t="shared" si="27"/>
        <v>0.41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3.9626000000000001</v>
      </c>
      <c r="I36" s="4">
        <f t="shared" si="28"/>
        <v>-0.55869999999999997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0.1016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28</v>
      </c>
      <c r="I37" s="3">
        <f t="shared" si="29"/>
        <v>28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7.43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46246571</v>
      </c>
      <c r="E51" s="5">
        <v>54910869</v>
      </c>
      <c r="F51" s="5">
        <v>47957274</v>
      </c>
      <c r="G51" s="5">
        <v>40966708</v>
      </c>
      <c r="I51" s="5">
        <v>187351680</v>
      </c>
      <c r="J51" s="5">
        <v>351799326</v>
      </c>
      <c r="K51" s="5">
        <v>463873187</v>
      </c>
      <c r="L51" s="5">
        <v>945497149</v>
      </c>
      <c r="M51" s="5">
        <v>721806619</v>
      </c>
      <c r="N51" s="5">
        <v>613006216</v>
      </c>
      <c r="O51" s="5">
        <v>823508325</v>
      </c>
      <c r="P51" s="5">
        <v>866915143</v>
      </c>
    </row>
    <row r="52" spans="2:16" x14ac:dyDescent="0.35">
      <c r="C52" t="s">
        <v>75</v>
      </c>
      <c r="D52" s="5">
        <v>-42247544</v>
      </c>
      <c r="E52" s="5">
        <v>-64043605</v>
      </c>
      <c r="F52" s="5">
        <v>-56421241</v>
      </c>
      <c r="G52" s="5">
        <v>-45143914</v>
      </c>
      <c r="I52" s="5">
        <v>-210806319</v>
      </c>
      <c r="J52" s="5">
        <v>-343016624</v>
      </c>
      <c r="K52" s="5">
        <v>-436799394</v>
      </c>
      <c r="L52" s="5">
        <v>-857106806</v>
      </c>
      <c r="M52" s="5">
        <v>-616990393</v>
      </c>
      <c r="N52" s="5">
        <v>-578526114</v>
      </c>
      <c r="O52" s="5">
        <v>-782780197</v>
      </c>
      <c r="P52" s="5">
        <v>-819809117</v>
      </c>
    </row>
    <row r="53" spans="2:16" x14ac:dyDescent="0.35">
      <c r="C53" t="s">
        <v>76</v>
      </c>
      <c r="D53" s="5">
        <v>3999027</v>
      </c>
      <c r="E53" s="5">
        <v>-9132736</v>
      </c>
      <c r="F53" s="5">
        <v>-8463967</v>
      </c>
      <c r="G53" s="5">
        <v>-4177206</v>
      </c>
      <c r="I53" s="5">
        <v>-23454639</v>
      </c>
      <c r="J53" s="5">
        <v>8782702</v>
      </c>
      <c r="K53" s="5">
        <v>27073793</v>
      </c>
      <c r="L53" s="5">
        <v>88390343</v>
      </c>
      <c r="M53" s="5">
        <v>104816226</v>
      </c>
      <c r="N53" s="5">
        <v>34480102</v>
      </c>
      <c r="O53" s="5">
        <v>40728128</v>
      </c>
      <c r="P53" s="5">
        <v>47106026</v>
      </c>
    </row>
    <row r="54" spans="2:16" x14ac:dyDescent="0.35">
      <c r="C54" t="s">
        <v>77</v>
      </c>
      <c r="D54" s="5">
        <v>-1857847</v>
      </c>
      <c r="E54" s="5">
        <v>-4872772</v>
      </c>
      <c r="F54" s="5">
        <v>-4784176</v>
      </c>
      <c r="G54" s="5">
        <v>-9736455</v>
      </c>
      <c r="I54" s="5">
        <v>-23948231</v>
      </c>
      <c r="J54" s="5">
        <v>5637867</v>
      </c>
      <c r="K54" s="5">
        <v>-10166540</v>
      </c>
      <c r="L54" s="5">
        <v>-3975735</v>
      </c>
      <c r="M54" s="5">
        <v>-17452789</v>
      </c>
      <c r="N54" s="5">
        <v>-30782704</v>
      </c>
      <c r="O54" s="5">
        <v>-53048115</v>
      </c>
      <c r="P54" s="5">
        <v>-11356516</v>
      </c>
    </row>
    <row r="55" spans="2:16" x14ac:dyDescent="0.35">
      <c r="C55" t="s">
        <v>78</v>
      </c>
      <c r="D55" s="5">
        <v>-543467</v>
      </c>
      <c r="E55" s="5">
        <v>-525475</v>
      </c>
      <c r="F55" s="5">
        <v>-559330</v>
      </c>
      <c r="G55" s="5">
        <v>-542312</v>
      </c>
      <c r="I55" s="5">
        <v>-2338707</v>
      </c>
      <c r="J55" s="5">
        <v>-2511581</v>
      </c>
      <c r="K55" s="5">
        <v>-3082709</v>
      </c>
      <c r="L55" s="5">
        <v>-5937872</v>
      </c>
      <c r="M55" s="5">
        <v>-6712310</v>
      </c>
      <c r="N55" s="5">
        <v>-10521316</v>
      </c>
      <c r="O55" s="5">
        <v>-13573992</v>
      </c>
      <c r="P55" s="5">
        <v>-12269087</v>
      </c>
    </row>
    <row r="56" spans="2:16" x14ac:dyDescent="0.35">
      <c r="C56" t="s">
        <v>79</v>
      </c>
      <c r="D56" s="5">
        <v>-2727679</v>
      </c>
      <c r="E56" s="5">
        <v>-2233229</v>
      </c>
      <c r="F56" s="5">
        <v>-3617958</v>
      </c>
      <c r="G56" s="5">
        <v>-6975381</v>
      </c>
      <c r="I56" s="5">
        <v>-17732744</v>
      </c>
      <c r="J56" s="5">
        <v>-19457796</v>
      </c>
      <c r="K56" s="5">
        <v>-12277127</v>
      </c>
      <c r="L56" s="5">
        <v>-24210936</v>
      </c>
      <c r="M56" s="5">
        <v>-21881463</v>
      </c>
      <c r="N56" s="5">
        <v>-20173219</v>
      </c>
      <c r="O56" s="5">
        <v>-30808108</v>
      </c>
      <c r="P56" s="5">
        <v>-25383581</v>
      </c>
    </row>
    <row r="57" spans="2:16" x14ac:dyDescent="0.35">
      <c r="C57" t="s">
        <v>80</v>
      </c>
      <c r="D57" s="5">
        <v>-6</v>
      </c>
      <c r="J57" s="5">
        <v>1794377</v>
      </c>
      <c r="K57" s="5">
        <v>559607</v>
      </c>
    </row>
    <row r="58" spans="2:16" x14ac:dyDescent="0.35">
      <c r="C58" t="s">
        <v>81</v>
      </c>
      <c r="D58" s="5">
        <v>2141180</v>
      </c>
      <c r="E58" s="5">
        <v>-14005508</v>
      </c>
      <c r="F58" s="5">
        <v>-13248143</v>
      </c>
      <c r="G58" s="5">
        <v>-13913661</v>
      </c>
      <c r="I58" s="5">
        <v>-47402870</v>
      </c>
      <c r="J58" s="5">
        <v>14420569</v>
      </c>
      <c r="K58" s="5">
        <v>16907253</v>
      </c>
      <c r="L58" s="5">
        <v>84414608</v>
      </c>
      <c r="M58" s="5">
        <v>87363437</v>
      </c>
      <c r="N58" s="5">
        <v>3697398</v>
      </c>
      <c r="O58" s="5">
        <v>-12319987</v>
      </c>
      <c r="P58" s="5">
        <v>35749510</v>
      </c>
    </row>
    <row r="59" spans="2:16" x14ac:dyDescent="0.35">
      <c r="C59" t="s">
        <v>82</v>
      </c>
      <c r="D59" s="5">
        <v>-1104623</v>
      </c>
      <c r="E59" s="5">
        <v>169123</v>
      </c>
      <c r="F59" s="5">
        <v>118620</v>
      </c>
      <c r="G59" s="5">
        <v>-435602</v>
      </c>
      <c r="I59" s="5">
        <v>-546441</v>
      </c>
      <c r="J59" s="5">
        <v>3578416</v>
      </c>
      <c r="K59" s="5">
        <v>-5249384</v>
      </c>
      <c r="L59" s="5">
        <v>-10013544</v>
      </c>
      <c r="M59" s="5">
        <v>-7580118</v>
      </c>
      <c r="N59" s="5">
        <v>-10417557</v>
      </c>
      <c r="O59" s="5">
        <v>-14861452</v>
      </c>
      <c r="P59" s="5">
        <v>-9564615</v>
      </c>
    </row>
    <row r="60" spans="2:16" x14ac:dyDescent="0.35">
      <c r="C60" t="s">
        <v>83</v>
      </c>
      <c r="D60" s="5">
        <v>535092</v>
      </c>
      <c r="E60" s="5">
        <v>727790</v>
      </c>
      <c r="F60" s="5">
        <v>719594</v>
      </c>
      <c r="G60" s="5">
        <v>705436</v>
      </c>
      <c r="I60" s="5">
        <v>2910007</v>
      </c>
      <c r="J60" s="5">
        <v>8996212</v>
      </c>
      <c r="K60" s="5">
        <v>2453370</v>
      </c>
      <c r="L60" s="5">
        <v>984430</v>
      </c>
      <c r="M60" s="5">
        <v>401128</v>
      </c>
      <c r="N60" s="5">
        <v>216254</v>
      </c>
      <c r="O60" s="5">
        <v>399324</v>
      </c>
      <c r="P60" s="5">
        <v>438550</v>
      </c>
    </row>
    <row r="61" spans="2:16" x14ac:dyDescent="0.35">
      <c r="C61" t="s">
        <v>26</v>
      </c>
      <c r="D61" s="5">
        <v>-1422745</v>
      </c>
      <c r="E61" s="5">
        <v>-558667</v>
      </c>
      <c r="F61" s="5">
        <v>-600974</v>
      </c>
      <c r="G61" s="5">
        <v>-1141038</v>
      </c>
      <c r="I61" s="5">
        <v>-3456448</v>
      </c>
      <c r="J61" s="5">
        <v>-5417796</v>
      </c>
      <c r="K61" s="5">
        <v>-7702754</v>
      </c>
      <c r="L61" s="5">
        <v>-10997974</v>
      </c>
      <c r="M61" s="5">
        <v>-7981246</v>
      </c>
      <c r="N61" s="5">
        <v>-10633811</v>
      </c>
      <c r="O61" s="5">
        <v>-15260776</v>
      </c>
      <c r="P61" s="5">
        <v>-16664617</v>
      </c>
    </row>
    <row r="62" spans="2:16" x14ac:dyDescent="0.35">
      <c r="C62" t="s">
        <v>498</v>
      </c>
      <c r="P62" s="5">
        <v>422319</v>
      </c>
    </row>
    <row r="63" spans="2:16" x14ac:dyDescent="0.35">
      <c r="C63" t="s">
        <v>84</v>
      </c>
      <c r="D63" s="5">
        <v>-1104623</v>
      </c>
      <c r="E63" s="5">
        <v>169123</v>
      </c>
      <c r="F63" s="5">
        <v>118620</v>
      </c>
      <c r="G63" s="5">
        <v>-435602</v>
      </c>
      <c r="I63" s="5">
        <v>-546441</v>
      </c>
      <c r="J63" s="5">
        <v>3578416</v>
      </c>
      <c r="K63" s="5">
        <v>-5249384</v>
      </c>
      <c r="L63" s="5">
        <v>-10013544</v>
      </c>
      <c r="M63" s="5">
        <v>-7580118</v>
      </c>
      <c r="N63" s="5">
        <v>-10417557</v>
      </c>
      <c r="O63" s="5">
        <v>-14861452</v>
      </c>
      <c r="P63" s="5">
        <v>-9564615</v>
      </c>
    </row>
    <row r="64" spans="2:16" x14ac:dyDescent="0.35">
      <c r="C64" t="s">
        <v>28</v>
      </c>
      <c r="D64" s="5">
        <v>1253527</v>
      </c>
      <c r="E64" s="5">
        <v>-13836385</v>
      </c>
      <c r="F64" s="5">
        <v>-13129523</v>
      </c>
      <c r="G64" s="5">
        <v>-14349263</v>
      </c>
      <c r="I64" s="5">
        <v>-47949311</v>
      </c>
      <c r="J64" s="5">
        <v>17998985</v>
      </c>
      <c r="K64" s="5">
        <v>11657869</v>
      </c>
      <c r="L64" s="5">
        <v>74401064</v>
      </c>
      <c r="M64" s="5">
        <v>79783319</v>
      </c>
      <c r="N64" s="5">
        <v>-6720159</v>
      </c>
      <c r="O64" s="5">
        <v>-27181439</v>
      </c>
      <c r="P64" s="5">
        <v>26184895</v>
      </c>
    </row>
    <row r="65" spans="2:16" x14ac:dyDescent="0.35">
      <c r="C65" t="s">
        <v>27</v>
      </c>
      <c r="D65" s="5">
        <v>232564</v>
      </c>
      <c r="E65" s="5">
        <v>11878190</v>
      </c>
      <c r="F65" s="5">
        <v>-764991</v>
      </c>
      <c r="G65" s="5">
        <v>-1582292</v>
      </c>
      <c r="I65" s="5">
        <v>11113199</v>
      </c>
      <c r="J65" s="5">
        <v>106074640</v>
      </c>
      <c r="K65" s="5">
        <v>26169845</v>
      </c>
      <c r="L65" s="5">
        <v>-16000966</v>
      </c>
      <c r="M65" s="5">
        <v>-17886459</v>
      </c>
      <c r="N65" s="5">
        <v>-2233383</v>
      </c>
      <c r="O65" s="5">
        <v>6411245</v>
      </c>
      <c r="P65" s="5">
        <v>-7200424</v>
      </c>
    </row>
    <row r="66" spans="2:16" x14ac:dyDescent="0.35">
      <c r="C66" t="s">
        <v>91</v>
      </c>
      <c r="D66" s="5">
        <v>1269121</v>
      </c>
      <c r="E66" s="5">
        <v>-1958195</v>
      </c>
      <c r="F66" s="5">
        <v>-13894514</v>
      </c>
      <c r="G66" s="5">
        <v>-15931555</v>
      </c>
      <c r="I66" s="5">
        <v>-36836112</v>
      </c>
      <c r="J66" s="5">
        <v>124073625</v>
      </c>
      <c r="K66" s="5">
        <v>37827714</v>
      </c>
      <c r="L66" s="5">
        <v>58400098</v>
      </c>
      <c r="M66" s="5">
        <v>61896860</v>
      </c>
      <c r="N66" s="5">
        <v>-8953542</v>
      </c>
      <c r="O66" s="5">
        <v>-20770194</v>
      </c>
      <c r="P66" s="5">
        <v>18984471</v>
      </c>
    </row>
    <row r="67" spans="2:16" x14ac:dyDescent="0.35">
      <c r="C67" t="s">
        <v>92</v>
      </c>
      <c r="D67" s="5">
        <v>-183896</v>
      </c>
      <c r="E67" s="5">
        <v>-196674</v>
      </c>
      <c r="F67" s="5">
        <v>-235</v>
      </c>
      <c r="G67" s="5">
        <v>-2000</v>
      </c>
      <c r="I67" s="5">
        <v>-189676</v>
      </c>
      <c r="J67" s="5">
        <v>1862255</v>
      </c>
      <c r="K67" s="5">
        <v>65752</v>
      </c>
      <c r="L67" s="5">
        <v>943642</v>
      </c>
      <c r="M67" s="5">
        <v>989139</v>
      </c>
      <c r="N67" s="5">
        <v>7389207</v>
      </c>
      <c r="O67" s="5">
        <v>8236435</v>
      </c>
      <c r="P67" s="5">
        <v>4650284</v>
      </c>
    </row>
    <row r="68" spans="2:16" x14ac:dyDescent="0.35">
      <c r="C68" t="s">
        <v>93</v>
      </c>
      <c r="D68" s="5">
        <v>1085225</v>
      </c>
      <c r="E68" s="5">
        <v>-2154869</v>
      </c>
      <c r="F68" s="5">
        <v>-13894749</v>
      </c>
      <c r="G68" s="5">
        <v>-15933555</v>
      </c>
      <c r="I68" s="5">
        <v>-37025788</v>
      </c>
      <c r="J68" s="5">
        <v>125935880</v>
      </c>
      <c r="K68" s="5">
        <v>37893466</v>
      </c>
      <c r="L68" s="5">
        <v>59343740</v>
      </c>
      <c r="M68" s="5">
        <v>62885999</v>
      </c>
      <c r="N68" s="5">
        <v>-1564335</v>
      </c>
      <c r="O68" s="5">
        <v>-12533759</v>
      </c>
      <c r="P68" s="5">
        <v>23634755</v>
      </c>
    </row>
    <row r="69" spans="2:16" x14ac:dyDescent="0.35">
      <c r="C69" t="s">
        <v>94</v>
      </c>
      <c r="D69" s="5">
        <v>1269121</v>
      </c>
      <c r="E69" s="5">
        <v>-1958195</v>
      </c>
      <c r="F69" s="5">
        <v>-13894514</v>
      </c>
      <c r="G69" s="5">
        <v>-15931555</v>
      </c>
      <c r="I69" s="5">
        <v>-36836112</v>
      </c>
      <c r="J69" s="5">
        <v>124073625</v>
      </c>
      <c r="K69" s="5">
        <v>37827714</v>
      </c>
      <c r="L69" s="5">
        <v>58400098</v>
      </c>
      <c r="M69" s="5">
        <v>61896860</v>
      </c>
      <c r="N69" s="5">
        <v>-8953542</v>
      </c>
      <c r="O69" s="5">
        <v>-20770194</v>
      </c>
      <c r="P69" s="5">
        <v>18984471</v>
      </c>
    </row>
    <row r="70" spans="2:16" x14ac:dyDescent="0.35">
      <c r="C70" t="s">
        <v>7</v>
      </c>
      <c r="D70" s="5">
        <v>1085231</v>
      </c>
      <c r="E70" s="5">
        <v>-2154869</v>
      </c>
      <c r="F70" s="5">
        <v>-13894749</v>
      </c>
      <c r="G70" s="5">
        <v>-15933555</v>
      </c>
      <c r="I70" s="5">
        <v>-37025788</v>
      </c>
      <c r="J70" s="5">
        <v>124141503</v>
      </c>
      <c r="K70" s="5">
        <v>37333859</v>
      </c>
      <c r="L70" s="5">
        <v>59343740</v>
      </c>
      <c r="M70" s="5">
        <v>62885999</v>
      </c>
      <c r="N70" s="5">
        <v>-1564335</v>
      </c>
      <c r="O70" s="5">
        <v>-12533759</v>
      </c>
      <c r="P70" s="5">
        <v>23634755</v>
      </c>
    </row>
    <row r="71" spans="2:16" x14ac:dyDescent="0.35">
      <c r="C71" t="s">
        <v>95</v>
      </c>
      <c r="D71" s="5">
        <v>1269121</v>
      </c>
      <c r="E71" s="5">
        <v>-1958195</v>
      </c>
      <c r="F71" s="5">
        <v>-13894514</v>
      </c>
      <c r="G71" s="5">
        <v>-15931555</v>
      </c>
      <c r="I71" s="5">
        <v>-36836112</v>
      </c>
      <c r="J71" s="5">
        <v>124073625</v>
      </c>
      <c r="K71" s="5">
        <v>37827714</v>
      </c>
      <c r="L71" s="5">
        <v>58400098</v>
      </c>
      <c r="M71" s="5">
        <v>61896860</v>
      </c>
      <c r="N71" s="5">
        <v>-8953542</v>
      </c>
      <c r="O71" s="5">
        <v>-20770194</v>
      </c>
      <c r="P71" s="5">
        <v>18984471</v>
      </c>
    </row>
    <row r="72" spans="2:16" x14ac:dyDescent="0.35">
      <c r="C72" t="s">
        <v>96</v>
      </c>
      <c r="D72" s="5">
        <v>1085225</v>
      </c>
      <c r="E72" s="5">
        <v>-2154869</v>
      </c>
      <c r="F72" s="5">
        <v>-13894749</v>
      </c>
      <c r="G72" s="5">
        <v>-15933555</v>
      </c>
      <c r="I72" s="5">
        <v>-37025788</v>
      </c>
      <c r="J72" s="5">
        <v>125935880</v>
      </c>
      <c r="K72" s="5">
        <v>37893466</v>
      </c>
      <c r="L72" s="5">
        <v>59343740</v>
      </c>
      <c r="M72" s="5">
        <v>62885999</v>
      </c>
      <c r="N72" s="5">
        <v>-1564335</v>
      </c>
      <c r="O72" s="5">
        <v>-12533759</v>
      </c>
      <c r="P72" s="5">
        <v>23634755</v>
      </c>
    </row>
    <row r="73" spans="2:16" x14ac:dyDescent="0.35">
      <c r="C73" t="s">
        <v>97</v>
      </c>
      <c r="D73" s="5">
        <v>1085225</v>
      </c>
      <c r="E73" s="5">
        <v>-2154869</v>
      </c>
      <c r="F73" s="5">
        <v>-13894749</v>
      </c>
      <c r="G73" s="5">
        <v>-15933555</v>
      </c>
      <c r="I73" s="5">
        <v>-37025788</v>
      </c>
      <c r="J73" s="5">
        <v>125935880</v>
      </c>
      <c r="K73" s="5">
        <v>37893466</v>
      </c>
      <c r="L73" s="5">
        <v>59343740</v>
      </c>
      <c r="M73" s="5">
        <v>62885999</v>
      </c>
      <c r="N73" s="5">
        <v>-1564335</v>
      </c>
      <c r="O73" s="5">
        <v>-12533759</v>
      </c>
      <c r="P73" s="5">
        <v>23634755</v>
      </c>
    </row>
    <row r="75" spans="2:16" x14ac:dyDescent="0.35">
      <c r="B75" t="s">
        <v>98</v>
      </c>
      <c r="C75" t="s">
        <v>99</v>
      </c>
    </row>
    <row r="76" spans="2:16" x14ac:dyDescent="0.35">
      <c r="C76" t="s">
        <v>100</v>
      </c>
    </row>
    <row r="77" spans="2:16" x14ac:dyDescent="0.35">
      <c r="C77" t="s">
        <v>19</v>
      </c>
      <c r="D77" s="5">
        <v>54522668</v>
      </c>
      <c r="E77" s="5">
        <v>70748575</v>
      </c>
      <c r="F77" s="5">
        <v>75160167</v>
      </c>
      <c r="G77" s="5">
        <v>67156940</v>
      </c>
      <c r="I77" s="5">
        <v>70748575</v>
      </c>
      <c r="J77" s="5">
        <v>85417646</v>
      </c>
      <c r="K77" s="5">
        <v>115329924</v>
      </c>
      <c r="L77" s="5">
        <v>87386731</v>
      </c>
      <c r="M77" s="5">
        <v>37241748</v>
      </c>
      <c r="N77" s="5">
        <v>23379554</v>
      </c>
      <c r="O77" s="5">
        <v>25593033</v>
      </c>
      <c r="P77" s="5">
        <v>16840687</v>
      </c>
    </row>
    <row r="78" spans="2:16" x14ac:dyDescent="0.35">
      <c r="C78" t="s">
        <v>101</v>
      </c>
      <c r="D78" s="5">
        <v>2731218</v>
      </c>
      <c r="E78" s="5">
        <v>2993098</v>
      </c>
      <c r="F78" s="5">
        <v>7884046</v>
      </c>
      <c r="G78" s="5">
        <v>5855603</v>
      </c>
      <c r="I78" s="5">
        <v>2993098</v>
      </c>
      <c r="J78" s="5">
        <v>21459648</v>
      </c>
      <c r="K78" s="5">
        <v>7137624</v>
      </c>
      <c r="L78" s="5">
        <v>13243567</v>
      </c>
      <c r="M78" s="5">
        <v>2268957</v>
      </c>
      <c r="N78" s="5">
        <v>17281828</v>
      </c>
      <c r="O78" s="5">
        <v>10142583</v>
      </c>
      <c r="P78" s="5">
        <v>11522366</v>
      </c>
    </row>
    <row r="79" spans="2:16" x14ac:dyDescent="0.35">
      <c r="C79" t="s">
        <v>103</v>
      </c>
      <c r="D79" s="5">
        <v>12506092</v>
      </c>
      <c r="E79" s="5">
        <v>13464923</v>
      </c>
      <c r="F79" s="5">
        <v>11001965</v>
      </c>
      <c r="G79" s="5">
        <v>11678725</v>
      </c>
      <c r="I79" s="5">
        <v>13464923</v>
      </c>
      <c r="J79" s="5">
        <v>16509369</v>
      </c>
      <c r="K79" s="5">
        <v>63948334</v>
      </c>
      <c r="L79" s="5">
        <v>106353755</v>
      </c>
      <c r="M79" s="5">
        <v>60824339</v>
      </c>
      <c r="N79" s="5">
        <v>89264339</v>
      </c>
      <c r="O79" s="5">
        <v>30409969</v>
      </c>
      <c r="P79" s="5">
        <v>42174909</v>
      </c>
    </row>
    <row r="80" spans="2:16" x14ac:dyDescent="0.35">
      <c r="C80" t="s">
        <v>102</v>
      </c>
      <c r="D80" s="5">
        <v>269104</v>
      </c>
      <c r="E80" s="5">
        <v>172938</v>
      </c>
      <c r="F80" s="5">
        <v>172590</v>
      </c>
      <c r="G80" s="5">
        <v>178703</v>
      </c>
      <c r="I80" s="5">
        <v>172938</v>
      </c>
      <c r="J80" s="5">
        <v>337677</v>
      </c>
      <c r="K80" s="5">
        <v>349677</v>
      </c>
      <c r="L80" s="5">
        <v>247608</v>
      </c>
      <c r="M80" s="5">
        <v>5792</v>
      </c>
      <c r="N80" s="5">
        <v>124003</v>
      </c>
      <c r="O80" s="5">
        <v>63313</v>
      </c>
      <c r="P80" s="5">
        <v>264669</v>
      </c>
    </row>
    <row r="81" spans="3:16" x14ac:dyDescent="0.35">
      <c r="C81" t="s">
        <v>104</v>
      </c>
      <c r="D81" s="5">
        <v>2731218</v>
      </c>
      <c r="E81" s="5">
        <v>2993098</v>
      </c>
      <c r="F81" s="5">
        <v>7884046</v>
      </c>
      <c r="G81" s="5">
        <v>5855603</v>
      </c>
      <c r="I81" s="5">
        <v>2993098</v>
      </c>
      <c r="J81" s="5">
        <v>21459648</v>
      </c>
      <c r="K81" s="5">
        <v>7137624</v>
      </c>
      <c r="L81" s="5">
        <v>13243567</v>
      </c>
      <c r="M81" s="5">
        <v>2268957</v>
      </c>
      <c r="N81" s="5">
        <v>17281828</v>
      </c>
      <c r="O81" s="5">
        <v>10142583</v>
      </c>
      <c r="P81" s="5">
        <v>11522366</v>
      </c>
    </row>
    <row r="82" spans="3:16" x14ac:dyDescent="0.35">
      <c r="C82" t="s">
        <v>105</v>
      </c>
      <c r="D82" s="5">
        <v>2380799</v>
      </c>
      <c r="E82" s="5">
        <v>321174</v>
      </c>
      <c r="F82" s="5">
        <v>257521</v>
      </c>
      <c r="G82" s="5">
        <v>1258853</v>
      </c>
      <c r="I82" s="5">
        <v>321174</v>
      </c>
      <c r="J82" s="5">
        <v>2043741</v>
      </c>
      <c r="K82" s="5">
        <v>441573</v>
      </c>
      <c r="L82" s="5">
        <v>255859</v>
      </c>
      <c r="M82" s="5">
        <v>636342</v>
      </c>
      <c r="N82" s="5">
        <v>38240</v>
      </c>
      <c r="O82" s="5">
        <v>37020</v>
      </c>
      <c r="P82" s="5">
        <v>41778</v>
      </c>
    </row>
    <row r="83" spans="3:16" x14ac:dyDescent="0.35">
      <c r="C83" t="s">
        <v>108</v>
      </c>
      <c r="D83" s="5">
        <v>110056428</v>
      </c>
      <c r="E83" s="5">
        <v>96192208</v>
      </c>
      <c r="F83" s="5">
        <v>102028434</v>
      </c>
      <c r="G83" s="5">
        <v>123834164</v>
      </c>
      <c r="I83" s="5">
        <v>96192208</v>
      </c>
      <c r="J83" s="5">
        <v>122241581</v>
      </c>
      <c r="K83" s="5">
        <v>210257987</v>
      </c>
      <c r="L83" s="5">
        <v>258231840</v>
      </c>
      <c r="M83" s="5">
        <v>213958721</v>
      </c>
      <c r="N83" s="5">
        <v>171415958</v>
      </c>
      <c r="O83" s="5">
        <v>263676805</v>
      </c>
      <c r="P83" s="5">
        <v>389515279</v>
      </c>
    </row>
    <row r="84" spans="3:16" x14ac:dyDescent="0.35">
      <c r="C84" t="s">
        <v>80</v>
      </c>
      <c r="D84" s="5">
        <v>25227273</v>
      </c>
      <c r="E84" s="5">
        <v>25411169</v>
      </c>
      <c r="F84" s="5">
        <v>25607843</v>
      </c>
      <c r="G84" s="5">
        <v>25608078</v>
      </c>
      <c r="I84" s="5">
        <v>25411169</v>
      </c>
      <c r="J84" s="5">
        <v>25600845</v>
      </c>
      <c r="K84" s="5">
        <v>23738590</v>
      </c>
      <c r="L84" s="5">
        <v>23674927</v>
      </c>
      <c r="M84" s="5">
        <v>22731285</v>
      </c>
      <c r="N84" s="5">
        <v>21742146</v>
      </c>
      <c r="O84" s="5">
        <v>14352939</v>
      </c>
      <c r="P84" s="5">
        <v>6116504</v>
      </c>
    </row>
    <row r="85" spans="3:16" x14ac:dyDescent="0.35">
      <c r="C85" t="s">
        <v>109</v>
      </c>
      <c r="D85" s="5">
        <v>190413009</v>
      </c>
      <c r="E85" s="5">
        <v>182674289</v>
      </c>
      <c r="F85" s="5">
        <v>189700400</v>
      </c>
      <c r="G85" s="5">
        <v>210575097</v>
      </c>
      <c r="I85" s="5">
        <v>182674289</v>
      </c>
      <c r="J85" s="5">
        <v>237413511</v>
      </c>
      <c r="K85" s="5">
        <v>355916500</v>
      </c>
      <c r="L85" s="5">
        <v>386729154</v>
      </c>
      <c r="M85" s="5">
        <v>275848320</v>
      </c>
      <c r="N85" s="5">
        <v>221585752</v>
      </c>
      <c r="O85" s="5">
        <v>339090683</v>
      </c>
      <c r="P85" s="5">
        <v>432465445</v>
      </c>
    </row>
    <row r="86" spans="3:16" x14ac:dyDescent="0.35">
      <c r="C86" t="s">
        <v>110</v>
      </c>
    </row>
    <row r="87" spans="3:16" x14ac:dyDescent="0.35">
      <c r="C87" t="s">
        <v>649</v>
      </c>
      <c r="D87" s="5">
        <v>22384390</v>
      </c>
      <c r="E87" s="5">
        <v>22384398</v>
      </c>
      <c r="F87" s="5">
        <v>22877629</v>
      </c>
      <c r="G87" s="5">
        <v>22879390</v>
      </c>
      <c r="I87" s="5">
        <v>22384398</v>
      </c>
      <c r="J87" s="5">
        <v>22384398</v>
      </c>
    </row>
    <row r="88" spans="3:16" x14ac:dyDescent="0.35">
      <c r="C88" t="s">
        <v>329</v>
      </c>
      <c r="P88" s="5">
        <v>2628596</v>
      </c>
    </row>
    <row r="89" spans="3:16" x14ac:dyDescent="0.35">
      <c r="C89" t="s">
        <v>111</v>
      </c>
      <c r="D89" s="5">
        <v>14863779</v>
      </c>
      <c r="E89" s="5">
        <v>14579346</v>
      </c>
      <c r="F89" s="5">
        <v>2645685</v>
      </c>
      <c r="G89" s="5">
        <v>3599977</v>
      </c>
      <c r="I89" s="5">
        <v>14579346</v>
      </c>
      <c r="J89" s="5">
        <v>3412650</v>
      </c>
      <c r="K89" s="5">
        <v>38994769</v>
      </c>
      <c r="L89" s="5">
        <v>1564335</v>
      </c>
      <c r="M89" s="5">
        <v>2385177</v>
      </c>
      <c r="N89" s="5">
        <v>6124918</v>
      </c>
      <c r="O89" s="5">
        <v>9121582</v>
      </c>
      <c r="P89" s="5">
        <v>5455815</v>
      </c>
    </row>
    <row r="90" spans="3:16" x14ac:dyDescent="0.35">
      <c r="C90" t="s">
        <v>112</v>
      </c>
      <c r="D90" s="5">
        <v>524747436</v>
      </c>
      <c r="E90" s="5">
        <v>482081662</v>
      </c>
      <c r="F90" s="5">
        <v>485214999</v>
      </c>
      <c r="G90" s="5">
        <v>489943410</v>
      </c>
      <c r="I90" s="5">
        <v>482081662</v>
      </c>
      <c r="J90" s="5">
        <v>500537026</v>
      </c>
      <c r="K90" s="5">
        <v>798031133</v>
      </c>
      <c r="L90" s="5">
        <v>741361164</v>
      </c>
      <c r="M90" s="5">
        <v>749865581</v>
      </c>
      <c r="N90" s="5">
        <v>756811849</v>
      </c>
      <c r="O90" s="5">
        <v>677173523</v>
      </c>
      <c r="P90" s="5">
        <v>668299533</v>
      </c>
    </row>
    <row r="91" spans="3:16" x14ac:dyDescent="0.35">
      <c r="C91" t="s">
        <v>113</v>
      </c>
      <c r="D91" s="5">
        <v>15005458</v>
      </c>
      <c r="E91" s="5">
        <v>15090535</v>
      </c>
      <c r="F91" s="5">
        <v>15175611</v>
      </c>
      <c r="G91" s="5">
        <v>15260688</v>
      </c>
      <c r="I91" s="5">
        <v>15090535</v>
      </c>
      <c r="J91" s="5">
        <v>15430841</v>
      </c>
      <c r="K91" s="5">
        <v>15771147</v>
      </c>
      <c r="L91" s="5">
        <v>16092286</v>
      </c>
      <c r="M91" s="5">
        <v>16348653</v>
      </c>
      <c r="N91" s="5">
        <v>16710232</v>
      </c>
      <c r="O91" s="5">
        <v>7245808</v>
      </c>
      <c r="P91" s="5">
        <v>7245808</v>
      </c>
    </row>
    <row r="92" spans="3:16" x14ac:dyDescent="0.35">
      <c r="C92" t="s">
        <v>115</v>
      </c>
      <c r="D92" s="5">
        <v>583483933</v>
      </c>
      <c r="E92" s="5">
        <v>541952152</v>
      </c>
      <c r="F92" s="5">
        <v>532929723</v>
      </c>
      <c r="G92" s="5">
        <v>543665641</v>
      </c>
      <c r="I92" s="5">
        <v>541952152</v>
      </c>
      <c r="J92" s="5">
        <v>555315662</v>
      </c>
      <c r="K92" s="5">
        <v>872657894</v>
      </c>
      <c r="L92" s="5">
        <v>799593401</v>
      </c>
      <c r="M92" s="5">
        <v>792483403</v>
      </c>
      <c r="N92" s="5">
        <v>811056217</v>
      </c>
      <c r="O92" s="5">
        <v>730044237</v>
      </c>
      <c r="P92" s="5">
        <v>714551604</v>
      </c>
    </row>
    <row r="93" spans="3:16" x14ac:dyDescent="0.35">
      <c r="C93" t="s">
        <v>116</v>
      </c>
      <c r="D93" s="5">
        <v>773896942</v>
      </c>
      <c r="E93" s="5">
        <v>724626441</v>
      </c>
      <c r="F93" s="5">
        <v>722630123</v>
      </c>
      <c r="G93" s="5">
        <v>754240738</v>
      </c>
      <c r="I93" s="5">
        <v>724626441</v>
      </c>
      <c r="J93" s="5">
        <v>792729173</v>
      </c>
      <c r="K93" s="5">
        <v>1228574394</v>
      </c>
      <c r="L93" s="5">
        <v>1186322555</v>
      </c>
      <c r="M93" s="5">
        <v>1068331723</v>
      </c>
      <c r="N93" s="5">
        <v>1032641969</v>
      </c>
      <c r="O93" s="5">
        <v>1069134920</v>
      </c>
      <c r="P93" s="5">
        <v>1147017049</v>
      </c>
    </row>
    <row r="94" spans="3:16" x14ac:dyDescent="0.35">
      <c r="C94" t="s">
        <v>117</v>
      </c>
    </row>
    <row r="95" spans="3:16" x14ac:dyDescent="0.35">
      <c r="C95" t="s">
        <v>118</v>
      </c>
    </row>
    <row r="96" spans="3:16" x14ac:dyDescent="0.35">
      <c r="C96" t="s">
        <v>119</v>
      </c>
      <c r="D96" s="5">
        <v>43407974</v>
      </c>
      <c r="E96" s="5">
        <v>38277658</v>
      </c>
      <c r="F96" s="5">
        <v>33783631</v>
      </c>
      <c r="G96" s="5">
        <v>51122099</v>
      </c>
      <c r="I96" s="5">
        <v>38277658</v>
      </c>
      <c r="J96" s="5">
        <v>67689092</v>
      </c>
      <c r="K96" s="5">
        <v>217322064</v>
      </c>
      <c r="L96" s="5">
        <v>265334188</v>
      </c>
      <c r="M96" s="5">
        <v>190390645</v>
      </c>
      <c r="N96" s="5">
        <v>187709345</v>
      </c>
      <c r="O96" s="5">
        <v>289998470</v>
      </c>
      <c r="P96" s="5">
        <v>322384807</v>
      </c>
    </row>
    <row r="97" spans="3:16" x14ac:dyDescent="0.35">
      <c r="C97" t="s">
        <v>285</v>
      </c>
      <c r="E97" s="5">
        <v>3665648</v>
      </c>
      <c r="G97" s="5">
        <v>13199450</v>
      </c>
      <c r="I97" s="5">
        <v>3665648</v>
      </c>
      <c r="J97" s="5">
        <v>12682089</v>
      </c>
      <c r="K97" s="5">
        <v>31487366</v>
      </c>
      <c r="L97" s="5">
        <v>71941802</v>
      </c>
      <c r="M97" s="5">
        <v>22223474</v>
      </c>
      <c r="N97" s="5">
        <v>34022801</v>
      </c>
      <c r="O97" s="5">
        <v>200474826</v>
      </c>
      <c r="P97" s="5">
        <v>221874257</v>
      </c>
    </row>
    <row r="98" spans="3:16" x14ac:dyDescent="0.35">
      <c r="C98" t="s">
        <v>120</v>
      </c>
    </row>
    <row r="99" spans="3:16" x14ac:dyDescent="0.35">
      <c r="C99" t="s">
        <v>286</v>
      </c>
      <c r="D99" s="5">
        <v>12775196</v>
      </c>
      <c r="E99" s="5">
        <v>13637861</v>
      </c>
      <c r="F99" s="5">
        <v>11174555</v>
      </c>
      <c r="G99" s="5">
        <v>11857428</v>
      </c>
      <c r="I99" s="5">
        <v>13637861</v>
      </c>
      <c r="J99" s="5">
        <v>16847046</v>
      </c>
      <c r="K99" s="5">
        <v>64298011</v>
      </c>
      <c r="L99" s="5">
        <v>106601363</v>
      </c>
      <c r="M99" s="5">
        <v>60830131</v>
      </c>
      <c r="N99" s="5">
        <v>89388342</v>
      </c>
      <c r="O99" s="5">
        <v>30473282</v>
      </c>
      <c r="P99" s="5">
        <v>42439578</v>
      </c>
    </row>
    <row r="100" spans="3:16" x14ac:dyDescent="0.35">
      <c r="C100" t="s">
        <v>121</v>
      </c>
      <c r="D100" s="5">
        <v>12175808</v>
      </c>
      <c r="E100" s="5">
        <v>5565914</v>
      </c>
      <c r="F100" s="5">
        <v>5446507</v>
      </c>
      <c r="G100" s="5">
        <v>5643739</v>
      </c>
      <c r="I100" s="5">
        <v>5565914</v>
      </c>
      <c r="J100" s="5">
        <v>11266563</v>
      </c>
      <c r="K100" s="5">
        <v>8257249</v>
      </c>
      <c r="L100" s="5">
        <v>9522857</v>
      </c>
      <c r="M100" s="5">
        <v>8580380</v>
      </c>
      <c r="N100" s="5">
        <v>884033</v>
      </c>
      <c r="O100" s="5">
        <v>236808</v>
      </c>
      <c r="P100" s="5">
        <v>608757</v>
      </c>
    </row>
    <row r="101" spans="3:16" x14ac:dyDescent="0.35">
      <c r="C101" t="s">
        <v>123</v>
      </c>
      <c r="D101" s="5">
        <v>2174198</v>
      </c>
      <c r="E101" s="5">
        <v>3104983</v>
      </c>
      <c r="F101" s="5">
        <v>2572714</v>
      </c>
      <c r="G101" s="5">
        <v>2496711</v>
      </c>
      <c r="I101" s="5">
        <v>3104983</v>
      </c>
      <c r="J101" s="5">
        <v>6352569</v>
      </c>
      <c r="K101" s="5">
        <v>11495848</v>
      </c>
      <c r="L101" s="5">
        <v>8989920</v>
      </c>
      <c r="M101" s="5">
        <v>10829145</v>
      </c>
      <c r="N101" s="5">
        <v>6149650</v>
      </c>
      <c r="O101" s="5">
        <v>7524174</v>
      </c>
      <c r="P101" s="5">
        <v>16239699</v>
      </c>
    </row>
    <row r="102" spans="3:16" x14ac:dyDescent="0.35">
      <c r="C102" t="s">
        <v>650</v>
      </c>
    </row>
    <row r="103" spans="3:16" x14ac:dyDescent="0.35">
      <c r="C103" t="s">
        <v>122</v>
      </c>
      <c r="D103" s="5">
        <v>416680</v>
      </c>
      <c r="E103" s="5">
        <v>89831</v>
      </c>
      <c r="F103" s="5">
        <v>1040547</v>
      </c>
      <c r="G103" s="5">
        <v>188765</v>
      </c>
      <c r="I103" s="5">
        <v>89831</v>
      </c>
      <c r="J103" s="5">
        <v>122196</v>
      </c>
      <c r="K103" s="5">
        <v>34635789</v>
      </c>
      <c r="L103" s="5">
        <v>2724181</v>
      </c>
      <c r="M103" s="5">
        <v>8792635</v>
      </c>
      <c r="N103" s="5">
        <v>1183110</v>
      </c>
      <c r="O103" s="5">
        <v>4583956</v>
      </c>
      <c r="P103" s="5">
        <v>1110933</v>
      </c>
    </row>
    <row r="104" spans="3:16" x14ac:dyDescent="0.35">
      <c r="C104" t="s">
        <v>124</v>
      </c>
    </row>
    <row r="105" spans="3:16" x14ac:dyDescent="0.35">
      <c r="C105" t="s">
        <v>288</v>
      </c>
      <c r="D105" s="5">
        <v>2116929</v>
      </c>
      <c r="E105" s="5">
        <v>2118128</v>
      </c>
      <c r="F105" s="5">
        <v>2169438</v>
      </c>
      <c r="G105" s="5">
        <v>2013190</v>
      </c>
      <c r="I105" s="5">
        <v>2118128</v>
      </c>
      <c r="J105" s="5">
        <v>3418169</v>
      </c>
      <c r="K105" s="5">
        <v>27898624</v>
      </c>
      <c r="L105" s="5">
        <v>41487664</v>
      </c>
      <c r="M105" s="5">
        <v>41717168</v>
      </c>
      <c r="N105" s="5">
        <v>63727696</v>
      </c>
      <c r="O105" s="5">
        <v>57894449</v>
      </c>
      <c r="P105" s="5">
        <v>69268752</v>
      </c>
    </row>
    <row r="106" spans="3:16" x14ac:dyDescent="0.35">
      <c r="C106" t="s">
        <v>126</v>
      </c>
      <c r="D106" s="5">
        <v>1076148</v>
      </c>
      <c r="E106" s="5">
        <v>1298119</v>
      </c>
      <c r="F106" s="5">
        <v>2429616</v>
      </c>
      <c r="G106" s="5">
        <v>2992268</v>
      </c>
      <c r="I106" s="5">
        <v>1298119</v>
      </c>
      <c r="J106" s="5">
        <v>3080268</v>
      </c>
      <c r="K106" s="5">
        <v>17281029</v>
      </c>
      <c r="L106" s="5">
        <v>18098411</v>
      </c>
      <c r="M106" s="5">
        <v>20637212</v>
      </c>
      <c r="N106" s="5">
        <v>13996902</v>
      </c>
      <c r="O106" s="5">
        <v>17979713</v>
      </c>
      <c r="P106" s="5">
        <v>16835450</v>
      </c>
    </row>
    <row r="107" spans="3:16" x14ac:dyDescent="0.35">
      <c r="C107" t="s">
        <v>127</v>
      </c>
      <c r="D107" s="5">
        <v>75656701</v>
      </c>
      <c r="E107" s="5">
        <v>32853604</v>
      </c>
      <c r="F107" s="5">
        <v>33196444</v>
      </c>
      <c r="G107" s="5">
        <v>33573842</v>
      </c>
      <c r="I107" s="5">
        <v>32853604</v>
      </c>
      <c r="J107" s="5">
        <v>34519114</v>
      </c>
      <c r="K107" s="5">
        <v>86801869</v>
      </c>
      <c r="L107" s="5">
        <v>114769637</v>
      </c>
      <c r="M107" s="5">
        <v>124876329</v>
      </c>
      <c r="N107" s="5">
        <v>154753874</v>
      </c>
      <c r="O107" s="5">
        <v>87393365</v>
      </c>
      <c r="P107" s="5">
        <v>293629429</v>
      </c>
    </row>
    <row r="108" spans="3:16" x14ac:dyDescent="0.35">
      <c r="C108" t="s">
        <v>128</v>
      </c>
      <c r="D108" s="5">
        <v>75656701</v>
      </c>
      <c r="E108" s="5">
        <v>32853604</v>
      </c>
      <c r="F108" s="5">
        <v>33196444</v>
      </c>
      <c r="G108" s="5">
        <v>33573842</v>
      </c>
      <c r="I108" s="5">
        <v>32853604</v>
      </c>
      <c r="J108" s="5">
        <v>34519114</v>
      </c>
      <c r="K108" s="5">
        <v>86801869</v>
      </c>
      <c r="L108" s="5">
        <v>114769637</v>
      </c>
      <c r="M108" s="5">
        <v>124876329</v>
      </c>
      <c r="N108" s="5">
        <v>154753874</v>
      </c>
      <c r="O108" s="5">
        <v>87393365</v>
      </c>
      <c r="P108" s="5">
        <v>293629429</v>
      </c>
    </row>
    <row r="109" spans="3:16" x14ac:dyDescent="0.35">
      <c r="C109" t="s">
        <v>129</v>
      </c>
    </row>
    <row r="110" spans="3:16" x14ac:dyDescent="0.35">
      <c r="C110" t="s">
        <v>130</v>
      </c>
      <c r="D110" s="5">
        <v>2116929</v>
      </c>
      <c r="E110" s="5">
        <v>2118128</v>
      </c>
      <c r="F110" s="5">
        <v>2169438</v>
      </c>
      <c r="G110" s="5">
        <v>2013190</v>
      </c>
      <c r="I110" s="5">
        <v>2118128</v>
      </c>
      <c r="J110" s="5">
        <v>3418169</v>
      </c>
      <c r="K110" s="5">
        <v>27898624</v>
      </c>
      <c r="L110" s="5">
        <v>41487664</v>
      </c>
      <c r="M110" s="5">
        <v>41717168</v>
      </c>
      <c r="N110" s="5">
        <v>63727696</v>
      </c>
      <c r="O110" s="5">
        <v>57894449</v>
      </c>
      <c r="P110" s="5">
        <v>69268752</v>
      </c>
    </row>
    <row r="111" spans="3:16" x14ac:dyDescent="0.35">
      <c r="C111" t="s">
        <v>332</v>
      </c>
      <c r="P111" s="5">
        <v>93901556</v>
      </c>
    </row>
    <row r="112" spans="3:16" x14ac:dyDescent="0.35">
      <c r="C112" t="s">
        <v>132</v>
      </c>
      <c r="D112" s="5">
        <v>119064675</v>
      </c>
      <c r="E112" s="5">
        <v>71131262</v>
      </c>
      <c r="F112" s="5">
        <v>66980075</v>
      </c>
      <c r="G112" s="5">
        <v>84695941</v>
      </c>
      <c r="I112" s="5">
        <v>71131262</v>
      </c>
      <c r="J112" s="5">
        <v>102208206</v>
      </c>
      <c r="K112" s="5">
        <v>304123933</v>
      </c>
      <c r="L112" s="5">
        <v>380103825</v>
      </c>
      <c r="M112" s="5">
        <v>315266974</v>
      </c>
      <c r="N112" s="5">
        <v>342463219</v>
      </c>
      <c r="O112" s="5">
        <v>377391835</v>
      </c>
      <c r="P112" s="5">
        <v>616014236</v>
      </c>
    </row>
    <row r="113" spans="2:16" x14ac:dyDescent="0.35">
      <c r="C113" t="s">
        <v>133</v>
      </c>
    </row>
    <row r="114" spans="2:16" x14ac:dyDescent="0.35">
      <c r="C114" t="s">
        <v>134</v>
      </c>
      <c r="D114" s="5">
        <v>160508587</v>
      </c>
      <c r="E114" s="5">
        <v>160508587</v>
      </c>
      <c r="F114" s="5">
        <v>160508587</v>
      </c>
      <c r="G114" s="5">
        <v>160508587</v>
      </c>
      <c r="I114" s="5">
        <v>160508587</v>
      </c>
      <c r="J114" s="5">
        <v>160508587</v>
      </c>
      <c r="K114" s="5">
        <v>573244954</v>
      </c>
      <c r="L114" s="5">
        <v>573244954</v>
      </c>
      <c r="M114" s="5">
        <v>573244954</v>
      </c>
      <c r="N114" s="5">
        <v>573244954</v>
      </c>
      <c r="O114" s="5">
        <v>573244954</v>
      </c>
      <c r="P114" s="5">
        <v>469947693</v>
      </c>
    </row>
    <row r="115" spans="2:16" x14ac:dyDescent="0.35">
      <c r="C115" t="s">
        <v>135</v>
      </c>
      <c r="D115" s="5">
        <v>202295416</v>
      </c>
      <c r="E115" s="5">
        <v>202295416</v>
      </c>
      <c r="F115" s="5">
        <v>202295416</v>
      </c>
      <c r="G115" s="5">
        <v>202295416</v>
      </c>
      <c r="I115" s="5">
        <v>202295416</v>
      </c>
      <c r="J115" s="5">
        <v>202295416</v>
      </c>
      <c r="K115" s="5">
        <v>66742479</v>
      </c>
      <c r="L115" s="5">
        <v>66732174</v>
      </c>
      <c r="M115" s="5">
        <v>66732174</v>
      </c>
      <c r="N115" s="5">
        <v>66732174</v>
      </c>
      <c r="O115" s="5">
        <v>66732174</v>
      </c>
      <c r="P115" s="5">
        <v>-3244596</v>
      </c>
    </row>
    <row r="116" spans="2:16" x14ac:dyDescent="0.35">
      <c r="C116" t="s">
        <v>136</v>
      </c>
      <c r="D116" s="5">
        <v>266800991</v>
      </c>
      <c r="E116" s="5">
        <v>265280007</v>
      </c>
      <c r="F116" s="5">
        <v>267238202</v>
      </c>
      <c r="G116" s="5">
        <v>281132716</v>
      </c>
      <c r="I116" s="5">
        <v>265280007</v>
      </c>
      <c r="J116" s="5">
        <v>302116119</v>
      </c>
      <c r="K116" s="5">
        <v>179836871</v>
      </c>
      <c r="L116" s="5">
        <v>142566675</v>
      </c>
      <c r="M116" s="5">
        <v>90356336</v>
      </c>
      <c r="N116" s="5">
        <v>28459476</v>
      </c>
      <c r="O116" s="5">
        <v>37413018</v>
      </c>
      <c r="P116" s="5">
        <v>58183212</v>
      </c>
    </row>
    <row r="117" spans="2:16" x14ac:dyDescent="0.35">
      <c r="C117" t="s">
        <v>137</v>
      </c>
      <c r="D117" s="5">
        <v>11000000</v>
      </c>
      <c r="E117" s="5">
        <v>11000000</v>
      </c>
      <c r="F117" s="5">
        <v>11000000</v>
      </c>
      <c r="G117" s="5">
        <v>11000000</v>
      </c>
      <c r="I117" s="5">
        <v>11000000</v>
      </c>
      <c r="J117" s="5">
        <v>11000000</v>
      </c>
      <c r="K117" s="5">
        <v>11000000</v>
      </c>
      <c r="L117" s="5">
        <v>10000000</v>
      </c>
    </row>
    <row r="118" spans="2:16" x14ac:dyDescent="0.35">
      <c r="C118" t="s">
        <v>138</v>
      </c>
      <c r="D118" s="5">
        <v>255800991</v>
      </c>
      <c r="E118" s="5">
        <v>254280007</v>
      </c>
      <c r="F118" s="5">
        <v>256238202</v>
      </c>
      <c r="G118" s="5">
        <v>270132716</v>
      </c>
      <c r="I118" s="5">
        <v>254280007</v>
      </c>
      <c r="J118" s="5">
        <v>291116119</v>
      </c>
      <c r="K118" s="5">
        <v>168836871</v>
      </c>
      <c r="L118" s="5">
        <v>132566675</v>
      </c>
      <c r="M118" s="5">
        <v>90356336</v>
      </c>
    </row>
    <row r="119" spans="2:16" x14ac:dyDescent="0.35">
      <c r="C119" t="s">
        <v>139</v>
      </c>
      <c r="D119" s="5">
        <v>266800991</v>
      </c>
      <c r="E119" s="5">
        <v>265280007</v>
      </c>
      <c r="F119" s="5">
        <v>267238202</v>
      </c>
      <c r="G119" s="5">
        <v>281132716</v>
      </c>
      <c r="I119" s="5">
        <v>265280007</v>
      </c>
      <c r="J119" s="5">
        <v>302116119</v>
      </c>
      <c r="K119" s="5">
        <v>179836871</v>
      </c>
      <c r="L119" s="5">
        <v>142566675</v>
      </c>
      <c r="M119" s="5">
        <v>90356336</v>
      </c>
      <c r="N119" s="5">
        <v>28459476</v>
      </c>
      <c r="O119" s="5">
        <v>37413018</v>
      </c>
      <c r="P119" s="5">
        <v>58183212</v>
      </c>
    </row>
    <row r="120" spans="2:16" x14ac:dyDescent="0.35">
      <c r="C120" t="s">
        <v>291</v>
      </c>
      <c r="K120" s="5">
        <v>80887567</v>
      </c>
    </row>
    <row r="121" spans="2:16" x14ac:dyDescent="0.35">
      <c r="C121" t="s">
        <v>9</v>
      </c>
      <c r="D121" s="5">
        <v>654832267</v>
      </c>
      <c r="E121" s="5">
        <v>653495179</v>
      </c>
      <c r="F121" s="5">
        <v>655650048</v>
      </c>
      <c r="G121" s="5">
        <v>669544797</v>
      </c>
      <c r="I121" s="5">
        <v>653495179</v>
      </c>
      <c r="J121" s="5">
        <v>690520967</v>
      </c>
      <c r="K121" s="5">
        <v>924450461</v>
      </c>
      <c r="L121" s="5">
        <v>806218730</v>
      </c>
      <c r="M121" s="5">
        <v>753064749</v>
      </c>
      <c r="N121" s="5">
        <v>690178750</v>
      </c>
      <c r="O121" s="5">
        <v>691743085</v>
      </c>
      <c r="P121" s="5">
        <v>531002813</v>
      </c>
    </row>
    <row r="122" spans="2:16" x14ac:dyDescent="0.35">
      <c r="C122" t="s">
        <v>140</v>
      </c>
      <c r="D122" s="5">
        <v>773896942</v>
      </c>
      <c r="E122" s="5">
        <v>724626441</v>
      </c>
      <c r="F122" s="5">
        <v>722630123</v>
      </c>
      <c r="G122" s="5">
        <v>754240738</v>
      </c>
      <c r="I122" s="5">
        <v>724626441</v>
      </c>
      <c r="J122" s="5">
        <v>792729173</v>
      </c>
      <c r="K122" s="5">
        <v>1228574394</v>
      </c>
      <c r="L122" s="5">
        <v>1186322555</v>
      </c>
      <c r="M122" s="5">
        <v>1068331723</v>
      </c>
      <c r="N122" s="5">
        <v>1032641969</v>
      </c>
      <c r="O122" s="5">
        <v>1069134920</v>
      </c>
      <c r="P122" s="5">
        <v>1147017049</v>
      </c>
    </row>
    <row r="123" spans="2:16" x14ac:dyDescent="0.35">
      <c r="C123" t="s">
        <v>141</v>
      </c>
      <c r="D123" s="5">
        <v>12111376157</v>
      </c>
      <c r="E123" s="5">
        <v>12111376157</v>
      </c>
      <c r="F123" s="5">
        <v>12111376157</v>
      </c>
      <c r="G123" s="5">
        <v>12111376157</v>
      </c>
      <c r="I123" s="5">
        <v>12111376157</v>
      </c>
      <c r="J123" s="5">
        <v>12111376157</v>
      </c>
      <c r="K123" s="5">
        <v>12111376157</v>
      </c>
      <c r="L123" s="5">
        <v>12111376157</v>
      </c>
      <c r="M123" s="5">
        <v>12111376157</v>
      </c>
      <c r="N123" s="5">
        <v>12111376157</v>
      </c>
      <c r="O123" s="5">
        <v>12111376157</v>
      </c>
      <c r="P123" s="5">
        <v>9198600000</v>
      </c>
    </row>
    <row r="125" spans="2:16" x14ac:dyDescent="0.35">
      <c r="B125" t="s">
        <v>142</v>
      </c>
      <c r="C125" t="s">
        <v>143</v>
      </c>
      <c r="D125" s="5">
        <v>-8426691</v>
      </c>
      <c r="E125" s="5">
        <v>-2520978</v>
      </c>
      <c r="F125" s="5">
        <v>23934792</v>
      </c>
      <c r="G125" s="5">
        <v>-4400502</v>
      </c>
      <c r="I125" s="5">
        <v>5837654</v>
      </c>
      <c r="J125" s="5">
        <v>-39179904</v>
      </c>
      <c r="K125" s="5">
        <v>92036250</v>
      </c>
      <c r="L125" s="5">
        <v>60615884</v>
      </c>
      <c r="M125" s="5">
        <v>64894878</v>
      </c>
      <c r="N125" s="5">
        <v>236162765</v>
      </c>
      <c r="O125" s="5">
        <v>83429155</v>
      </c>
      <c r="P125" s="5">
        <v>-73904256</v>
      </c>
    </row>
    <row r="126" spans="2:16" x14ac:dyDescent="0.35">
      <c r="C126" t="s">
        <v>292</v>
      </c>
      <c r="D126" s="5">
        <v>48384872</v>
      </c>
      <c r="E126" s="5">
        <v>59297731</v>
      </c>
      <c r="F126" s="5">
        <v>47429914</v>
      </c>
      <c r="G126" s="5">
        <v>53411722</v>
      </c>
      <c r="I126" s="5">
        <v>203196710</v>
      </c>
      <c r="J126" s="5">
        <v>314523571</v>
      </c>
      <c r="K126" s="5">
        <v>715549419</v>
      </c>
      <c r="L126" s="5">
        <v>922509280</v>
      </c>
      <c r="M126" s="5">
        <v>747951990</v>
      </c>
      <c r="N126" s="5">
        <v>618337169</v>
      </c>
      <c r="O126" s="5">
        <v>911036239</v>
      </c>
      <c r="P126" s="5">
        <v>873999725</v>
      </c>
    </row>
    <row r="127" spans="2:16" x14ac:dyDescent="0.35">
      <c r="C127" t="s">
        <v>294</v>
      </c>
      <c r="E127" s="5">
        <v>-59938494</v>
      </c>
      <c r="F127" s="5">
        <v>-22324855</v>
      </c>
      <c r="G127" s="5">
        <v>-103239280</v>
      </c>
      <c r="I127" s="5">
        <v>-185502629</v>
      </c>
      <c r="J127" s="5">
        <v>-300905458</v>
      </c>
      <c r="K127" s="5">
        <v>-572340168</v>
      </c>
      <c r="L127" s="5">
        <v>-812993870</v>
      </c>
      <c r="M127" s="5">
        <v>-645114348</v>
      </c>
      <c r="N127" s="5">
        <v>-342846610</v>
      </c>
      <c r="O127" s="5">
        <v>-735385966</v>
      </c>
      <c r="P127" s="5">
        <v>-866293243</v>
      </c>
    </row>
    <row r="128" spans="2:16" x14ac:dyDescent="0.35">
      <c r="C128" t="s">
        <v>293</v>
      </c>
      <c r="D128" s="5">
        <v>-3413427</v>
      </c>
      <c r="E128" s="5">
        <v>-1888582</v>
      </c>
      <c r="F128" s="5">
        <v>-1602007</v>
      </c>
      <c r="G128" s="5">
        <v>-4163175</v>
      </c>
      <c r="I128" s="5">
        <v>-12108018</v>
      </c>
      <c r="J128" s="5">
        <v>-21677135</v>
      </c>
      <c r="K128" s="5">
        <v>-36089289</v>
      </c>
      <c r="L128" s="5">
        <v>-30949753</v>
      </c>
      <c r="M128" s="5">
        <v>-30541457</v>
      </c>
      <c r="N128" s="5">
        <v>-32471459</v>
      </c>
      <c r="O128" s="5">
        <v>-42783795</v>
      </c>
      <c r="P128" s="5">
        <v>-40572231</v>
      </c>
    </row>
    <row r="129" spans="3:16" x14ac:dyDescent="0.35">
      <c r="C129" t="s">
        <v>388</v>
      </c>
      <c r="D129" s="5">
        <v>-53455484</v>
      </c>
      <c r="G129" s="5">
        <v>49939644</v>
      </c>
      <c r="O129" s="5">
        <v>-24152496</v>
      </c>
      <c r="P129" s="5">
        <v>-15312991</v>
      </c>
    </row>
    <row r="130" spans="3:16" x14ac:dyDescent="0.35">
      <c r="C130" t="s">
        <v>651</v>
      </c>
    </row>
    <row r="131" spans="3:16" x14ac:dyDescent="0.35">
      <c r="C131" t="s">
        <v>652</v>
      </c>
      <c r="L131" s="5">
        <v>9723328</v>
      </c>
      <c r="N131" s="5">
        <v>3947404</v>
      </c>
    </row>
    <row r="132" spans="3:16" x14ac:dyDescent="0.35">
      <c r="C132" t="s">
        <v>467</v>
      </c>
      <c r="D132" s="5">
        <v>-357463</v>
      </c>
      <c r="E132" s="5">
        <v>-641266</v>
      </c>
      <c r="F132" s="5">
        <v>-181345</v>
      </c>
      <c r="G132" s="5">
        <v>-262995</v>
      </c>
      <c r="I132" s="5">
        <v>-1163196</v>
      </c>
      <c r="J132" s="5">
        <v>-36361501</v>
      </c>
      <c r="K132" s="5">
        <v>-8677736</v>
      </c>
      <c r="L132" s="5">
        <v>-21803823</v>
      </c>
      <c r="M132" s="5">
        <v>-5929595</v>
      </c>
      <c r="N132" s="5">
        <v>-6508288</v>
      </c>
      <c r="O132" s="5">
        <v>-6767424</v>
      </c>
      <c r="P132" s="5">
        <v>-13847870</v>
      </c>
    </row>
    <row r="133" spans="3:16" x14ac:dyDescent="0.35">
      <c r="C133" t="s">
        <v>296</v>
      </c>
      <c r="D133" s="5">
        <v>-120281</v>
      </c>
      <c r="E133" s="5">
        <v>-78157</v>
      </c>
      <c r="F133" s="5">
        <v>-106509</v>
      </c>
      <c r="G133" s="5">
        <v>-846667</v>
      </c>
      <c r="I133" s="5">
        <v>-1495220</v>
      </c>
      <c r="J133" s="5">
        <v>-3494042</v>
      </c>
      <c r="K133" s="5">
        <v>-8879042</v>
      </c>
      <c r="L133" s="5">
        <v>-6853708</v>
      </c>
      <c r="M133" s="5">
        <v>-1471712</v>
      </c>
      <c r="N133" s="5">
        <v>-4295451</v>
      </c>
      <c r="O133" s="5">
        <v>-18711733</v>
      </c>
      <c r="P133" s="5">
        <v>-8275147</v>
      </c>
    </row>
    <row r="134" spans="3:16" x14ac:dyDescent="0.35">
      <c r="C134" t="s">
        <v>299</v>
      </c>
      <c r="D134" s="5">
        <v>535092</v>
      </c>
      <c r="E134" s="5">
        <v>727790</v>
      </c>
      <c r="F134" s="5">
        <v>719594</v>
      </c>
      <c r="G134" s="5">
        <v>760249</v>
      </c>
      <c r="I134" s="5">
        <v>2910007</v>
      </c>
      <c r="J134" s="5">
        <v>8734661</v>
      </c>
      <c r="K134" s="5">
        <v>2473066</v>
      </c>
      <c r="L134" s="5">
        <v>984430</v>
      </c>
    </row>
    <row r="135" spans="3:16" x14ac:dyDescent="0.35">
      <c r="C135" t="s">
        <v>653</v>
      </c>
      <c r="O135" s="5">
        <v>194330</v>
      </c>
      <c r="P135" s="5">
        <v>-3602499</v>
      </c>
    </row>
    <row r="136" spans="3:16" x14ac:dyDescent="0.35">
      <c r="C136" t="s">
        <v>654</v>
      </c>
      <c r="D136" s="5">
        <v>57348</v>
      </c>
      <c r="E136" s="5">
        <v>8367</v>
      </c>
      <c r="F136" s="5">
        <v>431740</v>
      </c>
      <c r="G136" s="5">
        <v>-349413</v>
      </c>
      <c r="I136" s="5">
        <v>251591</v>
      </c>
      <c r="J136" s="5">
        <v>-31120882</v>
      </c>
      <c r="K136" s="5">
        <v>-15083712</v>
      </c>
      <c r="L136" s="5">
        <v>-17949773</v>
      </c>
      <c r="M136" s="5">
        <v>-7401307</v>
      </c>
      <c r="N136" s="5">
        <v>-6856335</v>
      </c>
      <c r="O136" s="5">
        <v>-25284827</v>
      </c>
      <c r="P136" s="5">
        <v>-25725516</v>
      </c>
    </row>
    <row r="137" spans="3:16" x14ac:dyDescent="0.35">
      <c r="C137" t="s">
        <v>150</v>
      </c>
      <c r="D137" s="5">
        <v>-5439421</v>
      </c>
      <c r="E137" s="5">
        <v>2466461</v>
      </c>
      <c r="F137" s="5">
        <v>-19751254</v>
      </c>
      <c r="G137" s="5">
        <v>-30055293</v>
      </c>
      <c r="I137" s="5">
        <v>-18508485</v>
      </c>
      <c r="J137" s="5">
        <v>-304494115</v>
      </c>
      <c r="K137" s="5">
        <v>-44708896</v>
      </c>
      <c r="L137" s="5">
        <v>30813302</v>
      </c>
      <c r="M137" s="5">
        <v>-21353771</v>
      </c>
      <c r="N137" s="5">
        <v>-178002293</v>
      </c>
      <c r="O137" s="5">
        <v>36290375</v>
      </c>
      <c r="P137" s="5">
        <v>201185583</v>
      </c>
    </row>
    <row r="138" spans="3:16" x14ac:dyDescent="0.35">
      <c r="C138" t="s">
        <v>151</v>
      </c>
      <c r="D138" s="5">
        <v>-1905888</v>
      </c>
      <c r="E138" s="5">
        <v>-4323261</v>
      </c>
      <c r="F138" s="5">
        <v>3565566</v>
      </c>
      <c r="G138" s="5">
        <v>28753</v>
      </c>
      <c r="I138" s="5">
        <v>-1434966</v>
      </c>
      <c r="J138" s="5">
        <v>334736038</v>
      </c>
      <c r="K138" s="5">
        <v>-20792751</v>
      </c>
      <c r="L138" s="5">
        <v>-44173483</v>
      </c>
      <c r="M138" s="5">
        <v>-30072619</v>
      </c>
      <c r="N138" s="5">
        <v>-60003800</v>
      </c>
      <c r="O138" s="5">
        <v>-111144749</v>
      </c>
      <c r="P138" s="5">
        <v>-95414230</v>
      </c>
    </row>
    <row r="139" spans="3:16" x14ac:dyDescent="0.35">
      <c r="C139" t="s">
        <v>655</v>
      </c>
      <c r="O139" s="5">
        <v>-68443178</v>
      </c>
    </row>
    <row r="140" spans="3:16" x14ac:dyDescent="0.35">
      <c r="C140" t="s">
        <v>155</v>
      </c>
      <c r="D140" s="5">
        <v>-955471</v>
      </c>
      <c r="E140" s="5">
        <v>758604</v>
      </c>
      <c r="F140" s="5">
        <v>-2040217</v>
      </c>
      <c r="G140" s="5">
        <v>-1829965</v>
      </c>
      <c r="I140" s="5">
        <v>-4007501</v>
      </c>
      <c r="J140" s="5">
        <v>-4975905</v>
      </c>
      <c r="K140" s="5">
        <v>-17348924</v>
      </c>
      <c r="L140" s="5">
        <v>-31101736</v>
      </c>
      <c r="M140" s="5">
        <v>-30045833</v>
      </c>
      <c r="N140" s="5">
        <v>-63171909</v>
      </c>
      <c r="O140" s="5">
        <v>-45792853</v>
      </c>
      <c r="P140" s="5">
        <v>-77484730</v>
      </c>
    </row>
    <row r="141" spans="3:16" x14ac:dyDescent="0.35">
      <c r="C141" t="s">
        <v>338</v>
      </c>
      <c r="E141" s="5">
        <v>-789070</v>
      </c>
      <c r="I141" s="5">
        <v>-789070</v>
      </c>
      <c r="J141" s="5">
        <v>-971066</v>
      </c>
      <c r="K141" s="5">
        <v>-3412120</v>
      </c>
      <c r="L141" s="5">
        <v>-12960778</v>
      </c>
      <c r="M141" s="5">
        <v>-2386615</v>
      </c>
      <c r="N141" s="5">
        <v>-803317</v>
      </c>
      <c r="O141" s="5">
        <v>-1852832</v>
      </c>
      <c r="P141" s="5">
        <v>-17102637</v>
      </c>
    </row>
    <row r="142" spans="3:16" x14ac:dyDescent="0.35">
      <c r="C142" t="s">
        <v>656</v>
      </c>
      <c r="D142" s="5">
        <v>1668</v>
      </c>
      <c r="E142" s="5">
        <v>-1</v>
      </c>
      <c r="F142" s="5">
        <v>3292010</v>
      </c>
      <c r="G142" s="5">
        <v>-189899</v>
      </c>
      <c r="I142" s="5">
        <v>3292009</v>
      </c>
      <c r="J142" s="5">
        <v>189899</v>
      </c>
      <c r="K142" s="5">
        <v>-32045</v>
      </c>
      <c r="L142" s="5">
        <v>-111345</v>
      </c>
      <c r="M142" s="5">
        <v>-1679173</v>
      </c>
      <c r="N142" s="5">
        <v>3965664</v>
      </c>
      <c r="O142" s="5">
        <v>2216909</v>
      </c>
      <c r="P142" s="5">
        <v>-1351117</v>
      </c>
    </row>
    <row r="143" spans="3:16" x14ac:dyDescent="0.35">
      <c r="C143" t="s">
        <v>657</v>
      </c>
      <c r="D143" s="5">
        <v>-216972</v>
      </c>
    </row>
    <row r="144" spans="3:16" x14ac:dyDescent="0.35">
      <c r="C144" t="s">
        <v>571</v>
      </c>
      <c r="P144" s="5">
        <v>279020</v>
      </c>
    </row>
    <row r="145" spans="3:16" x14ac:dyDescent="0.35">
      <c r="C145" t="s">
        <v>658</v>
      </c>
      <c r="D145" s="5">
        <v>-771637</v>
      </c>
      <c r="E145" s="5">
        <v>-3972482</v>
      </c>
      <c r="F145" s="5">
        <v>1923503</v>
      </c>
      <c r="G145" s="5">
        <v>2048979</v>
      </c>
    </row>
    <row r="146" spans="3:16" x14ac:dyDescent="0.35">
      <c r="C146" t="s">
        <v>659</v>
      </c>
    </row>
    <row r="147" spans="3:16" x14ac:dyDescent="0.35">
      <c r="C147" t="s">
        <v>660</v>
      </c>
      <c r="J147" s="5">
        <v>-495000</v>
      </c>
    </row>
    <row r="148" spans="3:16" x14ac:dyDescent="0.35">
      <c r="C148" t="s">
        <v>661</v>
      </c>
      <c r="F148" s="5">
        <v>362</v>
      </c>
      <c r="G148" s="5">
        <v>-362</v>
      </c>
    </row>
    <row r="149" spans="3:16" x14ac:dyDescent="0.35">
      <c r="C149" t="s">
        <v>662</v>
      </c>
      <c r="D149" s="5">
        <v>36524</v>
      </c>
      <c r="J149" s="5">
        <v>340542584</v>
      </c>
    </row>
    <row r="150" spans="3:16" x14ac:dyDescent="0.35">
      <c r="C150" t="s">
        <v>663</v>
      </c>
      <c r="O150" s="5">
        <v>2628596</v>
      </c>
      <c r="P150" s="5">
        <v>217395</v>
      </c>
    </row>
    <row r="151" spans="3:16" x14ac:dyDescent="0.35">
      <c r="C151" t="s">
        <v>152</v>
      </c>
      <c r="E151" s="5">
        <v>-320312</v>
      </c>
      <c r="F151" s="5">
        <v>389908</v>
      </c>
      <c r="I151" s="5">
        <v>69596</v>
      </c>
      <c r="J151" s="5">
        <v>445526</v>
      </c>
      <c r="K151" s="5">
        <v>338</v>
      </c>
      <c r="L151" s="5">
        <v>376</v>
      </c>
      <c r="M151" s="5">
        <v>4039002</v>
      </c>
      <c r="N151" s="5">
        <v>5762</v>
      </c>
      <c r="O151" s="5">
        <v>98609</v>
      </c>
      <c r="P151" s="5">
        <v>27839</v>
      </c>
    </row>
    <row r="152" spans="3:16" x14ac:dyDescent="0.35">
      <c r="C152" t="s">
        <v>164</v>
      </c>
      <c r="D152" s="5">
        <v>-5439421</v>
      </c>
      <c r="E152" s="5">
        <v>2466461</v>
      </c>
      <c r="F152" s="5">
        <v>-19751254</v>
      </c>
      <c r="G152" s="5">
        <v>-30055293</v>
      </c>
      <c r="I152" s="5">
        <v>-18508485</v>
      </c>
      <c r="J152" s="5">
        <v>-304494115</v>
      </c>
      <c r="K152" s="5">
        <v>-44708896</v>
      </c>
      <c r="L152" s="5">
        <v>30813302</v>
      </c>
      <c r="M152" s="5">
        <v>-21353771</v>
      </c>
      <c r="N152" s="5">
        <v>-178002293</v>
      </c>
      <c r="O152" s="5">
        <v>36290375</v>
      </c>
      <c r="P152" s="5">
        <v>201185583</v>
      </c>
    </row>
    <row r="153" spans="3:16" x14ac:dyDescent="0.35">
      <c r="C153" t="s">
        <v>664</v>
      </c>
    </row>
    <row r="154" spans="3:16" x14ac:dyDescent="0.35">
      <c r="C154" t="s">
        <v>665</v>
      </c>
      <c r="O154" s="5">
        <v>73069380</v>
      </c>
    </row>
    <row r="155" spans="3:16" x14ac:dyDescent="0.35">
      <c r="C155" t="s">
        <v>605</v>
      </c>
      <c r="D155" s="5">
        <v>-8333571</v>
      </c>
      <c r="E155" s="5">
        <v>-15453621</v>
      </c>
      <c r="F155" s="5">
        <v>-19970039</v>
      </c>
      <c r="G155" s="5">
        <v>-23045652</v>
      </c>
      <c r="I155" s="5">
        <v>-66364299</v>
      </c>
      <c r="J155" s="5">
        <v>-123642024</v>
      </c>
      <c r="K155" s="5">
        <v>-356996894</v>
      </c>
      <c r="L155" s="5">
        <v>-109371278</v>
      </c>
      <c r="M155" s="5">
        <v>-90356493</v>
      </c>
      <c r="N155" s="5">
        <v>-364516999</v>
      </c>
      <c r="O155" s="5">
        <v>-692436860</v>
      </c>
      <c r="P155" s="5">
        <v>-368991855</v>
      </c>
    </row>
    <row r="156" spans="3:16" x14ac:dyDescent="0.35">
      <c r="C156" t="s">
        <v>666</v>
      </c>
      <c r="E156" s="5">
        <v>-1217355</v>
      </c>
      <c r="F156" s="5">
        <v>-421646</v>
      </c>
      <c r="G156" s="5">
        <v>-1216615</v>
      </c>
      <c r="I156" s="5">
        <v>-3883434</v>
      </c>
      <c r="J156" s="5">
        <v>-11116899</v>
      </c>
      <c r="K156" s="5">
        <v>-19043562</v>
      </c>
      <c r="L156" s="5">
        <v>-36785215</v>
      </c>
      <c r="M156" s="5">
        <v>-20121088</v>
      </c>
      <c r="N156" s="5">
        <v>-15141988</v>
      </c>
      <c r="O156" s="5">
        <v>-13145243</v>
      </c>
      <c r="P156" s="5">
        <v>-11340574</v>
      </c>
    </row>
    <row r="157" spans="3:16" x14ac:dyDescent="0.35">
      <c r="C157" t="s">
        <v>667</v>
      </c>
      <c r="D157" s="5">
        <v>-248848</v>
      </c>
    </row>
    <row r="158" spans="3:16" x14ac:dyDescent="0.35">
      <c r="C158" t="s">
        <v>570</v>
      </c>
      <c r="O158" s="5">
        <v>-3754850</v>
      </c>
      <c r="P158" s="5">
        <v>-28395687</v>
      </c>
    </row>
    <row r="159" spans="3:16" x14ac:dyDescent="0.35">
      <c r="C159" t="s">
        <v>135</v>
      </c>
    </row>
    <row r="160" spans="3:16" x14ac:dyDescent="0.35">
      <c r="C160" t="s">
        <v>668</v>
      </c>
      <c r="D160" s="5">
        <v>4752126</v>
      </c>
      <c r="E160" s="5">
        <v>19134545</v>
      </c>
      <c r="F160" s="5">
        <v>6236897</v>
      </c>
      <c r="G160" s="5">
        <v>-5771615</v>
      </c>
      <c r="I160" s="5">
        <v>57371730</v>
      </c>
      <c r="J160" s="5">
        <v>104938957</v>
      </c>
      <c r="K160" s="5">
        <v>317706204</v>
      </c>
      <c r="L160" s="5">
        <v>197095034</v>
      </c>
      <c r="M160" s="5">
        <v>84657511</v>
      </c>
      <c r="N160" s="5">
        <v>201656694</v>
      </c>
      <c r="O160" s="5">
        <v>745627328</v>
      </c>
      <c r="P160" s="5">
        <v>609913699</v>
      </c>
    </row>
    <row r="161" spans="2:16" x14ac:dyDescent="0.35">
      <c r="C161" t="s">
        <v>669</v>
      </c>
    </row>
    <row r="162" spans="2:16" x14ac:dyDescent="0.35">
      <c r="C162" t="s">
        <v>26</v>
      </c>
    </row>
    <row r="163" spans="2:16" x14ac:dyDescent="0.35">
      <c r="C163" t="s">
        <v>518</v>
      </c>
      <c r="D163" s="5">
        <v>-1610145</v>
      </c>
      <c r="E163" s="5">
        <v>2390</v>
      </c>
      <c r="F163" s="5">
        <v>-5598735</v>
      </c>
      <c r="G163" s="5">
        <v>-19598</v>
      </c>
      <c r="I163" s="5">
        <v>-5635626</v>
      </c>
    </row>
    <row r="164" spans="2:16" x14ac:dyDescent="0.35">
      <c r="C164" t="s">
        <v>670</v>
      </c>
      <c r="D164" s="5">
        <v>-10192564</v>
      </c>
      <c r="E164" s="5">
        <v>-16668586</v>
      </c>
      <c r="F164" s="5">
        <v>-25990420</v>
      </c>
      <c r="G164" s="5">
        <v>-24281865</v>
      </c>
      <c r="I164" s="5">
        <v>-75883359</v>
      </c>
      <c r="J164" s="5">
        <v>-134758923</v>
      </c>
      <c r="K164" s="5">
        <v>-376040456</v>
      </c>
      <c r="L164" s="5">
        <v>-146156493</v>
      </c>
      <c r="M164" s="5">
        <v>-110477581</v>
      </c>
      <c r="N164" s="5">
        <v>-379658987</v>
      </c>
      <c r="O164" s="5">
        <v>-709336953</v>
      </c>
      <c r="P164" s="5">
        <v>-408728116</v>
      </c>
    </row>
    <row r="165" spans="2:16" x14ac:dyDescent="0.35">
      <c r="C165" t="s">
        <v>671</v>
      </c>
      <c r="E165" s="5">
        <v>3144</v>
      </c>
      <c r="I165" s="5">
        <v>3144</v>
      </c>
      <c r="J165" s="5">
        <v>-277183434</v>
      </c>
    </row>
    <row r="166" spans="2:16" x14ac:dyDescent="0.35">
      <c r="C166" t="s">
        <v>672</v>
      </c>
      <c r="D166" s="5">
        <v>1017</v>
      </c>
      <c r="E166" s="5">
        <v>-2642</v>
      </c>
      <c r="F166" s="5">
        <v>2269</v>
      </c>
      <c r="G166" s="5">
        <v>-1813</v>
      </c>
      <c r="J166" s="5">
        <v>2509285</v>
      </c>
      <c r="K166" s="5">
        <v>13625356</v>
      </c>
      <c r="L166" s="5">
        <v>-13935480</v>
      </c>
      <c r="M166" s="5">
        <v>4466299</v>
      </c>
    </row>
    <row r="167" spans="2:16" x14ac:dyDescent="0.35">
      <c r="C167" t="s">
        <v>673</v>
      </c>
      <c r="L167" s="5">
        <v>-6189759</v>
      </c>
    </row>
    <row r="168" spans="2:16" x14ac:dyDescent="0.35">
      <c r="C168" t="s">
        <v>174</v>
      </c>
      <c r="D168" s="5">
        <v>-15772000</v>
      </c>
      <c r="E168" s="5">
        <v>-4377778</v>
      </c>
      <c r="F168" s="5">
        <v>7749104</v>
      </c>
      <c r="G168" s="5">
        <v>-34427042</v>
      </c>
      <c r="I168" s="5">
        <v>-14105797</v>
      </c>
      <c r="J168" s="5">
        <v>-8937981</v>
      </c>
      <c r="K168" s="5">
        <v>26534603</v>
      </c>
      <c r="L168" s="5">
        <v>47255703</v>
      </c>
      <c r="M168" s="5">
        <v>13468488</v>
      </c>
      <c r="N168" s="5">
        <v>-1843328</v>
      </c>
      <c r="O168" s="5">
        <v>8574781</v>
      </c>
      <c r="P168" s="5">
        <v>31867097</v>
      </c>
    </row>
    <row r="169" spans="2:16" x14ac:dyDescent="0.35">
      <c r="C169" t="s">
        <v>175</v>
      </c>
      <c r="D169" s="5">
        <v>70748575</v>
      </c>
      <c r="I169" s="5">
        <v>85417646</v>
      </c>
      <c r="J169" s="5">
        <v>115329924</v>
      </c>
      <c r="K169" s="5">
        <v>87386731</v>
      </c>
      <c r="L169" s="5">
        <v>37241748</v>
      </c>
      <c r="M169" s="5">
        <v>23379554</v>
      </c>
      <c r="N169" s="5">
        <v>25593033</v>
      </c>
      <c r="O169" s="5">
        <v>15253023</v>
      </c>
      <c r="P169" s="5">
        <v>15655757</v>
      </c>
    </row>
    <row r="170" spans="2:16" x14ac:dyDescent="0.35">
      <c r="C170" t="s">
        <v>674</v>
      </c>
      <c r="J170" s="5">
        <v>-20756338</v>
      </c>
    </row>
    <row r="171" spans="2:16" x14ac:dyDescent="0.35">
      <c r="C171" t="s">
        <v>675</v>
      </c>
      <c r="P171" s="5">
        <v>-31719961</v>
      </c>
    </row>
    <row r="172" spans="2:16" x14ac:dyDescent="0.35">
      <c r="C172" t="s">
        <v>324</v>
      </c>
      <c r="D172" s="5">
        <v>-453905</v>
      </c>
      <c r="E172" s="5">
        <v>-33814</v>
      </c>
      <c r="F172" s="5">
        <v>254123</v>
      </c>
      <c r="G172" s="5">
        <v>-596409</v>
      </c>
      <c r="I172" s="5">
        <v>-563274</v>
      </c>
      <c r="J172" s="5">
        <v>-217959</v>
      </c>
      <c r="K172" s="5">
        <v>1408590</v>
      </c>
      <c r="L172" s="5">
        <v>2889280</v>
      </c>
      <c r="M172" s="5">
        <v>393706</v>
      </c>
      <c r="N172" s="5">
        <v>-370151</v>
      </c>
      <c r="O172" s="5">
        <v>106725</v>
      </c>
      <c r="P172" s="5">
        <v>-549870</v>
      </c>
    </row>
    <row r="173" spans="2:16" x14ac:dyDescent="0.35">
      <c r="C173" t="s">
        <v>176</v>
      </c>
      <c r="D173" s="5">
        <v>54522670</v>
      </c>
      <c r="E173" s="5">
        <v>-4411592</v>
      </c>
      <c r="F173" s="5">
        <v>8003227</v>
      </c>
      <c r="G173" s="5">
        <v>-35023451</v>
      </c>
      <c r="I173" s="5">
        <v>70748575</v>
      </c>
      <c r="J173" s="5">
        <v>85417646</v>
      </c>
      <c r="K173" s="5">
        <v>115329924</v>
      </c>
      <c r="L173" s="5">
        <v>87386731</v>
      </c>
      <c r="M173" s="5">
        <v>37241748</v>
      </c>
      <c r="N173" s="5">
        <v>23379554</v>
      </c>
      <c r="O173" s="5">
        <v>23934529</v>
      </c>
      <c r="P173" s="5">
        <v>15253023</v>
      </c>
    </row>
    <row r="175" spans="2:16" x14ac:dyDescent="0.35">
      <c r="B175" t="s">
        <v>177</v>
      </c>
      <c r="C175" t="s">
        <v>11</v>
      </c>
      <c r="D175" s="5">
        <v>12110000000</v>
      </c>
      <c r="E175" s="5">
        <v>12110000000</v>
      </c>
      <c r="F175" s="5">
        <v>12110000000</v>
      </c>
      <c r="G175" s="5">
        <v>12110000000</v>
      </c>
      <c r="I175" s="5">
        <v>12110000000</v>
      </c>
      <c r="J175" s="5">
        <v>12110000000</v>
      </c>
      <c r="K175" s="5">
        <v>12110000000</v>
      </c>
      <c r="L175" s="5">
        <v>12110000000</v>
      </c>
      <c r="M175" s="5">
        <v>12110000000</v>
      </c>
      <c r="N175" s="5">
        <v>12110000000</v>
      </c>
      <c r="O175" s="5">
        <v>12110000000</v>
      </c>
      <c r="P175" s="5">
        <v>9200000000</v>
      </c>
    </row>
    <row r="176" spans="2:16" x14ac:dyDescent="0.35">
      <c r="C176" t="s">
        <v>178</v>
      </c>
      <c r="D176" s="6">
        <v>1.77</v>
      </c>
      <c r="E176" s="6">
        <v>-2.69</v>
      </c>
      <c r="F176" s="6">
        <v>-18.78</v>
      </c>
      <c r="G176" s="6">
        <v>-21.71</v>
      </c>
    </row>
    <row r="177" spans="3:7" x14ac:dyDescent="0.35">
      <c r="C177" t="s">
        <v>179</v>
      </c>
      <c r="D177" s="6">
        <v>162.71</v>
      </c>
      <c r="E177" s="6">
        <v>-108.55</v>
      </c>
      <c r="F177" s="6">
        <v>-12.35</v>
      </c>
      <c r="G177" s="6">
        <v>-8.94</v>
      </c>
    </row>
    <row r="178" spans="3:7" x14ac:dyDescent="0.35">
      <c r="C178" t="s">
        <v>62</v>
      </c>
      <c r="D178" s="6">
        <v>4.47</v>
      </c>
      <c r="E178" s="6">
        <v>3.86</v>
      </c>
      <c r="F178" s="6">
        <v>3.58</v>
      </c>
      <c r="G178" s="6">
        <v>3.47</v>
      </c>
    </row>
    <row r="179" spans="3:7" x14ac:dyDescent="0.35">
      <c r="C179" t="s">
        <v>180</v>
      </c>
      <c r="D179" s="5">
        <v>151660000000</v>
      </c>
      <c r="E179" s="5">
        <v>-123370000000</v>
      </c>
      <c r="F179" s="5">
        <v>-108200000000</v>
      </c>
      <c r="G179" s="5">
        <v>-119540000000</v>
      </c>
    </row>
    <row r="180" spans="3:7" x14ac:dyDescent="0.35">
      <c r="C180" t="s">
        <v>181</v>
      </c>
      <c r="D180" s="6">
        <v>1.6000000000000001E-3</v>
      </c>
      <c r="E180" s="6">
        <v>-2.7000000000000001E-3</v>
      </c>
      <c r="F180" s="6">
        <v>-1.89E-2</v>
      </c>
      <c r="G180" s="6">
        <v>-2.1499999999999998E-2</v>
      </c>
    </row>
    <row r="181" spans="3:7" x14ac:dyDescent="0.35">
      <c r="C181" t="s">
        <v>182</v>
      </c>
      <c r="D181" s="6">
        <v>1.9E-3</v>
      </c>
      <c r="E181" s="6">
        <v>-3.0000000000000001E-3</v>
      </c>
      <c r="F181" s="6">
        <v>-2.0799999999999999E-2</v>
      </c>
      <c r="G181" s="6">
        <v>-2.4199999999999999E-2</v>
      </c>
    </row>
    <row r="182" spans="3:7" x14ac:dyDescent="0.35">
      <c r="C182" t="s">
        <v>183</v>
      </c>
      <c r="D182" s="6">
        <v>3.0000000000000001E-3</v>
      </c>
      <c r="E182" s="6">
        <v>-2.0299999999999999E-2</v>
      </c>
      <c r="F182" s="6">
        <v>-1.89E-2</v>
      </c>
      <c r="G182" s="6">
        <v>-1.9699999999999999E-2</v>
      </c>
    </row>
    <row r="183" spans="3:7" x14ac:dyDescent="0.35">
      <c r="C183" t="s">
        <v>184</v>
      </c>
      <c r="D183" s="6">
        <v>1.5</v>
      </c>
      <c r="E183" s="6">
        <v>-25.07</v>
      </c>
      <c r="F183" s="6">
        <v>-22.04</v>
      </c>
      <c r="G183" s="6">
        <v>-12.19</v>
      </c>
    </row>
    <row r="184" spans="3:7" x14ac:dyDescent="0.35">
      <c r="C184" t="s">
        <v>185</v>
      </c>
      <c r="D184" s="5">
        <v>11131000000000</v>
      </c>
      <c r="E184" s="5">
        <v>10926000000000</v>
      </c>
      <c r="F184" s="5">
        <v>10944000000000</v>
      </c>
      <c r="G184" s="5">
        <v>10867000000000</v>
      </c>
    </row>
    <row r="185" spans="3:7" x14ac:dyDescent="0.35">
      <c r="C185" t="s">
        <v>186</v>
      </c>
      <c r="D185" s="6">
        <v>0.31</v>
      </c>
      <c r="E185" s="6">
        <v>0.32</v>
      </c>
      <c r="F185" s="6">
        <v>0.26</v>
      </c>
      <c r="G185" s="6">
        <v>0.22</v>
      </c>
    </row>
    <row r="186" spans="3:7" x14ac:dyDescent="0.35">
      <c r="C186" t="s">
        <v>187</v>
      </c>
      <c r="D186" s="6">
        <v>919.09</v>
      </c>
      <c r="E186" s="6">
        <v>902.16</v>
      </c>
      <c r="F186" s="6">
        <v>903.62</v>
      </c>
      <c r="G186" s="6">
        <v>897.29</v>
      </c>
    </row>
    <row r="187" spans="3:7" x14ac:dyDescent="0.35">
      <c r="C187" t="s">
        <v>188</v>
      </c>
      <c r="D187" s="6">
        <v>0.31</v>
      </c>
      <c r="E187" s="6">
        <v>0.32</v>
      </c>
      <c r="F187" s="6">
        <v>0.26</v>
      </c>
      <c r="G187" s="6">
        <v>0.22</v>
      </c>
    </row>
    <row r="188" spans="3:7" x14ac:dyDescent="0.35">
      <c r="C188" t="s">
        <v>189</v>
      </c>
      <c r="D188" s="6">
        <v>919.09</v>
      </c>
      <c r="E188" s="6">
        <v>902.16</v>
      </c>
      <c r="F188" s="6">
        <v>903.62</v>
      </c>
      <c r="G188" s="6">
        <v>897.29</v>
      </c>
    </row>
    <row r="189" spans="3:7" x14ac:dyDescent="0.35">
      <c r="C189" t="s">
        <v>190</v>
      </c>
      <c r="D189" s="5">
        <v>18000000000</v>
      </c>
      <c r="E189" s="5">
        <v>83000000000</v>
      </c>
      <c r="F189" s="5">
        <v>41000000000</v>
      </c>
      <c r="G189" s="5">
        <v>263000000000</v>
      </c>
    </row>
    <row r="190" spans="3:7" x14ac:dyDescent="0.35">
      <c r="C190" t="s">
        <v>191</v>
      </c>
      <c r="D190" s="5">
        <v>36000000000</v>
      </c>
      <c r="E190" s="5">
        <v>35000000000</v>
      </c>
      <c r="F190" s="5">
        <v>36000000000</v>
      </c>
      <c r="G190" s="5">
        <v>33000000000</v>
      </c>
    </row>
    <row r="191" spans="3:7" x14ac:dyDescent="0.35">
      <c r="C191" t="s">
        <v>192</v>
      </c>
      <c r="D191" s="5">
        <v>11131000000000</v>
      </c>
      <c r="E191" s="5">
        <v>10926000000000</v>
      </c>
      <c r="F191" s="5">
        <v>10944000000000</v>
      </c>
      <c r="G191" s="5">
        <v>10867000000000</v>
      </c>
    </row>
    <row r="192" spans="3:7" x14ac:dyDescent="0.35">
      <c r="C192" t="s">
        <v>23</v>
      </c>
      <c r="D192" s="5">
        <v>18000000000</v>
      </c>
      <c r="E192" s="5">
        <v>118000000000</v>
      </c>
      <c r="F192" s="5">
        <v>77000000000</v>
      </c>
      <c r="G192" s="5">
        <v>295000000000</v>
      </c>
    </row>
    <row r="193" spans="3:16" x14ac:dyDescent="0.35">
      <c r="C193" t="s">
        <v>20</v>
      </c>
      <c r="D193" s="5">
        <v>-873000000000</v>
      </c>
      <c r="E193" s="5">
        <v>-1065000000000</v>
      </c>
      <c r="F193" s="5">
        <v>-1178000000000</v>
      </c>
      <c r="G193" s="5">
        <v>-795000000000</v>
      </c>
    </row>
    <row r="194" spans="3:16" x14ac:dyDescent="0.35">
      <c r="C194" t="s">
        <v>193</v>
      </c>
      <c r="D194" s="5">
        <v>2499000000000</v>
      </c>
      <c r="E194" s="5">
        <v>2414000000000</v>
      </c>
      <c r="F194" s="5">
        <v>2603000000000</v>
      </c>
      <c r="G194" s="5">
        <v>2588000000000</v>
      </c>
    </row>
    <row r="195" spans="3:16" x14ac:dyDescent="0.35">
      <c r="C195" t="s">
        <v>194</v>
      </c>
      <c r="D195" s="5">
        <v>-143000000000</v>
      </c>
      <c r="E195" s="5">
        <v>-42000000000</v>
      </c>
      <c r="F195" s="5">
        <v>392000000000</v>
      </c>
      <c r="G195" s="5">
        <v>-68000000000</v>
      </c>
    </row>
    <row r="196" spans="3:16" x14ac:dyDescent="0.35">
      <c r="C196" t="s">
        <v>195</v>
      </c>
      <c r="D196" s="5">
        <v>-16000000000</v>
      </c>
      <c r="E196" s="5">
        <v>-13000000000</v>
      </c>
      <c r="F196" s="5">
        <v>-35000000000</v>
      </c>
      <c r="G196" s="5">
        <v>-29000000000</v>
      </c>
    </row>
    <row r="197" spans="3:16" x14ac:dyDescent="0.35">
      <c r="C197" t="s">
        <v>12</v>
      </c>
      <c r="D197" s="5">
        <v>-159000000000</v>
      </c>
      <c r="E197" s="5">
        <v>-43000000000</v>
      </c>
      <c r="F197" s="5">
        <v>357000000000</v>
      </c>
      <c r="G197" s="5">
        <v>-97000000000</v>
      </c>
    </row>
    <row r="198" spans="3:16" x14ac:dyDescent="0.35">
      <c r="C198" t="s">
        <v>15</v>
      </c>
      <c r="D198" s="5">
        <v>0</v>
      </c>
      <c r="E198" s="6">
        <v>-3.51</v>
      </c>
      <c r="F198" s="6">
        <v>29.48</v>
      </c>
      <c r="G198" s="6">
        <v>-5.59</v>
      </c>
    </row>
    <row r="199" spans="3:16" x14ac:dyDescent="0.35">
      <c r="C199" t="s">
        <v>47</v>
      </c>
      <c r="I199" s="6">
        <v>-50.12</v>
      </c>
      <c r="J199" s="6">
        <v>160.02000000000001</v>
      </c>
      <c r="K199" s="6">
        <v>46.94</v>
      </c>
      <c r="L199" s="6">
        <v>71.73</v>
      </c>
      <c r="M199" s="6">
        <v>73.14</v>
      </c>
      <c r="N199" s="6">
        <v>-10.78</v>
      </c>
      <c r="O199" s="6">
        <v>-24.26</v>
      </c>
      <c r="P199" s="6">
        <v>29.41</v>
      </c>
    </row>
    <row r="200" spans="3:16" x14ac:dyDescent="0.35">
      <c r="C200" t="s">
        <v>61</v>
      </c>
      <c r="I200" s="6">
        <v>-5.83</v>
      </c>
      <c r="J200" s="6">
        <v>1.66</v>
      </c>
      <c r="K200" s="6">
        <v>9.93</v>
      </c>
      <c r="L200" s="6">
        <v>7.11</v>
      </c>
      <c r="M200" s="6">
        <v>10.66</v>
      </c>
      <c r="N200" s="6">
        <v>-40.630000000000003</v>
      </c>
      <c r="O200" s="6">
        <v>-16.079999999999998</v>
      </c>
      <c r="P200" s="5">
        <v>0</v>
      </c>
    </row>
    <row r="201" spans="3:16" x14ac:dyDescent="0.35">
      <c r="C201" t="s">
        <v>64</v>
      </c>
      <c r="I201" s="6">
        <v>1.1499999999999999</v>
      </c>
      <c r="J201" s="6">
        <v>0.57999999999999996</v>
      </c>
      <c r="K201" s="6">
        <v>0.8</v>
      </c>
      <c r="L201" s="6">
        <v>0.44</v>
      </c>
      <c r="M201" s="6">
        <v>0.91</v>
      </c>
      <c r="N201" s="6">
        <v>0.59</v>
      </c>
      <c r="O201" s="6">
        <v>0.41</v>
      </c>
      <c r="P201" s="5">
        <v>0</v>
      </c>
    </row>
    <row r="202" spans="3:16" x14ac:dyDescent="0.35">
      <c r="C202" t="s">
        <v>196</v>
      </c>
      <c r="I202" s="5">
        <v>-343370000000</v>
      </c>
      <c r="J202" s="5">
        <v>709700000000</v>
      </c>
      <c r="K202" s="5">
        <v>700220000000</v>
      </c>
      <c r="L202" s="5">
        <v>1886020000000</v>
      </c>
      <c r="M202" s="5">
        <v>1851780000000</v>
      </c>
      <c r="N202" s="5">
        <v>643290000000</v>
      </c>
      <c r="O202" s="5">
        <v>345750000000</v>
      </c>
      <c r="P202" s="6">
        <v>1024589999999.9999</v>
      </c>
    </row>
    <row r="203" spans="3:16" x14ac:dyDescent="0.35">
      <c r="C203" t="s">
        <v>197</v>
      </c>
      <c r="I203" s="6">
        <v>-5.0099999999999999E-2</v>
      </c>
      <c r="J203" s="6">
        <v>0.15130000000000002</v>
      </c>
      <c r="K203" s="6">
        <v>0.03</v>
      </c>
      <c r="L203" s="6">
        <v>4.7E-2</v>
      </c>
      <c r="M203" s="6">
        <v>5.8099999999999999E-2</v>
      </c>
      <c r="N203" s="6">
        <v>-9.0000000000000011E-3</v>
      </c>
      <c r="O203" s="6">
        <v>-1.9799999999999998E-2</v>
      </c>
      <c r="P203" s="6">
        <v>1.6299999999999999E-2</v>
      </c>
    </row>
    <row r="204" spans="3:16" x14ac:dyDescent="0.35">
      <c r="C204" t="s">
        <v>198</v>
      </c>
      <c r="I204" s="6">
        <v>-5.5599999999999997E-2</v>
      </c>
      <c r="J204" s="6">
        <v>0.17370000000000002</v>
      </c>
      <c r="K204" s="6">
        <v>4.3700000000000003E-2</v>
      </c>
      <c r="L204" s="6">
        <v>6.9099999999999995E-2</v>
      </c>
      <c r="M204" s="6">
        <v>8.2400000000000001E-2</v>
      </c>
      <c r="N204" s="6">
        <v>-1.34E-2</v>
      </c>
      <c r="O204" s="6">
        <v>-3.0600000000000002E-2</v>
      </c>
      <c r="P204" s="6">
        <v>3.5200000000000002E-2</v>
      </c>
    </row>
    <row r="205" spans="3:16" x14ac:dyDescent="0.35">
      <c r="C205" t="s">
        <v>199</v>
      </c>
      <c r="I205" s="6">
        <v>-6.7400000000000002E-2</v>
      </c>
      <c r="J205" s="6">
        <v>1.67E-2</v>
      </c>
      <c r="K205" s="6">
        <v>1.72E-2</v>
      </c>
      <c r="L205" s="6">
        <v>9.3399999999999997E-2</v>
      </c>
      <c r="M205" s="6">
        <v>0.1023</v>
      </c>
      <c r="N205" s="6">
        <v>4.6999999999999993E-3</v>
      </c>
      <c r="O205" s="6">
        <v>-1.5300000000000001E-2</v>
      </c>
      <c r="P205" s="6">
        <v>8.5299999999999987E-2</v>
      </c>
    </row>
    <row r="206" spans="3:16" x14ac:dyDescent="0.35">
      <c r="C206" t="s">
        <v>200</v>
      </c>
      <c r="I206" s="6">
        <v>-13.71</v>
      </c>
      <c r="J206" s="6">
        <v>2.66</v>
      </c>
      <c r="K206" s="6">
        <v>2.19</v>
      </c>
      <c r="L206" s="6">
        <v>7.68</v>
      </c>
      <c r="M206" s="6">
        <v>10.95</v>
      </c>
      <c r="N206" s="6">
        <v>0.35</v>
      </c>
      <c r="O206" s="6">
        <v>-0.81</v>
      </c>
      <c r="P206" s="6">
        <v>2.15</v>
      </c>
    </row>
    <row r="207" spans="3:16" x14ac:dyDescent="0.35">
      <c r="C207" t="s">
        <v>58</v>
      </c>
      <c r="I207" s="6">
        <v>0.32</v>
      </c>
      <c r="J207" s="6">
        <v>0.28999999999999998</v>
      </c>
      <c r="K207" s="6">
        <v>0.43</v>
      </c>
      <c r="L207" s="6">
        <v>0.49</v>
      </c>
      <c r="M207" s="6">
        <v>0.88</v>
      </c>
      <c r="N207" s="6">
        <v>0.54</v>
      </c>
      <c r="O207" s="6">
        <v>0.49</v>
      </c>
      <c r="P207" s="5">
        <v>0</v>
      </c>
    </row>
    <row r="208" spans="3:16" x14ac:dyDescent="0.35">
      <c r="C208" t="s">
        <v>55</v>
      </c>
      <c r="I208" s="6">
        <v>902.16</v>
      </c>
      <c r="J208" s="6">
        <v>921.18</v>
      </c>
      <c r="K208" s="6">
        <v>1075.33</v>
      </c>
      <c r="L208" s="6">
        <v>1037.9100000000001</v>
      </c>
      <c r="M208" s="6">
        <v>887.78</v>
      </c>
      <c r="N208" s="6">
        <v>803.79</v>
      </c>
      <c r="O208" s="6">
        <v>793.96</v>
      </c>
      <c r="P208" s="6">
        <v>835.94</v>
      </c>
    </row>
    <row r="209" spans="2:16" x14ac:dyDescent="0.35">
      <c r="C209" t="s">
        <v>201</v>
      </c>
      <c r="I209" s="6">
        <v>0.32</v>
      </c>
      <c r="J209" s="6">
        <v>0.28999999999999998</v>
      </c>
      <c r="K209" s="6">
        <v>0.43</v>
      </c>
      <c r="L209" s="6">
        <v>0.49</v>
      </c>
      <c r="M209" s="6">
        <v>0.88</v>
      </c>
      <c r="N209" s="6">
        <v>0.54</v>
      </c>
      <c r="O209" s="6">
        <v>0.49</v>
      </c>
      <c r="P209" s="5">
        <v>0</v>
      </c>
    </row>
    <row r="210" spans="2:16" x14ac:dyDescent="0.35">
      <c r="C210" t="s">
        <v>202</v>
      </c>
      <c r="I210" s="6">
        <v>902.16</v>
      </c>
      <c r="J210" s="6">
        <v>921.18</v>
      </c>
      <c r="K210" s="6">
        <v>1075.33</v>
      </c>
      <c r="L210" s="6">
        <v>1037.9100000000001</v>
      </c>
      <c r="M210" s="6">
        <v>887.78</v>
      </c>
      <c r="N210" s="6">
        <v>803.79</v>
      </c>
      <c r="O210" s="6">
        <v>793.96</v>
      </c>
      <c r="P210" s="6">
        <v>835.94</v>
      </c>
    </row>
    <row r="211" spans="2:16" x14ac:dyDescent="0.35">
      <c r="C211" t="s">
        <v>203</v>
      </c>
      <c r="I211" s="5">
        <v>83000000000</v>
      </c>
      <c r="J211" s="5">
        <v>255000000000</v>
      </c>
      <c r="K211" s="5">
        <v>753000000000</v>
      </c>
      <c r="L211" s="5">
        <v>1404000000000</v>
      </c>
      <c r="M211" s="5">
        <v>612000000000</v>
      </c>
      <c r="N211" s="5">
        <v>677000000000</v>
      </c>
      <c r="O211" s="5">
        <v>3037000000000</v>
      </c>
      <c r="P211" s="5">
        <v>3457000000000</v>
      </c>
    </row>
    <row r="212" spans="2:16" x14ac:dyDescent="0.35">
      <c r="C212" t="s">
        <v>204</v>
      </c>
      <c r="I212" s="5">
        <v>35000000000</v>
      </c>
      <c r="J212" s="5">
        <v>55000000000</v>
      </c>
      <c r="K212" s="5">
        <v>431000000000</v>
      </c>
      <c r="L212" s="5">
        <v>647000000000</v>
      </c>
      <c r="M212" s="5">
        <v>596000000000</v>
      </c>
      <c r="N212" s="5">
        <v>899000000000</v>
      </c>
      <c r="O212" s="5">
        <v>805000000000</v>
      </c>
      <c r="P212" s="5">
        <v>2363000000000</v>
      </c>
    </row>
    <row r="213" spans="2:16" x14ac:dyDescent="0.35">
      <c r="C213" t="s">
        <v>25</v>
      </c>
      <c r="I213" s="5">
        <v>118000000000</v>
      </c>
      <c r="J213" s="5">
        <v>310000000000</v>
      </c>
      <c r="K213" s="5">
        <v>1184000000000</v>
      </c>
      <c r="L213" s="5">
        <v>2051000000000</v>
      </c>
      <c r="M213" s="5">
        <v>1208000000000</v>
      </c>
      <c r="N213" s="5">
        <v>1576000000000</v>
      </c>
      <c r="O213" s="5">
        <v>3842000000000</v>
      </c>
      <c r="P213" s="5">
        <v>5820000000000</v>
      </c>
    </row>
    <row r="214" spans="2:16" x14ac:dyDescent="0.35">
      <c r="C214" t="s">
        <v>22</v>
      </c>
      <c r="I214" s="5">
        <v>-1065000000000</v>
      </c>
      <c r="J214" s="5">
        <v>-1070000000000</v>
      </c>
      <c r="K214" s="5">
        <v>-597000000000</v>
      </c>
      <c r="L214" s="5">
        <v>688000000000</v>
      </c>
      <c r="M214" s="5">
        <v>676000000000</v>
      </c>
      <c r="N214" s="5">
        <v>1246000000000</v>
      </c>
      <c r="O214" s="5">
        <v>3486000000000</v>
      </c>
      <c r="P214" s="5">
        <v>5576000000000</v>
      </c>
    </row>
    <row r="215" spans="2:16" x14ac:dyDescent="0.35">
      <c r="C215" t="s">
        <v>205</v>
      </c>
      <c r="I215" s="5">
        <v>2414000000000</v>
      </c>
      <c r="J215" s="5">
        <v>2742000000000</v>
      </c>
      <c r="K215" s="5">
        <v>2140000000000</v>
      </c>
      <c r="L215" s="5">
        <v>1893000000000</v>
      </c>
      <c r="M215" s="5">
        <v>1220000000000</v>
      </c>
      <c r="N215" s="5">
        <v>478000000000</v>
      </c>
      <c r="O215" s="5">
        <v>682000000000</v>
      </c>
      <c r="P215" s="5">
        <v>1594000000000</v>
      </c>
    </row>
    <row r="216" spans="2:16" x14ac:dyDescent="0.35">
      <c r="C216" t="s">
        <v>206</v>
      </c>
      <c r="I216" s="5">
        <v>98000000000</v>
      </c>
      <c r="J216" s="5">
        <v>-633000000000</v>
      </c>
      <c r="K216" s="5">
        <v>1421000000000</v>
      </c>
      <c r="L216" s="5">
        <v>945000000000</v>
      </c>
      <c r="M216" s="5">
        <v>927000000000</v>
      </c>
      <c r="N216" s="5">
        <v>3331000000000</v>
      </c>
      <c r="O216" s="5">
        <v>1160000000000</v>
      </c>
      <c r="P216" s="5">
        <v>-1070000000000</v>
      </c>
    </row>
    <row r="217" spans="2:16" x14ac:dyDescent="0.35">
      <c r="C217" t="s">
        <v>207</v>
      </c>
      <c r="J217" s="5">
        <v>-96000000000</v>
      </c>
      <c r="K217" s="5">
        <v>-321000000000</v>
      </c>
      <c r="M217" s="5">
        <v>-463000000000</v>
      </c>
      <c r="N217" s="5">
        <v>-902000000000</v>
      </c>
      <c r="O217" s="5">
        <v>-662000000000</v>
      </c>
      <c r="P217" s="5">
        <v>-1370000000000</v>
      </c>
    </row>
    <row r="218" spans="2:16" x14ac:dyDescent="0.35">
      <c r="C218" t="s">
        <v>14</v>
      </c>
      <c r="I218" s="5">
        <v>17000000000</v>
      </c>
      <c r="J218" s="5">
        <v>-729000000000</v>
      </c>
      <c r="K218" s="5">
        <v>1100000000000</v>
      </c>
      <c r="L218" s="5">
        <v>258000000000</v>
      </c>
      <c r="M218" s="5">
        <v>463000000000</v>
      </c>
      <c r="N218" s="5">
        <v>2429000000000</v>
      </c>
      <c r="O218" s="5">
        <v>497000000000</v>
      </c>
      <c r="P218" s="5">
        <v>-2440000000000</v>
      </c>
    </row>
    <row r="219" spans="2:16" x14ac:dyDescent="0.35">
      <c r="C219" t="s">
        <v>16</v>
      </c>
      <c r="I219" s="6">
        <v>1.44</v>
      </c>
      <c r="J219" s="6">
        <v>-60.2</v>
      </c>
      <c r="K219" s="6">
        <v>95.21</v>
      </c>
      <c r="L219" s="5">
        <v>38</v>
      </c>
      <c r="M219" s="6">
        <v>38.270000000000003</v>
      </c>
      <c r="N219" s="6">
        <v>201.47</v>
      </c>
      <c r="O219" s="5">
        <v>0</v>
      </c>
      <c r="P219" s="6">
        <v>-265.25</v>
      </c>
    </row>
    <row r="221" spans="2:16" x14ac:dyDescent="0.35">
      <c r="B221" t="s">
        <v>208</v>
      </c>
      <c r="C221" t="s">
        <v>209</v>
      </c>
      <c r="D221" s="5">
        <v>21000000000</v>
      </c>
      <c r="E221" s="5">
        <v>-33000000000</v>
      </c>
      <c r="F221" s="5">
        <v>-227000000000</v>
      </c>
      <c r="G221" s="5">
        <v>-263000000000</v>
      </c>
      <c r="H221" s="5">
        <v>86000000000</v>
      </c>
      <c r="I221" s="5">
        <v>-607000000000</v>
      </c>
      <c r="J221" s="5">
        <v>1938000000000</v>
      </c>
      <c r="K221" s="5">
        <v>569000000000</v>
      </c>
      <c r="L221" s="5">
        <v>869000000000</v>
      </c>
      <c r="M221" s="5">
        <v>886000000000</v>
      </c>
      <c r="N221" s="5">
        <v>-131000000000</v>
      </c>
      <c r="O221" s="5">
        <v>-294000000000</v>
      </c>
      <c r="P221" s="5">
        <v>271000000000</v>
      </c>
    </row>
    <row r="222" spans="2:16" x14ac:dyDescent="0.35">
      <c r="C222" t="s">
        <v>210</v>
      </c>
      <c r="H222" s="5">
        <v>-506000000000</v>
      </c>
      <c r="I222" s="5">
        <v>-607000000000</v>
      </c>
      <c r="J222" s="5">
        <v>1938000000000</v>
      </c>
      <c r="K222" s="5">
        <v>569000000000</v>
      </c>
      <c r="L222" s="5">
        <v>869000000000</v>
      </c>
      <c r="M222" s="5">
        <v>886000000000</v>
      </c>
      <c r="N222" s="5">
        <v>-131000000000</v>
      </c>
      <c r="O222" s="5">
        <v>-294000000000</v>
      </c>
    </row>
    <row r="223" spans="2:16" x14ac:dyDescent="0.35">
      <c r="C223" t="s">
        <v>344</v>
      </c>
      <c r="H223" s="5">
        <v>28</v>
      </c>
      <c r="I223" s="5">
        <v>28</v>
      </c>
      <c r="M223" s="6">
        <v>7.43</v>
      </c>
    </row>
    <row r="224" spans="2:16" x14ac:dyDescent="0.35">
      <c r="C224" t="s">
        <v>66</v>
      </c>
      <c r="H224" s="6">
        <v>3.9626000000000001</v>
      </c>
      <c r="I224" s="6">
        <v>-0.55869999999999997</v>
      </c>
      <c r="M224" s="6">
        <v>0.1016</v>
      </c>
    </row>
    <row r="225" spans="3:16" x14ac:dyDescent="0.35">
      <c r="C225" t="s">
        <v>345</v>
      </c>
      <c r="H225" s="6">
        <v>9.4600000000000004E-2</v>
      </c>
      <c r="I225" s="6">
        <v>4.3400000000000001E-2</v>
      </c>
      <c r="M225" s="6">
        <v>1.15E-2</v>
      </c>
    </row>
    <row r="226" spans="3:16" x14ac:dyDescent="0.35">
      <c r="C226" t="s">
        <v>46</v>
      </c>
      <c r="D226" s="6">
        <v>1.77</v>
      </c>
      <c r="E226" s="6">
        <v>-2.69</v>
      </c>
      <c r="F226" s="6">
        <v>-18.78</v>
      </c>
      <c r="G226" s="6">
        <v>-21.71</v>
      </c>
      <c r="H226" s="6">
        <v>7.07</v>
      </c>
      <c r="I226" s="6">
        <v>-50.12</v>
      </c>
      <c r="J226" s="6">
        <v>160.02000000000001</v>
      </c>
      <c r="K226" s="6">
        <v>46.94</v>
      </c>
      <c r="L226" s="6">
        <v>71.73</v>
      </c>
      <c r="M226" s="6">
        <v>73.14</v>
      </c>
      <c r="N226" s="6">
        <v>-10.78</v>
      </c>
      <c r="O226" s="6">
        <v>-24.26</v>
      </c>
      <c r="P226" s="6">
        <v>22.34</v>
      </c>
    </row>
    <row r="227" spans="3:16" x14ac:dyDescent="0.35">
      <c r="C227" t="s">
        <v>211</v>
      </c>
      <c r="H227" s="6">
        <v>-41.82</v>
      </c>
      <c r="I227" s="6">
        <v>-50.12</v>
      </c>
      <c r="J227" s="6">
        <v>160.02000000000001</v>
      </c>
      <c r="K227" s="6">
        <v>46.94</v>
      </c>
      <c r="L227" s="6">
        <v>71.73</v>
      </c>
      <c r="M227" s="6">
        <v>73.14</v>
      </c>
      <c r="N227" s="6">
        <v>-10.78</v>
      </c>
      <c r="O227" s="6">
        <v>-24.26</v>
      </c>
    </row>
    <row r="228" spans="3:16" x14ac:dyDescent="0.35">
      <c r="C228" t="s">
        <v>68</v>
      </c>
      <c r="H228" s="5">
        <v>28</v>
      </c>
      <c r="I228" s="5">
        <v>28</v>
      </c>
      <c r="M228" s="6">
        <v>7.43</v>
      </c>
    </row>
    <row r="229" spans="3:16" x14ac:dyDescent="0.35">
      <c r="C229" t="s">
        <v>346</v>
      </c>
      <c r="H229" s="6">
        <v>3.9626000000000001</v>
      </c>
      <c r="I229" s="6">
        <v>-0.55869999999999997</v>
      </c>
      <c r="M229" s="6">
        <v>0.1016</v>
      </c>
    </row>
    <row r="230" spans="3:16" x14ac:dyDescent="0.35">
      <c r="C230" t="s">
        <v>347</v>
      </c>
      <c r="H230" s="6">
        <v>9.4600000000000004E-2</v>
      </c>
      <c r="I230" s="6">
        <v>4.3400000000000001E-2</v>
      </c>
      <c r="M230" s="6">
        <v>1.15E-2</v>
      </c>
    </row>
    <row r="231" spans="3:16" x14ac:dyDescent="0.35">
      <c r="C231" t="s">
        <v>212</v>
      </c>
      <c r="D231" s="5">
        <v>780000000000</v>
      </c>
      <c r="E231" s="5">
        <v>915000000000</v>
      </c>
      <c r="F231" s="5">
        <v>785000000000</v>
      </c>
      <c r="G231" s="5">
        <v>676000000000</v>
      </c>
      <c r="H231" s="5">
        <v>3119000000000</v>
      </c>
      <c r="I231" s="5">
        <v>3087000000000</v>
      </c>
      <c r="J231" s="5">
        <v>5576000000000</v>
      </c>
      <c r="K231" s="5">
        <v>7076000000000</v>
      </c>
      <c r="L231" s="5">
        <v>14065000000000</v>
      </c>
      <c r="M231" s="5">
        <v>10330000000000</v>
      </c>
      <c r="N231" s="5">
        <v>8936000000000</v>
      </c>
      <c r="O231" s="5">
        <v>11650000000000</v>
      </c>
      <c r="P231" s="5">
        <v>12353000000000</v>
      </c>
    </row>
    <row r="232" spans="3:16" x14ac:dyDescent="0.35">
      <c r="C232" t="s">
        <v>213</v>
      </c>
      <c r="H232" s="5">
        <v>3155000000000</v>
      </c>
      <c r="I232" s="5">
        <v>3087000000000</v>
      </c>
      <c r="J232" s="5">
        <v>5576000000000</v>
      </c>
      <c r="K232" s="5">
        <v>7076000000000</v>
      </c>
      <c r="L232" s="5">
        <v>14065000000000</v>
      </c>
      <c r="M232" s="5">
        <v>10330000000000</v>
      </c>
      <c r="N232" s="5">
        <v>8936000000000</v>
      </c>
      <c r="O232" s="5">
        <v>11650000000000</v>
      </c>
    </row>
    <row r="233" spans="3:16" x14ac:dyDescent="0.35">
      <c r="C233" t="s">
        <v>348</v>
      </c>
      <c r="H233" s="5">
        <v>28</v>
      </c>
      <c r="I233" s="5">
        <v>28</v>
      </c>
      <c r="M233" s="6">
        <v>7.43</v>
      </c>
    </row>
    <row r="234" spans="3:16" x14ac:dyDescent="0.35">
      <c r="C234" t="s">
        <v>349</v>
      </c>
      <c r="H234" s="6">
        <v>3.9626000000000001</v>
      </c>
      <c r="I234" s="6">
        <v>-0.55869999999999997</v>
      </c>
      <c r="M234" s="6">
        <v>0.1016</v>
      </c>
    </row>
    <row r="235" spans="3:16" x14ac:dyDescent="0.35">
      <c r="C235" t="s">
        <v>350</v>
      </c>
      <c r="H235" s="6">
        <v>9.4600000000000004E-2</v>
      </c>
      <c r="I235" s="6">
        <v>4.3400000000000001E-2</v>
      </c>
      <c r="M235" s="6">
        <v>1.15E-2</v>
      </c>
    </row>
    <row r="236" spans="3:16" x14ac:dyDescent="0.35">
      <c r="C236" t="s">
        <v>214</v>
      </c>
      <c r="I236" s="6">
        <v>41.89</v>
      </c>
    </row>
    <row r="237" spans="3:16" x14ac:dyDescent="0.35">
      <c r="C237" t="s">
        <v>215</v>
      </c>
      <c r="I237" s="6">
        <v>-7.08</v>
      </c>
    </row>
    <row r="238" spans="3:16" x14ac:dyDescent="0.35">
      <c r="C238" t="s">
        <v>216</v>
      </c>
      <c r="I238" s="6">
        <v>7.42</v>
      </c>
    </row>
    <row r="239" spans="3:16" x14ac:dyDescent="0.35">
      <c r="C239" t="s">
        <v>217</v>
      </c>
      <c r="I239" s="6">
        <v>-0.14130000000000001</v>
      </c>
    </row>
    <row r="240" spans="3:16" x14ac:dyDescent="0.35">
      <c r="C240" t="s">
        <v>218</v>
      </c>
      <c r="I240" s="6">
        <v>1.1399999999999999</v>
      </c>
    </row>
    <row r="241" spans="3:9" x14ac:dyDescent="0.35">
      <c r="C241" t="s">
        <v>219</v>
      </c>
      <c r="I241" s="6">
        <v>0.32</v>
      </c>
    </row>
    <row r="242" spans="3:9" x14ac:dyDescent="0.35">
      <c r="C242" t="s">
        <v>220</v>
      </c>
      <c r="I242" s="6">
        <v>25.7</v>
      </c>
    </row>
    <row r="243" spans="3:9" x14ac:dyDescent="0.35">
      <c r="C243" t="s">
        <v>221</v>
      </c>
      <c r="I243" s="6">
        <v>61.92</v>
      </c>
    </row>
    <row r="244" spans="3:9" x14ac:dyDescent="0.35">
      <c r="C244" t="s">
        <v>222</v>
      </c>
      <c r="I244" s="6">
        <v>-4.1900000000000004</v>
      </c>
    </row>
    <row r="245" spans="3:9" x14ac:dyDescent="0.35">
      <c r="C245" t="s">
        <v>223</v>
      </c>
      <c r="I245" s="6">
        <v>-13.35</v>
      </c>
    </row>
    <row r="246" spans="3:9" x14ac:dyDescent="0.35">
      <c r="C246" t="s">
        <v>224</v>
      </c>
      <c r="I246" s="6">
        <v>-41.82</v>
      </c>
    </row>
    <row r="247" spans="3:9" x14ac:dyDescent="0.35">
      <c r="C247" t="s">
        <v>225</v>
      </c>
      <c r="I247" s="6">
        <v>7.07</v>
      </c>
    </row>
    <row r="248" spans="3:9" x14ac:dyDescent="0.35">
      <c r="C248" t="s">
        <v>226</v>
      </c>
      <c r="I248" s="6">
        <v>260.47000000000003</v>
      </c>
    </row>
    <row r="249" spans="3:9" x14ac:dyDescent="0.35">
      <c r="C249" t="s">
        <v>227</v>
      </c>
      <c r="D249" s="6">
        <v>76.53</v>
      </c>
    </row>
    <row r="250" spans="3:9" x14ac:dyDescent="0.35">
      <c r="C250" t="s">
        <v>228</v>
      </c>
      <c r="I250" s="6">
        <v>919.09</v>
      </c>
    </row>
    <row r="251" spans="3:9" x14ac:dyDescent="0.35">
      <c r="C251" t="s">
        <v>229</v>
      </c>
      <c r="I251" s="6">
        <v>4.78</v>
      </c>
    </row>
    <row r="252" spans="3:9" x14ac:dyDescent="0.35">
      <c r="C252" t="s">
        <v>230</v>
      </c>
      <c r="D252" s="6">
        <v>4.3899999999999997</v>
      </c>
    </row>
    <row r="253" spans="3:9" x14ac:dyDescent="0.35">
      <c r="C253" t="s">
        <v>231</v>
      </c>
      <c r="D253" s="6">
        <v>1.85</v>
      </c>
    </row>
    <row r="254" spans="3:9" x14ac:dyDescent="0.35">
      <c r="C254" t="s">
        <v>234</v>
      </c>
      <c r="D254" s="6">
        <v>0.18</v>
      </c>
    </row>
    <row r="255" spans="3:9" x14ac:dyDescent="0.35">
      <c r="C255" t="s">
        <v>236</v>
      </c>
      <c r="D255" s="6">
        <v>1.18</v>
      </c>
    </row>
    <row r="256" spans="3:9" x14ac:dyDescent="0.35">
      <c r="C256" t="s">
        <v>237</v>
      </c>
      <c r="I256" s="6">
        <v>-10.48</v>
      </c>
    </row>
    <row r="257" spans="3:9" x14ac:dyDescent="0.35">
      <c r="C257" t="s">
        <v>12</v>
      </c>
      <c r="D257" s="5">
        <v>-159000000000</v>
      </c>
    </row>
    <row r="258" spans="3:9" x14ac:dyDescent="0.35">
      <c r="C258" t="s">
        <v>238</v>
      </c>
      <c r="I258" s="6">
        <v>7.81</v>
      </c>
    </row>
    <row r="259" spans="3:9" x14ac:dyDescent="0.35">
      <c r="C259" t="s">
        <v>239</v>
      </c>
      <c r="I259" s="6">
        <v>-3.85E-2</v>
      </c>
    </row>
    <row r="260" spans="3:9" x14ac:dyDescent="0.35">
      <c r="C260" t="s">
        <v>240</v>
      </c>
      <c r="I260" s="6">
        <v>-4.5499999999999999E-2</v>
      </c>
    </row>
    <row r="261" spans="3:9" x14ac:dyDescent="0.35">
      <c r="C261" t="s">
        <v>241</v>
      </c>
      <c r="I261" s="6">
        <v>-5.4199999999999998E-2</v>
      </c>
    </row>
    <row r="262" spans="3:9" x14ac:dyDescent="0.35">
      <c r="C262" t="s">
        <v>242</v>
      </c>
      <c r="I262" s="6">
        <v>-7.2499999999999995E-2</v>
      </c>
    </row>
    <row r="263" spans="3:9" x14ac:dyDescent="0.35">
      <c r="C263" t="s">
        <v>243</v>
      </c>
      <c r="D263" s="6">
        <v>5.63</v>
      </c>
    </row>
    <row r="264" spans="3:9" x14ac:dyDescent="0.35">
      <c r="C264" t="s">
        <v>244</v>
      </c>
      <c r="D264" s="6">
        <v>222.27</v>
      </c>
    </row>
    <row r="265" spans="3:9" x14ac:dyDescent="0.35">
      <c r="C265" t="s">
        <v>245</v>
      </c>
      <c r="D265" s="6">
        <v>28.44</v>
      </c>
    </row>
    <row r="266" spans="3:9" x14ac:dyDescent="0.35">
      <c r="C266" t="s">
        <v>246</v>
      </c>
      <c r="D266" s="6">
        <v>199.46</v>
      </c>
    </row>
    <row r="267" spans="3:9" x14ac:dyDescent="0.35">
      <c r="C267" t="s">
        <v>247</v>
      </c>
      <c r="D267" s="6">
        <v>16.16</v>
      </c>
    </row>
    <row r="268" spans="3:9" x14ac:dyDescent="0.35">
      <c r="C268" t="s">
        <v>248</v>
      </c>
      <c r="I268" s="6">
        <v>0.25</v>
      </c>
    </row>
    <row r="269" spans="3:9" x14ac:dyDescent="0.35">
      <c r="C269" t="s">
        <v>249</v>
      </c>
      <c r="I269" s="6">
        <v>1.98</v>
      </c>
    </row>
    <row r="270" spans="3:9" x14ac:dyDescent="0.35">
      <c r="C270" t="s">
        <v>42</v>
      </c>
      <c r="I270" s="5">
        <v>3585000000000</v>
      </c>
    </row>
    <row r="271" spans="3:9" x14ac:dyDescent="0.35">
      <c r="C271" t="s">
        <v>250</v>
      </c>
      <c r="I271" s="5">
        <v>2712000000000</v>
      </c>
    </row>
    <row r="272" spans="3:9" x14ac:dyDescent="0.35">
      <c r="C272" t="s">
        <v>251</v>
      </c>
      <c r="I272" s="5">
        <v>12110000000</v>
      </c>
    </row>
    <row r="273" spans="3:9" x14ac:dyDescent="0.35">
      <c r="C273" t="s">
        <v>252</v>
      </c>
      <c r="I273" s="6">
        <v>7.9600000000000004E-2</v>
      </c>
    </row>
    <row r="274" spans="3:9" x14ac:dyDescent="0.35">
      <c r="C274" t="s">
        <v>253</v>
      </c>
      <c r="D274" s="6">
        <v>8.6500000000000007E-2</v>
      </c>
    </row>
    <row r="275" spans="3:9" x14ac:dyDescent="0.35">
      <c r="C275" t="s">
        <v>254</v>
      </c>
      <c r="D275" s="6">
        <v>4.6300000000000001E-2</v>
      </c>
    </row>
    <row r="276" spans="3:9" x14ac:dyDescent="0.35">
      <c r="C276" t="s">
        <v>255</v>
      </c>
      <c r="D276" s="6">
        <v>2.7400000000000001E-2</v>
      </c>
    </row>
    <row r="277" spans="3:9" x14ac:dyDescent="0.35">
      <c r="C277" t="s">
        <v>256</v>
      </c>
      <c r="D277" s="6">
        <v>9.5199999999999993E-2</v>
      </c>
    </row>
    <row r="278" spans="3:9" x14ac:dyDescent="0.35">
      <c r="C278" t="s">
        <v>257</v>
      </c>
      <c r="D278" s="6">
        <v>3.452</v>
      </c>
    </row>
    <row r="279" spans="3:9" x14ac:dyDescent="0.35">
      <c r="C279" t="s">
        <v>258</v>
      </c>
      <c r="D279" s="6">
        <v>1.2588999999999999</v>
      </c>
    </row>
    <row r="280" spans="3:9" x14ac:dyDescent="0.35">
      <c r="C280" t="s">
        <v>351</v>
      </c>
      <c r="I280" s="5">
        <v>28</v>
      </c>
    </row>
    <row r="281" spans="3:9" x14ac:dyDescent="0.35">
      <c r="C281" t="s">
        <v>352</v>
      </c>
      <c r="I281" s="5">
        <v>28</v>
      </c>
    </row>
    <row r="282" spans="3:9" x14ac:dyDescent="0.35">
      <c r="C282" t="s">
        <v>353</v>
      </c>
      <c r="I282" s="6">
        <v>3.9626000000000001</v>
      </c>
    </row>
    <row r="283" spans="3:9" x14ac:dyDescent="0.35">
      <c r="C283" t="s">
        <v>354</v>
      </c>
      <c r="I283" s="6">
        <v>9.4600000000000004E-2</v>
      </c>
    </row>
    <row r="284" spans="3:9" x14ac:dyDescent="0.35">
      <c r="C284" t="s">
        <v>355</v>
      </c>
      <c r="I284" t="s">
        <v>676</v>
      </c>
    </row>
    <row r="285" spans="3:9" x14ac:dyDescent="0.35">
      <c r="C285" t="s">
        <v>259</v>
      </c>
      <c r="I285" s="5">
        <v>5</v>
      </c>
    </row>
    <row r="286" spans="3:9" x14ac:dyDescent="0.35">
      <c r="C286" t="s">
        <v>260</v>
      </c>
      <c r="I286" s="6">
        <v>0.81</v>
      </c>
    </row>
    <row r="287" spans="3:9" x14ac:dyDescent="0.35">
      <c r="C287" t="s">
        <v>261</v>
      </c>
      <c r="I287" s="6">
        <v>0.73</v>
      </c>
    </row>
    <row r="288" spans="3:9" x14ac:dyDescent="0.35">
      <c r="C288" t="s">
        <v>262</v>
      </c>
      <c r="I288" s="6">
        <v>0.99</v>
      </c>
    </row>
    <row r="289" spans="3:9" x14ac:dyDescent="0.35">
      <c r="C289" t="s">
        <v>263</v>
      </c>
      <c r="I289" s="6">
        <v>0.75</v>
      </c>
    </row>
    <row r="290" spans="3:9" x14ac:dyDescent="0.35">
      <c r="C290" t="s">
        <v>264</v>
      </c>
      <c r="I290" s="6">
        <v>0.54</v>
      </c>
    </row>
    <row r="291" spans="3:9" x14ac:dyDescent="0.35">
      <c r="C291" t="s">
        <v>265</v>
      </c>
      <c r="I291" s="6">
        <v>0.91</v>
      </c>
    </row>
    <row r="292" spans="3:9" x14ac:dyDescent="0.35">
      <c r="C292" t="s">
        <v>266</v>
      </c>
      <c r="I292" s="6">
        <v>0.82</v>
      </c>
    </row>
    <row r="293" spans="3:9" x14ac:dyDescent="0.35">
      <c r="C293" t="s">
        <v>267</v>
      </c>
      <c r="I293" s="5">
        <v>3155000000000</v>
      </c>
    </row>
    <row r="294" spans="3:9" x14ac:dyDescent="0.35">
      <c r="C294" t="s">
        <v>268</v>
      </c>
      <c r="I294" s="5">
        <v>-295000000000</v>
      </c>
    </row>
    <row r="295" spans="3:9" x14ac:dyDescent="0.35">
      <c r="C295" t="s">
        <v>269</v>
      </c>
      <c r="I295" s="5">
        <v>-203000000000</v>
      </c>
    </row>
    <row r="296" spans="3:9" x14ac:dyDescent="0.35">
      <c r="C296" t="s">
        <v>270</v>
      </c>
      <c r="I296" s="5">
        <v>-506000000000</v>
      </c>
    </row>
    <row r="297" spans="3:9" x14ac:dyDescent="0.35">
      <c r="C297" t="s">
        <v>271</v>
      </c>
      <c r="D297" s="5">
        <v>927000000000</v>
      </c>
    </row>
    <row r="298" spans="3:9" x14ac:dyDescent="0.35">
      <c r="C298" t="s">
        <v>272</v>
      </c>
      <c r="D298" s="5">
        <v>13155000000000</v>
      </c>
    </row>
    <row r="299" spans="3:9" x14ac:dyDescent="0.35">
      <c r="C299" t="s">
        <v>273</v>
      </c>
      <c r="D299" s="5">
        <v>2024000000000</v>
      </c>
    </row>
    <row r="300" spans="3:9" x14ac:dyDescent="0.35">
      <c r="C300" t="s">
        <v>193</v>
      </c>
      <c r="D300" s="5">
        <v>2499000000000</v>
      </c>
    </row>
    <row r="301" spans="3:9" x14ac:dyDescent="0.35">
      <c r="C301" t="s">
        <v>192</v>
      </c>
      <c r="I301" s="5">
        <v>11131000000000</v>
      </c>
    </row>
    <row r="302" spans="3:9" x14ac:dyDescent="0.35">
      <c r="C302" t="s">
        <v>191</v>
      </c>
      <c r="D302" s="5">
        <v>36000000000</v>
      </c>
    </row>
    <row r="303" spans="3:9" x14ac:dyDescent="0.35">
      <c r="C303" t="s">
        <v>190</v>
      </c>
      <c r="D303" s="5">
        <v>18000000000</v>
      </c>
    </row>
    <row r="304" spans="3:9" x14ac:dyDescent="0.35">
      <c r="C304" t="s">
        <v>23</v>
      </c>
      <c r="D304" s="5">
        <v>18000000000</v>
      </c>
    </row>
    <row r="305" spans="3:9" x14ac:dyDescent="0.35">
      <c r="C305" t="s">
        <v>20</v>
      </c>
      <c r="D305" s="5">
        <v>-873000000000</v>
      </c>
    </row>
    <row r="306" spans="3:9" x14ac:dyDescent="0.35">
      <c r="C306" t="s">
        <v>274</v>
      </c>
      <c r="I306" s="5">
        <v>11131000000000</v>
      </c>
    </row>
    <row r="307" spans="3:9" x14ac:dyDescent="0.35">
      <c r="C307" t="s">
        <v>275</v>
      </c>
      <c r="I307" s="5">
        <v>139000000000</v>
      </c>
    </row>
    <row r="308" spans="3:9" x14ac:dyDescent="0.35">
      <c r="C308" t="s">
        <v>276</v>
      </c>
      <c r="I308" s="5">
        <v>-45000000000</v>
      </c>
    </row>
    <row r="309" spans="3:9" x14ac:dyDescent="0.35">
      <c r="C309" t="s">
        <v>277</v>
      </c>
      <c r="I309" s="5">
        <v>-880000000000</v>
      </c>
    </row>
    <row r="310" spans="3:9" x14ac:dyDescent="0.35">
      <c r="C310" t="s">
        <v>278</v>
      </c>
      <c r="I310" s="5">
        <v>-82000000000</v>
      </c>
    </row>
    <row r="311" spans="3:9" x14ac:dyDescent="0.35">
      <c r="C311" t="s">
        <v>279</v>
      </c>
      <c r="I311" s="5">
        <v>58000000000</v>
      </c>
    </row>
  </sheetData>
  <pageMargins left="0.7" right="0.7" top="0.75" bottom="0.75" header="0.3" footer="0.3"/>
  <ignoredErrors>
    <ignoredError sqref="A1:P31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71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677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678</v>
      </c>
      <c r="D2" s="2" vm="47">
        <f ca="1">IFERROR(_xlfn.STOCKHISTORY("XIDX:" &amp; $C$1, D3, , 0, 0, 1), "Libur")</f>
        <v>115</v>
      </c>
      <c r="H2" s="2" vm="47">
        <f ca="1">IFERROR(INDEX(D2:G2,COUNT(D2:G2)),"")</f>
        <v>115</v>
      </c>
      <c r="I2" s="2" vm="99">
        <f t="shared" ref="I2:P2" ca="1" si="0">IFERROR(_xlfn.STOCKHISTORY("XIDX:" &amp; $C$1, I1, , 0, 0, 1), "Libur")</f>
        <v>135</v>
      </c>
      <c r="J2" s="2" vm="12">
        <f t="shared" ca="1" si="0"/>
        <v>50</v>
      </c>
      <c r="K2" s="2" vm="100">
        <f t="shared" ca="1" si="0"/>
        <v>52</v>
      </c>
      <c r="L2" s="2" vm="101">
        <f t="shared" ca="1" si="0"/>
        <v>88</v>
      </c>
      <c r="M2" s="2" vm="102">
        <f t="shared" ca="1" si="0"/>
        <v>139</v>
      </c>
      <c r="N2" s="2" vm="103">
        <f t="shared" ca="1" si="0"/>
        <v>166</v>
      </c>
      <c r="O2" s="2" vm="104">
        <f t="shared" ca="1" si="0"/>
        <v>100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1061039846</v>
      </c>
      <c r="H4" s="2">
        <f>IFERROR(SUM(D4:G4)*(4/MAX(1,COUNT(D4:G4))),"")</f>
        <v>4244159384</v>
      </c>
      <c r="I4" s="2">
        <f t="shared" ref="I4:P4" si="1">IFERROR(INDEX(I51:I500,MATCH($C$4,$C$51:$C$500,0)),"")</f>
        <v>6461911865</v>
      </c>
      <c r="J4" s="2">
        <f t="shared" si="1"/>
        <v>40784168728</v>
      </c>
      <c r="K4" s="2">
        <f t="shared" si="1"/>
        <v>9117164461</v>
      </c>
      <c r="L4" s="2">
        <f t="shared" si="1"/>
        <v>22510395004</v>
      </c>
      <c r="M4" s="2">
        <f t="shared" si="1"/>
        <v>41184564806</v>
      </c>
      <c r="N4" s="2">
        <f t="shared" si="1"/>
        <v>34773247358</v>
      </c>
      <c r="O4" s="2">
        <f t="shared" si="1"/>
        <v>88393987345</v>
      </c>
      <c r="P4" s="2">
        <f t="shared" si="1"/>
        <v>119529200545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-1704677185</v>
      </c>
      <c r="H5" s="2">
        <f>IFERROR(SUM(D5:G5)*(4/MAX(1,COUNT(D5:G5))),"")</f>
        <v>-6818708740</v>
      </c>
      <c r="I5" s="2">
        <f t="shared" ref="I5:P5" si="2">IFERROR(INDEX(I51:I500,MATCH($C$5,$C$51:$C$500,0)),"")</f>
        <v>-6625418066</v>
      </c>
      <c r="J5" s="2">
        <f t="shared" si="2"/>
        <v>-8113079647</v>
      </c>
      <c r="K5" s="2">
        <f t="shared" si="2"/>
        <v>-4483340489</v>
      </c>
      <c r="L5" s="2">
        <f t="shared" si="2"/>
        <v>-1312824530</v>
      </c>
      <c r="M5" s="2">
        <f t="shared" si="2"/>
        <v>-412948609</v>
      </c>
      <c r="N5" s="2">
        <f t="shared" si="2"/>
        <v>1065588879</v>
      </c>
      <c r="O5" s="2">
        <f t="shared" si="2"/>
        <v>2995830190</v>
      </c>
      <c r="P5" s="2">
        <f t="shared" si="2"/>
        <v>8763528081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73931381367</v>
      </c>
      <c r="H6" s="2">
        <f>IFERROR(INDEX(D6:G6,COUNT(D6:G6)),"")</f>
        <v>73931381367</v>
      </c>
      <c r="I6" s="2">
        <f t="shared" ref="I6:P6" si="3">IFERROR(INDEX(I51:I500,MATCH($C$6,$C$51:$C$500,0)),"")</f>
        <v>72716626552</v>
      </c>
      <c r="J6" s="2">
        <f t="shared" si="3"/>
        <v>79303118470</v>
      </c>
      <c r="K6" s="2">
        <f t="shared" si="3"/>
        <v>87416198117</v>
      </c>
      <c r="L6" s="2">
        <f t="shared" si="3"/>
        <v>91899538606</v>
      </c>
      <c r="M6" s="2">
        <f t="shared" si="3"/>
        <v>93212363136</v>
      </c>
      <c r="N6" s="2">
        <f t="shared" si="3"/>
        <v>93625311745</v>
      </c>
      <c r="O6" s="2">
        <f t="shared" si="3"/>
        <v>114314636361</v>
      </c>
      <c r="P6" s="2">
        <f t="shared" si="3"/>
        <v>25181999226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</v>
      </c>
      <c r="H7" s="3">
        <f>IFERROR(INDEX(D7:G7,COUNT(D7:G7)),"")</f>
        <v>1</v>
      </c>
      <c r="I7" s="3">
        <f t="shared" ref="I7:P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1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2000000000</v>
      </c>
      <c r="J8" s="2">
        <f t="shared" si="5"/>
        <v>-4000000000</v>
      </c>
      <c r="K8" s="2">
        <f t="shared" si="5"/>
        <v>-14000000000</v>
      </c>
      <c r="L8" s="2">
        <f t="shared" si="5"/>
        <v>-22000000000</v>
      </c>
      <c r="M8" s="2">
        <f t="shared" si="5"/>
        <v>-23000000000</v>
      </c>
      <c r="N8" s="2">
        <f t="shared" si="5"/>
        <v>11000000000</v>
      </c>
      <c r="O8" s="2">
        <f t="shared" si="5"/>
        <v>35000000000</v>
      </c>
      <c r="P8" s="2">
        <f t="shared" si="5"/>
        <v>-39000000000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-0.98</v>
      </c>
      <c r="H9" s="3">
        <f>IFERROR(INDEX(D9:G9,COUNT(D9:G9)),"")</f>
        <v>-0.98</v>
      </c>
      <c r="I9" s="3">
        <f t="shared" ref="I9:P9" si="6">IFERROR(INDEX(I51:I500,MATCH($C$9,$C$51:$C$500,0)),"")</f>
        <v>2.0699999999999998</v>
      </c>
      <c r="J9" s="3">
        <f t="shared" si="6"/>
        <v>-4.33</v>
      </c>
      <c r="K9" s="3">
        <f t="shared" si="6"/>
        <v>-13.66</v>
      </c>
      <c r="L9" s="3">
        <f t="shared" si="6"/>
        <v>-21.88</v>
      </c>
      <c r="M9" s="3">
        <f t="shared" si="6"/>
        <v>-22.88</v>
      </c>
      <c r="N9" s="3">
        <f t="shared" si="6"/>
        <v>11.27</v>
      </c>
      <c r="O9" s="3">
        <f t="shared" si="6"/>
        <v>35.4</v>
      </c>
      <c r="P9" s="3">
        <f t="shared" si="6"/>
        <v>-4135961.57</v>
      </c>
    </row>
    <row r="10" spans="1:16" x14ac:dyDescent="0.35">
      <c r="C10" t="s">
        <v>17</v>
      </c>
      <c r="D10" s="3">
        <f ca="1">IFERROR(IF(D9=0,"",D2/D9),"")</f>
        <v>-117.34693877551021</v>
      </c>
      <c r="I10" s="3">
        <f t="shared" ref="I10:P10" ca="1" si="7">IFERROR(IF(I9=0,"",I2/I9),"")</f>
        <v>65.217391304347828</v>
      </c>
      <c r="J10" s="3">
        <f t="shared" ca="1" si="7"/>
        <v>-11.547344110854503</v>
      </c>
      <c r="K10" s="3">
        <f t="shared" ca="1" si="7"/>
        <v>-3.8067349926793557</v>
      </c>
      <c r="L10" s="3">
        <f t="shared" ca="1" si="7"/>
        <v>-4.0219378427787937</v>
      </c>
      <c r="M10" s="3">
        <f t="shared" ca="1" si="7"/>
        <v>-6.0751748251748259</v>
      </c>
      <c r="N10" s="3">
        <f t="shared" ca="1" si="7"/>
        <v>14.729370008873115</v>
      </c>
      <c r="O10" s="3">
        <f t="shared" ca="1" si="7"/>
        <v>2.8248587570621471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14360572430</v>
      </c>
      <c r="H11" s="2">
        <f>IFERROR(INDEX(D11:G11,COUNT(D11:G11)),"")</f>
        <v>14360572430</v>
      </c>
      <c r="I11" s="2">
        <f t="shared" ref="I11:P11" si="8">IFERROR(INDEX(I51:I500,MATCH($C$11,$C$51:$C$500,0)),"")</f>
        <v>12035651937</v>
      </c>
      <c r="J11" s="2">
        <f t="shared" si="8"/>
        <v>9549418362</v>
      </c>
      <c r="K11" s="2">
        <f t="shared" si="8"/>
        <v>7363282112</v>
      </c>
      <c r="L11" s="2">
        <f t="shared" si="8"/>
        <v>16348276913</v>
      </c>
      <c r="M11" s="2">
        <f t="shared" si="8"/>
        <v>35725349854</v>
      </c>
      <c r="N11" s="2">
        <f t="shared" si="8"/>
        <v>62044520450</v>
      </c>
      <c r="O11" s="2">
        <f t="shared" si="8"/>
        <v>37208131922</v>
      </c>
      <c r="P11" s="2">
        <f t="shared" si="8"/>
        <v>3401254979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-14000000000</v>
      </c>
      <c r="H12" s="2">
        <f>IFERROR(INDEX(D12:G12,COUNT(D12:G12)),"")</f>
        <v>-14000000000</v>
      </c>
      <c r="I12" s="2">
        <f t="shared" ref="I12:P12" si="9">IFERROR(INDEX(I51:I500,MATCH($C$12,$C$51:$C$500,0)),"")</f>
        <v>-12000000000</v>
      </c>
      <c r="J12" s="2">
        <f t="shared" si="9"/>
        <v>-10000000000</v>
      </c>
      <c r="K12" s="2">
        <f t="shared" si="9"/>
        <v>-7000000000</v>
      </c>
      <c r="L12" s="2">
        <f t="shared" si="9"/>
        <v>-16000000000</v>
      </c>
      <c r="M12" s="2">
        <f t="shared" si="9"/>
        <v>-36000000000</v>
      </c>
      <c r="N12" s="2">
        <f t="shared" si="9"/>
        <v>-62000000000</v>
      </c>
      <c r="O12" s="2">
        <f t="shared" si="9"/>
        <v>-37000000000</v>
      </c>
      <c r="P12" s="2">
        <f t="shared" si="9"/>
        <v>31000000000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35000000000</v>
      </c>
    </row>
    <row r="14" spans="1:16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-9915156</v>
      </c>
      <c r="J15" s="2">
        <f t="shared" si="12"/>
        <v>-1424788842</v>
      </c>
      <c r="K15" s="2">
        <f t="shared" si="12"/>
        <v>1587049874</v>
      </c>
      <c r="L15" s="2">
        <f t="shared" si="12"/>
        <v>317367698</v>
      </c>
      <c r="M15" s="2">
        <f t="shared" si="12"/>
        <v>419795549</v>
      </c>
      <c r="N15" s="2">
        <f t="shared" si="12"/>
        <v>-187581168</v>
      </c>
      <c r="O15" s="2">
        <f t="shared" si="12"/>
        <v>-1376811810</v>
      </c>
      <c r="P15" s="2">
        <f t="shared" si="12"/>
        <v>-2944406309</v>
      </c>
    </row>
    <row r="16" spans="1:16" x14ac:dyDescent="0.35">
      <c r="C16" t="s">
        <v>28</v>
      </c>
      <c r="D16" s="2">
        <f>IFERROR(INDEX(D51:D500,MATCH($C$16,$C$51:$C$500,0)),"")</f>
        <v>-1704677185</v>
      </c>
      <c r="H16" s="2">
        <f>IFERROR(SUM(D16:G16)*(4/MAX(1,COUNT(D16:G16))),"")</f>
        <v>-6818708740</v>
      </c>
      <c r="I16" s="2">
        <f t="shared" ref="I16:P16" si="13">IFERROR(INDEX(I51:I500,MATCH($C$16,$C$51:$C$500,0)),"")</f>
        <v>-6571141279</v>
      </c>
      <c r="J16" s="2">
        <f t="shared" si="13"/>
        <v>-6859494886</v>
      </c>
      <c r="K16" s="2">
        <f t="shared" si="13"/>
        <v>-6338594972</v>
      </c>
      <c r="L16" s="2">
        <f t="shared" si="13"/>
        <v>-1178227611</v>
      </c>
      <c r="M16" s="2">
        <f t="shared" si="13"/>
        <v>-773605409</v>
      </c>
      <c r="N16" s="2">
        <f t="shared" si="13"/>
        <v>1219382589</v>
      </c>
      <c r="O16" s="2">
        <f t="shared" si="13"/>
        <v>4507849073</v>
      </c>
      <c r="P16" s="2">
        <f t="shared" si="13"/>
        <v>11657052395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115000000000</v>
      </c>
      <c r="H20" s="2">
        <f t="shared" ref="H20:P20" ca="1" si="14">IFERROR(H21*H2,"")</f>
        <v>115000000000</v>
      </c>
      <c r="I20" s="2">
        <f t="shared" ca="1" si="14"/>
        <v>135000000000</v>
      </c>
      <c r="J20" s="2">
        <f t="shared" ca="1" si="14"/>
        <v>50000000000</v>
      </c>
      <c r="K20" s="2">
        <f t="shared" ca="1" si="14"/>
        <v>52000000000</v>
      </c>
      <c r="L20" s="2">
        <f t="shared" ca="1" si="14"/>
        <v>88000000000</v>
      </c>
      <c r="M20" s="2">
        <f t="shared" ca="1" si="14"/>
        <v>139000000000</v>
      </c>
      <c r="N20" s="2">
        <f t="shared" ca="1" si="14"/>
        <v>166000000000</v>
      </c>
      <c r="O20" s="2">
        <f t="shared" ca="1" si="14"/>
        <v>100000000000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1000000000</v>
      </c>
      <c r="H21" s="2">
        <f>IFERROR(INDEX(D21:G21,COUNT(D21:G21)),"")</f>
        <v>1000000000</v>
      </c>
      <c r="I21" s="2">
        <f t="shared" ref="I21:P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1000000000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-2.3057558961841602</v>
      </c>
      <c r="H23" s="3">
        <f t="shared" ref="H23:P23" si="16">IFERROR(H5/H6*100,"")</f>
        <v>-9.2230235847366409</v>
      </c>
      <c r="I23" s="3">
        <f t="shared" si="16"/>
        <v>-9.1112835951790654</v>
      </c>
      <c r="J23" s="3">
        <f t="shared" si="16"/>
        <v>-10.230467355541812</v>
      </c>
      <c r="K23" s="3">
        <f t="shared" si="16"/>
        <v>-5.128729669756841</v>
      </c>
      <c r="L23" s="3">
        <f t="shared" si="16"/>
        <v>-1.4285431133974023</v>
      </c>
      <c r="M23" s="3">
        <f t="shared" si="16"/>
        <v>-0.44301913942198201</v>
      </c>
      <c r="N23" s="3">
        <f t="shared" si="16"/>
        <v>1.138141875460198</v>
      </c>
      <c r="O23" s="3">
        <f t="shared" si="16"/>
        <v>2.6206882035116794</v>
      </c>
      <c r="P23" s="3">
        <f t="shared" si="16"/>
        <v>34.800763840671564</v>
      </c>
    </row>
    <row r="24" spans="1:16" x14ac:dyDescent="0.35">
      <c r="C24" t="s">
        <v>45</v>
      </c>
      <c r="D24" s="4">
        <f>IFERROR(_xlfn.RRI(5,I23,D23),"")</f>
        <v>-0.24029190736909212</v>
      </c>
      <c r="H24" s="4">
        <f t="shared" ref="H24:P24" si="17">IFERROR(_xlfn.RRI(5,M23,H23),"")</f>
        <v>0.83522858904474551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-1.7</v>
      </c>
      <c r="H25" s="3">
        <f>IFERROR(INDEX(D25:G25,COUNT(D25:G25)),"")</f>
        <v>-1.7</v>
      </c>
      <c r="I25" s="3">
        <f t="shared" ref="I25:P25" si="18">IFERROR(INDEX(I51:I500,MATCH($C$25,$C$51:$C$500,0)),"")</f>
        <v>-6.58</v>
      </c>
      <c r="J25" s="3">
        <f t="shared" si="18"/>
        <v>-8.2799999999999994</v>
      </c>
      <c r="K25" s="3">
        <f t="shared" si="18"/>
        <v>-4.75</v>
      </c>
      <c r="L25" s="3">
        <f t="shared" si="18"/>
        <v>-0.86</v>
      </c>
      <c r="M25" s="3">
        <f t="shared" si="18"/>
        <v>-0.35</v>
      </c>
      <c r="N25" s="3">
        <f t="shared" si="18"/>
        <v>1.03</v>
      </c>
      <c r="O25" s="3">
        <f t="shared" si="18"/>
        <v>3.13</v>
      </c>
      <c r="P25" s="3">
        <f t="shared" si="18"/>
        <v>917120.64</v>
      </c>
    </row>
    <row r="26" spans="1:16" x14ac:dyDescent="0.35">
      <c r="C26" t="s">
        <v>48</v>
      </c>
      <c r="D26" s="4">
        <f>IFERROR(_xlfn.RRI(5,I25,D25),"")</f>
        <v>-0.23714041811058928</v>
      </c>
      <c r="H26" s="4">
        <f t="shared" ref="H26:P26" si="19">IFERROR(_xlfn.RRI(5,M25,H25),"")</f>
        <v>0.37175381093971938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1.0610398459999999</v>
      </c>
      <c r="H27" s="3">
        <f t="shared" ref="H27:P27" si="20">IFERROR(H4/H21,"")</f>
        <v>4.2441593839999996</v>
      </c>
      <c r="I27" s="3">
        <f t="shared" si="20"/>
        <v>6.4619118650000003</v>
      </c>
      <c r="J27" s="3">
        <f t="shared" si="20"/>
        <v>40.784168727999997</v>
      </c>
      <c r="K27" s="3">
        <f t="shared" si="20"/>
        <v>9.1171644609999998</v>
      </c>
      <c r="L27" s="3">
        <f t="shared" si="20"/>
        <v>22.510395003999999</v>
      </c>
      <c r="M27" s="3">
        <f t="shared" si="20"/>
        <v>41.184564805999997</v>
      </c>
      <c r="N27" s="3">
        <f t="shared" si="20"/>
        <v>34.773247357999999</v>
      </c>
      <c r="O27" s="3">
        <f t="shared" si="20"/>
        <v>88.393987344999999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-0.30325456386188832</v>
      </c>
      <c r="H28" s="4">
        <f t="shared" ref="H28:P28" si="21">IFERROR(_xlfn.RRI(5,M27,H27),"")</f>
        <v>-0.36523723864941016</v>
      </c>
      <c r="I28" s="4">
        <f t="shared" si="21"/>
        <v>-0.28579455629043882</v>
      </c>
      <c r="J28" s="4">
        <f t="shared" si="21"/>
        <v>-0.14332956696065247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-0.74164133738601823</v>
      </c>
      <c r="I29" s="4">
        <f t="shared" si="22"/>
        <v>-0.20531400966183569</v>
      </c>
      <c r="J29" s="4">
        <f t="shared" si="22"/>
        <v>0.74315789473684202</v>
      </c>
      <c r="K29" s="4">
        <f t="shared" si="22"/>
        <v>4.5232558139534884</v>
      </c>
      <c r="L29" s="4">
        <f t="shared" si="22"/>
        <v>1.4571428571428573</v>
      </c>
      <c r="M29" s="4">
        <f t="shared" si="22"/>
        <v>-1.3398058252427183</v>
      </c>
      <c r="N29" s="4">
        <f t="shared" si="22"/>
        <v>-0.67092651757188493</v>
      </c>
      <c r="O29" s="4">
        <f t="shared" si="22"/>
        <v>-0.99999658714474027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-0.34320376497428451</v>
      </c>
      <c r="I30" s="4">
        <f t="shared" si="23"/>
        <v>-0.84155832847553835</v>
      </c>
      <c r="J30" s="4">
        <f t="shared" si="23"/>
        <v>3.4733391508357916</v>
      </c>
      <c r="K30" s="4">
        <f t="shared" si="23"/>
        <v>-0.59497981002199563</v>
      </c>
      <c r="L30" s="4">
        <f t="shared" si="23"/>
        <v>-0.45342642055257171</v>
      </c>
      <c r="M30" s="4">
        <f t="shared" si="23"/>
        <v>0.18437499903284121</v>
      </c>
      <c r="N30" s="4">
        <f t="shared" si="23"/>
        <v>-0.60661071637960284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73.930000000000007</v>
      </c>
      <c r="H32" s="3">
        <f>IFERROR(INDEX(D32:G32,COUNT(D32:G32)),"")</f>
        <v>73.930000000000007</v>
      </c>
      <c r="I32" s="3">
        <f t="shared" ref="I32:P32" si="24">IFERROR(INDEX(I51:I500,MATCH($C$32,$C$51:$C$500,0)),"")</f>
        <v>72.72</v>
      </c>
      <c r="J32" s="3">
        <f t="shared" si="24"/>
        <v>79.3</v>
      </c>
      <c r="K32" s="3">
        <f t="shared" si="24"/>
        <v>87.42</v>
      </c>
      <c r="L32" s="3">
        <f t="shared" si="24"/>
        <v>91.9</v>
      </c>
      <c r="M32" s="3">
        <f t="shared" si="24"/>
        <v>93.21</v>
      </c>
      <c r="N32" s="3">
        <f t="shared" si="24"/>
        <v>93.63</v>
      </c>
      <c r="O32" s="3">
        <f t="shared" si="24"/>
        <v>114.31</v>
      </c>
      <c r="P32" s="3">
        <f t="shared" si="24"/>
        <v>2650736.7599999998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1.56</v>
      </c>
      <c r="H33" s="3">
        <f>IFERROR(INDEX(D33:G33,COUNT(D33:G33)),"")</f>
        <v>1.56</v>
      </c>
      <c r="I33" s="3">
        <f t="shared" ref="I33:P33" si="25">IFERROR(INDEX(I51:I500,MATCH($C$33,$C$51:$C$500,0)),"")</f>
        <v>1.86</v>
      </c>
      <c r="J33" s="3">
        <f t="shared" si="25"/>
        <v>0.63</v>
      </c>
      <c r="K33" s="3">
        <f t="shared" si="25"/>
        <v>0.59</v>
      </c>
      <c r="L33" s="3">
        <f t="shared" si="25"/>
        <v>0.96</v>
      </c>
      <c r="M33" s="3">
        <f t="shared" si="25"/>
        <v>1.49</v>
      </c>
      <c r="N33" s="3">
        <f t="shared" si="25"/>
        <v>1.77</v>
      </c>
      <c r="O33" s="3">
        <f t="shared" si="25"/>
        <v>0.87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-67.650000000000006</v>
      </c>
      <c r="H34" s="3">
        <f>IFERROR(INDEX(D34:G34,COUNT(D34:G34)),"")</f>
        <v>-67.650000000000006</v>
      </c>
      <c r="I34" s="3">
        <f t="shared" ref="I34:P34" si="26">IFERROR(INDEX(I51:I500,MATCH($C$34,$C$51:$C$500,0)),"")</f>
        <v>-20.52</v>
      </c>
      <c r="J34" s="3">
        <f t="shared" si="26"/>
        <v>-6.04</v>
      </c>
      <c r="K34" s="3">
        <f t="shared" si="26"/>
        <v>-10.95</v>
      </c>
      <c r="L34" s="3">
        <f t="shared" si="26"/>
        <v>-102.33</v>
      </c>
      <c r="M34" s="3">
        <f t="shared" si="26"/>
        <v>-397.14</v>
      </c>
      <c r="N34" s="3">
        <f t="shared" si="26"/>
        <v>161.16999999999999</v>
      </c>
      <c r="O34" s="3">
        <f t="shared" si="26"/>
        <v>31.95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108.38</v>
      </c>
      <c r="H35" s="3">
        <f>IFERROR(INDEX(D35:G35,COUNT(D35:G35)),"")</f>
        <v>108.38</v>
      </c>
      <c r="I35" s="3">
        <f t="shared" ref="I35:P35" si="27">IFERROR(INDEX(I51:I500,MATCH($C$35,$C$51:$C$500,0)),"")</f>
        <v>20.89</v>
      </c>
      <c r="J35" s="3">
        <f t="shared" si="27"/>
        <v>1.23</v>
      </c>
      <c r="K35" s="3">
        <f t="shared" si="27"/>
        <v>5.7</v>
      </c>
      <c r="L35" s="3">
        <f t="shared" si="27"/>
        <v>3.91</v>
      </c>
      <c r="M35" s="3">
        <f t="shared" si="27"/>
        <v>3.38</v>
      </c>
      <c r="N35" s="3">
        <f t="shared" si="27"/>
        <v>4.7699999999999996</v>
      </c>
      <c r="O35" s="3">
        <f t="shared" si="27"/>
        <v>1.1299999999999999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1061039846</v>
      </c>
      <c r="E51" s="5">
        <v>3797129249</v>
      </c>
      <c r="F51" s="5">
        <v>225180513</v>
      </c>
      <c r="G51" s="5">
        <v>1147113546</v>
      </c>
      <c r="I51" s="5">
        <v>6461911865</v>
      </c>
      <c r="J51" s="5">
        <v>40784168728</v>
      </c>
      <c r="K51" s="5">
        <v>9117164461</v>
      </c>
      <c r="L51" s="5">
        <v>22510395004</v>
      </c>
      <c r="M51" s="5">
        <v>41184564806</v>
      </c>
      <c r="N51" s="5">
        <v>34773247358</v>
      </c>
      <c r="O51" s="5">
        <v>88393987345</v>
      </c>
      <c r="P51" s="5">
        <v>119529200545</v>
      </c>
    </row>
    <row r="52" spans="2:16" x14ac:dyDescent="0.35">
      <c r="C52" t="s">
        <v>75</v>
      </c>
      <c r="D52" s="5">
        <v>-1514909515</v>
      </c>
      <c r="E52" s="5">
        <v>-4173351213</v>
      </c>
      <c r="F52" s="5">
        <v>-716862291</v>
      </c>
      <c r="G52" s="5">
        <v>-1641594558</v>
      </c>
      <c r="I52" s="5">
        <v>-8321469498</v>
      </c>
      <c r="J52" s="5">
        <v>-41486700859</v>
      </c>
      <c r="K52" s="5">
        <v>-10729120508</v>
      </c>
      <c r="L52" s="5">
        <v>-17815359160</v>
      </c>
      <c r="M52" s="5">
        <v>-37461492553</v>
      </c>
      <c r="N52" s="5">
        <v>-30490800744</v>
      </c>
      <c r="O52" s="5">
        <v>-79451138571</v>
      </c>
      <c r="P52" s="5">
        <v>-102767671930</v>
      </c>
    </row>
    <row r="53" spans="2:16" x14ac:dyDescent="0.35">
      <c r="C53" t="s">
        <v>76</v>
      </c>
      <c r="D53" s="5">
        <v>-453869669</v>
      </c>
      <c r="E53" s="5">
        <v>-376221964</v>
      </c>
      <c r="F53" s="5">
        <v>-491681778</v>
      </c>
      <c r="G53" s="5">
        <v>-494481012</v>
      </c>
      <c r="I53" s="5">
        <v>-1859557633</v>
      </c>
      <c r="J53" s="5">
        <v>-702532131</v>
      </c>
      <c r="K53" s="5">
        <v>-1611956047</v>
      </c>
      <c r="L53" s="5">
        <v>4695035844</v>
      </c>
      <c r="M53" s="5">
        <v>3723072253</v>
      </c>
      <c r="N53" s="5">
        <v>4282446614</v>
      </c>
      <c r="O53" s="5">
        <v>8942848774</v>
      </c>
      <c r="P53" s="5">
        <v>16761528615</v>
      </c>
    </row>
    <row r="54" spans="2:16" x14ac:dyDescent="0.35">
      <c r="C54" t="s">
        <v>77</v>
      </c>
      <c r="D54" s="5">
        <v>-1285594739</v>
      </c>
      <c r="E54" s="5">
        <v>-1439585753</v>
      </c>
      <c r="F54" s="5">
        <v>-1242030634</v>
      </c>
      <c r="G54" s="5">
        <v>-1394646611</v>
      </c>
      <c r="I54" s="5">
        <v>-5369049755</v>
      </c>
      <c r="J54" s="5">
        <v>-6831977751</v>
      </c>
      <c r="K54" s="5">
        <v>-6027035645</v>
      </c>
      <c r="L54" s="5">
        <v>-7781899545</v>
      </c>
      <c r="M54" s="5">
        <v>-6418605721</v>
      </c>
      <c r="N54" s="5">
        <v>-5307075078</v>
      </c>
      <c r="O54" s="5">
        <v>-4811798355</v>
      </c>
      <c r="P54" s="5">
        <v>-5581441716</v>
      </c>
    </row>
    <row r="55" spans="2:16" x14ac:dyDescent="0.35">
      <c r="C55" t="s">
        <v>78</v>
      </c>
      <c r="D55" s="5">
        <v>-19854000</v>
      </c>
      <c r="E55" s="5">
        <v>-4948400</v>
      </c>
      <c r="F55" s="5">
        <v>-2548500</v>
      </c>
      <c r="I55" s="5">
        <v>-7496900</v>
      </c>
      <c r="J55" s="5">
        <v>-885911964</v>
      </c>
      <c r="K55" s="5">
        <v>-120104443</v>
      </c>
      <c r="L55" s="5">
        <v>-48733358</v>
      </c>
      <c r="M55" s="5">
        <v>-75037255</v>
      </c>
      <c r="N55" s="5">
        <v>-15643309</v>
      </c>
      <c r="O55" s="5">
        <v>-226351973</v>
      </c>
      <c r="P55" s="5">
        <v>-77415099</v>
      </c>
    </row>
    <row r="56" spans="2:16" x14ac:dyDescent="0.35">
      <c r="C56" t="s">
        <v>79</v>
      </c>
      <c r="D56" s="5">
        <v>-1265740739</v>
      </c>
      <c r="E56" s="5">
        <v>-1434637353</v>
      </c>
      <c r="F56" s="5">
        <v>-1239482134</v>
      </c>
      <c r="G56" s="5">
        <v>-1394646611</v>
      </c>
      <c r="I56" s="5">
        <v>-5361552855</v>
      </c>
      <c r="J56" s="5">
        <v>-5946065787</v>
      </c>
      <c r="K56" s="5">
        <v>-5906931202</v>
      </c>
      <c r="L56" s="5">
        <v>-7733166187</v>
      </c>
      <c r="M56" s="5">
        <v>-6343568466</v>
      </c>
      <c r="N56" s="5">
        <v>-5291431769</v>
      </c>
      <c r="O56" s="5">
        <v>-4585446382</v>
      </c>
      <c r="P56" s="5">
        <v>-5504026617</v>
      </c>
    </row>
    <row r="57" spans="2:16" x14ac:dyDescent="0.35">
      <c r="C57" t="s">
        <v>81</v>
      </c>
      <c r="D57" s="5">
        <v>-1739464408</v>
      </c>
      <c r="E57" s="5">
        <v>-1815807717</v>
      </c>
      <c r="F57" s="5">
        <v>-1733712412</v>
      </c>
      <c r="G57" s="5">
        <v>-1889127623</v>
      </c>
      <c r="I57" s="5">
        <v>-7228607388</v>
      </c>
      <c r="J57" s="5">
        <v>-7534509882</v>
      </c>
      <c r="K57" s="5">
        <v>-7638991692</v>
      </c>
      <c r="L57" s="5">
        <v>-3086863701</v>
      </c>
      <c r="M57" s="5">
        <v>-2695533468</v>
      </c>
      <c r="N57" s="5">
        <v>-1024628464</v>
      </c>
      <c r="O57" s="5">
        <v>4131050419</v>
      </c>
      <c r="P57" s="5">
        <v>11180086899</v>
      </c>
    </row>
    <row r="58" spans="2:16" x14ac:dyDescent="0.35">
      <c r="C58" t="s">
        <v>82</v>
      </c>
      <c r="D58" s="5">
        <v>34787223</v>
      </c>
      <c r="E58" s="5">
        <v>157967825</v>
      </c>
      <c r="F58" s="5">
        <v>116939048</v>
      </c>
      <c r="G58" s="5">
        <v>290390550</v>
      </c>
      <c r="I58" s="5">
        <v>657466109</v>
      </c>
      <c r="J58" s="5">
        <v>675014996</v>
      </c>
      <c r="K58" s="5">
        <v>1300396720</v>
      </c>
      <c r="L58" s="5">
        <v>1908636090</v>
      </c>
      <c r="M58" s="5">
        <v>1921928059</v>
      </c>
      <c r="N58" s="5">
        <v>2244011053</v>
      </c>
      <c r="O58" s="5">
        <v>376798654</v>
      </c>
      <c r="P58" s="5">
        <v>476965496</v>
      </c>
    </row>
    <row r="59" spans="2:16" x14ac:dyDescent="0.35">
      <c r="C59" t="s">
        <v>83</v>
      </c>
      <c r="D59" s="5">
        <v>44498975</v>
      </c>
      <c r="E59" s="5">
        <v>224429181</v>
      </c>
      <c r="F59" s="5">
        <v>62650026</v>
      </c>
      <c r="G59" s="5">
        <v>233820337</v>
      </c>
      <c r="I59" s="5">
        <v>542774680</v>
      </c>
      <c r="J59" s="5">
        <v>463113414</v>
      </c>
      <c r="K59" s="5">
        <v>898567402</v>
      </c>
      <c r="L59" s="5">
        <v>1231041311</v>
      </c>
      <c r="M59" s="5">
        <v>1935782459</v>
      </c>
      <c r="N59" s="5">
        <v>2663551670</v>
      </c>
      <c r="O59" s="5">
        <v>562780574</v>
      </c>
      <c r="P59" s="5">
        <v>27515199</v>
      </c>
    </row>
    <row r="60" spans="2:16" x14ac:dyDescent="0.35">
      <c r="C60" t="s">
        <v>80</v>
      </c>
    </row>
    <row r="61" spans="2:16" x14ac:dyDescent="0.35">
      <c r="C61" t="s">
        <v>84</v>
      </c>
      <c r="D61" s="5">
        <v>34787223</v>
      </c>
      <c r="E61" s="5">
        <v>157967825</v>
      </c>
      <c r="F61" s="5">
        <v>116939048</v>
      </c>
      <c r="G61" s="5">
        <v>290390550</v>
      </c>
      <c r="I61" s="5">
        <v>657466109</v>
      </c>
      <c r="J61" s="5">
        <v>675014996</v>
      </c>
      <c r="K61" s="5">
        <v>1300396720</v>
      </c>
      <c r="L61" s="5">
        <v>1908636090</v>
      </c>
      <c r="M61" s="5">
        <v>1921928059</v>
      </c>
      <c r="N61" s="5">
        <v>2244011053</v>
      </c>
      <c r="O61" s="5">
        <v>376798654</v>
      </c>
      <c r="P61" s="5">
        <v>476965496</v>
      </c>
    </row>
    <row r="62" spans="2:16" x14ac:dyDescent="0.35">
      <c r="C62" t="s">
        <v>28</v>
      </c>
      <c r="D62" s="5">
        <v>-1704677185</v>
      </c>
      <c r="E62" s="5">
        <v>-1657839892</v>
      </c>
      <c r="F62" s="5">
        <v>-1616773364</v>
      </c>
      <c r="G62" s="5">
        <v>-1598737073</v>
      </c>
      <c r="I62" s="5">
        <v>-6571141279</v>
      </c>
      <c r="J62" s="5">
        <v>-6859494886</v>
      </c>
      <c r="K62" s="5">
        <v>-6338594972</v>
      </c>
      <c r="L62" s="5">
        <v>-1178227611</v>
      </c>
      <c r="M62" s="5">
        <v>-773605409</v>
      </c>
      <c r="N62" s="5">
        <v>1219382589</v>
      </c>
      <c r="O62" s="5">
        <v>4507849073</v>
      </c>
      <c r="P62" s="5">
        <v>11657052395</v>
      </c>
    </row>
    <row r="63" spans="2:16" x14ac:dyDescent="0.35">
      <c r="C63" t="s">
        <v>27</v>
      </c>
      <c r="E63" s="5">
        <v>-12577089</v>
      </c>
      <c r="G63" s="5">
        <v>2661933</v>
      </c>
      <c r="I63" s="5">
        <v>-9915156</v>
      </c>
      <c r="J63" s="5">
        <v>-1424788842</v>
      </c>
      <c r="K63" s="5">
        <v>1587049874</v>
      </c>
      <c r="L63" s="5">
        <v>317367698</v>
      </c>
      <c r="M63" s="5">
        <v>419795549</v>
      </c>
      <c r="N63" s="5">
        <v>-187581168</v>
      </c>
      <c r="O63" s="5">
        <v>-1376811810</v>
      </c>
      <c r="P63" s="5">
        <v>-2944406309</v>
      </c>
    </row>
    <row r="64" spans="2:16" x14ac:dyDescent="0.35">
      <c r="C64" t="s">
        <v>91</v>
      </c>
      <c r="D64" s="5">
        <v>-1704677185</v>
      </c>
      <c r="E64" s="5">
        <v>-1670416981</v>
      </c>
      <c r="F64" s="5">
        <v>-1616773364</v>
      </c>
      <c r="G64" s="5">
        <v>-1596075140</v>
      </c>
      <c r="I64" s="5">
        <v>-6581056435</v>
      </c>
      <c r="J64" s="5">
        <v>-8284283728</v>
      </c>
      <c r="K64" s="5">
        <v>-4751545098</v>
      </c>
      <c r="L64" s="5">
        <v>-860859913</v>
      </c>
      <c r="M64" s="5">
        <v>-353809860</v>
      </c>
      <c r="N64" s="5">
        <v>1031801421</v>
      </c>
      <c r="O64" s="5">
        <v>3131037263</v>
      </c>
      <c r="P64" s="5">
        <v>8712646086</v>
      </c>
    </row>
    <row r="65" spans="2:16" x14ac:dyDescent="0.35">
      <c r="C65" t="s">
        <v>92</v>
      </c>
      <c r="E65" s="5">
        <v>-129963672</v>
      </c>
      <c r="G65" s="5">
        <v>85602041</v>
      </c>
      <c r="I65" s="5">
        <v>-44361631</v>
      </c>
      <c r="J65" s="5">
        <v>171204081</v>
      </c>
      <c r="K65" s="5">
        <v>268204609</v>
      </c>
      <c r="L65" s="5">
        <v>-451964617</v>
      </c>
      <c r="M65" s="5">
        <v>-59138749</v>
      </c>
      <c r="N65" s="5">
        <v>33787458</v>
      </c>
      <c r="O65" s="5">
        <v>-135207073</v>
      </c>
      <c r="P65" s="5">
        <v>50881995</v>
      </c>
    </row>
    <row r="66" spans="2:16" x14ac:dyDescent="0.35">
      <c r="C66" t="s">
        <v>93</v>
      </c>
      <c r="D66" s="5">
        <v>-1704677185</v>
      </c>
      <c r="E66" s="5">
        <v>-1800380653</v>
      </c>
      <c r="F66" s="5">
        <v>-1616773364</v>
      </c>
      <c r="G66" s="5">
        <v>-1510473099</v>
      </c>
      <c r="I66" s="5">
        <v>-6625418066</v>
      </c>
      <c r="J66" s="5">
        <v>-8113079647</v>
      </c>
      <c r="K66" s="5">
        <v>-4483340489</v>
      </c>
      <c r="L66" s="5">
        <v>-1312824530</v>
      </c>
      <c r="M66" s="5">
        <v>-412948609</v>
      </c>
      <c r="N66" s="5">
        <v>1065588879</v>
      </c>
      <c r="O66" s="5">
        <v>2995830190</v>
      </c>
      <c r="P66" s="5">
        <v>8763528081</v>
      </c>
    </row>
    <row r="67" spans="2:16" x14ac:dyDescent="0.35">
      <c r="C67" t="s">
        <v>94</v>
      </c>
      <c r="D67" s="5">
        <v>-1704677185</v>
      </c>
      <c r="E67" s="5">
        <v>-1670416981</v>
      </c>
      <c r="F67" s="5">
        <v>-1616773364</v>
      </c>
      <c r="G67" s="5">
        <v>-1596075140</v>
      </c>
      <c r="I67" s="5">
        <v>-6581056435</v>
      </c>
      <c r="J67" s="5">
        <v>-8284283728</v>
      </c>
      <c r="K67" s="5">
        <v>-4751545098</v>
      </c>
      <c r="L67" s="5">
        <v>-860859913</v>
      </c>
      <c r="M67" s="5">
        <v>-353809860</v>
      </c>
      <c r="N67" s="5">
        <v>1031801421</v>
      </c>
      <c r="O67" s="5">
        <v>3131037263</v>
      </c>
      <c r="P67" s="5">
        <v>8712646086</v>
      </c>
    </row>
    <row r="68" spans="2:16" x14ac:dyDescent="0.35">
      <c r="C68" t="s">
        <v>7</v>
      </c>
      <c r="D68" s="5">
        <v>-1704677185</v>
      </c>
      <c r="E68" s="5">
        <v>-1800380653</v>
      </c>
      <c r="F68" s="5">
        <v>-1616773364</v>
      </c>
      <c r="G68" s="5">
        <v>-1510473099</v>
      </c>
      <c r="I68" s="5">
        <v>-6625418066</v>
      </c>
      <c r="J68" s="5">
        <v>-8113079647</v>
      </c>
      <c r="K68" s="5">
        <v>-4483340489</v>
      </c>
      <c r="L68" s="5">
        <v>-1312824530</v>
      </c>
      <c r="M68" s="5">
        <v>-412948609</v>
      </c>
      <c r="N68" s="5">
        <v>1065588879</v>
      </c>
      <c r="O68" s="5">
        <v>2995830190</v>
      </c>
      <c r="P68" s="5">
        <v>8763528081</v>
      </c>
    </row>
    <row r="69" spans="2:16" x14ac:dyDescent="0.35">
      <c r="C69" t="s">
        <v>95</v>
      </c>
      <c r="D69" s="5">
        <v>-1704677185</v>
      </c>
      <c r="E69" s="5">
        <v>-1670416981</v>
      </c>
      <c r="F69" s="5">
        <v>-1616773364</v>
      </c>
      <c r="G69" s="5">
        <v>-1596075140</v>
      </c>
      <c r="I69" s="5">
        <v>-6581056435</v>
      </c>
      <c r="J69" s="5">
        <v>-8284283728</v>
      </c>
      <c r="K69" s="5">
        <v>-4751545098</v>
      </c>
      <c r="L69" s="5">
        <v>-860859913</v>
      </c>
      <c r="M69" s="5">
        <v>-353809860</v>
      </c>
      <c r="N69" s="5">
        <v>1031801421</v>
      </c>
      <c r="O69" s="5">
        <v>3131037263</v>
      </c>
      <c r="P69" s="5">
        <v>8712646086</v>
      </c>
    </row>
    <row r="70" spans="2:16" x14ac:dyDescent="0.35">
      <c r="C70" t="s">
        <v>96</v>
      </c>
      <c r="D70" s="5">
        <v>-1704677185</v>
      </c>
      <c r="E70" s="5">
        <v>-1800380653</v>
      </c>
      <c r="F70" s="5">
        <v>-1616773364</v>
      </c>
      <c r="G70" s="5">
        <v>-1510473099</v>
      </c>
      <c r="I70" s="5">
        <v>-6625418066</v>
      </c>
      <c r="J70" s="5">
        <v>-8113079647</v>
      </c>
      <c r="K70" s="5">
        <v>-4483340489</v>
      </c>
      <c r="L70" s="5">
        <v>-1312824530</v>
      </c>
      <c r="M70" s="5">
        <v>-412948609</v>
      </c>
      <c r="N70" s="5">
        <v>1065588879</v>
      </c>
      <c r="O70" s="5">
        <v>2995830190</v>
      </c>
      <c r="P70" s="5">
        <v>8763528081</v>
      </c>
    </row>
    <row r="71" spans="2:16" x14ac:dyDescent="0.35">
      <c r="C71" t="s">
        <v>97</v>
      </c>
      <c r="D71" s="5">
        <v>-1704677185</v>
      </c>
      <c r="E71" s="5">
        <v>-1800380653</v>
      </c>
      <c r="F71" s="5">
        <v>-1616773364</v>
      </c>
      <c r="G71" s="5">
        <v>-1510473099</v>
      </c>
      <c r="I71" s="5">
        <v>-6625418066</v>
      </c>
      <c r="J71" s="5">
        <v>-8113079647</v>
      </c>
      <c r="K71" s="5">
        <v>-4483340489</v>
      </c>
      <c r="L71" s="5">
        <v>-1312824530</v>
      </c>
      <c r="M71" s="5">
        <v>-412948609</v>
      </c>
      <c r="N71" s="5">
        <v>1065588879</v>
      </c>
      <c r="O71" s="5">
        <v>2995830190</v>
      </c>
      <c r="P71" s="5">
        <v>8763528081</v>
      </c>
    </row>
    <row r="73" spans="2:16" x14ac:dyDescent="0.35">
      <c r="B73" t="s">
        <v>98</v>
      </c>
      <c r="C73" t="s">
        <v>99</v>
      </c>
    </row>
    <row r="74" spans="2:16" x14ac:dyDescent="0.35">
      <c r="C74" t="s">
        <v>100</v>
      </c>
    </row>
    <row r="75" spans="2:16" x14ac:dyDescent="0.35">
      <c r="C75" t="s">
        <v>19</v>
      </c>
      <c r="D75" s="5">
        <v>14360572430</v>
      </c>
      <c r="E75" s="5">
        <v>12035651937</v>
      </c>
      <c r="F75" s="5">
        <v>12419442096</v>
      </c>
      <c r="G75" s="5">
        <v>13031978950</v>
      </c>
      <c r="I75" s="5">
        <v>12035651937</v>
      </c>
      <c r="J75" s="5">
        <v>9549418362</v>
      </c>
      <c r="K75" s="5">
        <v>7363282112</v>
      </c>
      <c r="L75" s="5">
        <v>16348276913</v>
      </c>
      <c r="M75" s="5">
        <v>35725349854</v>
      </c>
      <c r="N75" s="5">
        <v>62044520450</v>
      </c>
      <c r="O75" s="5">
        <v>37208131922</v>
      </c>
      <c r="P75" s="5">
        <v>3401254979</v>
      </c>
    </row>
    <row r="76" spans="2:16" x14ac:dyDescent="0.35">
      <c r="C76" t="s">
        <v>101</v>
      </c>
      <c r="D76" s="5">
        <v>72949862</v>
      </c>
      <c r="E76" s="5">
        <v>8567267</v>
      </c>
      <c r="F76" s="5">
        <v>104499086</v>
      </c>
      <c r="G76" s="5">
        <v>4650000</v>
      </c>
      <c r="I76" s="5">
        <v>8567267</v>
      </c>
      <c r="K76" s="5">
        <v>406257780</v>
      </c>
      <c r="O76" s="5">
        <v>4813176070</v>
      </c>
      <c r="P76" s="5">
        <v>44904568037</v>
      </c>
    </row>
    <row r="77" spans="2:16" x14ac:dyDescent="0.35">
      <c r="C77" t="s">
        <v>103</v>
      </c>
      <c r="F77" s="5">
        <v>263276981</v>
      </c>
      <c r="G77" s="5">
        <v>39583911</v>
      </c>
      <c r="J77" s="5">
        <v>32520954</v>
      </c>
      <c r="K77" s="5">
        <v>69881047</v>
      </c>
      <c r="L77" s="5">
        <v>122826036</v>
      </c>
    </row>
    <row r="78" spans="2:16" x14ac:dyDescent="0.35">
      <c r="C78" t="s">
        <v>102</v>
      </c>
    </row>
    <row r="79" spans="2:16" x14ac:dyDescent="0.35">
      <c r="C79" t="s">
        <v>104</v>
      </c>
      <c r="D79" s="5">
        <v>72949862</v>
      </c>
      <c r="E79" s="5">
        <v>8567267</v>
      </c>
      <c r="F79" s="5">
        <v>104499086</v>
      </c>
      <c r="G79" s="5">
        <v>4650000</v>
      </c>
      <c r="I79" s="5">
        <v>8567267</v>
      </c>
      <c r="K79" s="5">
        <v>406257780</v>
      </c>
      <c r="O79" s="5">
        <v>4813176070</v>
      </c>
      <c r="P79" s="5">
        <v>44904568037</v>
      </c>
    </row>
    <row r="80" spans="2:16" x14ac:dyDescent="0.35">
      <c r="C80" t="s">
        <v>105</v>
      </c>
    </row>
    <row r="81" spans="3:16" x14ac:dyDescent="0.35">
      <c r="C81" t="s">
        <v>106</v>
      </c>
    </row>
    <row r="82" spans="3:16" x14ac:dyDescent="0.35">
      <c r="C82" t="s">
        <v>108</v>
      </c>
      <c r="D82" s="5">
        <v>398736766</v>
      </c>
      <c r="E82" s="5">
        <v>504084772</v>
      </c>
      <c r="F82" s="5">
        <v>594994132</v>
      </c>
      <c r="G82" s="5">
        <v>328915686</v>
      </c>
      <c r="I82" s="5">
        <v>504084772</v>
      </c>
      <c r="J82" s="5">
        <v>403068291</v>
      </c>
      <c r="K82" s="5">
        <v>1935731549</v>
      </c>
      <c r="L82" s="5">
        <v>1263713249</v>
      </c>
      <c r="M82" s="5">
        <v>1420952643</v>
      </c>
      <c r="N82" s="5">
        <v>3726727179</v>
      </c>
      <c r="O82" s="5">
        <v>19292422948</v>
      </c>
      <c r="P82" s="5">
        <v>20205809283</v>
      </c>
    </row>
    <row r="83" spans="3:16" x14ac:dyDescent="0.35">
      <c r="C83" t="s">
        <v>80</v>
      </c>
      <c r="D83" s="5">
        <v>-20171074852</v>
      </c>
      <c r="E83" s="5">
        <v>-21722074852</v>
      </c>
      <c r="F83" s="5">
        <v>-21617784157</v>
      </c>
      <c r="G83" s="5">
        <v>-21617784156</v>
      </c>
      <c r="I83" s="5">
        <v>-21722074852</v>
      </c>
      <c r="J83" s="5">
        <v>-21703386197</v>
      </c>
      <c r="K83" s="5">
        <v>-22033193548</v>
      </c>
      <c r="L83" s="5">
        <v>-22301398157</v>
      </c>
      <c r="M83" s="5">
        <v>-21849433540</v>
      </c>
      <c r="N83" s="5">
        <v>-21790294791</v>
      </c>
      <c r="O83" s="5">
        <v>-69168754</v>
      </c>
      <c r="P83" s="5">
        <v>4766038319</v>
      </c>
    </row>
    <row r="84" spans="3:16" x14ac:dyDescent="0.35">
      <c r="C84" t="s">
        <v>109</v>
      </c>
      <c r="D84" s="5">
        <v>23686928399</v>
      </c>
      <c r="E84" s="5">
        <v>21847502526</v>
      </c>
      <c r="F84" s="5">
        <v>22386691865</v>
      </c>
      <c r="G84" s="5">
        <v>23092015602</v>
      </c>
      <c r="I84" s="5">
        <v>21847502526</v>
      </c>
      <c r="J84" s="5">
        <v>24481181760</v>
      </c>
      <c r="K84" s="5">
        <v>24320300375</v>
      </c>
      <c r="L84" s="5">
        <v>27933476411</v>
      </c>
      <c r="M84" s="5">
        <v>48297702596</v>
      </c>
      <c r="N84" s="5">
        <v>82790684635</v>
      </c>
      <c r="O84" s="5">
        <v>114478124353</v>
      </c>
      <c r="P84" s="5">
        <v>69060106199</v>
      </c>
    </row>
    <row r="85" spans="3:16" x14ac:dyDescent="0.35">
      <c r="C85" t="s">
        <v>110</v>
      </c>
    </row>
    <row r="86" spans="3:16" x14ac:dyDescent="0.35">
      <c r="C86" t="s">
        <v>649</v>
      </c>
    </row>
    <row r="87" spans="3:16" x14ac:dyDescent="0.35">
      <c r="C87" t="s">
        <v>112</v>
      </c>
      <c r="D87" s="5">
        <v>50572516711</v>
      </c>
      <c r="E87" s="5">
        <v>51288735183</v>
      </c>
      <c r="F87" s="5">
        <v>51966876041</v>
      </c>
      <c r="G87" s="5">
        <v>52679241697</v>
      </c>
      <c r="I87" s="5">
        <v>51288735183</v>
      </c>
      <c r="J87" s="5">
        <v>54605385720</v>
      </c>
      <c r="K87" s="5">
        <v>56448340310</v>
      </c>
      <c r="L87" s="5">
        <v>55854945570</v>
      </c>
      <c r="M87" s="5">
        <v>25521501413</v>
      </c>
      <c r="N87" s="5">
        <v>3327286625</v>
      </c>
      <c r="O87" s="5">
        <v>1629201835</v>
      </c>
      <c r="P87" s="5">
        <v>38366760</v>
      </c>
    </row>
    <row r="88" spans="3:16" x14ac:dyDescent="0.35">
      <c r="C88" t="s">
        <v>111</v>
      </c>
      <c r="K88" s="5">
        <v>2409586925</v>
      </c>
      <c r="L88" s="5">
        <v>838319121</v>
      </c>
      <c r="M88" s="5">
        <v>510349223</v>
      </c>
      <c r="N88" s="5">
        <v>99609976</v>
      </c>
      <c r="O88" s="5">
        <v>79368109</v>
      </c>
      <c r="P88" s="5">
        <v>19728144</v>
      </c>
    </row>
    <row r="89" spans="3:16" x14ac:dyDescent="0.35">
      <c r="C89" t="s">
        <v>115</v>
      </c>
      <c r="D89" s="5">
        <v>51689682336</v>
      </c>
      <c r="E89" s="5">
        <v>52322567474</v>
      </c>
      <c r="F89" s="5">
        <v>53012001516</v>
      </c>
      <c r="G89" s="5">
        <v>53752144949</v>
      </c>
      <c r="I89" s="5">
        <v>52322567474</v>
      </c>
      <c r="J89" s="5">
        <v>55541895473</v>
      </c>
      <c r="K89" s="5">
        <v>64882106103</v>
      </c>
      <c r="L89" s="5">
        <v>66378942091</v>
      </c>
      <c r="M89" s="5">
        <v>45607036124</v>
      </c>
      <c r="N89" s="5">
        <v>16327112659</v>
      </c>
      <c r="O89" s="5">
        <v>1708569944</v>
      </c>
      <c r="P89" s="5">
        <v>318094904</v>
      </c>
    </row>
    <row r="90" spans="3:16" x14ac:dyDescent="0.35">
      <c r="C90" t="s">
        <v>116</v>
      </c>
      <c r="D90" s="5">
        <v>75376610735</v>
      </c>
      <c r="E90" s="5">
        <v>74170070000</v>
      </c>
      <c r="F90" s="5">
        <v>75398693381</v>
      </c>
      <c r="G90" s="5">
        <v>76844160551</v>
      </c>
      <c r="I90" s="5">
        <v>74170070000</v>
      </c>
      <c r="J90" s="5">
        <v>80023077233</v>
      </c>
      <c r="K90" s="5">
        <v>89202406478</v>
      </c>
      <c r="L90" s="5">
        <v>94312418502</v>
      </c>
      <c r="M90" s="5">
        <v>93904738720</v>
      </c>
      <c r="N90" s="5">
        <v>99117797294</v>
      </c>
      <c r="O90" s="5">
        <v>116186694297</v>
      </c>
      <c r="P90" s="5">
        <v>69378201103</v>
      </c>
    </row>
    <row r="91" spans="3:16" x14ac:dyDescent="0.35">
      <c r="C91" t="s">
        <v>117</v>
      </c>
    </row>
    <row r="92" spans="3:16" x14ac:dyDescent="0.35">
      <c r="C92" t="s">
        <v>118</v>
      </c>
    </row>
    <row r="93" spans="3:16" x14ac:dyDescent="0.35">
      <c r="C93" t="s">
        <v>119</v>
      </c>
      <c r="D93" s="5">
        <v>755011417</v>
      </c>
      <c r="E93" s="5">
        <v>763225497</v>
      </c>
      <c r="F93" s="5">
        <v>488887643</v>
      </c>
      <c r="G93" s="5">
        <v>269319838</v>
      </c>
      <c r="I93" s="5">
        <v>763225497</v>
      </c>
      <c r="J93" s="5">
        <v>195114498</v>
      </c>
      <c r="K93" s="5">
        <v>1171648149</v>
      </c>
      <c r="L93" s="5">
        <v>1832578773</v>
      </c>
      <c r="M93" s="5">
        <v>282845055</v>
      </c>
      <c r="N93" s="5">
        <v>5096435041</v>
      </c>
      <c r="O93" s="5">
        <v>1554585501</v>
      </c>
      <c r="P93" s="5">
        <v>44117289301</v>
      </c>
    </row>
    <row r="94" spans="3:16" x14ac:dyDescent="0.35">
      <c r="C94" t="s">
        <v>120</v>
      </c>
    </row>
    <row r="95" spans="3:16" x14ac:dyDescent="0.35">
      <c r="C95" t="s">
        <v>286</v>
      </c>
      <c r="D95" s="5">
        <v>581446667</v>
      </c>
      <c r="E95" s="5">
        <v>386462454</v>
      </c>
      <c r="F95" s="5">
        <v>96275801</v>
      </c>
      <c r="G95" s="5">
        <v>4133333</v>
      </c>
      <c r="I95" s="5">
        <v>386462454</v>
      </c>
      <c r="K95" s="5">
        <v>817638150</v>
      </c>
      <c r="N95" s="5">
        <v>1249714</v>
      </c>
      <c r="O95" s="5">
        <v>1043548455</v>
      </c>
      <c r="P95" s="5">
        <v>5040368214</v>
      </c>
    </row>
    <row r="96" spans="3:16" x14ac:dyDescent="0.35">
      <c r="C96" t="s">
        <v>121</v>
      </c>
      <c r="M96" s="5">
        <v>3660250</v>
      </c>
      <c r="N96" s="5">
        <v>21111203</v>
      </c>
      <c r="P96" s="5">
        <v>40269854</v>
      </c>
    </row>
    <row r="97" spans="3:16" x14ac:dyDescent="0.35">
      <c r="C97" t="s">
        <v>287</v>
      </c>
      <c r="F97" s="5">
        <v>263276981</v>
      </c>
      <c r="G97" s="5">
        <v>39583911</v>
      </c>
      <c r="J97" s="5">
        <v>32520954</v>
      </c>
      <c r="K97" s="5">
        <v>69881047</v>
      </c>
      <c r="L97" s="5">
        <v>122826036</v>
      </c>
      <c r="M97" s="5">
        <v>3660250</v>
      </c>
      <c r="N97" s="5">
        <v>21111203</v>
      </c>
      <c r="P97" s="5">
        <v>40269854</v>
      </c>
    </row>
    <row r="98" spans="3:16" x14ac:dyDescent="0.35">
      <c r="C98" t="s">
        <v>122</v>
      </c>
      <c r="D98" s="5">
        <v>46322387</v>
      </c>
      <c r="E98" s="5">
        <v>218544960</v>
      </c>
      <c r="F98" s="5">
        <v>18479585</v>
      </c>
      <c r="G98" s="5">
        <v>56471193</v>
      </c>
      <c r="I98" s="5">
        <v>218544960</v>
      </c>
      <c r="J98" s="5">
        <v>54747780</v>
      </c>
      <c r="K98" s="5">
        <v>45784969</v>
      </c>
      <c r="L98" s="5">
        <v>40287320</v>
      </c>
      <c r="M98" s="5">
        <v>166326309</v>
      </c>
      <c r="N98" s="5">
        <v>801620372</v>
      </c>
      <c r="O98" s="5">
        <v>489334014</v>
      </c>
      <c r="P98" s="5">
        <v>3963717216</v>
      </c>
    </row>
    <row r="99" spans="3:16" x14ac:dyDescent="0.35">
      <c r="C99" t="s">
        <v>123</v>
      </c>
      <c r="D99" s="5">
        <v>27242363</v>
      </c>
      <c r="E99" s="5">
        <v>58218083</v>
      </c>
      <c r="F99" s="5">
        <v>5768083</v>
      </c>
      <c r="G99" s="5">
        <v>64044208</v>
      </c>
      <c r="I99" s="5">
        <v>58218083</v>
      </c>
      <c r="J99" s="5">
        <v>107845764</v>
      </c>
      <c r="K99" s="5">
        <v>86653996</v>
      </c>
      <c r="L99" s="5">
        <v>87409454</v>
      </c>
      <c r="M99" s="5">
        <v>112858496</v>
      </c>
      <c r="N99" s="5">
        <v>84831519</v>
      </c>
      <c r="O99" s="5">
        <v>21703032</v>
      </c>
      <c r="P99" s="5">
        <v>339934017</v>
      </c>
    </row>
    <row r="100" spans="3:16" x14ac:dyDescent="0.35">
      <c r="C100" t="s">
        <v>679</v>
      </c>
      <c r="P100" s="5">
        <v>34733000000</v>
      </c>
    </row>
    <row r="101" spans="3:16" x14ac:dyDescent="0.35">
      <c r="C101" t="s">
        <v>124</v>
      </c>
    </row>
    <row r="102" spans="3:16" x14ac:dyDescent="0.35">
      <c r="C102" t="s">
        <v>126</v>
      </c>
      <c r="D102" s="5">
        <v>100000000</v>
      </c>
      <c r="E102" s="5">
        <v>100000000</v>
      </c>
      <c r="F102" s="5">
        <v>105087193</v>
      </c>
      <c r="G102" s="5">
        <v>105087193</v>
      </c>
      <c r="I102" s="5">
        <v>100000000</v>
      </c>
      <c r="K102" s="5">
        <v>102577500</v>
      </c>
      <c r="N102" s="5">
        <v>96713142</v>
      </c>
    </row>
    <row r="103" spans="3:16" x14ac:dyDescent="0.35">
      <c r="C103" t="s">
        <v>127</v>
      </c>
      <c r="D103" s="5">
        <v>690217951</v>
      </c>
      <c r="E103" s="5">
        <v>690217951</v>
      </c>
      <c r="F103" s="5">
        <v>479986294</v>
      </c>
      <c r="G103" s="5">
        <v>479986292</v>
      </c>
      <c r="I103" s="5">
        <v>690217951</v>
      </c>
      <c r="J103" s="5">
        <v>524844265</v>
      </c>
      <c r="K103" s="5">
        <v>614560212</v>
      </c>
      <c r="L103" s="5">
        <v>580301123</v>
      </c>
      <c r="M103" s="5">
        <v>409530529</v>
      </c>
      <c r="N103" s="5">
        <v>396050508</v>
      </c>
      <c r="O103" s="5">
        <v>317472435</v>
      </c>
      <c r="P103" s="5">
        <v>78912576</v>
      </c>
    </row>
    <row r="104" spans="3:16" x14ac:dyDescent="0.35">
      <c r="C104" t="s">
        <v>128</v>
      </c>
      <c r="D104" s="5">
        <v>690217951</v>
      </c>
      <c r="E104" s="5">
        <v>690217951</v>
      </c>
      <c r="F104" s="5">
        <v>479986294</v>
      </c>
      <c r="G104" s="5">
        <v>479986292</v>
      </c>
      <c r="I104" s="5">
        <v>690217951</v>
      </c>
      <c r="J104" s="5">
        <v>524844265</v>
      </c>
      <c r="K104" s="5">
        <v>614560212</v>
      </c>
      <c r="L104" s="5">
        <v>580301123</v>
      </c>
      <c r="M104" s="5">
        <v>409530529</v>
      </c>
      <c r="N104" s="5">
        <v>396050508</v>
      </c>
      <c r="O104" s="5">
        <v>317472435</v>
      </c>
      <c r="P104" s="5">
        <v>78912576</v>
      </c>
    </row>
    <row r="105" spans="3:16" x14ac:dyDescent="0.35">
      <c r="C105" t="s">
        <v>129</v>
      </c>
    </row>
    <row r="106" spans="3:16" x14ac:dyDescent="0.35">
      <c r="C106" t="s">
        <v>130</v>
      </c>
    </row>
    <row r="107" spans="3:16" x14ac:dyDescent="0.35">
      <c r="C107" t="s">
        <v>132</v>
      </c>
      <c r="D107" s="5">
        <v>1445229368</v>
      </c>
      <c r="E107" s="5">
        <v>1453443448</v>
      </c>
      <c r="F107" s="5">
        <v>968873937</v>
      </c>
      <c r="G107" s="5">
        <v>749306130</v>
      </c>
      <c r="I107" s="5">
        <v>1453443448</v>
      </c>
      <c r="J107" s="5">
        <v>719958763</v>
      </c>
      <c r="K107" s="5">
        <v>1786208361</v>
      </c>
      <c r="L107" s="5">
        <v>2412879896</v>
      </c>
      <c r="M107" s="5">
        <v>692375584</v>
      </c>
      <c r="N107" s="5">
        <v>5492485549</v>
      </c>
      <c r="O107" s="5">
        <v>1872057936</v>
      </c>
      <c r="P107" s="5">
        <v>44196201877</v>
      </c>
    </row>
    <row r="108" spans="3:16" x14ac:dyDescent="0.35">
      <c r="C108" t="s">
        <v>133</v>
      </c>
    </row>
    <row r="109" spans="3:16" x14ac:dyDescent="0.35">
      <c r="C109" t="s">
        <v>134</v>
      </c>
      <c r="D109" s="5">
        <v>100000000000</v>
      </c>
      <c r="E109" s="5">
        <v>100000000000</v>
      </c>
      <c r="F109" s="5">
        <v>100000000000</v>
      </c>
      <c r="G109" s="5">
        <v>100000000000</v>
      </c>
      <c r="I109" s="5">
        <v>100000000000</v>
      </c>
      <c r="J109" s="5">
        <v>100000000000</v>
      </c>
      <c r="K109" s="5">
        <v>100000000000</v>
      </c>
      <c r="L109" s="5">
        <v>100000000000</v>
      </c>
      <c r="M109" s="5">
        <v>100000000000</v>
      </c>
      <c r="N109" s="5">
        <v>100000000000</v>
      </c>
      <c r="O109" s="5">
        <v>100000000000</v>
      </c>
      <c r="P109" s="5">
        <v>9500000000</v>
      </c>
    </row>
    <row r="110" spans="3:16" x14ac:dyDescent="0.35">
      <c r="C110" t="s">
        <v>135</v>
      </c>
      <c r="D110" s="5">
        <v>11718492117</v>
      </c>
      <c r="E110" s="5">
        <v>10350060117</v>
      </c>
      <c r="F110" s="5">
        <v>10336806945</v>
      </c>
      <c r="G110" s="5">
        <v>10336806945</v>
      </c>
      <c r="I110" s="5">
        <v>10350060117</v>
      </c>
      <c r="J110" s="5">
        <v>10336806945</v>
      </c>
      <c r="K110" s="5">
        <v>10336806945</v>
      </c>
      <c r="L110" s="5">
        <v>10336806945</v>
      </c>
      <c r="M110" s="5">
        <v>10336806945</v>
      </c>
      <c r="N110" s="5">
        <v>10336806945</v>
      </c>
      <c r="O110" s="5">
        <v>10336806945</v>
      </c>
    </row>
    <row r="111" spans="3:16" x14ac:dyDescent="0.35">
      <c r="C111" t="s">
        <v>136</v>
      </c>
      <c r="D111" s="5">
        <v>-17616035898</v>
      </c>
      <c r="E111" s="5">
        <v>-15911358713</v>
      </c>
      <c r="F111" s="5">
        <v>-14240941733</v>
      </c>
      <c r="G111" s="5">
        <v>-12624168368</v>
      </c>
      <c r="I111" s="5">
        <v>-15911358713</v>
      </c>
      <c r="J111" s="5">
        <v>-9330302278</v>
      </c>
      <c r="K111" s="5">
        <v>-887415280</v>
      </c>
      <c r="L111" s="5">
        <v>3864129818</v>
      </c>
      <c r="M111" s="5">
        <v>4724989731</v>
      </c>
      <c r="N111" s="5">
        <v>5078799591</v>
      </c>
      <c r="O111" s="5">
        <v>4046998170</v>
      </c>
      <c r="P111" s="5">
        <v>10915960907</v>
      </c>
    </row>
    <row r="112" spans="3:16" x14ac:dyDescent="0.35">
      <c r="C112" t="s">
        <v>137</v>
      </c>
      <c r="D112" s="5">
        <v>300000000</v>
      </c>
      <c r="E112" s="5">
        <v>300000000</v>
      </c>
      <c r="F112" s="5">
        <v>300000000</v>
      </c>
      <c r="G112" s="5">
        <v>300000000</v>
      </c>
      <c r="I112" s="5">
        <v>300000000</v>
      </c>
      <c r="J112" s="5">
        <v>300000000</v>
      </c>
      <c r="K112" s="5">
        <v>300000000</v>
      </c>
      <c r="L112" s="5">
        <v>300000000</v>
      </c>
      <c r="M112" s="5">
        <v>300000000</v>
      </c>
      <c r="N112" s="5">
        <v>300000000</v>
      </c>
    </row>
    <row r="113" spans="2:16" x14ac:dyDescent="0.35">
      <c r="C113" t="s">
        <v>138</v>
      </c>
      <c r="D113" s="5">
        <v>-17916035898</v>
      </c>
      <c r="E113" s="5">
        <v>-16211358713</v>
      </c>
      <c r="F113" s="5">
        <v>-14540941733</v>
      </c>
      <c r="G113" s="5">
        <v>-12924168368</v>
      </c>
      <c r="I113" s="5">
        <v>-16211358713</v>
      </c>
      <c r="J113" s="5">
        <v>-9630302278</v>
      </c>
      <c r="K113" s="5">
        <v>-1187415280</v>
      </c>
      <c r="L113" s="5">
        <v>3564129818</v>
      </c>
      <c r="M113" s="5">
        <v>4424989731</v>
      </c>
      <c r="N113" s="5">
        <v>4778799591</v>
      </c>
    </row>
    <row r="114" spans="2:16" x14ac:dyDescent="0.35">
      <c r="C114" t="s">
        <v>139</v>
      </c>
      <c r="D114" s="5">
        <v>-17616035898</v>
      </c>
      <c r="E114" s="5">
        <v>-15911358713</v>
      </c>
      <c r="F114" s="5">
        <v>-14240941733</v>
      </c>
      <c r="G114" s="5">
        <v>-12624168368</v>
      </c>
      <c r="I114" s="5">
        <v>-15911358713</v>
      </c>
      <c r="J114" s="5">
        <v>-9330302278</v>
      </c>
      <c r="K114" s="5">
        <v>-887415280</v>
      </c>
      <c r="L114" s="5">
        <v>3864129818</v>
      </c>
      <c r="M114" s="5">
        <v>4724989731</v>
      </c>
      <c r="N114" s="5">
        <v>5078799591</v>
      </c>
      <c r="O114" s="5">
        <v>4046998170</v>
      </c>
      <c r="P114" s="5">
        <v>10915960907</v>
      </c>
    </row>
    <row r="115" spans="2:16" x14ac:dyDescent="0.35">
      <c r="C115" t="s">
        <v>291</v>
      </c>
    </row>
    <row r="116" spans="2:16" x14ac:dyDescent="0.35">
      <c r="C116" t="s">
        <v>9</v>
      </c>
      <c r="D116" s="5">
        <v>73931381367</v>
      </c>
      <c r="E116" s="5">
        <v>72716626552</v>
      </c>
      <c r="F116" s="5">
        <v>74478081055</v>
      </c>
      <c r="G116" s="5">
        <v>76094854421</v>
      </c>
      <c r="I116" s="5">
        <v>72716626552</v>
      </c>
      <c r="J116" s="5">
        <v>79303118470</v>
      </c>
      <c r="K116" s="5">
        <v>87416198117</v>
      </c>
      <c r="L116" s="5">
        <v>91899538606</v>
      </c>
      <c r="M116" s="5">
        <v>93212363136</v>
      </c>
      <c r="N116" s="5">
        <v>93625311745</v>
      </c>
      <c r="O116" s="5">
        <v>114314636361</v>
      </c>
      <c r="P116" s="5">
        <v>25181999226</v>
      </c>
    </row>
    <row r="117" spans="2:16" x14ac:dyDescent="0.35">
      <c r="C117" t="s">
        <v>140</v>
      </c>
      <c r="D117" s="5">
        <v>75376610735</v>
      </c>
      <c r="E117" s="5">
        <v>74170070000</v>
      </c>
      <c r="F117" s="5">
        <v>75446954992</v>
      </c>
      <c r="G117" s="5">
        <v>76844160551</v>
      </c>
      <c r="I117" s="5">
        <v>74170070000</v>
      </c>
      <c r="J117" s="5">
        <v>80023077233</v>
      </c>
      <c r="K117" s="5">
        <v>89202406478</v>
      </c>
      <c r="L117" s="5">
        <v>94312418502</v>
      </c>
      <c r="M117" s="5">
        <v>93904738720</v>
      </c>
      <c r="N117" s="5">
        <v>99117797294</v>
      </c>
      <c r="O117" s="5">
        <v>116186694297</v>
      </c>
      <c r="P117" s="5">
        <v>69378201103</v>
      </c>
    </row>
    <row r="118" spans="2:16" x14ac:dyDescent="0.35">
      <c r="C118" t="s">
        <v>141</v>
      </c>
      <c r="D118" s="5">
        <v>1000000000</v>
      </c>
      <c r="E118" s="5">
        <v>1000000000</v>
      </c>
      <c r="F118" s="5">
        <v>1000000000</v>
      </c>
      <c r="G118" s="5">
        <v>1000000000</v>
      </c>
      <c r="I118" s="5">
        <v>1000000000</v>
      </c>
      <c r="J118" s="5">
        <v>1000000000</v>
      </c>
      <c r="K118" s="5">
        <v>1000000000</v>
      </c>
      <c r="L118" s="5">
        <v>1000000000</v>
      </c>
      <c r="M118" s="5">
        <v>1000000000</v>
      </c>
      <c r="N118" s="5">
        <v>1000000000</v>
      </c>
      <c r="O118" s="5">
        <v>1000000000</v>
      </c>
      <c r="P118" s="5">
        <v>9500</v>
      </c>
    </row>
    <row r="120" spans="2:16" x14ac:dyDescent="0.35">
      <c r="B120" t="s">
        <v>142</v>
      </c>
      <c r="C120" t="s">
        <v>143</v>
      </c>
      <c r="D120" s="5">
        <v>-983400396</v>
      </c>
      <c r="E120" s="5">
        <v>-266780249</v>
      </c>
      <c r="F120" s="5">
        <v>-735036879</v>
      </c>
      <c r="G120" s="5">
        <v>-546948598</v>
      </c>
      <c r="I120" s="5">
        <v>2125929683</v>
      </c>
      <c r="J120" s="5">
        <v>-2722793903</v>
      </c>
      <c r="K120" s="5">
        <v>-10302292213</v>
      </c>
      <c r="L120" s="5">
        <v>175096531</v>
      </c>
      <c r="M120" s="5">
        <v>-2269622931</v>
      </c>
      <c r="N120" s="5">
        <v>24174133145</v>
      </c>
      <c r="O120" s="5">
        <v>37191675866</v>
      </c>
      <c r="P120" s="5">
        <v>-39284134896</v>
      </c>
    </row>
    <row r="121" spans="2:16" x14ac:dyDescent="0.35">
      <c r="C121" t="s">
        <v>292</v>
      </c>
      <c r="D121" s="5">
        <v>996657250</v>
      </c>
      <c r="E121" s="5">
        <v>3893061069</v>
      </c>
      <c r="F121" s="5">
        <v>125331426</v>
      </c>
      <c r="G121" s="5">
        <v>1160204065</v>
      </c>
      <c r="I121" s="5">
        <v>6453344598</v>
      </c>
      <c r="J121" s="5">
        <v>41190426508</v>
      </c>
      <c r="K121" s="5">
        <v>8710906681</v>
      </c>
      <c r="L121" s="5">
        <v>22510395004</v>
      </c>
      <c r="M121" s="5">
        <v>37093655715</v>
      </c>
      <c r="N121" s="5">
        <v>43677332519</v>
      </c>
      <c r="O121" s="5">
        <v>128485379312</v>
      </c>
      <c r="P121" s="5">
        <v>76784482508</v>
      </c>
    </row>
    <row r="122" spans="2:16" x14ac:dyDescent="0.35">
      <c r="C122" t="s">
        <v>294</v>
      </c>
      <c r="D122" s="5">
        <v>-704639315</v>
      </c>
      <c r="E122" s="5">
        <v>1747182783</v>
      </c>
      <c r="F122" s="5">
        <v>-381386331</v>
      </c>
      <c r="G122" s="5">
        <v>-5792982032</v>
      </c>
      <c r="I122" s="5">
        <v>-891043648</v>
      </c>
      <c r="J122" s="5">
        <v>-38949686504</v>
      </c>
      <c r="K122" s="5">
        <v>-15327095887</v>
      </c>
      <c r="L122" s="5">
        <v>-17054687111</v>
      </c>
      <c r="M122" s="5">
        <v>-34589750994</v>
      </c>
      <c r="N122" s="5">
        <v>-16593393662</v>
      </c>
      <c r="O122" s="5">
        <v>-81631879882</v>
      </c>
      <c r="P122" s="5">
        <v>-108488683197</v>
      </c>
    </row>
    <row r="123" spans="2:16" x14ac:dyDescent="0.35">
      <c r="C123" t="s">
        <v>475</v>
      </c>
      <c r="D123" s="5">
        <v>-698322024</v>
      </c>
      <c r="E123" s="5">
        <v>-804239508</v>
      </c>
      <c r="F123" s="5">
        <v>-354528507</v>
      </c>
      <c r="G123" s="5">
        <v>-451120016</v>
      </c>
      <c r="I123" s="5">
        <v>-2201697933</v>
      </c>
      <c r="J123" s="5">
        <v>-2587058026</v>
      </c>
      <c r="K123" s="5">
        <v>-2609127315</v>
      </c>
      <c r="L123" s="5">
        <v>-5733730843</v>
      </c>
      <c r="M123" s="5">
        <v>-2994606055</v>
      </c>
      <c r="N123" s="5">
        <v>-2699972760</v>
      </c>
      <c r="O123" s="5">
        <v>-2797066736</v>
      </c>
      <c r="P123" s="5">
        <v>-4172609071</v>
      </c>
    </row>
    <row r="124" spans="2:16" x14ac:dyDescent="0.35">
      <c r="C124" t="s">
        <v>293</v>
      </c>
      <c r="D124" s="5">
        <v>-611883528</v>
      </c>
      <c r="E124" s="5">
        <v>-224388828</v>
      </c>
      <c r="F124" s="5">
        <v>-561392514</v>
      </c>
      <c r="G124" s="5">
        <v>-531453036</v>
      </c>
      <c r="I124" s="5">
        <v>-1916184617</v>
      </c>
      <c r="J124" s="5">
        <v>-2040214186</v>
      </c>
      <c r="K124" s="5">
        <v>-681557697</v>
      </c>
      <c r="L124" s="5">
        <v>-2831580330</v>
      </c>
      <c r="M124" s="5">
        <v>-2687630836</v>
      </c>
      <c r="N124" s="5">
        <v>-2350098852</v>
      </c>
      <c r="O124" s="5">
        <v>-2128841971</v>
      </c>
      <c r="P124" s="5">
        <v>-3315698173</v>
      </c>
    </row>
    <row r="125" spans="2:16" x14ac:dyDescent="0.35">
      <c r="C125" t="s">
        <v>295</v>
      </c>
      <c r="M125" s="5">
        <v>-2008820</v>
      </c>
      <c r="N125" s="5">
        <v>-217590270</v>
      </c>
      <c r="O125" s="5">
        <v>-4267177341</v>
      </c>
      <c r="P125" s="5">
        <v>-153523136</v>
      </c>
    </row>
    <row r="126" spans="2:16" x14ac:dyDescent="0.35">
      <c r="C126" t="s">
        <v>299</v>
      </c>
      <c r="D126" s="5">
        <v>44498975</v>
      </c>
      <c r="E126" s="5">
        <v>228065551</v>
      </c>
      <c r="F126" s="5">
        <v>62650026</v>
      </c>
      <c r="G126" s="5">
        <v>225971504</v>
      </c>
      <c r="I126" s="5">
        <v>538562217</v>
      </c>
      <c r="J126" s="5">
        <v>476170929</v>
      </c>
      <c r="K126" s="5">
        <v>975754353</v>
      </c>
      <c r="L126" s="5">
        <v>1231041311</v>
      </c>
    </row>
    <row r="127" spans="2:16" x14ac:dyDescent="0.35">
      <c r="C127" t="s">
        <v>680</v>
      </c>
      <c r="E127" s="5">
        <v>-4851793</v>
      </c>
      <c r="G127" s="5">
        <v>-5697329</v>
      </c>
      <c r="I127" s="5">
        <v>-10549122</v>
      </c>
      <c r="J127" s="5">
        <v>-4222500</v>
      </c>
      <c r="K127" s="5">
        <v>-12109928</v>
      </c>
    </row>
    <row r="128" spans="2:16" x14ac:dyDescent="0.35">
      <c r="C128" t="s">
        <v>536</v>
      </c>
      <c r="D128" s="5">
        <v>-9711754</v>
      </c>
      <c r="E128" s="5">
        <v>-5101609523</v>
      </c>
      <c r="F128" s="5">
        <v>374289021</v>
      </c>
      <c r="G128" s="5">
        <v>4848128246</v>
      </c>
      <c r="I128" s="5">
        <v>153498188</v>
      </c>
      <c r="J128" s="5">
        <v>-808210124</v>
      </c>
      <c r="K128" s="5">
        <v>-1359062420</v>
      </c>
      <c r="L128" s="5">
        <v>2053658500</v>
      </c>
      <c r="M128" s="5">
        <v>910718059</v>
      </c>
      <c r="N128" s="5">
        <v>2357856170</v>
      </c>
      <c r="O128" s="5">
        <v>-468737516</v>
      </c>
      <c r="P128" s="5">
        <v>61896173</v>
      </c>
    </row>
    <row r="129" spans="3:16" x14ac:dyDescent="0.35">
      <c r="C129" t="s">
        <v>150</v>
      </c>
      <c r="D129" s="5">
        <v>2808320889</v>
      </c>
      <c r="E129" s="5">
        <v>54889052</v>
      </c>
      <c r="G129" s="5">
        <v>5697329</v>
      </c>
      <c r="I129" s="5">
        <v>-50524730</v>
      </c>
      <c r="J129" s="5">
        <v>-102577500</v>
      </c>
      <c r="K129" s="5">
        <v>-94690072</v>
      </c>
      <c r="M129" s="5">
        <v>-100000000</v>
      </c>
      <c r="N129" s="5">
        <v>-22797627885</v>
      </c>
      <c r="O129" s="5">
        <v>51403806945</v>
      </c>
      <c r="P129" s="5">
        <v>34700000000</v>
      </c>
    </row>
    <row r="130" spans="3:16" x14ac:dyDescent="0.35">
      <c r="C130" t="s">
        <v>151</v>
      </c>
      <c r="D130" s="5">
        <v>500000000</v>
      </c>
      <c r="E130" s="5">
        <v>-171898937</v>
      </c>
      <c r="F130" s="5">
        <v>122500000</v>
      </c>
      <c r="G130" s="5">
        <v>310227559</v>
      </c>
      <c r="I130" s="5">
        <v>410828622</v>
      </c>
      <c r="J130" s="5">
        <v>5011507653</v>
      </c>
      <c r="K130" s="5">
        <v>1411987484</v>
      </c>
      <c r="L130" s="5">
        <v>-19552169472</v>
      </c>
      <c r="M130" s="5">
        <v>-23949547665</v>
      </c>
      <c r="N130" s="5">
        <v>23459883268</v>
      </c>
      <c r="O130" s="5">
        <v>-54788605868</v>
      </c>
      <c r="P130" s="5">
        <v>3742500000</v>
      </c>
    </row>
    <row r="131" spans="3:16" x14ac:dyDescent="0.35">
      <c r="C131" t="s">
        <v>155</v>
      </c>
      <c r="E131" s="5">
        <v>-46898937</v>
      </c>
      <c r="F131" s="5">
        <v>-2500000</v>
      </c>
      <c r="G131" s="5">
        <v>-5087756</v>
      </c>
      <c r="I131" s="5">
        <v>-54486693</v>
      </c>
      <c r="J131" s="5">
        <v>-1607254230</v>
      </c>
      <c r="K131" s="5">
        <v>-3361404988</v>
      </c>
      <c r="L131" s="5">
        <v>-22052169472</v>
      </c>
      <c r="M131" s="5">
        <v>-20612161301</v>
      </c>
      <c r="N131" s="5">
        <v>-1020213635</v>
      </c>
      <c r="O131" s="5">
        <v>-1788605868</v>
      </c>
      <c r="P131" s="5">
        <v>-7500000</v>
      </c>
    </row>
    <row r="132" spans="3:16" x14ac:dyDescent="0.35">
      <c r="C132" t="s">
        <v>338</v>
      </c>
      <c r="N132" s="5">
        <v>-11888885625</v>
      </c>
    </row>
    <row r="133" spans="3:16" x14ac:dyDescent="0.35">
      <c r="C133" t="s">
        <v>508</v>
      </c>
      <c r="E133" s="5">
        <v>-315315315</v>
      </c>
      <c r="F133" s="5">
        <v>315315315</v>
      </c>
      <c r="J133" s="5">
        <v>5929179000</v>
      </c>
      <c r="K133" s="5">
        <v>3413375000</v>
      </c>
    </row>
    <row r="134" spans="3:16" x14ac:dyDescent="0.35">
      <c r="C134" t="s">
        <v>152</v>
      </c>
      <c r="D134" s="5">
        <v>500000000</v>
      </c>
      <c r="E134" s="5">
        <v>315315315</v>
      </c>
      <c r="F134" s="5">
        <v>-315315315</v>
      </c>
      <c r="G134" s="5">
        <v>165315315</v>
      </c>
      <c r="I134" s="5">
        <v>315315315</v>
      </c>
      <c r="J134" s="5">
        <v>189582883</v>
      </c>
      <c r="K134" s="5">
        <v>110000000</v>
      </c>
      <c r="M134" s="5">
        <v>36363636</v>
      </c>
      <c r="P134" s="5">
        <v>3750000000</v>
      </c>
    </row>
    <row r="135" spans="3:16" x14ac:dyDescent="0.35">
      <c r="C135" t="s">
        <v>549</v>
      </c>
    </row>
    <row r="136" spans="3:16" x14ac:dyDescent="0.35">
      <c r="C136" t="s">
        <v>681</v>
      </c>
      <c r="O136" s="5">
        <v>-53000000000</v>
      </c>
    </row>
    <row r="137" spans="3:16" x14ac:dyDescent="0.35">
      <c r="C137" t="s">
        <v>682</v>
      </c>
      <c r="E137" s="5">
        <v>-125000000</v>
      </c>
      <c r="F137" s="5">
        <v>275000000</v>
      </c>
      <c r="I137" s="5">
        <v>150000000</v>
      </c>
      <c r="J137" s="5">
        <v>500000000</v>
      </c>
      <c r="K137" s="5">
        <v>1250017472</v>
      </c>
      <c r="L137" s="5">
        <v>2500000000</v>
      </c>
      <c r="M137" s="5">
        <v>6250000000</v>
      </c>
      <c r="N137" s="5">
        <v>36368982528</v>
      </c>
    </row>
    <row r="138" spans="3:16" x14ac:dyDescent="0.35">
      <c r="C138" t="s">
        <v>683</v>
      </c>
      <c r="F138" s="5">
        <v>-150000000</v>
      </c>
      <c r="G138" s="5">
        <v>150000000</v>
      </c>
    </row>
    <row r="139" spans="3:16" x14ac:dyDescent="0.35">
      <c r="C139" t="s">
        <v>684</v>
      </c>
      <c r="M139" s="5">
        <v>-9623750000</v>
      </c>
    </row>
    <row r="140" spans="3:16" x14ac:dyDescent="0.35">
      <c r="C140" t="s">
        <v>164</v>
      </c>
      <c r="D140" s="5">
        <v>2808320889</v>
      </c>
      <c r="E140" s="5">
        <v>54889052</v>
      </c>
      <c r="G140" s="5">
        <v>5697329</v>
      </c>
      <c r="I140" s="5">
        <v>-50524730</v>
      </c>
      <c r="J140" s="5">
        <v>-102577500</v>
      </c>
      <c r="K140" s="5">
        <v>-94690072</v>
      </c>
      <c r="M140" s="5">
        <v>-100000000</v>
      </c>
      <c r="N140" s="5">
        <v>-22797627885</v>
      </c>
      <c r="O140" s="5">
        <v>51403806945</v>
      </c>
      <c r="P140" s="5">
        <v>34700000000</v>
      </c>
    </row>
    <row r="141" spans="3:16" x14ac:dyDescent="0.35">
      <c r="C141" t="s">
        <v>685</v>
      </c>
      <c r="O141" s="5">
        <v>41067000000</v>
      </c>
    </row>
    <row r="142" spans="3:16" x14ac:dyDescent="0.35">
      <c r="C142" t="s">
        <v>686</v>
      </c>
      <c r="P142" s="5">
        <v>34700000000</v>
      </c>
    </row>
    <row r="143" spans="3:16" x14ac:dyDescent="0.35">
      <c r="C143" t="s">
        <v>687</v>
      </c>
    </row>
    <row r="144" spans="3:16" x14ac:dyDescent="0.35">
      <c r="C144" t="s">
        <v>166</v>
      </c>
      <c r="D144" s="5">
        <v>-111111111</v>
      </c>
      <c r="E144" s="5">
        <v>15962904</v>
      </c>
      <c r="G144" s="5">
        <v>5697329</v>
      </c>
      <c r="I144" s="5">
        <v>-89450878</v>
      </c>
      <c r="J144" s="5">
        <v>-102577500</v>
      </c>
      <c r="K144" s="5">
        <v>-94690072</v>
      </c>
      <c r="M144" s="5">
        <v>-100000000</v>
      </c>
      <c r="N144" s="5">
        <v>-1042714390</v>
      </c>
    </row>
    <row r="145" spans="2:16" x14ac:dyDescent="0.35">
      <c r="C145" t="s">
        <v>135</v>
      </c>
      <c r="O145" s="5">
        <v>14000000000</v>
      </c>
    </row>
    <row r="146" spans="2:16" x14ac:dyDescent="0.35">
      <c r="C146" t="s">
        <v>688</v>
      </c>
      <c r="D146" s="5">
        <v>2919432000</v>
      </c>
      <c r="E146" s="5">
        <v>38926148</v>
      </c>
      <c r="I146" s="5">
        <v>38926148</v>
      </c>
      <c r="N146" s="5">
        <v>-21754913495</v>
      </c>
    </row>
    <row r="147" spans="2:16" x14ac:dyDescent="0.35">
      <c r="C147" t="s">
        <v>411</v>
      </c>
      <c r="O147" s="5">
        <v>-3663193055</v>
      </c>
    </row>
    <row r="148" spans="2:16" x14ac:dyDescent="0.35">
      <c r="C148" t="s">
        <v>174</v>
      </c>
      <c r="D148" s="5">
        <v>2324920493</v>
      </c>
      <c r="E148" s="5">
        <v>-383790134</v>
      </c>
      <c r="F148" s="5">
        <v>-612536879</v>
      </c>
      <c r="G148" s="5">
        <v>-231023710</v>
      </c>
      <c r="I148" s="5">
        <v>2486233575</v>
      </c>
      <c r="J148" s="5">
        <v>2186136250</v>
      </c>
      <c r="K148" s="5">
        <v>-8984994801</v>
      </c>
      <c r="L148" s="5">
        <v>-19377072941</v>
      </c>
      <c r="M148" s="5">
        <v>-26319170596</v>
      </c>
      <c r="N148" s="5">
        <v>24836388528</v>
      </c>
      <c r="O148" s="5">
        <v>33806876943</v>
      </c>
      <c r="P148" s="5">
        <v>-841634896</v>
      </c>
    </row>
    <row r="149" spans="2:16" x14ac:dyDescent="0.35">
      <c r="C149" t="s">
        <v>175</v>
      </c>
      <c r="D149" s="5">
        <v>12035651937</v>
      </c>
      <c r="E149" s="5">
        <v>-25</v>
      </c>
      <c r="F149" s="5">
        <v>25</v>
      </c>
      <c r="G149" s="5">
        <v>-35</v>
      </c>
      <c r="I149" s="5">
        <v>9549418362</v>
      </c>
      <c r="J149" s="5">
        <v>7363282112</v>
      </c>
      <c r="K149" s="5">
        <v>16348276913</v>
      </c>
      <c r="L149" s="5">
        <v>35725349854</v>
      </c>
      <c r="M149" s="5">
        <v>62044520450</v>
      </c>
      <c r="N149" s="5">
        <v>37208131922</v>
      </c>
      <c r="O149" s="5">
        <v>3401254979</v>
      </c>
      <c r="P149" s="5">
        <v>4242889875</v>
      </c>
    </row>
    <row r="150" spans="2:16" x14ac:dyDescent="0.35">
      <c r="C150" t="s">
        <v>176</v>
      </c>
      <c r="D150" s="5">
        <v>14360572430</v>
      </c>
      <c r="E150" s="5">
        <v>-383790159</v>
      </c>
      <c r="F150" s="5">
        <v>-612536854</v>
      </c>
      <c r="G150" s="5">
        <v>-231023745</v>
      </c>
      <c r="I150" s="5">
        <v>12035651937</v>
      </c>
      <c r="J150" s="5">
        <v>9549418362</v>
      </c>
      <c r="K150" s="5">
        <v>7363282112</v>
      </c>
      <c r="L150" s="5">
        <v>16348276913</v>
      </c>
      <c r="M150" s="5">
        <v>35725349854</v>
      </c>
      <c r="N150" s="5">
        <v>62044520450</v>
      </c>
      <c r="O150" s="5">
        <v>37208131922</v>
      </c>
      <c r="P150" s="5">
        <v>3401254979</v>
      </c>
    </row>
    <row r="152" spans="2:16" x14ac:dyDescent="0.35">
      <c r="B152" t="s">
        <v>177</v>
      </c>
      <c r="C152" t="s">
        <v>11</v>
      </c>
      <c r="D152" s="5">
        <v>1000000000</v>
      </c>
      <c r="E152" s="5">
        <v>1000000000</v>
      </c>
      <c r="F152" s="5">
        <v>1000000000</v>
      </c>
      <c r="G152" s="5">
        <v>1000000000</v>
      </c>
      <c r="I152" s="5">
        <v>1000000000</v>
      </c>
      <c r="J152" s="5">
        <v>1000000000</v>
      </c>
      <c r="K152" s="5">
        <v>1000000000</v>
      </c>
      <c r="L152" s="5">
        <v>1000000000</v>
      </c>
      <c r="M152" s="5">
        <v>1000000000</v>
      </c>
      <c r="N152" s="5">
        <v>1000000000</v>
      </c>
      <c r="O152" s="5">
        <v>1000000000</v>
      </c>
      <c r="P152" s="5">
        <v>0</v>
      </c>
    </row>
    <row r="153" spans="2:16" x14ac:dyDescent="0.35">
      <c r="C153" t="s">
        <v>178</v>
      </c>
      <c r="D153" s="6">
        <v>-1.7</v>
      </c>
      <c r="E153" s="6">
        <v>-1.67</v>
      </c>
      <c r="F153" s="6">
        <v>-1.62</v>
      </c>
      <c r="G153" s="6">
        <v>-1.6</v>
      </c>
    </row>
    <row r="154" spans="2:16" x14ac:dyDescent="0.35">
      <c r="C154" t="s">
        <v>179</v>
      </c>
      <c r="D154" s="6">
        <v>-67.650000000000006</v>
      </c>
      <c r="E154" s="6">
        <v>-80.84</v>
      </c>
      <c r="F154" s="6">
        <v>-95.68</v>
      </c>
      <c r="G154" s="5">
        <v>-45</v>
      </c>
    </row>
    <row r="155" spans="2:16" x14ac:dyDescent="0.35">
      <c r="C155" t="s">
        <v>62</v>
      </c>
      <c r="D155" s="6">
        <v>108.38</v>
      </c>
      <c r="E155" s="6">
        <v>35.549999999999997</v>
      </c>
      <c r="F155" s="6">
        <v>688.34</v>
      </c>
      <c r="G155" s="6">
        <v>62.77</v>
      </c>
    </row>
    <row r="156" spans="2:16" x14ac:dyDescent="0.35">
      <c r="C156" t="s">
        <v>180</v>
      </c>
      <c r="D156" s="5">
        <v>-1000000000</v>
      </c>
      <c r="E156" s="5">
        <v>-1090000000</v>
      </c>
      <c r="F156" s="5">
        <v>-990000000</v>
      </c>
      <c r="G156" s="5">
        <v>-1120000000</v>
      </c>
    </row>
    <row r="157" spans="2:16" x14ac:dyDescent="0.35">
      <c r="C157" t="s">
        <v>181</v>
      </c>
      <c r="D157" s="6">
        <v>-2.2599999999999999E-2</v>
      </c>
      <c r="E157" s="6">
        <v>-2.2499999999999999E-2</v>
      </c>
      <c r="F157" s="6">
        <v>-2.1400000000000002E-2</v>
      </c>
      <c r="G157" s="6">
        <v>-2.0799999999999999E-2</v>
      </c>
    </row>
    <row r="158" spans="2:16" x14ac:dyDescent="0.35">
      <c r="C158" t="s">
        <v>182</v>
      </c>
      <c r="D158" s="6">
        <v>-2.3099999999999999E-2</v>
      </c>
      <c r="E158" s="6">
        <v>-2.3E-2</v>
      </c>
      <c r="F158" s="6">
        <v>-2.1700000000000001E-2</v>
      </c>
      <c r="G158" s="6">
        <v>-2.1000000000000001E-2</v>
      </c>
    </row>
    <row r="159" spans="2:16" x14ac:dyDescent="0.35">
      <c r="C159" t="s">
        <v>183</v>
      </c>
      <c r="D159" s="6">
        <v>-2.35E-2</v>
      </c>
      <c r="E159" s="6">
        <v>-2.4500000000000001E-2</v>
      </c>
      <c r="F159" s="6">
        <v>-2.29E-2</v>
      </c>
      <c r="G159" s="6">
        <v>-2.4399999999999998E-2</v>
      </c>
    </row>
    <row r="160" spans="2:16" x14ac:dyDescent="0.35">
      <c r="C160" t="s">
        <v>184</v>
      </c>
    </row>
    <row r="161" spans="3:16" x14ac:dyDescent="0.35">
      <c r="C161" t="s">
        <v>185</v>
      </c>
      <c r="D161" s="5">
        <v>74000000000</v>
      </c>
      <c r="E161" s="5">
        <v>73000000000</v>
      </c>
      <c r="F161" s="5">
        <v>74000000000</v>
      </c>
      <c r="G161" s="5">
        <v>76000000000</v>
      </c>
    </row>
    <row r="162" spans="3:16" x14ac:dyDescent="0.35">
      <c r="C162" t="s">
        <v>186</v>
      </c>
      <c r="D162" s="6">
        <v>1.56</v>
      </c>
      <c r="E162" s="6">
        <v>1.86</v>
      </c>
      <c r="F162" s="6">
        <v>2.08</v>
      </c>
      <c r="G162" s="6">
        <v>0.95</v>
      </c>
    </row>
    <row r="163" spans="3:16" x14ac:dyDescent="0.35">
      <c r="C163" t="s">
        <v>187</v>
      </c>
      <c r="D163" s="6">
        <v>73.930000000000007</v>
      </c>
      <c r="E163" s="6">
        <v>72.72</v>
      </c>
      <c r="F163" s="6">
        <v>74.48</v>
      </c>
      <c r="G163" s="6">
        <v>76.09</v>
      </c>
    </row>
    <row r="164" spans="3:16" x14ac:dyDescent="0.35">
      <c r="C164" t="s">
        <v>188</v>
      </c>
      <c r="D164" s="6">
        <v>1.56</v>
      </c>
      <c r="E164" s="6">
        <v>1.86</v>
      </c>
      <c r="F164" s="6">
        <v>2.08</v>
      </c>
      <c r="G164" s="6">
        <v>0.95</v>
      </c>
    </row>
    <row r="165" spans="3:16" x14ac:dyDescent="0.35">
      <c r="C165" t="s">
        <v>189</v>
      </c>
      <c r="D165" s="6">
        <v>73.930000000000007</v>
      </c>
      <c r="E165" s="6">
        <v>72.72</v>
      </c>
      <c r="F165" s="6">
        <v>74.48</v>
      </c>
      <c r="G165" s="6">
        <v>76.09</v>
      </c>
    </row>
    <row r="166" spans="3:16" x14ac:dyDescent="0.35">
      <c r="C166" t="s">
        <v>190</v>
      </c>
    </row>
    <row r="167" spans="3:16" x14ac:dyDescent="0.35">
      <c r="C167" t="s">
        <v>191</v>
      </c>
    </row>
    <row r="168" spans="3:16" x14ac:dyDescent="0.35">
      <c r="C168" t="s">
        <v>192</v>
      </c>
      <c r="D168" s="5">
        <v>74000000000</v>
      </c>
      <c r="E168" s="5">
        <v>73000000000</v>
      </c>
      <c r="F168" s="5">
        <v>74000000000</v>
      </c>
      <c r="G168" s="5">
        <v>76000000000</v>
      </c>
    </row>
    <row r="169" spans="3:16" x14ac:dyDescent="0.35">
      <c r="C169" t="s">
        <v>23</v>
      </c>
    </row>
    <row r="170" spans="3:16" x14ac:dyDescent="0.35">
      <c r="C170" t="s">
        <v>20</v>
      </c>
      <c r="D170" s="5">
        <v>-14000000000</v>
      </c>
      <c r="E170" s="5">
        <v>-12000000000</v>
      </c>
      <c r="F170" s="5">
        <v>-12000000000</v>
      </c>
      <c r="G170" s="5">
        <v>-13000000000</v>
      </c>
    </row>
    <row r="171" spans="3:16" x14ac:dyDescent="0.35">
      <c r="C171" t="s">
        <v>193</v>
      </c>
      <c r="D171" s="5">
        <v>23000000000</v>
      </c>
      <c r="E171" s="5">
        <v>21000000000</v>
      </c>
      <c r="F171" s="5">
        <v>22000000000</v>
      </c>
      <c r="G171" s="5">
        <v>23000000000</v>
      </c>
    </row>
    <row r="172" spans="3:16" x14ac:dyDescent="0.35">
      <c r="C172" t="s">
        <v>194</v>
      </c>
      <c r="D172" s="5">
        <v>-1000000000</v>
      </c>
      <c r="E172" s="5">
        <v>0</v>
      </c>
      <c r="F172" s="5">
        <v>-1000000000</v>
      </c>
      <c r="G172" s="5">
        <v>-1000000000</v>
      </c>
    </row>
    <row r="173" spans="3:16" x14ac:dyDescent="0.35">
      <c r="C173" t="s">
        <v>195</v>
      </c>
      <c r="E173" s="5">
        <v>0</v>
      </c>
      <c r="F173" s="5">
        <v>0</v>
      </c>
      <c r="G173" s="5">
        <v>0</v>
      </c>
    </row>
    <row r="174" spans="3:16" x14ac:dyDescent="0.35">
      <c r="C174" t="s">
        <v>12</v>
      </c>
      <c r="D174" s="5">
        <v>-1000000000</v>
      </c>
      <c r="E174" s="5">
        <v>0</v>
      </c>
      <c r="F174" s="5">
        <v>-1000000000</v>
      </c>
      <c r="G174" s="5">
        <v>-1000000000</v>
      </c>
    </row>
    <row r="175" spans="3:16" x14ac:dyDescent="0.35">
      <c r="C175" t="s">
        <v>15</v>
      </c>
      <c r="D175" s="6">
        <v>-0.98</v>
      </c>
      <c r="E175" s="6">
        <v>-0.31</v>
      </c>
      <c r="F175" s="6">
        <v>-0.74</v>
      </c>
      <c r="G175" s="6">
        <v>-0.55000000000000004</v>
      </c>
    </row>
    <row r="176" spans="3:16" x14ac:dyDescent="0.35">
      <c r="C176" t="s">
        <v>47</v>
      </c>
      <c r="I176" s="6">
        <v>-6.58</v>
      </c>
      <c r="J176" s="6">
        <v>-8.2799999999999994</v>
      </c>
      <c r="K176" s="6">
        <v>-4.75</v>
      </c>
      <c r="L176" s="6">
        <v>-0.86</v>
      </c>
      <c r="M176" s="6">
        <v>-0.35</v>
      </c>
      <c r="N176" s="6">
        <v>1.03</v>
      </c>
      <c r="O176" s="6">
        <v>3.13</v>
      </c>
      <c r="P176" s="6">
        <v>917120.64</v>
      </c>
    </row>
    <row r="177" spans="3:16" x14ac:dyDescent="0.35">
      <c r="C177" t="s">
        <v>61</v>
      </c>
      <c r="I177" s="6">
        <v>-20.52</v>
      </c>
      <c r="J177" s="6">
        <v>-6.04</v>
      </c>
      <c r="K177" s="6">
        <v>-10.95</v>
      </c>
      <c r="L177" s="6">
        <v>-102.33</v>
      </c>
      <c r="M177" s="6">
        <v>-397.14</v>
      </c>
      <c r="N177" s="6">
        <v>161.16999999999999</v>
      </c>
      <c r="O177" s="6">
        <v>31.95</v>
      </c>
      <c r="P177" s="5">
        <v>0</v>
      </c>
    </row>
    <row r="178" spans="3:16" x14ac:dyDescent="0.35">
      <c r="C178" t="s">
        <v>64</v>
      </c>
      <c r="I178" s="6">
        <v>20.89</v>
      </c>
      <c r="J178" s="6">
        <v>1.23</v>
      </c>
      <c r="K178" s="6">
        <v>5.7</v>
      </c>
      <c r="L178" s="6">
        <v>3.91</v>
      </c>
      <c r="M178" s="6">
        <v>3.38</v>
      </c>
      <c r="N178" s="6">
        <v>4.7699999999999996</v>
      </c>
      <c r="O178" s="6">
        <v>1.1299999999999999</v>
      </c>
      <c r="P178" s="5">
        <v>0</v>
      </c>
    </row>
    <row r="179" spans="3:16" x14ac:dyDescent="0.35">
      <c r="C179" t="s">
        <v>196</v>
      </c>
      <c r="I179" s="5">
        <v>-4200000000</v>
      </c>
      <c r="J179" s="5">
        <v>-4210000000</v>
      </c>
      <c r="K179" s="5">
        <v>-4600000000</v>
      </c>
      <c r="L179" s="5">
        <v>-1810000000</v>
      </c>
      <c r="M179" s="5">
        <v>-1450000000</v>
      </c>
      <c r="N179" s="5">
        <v>-560000000</v>
      </c>
      <c r="O179" s="5">
        <v>4330000000</v>
      </c>
      <c r="P179" s="5">
        <v>12240000000</v>
      </c>
    </row>
    <row r="180" spans="3:16" x14ac:dyDescent="0.35">
      <c r="C180" t="s">
        <v>197</v>
      </c>
      <c r="I180" s="6">
        <v>-8.8699999999999987E-2</v>
      </c>
      <c r="J180" s="6">
        <v>-0.10349999999999999</v>
      </c>
      <c r="K180" s="6">
        <v>-5.33E-2</v>
      </c>
      <c r="L180" s="6">
        <v>-9.1000000000000004E-3</v>
      </c>
      <c r="M180" s="6">
        <v>-3.8E-3</v>
      </c>
      <c r="N180" s="6">
        <v>1.04E-2</v>
      </c>
      <c r="O180" s="6">
        <v>2.69E-2</v>
      </c>
      <c r="P180" s="6">
        <v>0.12560000000000002</v>
      </c>
    </row>
    <row r="181" spans="3:16" x14ac:dyDescent="0.35">
      <c r="C181" t="s">
        <v>198</v>
      </c>
      <c r="I181" s="6">
        <v>-9.0500000000000011E-2</v>
      </c>
      <c r="J181" s="6">
        <v>-0.1045</v>
      </c>
      <c r="K181" s="6">
        <v>-5.4400000000000004E-2</v>
      </c>
      <c r="L181" s="6">
        <v>-9.3999999999999986E-3</v>
      </c>
      <c r="M181" s="6">
        <v>-3.8E-3</v>
      </c>
      <c r="N181" s="6">
        <v>1.1000000000000001E-2</v>
      </c>
      <c r="O181" s="6">
        <v>2.7400000000000001E-2</v>
      </c>
      <c r="P181" s="6">
        <v>0.34600000000000003</v>
      </c>
    </row>
    <row r="182" spans="3:16" x14ac:dyDescent="0.35">
      <c r="C182" t="s">
        <v>199</v>
      </c>
      <c r="I182" s="6">
        <v>-9.4299999999999995E-2</v>
      </c>
      <c r="J182" s="6">
        <v>-8.9800000000000005E-2</v>
      </c>
      <c r="K182" s="6">
        <v>-8.4600000000000009E-2</v>
      </c>
      <c r="L182" s="6">
        <v>-3.32E-2</v>
      </c>
      <c r="M182" s="6">
        <v>-2.87E-2</v>
      </c>
      <c r="N182" s="6">
        <v>-9.7999999999999997E-3</v>
      </c>
      <c r="O182" s="6">
        <v>5.91E-2</v>
      </c>
      <c r="P182" s="6">
        <v>0.88519999999999999</v>
      </c>
    </row>
    <row r="183" spans="3:16" x14ac:dyDescent="0.35">
      <c r="C183" t="s">
        <v>200</v>
      </c>
    </row>
    <row r="184" spans="3:16" x14ac:dyDescent="0.35">
      <c r="C184" t="s">
        <v>58</v>
      </c>
      <c r="I184" s="6">
        <v>1.86</v>
      </c>
      <c r="J184" s="6">
        <v>0.63</v>
      </c>
      <c r="K184" s="6">
        <v>0.59</v>
      </c>
      <c r="L184" s="6">
        <v>0.96</v>
      </c>
      <c r="M184" s="6">
        <v>1.49</v>
      </c>
      <c r="N184" s="6">
        <v>1.77</v>
      </c>
      <c r="O184" s="6">
        <v>0.87</v>
      </c>
      <c r="P184" s="5">
        <v>0</v>
      </c>
    </row>
    <row r="185" spans="3:16" x14ac:dyDescent="0.35">
      <c r="C185" t="s">
        <v>55</v>
      </c>
      <c r="I185" s="6">
        <v>72.72</v>
      </c>
      <c r="J185" s="6">
        <v>79.3</v>
      </c>
      <c r="K185" s="6">
        <v>87.42</v>
      </c>
      <c r="L185" s="6">
        <v>91.9</v>
      </c>
      <c r="M185" s="6">
        <v>93.21</v>
      </c>
      <c r="N185" s="6">
        <v>93.63</v>
      </c>
      <c r="O185" s="6">
        <v>114.31</v>
      </c>
      <c r="P185" s="6">
        <v>2650736.7599999998</v>
      </c>
    </row>
    <row r="186" spans="3:16" x14ac:dyDescent="0.35">
      <c r="C186" t="s">
        <v>201</v>
      </c>
      <c r="I186" s="6">
        <v>1.86</v>
      </c>
      <c r="J186" s="6">
        <v>0.63</v>
      </c>
      <c r="K186" s="6">
        <v>0.59</v>
      </c>
      <c r="L186" s="6">
        <v>0.96</v>
      </c>
      <c r="M186" s="6">
        <v>1.49</v>
      </c>
      <c r="N186" s="6">
        <v>1.77</v>
      </c>
      <c r="O186" s="6">
        <v>0.87</v>
      </c>
      <c r="P186" s="5">
        <v>0</v>
      </c>
    </row>
    <row r="187" spans="3:16" x14ac:dyDescent="0.35">
      <c r="C187" t="s">
        <v>202</v>
      </c>
      <c r="I187" s="6">
        <v>72.72</v>
      </c>
      <c r="J187" s="6">
        <v>79.3</v>
      </c>
      <c r="K187" s="6">
        <v>87.42</v>
      </c>
      <c r="L187" s="6">
        <v>91.9</v>
      </c>
      <c r="M187" s="6">
        <v>93.21</v>
      </c>
      <c r="N187" s="6">
        <v>93.63</v>
      </c>
      <c r="O187" s="6">
        <v>114.31</v>
      </c>
      <c r="P187" s="6">
        <v>2650736.7599999998</v>
      </c>
    </row>
    <row r="188" spans="3:16" x14ac:dyDescent="0.35">
      <c r="C188" t="s">
        <v>203</v>
      </c>
      <c r="P188" s="5">
        <v>35000000000</v>
      </c>
    </row>
    <row r="189" spans="3:16" x14ac:dyDescent="0.35">
      <c r="C189" t="s">
        <v>204</v>
      </c>
    </row>
    <row r="190" spans="3:16" x14ac:dyDescent="0.35">
      <c r="C190" t="s">
        <v>25</v>
      </c>
      <c r="P190" s="5">
        <v>35000000000</v>
      </c>
    </row>
    <row r="191" spans="3:16" x14ac:dyDescent="0.35">
      <c r="C191" t="s">
        <v>22</v>
      </c>
      <c r="I191" s="5">
        <v>-12000000000</v>
      </c>
      <c r="J191" s="5">
        <v>-10000000000</v>
      </c>
      <c r="K191" s="5">
        <v>-7000000000</v>
      </c>
      <c r="L191" s="5">
        <v>-16000000000</v>
      </c>
      <c r="M191" s="5">
        <v>-36000000000</v>
      </c>
      <c r="N191" s="5">
        <v>-62000000000</v>
      </c>
      <c r="O191" s="5">
        <v>-37000000000</v>
      </c>
      <c r="P191" s="5">
        <v>31000000000</v>
      </c>
    </row>
    <row r="192" spans="3:16" x14ac:dyDescent="0.35">
      <c r="C192" t="s">
        <v>205</v>
      </c>
      <c r="I192" s="5">
        <v>21000000000</v>
      </c>
      <c r="J192" s="5">
        <v>24000000000</v>
      </c>
      <c r="K192" s="5">
        <v>23000000000</v>
      </c>
      <c r="L192" s="5">
        <v>26000000000</v>
      </c>
      <c r="M192" s="5">
        <v>48000000000</v>
      </c>
      <c r="N192" s="5">
        <v>78000000000</v>
      </c>
      <c r="O192" s="5">
        <v>113000000000</v>
      </c>
      <c r="P192" s="5">
        <v>25000000000</v>
      </c>
    </row>
    <row r="193" spans="2:16" x14ac:dyDescent="0.35">
      <c r="C193" t="s">
        <v>206</v>
      </c>
      <c r="I193" s="5">
        <v>2000000000</v>
      </c>
      <c r="J193" s="5">
        <v>-3000000000</v>
      </c>
      <c r="K193" s="5">
        <v>-10000000000</v>
      </c>
      <c r="L193" s="5">
        <v>0</v>
      </c>
      <c r="M193" s="5">
        <v>-2000000000</v>
      </c>
      <c r="N193" s="5">
        <v>24000000000</v>
      </c>
      <c r="O193" s="5">
        <v>37000000000</v>
      </c>
      <c r="P193" s="5">
        <v>-39000000000</v>
      </c>
    </row>
    <row r="194" spans="2:16" x14ac:dyDescent="0.35">
      <c r="C194" t="s">
        <v>207</v>
      </c>
      <c r="I194" s="5">
        <v>0</v>
      </c>
      <c r="J194" s="5">
        <v>-2000000000</v>
      </c>
      <c r="K194" s="5">
        <v>-3000000000</v>
      </c>
      <c r="L194" s="5">
        <v>-22000000000</v>
      </c>
      <c r="M194" s="5">
        <v>-21000000000</v>
      </c>
      <c r="N194" s="5">
        <v>-13000000000</v>
      </c>
      <c r="O194" s="5">
        <v>-2000000000</v>
      </c>
      <c r="P194" s="5">
        <v>0</v>
      </c>
    </row>
    <row r="195" spans="2:16" x14ac:dyDescent="0.35">
      <c r="C195" t="s">
        <v>14</v>
      </c>
      <c r="I195" s="5">
        <v>2000000000</v>
      </c>
      <c r="J195" s="5">
        <v>-4000000000</v>
      </c>
      <c r="K195" s="5">
        <v>-14000000000</v>
      </c>
      <c r="L195" s="5">
        <v>-22000000000</v>
      </c>
      <c r="M195" s="5">
        <v>-23000000000</v>
      </c>
      <c r="N195" s="5">
        <v>11000000000</v>
      </c>
      <c r="O195" s="5">
        <v>35000000000</v>
      </c>
      <c r="P195" s="5">
        <v>-39000000000</v>
      </c>
    </row>
    <row r="196" spans="2:16" x14ac:dyDescent="0.35">
      <c r="C196" t="s">
        <v>16</v>
      </c>
      <c r="I196" s="6">
        <v>2.0699999999999998</v>
      </c>
      <c r="J196" s="6">
        <v>-4.33</v>
      </c>
      <c r="K196" s="6">
        <v>-13.66</v>
      </c>
      <c r="L196" s="6">
        <v>-21.88</v>
      </c>
      <c r="M196" s="6">
        <v>-22.88</v>
      </c>
      <c r="N196" s="6">
        <v>11.27</v>
      </c>
      <c r="O196" s="6">
        <v>35.4</v>
      </c>
      <c r="P196" s="6">
        <v>-4135961.57</v>
      </c>
    </row>
    <row r="198" spans="2:16" x14ac:dyDescent="0.35">
      <c r="B198" t="s">
        <v>208</v>
      </c>
      <c r="C198" t="s">
        <v>209</v>
      </c>
      <c r="D198" s="5">
        <v>-2000000000</v>
      </c>
      <c r="E198" s="5">
        <v>-2000000000</v>
      </c>
      <c r="F198" s="5">
        <v>-2000000000</v>
      </c>
      <c r="G198" s="5">
        <v>-2000000000</v>
      </c>
      <c r="H198" s="5">
        <v>-7000000000</v>
      </c>
      <c r="I198" s="5">
        <v>-7000000000</v>
      </c>
      <c r="J198" s="5">
        <v>-8000000000</v>
      </c>
      <c r="K198" s="5">
        <v>-5000000000</v>
      </c>
      <c r="L198" s="5">
        <v>-861000000</v>
      </c>
      <c r="M198" s="5">
        <v>-354000000</v>
      </c>
      <c r="N198" s="5">
        <v>1000000000</v>
      </c>
      <c r="O198" s="5">
        <v>3000000000</v>
      </c>
      <c r="P198" s="5">
        <v>9000000000</v>
      </c>
    </row>
    <row r="199" spans="2:16" x14ac:dyDescent="0.35">
      <c r="C199" t="s">
        <v>210</v>
      </c>
      <c r="H199" s="5">
        <v>-7000000000</v>
      </c>
      <c r="I199" s="5">
        <v>-7000000000</v>
      </c>
      <c r="J199" s="5">
        <v>-8000000000</v>
      </c>
      <c r="K199" s="5">
        <v>-5000000000</v>
      </c>
      <c r="L199" s="5">
        <v>-861000000</v>
      </c>
      <c r="M199" s="5">
        <v>-354000000</v>
      </c>
      <c r="N199" s="5">
        <v>1000000000</v>
      </c>
      <c r="O199" s="5">
        <v>3000000000</v>
      </c>
    </row>
    <row r="200" spans="2:16" x14ac:dyDescent="0.35">
      <c r="C200" t="s">
        <v>46</v>
      </c>
      <c r="D200" s="6">
        <v>-1.7</v>
      </c>
      <c r="E200" s="6">
        <v>-1.67</v>
      </c>
      <c r="F200" s="6">
        <v>-1.62</v>
      </c>
      <c r="G200" s="6">
        <v>-1.6</v>
      </c>
      <c r="H200" s="6">
        <v>-6.82</v>
      </c>
      <c r="I200" s="6">
        <v>-6.58</v>
      </c>
      <c r="J200" s="6">
        <v>-8.2799999999999994</v>
      </c>
      <c r="K200" s="6">
        <v>-4.75</v>
      </c>
      <c r="L200" s="6">
        <v>-0.86</v>
      </c>
      <c r="M200" s="6">
        <v>-0.35</v>
      </c>
      <c r="N200" s="6">
        <v>1.03</v>
      </c>
      <c r="O200" s="6">
        <v>3.13</v>
      </c>
      <c r="P200" s="6">
        <v>8.7100000000000009</v>
      </c>
    </row>
    <row r="201" spans="2:16" x14ac:dyDescent="0.35">
      <c r="C201" t="s">
        <v>211</v>
      </c>
      <c r="H201" s="6">
        <v>-6.59</v>
      </c>
      <c r="I201" s="6">
        <v>-6.58</v>
      </c>
      <c r="J201" s="6">
        <v>-8.2799999999999994</v>
      </c>
      <c r="K201" s="6">
        <v>-4.75</v>
      </c>
      <c r="L201" s="6">
        <v>-0.86</v>
      </c>
      <c r="M201" s="6">
        <v>-0.35</v>
      </c>
      <c r="N201" s="6">
        <v>1.03</v>
      </c>
      <c r="O201" s="6">
        <v>3.13</v>
      </c>
    </row>
    <row r="202" spans="2:16" x14ac:dyDescent="0.35">
      <c r="C202" t="s">
        <v>212</v>
      </c>
      <c r="D202" s="5">
        <v>1000000000</v>
      </c>
      <c r="E202" s="5">
        <v>4000000000</v>
      </c>
      <c r="F202" s="5">
        <v>225000000</v>
      </c>
      <c r="G202" s="5">
        <v>1000000000</v>
      </c>
      <c r="H202" s="5">
        <v>4000000000</v>
      </c>
      <c r="I202" s="5">
        <v>6000000000</v>
      </c>
      <c r="J202" s="5">
        <v>41000000000</v>
      </c>
      <c r="K202" s="5">
        <v>9000000000</v>
      </c>
      <c r="L202" s="5">
        <v>23000000000</v>
      </c>
      <c r="M202" s="5">
        <v>41000000000</v>
      </c>
      <c r="N202" s="5">
        <v>35000000000</v>
      </c>
      <c r="O202" s="5">
        <v>88000000000</v>
      </c>
      <c r="P202" s="5">
        <v>120000000000</v>
      </c>
    </row>
    <row r="203" spans="2:16" x14ac:dyDescent="0.35">
      <c r="C203" t="s">
        <v>213</v>
      </c>
      <c r="H203" s="5">
        <v>6000000000</v>
      </c>
      <c r="I203" s="5">
        <v>6000000000</v>
      </c>
      <c r="J203" s="5">
        <v>41000000000</v>
      </c>
      <c r="K203" s="5">
        <v>9000000000</v>
      </c>
      <c r="L203" s="5">
        <v>23000000000</v>
      </c>
      <c r="M203" s="5">
        <v>41000000000</v>
      </c>
      <c r="N203" s="5">
        <v>35000000000</v>
      </c>
      <c r="O203" s="5">
        <v>88000000000</v>
      </c>
    </row>
    <row r="204" spans="2:16" x14ac:dyDescent="0.35">
      <c r="C204" t="s">
        <v>214</v>
      </c>
      <c r="I204" s="6">
        <v>-13.49</v>
      </c>
    </row>
    <row r="205" spans="2:16" x14ac:dyDescent="0.35">
      <c r="C205" t="s">
        <v>215</v>
      </c>
      <c r="I205" s="6">
        <v>-13.96</v>
      </c>
    </row>
    <row r="206" spans="2:16" x14ac:dyDescent="0.35">
      <c r="C206" t="s">
        <v>216</v>
      </c>
      <c r="I206" s="6">
        <v>7.42</v>
      </c>
    </row>
    <row r="207" spans="2:16" x14ac:dyDescent="0.35">
      <c r="C207" t="s">
        <v>217</v>
      </c>
      <c r="I207" s="6">
        <v>-7.1599999999999997E-2</v>
      </c>
    </row>
    <row r="208" spans="2:16" x14ac:dyDescent="0.35">
      <c r="C208" t="s">
        <v>218</v>
      </c>
      <c r="I208" s="6">
        <v>14.77</v>
      </c>
    </row>
    <row r="209" spans="3:9" x14ac:dyDescent="0.35">
      <c r="C209" t="s">
        <v>219</v>
      </c>
      <c r="I209" s="6">
        <v>1.24</v>
      </c>
    </row>
    <row r="210" spans="3:9" x14ac:dyDescent="0.35">
      <c r="C210" t="s">
        <v>220</v>
      </c>
      <c r="I210" s="6">
        <v>-36.33</v>
      </c>
    </row>
    <row r="211" spans="3:9" x14ac:dyDescent="0.35">
      <c r="C211" t="s">
        <v>221</v>
      </c>
      <c r="I211" s="6">
        <v>-35.57</v>
      </c>
    </row>
    <row r="212" spans="3:9" x14ac:dyDescent="0.35">
      <c r="C212" t="s">
        <v>222</v>
      </c>
      <c r="I212" s="6">
        <v>-10.82</v>
      </c>
    </row>
    <row r="213" spans="3:9" x14ac:dyDescent="0.35">
      <c r="C213" t="s">
        <v>223</v>
      </c>
      <c r="I213" s="6">
        <v>-18.52</v>
      </c>
    </row>
    <row r="214" spans="3:9" x14ac:dyDescent="0.35">
      <c r="C214" t="s">
        <v>325</v>
      </c>
      <c r="I214" s="6">
        <v>-0.68</v>
      </c>
    </row>
    <row r="215" spans="3:9" x14ac:dyDescent="0.35">
      <c r="C215" t="s">
        <v>326</v>
      </c>
      <c r="I215" s="6">
        <v>-0.14000000000000001</v>
      </c>
    </row>
    <row r="216" spans="3:9" x14ac:dyDescent="0.35">
      <c r="C216" t="s">
        <v>224</v>
      </c>
      <c r="I216" s="6">
        <v>-6.59</v>
      </c>
    </row>
    <row r="217" spans="3:9" x14ac:dyDescent="0.35">
      <c r="C217" t="s">
        <v>225</v>
      </c>
      <c r="I217" s="6">
        <v>-6.82</v>
      </c>
    </row>
    <row r="218" spans="3:9" x14ac:dyDescent="0.35">
      <c r="C218" t="s">
        <v>226</v>
      </c>
      <c r="I218" s="6">
        <v>6.23</v>
      </c>
    </row>
    <row r="219" spans="3:9" x14ac:dyDescent="0.35">
      <c r="C219" t="s">
        <v>227</v>
      </c>
      <c r="D219" s="6">
        <v>14.36</v>
      </c>
    </row>
    <row r="220" spans="3:9" x14ac:dyDescent="0.35">
      <c r="C220" t="s">
        <v>228</v>
      </c>
      <c r="I220" s="6">
        <v>73.930000000000007</v>
      </c>
    </row>
    <row r="221" spans="3:9" x14ac:dyDescent="0.35">
      <c r="C221" t="s">
        <v>229</v>
      </c>
      <c r="I221" s="6">
        <v>-2.59</v>
      </c>
    </row>
    <row r="222" spans="3:9" x14ac:dyDescent="0.35">
      <c r="C222" t="s">
        <v>230</v>
      </c>
      <c r="D222" s="6">
        <v>31.37</v>
      </c>
    </row>
    <row r="223" spans="3:9" x14ac:dyDescent="0.35">
      <c r="C223" t="s">
        <v>231</v>
      </c>
      <c r="D223" s="6">
        <v>30.84</v>
      </c>
    </row>
    <row r="224" spans="3:9" x14ac:dyDescent="0.35">
      <c r="C224" t="s">
        <v>234</v>
      </c>
      <c r="D224" s="6">
        <v>0.02</v>
      </c>
    </row>
    <row r="225" spans="3:9" x14ac:dyDescent="0.35">
      <c r="C225" t="s">
        <v>236</v>
      </c>
      <c r="D225" s="6">
        <v>1.02</v>
      </c>
    </row>
    <row r="226" spans="3:9" x14ac:dyDescent="0.35">
      <c r="C226" t="s">
        <v>12</v>
      </c>
      <c r="D226" s="5">
        <v>-1000000000</v>
      </c>
    </row>
    <row r="227" spans="3:9" x14ac:dyDescent="0.35">
      <c r="C227" t="s">
        <v>238</v>
      </c>
      <c r="I227" s="6">
        <v>54.31</v>
      </c>
    </row>
    <row r="228" spans="3:9" x14ac:dyDescent="0.35">
      <c r="C228" t="s">
        <v>239</v>
      </c>
      <c r="I228" s="6">
        <v>-8.7400000000000005E-2</v>
      </c>
    </row>
    <row r="229" spans="3:9" x14ac:dyDescent="0.35">
      <c r="C229" t="s">
        <v>240</v>
      </c>
      <c r="I229" s="6">
        <v>-8.9099999999999999E-2</v>
      </c>
    </row>
    <row r="230" spans="3:9" x14ac:dyDescent="0.35">
      <c r="C230" t="s">
        <v>241</v>
      </c>
      <c r="I230" s="6">
        <v>-9.6999999999999989E-2</v>
      </c>
    </row>
    <row r="231" spans="3:9" x14ac:dyDescent="0.35">
      <c r="C231" t="s">
        <v>242</v>
      </c>
      <c r="I231" s="6">
        <v>-9.7699999999999995E-2</v>
      </c>
    </row>
    <row r="232" spans="3:9" x14ac:dyDescent="0.35">
      <c r="C232" t="s">
        <v>243</v>
      </c>
      <c r="D232" s="6">
        <v>3.5</v>
      </c>
    </row>
    <row r="233" spans="3:9" x14ac:dyDescent="0.35">
      <c r="C233" t="s">
        <v>244</v>
      </c>
      <c r="D233" s="6">
        <v>27.12</v>
      </c>
    </row>
    <row r="234" spans="3:9" x14ac:dyDescent="0.35">
      <c r="C234" t="s">
        <v>245</v>
      </c>
      <c r="D234" s="6">
        <v>29.07</v>
      </c>
    </row>
    <row r="235" spans="3:9" x14ac:dyDescent="0.35">
      <c r="C235" t="s">
        <v>246</v>
      </c>
      <c r="D235" s="6">
        <v>1.55</v>
      </c>
    </row>
    <row r="236" spans="3:9" x14ac:dyDescent="0.35">
      <c r="C236" t="s">
        <v>247</v>
      </c>
      <c r="D236" s="6">
        <v>26.03</v>
      </c>
    </row>
    <row r="237" spans="3:9" x14ac:dyDescent="0.35">
      <c r="C237" t="s">
        <v>248</v>
      </c>
      <c r="I237" s="6">
        <v>0.08</v>
      </c>
    </row>
    <row r="238" spans="3:9" x14ac:dyDescent="0.35">
      <c r="C238" t="s">
        <v>249</v>
      </c>
      <c r="I238" s="6">
        <v>17.829999999999998</v>
      </c>
    </row>
    <row r="239" spans="3:9" x14ac:dyDescent="0.35">
      <c r="C239" t="s">
        <v>42</v>
      </c>
      <c r="I239" s="5">
        <v>92000000000</v>
      </c>
    </row>
    <row r="240" spans="3:9" x14ac:dyDescent="0.35">
      <c r="C240" t="s">
        <v>250</v>
      </c>
      <c r="I240" s="5">
        <v>78000000000</v>
      </c>
    </row>
    <row r="241" spans="3:9" x14ac:dyDescent="0.35">
      <c r="C241" t="s">
        <v>251</v>
      </c>
      <c r="I241" s="5">
        <v>1000000000</v>
      </c>
    </row>
    <row r="242" spans="3:9" x14ac:dyDescent="0.35">
      <c r="C242" t="s">
        <v>252</v>
      </c>
      <c r="I242" s="6">
        <v>0.23710000000000001</v>
      </c>
    </row>
    <row r="243" spans="3:9" x14ac:dyDescent="0.35">
      <c r="C243" t="s">
        <v>253</v>
      </c>
      <c r="D243" s="6">
        <v>-0.42780000000000001</v>
      </c>
    </row>
    <row r="244" spans="3:9" x14ac:dyDescent="0.35">
      <c r="C244" t="s">
        <v>254</v>
      </c>
      <c r="D244" s="6">
        <v>-1.6394</v>
      </c>
    </row>
    <row r="245" spans="3:9" x14ac:dyDescent="0.35">
      <c r="C245" t="s">
        <v>255</v>
      </c>
      <c r="D245" s="6">
        <v>-1.6066</v>
      </c>
    </row>
    <row r="246" spans="3:9" x14ac:dyDescent="0.35">
      <c r="C246" t="s">
        <v>256</v>
      </c>
      <c r="D246" s="6">
        <v>-0.17910000000000001</v>
      </c>
    </row>
    <row r="247" spans="3:9" x14ac:dyDescent="0.35">
      <c r="C247" t="s">
        <v>257</v>
      </c>
      <c r="D247" s="6">
        <v>8.7100000000000011E-2</v>
      </c>
    </row>
    <row r="248" spans="3:9" x14ac:dyDescent="0.35">
      <c r="C248" t="s">
        <v>258</v>
      </c>
      <c r="D248" s="6">
        <v>-4.0999999999999995E-3</v>
      </c>
    </row>
    <row r="249" spans="3:9" x14ac:dyDescent="0.35">
      <c r="C249" t="s">
        <v>259</v>
      </c>
      <c r="I249" s="5">
        <v>4</v>
      </c>
    </row>
    <row r="250" spans="3:9" x14ac:dyDescent="0.35">
      <c r="C250" t="s">
        <v>260</v>
      </c>
      <c r="I250" s="6">
        <v>0.39</v>
      </c>
    </row>
    <row r="251" spans="3:9" x14ac:dyDescent="0.35">
      <c r="C251" t="s">
        <v>261</v>
      </c>
      <c r="I251" s="6">
        <v>0.08</v>
      </c>
    </row>
    <row r="252" spans="3:9" x14ac:dyDescent="0.35">
      <c r="C252" t="s">
        <v>263</v>
      </c>
      <c r="I252" s="6">
        <v>0.19</v>
      </c>
    </row>
    <row r="253" spans="3:9" x14ac:dyDescent="0.35">
      <c r="C253" t="s">
        <v>264</v>
      </c>
      <c r="I253" s="6">
        <v>0.1</v>
      </c>
    </row>
    <row r="254" spans="3:9" x14ac:dyDescent="0.35">
      <c r="C254" t="s">
        <v>265</v>
      </c>
      <c r="I254" s="6">
        <v>0.48</v>
      </c>
    </row>
    <row r="255" spans="3:9" x14ac:dyDescent="0.35">
      <c r="C255" t="s">
        <v>266</v>
      </c>
      <c r="I255" s="6">
        <v>0.1</v>
      </c>
    </row>
    <row r="256" spans="3:9" x14ac:dyDescent="0.35">
      <c r="C256" t="s">
        <v>267</v>
      </c>
      <c r="I256" s="5">
        <v>6000000000</v>
      </c>
    </row>
    <row r="257" spans="3:9" x14ac:dyDescent="0.35">
      <c r="C257" t="s">
        <v>268</v>
      </c>
      <c r="I257" s="5">
        <v>-2000000000</v>
      </c>
    </row>
    <row r="258" spans="3:9" x14ac:dyDescent="0.35">
      <c r="C258" t="s">
        <v>269</v>
      </c>
      <c r="I258" s="5">
        <v>-4000000000</v>
      </c>
    </row>
    <row r="259" spans="3:9" x14ac:dyDescent="0.35">
      <c r="C259" t="s">
        <v>270</v>
      </c>
      <c r="I259" s="5">
        <v>-7000000000</v>
      </c>
    </row>
    <row r="260" spans="3:9" x14ac:dyDescent="0.35">
      <c r="C260" t="s">
        <v>271</v>
      </c>
      <c r="D260" s="5">
        <v>14000000000</v>
      </c>
    </row>
    <row r="261" spans="3:9" x14ac:dyDescent="0.35">
      <c r="C261" t="s">
        <v>272</v>
      </c>
      <c r="D261" s="5">
        <v>75000000000</v>
      </c>
    </row>
    <row r="262" spans="3:9" x14ac:dyDescent="0.35">
      <c r="C262" t="s">
        <v>273</v>
      </c>
      <c r="D262" s="5">
        <v>1000000000</v>
      </c>
    </row>
    <row r="263" spans="3:9" x14ac:dyDescent="0.35">
      <c r="C263" t="s">
        <v>193</v>
      </c>
      <c r="D263" s="5">
        <v>23000000000</v>
      </c>
    </row>
    <row r="264" spans="3:9" x14ac:dyDescent="0.35">
      <c r="C264" t="s">
        <v>192</v>
      </c>
      <c r="I264" s="5">
        <v>74000000000</v>
      </c>
    </row>
    <row r="265" spans="3:9" x14ac:dyDescent="0.35">
      <c r="C265" t="s">
        <v>20</v>
      </c>
      <c r="D265" s="5">
        <v>-14000000000</v>
      </c>
    </row>
    <row r="266" spans="3:9" x14ac:dyDescent="0.35">
      <c r="C266" t="s">
        <v>274</v>
      </c>
      <c r="I266" s="5">
        <v>74000000000</v>
      </c>
    </row>
    <row r="267" spans="3:9" x14ac:dyDescent="0.35">
      <c r="C267" t="s">
        <v>275</v>
      </c>
      <c r="I267" s="5">
        <v>-3000000000</v>
      </c>
    </row>
    <row r="268" spans="3:9" x14ac:dyDescent="0.35">
      <c r="C268" t="s">
        <v>276</v>
      </c>
      <c r="I268" s="5">
        <v>1000000000</v>
      </c>
    </row>
    <row r="269" spans="3:9" x14ac:dyDescent="0.35">
      <c r="C269" t="s">
        <v>277</v>
      </c>
      <c r="I269" s="5">
        <v>3000000000</v>
      </c>
    </row>
    <row r="270" spans="3:9" x14ac:dyDescent="0.35">
      <c r="C270" t="s">
        <v>278</v>
      </c>
      <c r="I270" s="5">
        <v>0</v>
      </c>
    </row>
    <row r="271" spans="3:9" x14ac:dyDescent="0.35">
      <c r="C271" t="s">
        <v>279</v>
      </c>
      <c r="I271" s="5">
        <v>-3000000000</v>
      </c>
    </row>
  </sheetData>
  <pageMargins left="0.7" right="0.7" top="0.75" bottom="0.75" header="0.3" footer="0.3"/>
  <ignoredErrors>
    <ignoredError sqref="A1:P27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99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689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690</v>
      </c>
      <c r="D2" s="2" vm="68">
        <f ca="1">IFERROR(_xlfn.STOCKHISTORY("XIDX:" &amp; $C$1, D3, , 0, 0, 1), "Libur")</f>
        <v>260</v>
      </c>
      <c r="H2" s="2" vm="68">
        <f ca="1">IFERROR(INDEX(D2:G2,COUNT(D2:G2)),"")</f>
        <v>260</v>
      </c>
      <c r="I2" s="2" vm="105">
        <f t="shared" ref="I2:P2" ca="1" si="0">IFERROR(_xlfn.STOCKHISTORY("XIDX:" &amp; $C$1, I1, , 0, 0, 1), "Libur")</f>
        <v>113</v>
      </c>
      <c r="J2" s="2" vm="2">
        <f t="shared" ca="1" si="0"/>
        <v>69</v>
      </c>
      <c r="K2" s="2" vm="106">
        <f t="shared" ca="1" si="0"/>
        <v>82</v>
      </c>
      <c r="L2" s="2" vm="107">
        <f t="shared" ca="1" si="0"/>
        <v>354</v>
      </c>
      <c r="M2" s="2" vm="108">
        <f t="shared" ca="1" si="0"/>
        <v>157</v>
      </c>
      <c r="N2" s="2" vm="90">
        <f t="shared" ca="1" si="0"/>
        <v>180</v>
      </c>
      <c r="O2" s="2" vm="109">
        <f t="shared" ca="1" si="0"/>
        <v>820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4361050000</v>
      </c>
      <c r="H4" s="2">
        <f>IFERROR(SUM(D4:G4)*(4/MAX(1,COUNT(D4:G4))),"")</f>
        <v>17444200000</v>
      </c>
      <c r="I4" s="2">
        <f t="shared" ref="I4:P4" si="1">IFERROR(INDEX(I51:I500,MATCH($C$4,$C$51:$C$500,0)),"")</f>
        <v>53588920000</v>
      </c>
      <c r="J4" s="2">
        <f t="shared" si="1"/>
        <v>63656114694</v>
      </c>
      <c r="K4" s="2">
        <f t="shared" si="1"/>
        <v>45096150000</v>
      </c>
      <c r="L4" s="2">
        <f t="shared" si="1"/>
        <v>84683945000</v>
      </c>
      <c r="M4" s="2">
        <f t="shared" si="1"/>
        <v>100416453220</v>
      </c>
      <c r="N4" s="2">
        <f t="shared" si="1"/>
        <v>80627075000</v>
      </c>
      <c r="O4" s="2">
        <f t="shared" si="1"/>
        <v>23689696037</v>
      </c>
      <c r="P4" s="2">
        <f t="shared" si="1"/>
        <v>42835283838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-3394735979</v>
      </c>
      <c r="H5" s="2">
        <f>IFERROR(SUM(D5:G5)*(4/MAX(1,COUNT(D5:G5))),"")</f>
        <v>-13578943916</v>
      </c>
      <c r="I5" s="2">
        <f t="shared" ref="I5:P5" si="2">IFERROR(INDEX(I51:I500,MATCH($C$5,$C$51:$C$500,0)),"")</f>
        <v>-13553159573</v>
      </c>
      <c r="J5" s="2">
        <f t="shared" si="2"/>
        <v>-8973566633</v>
      </c>
      <c r="K5" s="2">
        <f t="shared" si="2"/>
        <v>-9164779286</v>
      </c>
      <c r="L5" s="2">
        <f t="shared" si="2"/>
        <v>-73401908</v>
      </c>
      <c r="M5" s="2">
        <f t="shared" si="2"/>
        <v>1386849492</v>
      </c>
      <c r="N5" s="2">
        <f t="shared" si="2"/>
        <v>629715132</v>
      </c>
      <c r="O5" s="2">
        <f t="shared" si="2"/>
        <v>3588064866</v>
      </c>
      <c r="P5" s="2">
        <f t="shared" si="2"/>
        <v>645152388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478426890457</v>
      </c>
      <c r="H6" s="2">
        <f>IFERROR(INDEX(D6:G6,COUNT(D6:G6)),"")</f>
        <v>478426890457</v>
      </c>
      <c r="I6" s="2">
        <f t="shared" ref="I6:P6" si="3">IFERROR(INDEX(I51:I500,MATCH($C$6,$C$51:$C$500,0)),"")</f>
        <v>482189750328</v>
      </c>
      <c r="J6" s="2">
        <f t="shared" si="3"/>
        <v>495639688257</v>
      </c>
      <c r="K6" s="2">
        <f t="shared" si="3"/>
        <v>503975828249</v>
      </c>
      <c r="L6" s="2">
        <f t="shared" si="3"/>
        <v>512777920432</v>
      </c>
      <c r="M6" s="2">
        <f t="shared" si="3"/>
        <v>511371376960</v>
      </c>
      <c r="N6" s="2">
        <f t="shared" si="3"/>
        <v>508502617380</v>
      </c>
      <c r="O6" s="2">
        <f t="shared" si="3"/>
        <v>493868034905</v>
      </c>
      <c r="P6" s="2">
        <f t="shared" si="3"/>
        <v>400124364103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2.2000000000000002</v>
      </c>
      <c r="H7" s="3">
        <f>IFERROR(INDEX(D7:G7,COUNT(D7:G7)),"")</f>
        <v>2.2000000000000002</v>
      </c>
      <c r="I7" s="3">
        <f t="shared" ref="I7:P7" si="4">IFERROR(INDEX(I51:I500,MATCH($C$7,$C$51:$C$500,0))/1000000000,"")</f>
        <v>2.2000000000000002</v>
      </c>
      <c r="J7" s="3">
        <f t="shared" si="4"/>
        <v>2.2000000000000002</v>
      </c>
      <c r="K7" s="3">
        <f t="shared" si="4"/>
        <v>2.2000000000000002</v>
      </c>
      <c r="L7" s="3">
        <f t="shared" si="4"/>
        <v>2.2000000000000002</v>
      </c>
      <c r="M7" s="3">
        <f t="shared" si="4"/>
        <v>2.2000000000000002</v>
      </c>
      <c r="N7" s="3">
        <f t="shared" si="4"/>
        <v>2.2000000000000002</v>
      </c>
      <c r="O7" s="3">
        <f t="shared" si="4"/>
        <v>2.2000000000000002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P8" si="5">IFERROR(INDEX(I51:I500,MATCH($C$8,$C$51:$C$500,0)),"")</f>
        <v>6000000000</v>
      </c>
      <c r="J8" s="2">
        <f t="shared" si="5"/>
        <v>2000000000</v>
      </c>
      <c r="K8" s="2">
        <f t="shared" si="5"/>
        <v>-15000000000</v>
      </c>
      <c r="L8" s="2">
        <f t="shared" si="5"/>
        <v>7000000000</v>
      </c>
      <c r="M8" s="2">
        <f t="shared" si="5"/>
        <v>28000000000</v>
      </c>
      <c r="N8" s="2">
        <f t="shared" si="5"/>
        <v>12000000000</v>
      </c>
      <c r="O8" s="2">
        <f t="shared" si="5"/>
        <v>-36000000000</v>
      </c>
      <c r="P8" s="2">
        <f t="shared" si="5"/>
        <v>-41000000000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-0.78</v>
      </c>
      <c r="H9" s="3">
        <f>IFERROR(INDEX(D9:G9,COUNT(D9:G9)),"")</f>
        <v>-0.78</v>
      </c>
      <c r="I9" s="3">
        <f t="shared" ref="I9:P9" si="6">IFERROR(INDEX(I51:I500,MATCH($C$9,$C$51:$C$500,0)),"")</f>
        <v>2.68</v>
      </c>
      <c r="J9" s="3">
        <f t="shared" si="6"/>
        <v>1.06</v>
      </c>
      <c r="K9" s="3">
        <f t="shared" si="6"/>
        <v>-6.69</v>
      </c>
      <c r="L9" s="3">
        <f t="shared" si="6"/>
        <v>3.31</v>
      </c>
      <c r="M9" s="3">
        <f t="shared" si="6"/>
        <v>12.62</v>
      </c>
      <c r="N9" s="3">
        <f t="shared" si="6"/>
        <v>5.41</v>
      </c>
      <c r="O9" s="3">
        <f t="shared" si="6"/>
        <v>-16.260000000000002</v>
      </c>
      <c r="P9" s="3">
        <f t="shared" si="6"/>
        <v>-119150.02</v>
      </c>
    </row>
    <row r="10" spans="1:16" x14ac:dyDescent="0.35">
      <c r="C10" t="s">
        <v>17</v>
      </c>
      <c r="D10" s="3">
        <f ca="1">IFERROR(IF(D9=0,"",D2/D9),"")</f>
        <v>-333.33333333333331</v>
      </c>
      <c r="I10" s="3">
        <f t="shared" ref="I10:P10" ca="1" si="7">IFERROR(IF(I9=0,"",I2/I9),"")</f>
        <v>42.164179104477611</v>
      </c>
      <c r="J10" s="3">
        <f t="shared" ca="1" si="7"/>
        <v>65.094339622641513</v>
      </c>
      <c r="K10" s="3">
        <f t="shared" ca="1" si="7"/>
        <v>-12.25710014947683</v>
      </c>
      <c r="L10" s="3">
        <f t="shared" ca="1" si="7"/>
        <v>106.94864048338368</v>
      </c>
      <c r="M10" s="3">
        <f t="shared" ca="1" si="7"/>
        <v>12.440570522979398</v>
      </c>
      <c r="N10" s="3">
        <f t="shared" ca="1" si="7"/>
        <v>33.271719038817004</v>
      </c>
      <c r="O10" s="3">
        <f t="shared" ca="1" si="7"/>
        <v>-50.430504305043044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3006803440</v>
      </c>
      <c r="H11" s="2">
        <f>IFERROR(INDEX(D11:G11,COUNT(D11:G11)),"")</f>
        <v>3006803440</v>
      </c>
      <c r="I11" s="2">
        <f t="shared" ref="I11:P11" si="8">IFERROR(INDEX(I51:I500,MATCH($C$11,$C$51:$C$500,0)),"")</f>
        <v>3610105142</v>
      </c>
      <c r="J11" s="2">
        <f t="shared" si="8"/>
        <v>12047928171</v>
      </c>
      <c r="K11" s="2">
        <f t="shared" si="8"/>
        <v>28663016900</v>
      </c>
      <c r="L11" s="2">
        <f t="shared" si="8"/>
        <v>25468614912</v>
      </c>
      <c r="M11" s="2">
        <f t="shared" si="8"/>
        <v>39891406609</v>
      </c>
      <c r="N11" s="2">
        <f t="shared" si="8"/>
        <v>44732875541</v>
      </c>
      <c r="O11" s="2">
        <f t="shared" si="8"/>
        <v>59486819481</v>
      </c>
      <c r="P11" s="2">
        <f t="shared" si="8"/>
        <v>6172149320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35000000000</v>
      </c>
      <c r="H12" s="2">
        <f>IFERROR(INDEX(D12:G12,COUNT(D12:G12)),"")</f>
        <v>35000000000</v>
      </c>
      <c r="I12" s="2">
        <f t="shared" ref="I12:P12" si="9">IFERROR(INDEX(I51:I500,MATCH($C$12,$C$51:$C$500,0)),"")</f>
        <v>36000000000</v>
      </c>
      <c r="J12" s="2">
        <f t="shared" si="9"/>
        <v>36000000000</v>
      </c>
      <c r="K12" s="2">
        <f t="shared" si="9"/>
        <v>41000000000</v>
      </c>
      <c r="L12" s="2">
        <f t="shared" si="9"/>
        <v>21000000000</v>
      </c>
      <c r="M12" s="2">
        <f t="shared" si="9"/>
        <v>20000000000</v>
      </c>
      <c r="N12" s="2">
        <f t="shared" si="9"/>
        <v>39000000000</v>
      </c>
      <c r="O12" s="2">
        <f t="shared" si="9"/>
        <v>48000000000</v>
      </c>
      <c r="P12" s="2">
        <f t="shared" si="9"/>
        <v>33000000000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38000000000</v>
      </c>
      <c r="H13" s="2">
        <f>IFERROR(INDEX(D13:G13,COUNT(D13:G13)),"")</f>
        <v>38000000000</v>
      </c>
      <c r="I13" s="2">
        <f t="shared" ref="I13:P13" si="10">IFERROR(INDEX(I51:I500,MATCH($C$13,$C$51:$C$500,0)),"")</f>
        <v>40000000000</v>
      </c>
      <c r="J13" s="2">
        <f t="shared" si="10"/>
        <v>48000000000</v>
      </c>
      <c r="K13" s="2">
        <f t="shared" si="10"/>
        <v>69000000000</v>
      </c>
      <c r="L13" s="2">
        <f t="shared" si="10"/>
        <v>47000000000</v>
      </c>
      <c r="M13" s="2">
        <f t="shared" si="10"/>
        <v>60000000000</v>
      </c>
      <c r="N13" s="2">
        <f t="shared" si="10"/>
        <v>84000000000</v>
      </c>
      <c r="O13" s="2">
        <f t="shared" si="10"/>
        <v>107000000000</v>
      </c>
      <c r="P13" s="2">
        <f t="shared" si="10"/>
        <v>39000000000</v>
      </c>
    </row>
    <row r="14" spans="1:16" x14ac:dyDescent="0.35">
      <c r="C14" t="s">
        <v>26</v>
      </c>
      <c r="D14" s="2">
        <f>IFERROR(INDEX(D51:D500,MATCH($C$14,$C$51:$C$500,0)),"")</f>
        <v>-855460146</v>
      </c>
      <c r="H14" s="2">
        <f>IFERROR(SUM(D14:G14)*(4/MAX(1,COUNT(D14:G14))),"")</f>
        <v>-3421840584</v>
      </c>
      <c r="I14" s="2">
        <f t="shared" ref="I14:P14" si="11">IFERROR(INDEX(I51:I500,MATCH($C$14,$C$51:$C$500,0)),"")</f>
        <v>-4138964863</v>
      </c>
      <c r="J14" s="2">
        <f t="shared" si="11"/>
        <v>-4640439700</v>
      </c>
      <c r="K14" s="2">
        <f t="shared" si="11"/>
        <v>-4450427358</v>
      </c>
      <c r="L14" s="2">
        <f t="shared" si="11"/>
        <v>-3598612591</v>
      </c>
      <c r="M14" s="2">
        <f t="shared" si="11"/>
        <v>-3811499959</v>
      </c>
      <c r="N14" s="2">
        <f t="shared" si="11"/>
        <v>-6035121548</v>
      </c>
      <c r="O14" s="2">
        <f t="shared" si="11"/>
        <v>-2466943150</v>
      </c>
      <c r="P14" s="2">
        <f t="shared" si="11"/>
        <v>-2086898323</v>
      </c>
    </row>
    <row r="15" spans="1:16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</row>
    <row r="16" spans="1:16" x14ac:dyDescent="0.35">
      <c r="C16" t="s">
        <v>28</v>
      </c>
      <c r="D16" s="2">
        <f>IFERROR(INDEX(D51:D500,MATCH($C$16,$C$51:$C$500,0)),"")</f>
        <v>-3762859871</v>
      </c>
      <c r="H16" s="2">
        <f>IFERROR(SUM(D16:G16)*(4/MAX(1,COUNT(D16:G16))),"")</f>
        <v>-15051439484</v>
      </c>
      <c r="I16" s="2">
        <f t="shared" ref="I16:P16" si="13">IFERROR(INDEX(I51:I500,MATCH($C$16,$C$51:$C$500,0)),"")</f>
        <v>-13584109280</v>
      </c>
      <c r="J16" s="2">
        <f t="shared" si="13"/>
        <v>-8296016610</v>
      </c>
      <c r="K16" s="2">
        <f t="shared" si="13"/>
        <v>-8766448830</v>
      </c>
      <c r="L16" s="2">
        <f t="shared" si="13"/>
        <v>1539821684</v>
      </c>
      <c r="M16" s="2">
        <f t="shared" si="13"/>
        <v>3061999615</v>
      </c>
      <c r="N16" s="2">
        <f t="shared" si="13"/>
        <v>2665918594</v>
      </c>
      <c r="O16" s="2">
        <f t="shared" si="13"/>
        <v>2193098004</v>
      </c>
      <c r="P16" s="2">
        <f t="shared" si="13"/>
        <v>-1324487985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572000000000</v>
      </c>
      <c r="H20" s="2">
        <f t="shared" ref="H20:P20" ca="1" si="14">IFERROR(H21*H2,"")</f>
        <v>572000000000</v>
      </c>
      <c r="I20" s="2">
        <f t="shared" ca="1" si="14"/>
        <v>248600000000</v>
      </c>
      <c r="J20" s="2">
        <f t="shared" ca="1" si="14"/>
        <v>151800000000</v>
      </c>
      <c r="K20" s="2">
        <f t="shared" ca="1" si="14"/>
        <v>180400000000</v>
      </c>
      <c r="L20" s="2">
        <f t="shared" ca="1" si="14"/>
        <v>778800000000</v>
      </c>
      <c r="M20" s="2">
        <f t="shared" ca="1" si="14"/>
        <v>345400000000</v>
      </c>
      <c r="N20" s="2">
        <f t="shared" ca="1" si="14"/>
        <v>396000000000</v>
      </c>
      <c r="O20" s="2">
        <f t="shared" ca="1" si="14"/>
        <v>1804000000000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2200000000</v>
      </c>
      <c r="H21" s="2">
        <f>IFERROR(INDEX(D21:G21,COUNT(D21:G21)),"")</f>
        <v>2200000000</v>
      </c>
      <c r="I21" s="2">
        <f t="shared" ref="I21:P21" si="15">IFERROR(INDEX(I51:I500,MATCH($C$7,$C$51:$C$500,0)),"")</f>
        <v>2200000000</v>
      </c>
      <c r="J21" s="2">
        <f t="shared" si="15"/>
        <v>2200000000</v>
      </c>
      <c r="K21" s="2">
        <f t="shared" si="15"/>
        <v>2200000000</v>
      </c>
      <c r="L21" s="2">
        <f t="shared" si="15"/>
        <v>2200000000</v>
      </c>
      <c r="M21" s="2">
        <f t="shared" si="15"/>
        <v>2200000000</v>
      </c>
      <c r="N21" s="2">
        <f t="shared" si="15"/>
        <v>2200000000</v>
      </c>
      <c r="O21" s="2">
        <f t="shared" si="15"/>
        <v>2200000000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-0.70956211841631667</v>
      </c>
      <c r="H23" s="3">
        <f t="shared" ref="H23:P23" si="16">IFERROR(H5/H6*100,"")</f>
        <v>-2.8382484736652667</v>
      </c>
      <c r="I23" s="3">
        <f t="shared" si="16"/>
        <v>-2.8107523156144927</v>
      </c>
      <c r="J23" s="3">
        <f t="shared" si="16"/>
        <v>-1.8105020331517538</v>
      </c>
      <c r="K23" s="3">
        <f t="shared" si="16"/>
        <v>-1.8184958032296632</v>
      </c>
      <c r="L23" s="3">
        <f t="shared" si="16"/>
        <v>-1.4314560958116351E-2</v>
      </c>
      <c r="M23" s="3">
        <f t="shared" si="16"/>
        <v>0.27120201764997903</v>
      </c>
      <c r="N23" s="3">
        <f t="shared" si="16"/>
        <v>0.12383714664922145</v>
      </c>
      <c r="O23" s="3">
        <f t="shared" si="16"/>
        <v>0.72652300056030084</v>
      </c>
      <c r="P23" s="3">
        <f t="shared" si="16"/>
        <v>0.16123796646232844</v>
      </c>
    </row>
    <row r="24" spans="1:16" x14ac:dyDescent="0.35">
      <c r="C24" t="s">
        <v>45</v>
      </c>
      <c r="D24" s="4">
        <f>IFERROR(_xlfn.RRI(5,I23,D23),"")</f>
        <v>-0.24066473660665022</v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-1.54</v>
      </c>
      <c r="H25" s="3">
        <f>IFERROR(INDEX(D25:G25,COUNT(D25:G25)),"")</f>
        <v>-1.54</v>
      </c>
      <c r="I25" s="3">
        <f t="shared" ref="I25:P25" si="18">IFERROR(INDEX(I51:I500,MATCH($C$25,$C$51:$C$500,0)),"")</f>
        <v>-6.23</v>
      </c>
      <c r="J25" s="3">
        <f t="shared" si="18"/>
        <v>-4.07</v>
      </c>
      <c r="K25" s="3">
        <f t="shared" si="18"/>
        <v>-4.16</v>
      </c>
      <c r="L25" s="3">
        <f t="shared" si="18"/>
        <v>-0.02</v>
      </c>
      <c r="M25" s="3">
        <f t="shared" si="18"/>
        <v>0.6</v>
      </c>
      <c r="N25" s="3">
        <f t="shared" si="18"/>
        <v>0.06</v>
      </c>
      <c r="O25" s="3">
        <f t="shared" si="18"/>
        <v>1.65</v>
      </c>
      <c r="P25" s="3">
        <f t="shared" si="18"/>
        <v>267.08999999999997</v>
      </c>
    </row>
    <row r="26" spans="1:16" x14ac:dyDescent="0.35">
      <c r="C26" t="s">
        <v>48</v>
      </c>
      <c r="D26" s="4">
        <f>IFERROR(_xlfn.RRI(5,I25,D25),"")</f>
        <v>-0.24385247524494125</v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1.9822954545454545</v>
      </c>
      <c r="H27" s="3">
        <f t="shared" ref="H27:P27" si="20">IFERROR(H4/H21,"")</f>
        <v>7.9291818181818181</v>
      </c>
      <c r="I27" s="3">
        <f t="shared" si="20"/>
        <v>24.358599999999999</v>
      </c>
      <c r="J27" s="3">
        <f t="shared" si="20"/>
        <v>28.93459758818182</v>
      </c>
      <c r="K27" s="3">
        <f t="shared" si="20"/>
        <v>20.498249999999999</v>
      </c>
      <c r="L27" s="3">
        <f t="shared" si="20"/>
        <v>38.492702272727271</v>
      </c>
      <c r="M27" s="3">
        <f t="shared" si="20"/>
        <v>45.643842372727271</v>
      </c>
      <c r="N27" s="3">
        <f t="shared" si="20"/>
        <v>36.648670454545453</v>
      </c>
      <c r="O27" s="3">
        <f t="shared" si="20"/>
        <v>10.768043653181818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-0.39451524584877218</v>
      </c>
      <c r="H28" s="4">
        <f t="shared" ref="H28:P28" si="21">IFERROR(_xlfn.RRI(5,M27,H27),"")</f>
        <v>-0.29535684756184666</v>
      </c>
      <c r="I28" s="4">
        <f t="shared" si="21"/>
        <v>-7.8450177123050469E-2</v>
      </c>
      <c r="J28" s="4">
        <f t="shared" si="21"/>
        <v>0.21858584152447769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-0.75280898876404501</v>
      </c>
      <c r="I29" s="4">
        <f t="shared" si="22"/>
        <v>0.53071253071253066</v>
      </c>
      <c r="J29" s="4">
        <f t="shared" si="22"/>
        <v>-2.1634615384615349E-2</v>
      </c>
      <c r="K29" s="4">
        <f t="shared" si="22"/>
        <v>207.00000000000003</v>
      </c>
      <c r="L29" s="4">
        <f t="shared" si="22"/>
        <v>-1.0333333333333334</v>
      </c>
      <c r="M29" s="4">
        <f t="shared" si="22"/>
        <v>9.0000000000000018</v>
      </c>
      <c r="N29" s="4">
        <f t="shared" si="22"/>
        <v>-0.96363636363636362</v>
      </c>
      <c r="O29" s="4">
        <f t="shared" si="22"/>
        <v>-0.99382230708749864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-0.6744812173859821</v>
      </c>
      <c r="I30" s="4">
        <f t="shared" si="23"/>
        <v>-0.15814968824902068</v>
      </c>
      <c r="J30" s="4">
        <f t="shared" si="23"/>
        <v>0.41156428417947005</v>
      </c>
      <c r="K30" s="4">
        <f t="shared" si="23"/>
        <v>-0.46747698161676338</v>
      </c>
      <c r="L30" s="4">
        <f t="shared" si="23"/>
        <v>-0.15667261405391431</v>
      </c>
      <c r="M30" s="4">
        <f t="shared" si="23"/>
        <v>0.24544333550485367</v>
      </c>
      <c r="N30" s="4">
        <f t="shared" si="23"/>
        <v>2.4034659994822958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208.66</v>
      </c>
      <c r="H32" s="3">
        <f>IFERROR(INDEX(D32:G32,COUNT(D32:G32)),"")</f>
        <v>208.66</v>
      </c>
      <c r="I32" s="3">
        <f t="shared" ref="I32:P32" si="24">IFERROR(INDEX(I51:I500,MATCH($C$32,$C$51:$C$500,0)),"")</f>
        <v>210.2</v>
      </c>
      <c r="J32" s="3">
        <f t="shared" si="24"/>
        <v>216.37</v>
      </c>
      <c r="K32" s="3">
        <f t="shared" si="24"/>
        <v>220.45</v>
      </c>
      <c r="L32" s="3">
        <f t="shared" si="24"/>
        <v>224.62</v>
      </c>
      <c r="M32" s="3">
        <f t="shared" si="24"/>
        <v>224.66</v>
      </c>
      <c r="N32" s="3">
        <f t="shared" si="24"/>
        <v>224.02</v>
      </c>
      <c r="O32" s="3">
        <f t="shared" si="24"/>
        <v>224.74</v>
      </c>
      <c r="P32" s="3">
        <f t="shared" si="24"/>
        <v>1152431.92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1.06</v>
      </c>
      <c r="H33" s="3">
        <f>IFERROR(INDEX(D33:G33,COUNT(D33:G33)),"")</f>
        <v>1.06</v>
      </c>
      <c r="I33" s="3">
        <f t="shared" ref="I33:P33" si="25">IFERROR(INDEX(I51:I500,MATCH($C$33,$C$51:$C$500,0)),"")</f>
        <v>0.54</v>
      </c>
      <c r="J33" s="3">
        <f t="shared" si="25"/>
        <v>0.32</v>
      </c>
      <c r="K33" s="3">
        <f t="shared" si="25"/>
        <v>0.37</v>
      </c>
      <c r="L33" s="3">
        <f t="shared" si="25"/>
        <v>1.58</v>
      </c>
      <c r="M33" s="3">
        <f t="shared" si="25"/>
        <v>0.7</v>
      </c>
      <c r="N33" s="3">
        <f t="shared" si="25"/>
        <v>0.8</v>
      </c>
      <c r="O33" s="3">
        <f t="shared" si="25"/>
        <v>3.65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-144.16</v>
      </c>
      <c r="H34" s="3">
        <f>IFERROR(INDEX(D34:G34,COUNT(D34:G34)),"")</f>
        <v>-144.16</v>
      </c>
      <c r="I34" s="3">
        <f t="shared" ref="I34:P34" si="26">IFERROR(INDEX(I51:I500,MATCH($C$34,$C$51:$C$500,0)),"")</f>
        <v>-18.14</v>
      </c>
      <c r="J34" s="3">
        <f t="shared" si="26"/>
        <v>-16.95</v>
      </c>
      <c r="K34" s="3">
        <f t="shared" si="26"/>
        <v>-19.71</v>
      </c>
      <c r="L34" s="3">
        <f t="shared" si="26"/>
        <v>-17700</v>
      </c>
      <c r="M34" s="3">
        <f t="shared" si="26"/>
        <v>261.67</v>
      </c>
      <c r="N34" s="3">
        <f t="shared" si="26"/>
        <v>3000</v>
      </c>
      <c r="O34" s="3">
        <f t="shared" si="26"/>
        <v>496.97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111.87</v>
      </c>
      <c r="H35" s="3">
        <f>IFERROR(INDEX(D35:G35,COUNT(D35:G35)),"")</f>
        <v>111.87</v>
      </c>
      <c r="I35" s="3">
        <f t="shared" ref="I35:P35" si="27">IFERROR(INDEX(I51:I500,MATCH($C$35,$C$51:$C$500,0)),"")</f>
        <v>4.63</v>
      </c>
      <c r="J35" s="3">
        <f t="shared" si="27"/>
        <v>2.38</v>
      </c>
      <c r="K35" s="3">
        <f t="shared" si="27"/>
        <v>4</v>
      </c>
      <c r="L35" s="3">
        <f t="shared" si="27"/>
        <v>9.19</v>
      </c>
      <c r="M35" s="3">
        <f t="shared" si="27"/>
        <v>3.44</v>
      </c>
      <c r="N35" s="3">
        <f t="shared" si="27"/>
        <v>4.91</v>
      </c>
      <c r="O35" s="3">
        <f t="shared" si="27"/>
        <v>76.069999999999993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0.60760000000000003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1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4361050000</v>
      </c>
      <c r="E51" s="5">
        <v>8612400000</v>
      </c>
      <c r="F51" s="5">
        <v>6702050000</v>
      </c>
      <c r="G51" s="5">
        <v>20901770000</v>
      </c>
      <c r="I51" s="5">
        <v>53588920000</v>
      </c>
      <c r="J51" s="5">
        <v>63656114694</v>
      </c>
      <c r="K51" s="5">
        <v>45096150000</v>
      </c>
      <c r="L51" s="5">
        <v>84683945000</v>
      </c>
      <c r="M51" s="5">
        <v>100416453220</v>
      </c>
      <c r="N51" s="5">
        <v>80627075000</v>
      </c>
      <c r="O51" s="5">
        <v>23689696037</v>
      </c>
      <c r="P51" s="5">
        <v>42835283838</v>
      </c>
    </row>
    <row r="52" spans="2:16" x14ac:dyDescent="0.35">
      <c r="C52" t="s">
        <v>75</v>
      </c>
      <c r="D52" s="5">
        <v>-3073936855</v>
      </c>
      <c r="E52" s="5">
        <v>-6652443713</v>
      </c>
      <c r="F52" s="5">
        <v>-4178341808</v>
      </c>
      <c r="G52" s="5">
        <v>-12784991365</v>
      </c>
      <c r="I52" s="5">
        <v>-36018977895</v>
      </c>
      <c r="J52" s="5">
        <v>-40366234182</v>
      </c>
      <c r="K52" s="5">
        <v>-28087841545</v>
      </c>
      <c r="L52" s="5">
        <v>-50364880920</v>
      </c>
      <c r="M52" s="5">
        <v>-65059347381</v>
      </c>
      <c r="N52" s="5">
        <v>-53280140243</v>
      </c>
      <c r="O52" s="5">
        <v>-10397070900</v>
      </c>
      <c r="P52" s="5">
        <v>-21917919342</v>
      </c>
    </row>
    <row r="53" spans="2:16" x14ac:dyDescent="0.35">
      <c r="C53" t="s">
        <v>76</v>
      </c>
      <c r="D53" s="5">
        <v>1287113145</v>
      </c>
      <c r="E53" s="5">
        <v>1959956287</v>
      </c>
      <c r="F53" s="5">
        <v>2523708192</v>
      </c>
      <c r="G53" s="5">
        <v>8116778635</v>
      </c>
      <c r="I53" s="5">
        <v>17569942105</v>
      </c>
      <c r="J53" s="5">
        <v>23289880512</v>
      </c>
      <c r="K53" s="5">
        <v>17008308455</v>
      </c>
      <c r="L53" s="5">
        <v>34319064080</v>
      </c>
      <c r="M53" s="5">
        <v>35357105839</v>
      </c>
      <c r="N53" s="5">
        <v>27346934757</v>
      </c>
      <c r="O53" s="5">
        <v>13292625137</v>
      </c>
      <c r="P53" s="5">
        <v>20917364496</v>
      </c>
    </row>
    <row r="54" spans="2:16" x14ac:dyDescent="0.35">
      <c r="C54" t="s">
        <v>77</v>
      </c>
      <c r="D54" s="5">
        <v>-4197727201</v>
      </c>
      <c r="E54" s="5">
        <v>-8099717423</v>
      </c>
      <c r="F54" s="5">
        <v>-4500466577</v>
      </c>
      <c r="G54" s="5">
        <v>-7081750503</v>
      </c>
      <c r="I54" s="5">
        <v>-27078103576</v>
      </c>
      <c r="J54" s="5">
        <v>-27400291458</v>
      </c>
      <c r="K54" s="5">
        <v>-22232738865</v>
      </c>
      <c r="L54" s="5">
        <v>-29606887384</v>
      </c>
      <c r="M54" s="5">
        <v>-29376249216</v>
      </c>
      <c r="N54" s="5">
        <v>-20456042042</v>
      </c>
      <c r="O54" s="5">
        <v>-9979669656</v>
      </c>
      <c r="P54" s="5">
        <v>-20799437975</v>
      </c>
    </row>
    <row r="55" spans="2:16" x14ac:dyDescent="0.35">
      <c r="C55" t="s">
        <v>78</v>
      </c>
      <c r="D55" s="5">
        <v>-470882263</v>
      </c>
      <c r="E55" s="5">
        <v>-1135477559</v>
      </c>
      <c r="F55" s="5">
        <v>-614544036</v>
      </c>
      <c r="G55" s="5">
        <v>-2723913442</v>
      </c>
      <c r="I55" s="5">
        <v>-6565096063</v>
      </c>
      <c r="J55" s="5">
        <v>-7780753391</v>
      </c>
      <c r="K55" s="5">
        <v>-6498923300</v>
      </c>
      <c r="L55" s="5">
        <v>-12224886028</v>
      </c>
      <c r="M55" s="5">
        <v>-14832811190</v>
      </c>
      <c r="N55" s="5">
        <v>-8998493779</v>
      </c>
      <c r="O55" s="5">
        <v>-2500200318</v>
      </c>
      <c r="P55" s="5">
        <v>-2600589606</v>
      </c>
    </row>
    <row r="56" spans="2:16" x14ac:dyDescent="0.35">
      <c r="C56" t="s">
        <v>79</v>
      </c>
      <c r="D56" s="5">
        <v>-3688516188</v>
      </c>
      <c r="E56" s="5">
        <v>-6861475789</v>
      </c>
      <c r="F56" s="5">
        <v>-3811607046</v>
      </c>
      <c r="G56" s="5">
        <v>-4071735311</v>
      </c>
      <c r="I56" s="5">
        <v>-19837983997</v>
      </c>
      <c r="J56" s="5">
        <v>-19172176781</v>
      </c>
      <c r="K56" s="5">
        <v>-15236230000</v>
      </c>
      <c r="L56" s="5">
        <v>-16313435989</v>
      </c>
      <c r="M56" s="5">
        <v>-13186067462</v>
      </c>
      <c r="N56" s="5">
        <v>-10447728952</v>
      </c>
      <c r="O56" s="5">
        <v>-7092894135</v>
      </c>
      <c r="P56" s="5">
        <v>-17575856090</v>
      </c>
    </row>
    <row r="57" spans="2:16" x14ac:dyDescent="0.35">
      <c r="C57" t="s">
        <v>87</v>
      </c>
      <c r="D57" s="5">
        <v>-38328750</v>
      </c>
      <c r="E57" s="5">
        <v>-110103559</v>
      </c>
      <c r="F57" s="5">
        <v>-74315495</v>
      </c>
      <c r="G57" s="5">
        <v>-286101750</v>
      </c>
      <c r="I57" s="5">
        <v>-682363000</v>
      </c>
      <c r="J57" s="5">
        <v>-459600000</v>
      </c>
      <c r="K57" s="5">
        <v>-499522500</v>
      </c>
      <c r="L57" s="5">
        <v>-1070822942</v>
      </c>
      <c r="M57" s="5">
        <v>-1359506934</v>
      </c>
      <c r="N57" s="5">
        <v>-1015092014</v>
      </c>
      <c r="O57" s="5">
        <v>-583962118</v>
      </c>
      <c r="P57" s="5">
        <v>-1035806843</v>
      </c>
    </row>
    <row r="58" spans="2:16" x14ac:dyDescent="0.35">
      <c r="C58" t="s">
        <v>80</v>
      </c>
      <c r="D58" s="5">
        <v>-368123893</v>
      </c>
      <c r="E58" s="5">
        <v>-532253671</v>
      </c>
      <c r="F58" s="5">
        <v>-95158284</v>
      </c>
      <c r="G58" s="5">
        <v>762227109</v>
      </c>
      <c r="I58" s="5">
        <v>103221644</v>
      </c>
      <c r="J58" s="5">
        <v>637426641</v>
      </c>
      <c r="K58" s="5">
        <v>368706117</v>
      </c>
      <c r="L58" s="5">
        <v>1590052858</v>
      </c>
      <c r="M58" s="5">
        <v>1752594838</v>
      </c>
      <c r="N58" s="5">
        <v>2487325864</v>
      </c>
      <c r="O58" s="5">
        <v>-260557959</v>
      </c>
      <c r="P58" s="5">
        <v>-453510941</v>
      </c>
    </row>
    <row r="59" spans="2:16" x14ac:dyDescent="0.35">
      <c r="C59" t="s">
        <v>81</v>
      </c>
      <c r="D59" s="5">
        <v>-2910614056</v>
      </c>
      <c r="E59" s="5">
        <v>-6139761136</v>
      </c>
      <c r="F59" s="5">
        <v>-1976758385</v>
      </c>
      <c r="G59" s="5">
        <v>1035028132</v>
      </c>
      <c r="I59" s="5">
        <v>-9508161471</v>
      </c>
      <c r="J59" s="5">
        <v>-4110410946</v>
      </c>
      <c r="K59" s="5">
        <v>-5224430410</v>
      </c>
      <c r="L59" s="5">
        <v>4712176696</v>
      </c>
      <c r="M59" s="5">
        <v>5980856623</v>
      </c>
      <c r="N59" s="5">
        <v>6890892715</v>
      </c>
      <c r="O59" s="5">
        <v>3312955481</v>
      </c>
      <c r="P59" s="5">
        <v>117926521</v>
      </c>
    </row>
    <row r="60" spans="2:16" x14ac:dyDescent="0.35">
      <c r="C60" t="s">
        <v>82</v>
      </c>
      <c r="D60" s="5">
        <v>-852245815</v>
      </c>
      <c r="E60" s="5">
        <v>-1116819978</v>
      </c>
      <c r="F60" s="5">
        <v>-979854064</v>
      </c>
      <c r="G60" s="5">
        <v>-1003067610</v>
      </c>
      <c r="I60" s="5">
        <v>-4075947809</v>
      </c>
      <c r="J60" s="5">
        <v>-4185605664</v>
      </c>
      <c r="K60" s="5">
        <v>-3542018420</v>
      </c>
      <c r="L60" s="5">
        <v>-3172355012</v>
      </c>
      <c r="M60" s="5">
        <v>-2918857008</v>
      </c>
      <c r="N60" s="5">
        <v>-4224974121</v>
      </c>
      <c r="O60" s="5">
        <v>-1119857477</v>
      </c>
      <c r="P60" s="5">
        <v>-1442414506</v>
      </c>
    </row>
    <row r="61" spans="2:16" x14ac:dyDescent="0.35">
      <c r="C61" t="s">
        <v>83</v>
      </c>
      <c r="D61" s="5">
        <v>3214331</v>
      </c>
      <c r="E61" s="5">
        <v>4604004</v>
      </c>
      <c r="F61" s="5">
        <v>8470372</v>
      </c>
      <c r="G61" s="5">
        <v>16046695</v>
      </c>
      <c r="I61" s="5">
        <v>63017054</v>
      </c>
      <c r="J61" s="5">
        <v>454834036</v>
      </c>
      <c r="K61" s="5">
        <v>908408938</v>
      </c>
      <c r="L61" s="5">
        <v>426257579</v>
      </c>
      <c r="M61" s="5">
        <v>892642951</v>
      </c>
      <c r="N61" s="5">
        <v>1810147427</v>
      </c>
      <c r="O61" s="5">
        <v>1347085673</v>
      </c>
      <c r="P61" s="5">
        <v>644483817</v>
      </c>
    </row>
    <row r="62" spans="2:16" x14ac:dyDescent="0.35">
      <c r="C62" t="s">
        <v>26</v>
      </c>
      <c r="D62" s="5">
        <v>-855460146</v>
      </c>
      <c r="E62" s="5">
        <v>-1121423982</v>
      </c>
      <c r="F62" s="5">
        <v>-988324436</v>
      </c>
      <c r="G62" s="5">
        <v>-1019114305</v>
      </c>
      <c r="I62" s="5">
        <v>-4138964863</v>
      </c>
      <c r="J62" s="5">
        <v>-4640439700</v>
      </c>
      <c r="K62" s="5">
        <v>-4450427358</v>
      </c>
      <c r="L62" s="5">
        <v>-3598612591</v>
      </c>
      <c r="M62" s="5">
        <v>-3811499959</v>
      </c>
      <c r="N62" s="5">
        <v>-6035121548</v>
      </c>
      <c r="O62" s="5">
        <v>-2466943150</v>
      </c>
      <c r="P62" s="5">
        <v>-2086898323</v>
      </c>
    </row>
    <row r="63" spans="2:16" x14ac:dyDescent="0.35">
      <c r="C63" t="s">
        <v>84</v>
      </c>
      <c r="D63" s="5">
        <v>-852245815</v>
      </c>
      <c r="E63" s="5">
        <v>-1116819978</v>
      </c>
      <c r="F63" s="5">
        <v>-979854064</v>
      </c>
      <c r="G63" s="5">
        <v>-1003067610</v>
      </c>
      <c r="I63" s="5">
        <v>-4075947809</v>
      </c>
      <c r="J63" s="5">
        <v>-4185605664</v>
      </c>
      <c r="K63" s="5">
        <v>-3542018420</v>
      </c>
      <c r="L63" s="5">
        <v>-3172355012</v>
      </c>
      <c r="M63" s="5">
        <v>-2918857008</v>
      </c>
      <c r="N63" s="5">
        <v>-4224974121</v>
      </c>
      <c r="O63" s="5">
        <v>-1119857477</v>
      </c>
      <c r="P63" s="5">
        <v>-1442414506</v>
      </c>
    </row>
    <row r="64" spans="2:16" x14ac:dyDescent="0.35">
      <c r="C64" t="s">
        <v>28</v>
      </c>
      <c r="D64" s="5">
        <v>-3762859871</v>
      </c>
      <c r="E64" s="5">
        <v>-7256581114</v>
      </c>
      <c r="F64" s="5">
        <v>-2956612449</v>
      </c>
      <c r="G64" s="5">
        <v>31960522</v>
      </c>
      <c r="I64" s="5">
        <v>-13584109280</v>
      </c>
      <c r="J64" s="5">
        <v>-8296016610</v>
      </c>
      <c r="K64" s="5">
        <v>-8766448830</v>
      </c>
      <c r="L64" s="5">
        <v>1539821684</v>
      </c>
      <c r="M64" s="5">
        <v>3061999615</v>
      </c>
      <c r="N64" s="5">
        <v>2665918594</v>
      </c>
      <c r="O64" s="5">
        <v>2193098004</v>
      </c>
      <c r="P64" s="5">
        <v>-1324487985</v>
      </c>
    </row>
    <row r="65" spans="2:16" x14ac:dyDescent="0.35">
      <c r="C65" t="s">
        <v>27</v>
      </c>
    </row>
    <row r="66" spans="2:16" x14ac:dyDescent="0.35">
      <c r="C66" t="s">
        <v>85</v>
      </c>
    </row>
    <row r="67" spans="2:16" x14ac:dyDescent="0.35">
      <c r="C67" t="s">
        <v>86</v>
      </c>
    </row>
    <row r="68" spans="2:16" x14ac:dyDescent="0.35">
      <c r="C68" t="s">
        <v>88</v>
      </c>
    </row>
    <row r="69" spans="2:16" x14ac:dyDescent="0.35">
      <c r="C69" t="s">
        <v>89</v>
      </c>
      <c r="D69" s="5">
        <v>-3762859871</v>
      </c>
      <c r="E69" s="5">
        <v>-7256581114</v>
      </c>
      <c r="F69" s="5">
        <v>-2956612449</v>
      </c>
      <c r="G69" s="5">
        <v>31960522</v>
      </c>
      <c r="I69" s="5">
        <v>-13584109280</v>
      </c>
      <c r="J69" s="5">
        <v>-8296016610</v>
      </c>
      <c r="K69" s="5">
        <v>-8766448830</v>
      </c>
      <c r="L69" s="5">
        <v>1539821684</v>
      </c>
      <c r="M69" s="5">
        <v>3061999615</v>
      </c>
      <c r="N69" s="5">
        <v>2665918594</v>
      </c>
      <c r="O69" s="5">
        <v>3356447223</v>
      </c>
      <c r="P69" s="5">
        <v>-360777235</v>
      </c>
    </row>
    <row r="70" spans="2:16" x14ac:dyDescent="0.35">
      <c r="C70" t="s">
        <v>90</v>
      </c>
    </row>
    <row r="71" spans="2:16" x14ac:dyDescent="0.35">
      <c r="C71" t="s">
        <v>91</v>
      </c>
      <c r="D71" s="5">
        <v>-3762859871</v>
      </c>
      <c r="E71" s="5">
        <v>-7256581114</v>
      </c>
      <c r="F71" s="5">
        <v>-2956612449</v>
      </c>
      <c r="G71" s="5">
        <v>31960522</v>
      </c>
      <c r="I71" s="5">
        <v>-13584109280</v>
      </c>
      <c r="J71" s="5">
        <v>-8296016610</v>
      </c>
      <c r="K71" s="5">
        <v>-8766448830</v>
      </c>
      <c r="L71" s="5">
        <v>1539821684</v>
      </c>
      <c r="M71" s="5">
        <v>3061999615</v>
      </c>
      <c r="N71" s="5">
        <v>2665918594</v>
      </c>
      <c r="O71" s="5">
        <v>3356447223</v>
      </c>
      <c r="P71" s="5">
        <v>-360777235</v>
      </c>
    </row>
    <row r="72" spans="2:16" x14ac:dyDescent="0.35">
      <c r="C72" t="s">
        <v>92</v>
      </c>
      <c r="E72" s="5">
        <v>134171351</v>
      </c>
      <c r="I72" s="5">
        <v>134171351</v>
      </c>
      <c r="J72" s="5">
        <v>-40123382</v>
      </c>
      <c r="K72" s="5">
        <v>-29624339</v>
      </c>
      <c r="L72" s="5">
        <v>-23170734</v>
      </c>
      <c r="M72" s="5">
        <v>77444715</v>
      </c>
      <c r="N72" s="5">
        <v>451122402</v>
      </c>
      <c r="O72" s="5">
        <v>-28940316</v>
      </c>
      <c r="P72" s="5">
        <v>552418682</v>
      </c>
    </row>
    <row r="73" spans="2:16" x14ac:dyDescent="0.35">
      <c r="C73" t="s">
        <v>93</v>
      </c>
      <c r="D73" s="5">
        <v>-3762859871</v>
      </c>
      <c r="E73" s="5">
        <v>-7122409763</v>
      </c>
      <c r="F73" s="5">
        <v>-2956612449</v>
      </c>
      <c r="G73" s="5">
        <v>31960522</v>
      </c>
      <c r="I73" s="5">
        <v>-13449937929</v>
      </c>
      <c r="J73" s="5">
        <v>-8336139992</v>
      </c>
      <c r="K73" s="5">
        <v>-8796073169</v>
      </c>
      <c r="L73" s="5">
        <v>1516650950</v>
      </c>
      <c r="M73" s="5">
        <v>3139444330</v>
      </c>
      <c r="N73" s="5">
        <v>3117040996</v>
      </c>
      <c r="O73" s="5">
        <v>3327506907</v>
      </c>
      <c r="P73" s="5">
        <v>191641447</v>
      </c>
    </row>
    <row r="74" spans="2:16" x14ac:dyDescent="0.35">
      <c r="C74" t="s">
        <v>94</v>
      </c>
      <c r="D74" s="5">
        <v>-3762859871</v>
      </c>
      <c r="E74" s="5">
        <v>-7256581114</v>
      </c>
      <c r="F74" s="5">
        <v>-2956612449</v>
      </c>
      <c r="G74" s="5">
        <v>31960522</v>
      </c>
      <c r="I74" s="5">
        <v>-13584109280</v>
      </c>
      <c r="J74" s="5">
        <v>-8296016610</v>
      </c>
      <c r="K74" s="5">
        <v>-8766448830</v>
      </c>
      <c r="L74" s="5">
        <v>1539821684</v>
      </c>
      <c r="M74" s="5">
        <v>3061999615</v>
      </c>
      <c r="N74" s="5">
        <v>2665918594</v>
      </c>
      <c r="O74" s="5">
        <v>3356447223</v>
      </c>
      <c r="P74" s="5">
        <v>-360777235</v>
      </c>
    </row>
    <row r="75" spans="2:16" x14ac:dyDescent="0.35">
      <c r="C75" t="s">
        <v>7</v>
      </c>
      <c r="D75" s="5">
        <v>-3394735979</v>
      </c>
      <c r="E75" s="5">
        <v>-6590156092</v>
      </c>
      <c r="F75" s="5">
        <v>-2861454165</v>
      </c>
      <c r="G75" s="5">
        <v>-730266587</v>
      </c>
      <c r="I75" s="5">
        <v>-13553159573</v>
      </c>
      <c r="J75" s="5">
        <v>-8973566633</v>
      </c>
      <c r="K75" s="5">
        <v>-9164779286</v>
      </c>
      <c r="L75" s="5">
        <v>-73401908</v>
      </c>
      <c r="M75" s="5">
        <v>1386849492</v>
      </c>
      <c r="N75" s="5">
        <v>629715132</v>
      </c>
      <c r="O75" s="5">
        <v>3588064866</v>
      </c>
      <c r="P75" s="5">
        <v>645152388</v>
      </c>
    </row>
    <row r="76" spans="2:16" x14ac:dyDescent="0.35">
      <c r="C76" t="s">
        <v>95</v>
      </c>
      <c r="D76" s="5">
        <v>-3762859871</v>
      </c>
      <c r="E76" s="5">
        <v>-7256581114</v>
      </c>
      <c r="F76" s="5">
        <v>-2956612449</v>
      </c>
      <c r="G76" s="5">
        <v>31960522</v>
      </c>
      <c r="I76" s="5">
        <v>-13584109280</v>
      </c>
      <c r="J76" s="5">
        <v>-8296016610</v>
      </c>
      <c r="K76" s="5">
        <v>-8766448830</v>
      </c>
      <c r="L76" s="5">
        <v>1539821684</v>
      </c>
      <c r="M76" s="5">
        <v>3061999615</v>
      </c>
      <c r="N76" s="5">
        <v>2665918594</v>
      </c>
      <c r="O76" s="5">
        <v>3356447223</v>
      </c>
      <c r="P76" s="5">
        <v>-360777235</v>
      </c>
    </row>
    <row r="77" spans="2:16" x14ac:dyDescent="0.35">
      <c r="C77" t="s">
        <v>96</v>
      </c>
      <c r="D77" s="5">
        <v>-3762859872</v>
      </c>
      <c r="E77" s="5">
        <v>-7122409763</v>
      </c>
      <c r="F77" s="5">
        <v>-2956612449</v>
      </c>
      <c r="G77" s="5">
        <v>31960522</v>
      </c>
      <c r="I77" s="5">
        <v>-13449937929</v>
      </c>
      <c r="J77" s="5">
        <v>-8336139992</v>
      </c>
      <c r="K77" s="5">
        <v>-8796073169</v>
      </c>
      <c r="L77" s="5">
        <v>1516650950</v>
      </c>
      <c r="M77" s="5">
        <v>3139444330</v>
      </c>
      <c r="N77" s="5">
        <v>3117040996</v>
      </c>
      <c r="O77" s="5">
        <v>3327506907</v>
      </c>
      <c r="P77" s="5">
        <v>191641447</v>
      </c>
    </row>
    <row r="78" spans="2:16" x14ac:dyDescent="0.35">
      <c r="C78" t="s">
        <v>97</v>
      </c>
      <c r="D78" s="5">
        <v>-3762859872</v>
      </c>
      <c r="E78" s="5">
        <v>-7122409763</v>
      </c>
      <c r="F78" s="5">
        <v>-2956612449</v>
      </c>
      <c r="G78" s="5">
        <v>31960522</v>
      </c>
      <c r="I78" s="5">
        <v>-13449937929</v>
      </c>
      <c r="J78" s="5">
        <v>-8336139992</v>
      </c>
      <c r="K78" s="5">
        <v>-8796073169</v>
      </c>
      <c r="L78" s="5">
        <v>1516650950</v>
      </c>
      <c r="M78" s="5">
        <v>3139444330</v>
      </c>
      <c r="N78" s="5">
        <v>3117040996</v>
      </c>
      <c r="O78" s="5">
        <v>3327506907</v>
      </c>
      <c r="P78" s="5">
        <v>191641447</v>
      </c>
    </row>
    <row r="80" spans="2:16" x14ac:dyDescent="0.35">
      <c r="B80" t="s">
        <v>98</v>
      </c>
      <c r="C80" t="s">
        <v>99</v>
      </c>
    </row>
    <row r="81" spans="3:16" x14ac:dyDescent="0.35">
      <c r="C81" t="s">
        <v>100</v>
      </c>
    </row>
    <row r="82" spans="3:16" x14ac:dyDescent="0.35">
      <c r="C82" t="s">
        <v>19</v>
      </c>
      <c r="D82" s="5">
        <v>3006803440</v>
      </c>
      <c r="E82" s="5">
        <v>3610105142</v>
      </c>
      <c r="F82" s="5">
        <v>3677486291</v>
      </c>
      <c r="G82" s="5">
        <v>8850857797</v>
      </c>
      <c r="I82" s="5">
        <v>3610105142</v>
      </c>
      <c r="J82" s="5">
        <v>12047928171</v>
      </c>
      <c r="K82" s="5">
        <v>28663016900</v>
      </c>
      <c r="L82" s="5">
        <v>25468614912</v>
      </c>
      <c r="M82" s="5">
        <v>39891406609</v>
      </c>
      <c r="N82" s="5">
        <v>44732875541</v>
      </c>
      <c r="O82" s="5">
        <v>59486819481</v>
      </c>
      <c r="P82" s="5">
        <v>6172149320</v>
      </c>
    </row>
    <row r="83" spans="3:16" x14ac:dyDescent="0.35">
      <c r="C83" t="s">
        <v>101</v>
      </c>
      <c r="D83" s="5">
        <v>13033076046</v>
      </c>
      <c r="E83" s="5">
        <v>12127807327</v>
      </c>
      <c r="F83" s="5">
        <v>13916117218</v>
      </c>
      <c r="G83" s="5">
        <v>15124146951</v>
      </c>
      <c r="I83" s="5">
        <v>12127807327</v>
      </c>
      <c r="J83" s="5">
        <v>12662053315</v>
      </c>
      <c r="K83" s="5">
        <v>13388142918</v>
      </c>
      <c r="L83" s="5">
        <v>15934253187</v>
      </c>
      <c r="M83" s="5">
        <v>18665132963</v>
      </c>
      <c r="N83" s="5">
        <v>25590830599</v>
      </c>
      <c r="O83" s="5">
        <v>20250496688</v>
      </c>
      <c r="P83" s="5">
        <v>21557013783</v>
      </c>
    </row>
    <row r="84" spans="3:16" x14ac:dyDescent="0.35">
      <c r="C84" t="s">
        <v>102</v>
      </c>
    </row>
    <row r="85" spans="3:16" x14ac:dyDescent="0.35">
      <c r="C85" t="s">
        <v>103</v>
      </c>
      <c r="D85" s="5">
        <v>12165634600</v>
      </c>
      <c r="E85" s="5">
        <v>12609294556</v>
      </c>
      <c r="F85" s="5">
        <v>12240050940</v>
      </c>
      <c r="G85" s="5">
        <v>15081931565</v>
      </c>
      <c r="I85" s="5">
        <v>12609294556</v>
      </c>
      <c r="J85" s="5">
        <v>11517964039</v>
      </c>
      <c r="K85" s="5">
        <v>8884835165</v>
      </c>
      <c r="L85" s="5">
        <v>16844788470</v>
      </c>
      <c r="M85" s="5">
        <v>25434339497</v>
      </c>
      <c r="N85" s="5">
        <v>29623525730</v>
      </c>
      <c r="O85" s="5">
        <v>3292298000</v>
      </c>
      <c r="P85" s="5">
        <v>2885047481</v>
      </c>
    </row>
    <row r="86" spans="3:16" x14ac:dyDescent="0.35">
      <c r="C86" t="s">
        <v>104</v>
      </c>
      <c r="D86" s="5">
        <v>13033076046</v>
      </c>
      <c r="E86" s="5">
        <v>12127807327</v>
      </c>
      <c r="F86" s="5">
        <v>13916117218</v>
      </c>
      <c r="G86" s="5">
        <v>15124146951</v>
      </c>
      <c r="I86" s="5">
        <v>12127807327</v>
      </c>
      <c r="J86" s="5">
        <v>12662053315</v>
      </c>
      <c r="K86" s="5">
        <v>13388142918</v>
      </c>
      <c r="L86" s="5">
        <v>15934253187</v>
      </c>
      <c r="M86" s="5">
        <v>18665132963</v>
      </c>
      <c r="N86" s="5">
        <v>25590830599</v>
      </c>
      <c r="O86" s="5">
        <v>20250496688</v>
      </c>
      <c r="P86" s="5">
        <v>21557013783</v>
      </c>
    </row>
    <row r="87" spans="3:16" x14ac:dyDescent="0.35">
      <c r="C87" t="s">
        <v>105</v>
      </c>
      <c r="D87" s="5">
        <v>5034579887</v>
      </c>
      <c r="E87" s="5">
        <v>4909579891</v>
      </c>
      <c r="F87" s="5">
        <v>3993274683</v>
      </c>
      <c r="G87" s="5">
        <v>3993274683</v>
      </c>
      <c r="I87" s="5">
        <v>4909579891</v>
      </c>
      <c r="J87" s="5">
        <v>4808754683</v>
      </c>
      <c r="K87" s="5">
        <v>4985033172</v>
      </c>
      <c r="L87" s="5">
        <v>2885056937</v>
      </c>
      <c r="M87" s="5">
        <v>1926260767</v>
      </c>
      <c r="N87" s="5">
        <v>989720312</v>
      </c>
      <c r="O87" s="5">
        <v>248561176</v>
      </c>
      <c r="P87" s="5">
        <v>224664940</v>
      </c>
    </row>
    <row r="88" spans="3:16" x14ac:dyDescent="0.35">
      <c r="C88" t="s">
        <v>106</v>
      </c>
      <c r="D88" s="5">
        <v>5034579887</v>
      </c>
      <c r="E88" s="5">
        <v>4909579891</v>
      </c>
      <c r="F88" s="5">
        <v>3993274683</v>
      </c>
      <c r="G88" s="5">
        <v>3993274683</v>
      </c>
      <c r="I88" s="5">
        <v>4909579891</v>
      </c>
      <c r="J88" s="5">
        <v>4808754683</v>
      </c>
      <c r="K88" s="5">
        <v>4985033172</v>
      </c>
      <c r="L88" s="5">
        <v>2885056937</v>
      </c>
      <c r="M88" s="5">
        <v>1926260767</v>
      </c>
      <c r="N88" s="5">
        <v>989720312</v>
      </c>
      <c r="O88" s="5">
        <v>248561176</v>
      </c>
      <c r="P88" s="5">
        <v>224664940</v>
      </c>
    </row>
    <row r="89" spans="3:16" x14ac:dyDescent="0.35">
      <c r="C89" t="s">
        <v>329</v>
      </c>
    </row>
    <row r="90" spans="3:16" x14ac:dyDescent="0.35">
      <c r="C90" t="s">
        <v>108</v>
      </c>
      <c r="D90" s="5">
        <v>159931079195</v>
      </c>
      <c r="E90" s="5">
        <v>158022395777</v>
      </c>
      <c r="F90" s="5">
        <v>166456564679</v>
      </c>
      <c r="G90" s="5">
        <v>169818401071</v>
      </c>
      <c r="I90" s="5">
        <v>158022395777</v>
      </c>
      <c r="J90" s="5">
        <v>173097834679</v>
      </c>
      <c r="K90" s="5">
        <v>169132009171</v>
      </c>
      <c r="L90" s="5">
        <v>169059810630</v>
      </c>
      <c r="M90" s="5">
        <v>173674101915</v>
      </c>
      <c r="N90" s="5">
        <v>202928808417</v>
      </c>
      <c r="O90" s="5">
        <v>167570413286</v>
      </c>
      <c r="P90" s="5">
        <v>89699685763</v>
      </c>
    </row>
    <row r="91" spans="3:16" x14ac:dyDescent="0.35">
      <c r="C91" t="s">
        <v>616</v>
      </c>
      <c r="D91" s="5">
        <v>104506202022</v>
      </c>
      <c r="E91" s="5">
        <v>102597518604</v>
      </c>
      <c r="F91" s="5">
        <v>108659175296</v>
      </c>
      <c r="G91" s="5">
        <v>112021011688</v>
      </c>
      <c r="I91" s="5">
        <v>102597518604</v>
      </c>
      <c r="J91" s="5">
        <v>115300445296</v>
      </c>
      <c r="K91" s="5">
        <v>108173754145</v>
      </c>
      <c r="L91" s="5">
        <v>108036523985</v>
      </c>
      <c r="M91" s="5">
        <v>112407671759</v>
      </c>
      <c r="N91" s="5">
        <v>137769214829</v>
      </c>
      <c r="O91" s="5">
        <v>102935635126</v>
      </c>
      <c r="P91" s="5">
        <v>26139073294</v>
      </c>
    </row>
    <row r="92" spans="3:16" x14ac:dyDescent="0.35">
      <c r="C92" t="s">
        <v>80</v>
      </c>
      <c r="D92" s="5">
        <v>1143353774</v>
      </c>
      <c r="E92" s="5">
        <v>1143353774</v>
      </c>
      <c r="F92" s="5">
        <v>1007146247</v>
      </c>
      <c r="G92" s="5">
        <v>1007146247</v>
      </c>
      <c r="I92" s="5">
        <v>1143353774</v>
      </c>
      <c r="J92" s="5">
        <v>1007146247</v>
      </c>
      <c r="K92" s="5">
        <v>1038968696</v>
      </c>
      <c r="L92" s="5">
        <v>1067150591</v>
      </c>
      <c r="M92" s="5">
        <v>1102988875</v>
      </c>
      <c r="N92" s="5">
        <v>1033777652</v>
      </c>
      <c r="O92" s="5">
        <v>525415628</v>
      </c>
      <c r="P92" s="5">
        <v>554355944</v>
      </c>
    </row>
    <row r="93" spans="3:16" x14ac:dyDescent="0.35">
      <c r="C93" t="s">
        <v>691</v>
      </c>
      <c r="D93" s="5">
        <v>159931079195</v>
      </c>
      <c r="E93" s="5">
        <v>158022395777</v>
      </c>
      <c r="F93" s="5">
        <v>166456564679</v>
      </c>
      <c r="G93" s="5">
        <v>169818401071</v>
      </c>
      <c r="I93" s="5">
        <v>158022395777</v>
      </c>
      <c r="J93" s="5">
        <v>173097834679</v>
      </c>
      <c r="K93" s="5">
        <v>169132009171</v>
      </c>
      <c r="L93" s="5">
        <v>169059810630</v>
      </c>
      <c r="M93" s="5">
        <v>173674101915</v>
      </c>
      <c r="N93" s="5">
        <v>202928808417</v>
      </c>
      <c r="O93" s="5">
        <v>167570413286</v>
      </c>
      <c r="P93" s="5">
        <v>89699685763</v>
      </c>
    </row>
    <row r="94" spans="3:16" x14ac:dyDescent="0.35">
      <c r="C94" t="s">
        <v>474</v>
      </c>
      <c r="D94" s="5">
        <v>357385616956</v>
      </c>
      <c r="E94" s="5">
        <v>361972149228</v>
      </c>
      <c r="F94" s="5">
        <v>359091386616</v>
      </c>
      <c r="G94" s="5">
        <v>358980208708</v>
      </c>
      <c r="I94" s="5">
        <v>361972149228</v>
      </c>
      <c r="J94" s="5">
        <v>359585079724</v>
      </c>
      <c r="K94" s="5">
        <v>352540584133</v>
      </c>
      <c r="L94" s="5">
        <v>360600249817</v>
      </c>
      <c r="M94" s="5">
        <v>377534645278</v>
      </c>
      <c r="N94" s="5">
        <v>371980443989</v>
      </c>
      <c r="O94" s="5">
        <v>368141779076</v>
      </c>
      <c r="P94" s="5">
        <v>356438281763</v>
      </c>
    </row>
    <row r="95" spans="3:16" x14ac:dyDescent="0.35">
      <c r="C95" t="s">
        <v>109</v>
      </c>
      <c r="D95" s="5">
        <v>182516747515</v>
      </c>
      <c r="E95" s="5">
        <v>180106849220</v>
      </c>
      <c r="F95" s="5">
        <v>193004237890</v>
      </c>
      <c r="G95" s="5">
        <v>202711507863</v>
      </c>
      <c r="I95" s="5">
        <v>180106849220</v>
      </c>
      <c r="J95" s="5">
        <v>211683650833</v>
      </c>
      <c r="K95" s="5">
        <v>225596054446</v>
      </c>
      <c r="L95" s="5">
        <v>218612052078</v>
      </c>
      <c r="M95" s="5">
        <v>235807219591</v>
      </c>
      <c r="N95" s="5">
        <v>275141414094</v>
      </c>
      <c r="O95" s="5">
        <v>270449880424</v>
      </c>
      <c r="P95" s="5">
        <v>117694012896</v>
      </c>
    </row>
    <row r="96" spans="3:16" x14ac:dyDescent="0.35">
      <c r="C96" t="s">
        <v>110</v>
      </c>
    </row>
    <row r="97" spans="3:16" x14ac:dyDescent="0.35">
      <c r="C97" t="s">
        <v>112</v>
      </c>
      <c r="D97" s="5">
        <v>6209813080</v>
      </c>
      <c r="E97" s="5">
        <v>6428960177</v>
      </c>
      <c r="F97" s="5">
        <v>6545815283</v>
      </c>
      <c r="G97" s="5">
        <v>6761066888</v>
      </c>
      <c r="I97" s="5">
        <v>6428960177</v>
      </c>
      <c r="J97" s="5">
        <v>2199559928</v>
      </c>
      <c r="K97" s="5">
        <v>2966651403</v>
      </c>
      <c r="L97" s="5">
        <v>1568134093</v>
      </c>
      <c r="M97" s="5">
        <v>486188201</v>
      </c>
      <c r="N97" s="5">
        <v>511559542</v>
      </c>
      <c r="O97" s="5">
        <v>780681599</v>
      </c>
      <c r="P97" s="5">
        <v>713717557</v>
      </c>
    </row>
    <row r="98" spans="3:16" x14ac:dyDescent="0.35">
      <c r="C98" t="s">
        <v>115</v>
      </c>
      <c r="D98" s="5">
        <v>377539013138</v>
      </c>
      <c r="E98" s="5">
        <v>381463394840</v>
      </c>
      <c r="F98" s="5">
        <v>380357119352</v>
      </c>
      <c r="G98" s="5">
        <v>376923462550</v>
      </c>
      <c r="I98" s="5">
        <v>381463394840</v>
      </c>
      <c r="J98" s="5">
        <v>372185521107</v>
      </c>
      <c r="K98" s="5">
        <v>382426363587</v>
      </c>
      <c r="L98" s="5">
        <v>386888593117</v>
      </c>
      <c r="M98" s="5">
        <v>397736171409</v>
      </c>
      <c r="N98" s="5">
        <v>388236639909</v>
      </c>
      <c r="O98" s="5">
        <v>388616226167</v>
      </c>
      <c r="P98" s="5">
        <v>357151999320</v>
      </c>
    </row>
    <row r="99" spans="3:16" x14ac:dyDescent="0.35">
      <c r="C99" t="s">
        <v>116</v>
      </c>
      <c r="D99" s="5">
        <v>560055760653</v>
      </c>
      <c r="E99" s="5">
        <v>561570244060</v>
      </c>
      <c r="F99" s="5">
        <v>573361357242</v>
      </c>
      <c r="G99" s="5">
        <v>579634970413</v>
      </c>
      <c r="I99" s="5">
        <v>561570244060</v>
      </c>
      <c r="J99" s="5">
        <v>583869171940</v>
      </c>
      <c r="K99" s="5">
        <v>608022418033</v>
      </c>
      <c r="L99" s="5">
        <v>605500645195</v>
      </c>
      <c r="M99" s="5">
        <v>633543391000</v>
      </c>
      <c r="N99" s="5">
        <v>663378054003</v>
      </c>
      <c r="O99" s="5">
        <v>659066106591</v>
      </c>
      <c r="P99" s="5">
        <v>474846012216</v>
      </c>
    </row>
    <row r="100" spans="3:16" x14ac:dyDescent="0.35">
      <c r="C100" t="s">
        <v>117</v>
      </c>
    </row>
    <row r="101" spans="3:16" x14ac:dyDescent="0.35">
      <c r="C101" t="s">
        <v>118</v>
      </c>
    </row>
    <row r="102" spans="3:16" x14ac:dyDescent="0.35">
      <c r="C102" t="s">
        <v>119</v>
      </c>
      <c r="D102" s="5">
        <v>23729518019</v>
      </c>
      <c r="E102" s="5">
        <v>24142081401</v>
      </c>
      <c r="F102" s="5">
        <v>25066783274</v>
      </c>
      <c r="G102" s="5">
        <v>28495468903</v>
      </c>
      <c r="I102" s="5">
        <v>24142081401</v>
      </c>
      <c r="J102" s="5">
        <v>23279887733</v>
      </c>
      <c r="K102" s="5">
        <v>19731373755</v>
      </c>
      <c r="L102" s="5">
        <v>29108285618</v>
      </c>
      <c r="M102" s="5">
        <v>65421893785</v>
      </c>
      <c r="N102" s="5">
        <v>64235790809</v>
      </c>
      <c r="O102" s="5">
        <v>64675232960</v>
      </c>
      <c r="P102" s="5">
        <v>54442359481</v>
      </c>
    </row>
    <row r="103" spans="3:16" x14ac:dyDescent="0.35">
      <c r="C103" t="s">
        <v>120</v>
      </c>
    </row>
    <row r="104" spans="3:16" x14ac:dyDescent="0.35">
      <c r="C104" t="s">
        <v>286</v>
      </c>
      <c r="D104" s="5">
        <v>12165634600</v>
      </c>
      <c r="E104" s="5">
        <v>12609294556</v>
      </c>
      <c r="F104" s="5">
        <v>12240050940</v>
      </c>
      <c r="G104" s="5">
        <v>15081931565</v>
      </c>
      <c r="I104" s="5">
        <v>12609294556</v>
      </c>
      <c r="J104" s="5">
        <v>11517964039</v>
      </c>
      <c r="K104" s="5">
        <v>8884835165</v>
      </c>
      <c r="L104" s="5">
        <v>16844788470</v>
      </c>
      <c r="M104" s="5">
        <v>25434339497</v>
      </c>
      <c r="N104" s="5">
        <v>29623525730</v>
      </c>
      <c r="O104" s="5">
        <v>3292298000</v>
      </c>
      <c r="P104" s="5">
        <v>2885047481</v>
      </c>
    </row>
    <row r="105" spans="3:16" x14ac:dyDescent="0.35">
      <c r="C105" t="s">
        <v>570</v>
      </c>
      <c r="D105" s="5">
        <v>13674004956</v>
      </c>
      <c r="E105" s="5">
        <v>10574004956</v>
      </c>
      <c r="F105" s="5">
        <v>12844224962</v>
      </c>
      <c r="G105" s="5">
        <v>12054224955</v>
      </c>
      <c r="I105" s="5">
        <v>10574004956</v>
      </c>
      <c r="J105" s="5">
        <v>12154224955</v>
      </c>
      <c r="K105" s="5">
        <v>9199674955</v>
      </c>
      <c r="L105" s="5">
        <v>10672674956</v>
      </c>
      <c r="M105" s="5">
        <v>14007975171</v>
      </c>
    </row>
    <row r="106" spans="3:16" x14ac:dyDescent="0.35">
      <c r="C106" t="s">
        <v>122</v>
      </c>
      <c r="D106" s="5">
        <v>167813135</v>
      </c>
      <c r="E106" s="5">
        <v>84078888</v>
      </c>
      <c r="F106" s="5">
        <v>870416058</v>
      </c>
      <c r="G106" s="5">
        <v>801162315</v>
      </c>
      <c r="I106" s="5">
        <v>84078888</v>
      </c>
      <c r="J106" s="5">
        <v>155342597</v>
      </c>
      <c r="K106" s="5">
        <v>130838360</v>
      </c>
      <c r="L106" s="5">
        <v>2278969981</v>
      </c>
      <c r="M106" s="5">
        <v>3053100066</v>
      </c>
      <c r="N106" s="5">
        <v>2977340705</v>
      </c>
      <c r="O106" s="5">
        <v>3729633425</v>
      </c>
      <c r="P106" s="5">
        <v>2335520068</v>
      </c>
    </row>
    <row r="107" spans="3:16" x14ac:dyDescent="0.35">
      <c r="C107" t="s">
        <v>123</v>
      </c>
      <c r="D107" s="5">
        <v>843933073</v>
      </c>
      <c r="E107" s="5">
        <v>790456205</v>
      </c>
      <c r="F107" s="5">
        <v>901619926</v>
      </c>
      <c r="G107" s="5">
        <v>1188985416</v>
      </c>
      <c r="I107" s="5">
        <v>790456205</v>
      </c>
      <c r="J107" s="5">
        <v>598735717</v>
      </c>
      <c r="K107" s="5">
        <v>407613944</v>
      </c>
      <c r="L107" s="5">
        <v>1140631174</v>
      </c>
      <c r="M107" s="5">
        <v>2007074162</v>
      </c>
      <c r="N107" s="5">
        <v>3139867874</v>
      </c>
      <c r="O107" s="5">
        <v>98022777</v>
      </c>
      <c r="P107" s="5">
        <v>4215078</v>
      </c>
    </row>
    <row r="108" spans="3:16" x14ac:dyDescent="0.35">
      <c r="C108" t="s">
        <v>124</v>
      </c>
    </row>
    <row r="109" spans="3:16" x14ac:dyDescent="0.35">
      <c r="C109" t="s">
        <v>288</v>
      </c>
      <c r="D109" s="5">
        <v>35540836647</v>
      </c>
      <c r="E109" s="5">
        <v>35919552899</v>
      </c>
      <c r="F109" s="5">
        <v>37514220651</v>
      </c>
      <c r="G109" s="5">
        <v>38126936905</v>
      </c>
      <c r="I109" s="5">
        <v>35919552899</v>
      </c>
      <c r="J109" s="5">
        <v>43978417907</v>
      </c>
      <c r="K109" s="5">
        <v>66235782915</v>
      </c>
      <c r="L109" s="5">
        <v>45083701255</v>
      </c>
      <c r="M109" s="5">
        <v>35182469981</v>
      </c>
      <c r="N109" s="5">
        <v>83298486981</v>
      </c>
      <c r="O109" s="5">
        <v>78682945142</v>
      </c>
      <c r="P109" s="5">
        <v>14813857144</v>
      </c>
    </row>
    <row r="110" spans="3:16" x14ac:dyDescent="0.35">
      <c r="C110" t="s">
        <v>542</v>
      </c>
      <c r="D110" s="5">
        <v>169108564</v>
      </c>
      <c r="E110" s="5">
        <v>229452466</v>
      </c>
      <c r="F110" s="5">
        <v>296356509</v>
      </c>
      <c r="G110" s="5">
        <v>361955355</v>
      </c>
      <c r="I110" s="5">
        <v>229452466</v>
      </c>
      <c r="J110" s="5">
        <v>489341333</v>
      </c>
      <c r="K110" s="5">
        <v>729564585</v>
      </c>
      <c r="L110" s="5">
        <v>30455632</v>
      </c>
      <c r="M110" s="5">
        <v>71063143</v>
      </c>
      <c r="N110" s="5">
        <v>111670654</v>
      </c>
      <c r="O110" s="5">
        <v>152278157</v>
      </c>
      <c r="P110" s="5">
        <v>43668420</v>
      </c>
    </row>
    <row r="111" spans="3:16" x14ac:dyDescent="0.35">
      <c r="C111" t="s">
        <v>126</v>
      </c>
      <c r="D111" s="5">
        <v>2757166520</v>
      </c>
      <c r="E111" s="5">
        <v>3559888867</v>
      </c>
      <c r="F111" s="5">
        <v>2654822611</v>
      </c>
      <c r="G111" s="5">
        <v>3449857628</v>
      </c>
      <c r="I111" s="5">
        <v>3559888867</v>
      </c>
      <c r="J111" s="5">
        <v>3140223252</v>
      </c>
      <c r="K111" s="5">
        <v>2424481177</v>
      </c>
      <c r="L111" s="5">
        <v>1540607511</v>
      </c>
      <c r="M111" s="5">
        <v>24651946279</v>
      </c>
      <c r="N111" s="5">
        <v>600607511</v>
      </c>
      <c r="O111" s="5">
        <v>28480275933</v>
      </c>
      <c r="P111" s="5">
        <v>24107844263</v>
      </c>
    </row>
    <row r="112" spans="3:16" x14ac:dyDescent="0.35">
      <c r="C112" t="s">
        <v>127</v>
      </c>
      <c r="D112" s="5">
        <v>57899352177</v>
      </c>
      <c r="E112" s="5">
        <v>55238412331</v>
      </c>
      <c r="F112" s="5">
        <v>58982413877</v>
      </c>
      <c r="G112" s="5">
        <v>58870728970</v>
      </c>
      <c r="I112" s="5">
        <v>55238412331</v>
      </c>
      <c r="J112" s="5">
        <v>64949595950</v>
      </c>
      <c r="K112" s="5">
        <v>84315216029</v>
      </c>
      <c r="L112" s="5">
        <v>63614439145</v>
      </c>
      <c r="M112" s="5">
        <v>56750120255</v>
      </c>
      <c r="N112" s="5">
        <v>90639645814</v>
      </c>
      <c r="O112" s="5">
        <v>86164788119</v>
      </c>
      <c r="P112" s="5">
        <v>20279288632</v>
      </c>
    </row>
    <row r="113" spans="3:16" x14ac:dyDescent="0.35">
      <c r="C113" t="s">
        <v>128</v>
      </c>
      <c r="D113" s="5">
        <v>57899352177</v>
      </c>
      <c r="E113" s="5">
        <v>55238412331</v>
      </c>
      <c r="F113" s="5">
        <v>58982413877</v>
      </c>
      <c r="G113" s="5">
        <v>58870728970</v>
      </c>
      <c r="I113" s="5">
        <v>55238412331</v>
      </c>
      <c r="J113" s="5">
        <v>64949595950</v>
      </c>
      <c r="K113" s="5">
        <v>84315216029</v>
      </c>
      <c r="L113" s="5">
        <v>63614439145</v>
      </c>
      <c r="M113" s="5">
        <v>56750120255</v>
      </c>
      <c r="N113" s="5">
        <v>90639645814</v>
      </c>
      <c r="O113" s="5">
        <v>86164788119</v>
      </c>
      <c r="P113" s="5">
        <v>20279288632</v>
      </c>
    </row>
    <row r="114" spans="3:16" x14ac:dyDescent="0.35">
      <c r="C114" t="s">
        <v>129</v>
      </c>
    </row>
    <row r="115" spans="3:16" x14ac:dyDescent="0.35">
      <c r="C115" t="s">
        <v>130</v>
      </c>
      <c r="D115" s="5">
        <v>35709945211</v>
      </c>
      <c r="E115" s="5">
        <v>36149005365</v>
      </c>
      <c r="F115" s="5">
        <v>37810577160</v>
      </c>
      <c r="G115" s="5">
        <v>38488892260</v>
      </c>
      <c r="I115" s="5">
        <v>36149005365</v>
      </c>
      <c r="J115" s="5">
        <v>44467759240</v>
      </c>
      <c r="K115" s="5">
        <v>66965347500</v>
      </c>
      <c r="L115" s="5">
        <v>45114156887</v>
      </c>
      <c r="M115" s="5">
        <v>35253533124</v>
      </c>
      <c r="N115" s="5">
        <v>83410157635</v>
      </c>
      <c r="O115" s="5">
        <v>78835223299</v>
      </c>
      <c r="P115" s="5">
        <v>14857525564</v>
      </c>
    </row>
    <row r="116" spans="3:16" x14ac:dyDescent="0.35">
      <c r="C116" t="s">
        <v>132</v>
      </c>
      <c r="D116" s="5">
        <v>81628870196</v>
      </c>
      <c r="E116" s="5">
        <v>79380493732</v>
      </c>
      <c r="F116" s="5">
        <v>84049197151</v>
      </c>
      <c r="G116" s="5">
        <v>87366197873</v>
      </c>
      <c r="I116" s="5">
        <v>79380493732</v>
      </c>
      <c r="J116" s="5">
        <v>88229483683</v>
      </c>
      <c r="K116" s="5">
        <v>104046589784</v>
      </c>
      <c r="L116" s="5">
        <v>92722724763</v>
      </c>
      <c r="M116" s="5">
        <v>122172014040</v>
      </c>
      <c r="N116" s="5">
        <v>154875436623</v>
      </c>
      <c r="O116" s="5">
        <v>150840021079</v>
      </c>
      <c r="P116" s="5">
        <v>74721648113</v>
      </c>
    </row>
    <row r="117" spans="3:16" x14ac:dyDescent="0.35">
      <c r="C117" t="s">
        <v>133</v>
      </c>
    </row>
    <row r="118" spans="3:16" x14ac:dyDescent="0.35">
      <c r="C118" t="s">
        <v>134</v>
      </c>
      <c r="D118" s="5">
        <v>439508141000</v>
      </c>
      <c r="E118" s="5">
        <v>439508141000</v>
      </c>
      <c r="F118" s="5">
        <v>439508141000</v>
      </c>
      <c r="G118" s="5">
        <v>439508141000</v>
      </c>
      <c r="I118" s="5">
        <v>439508141000</v>
      </c>
      <c r="J118" s="5">
        <v>439508141000</v>
      </c>
      <c r="K118" s="5">
        <v>439508141000</v>
      </c>
      <c r="L118" s="5">
        <v>439508141000</v>
      </c>
      <c r="M118" s="5">
        <v>439508141000</v>
      </c>
      <c r="N118" s="5">
        <v>439508141000</v>
      </c>
      <c r="O118" s="5">
        <v>439507600000</v>
      </c>
      <c r="P118" s="5">
        <v>347200000000</v>
      </c>
    </row>
    <row r="119" spans="3:16" x14ac:dyDescent="0.35">
      <c r="C119" t="s">
        <v>135</v>
      </c>
      <c r="D119" s="5">
        <v>-2150695664</v>
      </c>
      <c r="E119" s="5">
        <v>-2150695664</v>
      </c>
      <c r="F119" s="5">
        <v>-2150695654</v>
      </c>
      <c r="G119" s="5">
        <v>-2150695664</v>
      </c>
      <c r="I119" s="5">
        <v>-2150695664</v>
      </c>
      <c r="J119" s="5">
        <v>-2150695664</v>
      </c>
      <c r="K119" s="5">
        <v>-2150695664</v>
      </c>
      <c r="L119" s="5">
        <v>-2150695664</v>
      </c>
      <c r="M119" s="5">
        <v>-2150695664</v>
      </c>
      <c r="N119" s="5">
        <v>-2150695664</v>
      </c>
      <c r="O119" s="5">
        <v>-2151994064</v>
      </c>
    </row>
    <row r="120" spans="3:16" x14ac:dyDescent="0.35">
      <c r="C120" t="s">
        <v>136</v>
      </c>
      <c r="D120" s="5">
        <v>39926091347</v>
      </c>
      <c r="E120" s="5">
        <v>43688951218</v>
      </c>
      <c r="F120" s="5">
        <v>50947568508</v>
      </c>
      <c r="G120" s="5">
        <v>53904180957</v>
      </c>
      <c r="I120" s="5">
        <v>43688951218</v>
      </c>
      <c r="J120" s="5">
        <v>57275096674</v>
      </c>
      <c r="K120" s="5">
        <v>65579414217</v>
      </c>
      <c r="L120" s="5">
        <v>74353324505</v>
      </c>
      <c r="M120" s="5">
        <v>72910942749</v>
      </c>
      <c r="N120" s="5">
        <v>70111394392</v>
      </c>
      <c r="O120" s="5">
        <v>55987013341</v>
      </c>
      <c r="P120" s="5">
        <v>52370008159</v>
      </c>
    </row>
    <row r="121" spans="3:16" x14ac:dyDescent="0.35">
      <c r="C121" t="s">
        <v>137</v>
      </c>
      <c r="D121" s="5">
        <v>1000000000</v>
      </c>
      <c r="E121" s="5">
        <v>1000000000</v>
      </c>
      <c r="F121" s="5">
        <v>1000000000</v>
      </c>
      <c r="G121" s="5">
        <v>1000000000</v>
      </c>
      <c r="I121" s="5">
        <v>1000000000</v>
      </c>
      <c r="J121" s="5">
        <v>1000000000</v>
      </c>
      <c r="K121" s="5">
        <v>1000000000</v>
      </c>
      <c r="L121" s="5">
        <v>1000000000</v>
      </c>
      <c r="M121" s="5">
        <v>540820290</v>
      </c>
      <c r="N121" s="5">
        <v>419467182</v>
      </c>
    </row>
    <row r="122" spans="3:16" x14ac:dyDescent="0.35">
      <c r="C122" t="s">
        <v>138</v>
      </c>
      <c r="D122" s="5">
        <v>19028458440</v>
      </c>
      <c r="E122" s="5">
        <v>22423194419</v>
      </c>
      <c r="F122" s="5">
        <v>29149558038</v>
      </c>
      <c r="G122" s="5">
        <v>32011012203</v>
      </c>
      <c r="I122" s="5">
        <v>22423194419</v>
      </c>
      <c r="J122" s="5">
        <v>36112561519</v>
      </c>
      <c r="K122" s="5">
        <v>45054305703</v>
      </c>
      <c r="L122" s="5">
        <v>54190903094</v>
      </c>
      <c r="M122" s="5">
        <v>54687646428</v>
      </c>
      <c r="N122" s="5">
        <v>53491361267</v>
      </c>
    </row>
    <row r="123" spans="3:16" x14ac:dyDescent="0.35">
      <c r="C123" t="s">
        <v>692</v>
      </c>
      <c r="D123" s="5">
        <v>19897632907</v>
      </c>
      <c r="E123" s="5">
        <v>20265756799</v>
      </c>
      <c r="F123" s="5">
        <v>20798010470</v>
      </c>
      <c r="G123" s="5">
        <v>20893168754</v>
      </c>
      <c r="I123" s="5">
        <v>20265756799</v>
      </c>
      <c r="J123" s="5">
        <v>20162535155</v>
      </c>
      <c r="K123" s="5">
        <v>19525108514</v>
      </c>
      <c r="L123" s="5">
        <v>19162421411</v>
      </c>
      <c r="M123" s="5">
        <v>17682476031</v>
      </c>
      <c r="N123" s="5">
        <v>16200565943</v>
      </c>
      <c r="O123" s="5">
        <v>14358050607</v>
      </c>
    </row>
    <row r="124" spans="3:16" x14ac:dyDescent="0.35">
      <c r="C124" t="s">
        <v>139</v>
      </c>
      <c r="D124" s="5">
        <v>39926091347</v>
      </c>
      <c r="E124" s="5">
        <v>43688951218</v>
      </c>
      <c r="F124" s="5">
        <v>50947568508</v>
      </c>
      <c r="G124" s="5">
        <v>53904180957</v>
      </c>
      <c r="I124" s="5">
        <v>43688951218</v>
      </c>
      <c r="J124" s="5">
        <v>57275096674</v>
      </c>
      <c r="K124" s="5">
        <v>65579414217</v>
      </c>
      <c r="L124" s="5">
        <v>74353324505</v>
      </c>
      <c r="M124" s="5">
        <v>72910942749</v>
      </c>
      <c r="N124" s="5">
        <v>70111394392</v>
      </c>
      <c r="O124" s="5">
        <v>55987013341</v>
      </c>
      <c r="P124" s="5">
        <v>52370008159</v>
      </c>
    </row>
    <row r="125" spans="3:16" x14ac:dyDescent="0.35">
      <c r="C125" t="s">
        <v>9</v>
      </c>
      <c r="D125" s="5">
        <v>478426890457</v>
      </c>
      <c r="E125" s="5">
        <v>482189750328</v>
      </c>
      <c r="F125" s="5">
        <v>489312160101</v>
      </c>
      <c r="G125" s="5">
        <v>492268772540</v>
      </c>
      <c r="I125" s="5">
        <v>482189750328</v>
      </c>
      <c r="J125" s="5">
        <v>495639688257</v>
      </c>
      <c r="K125" s="5">
        <v>503975828249</v>
      </c>
      <c r="L125" s="5">
        <v>512777920432</v>
      </c>
      <c r="M125" s="5">
        <v>511371376960</v>
      </c>
      <c r="N125" s="5">
        <v>508502617380</v>
      </c>
      <c r="O125" s="5">
        <v>493868034905</v>
      </c>
      <c r="P125" s="5">
        <v>400124364103</v>
      </c>
    </row>
    <row r="126" spans="3:16" x14ac:dyDescent="0.35">
      <c r="C126" t="s">
        <v>140</v>
      </c>
      <c r="D126" s="5">
        <v>560055760653</v>
      </c>
      <c r="E126" s="5">
        <v>561570244060</v>
      </c>
      <c r="F126" s="5">
        <v>573361357252</v>
      </c>
      <c r="G126" s="5">
        <v>579634970413</v>
      </c>
      <c r="I126" s="5">
        <v>561570244060</v>
      </c>
      <c r="J126" s="5">
        <v>583869171940</v>
      </c>
      <c r="K126" s="5">
        <v>608022418033</v>
      </c>
      <c r="L126" s="5">
        <v>605500645195</v>
      </c>
      <c r="M126" s="5">
        <v>633543391000</v>
      </c>
      <c r="N126" s="5">
        <v>663378054003</v>
      </c>
      <c r="O126" s="5">
        <v>644708055984</v>
      </c>
      <c r="P126" s="5">
        <v>474846012216</v>
      </c>
    </row>
    <row r="127" spans="3:16" x14ac:dyDescent="0.35">
      <c r="C127" t="s">
        <v>141</v>
      </c>
      <c r="D127" s="5">
        <v>2197540705</v>
      </c>
      <c r="E127" s="5">
        <v>2197540705</v>
      </c>
      <c r="F127" s="5">
        <v>2197540705</v>
      </c>
      <c r="G127" s="5">
        <v>2197540705</v>
      </c>
      <c r="I127" s="5">
        <v>2197540705</v>
      </c>
      <c r="J127" s="5">
        <v>2197540705</v>
      </c>
      <c r="K127" s="5">
        <v>2197540705</v>
      </c>
      <c r="L127" s="5">
        <v>2197540705</v>
      </c>
      <c r="M127" s="5">
        <v>2197538000</v>
      </c>
      <c r="N127" s="5">
        <v>2197538000</v>
      </c>
      <c r="O127" s="5">
        <v>2197538000</v>
      </c>
      <c r="P127" s="5">
        <v>347200</v>
      </c>
    </row>
    <row r="129" spans="2:16" x14ac:dyDescent="0.35">
      <c r="B129" t="s">
        <v>142</v>
      </c>
      <c r="C129" t="s">
        <v>143</v>
      </c>
      <c r="D129" s="5">
        <v>-1686821788</v>
      </c>
      <c r="E129" s="5">
        <v>11988478124</v>
      </c>
      <c r="F129" s="5">
        <v>-7468571949</v>
      </c>
      <c r="G129" s="5">
        <v>3687208505</v>
      </c>
      <c r="I129" s="5">
        <v>11988478124</v>
      </c>
      <c r="J129" s="5">
        <v>6549014280</v>
      </c>
      <c r="K129" s="5">
        <v>-11027990032</v>
      </c>
      <c r="L129" s="5">
        <v>12283044908</v>
      </c>
      <c r="M129" s="5">
        <v>33516821558</v>
      </c>
      <c r="N129" s="5">
        <v>23491968809</v>
      </c>
      <c r="O129" s="5">
        <v>4918264812</v>
      </c>
      <c r="P129" s="5">
        <v>12996494917</v>
      </c>
    </row>
    <row r="130" spans="2:16" x14ac:dyDescent="0.35">
      <c r="C130" t="s">
        <v>144</v>
      </c>
      <c r="D130" s="5">
        <v>2520223869</v>
      </c>
      <c r="E130" s="5">
        <v>53267815316</v>
      </c>
      <c r="F130" s="5">
        <v>-36226554127</v>
      </c>
      <c r="G130" s="5">
        <v>18565547968</v>
      </c>
      <c r="I130" s="5">
        <v>53267815316</v>
      </c>
      <c r="J130" s="5">
        <v>66126489869</v>
      </c>
      <c r="K130" s="5">
        <v>47941762889</v>
      </c>
      <c r="L130" s="5">
        <v>84776587353</v>
      </c>
      <c r="M130" s="5">
        <v>109548442086</v>
      </c>
      <c r="N130" s="5">
        <v>76333966658</v>
      </c>
      <c r="O130" s="5">
        <v>25648446305</v>
      </c>
      <c r="P130" s="5">
        <v>44493944606</v>
      </c>
    </row>
    <row r="131" spans="2:16" x14ac:dyDescent="0.35">
      <c r="C131" t="s">
        <v>145</v>
      </c>
      <c r="D131" s="5">
        <v>-824497957</v>
      </c>
      <c r="E131" s="5">
        <v>-16703674525</v>
      </c>
      <c r="F131" s="5">
        <v>13491032101</v>
      </c>
      <c r="G131" s="5">
        <v>-7240977645</v>
      </c>
      <c r="I131" s="5">
        <v>-16703674525</v>
      </c>
      <c r="J131" s="5">
        <v>-26790293498</v>
      </c>
      <c r="K131" s="5">
        <v>-25319993392</v>
      </c>
      <c r="L131" s="5">
        <v>-33652806712</v>
      </c>
      <c r="M131" s="5">
        <v>-40048611112</v>
      </c>
      <c r="N131" s="5">
        <v>-29109826605</v>
      </c>
      <c r="O131" s="5">
        <v>-5689281375</v>
      </c>
      <c r="P131" s="5">
        <v>-11072371030</v>
      </c>
    </row>
    <row r="132" spans="2:16" x14ac:dyDescent="0.35">
      <c r="C132" t="s">
        <v>479</v>
      </c>
      <c r="D132" s="5">
        <v>-1224991698</v>
      </c>
      <c r="E132" s="5">
        <v>-4545202645</v>
      </c>
      <c r="F132" s="5">
        <v>2385793316</v>
      </c>
      <c r="G132" s="5">
        <v>-997548042</v>
      </c>
      <c r="I132" s="5">
        <v>-4545202645</v>
      </c>
      <c r="J132" s="5">
        <v>-4121307310</v>
      </c>
      <c r="K132" s="5">
        <v>-3918258248</v>
      </c>
      <c r="L132" s="5">
        <v>-3566741294</v>
      </c>
      <c r="M132" s="5">
        <v>-2777752795</v>
      </c>
      <c r="N132" s="5">
        <v>-3387145511</v>
      </c>
      <c r="O132" s="5">
        <v>-4143960851</v>
      </c>
      <c r="P132" s="5">
        <v>-6988294952</v>
      </c>
    </row>
    <row r="133" spans="2:16" x14ac:dyDescent="0.35">
      <c r="C133" t="s">
        <v>544</v>
      </c>
      <c r="D133" s="5">
        <v>-2119227252</v>
      </c>
      <c r="E133" s="5">
        <v>-15356127972</v>
      </c>
      <c r="F133" s="5">
        <v>12384340218</v>
      </c>
      <c r="G133" s="5">
        <v>-6353712026</v>
      </c>
      <c r="I133" s="5">
        <v>-15356127972</v>
      </c>
      <c r="J133" s="5">
        <v>-23697804109</v>
      </c>
      <c r="K133" s="5">
        <v>-25689960361</v>
      </c>
      <c r="L133" s="5">
        <v>-34203171497</v>
      </c>
      <c r="M133" s="5">
        <v>-31701801482</v>
      </c>
      <c r="N133" s="5">
        <v>-18063184114</v>
      </c>
      <c r="O133" s="5">
        <v>-10078570310</v>
      </c>
      <c r="P133" s="5">
        <v>-12400971864</v>
      </c>
    </row>
    <row r="134" spans="2:16" x14ac:dyDescent="0.35">
      <c r="C134" t="s">
        <v>693</v>
      </c>
      <c r="E134" s="5">
        <v>63017054</v>
      </c>
      <c r="I134" s="5">
        <v>63017054</v>
      </c>
      <c r="J134" s="5">
        <v>454834036</v>
      </c>
      <c r="K134" s="5">
        <v>908408938</v>
      </c>
    </row>
    <row r="135" spans="2:16" x14ac:dyDescent="0.35">
      <c r="C135" t="s">
        <v>545</v>
      </c>
      <c r="E135" s="5">
        <v>-4054986104</v>
      </c>
      <c r="I135" s="5">
        <v>-4054986104</v>
      </c>
      <c r="J135" s="5">
        <v>-4963304708</v>
      </c>
      <c r="K135" s="5">
        <v>-4450427358</v>
      </c>
    </row>
    <row r="136" spans="2:16" x14ac:dyDescent="0.35">
      <c r="C136" t="s">
        <v>148</v>
      </c>
      <c r="D136" s="5">
        <v>-38328750</v>
      </c>
      <c r="E136" s="5">
        <v>-682363000</v>
      </c>
      <c r="F136" s="5">
        <v>496816543</v>
      </c>
      <c r="G136" s="5">
        <v>-286101750</v>
      </c>
      <c r="I136" s="5">
        <v>-682363000</v>
      </c>
      <c r="J136" s="5">
        <v>-459600000</v>
      </c>
      <c r="K136" s="5">
        <v>-499522500</v>
      </c>
      <c r="L136" s="5">
        <v>-1070822942</v>
      </c>
      <c r="M136" s="5">
        <v>-1503455139</v>
      </c>
      <c r="N136" s="5">
        <v>-2281841619</v>
      </c>
      <c r="O136" s="5">
        <v>-818368957</v>
      </c>
      <c r="P136" s="5">
        <v>-1035811843</v>
      </c>
    </row>
    <row r="137" spans="2:16" x14ac:dyDescent="0.35">
      <c r="C137" t="s">
        <v>150</v>
      </c>
      <c r="D137" s="5">
        <v>1986933753</v>
      </c>
      <c r="E137" s="5">
        <v>-9617193251</v>
      </c>
      <c r="F137" s="5">
        <v>5625281601</v>
      </c>
      <c r="G137" s="5">
        <v>-2416983976</v>
      </c>
      <c r="I137" s="5">
        <v>-9617193251</v>
      </c>
      <c r="J137" s="5">
        <v>-18504431177</v>
      </c>
      <c r="K137" s="5">
        <v>20087583658</v>
      </c>
      <c r="L137" s="5">
        <v>-16684104720</v>
      </c>
      <c r="M137" s="5">
        <v>-28613944639</v>
      </c>
      <c r="N137" s="5">
        <v>-26311394740</v>
      </c>
      <c r="O137" s="5">
        <v>113287691570</v>
      </c>
      <c r="P137" s="5">
        <v>69893719136</v>
      </c>
    </row>
    <row r="138" spans="2:16" x14ac:dyDescent="0.35">
      <c r="C138" t="s">
        <v>151</v>
      </c>
      <c r="D138" s="5">
        <v>-903413667</v>
      </c>
      <c r="E138" s="5">
        <v>-10809107902</v>
      </c>
      <c r="F138" s="5">
        <v>5040360722</v>
      </c>
      <c r="G138" s="5">
        <v>-1149356226</v>
      </c>
      <c r="I138" s="5">
        <v>-10809107902</v>
      </c>
      <c r="J138" s="5">
        <v>-4659671832</v>
      </c>
      <c r="K138" s="5">
        <v>-5865191638</v>
      </c>
      <c r="L138" s="5">
        <v>-10021731885</v>
      </c>
      <c r="M138" s="5">
        <v>-9744345851</v>
      </c>
      <c r="N138" s="5">
        <v>-11934518009</v>
      </c>
      <c r="O138" s="5">
        <v>-85536119791</v>
      </c>
      <c r="P138" s="5">
        <v>-65533574138</v>
      </c>
    </row>
    <row r="139" spans="2:16" x14ac:dyDescent="0.35">
      <c r="C139" t="s">
        <v>694</v>
      </c>
      <c r="D139" s="5">
        <v>-881297667</v>
      </c>
      <c r="E139" s="5">
        <v>-4702072959</v>
      </c>
      <c r="F139" s="5">
        <v>781305499</v>
      </c>
      <c r="G139" s="5">
        <v>-1012305499</v>
      </c>
      <c r="I139" s="5">
        <v>-4702072959</v>
      </c>
      <c r="J139" s="5">
        <v>-434997259</v>
      </c>
      <c r="K139" s="5">
        <v>-2198918844</v>
      </c>
      <c r="L139" s="5">
        <v>-5004871277</v>
      </c>
      <c r="M139" s="5">
        <v>-3970701552</v>
      </c>
      <c r="N139" s="5">
        <v>-336855596</v>
      </c>
      <c r="O139" s="5">
        <v>-8160264328</v>
      </c>
      <c r="P139" s="5">
        <v>-13536044501</v>
      </c>
    </row>
    <row r="140" spans="2:16" x14ac:dyDescent="0.35">
      <c r="C140" t="s">
        <v>329</v>
      </c>
    </row>
    <row r="141" spans="2:16" x14ac:dyDescent="0.35">
      <c r="C141" t="s">
        <v>483</v>
      </c>
      <c r="D141" s="5">
        <v>-15250000</v>
      </c>
      <c r="E141" s="5">
        <v>-6080878643</v>
      </c>
      <c r="F141" s="5">
        <v>4248888123</v>
      </c>
      <c r="G141" s="5">
        <v>-131473027</v>
      </c>
      <c r="I141" s="5">
        <v>-6080878643</v>
      </c>
      <c r="J141" s="5">
        <v>-4094840580</v>
      </c>
      <c r="K141" s="5">
        <v>-2740334316</v>
      </c>
      <c r="L141" s="5">
        <v>-3705604539</v>
      </c>
      <c r="M141" s="5">
        <v>-5554201289</v>
      </c>
      <c r="N141" s="5">
        <v>-11559812413</v>
      </c>
      <c r="O141" s="5">
        <v>-40635321061</v>
      </c>
      <c r="P141" s="5">
        <v>-54154287360</v>
      </c>
    </row>
    <row r="142" spans="2:16" x14ac:dyDescent="0.35">
      <c r="C142" t="s">
        <v>695</v>
      </c>
    </row>
    <row r="143" spans="2:16" x14ac:dyDescent="0.35">
      <c r="C143" t="s">
        <v>338</v>
      </c>
    </row>
    <row r="144" spans="2:16" x14ac:dyDescent="0.35">
      <c r="C144" t="s">
        <v>155</v>
      </c>
      <c r="D144" s="5">
        <v>-6866000</v>
      </c>
      <c r="E144" s="5">
        <v>-26156300</v>
      </c>
      <c r="F144" s="5">
        <v>10167100</v>
      </c>
      <c r="G144" s="5">
        <v>-5577700</v>
      </c>
      <c r="I144" s="5">
        <v>-26156300</v>
      </c>
      <c r="J144" s="5">
        <v>-129833993</v>
      </c>
      <c r="K144" s="5">
        <v>-925938478</v>
      </c>
      <c r="L144" s="5">
        <v>-1311256069</v>
      </c>
      <c r="M144" s="5">
        <v>-219443010</v>
      </c>
      <c r="N144" s="5">
        <v>-37850000</v>
      </c>
      <c r="O144" s="5">
        <v>-20534402</v>
      </c>
      <c r="P144" s="5">
        <v>-211093095</v>
      </c>
    </row>
    <row r="145" spans="3:16" x14ac:dyDescent="0.35">
      <c r="C145" t="s">
        <v>303</v>
      </c>
      <c r="O145" s="5">
        <v>-36720000000</v>
      </c>
    </row>
    <row r="146" spans="3:16" x14ac:dyDescent="0.35">
      <c r="C146" t="s">
        <v>696</v>
      </c>
      <c r="P146" s="5">
        <v>2367850818</v>
      </c>
    </row>
    <row r="147" spans="3:16" x14ac:dyDescent="0.35">
      <c r="C147" t="s">
        <v>164</v>
      </c>
      <c r="D147" s="5">
        <v>1986933753</v>
      </c>
      <c r="E147" s="5">
        <v>-9617193251</v>
      </c>
      <c r="F147" s="5">
        <v>5625281601</v>
      </c>
      <c r="G147" s="5">
        <v>-2416983976</v>
      </c>
      <c r="I147" s="5">
        <v>-9617193251</v>
      </c>
      <c r="J147" s="5">
        <v>-18504431177</v>
      </c>
      <c r="K147" s="5">
        <v>20087583658</v>
      </c>
      <c r="L147" s="5">
        <v>-16684104720</v>
      </c>
      <c r="M147" s="5">
        <v>-28613944639</v>
      </c>
      <c r="N147" s="5">
        <v>-26311394740</v>
      </c>
      <c r="O147" s="5">
        <v>113287691570</v>
      </c>
      <c r="P147" s="5">
        <v>69893719136</v>
      </c>
    </row>
    <row r="148" spans="3:16" x14ac:dyDescent="0.35">
      <c r="C148" t="s">
        <v>491</v>
      </c>
      <c r="O148" s="5">
        <v>101538360000</v>
      </c>
    </row>
    <row r="149" spans="3:16" x14ac:dyDescent="0.35">
      <c r="C149" t="s">
        <v>375</v>
      </c>
      <c r="D149" s="5">
        <v>3100000000</v>
      </c>
      <c r="O149" s="5">
        <v>4919225080</v>
      </c>
      <c r="P149" s="5">
        <v>112017310101</v>
      </c>
    </row>
    <row r="150" spans="3:16" x14ac:dyDescent="0.35">
      <c r="C150" t="s">
        <v>495</v>
      </c>
      <c r="E150" s="5">
        <v>-1580219999</v>
      </c>
      <c r="F150" s="5">
        <v>100000000</v>
      </c>
      <c r="I150" s="5">
        <v>-1580219999</v>
      </c>
      <c r="J150" s="5">
        <v>2954550000</v>
      </c>
      <c r="K150" s="5">
        <v>-1473000001</v>
      </c>
      <c r="L150" s="5">
        <v>-3335300216</v>
      </c>
      <c r="M150" s="5">
        <v>-3754337128</v>
      </c>
      <c r="N150" s="5">
        <v>-615420215</v>
      </c>
      <c r="P150" s="5">
        <v>-104736875789</v>
      </c>
    </row>
    <row r="151" spans="3:16" x14ac:dyDescent="0.35">
      <c r="C151" t="s">
        <v>165</v>
      </c>
      <c r="D151" s="5">
        <v>-1050000000</v>
      </c>
      <c r="E151" s="5">
        <v>-7796750000</v>
      </c>
      <c r="F151" s="5">
        <v>5407530000</v>
      </c>
      <c r="G151" s="5">
        <v>-2357530000</v>
      </c>
      <c r="I151" s="5">
        <v>-7796750000</v>
      </c>
      <c r="J151" s="5">
        <v>-24234500000</v>
      </c>
      <c r="K151" s="5">
        <v>-10056977916</v>
      </c>
      <c r="L151" s="5">
        <v>-52140696993</v>
      </c>
      <c r="M151" s="5">
        <v>-24819000000</v>
      </c>
      <c r="N151" s="5">
        <v>-23416000000</v>
      </c>
      <c r="O151" s="5">
        <v>-10300000000</v>
      </c>
      <c r="P151" s="5">
        <v>-62000000000</v>
      </c>
    </row>
    <row r="152" spans="3:16" x14ac:dyDescent="0.35">
      <c r="C152" t="s">
        <v>317</v>
      </c>
      <c r="J152" s="5">
        <v>3000000000</v>
      </c>
      <c r="K152" s="5">
        <v>31769500000</v>
      </c>
      <c r="L152" s="5">
        <v>38832500000</v>
      </c>
      <c r="O152" s="5">
        <v>32675475000</v>
      </c>
      <c r="P152" s="5">
        <v>84712124760</v>
      </c>
    </row>
    <row r="153" spans="3:16" x14ac:dyDescent="0.35">
      <c r="C153" t="s">
        <v>697</v>
      </c>
      <c r="N153" s="5">
        <v>-2197538000</v>
      </c>
    </row>
    <row r="154" spans="3:16" x14ac:dyDescent="0.35">
      <c r="C154" t="s">
        <v>698</v>
      </c>
      <c r="N154" s="5">
        <v>1839400</v>
      </c>
    </row>
    <row r="155" spans="3:16" x14ac:dyDescent="0.35">
      <c r="C155" t="s">
        <v>411</v>
      </c>
      <c r="O155" s="5">
        <v>-3423814064</v>
      </c>
    </row>
    <row r="156" spans="3:16" x14ac:dyDescent="0.35">
      <c r="C156" t="s">
        <v>611</v>
      </c>
      <c r="D156" s="5">
        <v>-63066247</v>
      </c>
      <c r="E156" s="5">
        <v>-240223252</v>
      </c>
      <c r="F156" s="5">
        <v>117751601</v>
      </c>
      <c r="G156" s="5">
        <v>-59453976</v>
      </c>
      <c r="I156" s="5">
        <v>-240223252</v>
      </c>
      <c r="J156" s="5">
        <v>-224481177</v>
      </c>
      <c r="K156" s="5">
        <v>-151938425</v>
      </c>
      <c r="L156" s="5">
        <v>-40607511</v>
      </c>
      <c r="M156" s="5">
        <v>-40607511</v>
      </c>
      <c r="N156" s="5">
        <v>-84275925</v>
      </c>
      <c r="O156" s="5">
        <v>-225009446</v>
      </c>
      <c r="P156" s="5">
        <v>-98839936</v>
      </c>
    </row>
    <row r="157" spans="3:16" x14ac:dyDescent="0.35">
      <c r="C157" t="s">
        <v>699</v>
      </c>
      <c r="O157" s="5">
        <v>-11896545000</v>
      </c>
    </row>
    <row r="158" spans="3:16" x14ac:dyDescent="0.35">
      <c r="C158" t="s">
        <v>135</v>
      </c>
      <c r="P158" s="5">
        <v>40000000000</v>
      </c>
    </row>
    <row r="159" spans="3:16" x14ac:dyDescent="0.35">
      <c r="C159" t="s">
        <v>174</v>
      </c>
      <c r="D159" s="5">
        <v>-603301702</v>
      </c>
      <c r="E159" s="5">
        <v>-8437823029</v>
      </c>
      <c r="F159" s="5">
        <v>3197070374</v>
      </c>
      <c r="G159" s="5">
        <v>120868303</v>
      </c>
      <c r="I159" s="5">
        <v>-8437823029</v>
      </c>
      <c r="J159" s="5">
        <v>-16615088729</v>
      </c>
      <c r="K159" s="5">
        <v>3194401988</v>
      </c>
      <c r="L159" s="5">
        <v>-14422791697</v>
      </c>
      <c r="M159" s="5">
        <v>-4841468932</v>
      </c>
      <c r="N159" s="5">
        <v>-14753943940</v>
      </c>
      <c r="O159" s="5">
        <v>32669836591</v>
      </c>
      <c r="P159" s="5">
        <v>17356639915</v>
      </c>
    </row>
    <row r="160" spans="3:16" x14ac:dyDescent="0.35">
      <c r="C160" t="s">
        <v>175</v>
      </c>
      <c r="D160" s="5">
        <v>3610105142</v>
      </c>
      <c r="E160" s="5">
        <v>12047928171</v>
      </c>
      <c r="F160" s="5">
        <v>-12047928171</v>
      </c>
      <c r="I160" s="5">
        <v>12047928171</v>
      </c>
      <c r="J160" s="5">
        <v>28663016900</v>
      </c>
      <c r="K160" s="5">
        <v>25468614912</v>
      </c>
      <c r="L160" s="5">
        <v>39891406609</v>
      </c>
      <c r="M160" s="5">
        <v>44732875541</v>
      </c>
      <c r="N160" s="5">
        <v>59486819481</v>
      </c>
      <c r="O160" s="5">
        <v>26816982890</v>
      </c>
      <c r="P160" s="5">
        <v>9460342975</v>
      </c>
    </row>
    <row r="161" spans="2:16" x14ac:dyDescent="0.35">
      <c r="C161" t="s">
        <v>176</v>
      </c>
      <c r="D161" s="5">
        <v>3006803440</v>
      </c>
      <c r="E161" s="5">
        <v>3610105142</v>
      </c>
      <c r="F161" s="5">
        <v>-8850857797</v>
      </c>
      <c r="G161" s="5">
        <v>120868303</v>
      </c>
      <c r="I161" s="5">
        <v>3610105142</v>
      </c>
      <c r="J161" s="5">
        <v>12047928171</v>
      </c>
      <c r="K161" s="5">
        <v>28663016900</v>
      </c>
      <c r="L161" s="5">
        <v>25468614912</v>
      </c>
      <c r="M161" s="5">
        <v>39891406609</v>
      </c>
      <c r="N161" s="5">
        <v>44732875541</v>
      </c>
      <c r="O161" s="5">
        <v>59486819481</v>
      </c>
      <c r="P161" s="5">
        <v>26816982890</v>
      </c>
    </row>
    <row r="163" spans="2:16" x14ac:dyDescent="0.35">
      <c r="B163" t="s">
        <v>177</v>
      </c>
      <c r="C163" t="s">
        <v>11</v>
      </c>
      <c r="D163" s="5">
        <v>2200000000</v>
      </c>
      <c r="E163" s="5">
        <v>2200000000</v>
      </c>
      <c r="F163" s="5">
        <v>2200000000</v>
      </c>
      <c r="G163" s="5">
        <v>2200000000</v>
      </c>
      <c r="I163" s="5">
        <v>2200000000</v>
      </c>
      <c r="J163" s="5">
        <v>2200000000</v>
      </c>
      <c r="K163" s="5">
        <v>2200000000</v>
      </c>
      <c r="L163" s="5">
        <v>2200000000</v>
      </c>
      <c r="M163" s="5">
        <v>2200000000</v>
      </c>
      <c r="N163" s="5">
        <v>2200000000</v>
      </c>
      <c r="O163" s="5">
        <v>2200000000</v>
      </c>
      <c r="P163" s="5">
        <v>0</v>
      </c>
    </row>
    <row r="164" spans="2:16" x14ac:dyDescent="0.35">
      <c r="C164" t="s">
        <v>178</v>
      </c>
      <c r="D164" s="6">
        <v>-1.54</v>
      </c>
      <c r="E164" s="6">
        <v>-3.06</v>
      </c>
      <c r="F164" s="6">
        <v>-1.3</v>
      </c>
      <c r="G164" s="6">
        <v>-0.33</v>
      </c>
    </row>
    <row r="165" spans="2:16" x14ac:dyDescent="0.35">
      <c r="C165" t="s">
        <v>179</v>
      </c>
      <c r="D165" s="6">
        <v>-144.16</v>
      </c>
      <c r="E165" s="6">
        <v>-36.93</v>
      </c>
      <c r="F165" s="6">
        <v>-88.46</v>
      </c>
      <c r="G165" s="6">
        <v>-257.58</v>
      </c>
    </row>
    <row r="166" spans="2:16" x14ac:dyDescent="0.35">
      <c r="C166" t="s">
        <v>62</v>
      </c>
      <c r="D166" s="6">
        <v>111.87</v>
      </c>
      <c r="E166" s="6">
        <v>28.83</v>
      </c>
      <c r="F166" s="6">
        <v>37.71</v>
      </c>
      <c r="G166" s="6">
        <v>8.94</v>
      </c>
    </row>
    <row r="167" spans="2:16" x14ac:dyDescent="0.35">
      <c r="C167" t="s">
        <v>180</v>
      </c>
      <c r="E167" s="5">
        <v>-6020000000</v>
      </c>
      <c r="F167" s="5">
        <v>-1750000000</v>
      </c>
      <c r="G167" s="5">
        <v>1320000000</v>
      </c>
    </row>
    <row r="168" spans="2:16" x14ac:dyDescent="0.35">
      <c r="C168" t="s">
        <v>181</v>
      </c>
      <c r="D168" s="6">
        <v>-6.0999999999999995E-3</v>
      </c>
      <c r="E168" s="6">
        <v>-1.2E-2</v>
      </c>
      <c r="F168" s="6">
        <v>-5.0000000000000001E-3</v>
      </c>
      <c r="G168" s="6">
        <v>-1.2999999999999999E-3</v>
      </c>
    </row>
    <row r="169" spans="2:16" x14ac:dyDescent="0.35">
      <c r="C169" t="s">
        <v>182</v>
      </c>
      <c r="D169" s="6">
        <v>-7.4000000000000003E-3</v>
      </c>
      <c r="E169" s="6">
        <v>-1.46E-2</v>
      </c>
      <c r="F169" s="6">
        <v>-6.0999999999999995E-3</v>
      </c>
      <c r="G169" s="6">
        <v>-1.5E-3</v>
      </c>
    </row>
    <row r="170" spans="2:16" x14ac:dyDescent="0.35">
      <c r="C170" t="s">
        <v>183</v>
      </c>
      <c r="D170" s="6">
        <v>-5.4000000000000003E-3</v>
      </c>
      <c r="E170" s="6">
        <v>-1.1299999999999999E-2</v>
      </c>
      <c r="F170" s="6">
        <v>-3.5999999999999999E-3</v>
      </c>
      <c r="G170" s="6">
        <v>1.9E-3</v>
      </c>
    </row>
    <row r="171" spans="2:16" x14ac:dyDescent="0.35">
      <c r="C171" t="s">
        <v>184</v>
      </c>
      <c r="D171" s="6">
        <v>-3.4</v>
      </c>
      <c r="E171" s="6">
        <v>-5.47</v>
      </c>
      <c r="F171" s="5">
        <v>-2</v>
      </c>
      <c r="G171" s="6">
        <v>1.02</v>
      </c>
    </row>
    <row r="172" spans="2:16" x14ac:dyDescent="0.35">
      <c r="C172" t="s">
        <v>185</v>
      </c>
      <c r="D172" s="5">
        <v>478000000000</v>
      </c>
      <c r="E172" s="5">
        <v>482000000000</v>
      </c>
      <c r="F172" s="5">
        <v>489000000000</v>
      </c>
      <c r="G172" s="5">
        <v>492000000000</v>
      </c>
    </row>
    <row r="173" spans="2:16" x14ac:dyDescent="0.35">
      <c r="C173" t="s">
        <v>186</v>
      </c>
      <c r="D173" s="6">
        <v>1.06</v>
      </c>
      <c r="E173" s="6">
        <v>0.54</v>
      </c>
      <c r="F173" s="6">
        <v>0.54</v>
      </c>
      <c r="G173" s="6">
        <v>0.4</v>
      </c>
    </row>
    <row r="174" spans="2:16" x14ac:dyDescent="0.35">
      <c r="C174" t="s">
        <v>187</v>
      </c>
      <c r="D174" s="6">
        <v>208.66</v>
      </c>
      <c r="E174" s="6">
        <v>210.2</v>
      </c>
      <c r="F174" s="6">
        <v>213.2</v>
      </c>
      <c r="G174" s="6">
        <v>214.5</v>
      </c>
    </row>
    <row r="175" spans="2:16" x14ac:dyDescent="0.35">
      <c r="C175" t="s">
        <v>188</v>
      </c>
      <c r="D175" s="6">
        <v>1.06</v>
      </c>
      <c r="E175" s="6">
        <v>0.54</v>
      </c>
      <c r="F175" s="6">
        <v>0.54</v>
      </c>
      <c r="G175" s="6">
        <v>0.4</v>
      </c>
    </row>
    <row r="176" spans="2:16" x14ac:dyDescent="0.35">
      <c r="C176" t="s">
        <v>189</v>
      </c>
      <c r="D176" s="6">
        <v>208.66</v>
      </c>
      <c r="E176" s="6">
        <v>210.2</v>
      </c>
      <c r="F176" s="6">
        <v>213.2</v>
      </c>
      <c r="G176" s="6">
        <v>214.5</v>
      </c>
    </row>
    <row r="177" spans="3:16" x14ac:dyDescent="0.35">
      <c r="C177" t="s">
        <v>190</v>
      </c>
      <c r="D177" s="5">
        <v>3000000000</v>
      </c>
      <c r="E177" s="5">
        <v>4000000000</v>
      </c>
      <c r="F177" s="5">
        <v>3000000000</v>
      </c>
      <c r="G177" s="5">
        <v>3000000000</v>
      </c>
    </row>
    <row r="178" spans="3:16" x14ac:dyDescent="0.35">
      <c r="C178" t="s">
        <v>191</v>
      </c>
      <c r="D178" s="5">
        <v>36000000000</v>
      </c>
      <c r="E178" s="5">
        <v>36000000000</v>
      </c>
      <c r="F178" s="5">
        <v>38000000000</v>
      </c>
      <c r="G178" s="5">
        <v>38000000000</v>
      </c>
    </row>
    <row r="179" spans="3:16" x14ac:dyDescent="0.35">
      <c r="C179" t="s">
        <v>192</v>
      </c>
      <c r="D179" s="5">
        <v>459000000000</v>
      </c>
      <c r="E179" s="5">
        <v>462000000000</v>
      </c>
      <c r="F179" s="5">
        <v>469000000000</v>
      </c>
      <c r="G179" s="5">
        <v>471000000000</v>
      </c>
    </row>
    <row r="180" spans="3:16" x14ac:dyDescent="0.35">
      <c r="C180" t="s">
        <v>23</v>
      </c>
      <c r="D180" s="5">
        <v>38000000000</v>
      </c>
      <c r="E180" s="5">
        <v>40000000000</v>
      </c>
      <c r="F180" s="5">
        <v>40000000000</v>
      </c>
      <c r="G180" s="5">
        <v>42000000000</v>
      </c>
    </row>
    <row r="181" spans="3:16" x14ac:dyDescent="0.35">
      <c r="C181" t="s">
        <v>20</v>
      </c>
      <c r="D181" s="5">
        <v>35000000000</v>
      </c>
      <c r="E181" s="5">
        <v>36000000000</v>
      </c>
      <c r="F181" s="5">
        <v>37000000000</v>
      </c>
      <c r="G181" s="5">
        <v>33000000000</v>
      </c>
    </row>
    <row r="182" spans="3:16" x14ac:dyDescent="0.35">
      <c r="C182" t="s">
        <v>193</v>
      </c>
      <c r="D182" s="5">
        <v>159000000000</v>
      </c>
      <c r="E182" s="5">
        <v>156000000000</v>
      </c>
      <c r="F182" s="5">
        <v>168000000000</v>
      </c>
      <c r="G182" s="5">
        <v>174000000000</v>
      </c>
    </row>
    <row r="183" spans="3:16" x14ac:dyDescent="0.35">
      <c r="C183" t="s">
        <v>194</v>
      </c>
      <c r="D183" s="5">
        <v>-2000000000</v>
      </c>
      <c r="E183" s="5">
        <v>12000000000</v>
      </c>
      <c r="F183" s="5">
        <v>-7000000000</v>
      </c>
      <c r="G183" s="5">
        <v>4000000000</v>
      </c>
    </row>
    <row r="184" spans="3:16" x14ac:dyDescent="0.35">
      <c r="C184" t="s">
        <v>195</v>
      </c>
      <c r="D184" s="5">
        <v>0</v>
      </c>
      <c r="E184" s="5">
        <v>-6000000000</v>
      </c>
      <c r="F184" s="5">
        <v>4000000000</v>
      </c>
      <c r="G184" s="5">
        <v>0</v>
      </c>
    </row>
    <row r="185" spans="3:16" x14ac:dyDescent="0.35">
      <c r="C185" t="s">
        <v>12</v>
      </c>
      <c r="D185" s="5">
        <v>-2000000000</v>
      </c>
      <c r="E185" s="5">
        <v>6000000000</v>
      </c>
      <c r="F185" s="5">
        <v>-3000000000</v>
      </c>
      <c r="G185" s="5">
        <v>4000000000</v>
      </c>
    </row>
    <row r="186" spans="3:16" x14ac:dyDescent="0.35">
      <c r="C186" t="s">
        <v>15</v>
      </c>
      <c r="D186" s="6">
        <v>-0.78</v>
      </c>
      <c r="E186" s="6">
        <v>2.68</v>
      </c>
      <c r="F186" s="6">
        <v>-1.46</v>
      </c>
      <c r="G186" s="6">
        <v>1.62</v>
      </c>
    </row>
    <row r="187" spans="3:16" x14ac:dyDescent="0.35">
      <c r="C187" t="s">
        <v>47</v>
      </c>
      <c r="I187" s="6">
        <v>-6.23</v>
      </c>
      <c r="J187" s="6">
        <v>-4.07</v>
      </c>
      <c r="K187" s="6">
        <v>-4.16</v>
      </c>
      <c r="L187" s="6">
        <v>-0.02</v>
      </c>
      <c r="M187" s="6">
        <v>0.6</v>
      </c>
      <c r="N187" s="6">
        <v>0.06</v>
      </c>
      <c r="O187" s="6">
        <v>1.65</v>
      </c>
      <c r="P187" s="6">
        <v>267.08999999999997</v>
      </c>
    </row>
    <row r="188" spans="3:16" x14ac:dyDescent="0.35">
      <c r="C188" t="s">
        <v>61</v>
      </c>
      <c r="I188" s="6">
        <v>-18.14</v>
      </c>
      <c r="J188" s="6">
        <v>-16.95</v>
      </c>
      <c r="K188" s="6">
        <v>-19.71</v>
      </c>
      <c r="L188" s="5">
        <v>-17700</v>
      </c>
      <c r="M188" s="6">
        <v>261.67</v>
      </c>
      <c r="N188" s="5">
        <v>3000</v>
      </c>
      <c r="O188" s="6">
        <v>496.97</v>
      </c>
      <c r="P188" s="5">
        <v>0</v>
      </c>
    </row>
    <row r="189" spans="3:16" x14ac:dyDescent="0.35">
      <c r="C189" t="s">
        <v>64</v>
      </c>
      <c r="I189" s="6">
        <v>4.63</v>
      </c>
      <c r="J189" s="6">
        <v>2.38</v>
      </c>
      <c r="K189" s="5">
        <v>4</v>
      </c>
      <c r="L189" s="6">
        <v>9.19</v>
      </c>
      <c r="M189" s="6">
        <v>3.44</v>
      </c>
      <c r="N189" s="6">
        <v>4.91</v>
      </c>
      <c r="O189" s="6">
        <v>76.069999999999993</v>
      </c>
      <c r="P189" s="5">
        <v>0</v>
      </c>
    </row>
    <row r="190" spans="3:16" x14ac:dyDescent="0.35">
      <c r="C190" t="s">
        <v>196</v>
      </c>
      <c r="I190" s="5">
        <v>-8700000000</v>
      </c>
      <c r="J190" s="5">
        <v>-3380000000</v>
      </c>
      <c r="K190" s="5">
        <v>-4660000000</v>
      </c>
      <c r="L190" s="5">
        <v>4940000000</v>
      </c>
      <c r="M190" s="5">
        <v>6230000000</v>
      </c>
      <c r="N190" s="5">
        <v>7200000000</v>
      </c>
      <c r="O190" s="5">
        <v>3580000000</v>
      </c>
      <c r="P190" s="5">
        <v>360000000</v>
      </c>
    </row>
    <row r="191" spans="3:16" x14ac:dyDescent="0.35">
      <c r="C191" t="s">
        <v>197</v>
      </c>
      <c r="I191" s="6">
        <v>-2.4399999999999998E-2</v>
      </c>
      <c r="J191" s="6">
        <v>-1.5300000000000001E-2</v>
      </c>
      <c r="K191" s="6">
        <v>-1.4999999999999999E-2</v>
      </c>
      <c r="L191" s="6">
        <v>-1E-4</v>
      </c>
      <c r="M191" s="6">
        <v>2.0999999999999999E-3</v>
      </c>
      <c r="N191" s="6">
        <v>2.0000000000000001E-4</v>
      </c>
      <c r="O191" s="6">
        <v>5.5000000000000005E-3</v>
      </c>
      <c r="P191" s="6">
        <v>2.0000000000000001E-4</v>
      </c>
    </row>
    <row r="192" spans="3:16" x14ac:dyDescent="0.35">
      <c r="C192" t="s">
        <v>198</v>
      </c>
      <c r="I192" s="6">
        <v>-2.9600000000000001E-2</v>
      </c>
      <c r="J192" s="6">
        <v>-1.8799999999999997E-2</v>
      </c>
      <c r="K192" s="6">
        <v>-1.89E-2</v>
      </c>
      <c r="L192" s="6">
        <v>-1E-4</v>
      </c>
      <c r="M192" s="6">
        <v>2.7000000000000001E-3</v>
      </c>
      <c r="N192" s="6">
        <v>2.0000000000000001E-4</v>
      </c>
      <c r="O192" s="6">
        <v>7.3000000000000001E-3</v>
      </c>
      <c r="P192" s="6">
        <v>2.0000000000000001E-4</v>
      </c>
    </row>
    <row r="193" spans="3:16" x14ac:dyDescent="0.35">
      <c r="C193" t="s">
        <v>199</v>
      </c>
      <c r="I193" s="6">
        <v>-1.7299999999999999E-2</v>
      </c>
      <c r="J193" s="6">
        <v>-7.1999999999999998E-3</v>
      </c>
      <c r="K193" s="6">
        <v>-9.0000000000000011E-3</v>
      </c>
      <c r="L193" s="6">
        <v>8.199999999999999E-3</v>
      </c>
      <c r="M193" s="6">
        <v>1.0200000000000001E-2</v>
      </c>
      <c r="N193" s="6">
        <v>1.15E-2</v>
      </c>
      <c r="O193" s="6">
        <v>6.5000000000000006E-3</v>
      </c>
      <c r="P193" s="6">
        <v>5.9999999999999995E-4</v>
      </c>
    </row>
    <row r="194" spans="3:16" x14ac:dyDescent="0.35">
      <c r="C194" t="s">
        <v>200</v>
      </c>
      <c r="I194" s="6">
        <v>-2.2999999999999998</v>
      </c>
      <c r="J194" s="6">
        <v>-0.89</v>
      </c>
      <c r="K194" s="6">
        <v>-1.17</v>
      </c>
      <c r="L194" s="6">
        <v>1.31</v>
      </c>
      <c r="M194" s="6">
        <v>1.57</v>
      </c>
      <c r="N194" s="6">
        <v>1.1399999999999999</v>
      </c>
      <c r="O194" s="6">
        <v>1.34</v>
      </c>
      <c r="P194" s="6">
        <v>0.06</v>
      </c>
    </row>
    <row r="195" spans="3:16" x14ac:dyDescent="0.35">
      <c r="C195" t="s">
        <v>58</v>
      </c>
      <c r="I195" s="6">
        <v>0.54</v>
      </c>
      <c r="J195" s="6">
        <v>0.32</v>
      </c>
      <c r="K195" s="6">
        <v>0.37</v>
      </c>
      <c r="L195" s="6">
        <v>1.58</v>
      </c>
      <c r="M195" s="6">
        <v>0.7</v>
      </c>
      <c r="N195" s="6">
        <v>0.8</v>
      </c>
      <c r="O195" s="6">
        <v>3.65</v>
      </c>
      <c r="P195" s="5">
        <v>0</v>
      </c>
    </row>
    <row r="196" spans="3:16" x14ac:dyDescent="0.35">
      <c r="C196" t="s">
        <v>55</v>
      </c>
      <c r="I196" s="6">
        <v>210.2</v>
      </c>
      <c r="J196" s="6">
        <v>216.37</v>
      </c>
      <c r="K196" s="6">
        <v>220.45</v>
      </c>
      <c r="L196" s="6">
        <v>224.62</v>
      </c>
      <c r="M196" s="6">
        <v>224.66</v>
      </c>
      <c r="N196" s="6">
        <v>224.02</v>
      </c>
      <c r="O196" s="6">
        <v>224.74</v>
      </c>
      <c r="P196" s="6">
        <v>1152431.92</v>
      </c>
    </row>
    <row r="197" spans="3:16" x14ac:dyDescent="0.35">
      <c r="C197" t="s">
        <v>201</v>
      </c>
      <c r="I197" s="6">
        <v>0.54</v>
      </c>
      <c r="J197" s="6">
        <v>0.32</v>
      </c>
      <c r="K197" s="6">
        <v>0.37</v>
      </c>
      <c r="L197" s="6">
        <v>1.58</v>
      </c>
      <c r="M197" s="6">
        <v>0.7</v>
      </c>
      <c r="N197" s="6">
        <v>0.8</v>
      </c>
      <c r="O197" s="6">
        <v>3.65</v>
      </c>
      <c r="P197" s="5">
        <v>0</v>
      </c>
    </row>
    <row r="198" spans="3:16" x14ac:dyDescent="0.35">
      <c r="C198" t="s">
        <v>202</v>
      </c>
      <c r="I198" s="6">
        <v>210.2</v>
      </c>
      <c r="J198" s="6">
        <v>216.37</v>
      </c>
      <c r="K198" s="6">
        <v>220.45</v>
      </c>
      <c r="L198" s="6">
        <v>224.62</v>
      </c>
      <c r="M198" s="6">
        <v>224.66</v>
      </c>
      <c r="N198" s="6">
        <v>224.02</v>
      </c>
      <c r="O198" s="6">
        <v>224.74</v>
      </c>
      <c r="P198" s="6">
        <v>1152431.92</v>
      </c>
    </row>
    <row r="199" spans="3:16" x14ac:dyDescent="0.35">
      <c r="C199" t="s">
        <v>203</v>
      </c>
      <c r="I199" s="5">
        <v>4000000000</v>
      </c>
      <c r="J199" s="5">
        <v>3000000000</v>
      </c>
      <c r="K199" s="5">
        <v>2000000000</v>
      </c>
      <c r="L199" s="5">
        <v>2000000000</v>
      </c>
      <c r="M199" s="5">
        <v>25000000000</v>
      </c>
      <c r="N199" s="5">
        <v>1000000000</v>
      </c>
      <c r="O199" s="5">
        <v>28000000000</v>
      </c>
      <c r="P199" s="5">
        <v>24000000000</v>
      </c>
    </row>
    <row r="200" spans="3:16" x14ac:dyDescent="0.35">
      <c r="C200" t="s">
        <v>204</v>
      </c>
      <c r="I200" s="5">
        <v>36000000000</v>
      </c>
      <c r="J200" s="5">
        <v>44000000000</v>
      </c>
      <c r="K200" s="5">
        <v>67000000000</v>
      </c>
      <c r="L200" s="5">
        <v>45000000000</v>
      </c>
      <c r="M200" s="5">
        <v>35000000000</v>
      </c>
      <c r="N200" s="5">
        <v>83000000000</v>
      </c>
      <c r="O200" s="5">
        <v>79000000000</v>
      </c>
      <c r="P200" s="5">
        <v>15000000000</v>
      </c>
    </row>
    <row r="201" spans="3:16" x14ac:dyDescent="0.35">
      <c r="C201" t="s">
        <v>25</v>
      </c>
      <c r="I201" s="5">
        <v>40000000000</v>
      </c>
      <c r="J201" s="5">
        <v>48000000000</v>
      </c>
      <c r="K201" s="5">
        <v>69000000000</v>
      </c>
      <c r="L201" s="5">
        <v>47000000000</v>
      </c>
      <c r="M201" s="5">
        <v>60000000000</v>
      </c>
      <c r="N201" s="5">
        <v>84000000000</v>
      </c>
      <c r="O201" s="5">
        <v>107000000000</v>
      </c>
      <c r="P201" s="5">
        <v>39000000000</v>
      </c>
    </row>
    <row r="202" spans="3:16" x14ac:dyDescent="0.35">
      <c r="C202" t="s">
        <v>22</v>
      </c>
      <c r="I202" s="5">
        <v>36000000000</v>
      </c>
      <c r="J202" s="5">
        <v>36000000000</v>
      </c>
      <c r="K202" s="5">
        <v>41000000000</v>
      </c>
      <c r="L202" s="5">
        <v>21000000000</v>
      </c>
      <c r="M202" s="5">
        <v>20000000000</v>
      </c>
      <c r="N202" s="5">
        <v>39000000000</v>
      </c>
      <c r="O202" s="5">
        <v>48000000000</v>
      </c>
      <c r="P202" s="5">
        <v>33000000000</v>
      </c>
    </row>
    <row r="203" spans="3:16" x14ac:dyDescent="0.35">
      <c r="C203" t="s">
        <v>205</v>
      </c>
      <c r="I203" s="5">
        <v>156000000000</v>
      </c>
      <c r="J203" s="5">
        <v>188000000000</v>
      </c>
      <c r="K203" s="5">
        <v>206000000000</v>
      </c>
      <c r="L203" s="5">
        <v>190000000000</v>
      </c>
      <c r="M203" s="5">
        <v>170000000000</v>
      </c>
      <c r="N203" s="5">
        <v>211000000000</v>
      </c>
      <c r="O203" s="5">
        <v>206000000000</v>
      </c>
      <c r="P203" s="5">
        <v>63000000000</v>
      </c>
    </row>
    <row r="204" spans="3:16" x14ac:dyDescent="0.35">
      <c r="C204" t="s">
        <v>206</v>
      </c>
      <c r="I204" s="5">
        <v>12000000000</v>
      </c>
      <c r="J204" s="5">
        <v>7000000000</v>
      </c>
      <c r="K204" s="5">
        <v>-11000000000</v>
      </c>
      <c r="L204" s="5">
        <v>12000000000</v>
      </c>
      <c r="M204" s="5">
        <v>34000000000</v>
      </c>
      <c r="N204" s="5">
        <v>23000000000</v>
      </c>
      <c r="O204" s="5">
        <v>5000000000</v>
      </c>
      <c r="P204" s="5">
        <v>13000000000</v>
      </c>
    </row>
    <row r="205" spans="3:16" x14ac:dyDescent="0.35">
      <c r="C205" t="s">
        <v>207</v>
      </c>
      <c r="I205" s="5">
        <v>-6000000000</v>
      </c>
      <c r="J205" s="5">
        <v>-4000000000</v>
      </c>
      <c r="K205" s="5">
        <v>-4000000000</v>
      </c>
      <c r="L205" s="5">
        <v>-5000000000</v>
      </c>
      <c r="M205" s="5">
        <v>-6000000000</v>
      </c>
      <c r="N205" s="5">
        <v>-12000000000</v>
      </c>
      <c r="O205" s="5">
        <v>-41000000000</v>
      </c>
      <c r="P205" s="5">
        <v>-54000000000</v>
      </c>
    </row>
    <row r="206" spans="3:16" x14ac:dyDescent="0.35">
      <c r="C206" t="s">
        <v>14</v>
      </c>
      <c r="I206" s="5">
        <v>6000000000</v>
      </c>
      <c r="J206" s="5">
        <v>2000000000</v>
      </c>
      <c r="K206" s="5">
        <v>-15000000000</v>
      </c>
      <c r="L206" s="5">
        <v>7000000000</v>
      </c>
      <c r="M206" s="5">
        <v>28000000000</v>
      </c>
      <c r="N206" s="5">
        <v>12000000000</v>
      </c>
      <c r="O206" s="5">
        <v>-36000000000</v>
      </c>
      <c r="P206" s="5">
        <v>-41000000000</v>
      </c>
    </row>
    <row r="207" spans="3:16" x14ac:dyDescent="0.35">
      <c r="C207" t="s">
        <v>16</v>
      </c>
      <c r="I207" s="6">
        <v>2.68</v>
      </c>
      <c r="J207" s="6">
        <v>1.06</v>
      </c>
      <c r="K207" s="6">
        <v>-6.69</v>
      </c>
      <c r="L207" s="6">
        <v>3.31</v>
      </c>
      <c r="M207" s="6">
        <v>12.62</v>
      </c>
      <c r="N207" s="6">
        <v>5.41</v>
      </c>
      <c r="O207" s="6">
        <v>-16.260000000000002</v>
      </c>
      <c r="P207" s="6">
        <v>-119150.02</v>
      </c>
    </row>
    <row r="209" spans="2:16" x14ac:dyDescent="0.35">
      <c r="B209" t="s">
        <v>208</v>
      </c>
      <c r="C209" t="s">
        <v>209</v>
      </c>
      <c r="D209" s="5">
        <v>-3000000000</v>
      </c>
      <c r="E209" s="5">
        <v>-7000000000</v>
      </c>
      <c r="F209" s="5">
        <v>-3000000000</v>
      </c>
      <c r="G209" s="5">
        <v>-730000000</v>
      </c>
      <c r="H209" s="5">
        <v>-14000000000</v>
      </c>
      <c r="I209" s="5">
        <v>-14000000000</v>
      </c>
      <c r="J209" s="5">
        <v>-9000000000</v>
      </c>
      <c r="K209" s="5">
        <v>-9000000000</v>
      </c>
      <c r="L209" s="5">
        <v>-38000000</v>
      </c>
      <c r="M209" s="5">
        <v>1000000000</v>
      </c>
      <c r="N209" s="5">
        <v>121000000</v>
      </c>
      <c r="O209" s="5">
        <v>4000000000</v>
      </c>
      <c r="P209" s="5">
        <v>93000000</v>
      </c>
    </row>
    <row r="210" spans="2:16" x14ac:dyDescent="0.35">
      <c r="C210" t="s">
        <v>210</v>
      </c>
      <c r="H210" s="5">
        <v>-14000000000</v>
      </c>
      <c r="I210" s="5">
        <v>-14000000000</v>
      </c>
      <c r="J210" s="5">
        <v>-9000000000</v>
      </c>
      <c r="K210" s="5">
        <v>-9000000000</v>
      </c>
      <c r="L210" s="5">
        <v>-38000000</v>
      </c>
      <c r="M210" s="5">
        <v>1000000000</v>
      </c>
      <c r="N210" s="5">
        <v>121000000</v>
      </c>
      <c r="O210" s="5">
        <v>4000000000</v>
      </c>
    </row>
    <row r="211" spans="2:16" x14ac:dyDescent="0.35">
      <c r="C211" t="s">
        <v>344</v>
      </c>
      <c r="O211" s="5">
        <v>1</v>
      </c>
    </row>
    <row r="212" spans="2:16" x14ac:dyDescent="0.35">
      <c r="C212" t="s">
        <v>66</v>
      </c>
      <c r="O212" s="6">
        <v>0.60760000000000003</v>
      </c>
    </row>
    <row r="213" spans="2:16" x14ac:dyDescent="0.35">
      <c r="C213" t="s">
        <v>345</v>
      </c>
      <c r="O213" s="6">
        <v>7.1999999999999998E-3</v>
      </c>
    </row>
    <row r="214" spans="2:16" x14ac:dyDescent="0.35">
      <c r="C214" t="s">
        <v>46</v>
      </c>
      <c r="D214" s="6">
        <v>-1.54</v>
      </c>
      <c r="E214" s="6">
        <v>-3.06</v>
      </c>
      <c r="F214" s="6">
        <v>-1.3</v>
      </c>
      <c r="G214" s="6">
        <v>-0.33</v>
      </c>
      <c r="H214" s="6">
        <v>-6.18</v>
      </c>
      <c r="I214" s="6">
        <v>-6.23</v>
      </c>
      <c r="J214" s="6">
        <v>-4.07</v>
      </c>
      <c r="K214" s="6">
        <v>-4.16</v>
      </c>
      <c r="L214" s="6">
        <v>-0.02</v>
      </c>
      <c r="M214" s="6">
        <v>0.6</v>
      </c>
      <c r="N214" s="6">
        <v>0.06</v>
      </c>
      <c r="O214" s="6">
        <v>1.65</v>
      </c>
      <c r="P214" s="6">
        <v>0.04</v>
      </c>
    </row>
    <row r="215" spans="2:16" x14ac:dyDescent="0.35">
      <c r="C215" t="s">
        <v>211</v>
      </c>
      <c r="H215" s="6">
        <v>-6.24</v>
      </c>
      <c r="I215" s="6">
        <v>-6.23</v>
      </c>
      <c r="J215" s="6">
        <v>-4.07</v>
      </c>
      <c r="K215" s="6">
        <v>-4.16</v>
      </c>
      <c r="L215" s="6">
        <v>-0.02</v>
      </c>
      <c r="M215" s="6">
        <v>0.6</v>
      </c>
      <c r="N215" s="6">
        <v>0.06</v>
      </c>
      <c r="O215" s="6">
        <v>1.65</v>
      </c>
    </row>
    <row r="216" spans="2:16" x14ac:dyDescent="0.35">
      <c r="C216" t="s">
        <v>68</v>
      </c>
      <c r="O216" s="5">
        <v>1</v>
      </c>
    </row>
    <row r="217" spans="2:16" x14ac:dyDescent="0.35">
      <c r="C217" t="s">
        <v>346</v>
      </c>
      <c r="O217" s="6">
        <v>0.60760000000000003</v>
      </c>
    </row>
    <row r="218" spans="2:16" x14ac:dyDescent="0.35">
      <c r="C218" t="s">
        <v>347</v>
      </c>
      <c r="O218" s="6">
        <v>7.1999999999999998E-3</v>
      </c>
    </row>
    <row r="219" spans="2:16" x14ac:dyDescent="0.35">
      <c r="C219" t="s">
        <v>212</v>
      </c>
      <c r="D219" s="5">
        <v>4000000000</v>
      </c>
      <c r="E219" s="5">
        <v>9000000000</v>
      </c>
      <c r="F219" s="5">
        <v>7000000000</v>
      </c>
      <c r="G219" s="5">
        <v>21000000000</v>
      </c>
      <c r="H219" s="5">
        <v>17000000000</v>
      </c>
      <c r="I219" s="5">
        <v>54000000000</v>
      </c>
      <c r="J219" s="5">
        <v>64000000000</v>
      </c>
      <c r="K219" s="5">
        <v>45000000000</v>
      </c>
      <c r="L219" s="5">
        <v>85000000000</v>
      </c>
      <c r="M219" s="5">
        <v>100000000000</v>
      </c>
      <c r="N219" s="5">
        <v>81000000000</v>
      </c>
      <c r="O219" s="5">
        <v>24000000000</v>
      </c>
      <c r="P219" s="5">
        <v>43000000000</v>
      </c>
    </row>
    <row r="220" spans="2:16" x14ac:dyDescent="0.35">
      <c r="C220" t="s">
        <v>213</v>
      </c>
      <c r="H220" s="5">
        <v>41000000000</v>
      </c>
      <c r="I220" s="5">
        <v>54000000000</v>
      </c>
      <c r="J220" s="5">
        <v>64000000000</v>
      </c>
      <c r="K220" s="5">
        <v>45000000000</v>
      </c>
      <c r="L220" s="5">
        <v>85000000000</v>
      </c>
      <c r="M220" s="5">
        <v>100000000000</v>
      </c>
      <c r="N220" s="5">
        <v>81000000000</v>
      </c>
      <c r="O220" s="5">
        <v>24000000000</v>
      </c>
    </row>
    <row r="221" spans="2:16" x14ac:dyDescent="0.35">
      <c r="C221" t="s">
        <v>348</v>
      </c>
      <c r="O221" s="5">
        <v>1</v>
      </c>
    </row>
    <row r="222" spans="2:16" x14ac:dyDescent="0.35">
      <c r="C222" t="s">
        <v>349</v>
      </c>
      <c r="O222" s="6">
        <v>0.60760000000000003</v>
      </c>
    </row>
    <row r="223" spans="2:16" x14ac:dyDescent="0.35">
      <c r="C223" t="s">
        <v>350</v>
      </c>
      <c r="O223" s="6">
        <v>7.1999999999999998E-3</v>
      </c>
    </row>
    <row r="224" spans="2:16" x14ac:dyDescent="0.35">
      <c r="C224" t="s">
        <v>214</v>
      </c>
      <c r="I224" s="6">
        <v>-24.6</v>
      </c>
    </row>
    <row r="225" spans="3:9" x14ac:dyDescent="0.35">
      <c r="C225" t="s">
        <v>215</v>
      </c>
      <c r="I225" s="6">
        <v>-24.36</v>
      </c>
    </row>
    <row r="226" spans="3:9" x14ac:dyDescent="0.35">
      <c r="C226" t="s">
        <v>216</v>
      </c>
      <c r="I226" s="6">
        <v>7.42</v>
      </c>
    </row>
    <row r="227" spans="3:9" x14ac:dyDescent="0.35">
      <c r="C227" t="s">
        <v>217</v>
      </c>
      <c r="I227" s="6">
        <v>-4.1100000000000005E-2</v>
      </c>
    </row>
    <row r="228" spans="3:9" x14ac:dyDescent="0.35">
      <c r="C228" t="s">
        <v>218</v>
      </c>
      <c r="I228" s="6">
        <v>8.23</v>
      </c>
    </row>
    <row r="229" spans="3:9" x14ac:dyDescent="0.35">
      <c r="C229" t="s">
        <v>219</v>
      </c>
      <c r="I229" s="6">
        <v>0.73</v>
      </c>
    </row>
    <row r="230" spans="3:9" x14ac:dyDescent="0.35">
      <c r="C230" t="s">
        <v>220</v>
      </c>
      <c r="I230" s="6">
        <v>51.23</v>
      </c>
    </row>
    <row r="231" spans="3:9" x14ac:dyDescent="0.35">
      <c r="C231" t="s">
        <v>221</v>
      </c>
      <c r="I231" s="6">
        <v>74.010000000000005</v>
      </c>
    </row>
    <row r="232" spans="3:9" x14ac:dyDescent="0.35">
      <c r="C232" t="s">
        <v>222</v>
      </c>
      <c r="I232" s="6">
        <v>-38.97</v>
      </c>
    </row>
    <row r="233" spans="3:9" x14ac:dyDescent="0.35">
      <c r="C233" t="s">
        <v>223</v>
      </c>
      <c r="I233" s="6">
        <v>-44.74</v>
      </c>
    </row>
    <row r="234" spans="3:9" x14ac:dyDescent="0.35">
      <c r="C234" t="s">
        <v>326</v>
      </c>
      <c r="I234" s="6">
        <v>-0.04</v>
      </c>
    </row>
    <row r="235" spans="3:9" x14ac:dyDescent="0.35">
      <c r="C235" t="s">
        <v>224</v>
      </c>
      <c r="I235" s="6">
        <v>-6.24</v>
      </c>
    </row>
    <row r="236" spans="3:9" x14ac:dyDescent="0.35">
      <c r="C236" t="s">
        <v>225</v>
      </c>
      <c r="I236" s="6">
        <v>-6.18</v>
      </c>
    </row>
    <row r="237" spans="3:9" x14ac:dyDescent="0.35">
      <c r="C237" t="s">
        <v>226</v>
      </c>
      <c r="I237" s="6">
        <v>18.46</v>
      </c>
    </row>
    <row r="238" spans="3:9" x14ac:dyDescent="0.35">
      <c r="C238" t="s">
        <v>227</v>
      </c>
      <c r="D238" s="6">
        <v>1.37</v>
      </c>
    </row>
    <row r="239" spans="3:9" x14ac:dyDescent="0.35">
      <c r="C239" t="s">
        <v>228</v>
      </c>
      <c r="I239" s="6">
        <v>208.66</v>
      </c>
    </row>
    <row r="240" spans="3:9" x14ac:dyDescent="0.35">
      <c r="C240" t="s">
        <v>229</v>
      </c>
      <c r="I240" s="6">
        <v>2.0499999999999998</v>
      </c>
    </row>
    <row r="241" spans="3:9" x14ac:dyDescent="0.35">
      <c r="C241" t="s">
        <v>230</v>
      </c>
      <c r="D241" s="6">
        <v>7.69</v>
      </c>
    </row>
    <row r="242" spans="3:9" x14ac:dyDescent="0.35">
      <c r="C242" t="s">
        <v>231</v>
      </c>
      <c r="D242" s="6">
        <v>0.95</v>
      </c>
    </row>
    <row r="243" spans="3:9" x14ac:dyDescent="0.35">
      <c r="C243" t="s">
        <v>232</v>
      </c>
      <c r="D243" s="6">
        <v>0.08</v>
      </c>
    </row>
    <row r="244" spans="3:9" x14ac:dyDescent="0.35">
      <c r="C244" t="s">
        <v>233</v>
      </c>
      <c r="D244" s="6">
        <v>0.08</v>
      </c>
    </row>
    <row r="245" spans="3:9" x14ac:dyDescent="0.35">
      <c r="C245" t="s">
        <v>234</v>
      </c>
      <c r="D245" s="6">
        <v>0.18</v>
      </c>
    </row>
    <row r="246" spans="3:9" x14ac:dyDescent="0.35">
      <c r="C246" t="s">
        <v>235</v>
      </c>
      <c r="D246" s="6">
        <v>7.0000000000000007E-2</v>
      </c>
    </row>
    <row r="247" spans="3:9" x14ac:dyDescent="0.35">
      <c r="C247" t="s">
        <v>236</v>
      </c>
      <c r="D247" s="6">
        <v>1.22</v>
      </c>
    </row>
    <row r="248" spans="3:9" x14ac:dyDescent="0.35">
      <c r="C248" t="s">
        <v>237</v>
      </c>
      <c r="I248" s="6">
        <v>-2.5099999999999998</v>
      </c>
    </row>
    <row r="249" spans="3:9" x14ac:dyDescent="0.35">
      <c r="C249" t="s">
        <v>12</v>
      </c>
      <c r="D249" s="5">
        <v>-2000000000</v>
      </c>
    </row>
    <row r="250" spans="3:9" x14ac:dyDescent="0.35">
      <c r="C250" t="s">
        <v>238</v>
      </c>
      <c r="I250" s="6">
        <v>7.87</v>
      </c>
    </row>
    <row r="251" spans="3:9" x14ac:dyDescent="0.35">
      <c r="C251" t="s">
        <v>239</v>
      </c>
      <c r="I251" s="6">
        <v>-2.4500000000000001E-2</v>
      </c>
    </row>
    <row r="252" spans="3:9" x14ac:dyDescent="0.35">
      <c r="C252" t="s">
        <v>240</v>
      </c>
      <c r="I252" s="6">
        <v>-2.9900000000000003E-2</v>
      </c>
    </row>
    <row r="253" spans="3:9" x14ac:dyDescent="0.35">
      <c r="C253" t="s">
        <v>241</v>
      </c>
      <c r="I253" s="6">
        <v>-1.8600000000000002E-2</v>
      </c>
    </row>
    <row r="254" spans="3:9" x14ac:dyDescent="0.35">
      <c r="C254" t="s">
        <v>242</v>
      </c>
      <c r="I254" s="6">
        <v>-1.9199999999999998E-2</v>
      </c>
    </row>
    <row r="255" spans="3:9" x14ac:dyDescent="0.35">
      <c r="C255" t="s">
        <v>243</v>
      </c>
      <c r="D255" s="6">
        <v>262.51</v>
      </c>
    </row>
    <row r="256" spans="3:9" x14ac:dyDescent="0.35">
      <c r="C256" t="s">
        <v>244</v>
      </c>
      <c r="D256" s="6">
        <v>4706.3</v>
      </c>
    </row>
    <row r="257" spans="3:9" x14ac:dyDescent="0.35">
      <c r="C257" t="s">
        <v>245</v>
      </c>
      <c r="D257" s="6">
        <v>366.72</v>
      </c>
    </row>
    <row r="258" spans="3:9" x14ac:dyDescent="0.35">
      <c r="C258" t="s">
        <v>246</v>
      </c>
      <c r="D258" s="6">
        <v>4602.09</v>
      </c>
    </row>
    <row r="259" spans="3:9" x14ac:dyDescent="0.35">
      <c r="C259" t="s">
        <v>247</v>
      </c>
      <c r="D259" s="6">
        <v>0.35</v>
      </c>
    </row>
    <row r="260" spans="3:9" x14ac:dyDescent="0.35">
      <c r="C260" t="s">
        <v>248</v>
      </c>
      <c r="I260" s="6">
        <v>7.0000000000000007E-2</v>
      </c>
    </row>
    <row r="261" spans="3:9" x14ac:dyDescent="0.35">
      <c r="C261" t="s">
        <v>249</v>
      </c>
      <c r="I261" s="6">
        <v>0.17</v>
      </c>
    </row>
    <row r="262" spans="3:9" x14ac:dyDescent="0.35">
      <c r="C262" t="s">
        <v>42</v>
      </c>
      <c r="I262" s="5">
        <v>334000000000</v>
      </c>
    </row>
    <row r="263" spans="3:9" x14ac:dyDescent="0.35">
      <c r="C263" t="s">
        <v>250</v>
      </c>
      <c r="I263" s="5">
        <v>389000000000</v>
      </c>
    </row>
    <row r="264" spans="3:9" x14ac:dyDescent="0.35">
      <c r="C264" t="s">
        <v>251</v>
      </c>
      <c r="I264" s="5">
        <v>2200000000</v>
      </c>
    </row>
    <row r="265" spans="3:9" x14ac:dyDescent="0.35">
      <c r="C265" t="s">
        <v>252</v>
      </c>
      <c r="I265" s="6">
        <v>0.16159999999999999</v>
      </c>
    </row>
    <row r="266" spans="3:9" x14ac:dyDescent="0.35">
      <c r="C266" t="s">
        <v>253</v>
      </c>
      <c r="D266" s="6">
        <v>0.29510000000000003</v>
      </c>
    </row>
    <row r="267" spans="3:9" x14ac:dyDescent="0.35">
      <c r="C267" t="s">
        <v>254</v>
      </c>
      <c r="D267" s="6">
        <v>-0.66739999999999999</v>
      </c>
    </row>
    <row r="268" spans="3:9" x14ac:dyDescent="0.35">
      <c r="C268" t="s">
        <v>255</v>
      </c>
      <c r="D268" s="6">
        <v>-0.77839999999999998</v>
      </c>
    </row>
    <row r="269" spans="3:9" x14ac:dyDescent="0.35">
      <c r="C269" t="s">
        <v>256</v>
      </c>
      <c r="D269" s="6">
        <v>-0.74900000000000011</v>
      </c>
    </row>
    <row r="270" spans="3:9" x14ac:dyDescent="0.35">
      <c r="C270" t="s">
        <v>257</v>
      </c>
      <c r="D270" s="6">
        <v>-0.74099999999999999</v>
      </c>
    </row>
    <row r="271" spans="3:9" x14ac:dyDescent="0.35">
      <c r="C271" t="s">
        <v>258</v>
      </c>
      <c r="D271" s="6">
        <v>-6.9999999999999993E-3</v>
      </c>
    </row>
    <row r="272" spans="3:9" x14ac:dyDescent="0.35">
      <c r="C272" t="s">
        <v>351</v>
      </c>
      <c r="I272" s="5">
        <v>1</v>
      </c>
    </row>
    <row r="273" spans="3:9" x14ac:dyDescent="0.35">
      <c r="C273" t="s">
        <v>355</v>
      </c>
      <c r="I273" t="s">
        <v>700</v>
      </c>
    </row>
    <row r="274" spans="3:9" x14ac:dyDescent="0.35">
      <c r="C274" t="s">
        <v>259</v>
      </c>
      <c r="I274" s="5">
        <v>4</v>
      </c>
    </row>
    <row r="275" spans="3:9" x14ac:dyDescent="0.35">
      <c r="C275" t="s">
        <v>260</v>
      </c>
      <c r="I275" s="6">
        <v>0.86</v>
      </c>
    </row>
    <row r="276" spans="3:9" x14ac:dyDescent="0.35">
      <c r="C276" t="s">
        <v>261</v>
      </c>
      <c r="I276" s="6">
        <v>0.3</v>
      </c>
    </row>
    <row r="277" spans="3:9" x14ac:dyDescent="0.35">
      <c r="C277" t="s">
        <v>263</v>
      </c>
      <c r="I277" s="6">
        <v>0.25</v>
      </c>
    </row>
    <row r="278" spans="3:9" x14ac:dyDescent="0.35">
      <c r="C278" t="s">
        <v>264</v>
      </c>
      <c r="I278" s="6">
        <v>0.16</v>
      </c>
    </row>
    <row r="279" spans="3:9" x14ac:dyDescent="0.35">
      <c r="C279" t="s">
        <v>265</v>
      </c>
      <c r="I279" s="6">
        <v>0.68</v>
      </c>
    </row>
    <row r="280" spans="3:9" x14ac:dyDescent="0.35">
      <c r="C280" t="s">
        <v>266</v>
      </c>
      <c r="I280" s="6">
        <v>0.37</v>
      </c>
    </row>
    <row r="281" spans="3:9" x14ac:dyDescent="0.35">
      <c r="C281" t="s">
        <v>267</v>
      </c>
      <c r="I281" s="5">
        <v>41000000000</v>
      </c>
    </row>
    <row r="282" spans="3:9" x14ac:dyDescent="0.35">
      <c r="C282" t="s">
        <v>268</v>
      </c>
      <c r="I282" s="5">
        <v>14000000000</v>
      </c>
    </row>
    <row r="283" spans="3:9" x14ac:dyDescent="0.35">
      <c r="C283" t="s">
        <v>269</v>
      </c>
      <c r="I283" s="5">
        <v>-9000000000</v>
      </c>
    </row>
    <row r="284" spans="3:9" x14ac:dyDescent="0.35">
      <c r="C284" t="s">
        <v>270</v>
      </c>
      <c r="I284" s="5">
        <v>-14000000000</v>
      </c>
    </row>
    <row r="285" spans="3:9" x14ac:dyDescent="0.35">
      <c r="C285" t="s">
        <v>271</v>
      </c>
      <c r="D285" s="5">
        <v>3000000000</v>
      </c>
    </row>
    <row r="286" spans="3:9" x14ac:dyDescent="0.35">
      <c r="C286" t="s">
        <v>272</v>
      </c>
      <c r="D286" s="5">
        <v>560000000000</v>
      </c>
    </row>
    <row r="287" spans="3:9" x14ac:dyDescent="0.35">
      <c r="C287" t="s">
        <v>273</v>
      </c>
      <c r="D287" s="5">
        <v>82000000000</v>
      </c>
    </row>
    <row r="288" spans="3:9" x14ac:dyDescent="0.35">
      <c r="C288" t="s">
        <v>193</v>
      </c>
      <c r="D288" s="5">
        <v>159000000000</v>
      </c>
    </row>
    <row r="289" spans="3:9" x14ac:dyDescent="0.35">
      <c r="C289" t="s">
        <v>192</v>
      </c>
      <c r="I289" s="5">
        <v>459000000000</v>
      </c>
    </row>
    <row r="290" spans="3:9" x14ac:dyDescent="0.35">
      <c r="C290" t="s">
        <v>191</v>
      </c>
      <c r="D290" s="5">
        <v>36000000000</v>
      </c>
    </row>
    <row r="291" spans="3:9" x14ac:dyDescent="0.35">
      <c r="C291" t="s">
        <v>190</v>
      </c>
      <c r="D291" s="5">
        <v>3000000000</v>
      </c>
    </row>
    <row r="292" spans="3:9" x14ac:dyDescent="0.35">
      <c r="C292" t="s">
        <v>23</v>
      </c>
      <c r="D292" s="5">
        <v>38000000000</v>
      </c>
    </row>
    <row r="293" spans="3:9" x14ac:dyDescent="0.35">
      <c r="C293" t="s">
        <v>20</v>
      </c>
      <c r="D293" s="5">
        <v>35000000000</v>
      </c>
    </row>
    <row r="294" spans="3:9" x14ac:dyDescent="0.35">
      <c r="C294" t="s">
        <v>274</v>
      </c>
      <c r="I294" s="5">
        <v>478000000000</v>
      </c>
    </row>
    <row r="295" spans="3:9" x14ac:dyDescent="0.35">
      <c r="C295" t="s">
        <v>275</v>
      </c>
      <c r="I295" s="5">
        <v>7000000000</v>
      </c>
    </row>
    <row r="296" spans="3:9" x14ac:dyDescent="0.35">
      <c r="C296" t="s">
        <v>276</v>
      </c>
      <c r="I296" s="5">
        <v>-8000000000</v>
      </c>
    </row>
    <row r="297" spans="3:9" x14ac:dyDescent="0.35">
      <c r="C297" t="s">
        <v>277</v>
      </c>
      <c r="I297" s="5">
        <v>-4000000000</v>
      </c>
    </row>
    <row r="298" spans="3:9" x14ac:dyDescent="0.35">
      <c r="C298" t="s">
        <v>278</v>
      </c>
      <c r="I298" s="5">
        <v>-2000000000</v>
      </c>
    </row>
    <row r="299" spans="3:9" x14ac:dyDescent="0.35">
      <c r="C299" t="s">
        <v>279</v>
      </c>
      <c r="I299" s="5">
        <v>5000000000</v>
      </c>
    </row>
  </sheetData>
  <pageMargins left="0.7" right="0.7" top="0.75" bottom="0.75" header="0.3" footer="0.3"/>
  <ignoredErrors>
    <ignoredError sqref="A1:P300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85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701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702</v>
      </c>
      <c r="D2" s="2" vm="110">
        <f ca="1">IFERROR(_xlfn.STOCKHISTORY("XIDX:" &amp; $C$1, D3, , 0, 0, 1), "Libur")</f>
        <v>83</v>
      </c>
      <c r="H2" s="2" vm="110">
        <f ca="1">IFERROR(INDEX(D2:G2,COUNT(D2:G2)),"")</f>
        <v>83</v>
      </c>
      <c r="I2" s="2" vm="111">
        <f t="shared" ref="I2:P2" ca="1" si="0">IFERROR(_xlfn.STOCKHISTORY("XIDX:" &amp; $C$1, I1, , 0, 0, 1), "Libur")</f>
        <v>93</v>
      </c>
      <c r="J2" s="2" vm="12">
        <f t="shared" ca="1" si="0"/>
        <v>50</v>
      </c>
      <c r="K2" s="2" vm="4">
        <f t="shared" ca="1" si="0"/>
        <v>75</v>
      </c>
      <c r="L2" s="2" vm="112">
        <f t="shared" ca="1" si="0"/>
        <v>251.25409999999999</v>
      </c>
      <c r="M2" s="2" vm="113">
        <f t="shared" ca="1" si="0"/>
        <v>797.63199999999995</v>
      </c>
      <c r="N2" s="2" vm="114">
        <f t="shared" ca="1" si="0"/>
        <v>4885.4960000000001</v>
      </c>
      <c r="O2" s="2" vm="115">
        <f t="shared" ca="1" si="0"/>
        <v>4277.3015999999998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48410924150</v>
      </c>
      <c r="H4" s="2">
        <f>IFERROR(SUM(D4:G4)*(4/MAX(1,COUNT(D4:G4))),"")</f>
        <v>193643696600</v>
      </c>
      <c r="I4" s="2">
        <f t="shared" ref="I4:P4" si="1">IFERROR(INDEX(I51:I500,MATCH($C$4,$C$51:$C$500,0)),"")</f>
        <v>195368204685</v>
      </c>
      <c r="J4" s="2">
        <f t="shared" si="1"/>
        <v>501286759369</v>
      </c>
      <c r="K4" s="2">
        <f t="shared" si="1"/>
        <v>452366964787</v>
      </c>
      <c r="L4" s="2">
        <f t="shared" si="1"/>
        <v>487151646729</v>
      </c>
      <c r="M4" s="2">
        <f t="shared" si="1"/>
        <v>448363550268</v>
      </c>
      <c r="N4" s="2">
        <f t="shared" si="1"/>
        <v>411798065773</v>
      </c>
      <c r="O4" s="2">
        <f t="shared" si="1"/>
        <v>459995927543</v>
      </c>
      <c r="P4" s="2">
        <f t="shared" si="1"/>
        <v>294679753982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-4529955902</v>
      </c>
      <c r="H5" s="2">
        <f>IFERROR(SUM(D5:G5)*(4/MAX(1,COUNT(D5:G5))),"")</f>
        <v>-18119823608</v>
      </c>
      <c r="I5" s="2">
        <f t="shared" ref="I5:P5" si="2">IFERROR(INDEX(I51:I500,MATCH($C$5,$C$51:$C$500,0)),"")</f>
        <v>-23278483966</v>
      </c>
      <c r="J5" s="2">
        <f t="shared" si="2"/>
        <v>4325022541</v>
      </c>
      <c r="K5" s="2">
        <f t="shared" si="2"/>
        <v>23047294897</v>
      </c>
      <c r="L5" s="2">
        <f t="shared" si="2"/>
        <v>40989227416</v>
      </c>
      <c r="M5" s="2">
        <f t="shared" si="2"/>
        <v>25920228082</v>
      </c>
      <c r="N5" s="2">
        <f t="shared" si="2"/>
        <v>25852231989</v>
      </c>
      <c r="O5" s="2">
        <f t="shared" si="2"/>
        <v>29826855502</v>
      </c>
      <c r="P5" s="2">
        <f t="shared" si="2"/>
        <v>20896337521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322739604572</v>
      </c>
      <c r="H6" s="2">
        <f>IFERROR(INDEX(D6:G6,COUNT(D6:G6)),"")</f>
        <v>322739604572</v>
      </c>
      <c r="I6" s="2">
        <f t="shared" ref="I6:P6" si="3">IFERROR(INDEX(I51:I500,MATCH($C$6,$C$51:$C$500,0)),"")</f>
        <v>327307328609</v>
      </c>
      <c r="J6" s="2">
        <f t="shared" si="3"/>
        <v>350469582033</v>
      </c>
      <c r="K6" s="2">
        <f t="shared" si="3"/>
        <v>346129462554</v>
      </c>
      <c r="L6" s="2">
        <f t="shared" si="3"/>
        <v>245801280888</v>
      </c>
      <c r="M6" s="2">
        <f t="shared" si="3"/>
        <v>204647780766</v>
      </c>
      <c r="N6" s="2">
        <f t="shared" si="3"/>
        <v>178660283495</v>
      </c>
      <c r="O6" s="2">
        <f t="shared" si="3"/>
        <v>154280563265</v>
      </c>
      <c r="P6" s="2">
        <f t="shared" si="3"/>
        <v>52621751538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0</v>
      </c>
      <c r="H7" s="3">
        <f>IFERROR(INDEX(D7:G7,COUNT(D7:G7)),"")</f>
        <v>0</v>
      </c>
      <c r="I7" s="3">
        <f t="shared" ref="I7:P7" si="4">IFERROR(INDEX(I51:I500,MATCH($C$7,$C$51:$C$500,0))/1000000000,"")</f>
        <v>0</v>
      </c>
      <c r="J7" s="3">
        <f t="shared" si="4"/>
        <v>2.46</v>
      </c>
      <c r="K7" s="3">
        <f t="shared" si="4"/>
        <v>2.46</v>
      </c>
      <c r="L7" s="3">
        <f t="shared" si="4"/>
        <v>2</v>
      </c>
      <c r="M7" s="3">
        <f t="shared" si="4"/>
        <v>2</v>
      </c>
      <c r="N7" s="3">
        <f t="shared" si="4"/>
        <v>2</v>
      </c>
      <c r="O7" s="3">
        <f t="shared" si="4"/>
        <v>2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10000000000</v>
      </c>
      <c r="J8" s="2">
        <f t="shared" si="5"/>
        <v>37000000000</v>
      </c>
      <c r="K8" s="2">
        <f t="shared" si="5"/>
        <v>-15000000000</v>
      </c>
      <c r="L8" s="2">
        <f t="shared" si="5"/>
        <v>-17000000000</v>
      </c>
      <c r="M8" s="2">
        <f t="shared" si="5"/>
        <v>13000000000</v>
      </c>
      <c r="N8" s="2">
        <f t="shared" si="5"/>
        <v>-16000000000</v>
      </c>
      <c r="O8" s="2">
        <f t="shared" si="5"/>
        <v>-4000000000</v>
      </c>
      <c r="P8" s="2">
        <f t="shared" si="5"/>
        <v>-78000000000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0</v>
      </c>
      <c r="H9" s="3">
        <f>IFERROR(INDEX(D9:G9,COUNT(D9:G9)),"")</f>
        <v>0</v>
      </c>
      <c r="I9" s="3">
        <f t="shared" ref="I9:P9" si="6">IFERROR(INDEX(I51:I500,MATCH($C$9,$C$51:$C$500,0)),"")</f>
        <v>0</v>
      </c>
      <c r="J9" s="3">
        <f t="shared" si="6"/>
        <v>14.96</v>
      </c>
      <c r="K9" s="3">
        <f t="shared" si="6"/>
        <v>-5.98</v>
      </c>
      <c r="L9" s="3">
        <f t="shared" si="6"/>
        <v>-8.56</v>
      </c>
      <c r="M9" s="3">
        <f t="shared" si="6"/>
        <v>6.54</v>
      </c>
      <c r="N9" s="3">
        <f t="shared" si="6"/>
        <v>-8.0399999999999991</v>
      </c>
      <c r="O9" s="3">
        <f t="shared" si="6"/>
        <v>-1.99</v>
      </c>
      <c r="P9" s="3">
        <f t="shared" si="6"/>
        <v>-7796209</v>
      </c>
    </row>
    <row r="10" spans="1:16" x14ac:dyDescent="0.35">
      <c r="C10" t="s">
        <v>17</v>
      </c>
      <c r="D10" s="3" t="str">
        <f>IFERROR(IF(D9=0,"",D2/D9),"")</f>
        <v/>
      </c>
      <c r="I10" s="3" t="str">
        <f t="shared" ref="I10:P10" si="7">IFERROR(IF(I9=0,"",I2/I9),"")</f>
        <v/>
      </c>
      <c r="J10" s="3">
        <f t="shared" ca="1" si="7"/>
        <v>3.3422459893048124</v>
      </c>
      <c r="K10" s="3">
        <f t="shared" ca="1" si="7"/>
        <v>-12.541806020066888</v>
      </c>
      <c r="L10" s="3">
        <f t="shared" ca="1" si="7"/>
        <v>-29.352114485981307</v>
      </c>
      <c r="M10" s="3">
        <f t="shared" ca="1" si="7"/>
        <v>121.96207951070336</v>
      </c>
      <c r="N10" s="3">
        <f t="shared" ca="1" si="7"/>
        <v>-607.64875621890553</v>
      </c>
      <c r="O10" s="3">
        <f t="shared" ca="1" si="7"/>
        <v>-2149.3977889447237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3021859763</v>
      </c>
      <c r="H11" s="2">
        <f>IFERROR(INDEX(D11:G11,COUNT(D11:G11)),"")</f>
        <v>3021859763</v>
      </c>
      <c r="I11" s="2">
        <f t="shared" ref="I11:P11" si="8">IFERROR(INDEX(I51:I500,MATCH($C$11,$C$51:$C$500,0)),"")</f>
        <v>800426045</v>
      </c>
      <c r="J11" s="2">
        <f t="shared" si="8"/>
        <v>2408698040</v>
      </c>
      <c r="K11" s="2">
        <f t="shared" si="8"/>
        <v>5299640948</v>
      </c>
      <c r="L11" s="2">
        <f t="shared" si="8"/>
        <v>9237382529</v>
      </c>
      <c r="M11" s="2">
        <f t="shared" si="8"/>
        <v>6200841122</v>
      </c>
      <c r="N11" s="2">
        <f t="shared" si="8"/>
        <v>5330054481</v>
      </c>
      <c r="O11" s="2">
        <f t="shared" si="8"/>
        <v>4643717149</v>
      </c>
      <c r="P11" s="2">
        <f t="shared" si="8"/>
        <v>4065839073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26000000000</v>
      </c>
      <c r="H12" s="2">
        <f>IFERROR(INDEX(D12:G12,COUNT(D12:G12)),"")</f>
        <v>26000000000</v>
      </c>
      <c r="I12" s="2">
        <f t="shared" ref="I12:P12" si="9">IFERROR(INDEX(I51:I500,MATCH($C$12,$C$51:$C$500,0)),"")</f>
        <v>23000000000</v>
      </c>
      <c r="J12" s="2">
        <f t="shared" si="9"/>
        <v>29000000000</v>
      </c>
      <c r="K12" s="2">
        <f t="shared" si="9"/>
        <v>65000000000</v>
      </c>
      <c r="L12" s="2">
        <f t="shared" si="9"/>
        <v>104000000000</v>
      </c>
      <c r="M12" s="2">
        <f t="shared" si="9"/>
        <v>128000000000</v>
      </c>
      <c r="N12" s="2">
        <f t="shared" si="9"/>
        <v>149000000000</v>
      </c>
      <c r="O12" s="2">
        <f t="shared" si="9"/>
        <v>111000000000</v>
      </c>
      <c r="P12" s="2">
        <f t="shared" si="9"/>
        <v>126000000000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29000000000</v>
      </c>
      <c r="H13" s="2">
        <f>IFERROR(INDEX(D13:G13,COUNT(D13:G13)),"")</f>
        <v>29000000000</v>
      </c>
      <c r="I13" s="2">
        <f t="shared" ref="I13:P13" si="10">IFERROR(INDEX(I51:I500,MATCH($C$13,$C$51:$C$500,0)),"")</f>
        <v>24000000000</v>
      </c>
      <c r="J13" s="2">
        <f t="shared" si="10"/>
        <v>32000000000</v>
      </c>
      <c r="K13" s="2">
        <f t="shared" si="10"/>
        <v>71000000000</v>
      </c>
      <c r="L13" s="2">
        <f t="shared" si="10"/>
        <v>113000000000</v>
      </c>
      <c r="M13" s="2">
        <f t="shared" si="10"/>
        <v>135000000000</v>
      </c>
      <c r="N13" s="2">
        <f t="shared" si="10"/>
        <v>154000000000</v>
      </c>
      <c r="O13" s="2">
        <f t="shared" si="10"/>
        <v>115000000000</v>
      </c>
      <c r="P13" s="2">
        <f t="shared" si="10"/>
        <v>130000000000</v>
      </c>
    </row>
    <row r="14" spans="1:16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x14ac:dyDescent="0.35">
      <c r="C15" t="s">
        <v>27</v>
      </c>
      <c r="D15" s="2">
        <f>IFERROR(INDEX(D51:D500,MATCH($C$15,$C$51:$C$500,0)),"")</f>
        <v>44576662</v>
      </c>
      <c r="H15" s="2">
        <f>IFERROR(SUM(D15:G15)*(4/MAX(1,COUNT(D15:G15))),"")</f>
        <v>178306648</v>
      </c>
      <c r="I15" s="2">
        <f t="shared" ref="I15:P15" si="12">IFERROR(INDEX(I51:I500,MATCH($C$15,$C$51:$C$500,0)),"")</f>
        <v>3578989553</v>
      </c>
      <c r="J15" s="2">
        <f t="shared" si="12"/>
        <v>-1755021478</v>
      </c>
      <c r="K15" s="2">
        <f t="shared" si="12"/>
        <v>-6501944433</v>
      </c>
      <c r="L15" s="2">
        <f t="shared" si="12"/>
        <v>-12069399606</v>
      </c>
      <c r="M15" s="2">
        <f t="shared" si="12"/>
        <v>-7401722626</v>
      </c>
      <c r="N15" s="2">
        <f t="shared" si="12"/>
        <v>-6203270934</v>
      </c>
      <c r="O15" s="2">
        <f t="shared" si="12"/>
        <v>-10959147412</v>
      </c>
      <c r="P15" s="2">
        <f t="shared" si="12"/>
        <v>-7975811732</v>
      </c>
    </row>
    <row r="16" spans="1:16" x14ac:dyDescent="0.35">
      <c r="C16" t="s">
        <v>28</v>
      </c>
      <c r="D16" s="2">
        <f>IFERROR(INDEX(D51:D500,MATCH($C$16,$C$51:$C$500,0)),"")</f>
        <v>-4510237167</v>
      </c>
      <c r="H16" s="2">
        <f>IFERROR(SUM(D16:G16)*(4/MAX(1,COUNT(D16:G16))),"")</f>
        <v>-18040948668</v>
      </c>
      <c r="I16" s="2">
        <f t="shared" ref="I16:P16" si="13">IFERROR(INDEX(I51:I500,MATCH($C$16,$C$51:$C$500,0)),"")</f>
        <v>-26421018744</v>
      </c>
      <c r="J16" s="2">
        <f t="shared" si="13"/>
        <v>6475159388</v>
      </c>
      <c r="K16" s="2">
        <f t="shared" si="13"/>
        <v>27771892954</v>
      </c>
      <c r="L16" s="2">
        <f t="shared" si="13"/>
        <v>54409704747</v>
      </c>
      <c r="M16" s="2">
        <f t="shared" si="13"/>
        <v>32647437275</v>
      </c>
      <c r="N16" s="2">
        <f t="shared" si="13"/>
        <v>32700262884</v>
      </c>
      <c r="O16" s="2">
        <f t="shared" si="13"/>
        <v>40474015708</v>
      </c>
      <c r="P16" s="2">
        <f t="shared" si="13"/>
        <v>29413977262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0</v>
      </c>
      <c r="H20" s="2">
        <f t="shared" ref="H20:P20" ca="1" si="14">IFERROR(H21*H2,"")</f>
        <v>0</v>
      </c>
      <c r="I20" s="2">
        <f t="shared" ca="1" si="14"/>
        <v>0</v>
      </c>
      <c r="J20" s="2">
        <f t="shared" ca="1" si="14"/>
        <v>123000000000</v>
      </c>
      <c r="K20" s="2">
        <f t="shared" ca="1" si="14"/>
        <v>184500000000</v>
      </c>
      <c r="L20" s="2">
        <f t="shared" ca="1" si="14"/>
        <v>502508200000</v>
      </c>
      <c r="M20" s="2">
        <f t="shared" ca="1" si="14"/>
        <v>1595264000000</v>
      </c>
      <c r="N20" s="2">
        <f t="shared" ca="1" si="14"/>
        <v>9770992000000</v>
      </c>
      <c r="O20" s="2">
        <f t="shared" ca="1" si="14"/>
        <v>8554603200000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0</v>
      </c>
      <c r="H21" s="2">
        <f>IFERROR(INDEX(D21:G21,COUNT(D21:G21)),"")</f>
        <v>0</v>
      </c>
      <c r="I21" s="2">
        <f t="shared" ref="I21:P21" si="15">IFERROR(INDEX(I51:I500,MATCH($C$7,$C$51:$C$500,0)),"")</f>
        <v>0</v>
      </c>
      <c r="J21" s="2">
        <f t="shared" si="15"/>
        <v>2460000000</v>
      </c>
      <c r="K21" s="2">
        <f t="shared" si="15"/>
        <v>2460000000</v>
      </c>
      <c r="L21" s="2">
        <f t="shared" si="15"/>
        <v>2000000000</v>
      </c>
      <c r="M21" s="2">
        <f t="shared" si="15"/>
        <v>2000000000</v>
      </c>
      <c r="N21" s="2">
        <f t="shared" si="15"/>
        <v>2000000000</v>
      </c>
      <c r="O21" s="2">
        <f t="shared" si="15"/>
        <v>2000000000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-1.4035946744148073</v>
      </c>
      <c r="H23" s="3">
        <f t="shared" ref="H23:P23" si="16">IFERROR(H5/H6*100,"")</f>
        <v>-5.6143786976592294</v>
      </c>
      <c r="I23" s="3">
        <f t="shared" si="16"/>
        <v>-7.1121181627461754</v>
      </c>
      <c r="J23" s="3">
        <f t="shared" si="16"/>
        <v>1.2340650266740578</v>
      </c>
      <c r="K23" s="3">
        <f t="shared" si="16"/>
        <v>6.6585764548732591</v>
      </c>
      <c r="L23" s="3">
        <f t="shared" si="16"/>
        <v>16.675758266156819</v>
      </c>
      <c r="M23" s="3">
        <f t="shared" si="16"/>
        <v>12.665775306714863</v>
      </c>
      <c r="N23" s="3">
        <f t="shared" si="16"/>
        <v>14.470049796894843</v>
      </c>
      <c r="O23" s="3">
        <f t="shared" si="16"/>
        <v>19.332866610532076</v>
      </c>
      <c r="P23" s="3">
        <f t="shared" si="16"/>
        <v>39.71045605714972</v>
      </c>
    </row>
    <row r="24" spans="1:16" x14ac:dyDescent="0.35">
      <c r="C24" t="s">
        <v>45</v>
      </c>
      <c r="D24" s="4">
        <f>IFERROR(_xlfn.RRI(5,I23,D23),"")</f>
        <v>-0.27714939367426672</v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-0.42322243659385217</v>
      </c>
      <c r="K24" s="4">
        <f t="shared" si="17"/>
        <v>-0.30032669688389924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-1.8</v>
      </c>
      <c r="H25" s="3">
        <f>IFERROR(INDEX(D25:G25,COUNT(D25:G25)),"")</f>
        <v>-1.8</v>
      </c>
      <c r="I25" s="3">
        <f t="shared" ref="I25:P25" si="18">IFERROR(INDEX(I51:I500,MATCH($C$25,$C$51:$C$500,0)),"")</f>
        <v>0</v>
      </c>
      <c r="J25" s="3">
        <f t="shared" si="18"/>
        <v>1.91</v>
      </c>
      <c r="K25" s="3">
        <f t="shared" si="18"/>
        <v>8.6199999999999992</v>
      </c>
      <c r="L25" s="3">
        <f t="shared" si="18"/>
        <v>21.08</v>
      </c>
      <c r="M25" s="3">
        <f t="shared" si="18"/>
        <v>12.59</v>
      </c>
      <c r="N25" s="3">
        <f t="shared" si="18"/>
        <v>13.23</v>
      </c>
      <c r="O25" s="3">
        <f t="shared" si="18"/>
        <v>14.73</v>
      </c>
      <c r="P25" s="3">
        <f t="shared" si="18"/>
        <v>2075803.84</v>
      </c>
    </row>
    <row r="26" spans="1:16" x14ac:dyDescent="0.35">
      <c r="C26" t="s">
        <v>48</v>
      </c>
      <c r="D26" s="4" t="str">
        <f>IFERROR(_xlfn.RRI(5,I25,D25),"")</f>
        <v/>
      </c>
      <c r="H26" s="4" t="str">
        <f t="shared" ref="H26:P26" si="19">IFERROR(_xlfn.RRI(5,M25,H25),"")</f>
        <v/>
      </c>
      <c r="I26" s="4">
        <f t="shared" si="19"/>
        <v>-1</v>
      </c>
      <c r="J26" s="4">
        <f t="shared" si="19"/>
        <v>-0.33539114389448144</v>
      </c>
      <c r="K26" s="4">
        <f t="shared" si="19"/>
        <v>-0.9161188857303959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 t="str">
        <f>IFERROR(D4/D21,"")</f>
        <v/>
      </c>
      <c r="H27" s="3" t="str">
        <f t="shared" ref="H27:P27" si="20">IFERROR(H4/H21,"")</f>
        <v/>
      </c>
      <c r="I27" s="3" t="str">
        <f t="shared" si="20"/>
        <v/>
      </c>
      <c r="J27" s="3">
        <f t="shared" si="20"/>
        <v>203.77510543455284</v>
      </c>
      <c r="K27" s="3">
        <f t="shared" si="20"/>
        <v>183.88901007601626</v>
      </c>
      <c r="L27" s="3">
        <f t="shared" si="20"/>
        <v>243.5758233645</v>
      </c>
      <c r="M27" s="3">
        <f t="shared" si="20"/>
        <v>224.18177513399999</v>
      </c>
      <c r="N27" s="3">
        <f t="shared" si="20"/>
        <v>205.89903288650001</v>
      </c>
      <c r="O27" s="3">
        <f t="shared" si="20"/>
        <v>229.9979637715</v>
      </c>
      <c r="P27" s="3" t="str">
        <f t="shared" si="20"/>
        <v/>
      </c>
    </row>
    <row r="28" spans="1:16" x14ac:dyDescent="0.35">
      <c r="C28" t="s">
        <v>50</v>
      </c>
      <c r="D28" s="4" t="str">
        <f>IFERROR(_xlfn.RRI(5,I27,D27),"")</f>
        <v/>
      </c>
      <c r="H28" s="4" t="str">
        <f t="shared" ref="H28:P28" si="21">IFERROR(_xlfn.RRI(5,M27,H27),"")</f>
        <v/>
      </c>
      <c r="I28" s="4" t="str">
        <f t="shared" si="21"/>
        <v/>
      </c>
      <c r="J28" s="4">
        <f t="shared" si="21"/>
        <v>-2.3919970864835993E-2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 t="str">
        <f t="shared" ref="H29:P29" si="22">IFERROR(((H25-I25)/I25)*100%,"")</f>
        <v/>
      </c>
      <c r="I29" s="4">
        <f t="shared" si="22"/>
        <v>-1</v>
      </c>
      <c r="J29" s="4">
        <f t="shared" si="22"/>
        <v>-0.77842227378190254</v>
      </c>
      <c r="K29" s="4">
        <f t="shared" si="22"/>
        <v>-0.59108159392789372</v>
      </c>
      <c r="L29" s="4">
        <f t="shared" si="22"/>
        <v>0.67434471803018259</v>
      </c>
      <c r="M29" s="4">
        <f t="shared" si="22"/>
        <v>-4.8374905517762704E-2</v>
      </c>
      <c r="N29" s="4">
        <f t="shared" si="22"/>
        <v>-0.10183299389002036</v>
      </c>
      <c r="O29" s="4">
        <f t="shared" si="22"/>
        <v>-0.99999290395377627</v>
      </c>
      <c r="P29" s="4" t="str">
        <f t="shared" si="22"/>
        <v/>
      </c>
    </row>
    <row r="30" spans="1:16" x14ac:dyDescent="0.35">
      <c r="C30" t="s">
        <v>52</v>
      </c>
      <c r="H30" s="4" t="str">
        <f t="shared" ref="H30:P30" si="23">IFERROR(((H27-I27)/I27)*100%,"")</f>
        <v/>
      </c>
      <c r="I30" s="4" t="str">
        <f t="shared" si="23"/>
        <v/>
      </c>
      <c r="J30" s="4">
        <f t="shared" si="23"/>
        <v>0.1081418370261281</v>
      </c>
      <c r="K30" s="4">
        <f t="shared" si="23"/>
        <v>-0.24504407894031899</v>
      </c>
      <c r="L30" s="4">
        <f t="shared" si="23"/>
        <v>8.6510369627092187E-2</v>
      </c>
      <c r="M30" s="4">
        <f t="shared" si="23"/>
        <v>8.8794697047354168E-2</v>
      </c>
      <c r="N30" s="4">
        <f t="shared" si="23"/>
        <v>-0.10477888799459965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0</v>
      </c>
      <c r="H32" s="3">
        <f>IFERROR(INDEX(D32:G32,COUNT(D32:G32)),"")</f>
        <v>0</v>
      </c>
      <c r="I32" s="3">
        <f t="shared" ref="I32:P32" si="24">IFERROR(INDEX(I51:I500,MATCH($C$32,$C$51:$C$500,0)),"")</f>
        <v>0</v>
      </c>
      <c r="J32" s="3">
        <f t="shared" si="24"/>
        <v>141.59</v>
      </c>
      <c r="K32" s="3">
        <f t="shared" si="24"/>
        <v>139.84</v>
      </c>
      <c r="L32" s="3">
        <f t="shared" si="24"/>
        <v>122.48</v>
      </c>
      <c r="M32" s="3">
        <f t="shared" si="24"/>
        <v>101.99</v>
      </c>
      <c r="N32" s="3">
        <f t="shared" si="24"/>
        <v>89.03</v>
      </c>
      <c r="O32" s="3">
        <f t="shared" si="24"/>
        <v>76.849999999999994</v>
      </c>
      <c r="P32" s="3">
        <f t="shared" si="24"/>
        <v>5268541.42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</v>
      </c>
      <c r="H33" s="3">
        <f>IFERROR(INDEX(D33:G33,COUNT(D33:G33)),"")</f>
        <v>0</v>
      </c>
      <c r="I33" s="3">
        <f t="shared" ref="I33:P33" si="25">IFERROR(INDEX(I51:I500,MATCH($C$33,$C$51:$C$500,0)),"")</f>
        <v>0</v>
      </c>
      <c r="J33" s="3">
        <f t="shared" si="25"/>
        <v>0.35</v>
      </c>
      <c r="K33" s="3">
        <f t="shared" si="25"/>
        <v>0.54</v>
      </c>
      <c r="L33" s="3">
        <f t="shared" si="25"/>
        <v>2.06</v>
      </c>
      <c r="M33" s="3">
        <f t="shared" si="25"/>
        <v>7.84</v>
      </c>
      <c r="N33" s="3">
        <f t="shared" si="25"/>
        <v>55.04</v>
      </c>
      <c r="O33" s="3">
        <f t="shared" si="25"/>
        <v>55.82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0</v>
      </c>
      <c r="H34" s="3">
        <f>IFERROR(INDEX(D34:G34,COUNT(D34:G34)),"")</f>
        <v>0</v>
      </c>
      <c r="I34" s="3">
        <f t="shared" ref="I34:P34" si="26">IFERROR(INDEX(I51:I500,MATCH($C$34,$C$51:$C$500,0)),"")</f>
        <v>0</v>
      </c>
      <c r="J34" s="3">
        <f t="shared" si="26"/>
        <v>26.18</v>
      </c>
      <c r="K34" s="3">
        <f t="shared" si="26"/>
        <v>8.6999999999999993</v>
      </c>
      <c r="L34" s="3">
        <f t="shared" si="26"/>
        <v>11.95</v>
      </c>
      <c r="M34" s="3">
        <f t="shared" si="26"/>
        <v>63.54</v>
      </c>
      <c r="N34" s="3">
        <f t="shared" si="26"/>
        <v>370.37</v>
      </c>
      <c r="O34" s="3">
        <f t="shared" si="26"/>
        <v>291.24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 t="shared" ref="I35:P35" si="27">IFERROR(INDEX(I51:I500,MATCH($C$35,$C$51:$C$500,0)),"")</f>
        <v>0</v>
      </c>
      <c r="J35" s="3">
        <f t="shared" si="27"/>
        <v>0.25</v>
      </c>
      <c r="K35" s="3">
        <f t="shared" si="27"/>
        <v>0.41</v>
      </c>
      <c r="L35" s="3">
        <f t="shared" si="27"/>
        <v>1.03</v>
      </c>
      <c r="M35" s="3">
        <f t="shared" si="27"/>
        <v>3.57</v>
      </c>
      <c r="N35" s="3">
        <f t="shared" si="27"/>
        <v>23.8</v>
      </c>
      <c r="O35" s="3">
        <f t="shared" si="27"/>
        <v>18.649999999999999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6.2699999999999992E-2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0.75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48410924150</v>
      </c>
      <c r="E51" s="5">
        <v>65737004382</v>
      </c>
      <c r="F51" s="5">
        <v>45553939566</v>
      </c>
      <c r="G51" s="5">
        <v>36550218064</v>
      </c>
      <c r="I51" s="5">
        <v>195368204685</v>
      </c>
      <c r="J51" s="5">
        <v>501286759369</v>
      </c>
      <c r="K51" s="5">
        <v>452366964787</v>
      </c>
      <c r="L51" s="5">
        <v>487151646729</v>
      </c>
      <c r="M51" s="5">
        <v>448363550268</v>
      </c>
      <c r="N51" s="5">
        <v>411798065773</v>
      </c>
      <c r="O51" s="5">
        <v>459995927543</v>
      </c>
      <c r="P51" s="5">
        <v>294679753982</v>
      </c>
    </row>
    <row r="52" spans="2:16" x14ac:dyDescent="0.35">
      <c r="C52" t="s">
        <v>75</v>
      </c>
      <c r="D52" s="5">
        <v>-45448594680</v>
      </c>
      <c r="E52" s="5">
        <v>-73086966239</v>
      </c>
      <c r="F52" s="5">
        <v>-35796921435</v>
      </c>
      <c r="G52" s="5">
        <v>-33771942584</v>
      </c>
      <c r="I52" s="5">
        <v>-183248529781</v>
      </c>
      <c r="J52" s="5">
        <v>-461294232777</v>
      </c>
      <c r="K52" s="5">
        <v>-392929691921</v>
      </c>
      <c r="L52" s="5">
        <v>-408009478746</v>
      </c>
      <c r="M52" s="5">
        <v>-381818269064</v>
      </c>
      <c r="N52" s="5">
        <v>-341019545555</v>
      </c>
      <c r="O52" s="5">
        <v>-383465554908</v>
      </c>
      <c r="P52" s="5">
        <v>-237307044562</v>
      </c>
    </row>
    <row r="53" spans="2:16" x14ac:dyDescent="0.35">
      <c r="C53" t="s">
        <v>76</v>
      </c>
      <c r="D53" s="5">
        <v>2962329470</v>
      </c>
      <c r="E53" s="5">
        <v>-7349961857</v>
      </c>
      <c r="F53" s="5">
        <v>9757018131</v>
      </c>
      <c r="G53" s="5">
        <v>2778275480</v>
      </c>
      <c r="I53" s="5">
        <v>12119674904</v>
      </c>
      <c r="J53" s="5">
        <v>39992526592</v>
      </c>
      <c r="K53" s="5">
        <v>59437272866</v>
      </c>
      <c r="L53" s="5">
        <v>79142167983</v>
      </c>
      <c r="M53" s="5">
        <v>66545281204</v>
      </c>
      <c r="N53" s="5">
        <v>70778520218</v>
      </c>
      <c r="O53" s="5">
        <v>76530372635</v>
      </c>
      <c r="P53" s="5">
        <v>57372709420</v>
      </c>
    </row>
    <row r="54" spans="2:16" x14ac:dyDescent="0.35">
      <c r="C54" t="s">
        <v>77</v>
      </c>
      <c r="D54" s="5">
        <v>-7296746394</v>
      </c>
      <c r="E54" s="5">
        <v>-6015747505</v>
      </c>
      <c r="F54" s="5">
        <v>-6010130924</v>
      </c>
      <c r="G54" s="5">
        <v>-9212694344</v>
      </c>
      <c r="I54" s="5">
        <v>-27235280270</v>
      </c>
      <c r="J54" s="5">
        <v>-32113959494</v>
      </c>
      <c r="K54" s="5">
        <v>-21471713557</v>
      </c>
      <c r="L54" s="5">
        <v>-18886842786</v>
      </c>
      <c r="M54" s="5">
        <v>-19140875985</v>
      </c>
      <c r="N54" s="5">
        <v>-20153638748</v>
      </c>
      <c r="O54" s="5">
        <v>-18145590548</v>
      </c>
      <c r="P54" s="5">
        <v>-15437579729</v>
      </c>
    </row>
    <row r="55" spans="2:16" x14ac:dyDescent="0.35">
      <c r="C55" t="s">
        <v>78</v>
      </c>
      <c r="D55" s="5">
        <v>-966271912</v>
      </c>
      <c r="E55" s="5">
        <v>-1167863835</v>
      </c>
      <c r="F55" s="5">
        <v>-1444237103</v>
      </c>
      <c r="G55" s="5">
        <v>-854034541</v>
      </c>
      <c r="I55" s="5">
        <v>-4453065650</v>
      </c>
      <c r="J55" s="5">
        <v>-6661022723</v>
      </c>
      <c r="K55" s="5">
        <v>-3102083865</v>
      </c>
      <c r="L55" s="5">
        <v>-1725911677</v>
      </c>
      <c r="M55" s="5">
        <v>-3308118714</v>
      </c>
      <c r="N55" s="5">
        <v>-5208999696</v>
      </c>
      <c r="O55" s="5">
        <v>-5318499332</v>
      </c>
      <c r="P55" s="5">
        <v>-4099827125</v>
      </c>
    </row>
    <row r="56" spans="2:16" x14ac:dyDescent="0.35">
      <c r="C56" t="s">
        <v>79</v>
      </c>
      <c r="D56" s="5">
        <v>-6330474482</v>
      </c>
      <c r="E56" s="5">
        <v>-4847883670</v>
      </c>
      <c r="F56" s="5">
        <v>-4565893821</v>
      </c>
      <c r="G56" s="5">
        <v>-8358659803</v>
      </c>
      <c r="I56" s="5">
        <v>-22782214620</v>
      </c>
      <c r="J56" s="5">
        <v>-25452936771</v>
      </c>
      <c r="K56" s="5">
        <v>-18369629692</v>
      </c>
      <c r="L56" s="5">
        <v>-17160931109</v>
      </c>
      <c r="M56" s="5">
        <v>-15832757271</v>
      </c>
      <c r="N56" s="5">
        <v>-14944639052</v>
      </c>
      <c r="O56" s="5">
        <v>-12827091216</v>
      </c>
      <c r="P56" s="5">
        <v>-11337752604</v>
      </c>
    </row>
    <row r="57" spans="2:16" x14ac:dyDescent="0.35">
      <c r="C57" t="s">
        <v>81</v>
      </c>
      <c r="D57" s="5">
        <v>-4334416924</v>
      </c>
      <c r="E57" s="5">
        <v>-13365709362</v>
      </c>
      <c r="F57" s="5">
        <v>3746887207</v>
      </c>
      <c r="G57" s="5">
        <v>-6434418864</v>
      </c>
      <c r="I57" s="5">
        <v>-15115605366</v>
      </c>
      <c r="J57" s="5">
        <v>7878567098</v>
      </c>
      <c r="K57" s="5">
        <v>37965559309</v>
      </c>
      <c r="L57" s="5">
        <v>60255325197</v>
      </c>
      <c r="M57" s="5">
        <v>47404405219</v>
      </c>
      <c r="N57" s="5">
        <v>50624881470</v>
      </c>
      <c r="O57" s="5">
        <v>58384782087</v>
      </c>
      <c r="P57" s="5">
        <v>41935129691</v>
      </c>
    </row>
    <row r="58" spans="2:16" x14ac:dyDescent="0.35">
      <c r="C58" t="s">
        <v>82</v>
      </c>
      <c r="D58" s="5">
        <v>-175820243</v>
      </c>
      <c r="E58" s="5">
        <v>-4138031248</v>
      </c>
      <c r="F58" s="5">
        <v>-529787871</v>
      </c>
      <c r="G58" s="5">
        <v>-6609238979</v>
      </c>
      <c r="I58" s="5">
        <v>-11305413378</v>
      </c>
      <c r="J58" s="5">
        <v>-1403407710</v>
      </c>
      <c r="K58" s="5">
        <v>-10193666355</v>
      </c>
      <c r="L58" s="5">
        <v>-5845620450</v>
      </c>
      <c r="M58" s="5">
        <v>-14756967944</v>
      </c>
      <c r="N58" s="5">
        <v>-17924618586</v>
      </c>
      <c r="O58" s="5">
        <v>-17910766379</v>
      </c>
      <c r="P58" s="5">
        <v>-12521152429</v>
      </c>
    </row>
    <row r="59" spans="2:16" x14ac:dyDescent="0.35">
      <c r="C59" t="s">
        <v>80</v>
      </c>
      <c r="D59" s="5">
        <v>-38624937</v>
      </c>
      <c r="E59" s="5">
        <v>118565281</v>
      </c>
      <c r="F59" s="5">
        <v>14586109</v>
      </c>
      <c r="G59" s="5">
        <v>-21189332</v>
      </c>
      <c r="I59" s="5">
        <v>114981944</v>
      </c>
      <c r="J59" s="5">
        <v>14841938</v>
      </c>
      <c r="K59" s="5">
        <v>54055485</v>
      </c>
      <c r="L59" s="5">
        <v>164272706</v>
      </c>
      <c r="M59" s="5">
        <v>67269189</v>
      </c>
      <c r="N59" s="5">
        <v>27488241</v>
      </c>
      <c r="O59" s="5">
        <v>64456225</v>
      </c>
    </row>
    <row r="60" spans="2:16" x14ac:dyDescent="0.35">
      <c r="C60" t="s">
        <v>84</v>
      </c>
      <c r="D60" s="5">
        <v>-175820243</v>
      </c>
      <c r="E60" s="5">
        <v>-4138031248</v>
      </c>
      <c r="F60" s="5">
        <v>-529787871</v>
      </c>
      <c r="G60" s="5">
        <v>-6609238979</v>
      </c>
      <c r="I60" s="5">
        <v>-11305413378</v>
      </c>
      <c r="J60" s="5">
        <v>-1403407710</v>
      </c>
      <c r="K60" s="5">
        <v>-10193666355</v>
      </c>
      <c r="L60" s="5">
        <v>-5845620450</v>
      </c>
      <c r="M60" s="5">
        <v>-14756967944</v>
      </c>
      <c r="N60" s="5">
        <v>-17924618586</v>
      </c>
      <c r="O60" s="5">
        <v>-17910766379</v>
      </c>
      <c r="P60" s="5">
        <v>-12521152429</v>
      </c>
    </row>
    <row r="61" spans="2:16" x14ac:dyDescent="0.35">
      <c r="C61" t="s">
        <v>28</v>
      </c>
      <c r="D61" s="5">
        <v>-4510237167</v>
      </c>
      <c r="E61" s="5">
        <v>-17503740610</v>
      </c>
      <c r="F61" s="5">
        <v>3217099336</v>
      </c>
      <c r="G61" s="5">
        <v>-13043657843</v>
      </c>
      <c r="I61" s="5">
        <v>-26421018744</v>
      </c>
      <c r="J61" s="5">
        <v>6475159388</v>
      </c>
      <c r="K61" s="5">
        <v>27771892954</v>
      </c>
      <c r="L61" s="5">
        <v>54409704747</v>
      </c>
      <c r="M61" s="5">
        <v>32647437275</v>
      </c>
      <c r="N61" s="5">
        <v>32700262884</v>
      </c>
      <c r="O61" s="5">
        <v>40474015708</v>
      </c>
      <c r="P61" s="5">
        <v>29413977262</v>
      </c>
    </row>
    <row r="62" spans="2:16" x14ac:dyDescent="0.35">
      <c r="C62" t="s">
        <v>27</v>
      </c>
      <c r="D62" s="5">
        <v>44576662</v>
      </c>
      <c r="E62" s="5">
        <v>3798118931</v>
      </c>
      <c r="F62" s="5">
        <v>-219446215</v>
      </c>
      <c r="G62" s="5">
        <v>248224832</v>
      </c>
      <c r="I62" s="5">
        <v>3578989553</v>
      </c>
      <c r="J62" s="5">
        <v>-1755021478</v>
      </c>
      <c r="K62" s="5">
        <v>-6501944433</v>
      </c>
      <c r="L62" s="5">
        <v>-12069399606</v>
      </c>
      <c r="M62" s="5">
        <v>-7401722626</v>
      </c>
      <c r="N62" s="5">
        <v>-6203270934</v>
      </c>
      <c r="O62" s="5">
        <v>-10959147412</v>
      </c>
      <c r="P62" s="5">
        <v>-7975811732</v>
      </c>
    </row>
    <row r="63" spans="2:16" x14ac:dyDescent="0.35">
      <c r="C63" t="s">
        <v>91</v>
      </c>
      <c r="D63" s="5">
        <v>-4465660505</v>
      </c>
      <c r="E63" s="5">
        <v>-13705621679</v>
      </c>
      <c r="F63" s="5">
        <v>2997653121</v>
      </c>
      <c r="G63" s="5">
        <v>-12795433011</v>
      </c>
      <c r="I63" s="5">
        <v>-22842029191</v>
      </c>
      <c r="J63" s="5">
        <v>4720137910</v>
      </c>
      <c r="K63" s="5">
        <v>21269948521</v>
      </c>
      <c r="L63" s="5">
        <v>42340305141</v>
      </c>
      <c r="M63" s="5">
        <v>25245714649</v>
      </c>
      <c r="N63" s="5">
        <v>26496991950</v>
      </c>
      <c r="O63" s="5">
        <v>29514868296</v>
      </c>
      <c r="P63" s="5">
        <v>20758038379</v>
      </c>
    </row>
    <row r="64" spans="2:16" x14ac:dyDescent="0.35">
      <c r="C64" t="s">
        <v>92</v>
      </c>
      <c r="D64" s="5">
        <v>-102920335</v>
      </c>
      <c r="E64" s="5">
        <v>-36267757</v>
      </c>
      <c r="F64" s="5">
        <v>-95068358</v>
      </c>
      <c r="G64" s="5">
        <v>-95068359</v>
      </c>
      <c r="I64" s="5">
        <v>-321472832</v>
      </c>
      <c r="J64" s="5">
        <v>-380273434</v>
      </c>
      <c r="K64" s="5">
        <v>1831401862</v>
      </c>
      <c r="L64" s="5">
        <v>-1186805019</v>
      </c>
      <c r="M64" s="5">
        <v>741782622</v>
      </c>
      <c r="N64" s="5">
        <v>-617271720</v>
      </c>
      <c r="O64" s="5">
        <v>376443431</v>
      </c>
      <c r="P64" s="5">
        <v>138299142</v>
      </c>
    </row>
    <row r="65" spans="2:16" x14ac:dyDescent="0.35">
      <c r="C65" t="s">
        <v>93</v>
      </c>
      <c r="D65" s="5">
        <v>-4568580840</v>
      </c>
      <c r="E65" s="5">
        <v>-13741889436</v>
      </c>
      <c r="F65" s="5">
        <v>2902584763</v>
      </c>
      <c r="G65" s="5">
        <v>-12890501370</v>
      </c>
      <c r="I65" s="5">
        <v>-23163502023</v>
      </c>
      <c r="J65" s="5">
        <v>4339864476</v>
      </c>
      <c r="K65" s="5">
        <v>23101350383</v>
      </c>
      <c r="L65" s="5">
        <v>41153500122</v>
      </c>
      <c r="M65" s="5">
        <v>25987497271</v>
      </c>
      <c r="N65" s="5">
        <v>25879720230</v>
      </c>
      <c r="O65" s="5">
        <v>29891311727</v>
      </c>
      <c r="P65" s="5">
        <v>20896337521</v>
      </c>
    </row>
    <row r="66" spans="2:16" x14ac:dyDescent="0.35">
      <c r="C66" t="s">
        <v>94</v>
      </c>
      <c r="D66" s="5">
        <v>-4465660503</v>
      </c>
      <c r="E66" s="5">
        <v>-13705621679</v>
      </c>
      <c r="F66" s="5">
        <v>2997653120</v>
      </c>
      <c r="G66" s="5">
        <v>-12795433011</v>
      </c>
      <c r="I66" s="5">
        <v>-22842029191</v>
      </c>
      <c r="J66" s="5">
        <v>4720137912</v>
      </c>
      <c r="K66" s="5">
        <v>21269948520</v>
      </c>
      <c r="L66" s="5">
        <v>42340305141</v>
      </c>
      <c r="M66" s="5">
        <v>25245714649</v>
      </c>
      <c r="N66" s="5">
        <v>26496991950</v>
      </c>
      <c r="O66" s="5">
        <v>29514868296</v>
      </c>
      <c r="P66" s="5">
        <v>20758038379</v>
      </c>
    </row>
    <row r="67" spans="2:16" x14ac:dyDescent="0.35">
      <c r="C67" t="s">
        <v>7</v>
      </c>
      <c r="D67" s="5">
        <v>-4529955902</v>
      </c>
      <c r="E67" s="5">
        <v>-13860454715</v>
      </c>
      <c r="F67" s="5">
        <v>2887998653</v>
      </c>
      <c r="G67" s="5">
        <v>-12869312038</v>
      </c>
      <c r="I67" s="5">
        <v>-23278483966</v>
      </c>
      <c r="J67" s="5">
        <v>4325022541</v>
      </c>
      <c r="K67" s="5">
        <v>23047294897</v>
      </c>
      <c r="L67" s="5">
        <v>40989227416</v>
      </c>
      <c r="M67" s="5">
        <v>25920228082</v>
      </c>
      <c r="N67" s="5">
        <v>25852231989</v>
      </c>
      <c r="O67" s="5">
        <v>29826855502</v>
      </c>
      <c r="P67" s="5">
        <v>20896337521</v>
      </c>
    </row>
    <row r="68" spans="2:16" x14ac:dyDescent="0.35">
      <c r="C68" t="s">
        <v>95</v>
      </c>
      <c r="D68" s="5">
        <v>-4465660503</v>
      </c>
      <c r="E68" s="5">
        <v>-13705621679</v>
      </c>
      <c r="F68" s="5">
        <v>2997653120</v>
      </c>
      <c r="G68" s="5">
        <v>-12795433011</v>
      </c>
      <c r="I68" s="5">
        <v>-22842029191</v>
      </c>
      <c r="J68" s="5">
        <v>4720137912</v>
      </c>
      <c r="K68" s="5">
        <v>21269948520</v>
      </c>
      <c r="L68" s="5">
        <v>42340305141</v>
      </c>
      <c r="M68" s="5">
        <v>25245714649</v>
      </c>
      <c r="N68" s="5">
        <v>26496991950</v>
      </c>
      <c r="O68" s="5">
        <v>29514868296</v>
      </c>
      <c r="P68" s="5">
        <v>20758038379</v>
      </c>
    </row>
    <row r="69" spans="2:16" x14ac:dyDescent="0.35">
      <c r="C69" t="s">
        <v>96</v>
      </c>
      <c r="D69" s="5">
        <v>-4568580839</v>
      </c>
      <c r="E69" s="5">
        <v>-13741889434</v>
      </c>
      <c r="F69" s="5">
        <v>2902584762</v>
      </c>
      <c r="G69" s="5">
        <v>-12890501370</v>
      </c>
      <c r="I69" s="5">
        <v>-23163502022</v>
      </c>
      <c r="J69" s="5">
        <v>4339864479</v>
      </c>
      <c r="K69" s="5">
        <v>23101350382</v>
      </c>
      <c r="L69" s="5">
        <v>41153500122</v>
      </c>
      <c r="M69" s="5">
        <v>25987497271</v>
      </c>
      <c r="N69" s="5">
        <v>25879720230</v>
      </c>
      <c r="O69" s="5">
        <v>29891311727</v>
      </c>
      <c r="P69" s="5">
        <v>20896337521</v>
      </c>
    </row>
    <row r="70" spans="2:16" x14ac:dyDescent="0.35">
      <c r="C70" t="s">
        <v>97</v>
      </c>
      <c r="D70" s="5">
        <v>-4568580839</v>
      </c>
      <c r="E70" s="5">
        <v>-13741889434</v>
      </c>
      <c r="F70" s="5">
        <v>2902584762</v>
      </c>
      <c r="G70" s="5">
        <v>-12890501370</v>
      </c>
      <c r="I70" s="5">
        <v>-23163502022</v>
      </c>
      <c r="J70" s="5">
        <v>4339864479</v>
      </c>
      <c r="K70" s="5">
        <v>23101350382</v>
      </c>
      <c r="L70" s="5">
        <v>41153500122</v>
      </c>
      <c r="M70" s="5">
        <v>25987497271</v>
      </c>
      <c r="N70" s="5">
        <v>25879720230</v>
      </c>
      <c r="O70" s="5">
        <v>29891311727</v>
      </c>
      <c r="P70" s="5">
        <v>20896337521</v>
      </c>
    </row>
    <row r="72" spans="2:16" x14ac:dyDescent="0.35">
      <c r="B72" t="s">
        <v>98</v>
      </c>
      <c r="C72" t="s">
        <v>99</v>
      </c>
    </row>
    <row r="73" spans="2:16" x14ac:dyDescent="0.35">
      <c r="C73" t="s">
        <v>100</v>
      </c>
    </row>
    <row r="74" spans="2:16" x14ac:dyDescent="0.35">
      <c r="C74" t="s">
        <v>19</v>
      </c>
      <c r="D74" s="5">
        <v>3021859763</v>
      </c>
      <c r="E74" s="5">
        <v>800426045</v>
      </c>
      <c r="F74" s="5">
        <v>1589719175</v>
      </c>
      <c r="G74" s="5">
        <v>1634084303</v>
      </c>
      <c r="I74" s="5">
        <v>800426045</v>
      </c>
      <c r="J74" s="5">
        <v>2408698040</v>
      </c>
      <c r="K74" s="5">
        <v>5299640948</v>
      </c>
      <c r="L74" s="5">
        <v>9237382529</v>
      </c>
      <c r="M74" s="5">
        <v>6200841122</v>
      </c>
      <c r="N74" s="5">
        <v>5330054481</v>
      </c>
      <c r="O74" s="5">
        <v>4643717149</v>
      </c>
      <c r="P74" s="5">
        <v>4065839073</v>
      </c>
    </row>
    <row r="75" spans="2:16" x14ac:dyDescent="0.35">
      <c r="C75" t="s">
        <v>107</v>
      </c>
      <c r="D75" s="5">
        <v>5000000</v>
      </c>
      <c r="E75" s="5">
        <v>5000000</v>
      </c>
      <c r="F75" s="5">
        <v>5000000</v>
      </c>
      <c r="G75" s="5">
        <v>5000000</v>
      </c>
      <c r="I75" s="5">
        <v>5000000</v>
      </c>
      <c r="J75" s="5">
        <v>5000000</v>
      </c>
      <c r="K75" s="5">
        <v>5000000</v>
      </c>
      <c r="L75" s="5">
        <v>5854945</v>
      </c>
    </row>
    <row r="76" spans="2:16" x14ac:dyDescent="0.35">
      <c r="C76" t="s">
        <v>101</v>
      </c>
      <c r="D76" s="5">
        <v>111612067347</v>
      </c>
      <c r="E76" s="5">
        <v>110757052958</v>
      </c>
      <c r="F76" s="5">
        <v>117787225512</v>
      </c>
      <c r="G76" s="5">
        <v>125361437790</v>
      </c>
      <c r="I76" s="5">
        <v>110757052958</v>
      </c>
      <c r="J76" s="5">
        <v>147452243708</v>
      </c>
      <c r="K76" s="5">
        <v>171941675240</v>
      </c>
      <c r="L76" s="5">
        <v>183340759610</v>
      </c>
      <c r="M76" s="5">
        <v>153916913817</v>
      </c>
      <c r="N76" s="5">
        <v>144530083937</v>
      </c>
      <c r="O76" s="5">
        <v>138265640220</v>
      </c>
      <c r="P76" s="5">
        <v>60624511518</v>
      </c>
    </row>
    <row r="77" spans="2:16" x14ac:dyDescent="0.35">
      <c r="C77" t="s">
        <v>103</v>
      </c>
      <c r="D77" s="5">
        <v>33661333100</v>
      </c>
      <c r="E77" s="5">
        <v>22711525010</v>
      </c>
      <c r="F77" s="5">
        <v>17309671416</v>
      </c>
      <c r="G77" s="5">
        <v>16199251918</v>
      </c>
      <c r="I77" s="5">
        <v>22711525010</v>
      </c>
      <c r="J77" s="5">
        <v>11666264260</v>
      </c>
      <c r="K77" s="5">
        <v>15244251575</v>
      </c>
      <c r="L77" s="5">
        <v>16153820906</v>
      </c>
    </row>
    <row r="78" spans="2:16" x14ac:dyDescent="0.35">
      <c r="C78" t="s">
        <v>102</v>
      </c>
      <c r="E78" s="5">
        <v>404225619</v>
      </c>
      <c r="F78" s="5">
        <v>106224025</v>
      </c>
      <c r="G78" s="5">
        <v>215161182</v>
      </c>
      <c r="I78" s="5">
        <v>404225619</v>
      </c>
      <c r="J78" s="5">
        <v>366900700</v>
      </c>
      <c r="K78" s="5">
        <v>3210382632</v>
      </c>
      <c r="L78" s="5">
        <v>1111317633</v>
      </c>
    </row>
    <row r="79" spans="2:16" x14ac:dyDescent="0.35">
      <c r="C79" t="s">
        <v>104</v>
      </c>
      <c r="D79" s="5">
        <v>111612067347</v>
      </c>
      <c r="E79" s="5">
        <v>110757052958</v>
      </c>
      <c r="F79" s="5">
        <v>117787225512</v>
      </c>
      <c r="G79" s="5">
        <v>125361437790</v>
      </c>
      <c r="I79" s="5">
        <v>110757052958</v>
      </c>
      <c r="J79" s="5">
        <v>147452243708</v>
      </c>
      <c r="K79" s="5">
        <v>171941675240</v>
      </c>
      <c r="L79" s="5">
        <v>183340759610</v>
      </c>
      <c r="M79" s="5">
        <v>153916913817</v>
      </c>
      <c r="N79" s="5">
        <v>144530083937</v>
      </c>
      <c r="O79" s="5">
        <v>138265640220</v>
      </c>
      <c r="P79" s="5">
        <v>60624511518</v>
      </c>
    </row>
    <row r="80" spans="2:16" x14ac:dyDescent="0.35">
      <c r="C80" t="s">
        <v>105</v>
      </c>
      <c r="E80" s="5">
        <v>1292500000</v>
      </c>
      <c r="I80" s="5">
        <v>1292500000</v>
      </c>
      <c r="M80" s="5">
        <v>4424164097</v>
      </c>
    </row>
    <row r="81" spans="3:16" x14ac:dyDescent="0.35">
      <c r="C81" t="s">
        <v>106</v>
      </c>
      <c r="E81" s="5">
        <v>1292500000</v>
      </c>
      <c r="I81" s="5">
        <v>1292500000</v>
      </c>
      <c r="M81" s="5">
        <v>4424164097</v>
      </c>
    </row>
    <row r="82" spans="3:16" x14ac:dyDescent="0.35">
      <c r="C82" t="s">
        <v>108</v>
      </c>
      <c r="D82" s="5">
        <v>175836603441</v>
      </c>
      <c r="E82" s="5">
        <v>173055905037</v>
      </c>
      <c r="F82" s="5">
        <v>185890872241</v>
      </c>
      <c r="G82" s="5">
        <v>182140956054</v>
      </c>
      <c r="I82" s="5">
        <v>173055905037</v>
      </c>
      <c r="J82" s="5">
        <v>179817163988</v>
      </c>
      <c r="K82" s="5">
        <v>194553773256</v>
      </c>
      <c r="L82" s="5">
        <v>138985931007</v>
      </c>
      <c r="M82" s="5">
        <v>164212953572</v>
      </c>
      <c r="N82" s="5">
        <v>166088492747</v>
      </c>
      <c r="O82" s="5">
        <v>131341257629</v>
      </c>
      <c r="P82" s="5">
        <v>110975381229</v>
      </c>
    </row>
    <row r="83" spans="3:16" x14ac:dyDescent="0.35">
      <c r="C83" t="s">
        <v>80</v>
      </c>
      <c r="D83" s="5">
        <v>-6597059475</v>
      </c>
      <c r="E83" s="5">
        <v>-6495063503</v>
      </c>
      <c r="F83" s="5">
        <v>-6461262351</v>
      </c>
      <c r="G83" s="5">
        <v>-6366583154</v>
      </c>
      <c r="I83" s="5">
        <v>-6495063503</v>
      </c>
      <c r="J83" s="5">
        <v>-6177224761</v>
      </c>
      <c r="K83" s="5">
        <v>-5798507975</v>
      </c>
      <c r="L83" s="5">
        <v>-7617791738</v>
      </c>
      <c r="M83" s="5">
        <v>-6443686861</v>
      </c>
      <c r="N83" s="5">
        <v>-7180489888</v>
      </c>
      <c r="O83" s="5">
        <v>-6567498054</v>
      </c>
      <c r="P83" s="5">
        <v>-45433264</v>
      </c>
    </row>
    <row r="84" spans="3:16" x14ac:dyDescent="0.35">
      <c r="C84" t="s">
        <v>109</v>
      </c>
      <c r="D84" s="5">
        <v>306247254138</v>
      </c>
      <c r="E84" s="5">
        <v>349863753208</v>
      </c>
      <c r="F84" s="5">
        <v>355249800168</v>
      </c>
      <c r="G84" s="5">
        <v>350995798205</v>
      </c>
      <c r="I84" s="5">
        <v>349863753208</v>
      </c>
      <c r="J84" s="5">
        <v>373751483255</v>
      </c>
      <c r="K84" s="5">
        <v>410136715316</v>
      </c>
      <c r="L84" s="5">
        <v>382558554113</v>
      </c>
      <c r="M84" s="5">
        <v>332416909291</v>
      </c>
      <c r="N84" s="5">
        <v>316535685981</v>
      </c>
      <c r="O84" s="5">
        <v>276308435696</v>
      </c>
      <c r="P84" s="5">
        <v>176026487833</v>
      </c>
    </row>
    <row r="85" spans="3:16" x14ac:dyDescent="0.35">
      <c r="C85" t="s">
        <v>110</v>
      </c>
    </row>
    <row r="86" spans="3:16" x14ac:dyDescent="0.35">
      <c r="C86" t="s">
        <v>111</v>
      </c>
      <c r="D86" s="5">
        <v>5853938943</v>
      </c>
      <c r="E86" s="5">
        <v>5782364237</v>
      </c>
      <c r="F86" s="5">
        <v>2204137713</v>
      </c>
      <c r="G86" s="5">
        <v>2166648002</v>
      </c>
      <c r="I86" s="5">
        <v>5782364237</v>
      </c>
      <c r="J86" s="5">
        <v>2112702860</v>
      </c>
      <c r="K86" s="5">
        <v>2461619849</v>
      </c>
      <c r="L86" s="5">
        <v>1983328623</v>
      </c>
      <c r="M86" s="5">
        <v>2323537372</v>
      </c>
      <c r="N86" s="5">
        <v>2281320717</v>
      </c>
      <c r="O86" s="5">
        <v>1443599451</v>
      </c>
      <c r="P86" s="5">
        <v>1185500757</v>
      </c>
    </row>
    <row r="87" spans="3:16" x14ac:dyDescent="0.35">
      <c r="C87" t="s">
        <v>112</v>
      </c>
      <c r="D87" s="5">
        <v>50123928205</v>
      </c>
      <c r="E87" s="5">
        <v>50647152029</v>
      </c>
      <c r="F87" s="5">
        <v>51364936407</v>
      </c>
      <c r="G87" s="5">
        <v>52544881321</v>
      </c>
      <c r="I87" s="5">
        <v>50647152029</v>
      </c>
      <c r="J87" s="5">
        <v>54597002699</v>
      </c>
      <c r="K87" s="5">
        <v>58105766021</v>
      </c>
      <c r="L87" s="5">
        <v>61490635172</v>
      </c>
      <c r="M87" s="5">
        <v>60805617603</v>
      </c>
      <c r="N87" s="5">
        <v>64784306007</v>
      </c>
      <c r="O87" s="5">
        <v>67310804413</v>
      </c>
      <c r="P87" s="5">
        <v>50141752249</v>
      </c>
    </row>
    <row r="88" spans="3:16" x14ac:dyDescent="0.35">
      <c r="C88" t="s">
        <v>115</v>
      </c>
      <c r="D88" s="5">
        <v>109392797812</v>
      </c>
      <c r="E88" s="5">
        <v>56429516266</v>
      </c>
      <c r="F88" s="5">
        <v>56438270364</v>
      </c>
      <c r="G88" s="5">
        <v>54711529323</v>
      </c>
      <c r="I88" s="5">
        <v>56429516266</v>
      </c>
      <c r="J88" s="5">
        <v>56709705559</v>
      </c>
      <c r="K88" s="5">
        <v>63436582114</v>
      </c>
      <c r="L88" s="5">
        <v>63473963795</v>
      </c>
      <c r="M88" s="5">
        <v>63129154975</v>
      </c>
      <c r="N88" s="5">
        <v>67065626724</v>
      </c>
      <c r="O88" s="5">
        <v>69690017301</v>
      </c>
      <c r="P88" s="5">
        <v>52527253006</v>
      </c>
    </row>
    <row r="89" spans="3:16" x14ac:dyDescent="0.35">
      <c r="C89" t="s">
        <v>116</v>
      </c>
      <c r="D89" s="5">
        <v>415640051950</v>
      </c>
      <c r="E89" s="5">
        <v>406293269474</v>
      </c>
      <c r="F89" s="5">
        <v>411688070532</v>
      </c>
      <c r="G89" s="5">
        <v>405707327528</v>
      </c>
      <c r="I89" s="5">
        <v>406293269474</v>
      </c>
      <c r="J89" s="5">
        <v>430461188814</v>
      </c>
      <c r="K89" s="5">
        <v>473573297430</v>
      </c>
      <c r="L89" s="5">
        <v>446032517908</v>
      </c>
      <c r="M89" s="5">
        <v>395546064266</v>
      </c>
      <c r="N89" s="5">
        <v>383601312705</v>
      </c>
      <c r="O89" s="5">
        <v>345998452997</v>
      </c>
      <c r="P89" s="5">
        <v>228553740839</v>
      </c>
    </row>
    <row r="90" spans="3:16" x14ac:dyDescent="0.35">
      <c r="C90" t="s">
        <v>117</v>
      </c>
    </row>
    <row r="91" spans="3:16" x14ac:dyDescent="0.35">
      <c r="C91" t="s">
        <v>118</v>
      </c>
    </row>
    <row r="92" spans="3:16" x14ac:dyDescent="0.35">
      <c r="C92" t="s">
        <v>119</v>
      </c>
      <c r="D92" s="5">
        <v>52872091984</v>
      </c>
      <c r="E92" s="5">
        <v>38146961393</v>
      </c>
      <c r="F92" s="5">
        <v>26496411683</v>
      </c>
      <c r="G92" s="5">
        <v>31210984779</v>
      </c>
      <c r="I92" s="5">
        <v>38146961393</v>
      </c>
      <c r="J92" s="5">
        <v>24020020481</v>
      </c>
      <c r="K92" s="5">
        <v>37097366777</v>
      </c>
      <c r="L92" s="5">
        <v>118786486392</v>
      </c>
      <c r="M92" s="5">
        <v>135103286970</v>
      </c>
      <c r="N92" s="5">
        <v>168098422660</v>
      </c>
      <c r="O92" s="5">
        <v>136801135066</v>
      </c>
      <c r="P92" s="5">
        <v>104530804101</v>
      </c>
    </row>
    <row r="93" spans="3:16" x14ac:dyDescent="0.35">
      <c r="C93" t="s">
        <v>125</v>
      </c>
      <c r="D93" s="5">
        <v>9241397475</v>
      </c>
      <c r="E93" s="5">
        <v>2983820651</v>
      </c>
      <c r="F93" s="5">
        <v>4122970821</v>
      </c>
      <c r="G93" s="5">
        <v>6545511553</v>
      </c>
      <c r="I93" s="5">
        <v>2983820651</v>
      </c>
      <c r="J93" s="5">
        <v>2199999996</v>
      </c>
      <c r="K93" s="5">
        <v>6101691231</v>
      </c>
      <c r="L93" s="5">
        <v>70552067600</v>
      </c>
      <c r="M93" s="5">
        <v>80068383805</v>
      </c>
      <c r="N93" s="5">
        <v>109775775492</v>
      </c>
      <c r="O93" s="5">
        <v>63384931832</v>
      </c>
      <c r="P93" s="5">
        <v>64229835648</v>
      </c>
    </row>
    <row r="94" spans="3:16" x14ac:dyDescent="0.35">
      <c r="C94" t="s">
        <v>120</v>
      </c>
      <c r="M94" s="5">
        <v>36848371834</v>
      </c>
      <c r="N94" s="5">
        <v>37402859197</v>
      </c>
      <c r="O94" s="5">
        <v>44499246443</v>
      </c>
      <c r="P94" s="5">
        <v>21067942232</v>
      </c>
    </row>
    <row r="95" spans="3:16" x14ac:dyDescent="0.35">
      <c r="C95" t="s">
        <v>121</v>
      </c>
      <c r="K95" s="5">
        <v>614758739</v>
      </c>
      <c r="L95" s="5">
        <v>121290000</v>
      </c>
      <c r="O95" s="5">
        <v>10000000000</v>
      </c>
    </row>
    <row r="96" spans="3:16" x14ac:dyDescent="0.35">
      <c r="C96" t="s">
        <v>122</v>
      </c>
      <c r="D96" s="5">
        <v>1023757560</v>
      </c>
      <c r="E96" s="5">
        <v>1660555434</v>
      </c>
      <c r="F96" s="5">
        <v>1213857463</v>
      </c>
      <c r="G96" s="5">
        <v>2792314087</v>
      </c>
      <c r="I96" s="5">
        <v>1660555434</v>
      </c>
      <c r="J96" s="5">
        <v>1423587536</v>
      </c>
      <c r="K96" s="5">
        <v>124782927</v>
      </c>
      <c r="L96" s="5">
        <v>1257318287</v>
      </c>
      <c r="M96" s="5">
        <v>1657506464</v>
      </c>
      <c r="N96" s="5">
        <v>3210784737</v>
      </c>
      <c r="O96" s="5">
        <v>2353225495</v>
      </c>
      <c r="P96" s="5">
        <v>4866187715</v>
      </c>
    </row>
    <row r="97" spans="3:16" x14ac:dyDescent="0.35">
      <c r="C97" t="s">
        <v>123</v>
      </c>
      <c r="D97" s="5">
        <v>1502325905</v>
      </c>
      <c r="E97" s="5">
        <v>1500925905</v>
      </c>
      <c r="F97" s="5">
        <v>1500925905</v>
      </c>
      <c r="G97" s="5">
        <v>1508175893</v>
      </c>
      <c r="I97" s="5">
        <v>1500925905</v>
      </c>
      <c r="J97" s="5">
        <v>1787260003</v>
      </c>
      <c r="K97" s="5">
        <v>1521288534</v>
      </c>
      <c r="L97" s="5">
        <v>1539338461</v>
      </c>
      <c r="M97" s="5">
        <v>1957078182</v>
      </c>
      <c r="N97" s="5">
        <v>1948417518</v>
      </c>
      <c r="O97" s="5">
        <v>2052954652</v>
      </c>
      <c r="P97" s="5">
        <v>176443653</v>
      </c>
    </row>
    <row r="98" spans="3:16" x14ac:dyDescent="0.35">
      <c r="C98" t="s">
        <v>124</v>
      </c>
    </row>
    <row r="99" spans="3:16" x14ac:dyDescent="0.35">
      <c r="C99" t="s">
        <v>288</v>
      </c>
      <c r="D99" s="5">
        <v>11406074141</v>
      </c>
      <c r="E99" s="5">
        <v>11406074141</v>
      </c>
      <c r="F99" s="5">
        <v>19770528527</v>
      </c>
      <c r="G99" s="5">
        <v>19770528527</v>
      </c>
      <c r="I99" s="5">
        <v>11406074141</v>
      </c>
      <c r="J99" s="5">
        <v>22337195189</v>
      </c>
      <c r="K99" s="5">
        <v>53163475160</v>
      </c>
      <c r="L99" s="5">
        <v>20765664637</v>
      </c>
      <c r="M99" s="5">
        <v>39925903477</v>
      </c>
      <c r="N99" s="5">
        <v>28312649761</v>
      </c>
      <c r="O99" s="5">
        <v>37361308562</v>
      </c>
      <c r="P99" s="5">
        <v>50155178558</v>
      </c>
    </row>
    <row r="100" spans="3:16" x14ac:dyDescent="0.35">
      <c r="C100" t="s">
        <v>542</v>
      </c>
      <c r="D100" s="5">
        <v>462282239</v>
      </c>
      <c r="E100" s="5">
        <v>643545889</v>
      </c>
      <c r="F100" s="5">
        <v>546228648</v>
      </c>
      <c r="G100" s="5">
        <v>784147687</v>
      </c>
      <c r="I100" s="5">
        <v>643545889</v>
      </c>
      <c r="J100" s="5">
        <v>906371981</v>
      </c>
      <c r="K100" s="5">
        <v>1274134155</v>
      </c>
      <c r="L100" s="5">
        <v>1894485075</v>
      </c>
      <c r="N100" s="5">
        <v>201767557</v>
      </c>
      <c r="O100" s="5">
        <v>419688143</v>
      </c>
      <c r="P100" s="5">
        <v>1121187512</v>
      </c>
    </row>
    <row r="101" spans="3:16" x14ac:dyDescent="0.35">
      <c r="C101" t="s">
        <v>126</v>
      </c>
      <c r="D101" s="5">
        <v>7443277944</v>
      </c>
      <c r="E101" s="5">
        <v>8885908774</v>
      </c>
      <c r="F101" s="5">
        <v>2242762053</v>
      </c>
      <c r="G101" s="5">
        <v>3750570146</v>
      </c>
      <c r="I101" s="5">
        <v>8885908774</v>
      </c>
      <c r="J101" s="5">
        <v>6376007986</v>
      </c>
      <c r="K101" s="5">
        <v>10043126835</v>
      </c>
      <c r="L101" s="5">
        <v>19789842990</v>
      </c>
      <c r="M101" s="5">
        <v>14571946685</v>
      </c>
      <c r="N101" s="5">
        <v>15760585716</v>
      </c>
      <c r="O101" s="5">
        <v>14135396211</v>
      </c>
      <c r="P101" s="5">
        <v>14190394853</v>
      </c>
    </row>
    <row r="102" spans="3:16" x14ac:dyDescent="0.35">
      <c r="C102" t="s">
        <v>127</v>
      </c>
      <c r="D102" s="5">
        <v>40028355393</v>
      </c>
      <c r="E102" s="5">
        <v>40838979473</v>
      </c>
      <c r="F102" s="5">
        <v>44143044405</v>
      </c>
      <c r="G102" s="5">
        <v>36350355666</v>
      </c>
      <c r="I102" s="5">
        <v>40838979473</v>
      </c>
      <c r="J102" s="5">
        <v>55971586302</v>
      </c>
      <c r="K102" s="5">
        <v>90346468103</v>
      </c>
      <c r="L102" s="5">
        <v>81444750628</v>
      </c>
      <c r="M102" s="5">
        <v>55794996530</v>
      </c>
      <c r="N102" s="5">
        <v>36842606550</v>
      </c>
      <c r="O102" s="5">
        <v>54916754666</v>
      </c>
      <c r="P102" s="5">
        <v>71401185200</v>
      </c>
    </row>
    <row r="103" spans="3:16" x14ac:dyDescent="0.35">
      <c r="C103" t="s">
        <v>128</v>
      </c>
      <c r="D103" s="5">
        <v>40028355393</v>
      </c>
      <c r="E103" s="5">
        <v>40838979473</v>
      </c>
      <c r="F103" s="5">
        <v>44143044405</v>
      </c>
      <c r="G103" s="5">
        <v>36350355666</v>
      </c>
      <c r="I103" s="5">
        <v>40838979473</v>
      </c>
      <c r="J103" s="5">
        <v>55971586302</v>
      </c>
      <c r="K103" s="5">
        <v>90346468103</v>
      </c>
      <c r="L103" s="5">
        <v>81444750628</v>
      </c>
      <c r="M103" s="5">
        <v>55794996530</v>
      </c>
      <c r="N103" s="5">
        <v>36842606550</v>
      </c>
      <c r="O103" s="5">
        <v>54916754666</v>
      </c>
      <c r="P103" s="5">
        <v>71401185200</v>
      </c>
    </row>
    <row r="104" spans="3:16" x14ac:dyDescent="0.35">
      <c r="C104" t="s">
        <v>570</v>
      </c>
      <c r="D104" s="5">
        <v>22539611181</v>
      </c>
      <c r="E104" s="5">
        <v>23494311181</v>
      </c>
      <c r="F104" s="5">
        <v>18865676531</v>
      </c>
      <c r="G104" s="5">
        <v>11005476531</v>
      </c>
      <c r="I104" s="5">
        <v>23494311181</v>
      </c>
      <c r="J104" s="5">
        <v>28183021399</v>
      </c>
      <c r="K104" s="5">
        <v>31418294688</v>
      </c>
      <c r="L104" s="5">
        <v>52545671624</v>
      </c>
      <c r="M104" s="5">
        <v>8553005017</v>
      </c>
      <c r="N104" s="5">
        <v>1275141631</v>
      </c>
      <c r="O104" s="5">
        <v>12084125286</v>
      </c>
      <c r="P104" s="5">
        <v>15710820359</v>
      </c>
    </row>
    <row r="105" spans="3:16" x14ac:dyDescent="0.35">
      <c r="C105" t="s">
        <v>129</v>
      </c>
    </row>
    <row r="106" spans="3:16" x14ac:dyDescent="0.35">
      <c r="C106" t="s">
        <v>130</v>
      </c>
      <c r="D106" s="5">
        <v>11868356380</v>
      </c>
      <c r="E106" s="5">
        <v>12049620030</v>
      </c>
      <c r="F106" s="5">
        <v>20316757175</v>
      </c>
      <c r="G106" s="5">
        <v>20554676214</v>
      </c>
      <c r="I106" s="5">
        <v>12049620030</v>
      </c>
      <c r="J106" s="5">
        <v>23243567170</v>
      </c>
      <c r="K106" s="5">
        <v>54437609315</v>
      </c>
      <c r="L106" s="5">
        <v>22660149712</v>
      </c>
      <c r="M106" s="5">
        <v>39925903477</v>
      </c>
      <c r="N106" s="5">
        <v>28514417318</v>
      </c>
      <c r="O106" s="5">
        <v>37780996705</v>
      </c>
      <c r="P106" s="5">
        <v>51276366070</v>
      </c>
    </row>
    <row r="107" spans="3:16" x14ac:dyDescent="0.35">
      <c r="C107" t="s">
        <v>132</v>
      </c>
      <c r="D107" s="5">
        <v>92900447377</v>
      </c>
      <c r="E107" s="5">
        <v>78985940866</v>
      </c>
      <c r="F107" s="5">
        <v>70639456088</v>
      </c>
      <c r="G107" s="5">
        <v>67561340445</v>
      </c>
      <c r="I107" s="5">
        <v>78985940866</v>
      </c>
      <c r="J107" s="5">
        <v>79991606783</v>
      </c>
      <c r="K107" s="5">
        <v>127443834880</v>
      </c>
      <c r="L107" s="5">
        <v>200231237020</v>
      </c>
      <c r="M107" s="5">
        <v>190898283500</v>
      </c>
      <c r="N107" s="5">
        <v>204941029210</v>
      </c>
      <c r="O107" s="5">
        <v>191717889732</v>
      </c>
      <c r="P107" s="5">
        <v>175931989301</v>
      </c>
    </row>
    <row r="108" spans="3:16" x14ac:dyDescent="0.35">
      <c r="C108" t="s">
        <v>133</v>
      </c>
    </row>
    <row r="109" spans="3:16" x14ac:dyDescent="0.35">
      <c r="C109" t="s">
        <v>134</v>
      </c>
      <c r="D109" s="5">
        <v>123167759850</v>
      </c>
      <c r="E109" s="5">
        <v>123166903050</v>
      </c>
      <c r="F109" s="5">
        <v>123167652500</v>
      </c>
      <c r="G109" s="5">
        <v>123167609900</v>
      </c>
      <c r="I109" s="5">
        <v>123166903050</v>
      </c>
      <c r="J109" s="5">
        <v>123167007500</v>
      </c>
      <c r="K109" s="5">
        <v>123166752500</v>
      </c>
      <c r="L109" s="5">
        <v>100000000000</v>
      </c>
      <c r="M109" s="5">
        <v>100000000000</v>
      </c>
      <c r="N109" s="5">
        <v>100000000000</v>
      </c>
      <c r="O109" s="5">
        <v>100000000000</v>
      </c>
      <c r="P109" s="5">
        <v>1000000000</v>
      </c>
    </row>
    <row r="110" spans="3:16" x14ac:dyDescent="0.35">
      <c r="C110" t="s">
        <v>135</v>
      </c>
      <c r="D110" s="5">
        <v>81479888950</v>
      </c>
      <c r="E110" s="5">
        <v>81479888950</v>
      </c>
      <c r="F110" s="5">
        <v>81478535900</v>
      </c>
      <c r="G110" s="5">
        <v>81478535900</v>
      </c>
      <c r="I110" s="5">
        <v>81479888950</v>
      </c>
      <c r="J110" s="5">
        <v>81478535900</v>
      </c>
      <c r="K110" s="5">
        <v>81478535900</v>
      </c>
      <c r="L110" s="5">
        <v>28187500000</v>
      </c>
      <c r="M110" s="5">
        <v>28187500000</v>
      </c>
      <c r="N110" s="5">
        <v>28187500000</v>
      </c>
      <c r="O110" s="5">
        <v>28187500000</v>
      </c>
      <c r="P110" s="5">
        <v>-6896603697</v>
      </c>
    </row>
    <row r="111" spans="3:16" x14ac:dyDescent="0.35">
      <c r="C111" t="s">
        <v>136</v>
      </c>
      <c r="D111" s="5">
        <v>122934894234</v>
      </c>
      <c r="E111" s="5">
        <v>127362854162</v>
      </c>
      <c r="F111" s="5">
        <v>141189507727</v>
      </c>
      <c r="G111" s="5">
        <v>138206829878</v>
      </c>
      <c r="I111" s="5">
        <v>127362854162</v>
      </c>
      <c r="J111" s="5">
        <v>150323499388</v>
      </c>
      <c r="K111" s="5">
        <v>145619760061</v>
      </c>
      <c r="L111" s="5">
        <v>124391748926</v>
      </c>
      <c r="M111" s="5">
        <v>82228416635</v>
      </c>
      <c r="N111" s="5">
        <v>57044991580</v>
      </c>
      <c r="O111" s="5">
        <v>32079767757</v>
      </c>
      <c r="P111" s="5">
        <v>58627451162</v>
      </c>
    </row>
    <row r="112" spans="3:16" x14ac:dyDescent="0.35">
      <c r="C112" t="s">
        <v>138</v>
      </c>
      <c r="D112" s="5">
        <v>102634894234</v>
      </c>
      <c r="E112" s="5">
        <v>107062854162</v>
      </c>
      <c r="F112" s="5">
        <v>119689507727</v>
      </c>
      <c r="G112" s="5">
        <v>116706829878</v>
      </c>
      <c r="I112" s="5">
        <v>107062854162</v>
      </c>
      <c r="J112" s="5">
        <v>130023499388</v>
      </c>
      <c r="K112" s="5">
        <v>125319760061</v>
      </c>
      <c r="L112" s="5">
        <v>104091748926</v>
      </c>
      <c r="M112" s="5">
        <v>62228416635</v>
      </c>
      <c r="N112" s="5">
        <v>37044991580</v>
      </c>
      <c r="O112" s="5">
        <v>31879767757</v>
      </c>
    </row>
    <row r="113" spans="2:16" x14ac:dyDescent="0.35">
      <c r="C113" t="s">
        <v>139</v>
      </c>
      <c r="D113" s="5">
        <v>122934894234</v>
      </c>
      <c r="E113" s="5">
        <v>127362854162</v>
      </c>
      <c r="F113" s="5">
        <v>141189507727</v>
      </c>
      <c r="G113" s="5">
        <v>138206829878</v>
      </c>
      <c r="I113" s="5">
        <v>127362854162</v>
      </c>
      <c r="J113" s="5">
        <v>150323499388</v>
      </c>
      <c r="K113" s="5">
        <v>145619760061</v>
      </c>
      <c r="L113" s="5">
        <v>124391748926</v>
      </c>
      <c r="M113" s="5">
        <v>82228416635</v>
      </c>
      <c r="N113" s="5">
        <v>57044991580</v>
      </c>
      <c r="O113" s="5">
        <v>32079767757</v>
      </c>
      <c r="P113" s="5">
        <v>58627451162</v>
      </c>
    </row>
    <row r="114" spans="2:16" x14ac:dyDescent="0.35">
      <c r="C114" t="s">
        <v>291</v>
      </c>
      <c r="D114" s="5">
        <v>1754121013</v>
      </c>
      <c r="E114" s="5">
        <v>1792745950</v>
      </c>
      <c r="F114" s="5">
        <v>1674180669</v>
      </c>
      <c r="G114" s="5">
        <v>1659594560</v>
      </c>
      <c r="I114" s="5">
        <v>1792745950</v>
      </c>
      <c r="J114" s="5">
        <v>1677764006</v>
      </c>
      <c r="K114" s="5">
        <v>1662922068</v>
      </c>
      <c r="L114" s="5">
        <v>839823700</v>
      </c>
      <c r="M114" s="5">
        <v>675550992</v>
      </c>
      <c r="N114" s="5">
        <v>608281803</v>
      </c>
      <c r="O114" s="5">
        <v>580793562</v>
      </c>
      <c r="P114" s="5">
        <v>-63662663</v>
      </c>
    </row>
    <row r="115" spans="2:16" x14ac:dyDescent="0.35">
      <c r="C115" t="s">
        <v>9</v>
      </c>
      <c r="D115" s="5">
        <v>322739604572</v>
      </c>
      <c r="E115" s="5">
        <v>327307328609</v>
      </c>
      <c r="F115" s="5">
        <v>341048614445</v>
      </c>
      <c r="G115" s="5">
        <v>338145987084</v>
      </c>
      <c r="I115" s="5">
        <v>327307328609</v>
      </c>
      <c r="J115" s="5">
        <v>350469582033</v>
      </c>
      <c r="K115" s="5">
        <v>346129462554</v>
      </c>
      <c r="L115" s="5">
        <v>245801280888</v>
      </c>
      <c r="M115" s="5">
        <v>204647780766</v>
      </c>
      <c r="N115" s="5">
        <v>178660283495</v>
      </c>
      <c r="O115" s="5">
        <v>154280563265</v>
      </c>
      <c r="P115" s="5">
        <v>52621751538</v>
      </c>
    </row>
    <row r="116" spans="2:16" x14ac:dyDescent="0.35">
      <c r="C116" t="s">
        <v>140</v>
      </c>
      <c r="D116" s="5">
        <v>415640051949</v>
      </c>
      <c r="E116" s="5">
        <v>406293269475</v>
      </c>
      <c r="F116" s="5">
        <v>411688070533</v>
      </c>
      <c r="G116" s="5">
        <v>405707327529</v>
      </c>
      <c r="I116" s="5">
        <v>406293269475</v>
      </c>
      <c r="J116" s="5">
        <v>430461188816</v>
      </c>
      <c r="K116" s="5">
        <v>473573297434</v>
      </c>
      <c r="L116" s="5">
        <v>446032517908</v>
      </c>
      <c r="M116" s="5">
        <v>395546064266</v>
      </c>
      <c r="N116" s="5">
        <v>383601312705</v>
      </c>
      <c r="O116" s="5">
        <v>345998452997</v>
      </c>
      <c r="P116" s="5">
        <v>228553740839</v>
      </c>
    </row>
    <row r="117" spans="2:16" x14ac:dyDescent="0.35">
      <c r="C117" t="s">
        <v>141</v>
      </c>
      <c r="F117" s="5">
        <v>2463336984</v>
      </c>
      <c r="G117" s="5">
        <v>2463336984</v>
      </c>
      <c r="J117" s="5">
        <v>2463335980</v>
      </c>
      <c r="K117" s="5">
        <v>2463335050</v>
      </c>
      <c r="L117" s="5">
        <v>2000000000</v>
      </c>
      <c r="M117" s="5">
        <v>2000000000</v>
      </c>
      <c r="N117" s="5">
        <v>2000000000</v>
      </c>
      <c r="O117" s="5">
        <v>2000000000</v>
      </c>
      <c r="P117" s="5">
        <v>10000</v>
      </c>
    </row>
    <row r="119" spans="2:16" x14ac:dyDescent="0.35">
      <c r="B119" t="s">
        <v>142</v>
      </c>
      <c r="C119" t="s">
        <v>143</v>
      </c>
      <c r="D119" s="5">
        <v>-637492958</v>
      </c>
      <c r="E119" s="5">
        <v>-3524232918</v>
      </c>
      <c r="F119" s="5">
        <v>-3726254850</v>
      </c>
      <c r="G119" s="5">
        <v>5718129718</v>
      </c>
      <c r="I119" s="5">
        <v>10523733257</v>
      </c>
      <c r="J119" s="5">
        <v>38291324427</v>
      </c>
      <c r="K119" s="5">
        <v>-13436220837</v>
      </c>
      <c r="L119" s="5">
        <v>-13948417309</v>
      </c>
      <c r="M119" s="5">
        <v>13828108215</v>
      </c>
      <c r="N119" s="5">
        <v>-14596625034</v>
      </c>
      <c r="O119" s="5">
        <v>-1332714029</v>
      </c>
      <c r="P119" s="5">
        <v>-70500794841</v>
      </c>
    </row>
    <row r="120" spans="2:16" x14ac:dyDescent="0.35">
      <c r="C120" t="s">
        <v>292</v>
      </c>
      <c r="D120" s="5">
        <v>46659231249</v>
      </c>
      <c r="E120" s="5">
        <v>82264339571</v>
      </c>
      <c r="F120" s="5">
        <v>52928151843</v>
      </c>
      <c r="G120" s="5">
        <v>50235176255</v>
      </c>
      <c r="I120" s="5">
        <v>240463879729</v>
      </c>
      <c r="J120" s="5">
        <v>524842428086</v>
      </c>
      <c r="K120" s="5">
        <v>456194096451</v>
      </c>
      <c r="L120" s="5">
        <v>465520046778</v>
      </c>
      <c r="M120" s="5">
        <v>438905573840</v>
      </c>
      <c r="N120" s="5">
        <v>402564414723</v>
      </c>
      <c r="O120" s="5">
        <v>382730179274</v>
      </c>
      <c r="P120" s="5">
        <v>276376819006</v>
      </c>
    </row>
    <row r="121" spans="2:16" x14ac:dyDescent="0.35">
      <c r="C121" t="s">
        <v>145</v>
      </c>
      <c r="D121" s="5">
        <v>-37783936006</v>
      </c>
      <c r="E121" s="5">
        <v>-59087064057</v>
      </c>
      <c r="F121" s="5">
        <v>-46246745266</v>
      </c>
      <c r="G121" s="5">
        <v>-30385714407</v>
      </c>
      <c r="I121" s="5">
        <v>-170277346712</v>
      </c>
      <c r="J121" s="5">
        <v>-437228419853</v>
      </c>
      <c r="K121" s="5">
        <v>-414564326061</v>
      </c>
      <c r="L121" s="5">
        <v>-438905561669</v>
      </c>
      <c r="M121" s="5">
        <v>-376483938736</v>
      </c>
      <c r="N121" s="5">
        <v>-366133945109</v>
      </c>
      <c r="O121" s="5">
        <v>-323433466377</v>
      </c>
      <c r="P121" s="5">
        <v>-300530674707</v>
      </c>
    </row>
    <row r="122" spans="2:16" x14ac:dyDescent="0.35">
      <c r="C122" t="s">
        <v>475</v>
      </c>
      <c r="D122" s="5">
        <v>-3783013188</v>
      </c>
      <c r="E122" s="5">
        <v>-3639899751</v>
      </c>
      <c r="F122" s="5">
        <v>-3379723059</v>
      </c>
      <c r="G122" s="5">
        <v>-5160190688</v>
      </c>
      <c r="I122" s="5">
        <v>-14667678276</v>
      </c>
      <c r="J122" s="5">
        <v>-14647568894</v>
      </c>
      <c r="K122" s="5">
        <v>-8998178339</v>
      </c>
      <c r="L122" s="5">
        <v>-11147956277</v>
      </c>
      <c r="M122" s="5">
        <v>-8548261399</v>
      </c>
      <c r="N122" s="5">
        <v>-10797054695</v>
      </c>
      <c r="O122" s="5">
        <v>-11535013572</v>
      </c>
      <c r="P122" s="5">
        <v>-9541030545</v>
      </c>
    </row>
    <row r="123" spans="2:16" x14ac:dyDescent="0.35">
      <c r="C123" t="s">
        <v>479</v>
      </c>
      <c r="D123" s="5">
        <v>-5939849223</v>
      </c>
      <c r="E123" s="5">
        <v>-7850451661</v>
      </c>
      <c r="F123" s="5">
        <v>-4346288424</v>
      </c>
      <c r="G123" s="5">
        <v>-5334365303</v>
      </c>
      <c r="I123" s="5">
        <v>-23438610877</v>
      </c>
      <c r="J123" s="5">
        <v>-26214702398</v>
      </c>
      <c r="K123" s="5">
        <v>-22543849225</v>
      </c>
      <c r="L123" s="5">
        <v>-16637577522</v>
      </c>
      <c r="M123" s="5">
        <v>-17004007501</v>
      </c>
      <c r="N123" s="5">
        <v>-18727699778</v>
      </c>
      <c r="O123" s="5">
        <v>-20353551752</v>
      </c>
      <c r="P123" s="5">
        <v>-16429820992</v>
      </c>
    </row>
    <row r="124" spans="2:16" x14ac:dyDescent="0.35">
      <c r="C124" t="s">
        <v>296</v>
      </c>
      <c r="D124" s="5">
        <v>-645739208</v>
      </c>
      <c r="E124" s="5">
        <v>-662451067</v>
      </c>
      <c r="F124" s="5">
        <v>-732438007</v>
      </c>
      <c r="G124" s="5">
        <v>-728907767</v>
      </c>
      <c r="I124" s="5">
        <v>-2852830859</v>
      </c>
      <c r="J124" s="5">
        <v>-5178477663</v>
      </c>
      <c r="K124" s="5">
        <v>-9385868159</v>
      </c>
      <c r="L124" s="5">
        <v>-11893332126</v>
      </c>
      <c r="M124" s="5">
        <v>-14320892277</v>
      </c>
      <c r="N124" s="5">
        <v>-15073831259</v>
      </c>
      <c r="O124" s="5">
        <v>-15387096706</v>
      </c>
      <c r="P124" s="5">
        <v>-12164684898</v>
      </c>
    </row>
    <row r="125" spans="2:16" x14ac:dyDescent="0.35">
      <c r="C125" t="s">
        <v>703</v>
      </c>
      <c r="D125" s="5">
        <v>-1803284059</v>
      </c>
      <c r="E125" s="5">
        <v>-663483138</v>
      </c>
      <c r="F125" s="5">
        <v>-2151862074</v>
      </c>
      <c r="G125" s="5">
        <v>2972462856</v>
      </c>
      <c r="I125" s="5">
        <v>-738133092</v>
      </c>
      <c r="J125" s="5">
        <v>-7338924561</v>
      </c>
      <c r="K125" s="5">
        <v>-14140355425</v>
      </c>
      <c r="L125" s="5">
        <v>-11946446939</v>
      </c>
      <c r="M125" s="5">
        <v>-9206438294</v>
      </c>
      <c r="N125" s="5">
        <v>-6183432958</v>
      </c>
      <c r="O125" s="5">
        <v>-13730208326</v>
      </c>
      <c r="P125" s="5">
        <v>-8241151267</v>
      </c>
    </row>
    <row r="126" spans="2:16" x14ac:dyDescent="0.35">
      <c r="C126" t="s">
        <v>704</v>
      </c>
      <c r="D126" s="5">
        <v>2659097477</v>
      </c>
      <c r="E126" s="5">
        <v>-13885222815</v>
      </c>
      <c r="F126" s="5">
        <v>202650137</v>
      </c>
      <c r="G126" s="5">
        <v>-5880331228</v>
      </c>
      <c r="I126" s="5">
        <v>-17965546656</v>
      </c>
      <c r="J126" s="5">
        <v>4056989710</v>
      </c>
      <c r="K126" s="5">
        <v>2259921</v>
      </c>
      <c r="L126" s="5">
        <v>11062410446</v>
      </c>
      <c r="M126" s="5">
        <v>486072582</v>
      </c>
      <c r="N126" s="5">
        <v>-245075958</v>
      </c>
      <c r="O126" s="5">
        <v>376443430</v>
      </c>
      <c r="P126" s="5">
        <v>29748562</v>
      </c>
    </row>
    <row r="127" spans="2:16" x14ac:dyDescent="0.35">
      <c r="C127" t="s">
        <v>150</v>
      </c>
      <c r="D127" s="5">
        <v>3679839145</v>
      </c>
      <c r="E127" s="5">
        <v>1729597655</v>
      </c>
      <c r="F127" s="5">
        <v>3691974736</v>
      </c>
      <c r="G127" s="5">
        <v>-5392999033</v>
      </c>
      <c r="I127" s="5">
        <v>-13020822096</v>
      </c>
      <c r="J127" s="5">
        <v>-42358370518</v>
      </c>
      <c r="K127" s="5">
        <v>12910778543</v>
      </c>
      <c r="L127" s="5">
        <v>19750772935</v>
      </c>
      <c r="M127" s="5">
        <v>-12206681172</v>
      </c>
      <c r="N127" s="5">
        <v>16693884812</v>
      </c>
      <c r="O127" s="5">
        <v>61974074344</v>
      </c>
      <c r="P127" s="5">
        <v>80414241343</v>
      </c>
    </row>
    <row r="128" spans="2:16" x14ac:dyDescent="0.35">
      <c r="C128" t="s">
        <v>151</v>
      </c>
      <c r="D128" s="5">
        <v>-820912306</v>
      </c>
      <c r="E128" s="5">
        <v>1005341961</v>
      </c>
      <c r="F128" s="5">
        <v>-10085013</v>
      </c>
      <c r="G128" s="5">
        <v>46492565</v>
      </c>
      <c r="I128" s="5">
        <v>888816844</v>
      </c>
      <c r="J128" s="5">
        <v>1176103184</v>
      </c>
      <c r="K128" s="5">
        <v>-3412299284</v>
      </c>
      <c r="L128" s="5">
        <v>-2765814219</v>
      </c>
      <c r="M128" s="5">
        <v>-750640402</v>
      </c>
      <c r="N128" s="5">
        <v>-1410922446</v>
      </c>
      <c r="O128" s="5">
        <v>-60063482240</v>
      </c>
      <c r="P128" s="5">
        <v>-8702795175</v>
      </c>
    </row>
    <row r="129" spans="3:16" x14ac:dyDescent="0.35">
      <c r="C129" t="s">
        <v>155</v>
      </c>
      <c r="D129" s="5">
        <v>-820912306</v>
      </c>
      <c r="E129" s="5">
        <v>-348917867</v>
      </c>
      <c r="F129" s="5">
        <v>-10085013</v>
      </c>
      <c r="G129" s="5">
        <v>-83507435</v>
      </c>
      <c r="I129" s="5">
        <v>-595442984</v>
      </c>
      <c r="J129" s="5">
        <v>-1428945870</v>
      </c>
      <c r="K129" s="5">
        <v>-1292159229</v>
      </c>
      <c r="L129" s="5">
        <v>-3172452845</v>
      </c>
      <c r="M129" s="5">
        <v>-750640402</v>
      </c>
      <c r="N129" s="5">
        <v>-1474558810</v>
      </c>
      <c r="O129" s="5">
        <v>-2643482240</v>
      </c>
      <c r="P129" s="5">
        <v>-7461295175</v>
      </c>
    </row>
    <row r="130" spans="3:16" x14ac:dyDescent="0.35">
      <c r="C130" t="s">
        <v>107</v>
      </c>
      <c r="E130" s="5">
        <v>-130000000</v>
      </c>
      <c r="G130" s="5">
        <v>130000000</v>
      </c>
      <c r="K130" s="5">
        <v>854945</v>
      </c>
      <c r="L130" s="5">
        <v>-5854945</v>
      </c>
    </row>
    <row r="131" spans="3:16" x14ac:dyDescent="0.35">
      <c r="C131" t="s">
        <v>705</v>
      </c>
      <c r="P131" s="5">
        <v>-647500000</v>
      </c>
    </row>
    <row r="132" spans="3:16" x14ac:dyDescent="0.35">
      <c r="C132" t="s">
        <v>152</v>
      </c>
      <c r="E132" s="5">
        <v>1484259828</v>
      </c>
      <c r="I132" s="5">
        <v>1484259828</v>
      </c>
      <c r="J132" s="5">
        <v>304054054</v>
      </c>
      <c r="K132" s="5">
        <v>180000000</v>
      </c>
      <c r="L132" s="5">
        <v>412493571</v>
      </c>
      <c r="N132" s="5">
        <v>63636364</v>
      </c>
    </row>
    <row r="133" spans="3:16" x14ac:dyDescent="0.35">
      <c r="C133" t="s">
        <v>706</v>
      </c>
      <c r="J133" s="5">
        <v>2300995000</v>
      </c>
      <c r="K133" s="5">
        <v>-2300995000</v>
      </c>
    </row>
    <row r="134" spans="3:16" x14ac:dyDescent="0.35">
      <c r="C134" t="s">
        <v>707</v>
      </c>
    </row>
    <row r="135" spans="3:16" x14ac:dyDescent="0.35">
      <c r="C135" t="s">
        <v>164</v>
      </c>
      <c r="D135" s="5">
        <v>3679839145</v>
      </c>
      <c r="E135" s="5">
        <v>1729597655</v>
      </c>
      <c r="F135" s="5">
        <v>3691974736</v>
      </c>
      <c r="G135" s="5">
        <v>-5392999033</v>
      </c>
      <c r="I135" s="5">
        <v>-13020822096</v>
      </c>
      <c r="J135" s="5">
        <v>-42358370518</v>
      </c>
      <c r="K135" s="5">
        <v>12910778543</v>
      </c>
      <c r="L135" s="5">
        <v>19750772935</v>
      </c>
      <c r="M135" s="5">
        <v>-12206681172</v>
      </c>
      <c r="N135" s="5">
        <v>16693884812</v>
      </c>
      <c r="O135" s="5">
        <v>61974074344</v>
      </c>
      <c r="P135" s="5">
        <v>80414241343</v>
      </c>
    </row>
    <row r="136" spans="3:16" x14ac:dyDescent="0.35">
      <c r="C136" t="s">
        <v>471</v>
      </c>
      <c r="D136" s="5">
        <v>856800</v>
      </c>
      <c r="E136" s="5">
        <v>-749450</v>
      </c>
      <c r="F136" s="5">
        <v>42600</v>
      </c>
      <c r="G136" s="5">
        <v>185400</v>
      </c>
      <c r="I136" s="5">
        <v>-104450</v>
      </c>
      <c r="J136" s="5">
        <v>255000</v>
      </c>
      <c r="K136" s="5">
        <v>23166752500</v>
      </c>
      <c r="O136" s="5">
        <v>75500000000</v>
      </c>
    </row>
    <row r="137" spans="3:16" x14ac:dyDescent="0.35">
      <c r="C137" t="s">
        <v>708</v>
      </c>
      <c r="E137" s="5">
        <v>1353050</v>
      </c>
      <c r="I137" s="5">
        <v>1353050</v>
      </c>
      <c r="K137" s="5">
        <v>53291035900</v>
      </c>
    </row>
    <row r="138" spans="3:16" x14ac:dyDescent="0.35">
      <c r="C138" t="s">
        <v>534</v>
      </c>
      <c r="O138" s="5">
        <v>-4312500000</v>
      </c>
    </row>
    <row r="139" spans="3:16" x14ac:dyDescent="0.35">
      <c r="C139" t="s">
        <v>709</v>
      </c>
      <c r="D139" s="5">
        <v>-45889042700</v>
      </c>
      <c r="E139" s="5">
        <v>-189301443497</v>
      </c>
      <c r="G139" s="5">
        <v>773448858245</v>
      </c>
      <c r="I139" s="5">
        <v>198743403936</v>
      </c>
      <c r="J139" s="5">
        <v>388044847433</v>
      </c>
      <c r="K139" s="5">
        <v>41998689751</v>
      </c>
      <c r="L139" s="5">
        <v>348857049777</v>
      </c>
      <c r="M139" s="5">
        <v>18377102744</v>
      </c>
      <c r="N139" s="5">
        <v>46390843661</v>
      </c>
      <c r="O139" s="5">
        <v>19937709499</v>
      </c>
      <c r="P139" s="5">
        <v>65273751366</v>
      </c>
    </row>
    <row r="140" spans="3:16" x14ac:dyDescent="0.35">
      <c r="C140" t="s">
        <v>710</v>
      </c>
      <c r="D140" s="5">
        <v>50625809643</v>
      </c>
      <c r="E140" s="5">
        <v>186641483437</v>
      </c>
      <c r="F140" s="5">
        <v>-3943350631</v>
      </c>
      <c r="G140" s="5">
        <v>-776972267277</v>
      </c>
      <c r="I140" s="5">
        <v>-206229287038</v>
      </c>
      <c r="J140" s="5">
        <v>-426493185809</v>
      </c>
      <c r="K140" s="5">
        <v>-83788090181</v>
      </c>
      <c r="L140" s="5">
        <v>-372743545112</v>
      </c>
      <c r="M140" s="5">
        <v>-37261300417</v>
      </c>
      <c r="N140" s="5">
        <v>-6853419976</v>
      </c>
      <c r="O140" s="5">
        <v>-33576483311</v>
      </c>
      <c r="P140" s="5">
        <v>-38649682553</v>
      </c>
    </row>
    <row r="141" spans="3:16" x14ac:dyDescent="0.35">
      <c r="C141" t="s">
        <v>711</v>
      </c>
      <c r="D141" s="5">
        <v>-954700000</v>
      </c>
      <c r="E141" s="5">
        <v>9317344867</v>
      </c>
      <c r="F141" s="5">
        <v>7860200000</v>
      </c>
      <c r="G141" s="5">
        <v>-1680242000</v>
      </c>
      <c r="L141" s="5">
        <v>-30450000000</v>
      </c>
      <c r="N141" s="5">
        <v>-10808983655</v>
      </c>
      <c r="O141" s="5">
        <v>-3626695074</v>
      </c>
      <c r="P141" s="5">
        <v>15710820359</v>
      </c>
    </row>
    <row r="142" spans="3:16" x14ac:dyDescent="0.35">
      <c r="C142" t="s">
        <v>337</v>
      </c>
      <c r="E142" s="5">
        <v>-4688710218</v>
      </c>
      <c r="I142" s="5">
        <v>-4688710218</v>
      </c>
      <c r="J142" s="5">
        <v>-3235273289</v>
      </c>
      <c r="K142" s="5">
        <v>-21127376936</v>
      </c>
      <c r="L142" s="5">
        <v>74442666607</v>
      </c>
      <c r="M142" s="5">
        <v>7277863386</v>
      </c>
      <c r="N142" s="5">
        <v>935613437</v>
      </c>
      <c r="O142" s="5">
        <v>-383113437</v>
      </c>
      <c r="P142" s="5">
        <v>38930688288</v>
      </c>
    </row>
    <row r="143" spans="3:16" x14ac:dyDescent="0.35">
      <c r="C143" t="s">
        <v>401</v>
      </c>
      <c r="D143" s="5">
        <v>-103084598</v>
      </c>
      <c r="E143" s="5">
        <v>-239680534</v>
      </c>
      <c r="F143" s="5">
        <v>-224917233</v>
      </c>
      <c r="G143" s="5">
        <v>-189533401</v>
      </c>
      <c r="I143" s="5">
        <v>-847477376</v>
      </c>
      <c r="J143" s="5">
        <v>-675013853</v>
      </c>
      <c r="K143" s="5">
        <v>-630232491</v>
      </c>
      <c r="L143" s="5">
        <v>-355398337</v>
      </c>
      <c r="M143" s="5">
        <v>-600346885</v>
      </c>
      <c r="N143" s="5">
        <v>-1470168655</v>
      </c>
      <c r="O143" s="5">
        <v>-1564843333</v>
      </c>
      <c r="P143" s="5">
        <v>-851336117</v>
      </c>
    </row>
    <row r="144" spans="3:16" x14ac:dyDescent="0.35">
      <c r="C144" t="s">
        <v>712</v>
      </c>
      <c r="N144" s="5">
        <v>-1500000000</v>
      </c>
    </row>
    <row r="145" spans="2:16" x14ac:dyDescent="0.35">
      <c r="C145" t="s">
        <v>713</v>
      </c>
      <c r="N145" s="5">
        <v>-10000000000</v>
      </c>
      <c r="O145" s="5">
        <v>10000000000</v>
      </c>
    </row>
    <row r="146" spans="2:16" x14ac:dyDescent="0.35">
      <c r="C146" t="s">
        <v>174</v>
      </c>
      <c r="D146" s="5">
        <v>2221433881</v>
      </c>
      <c r="E146" s="5">
        <v>-789293302</v>
      </c>
      <c r="F146" s="5">
        <v>-44365127</v>
      </c>
      <c r="G146" s="5">
        <v>371623250</v>
      </c>
      <c r="I146" s="5">
        <v>-1608271995</v>
      </c>
      <c r="J146" s="5">
        <v>-2890942907</v>
      </c>
      <c r="K146" s="5">
        <v>-3937741578</v>
      </c>
      <c r="L146" s="5">
        <v>3036541407</v>
      </c>
      <c r="M146" s="5">
        <v>870786641</v>
      </c>
      <c r="N146" s="5">
        <v>686337332</v>
      </c>
      <c r="O146" s="5">
        <v>577878075</v>
      </c>
      <c r="P146" s="5">
        <v>1210651327</v>
      </c>
    </row>
    <row r="147" spans="2:16" x14ac:dyDescent="0.35">
      <c r="C147" t="s">
        <v>175</v>
      </c>
      <c r="D147" s="5">
        <v>800425882</v>
      </c>
      <c r="E147" s="5">
        <v>172</v>
      </c>
      <c r="I147" s="5">
        <v>2408698041</v>
      </c>
      <c r="J147" s="5">
        <v>5299640948</v>
      </c>
      <c r="K147" s="5">
        <v>9237382529</v>
      </c>
      <c r="L147" s="5">
        <v>6200841122</v>
      </c>
      <c r="M147" s="5">
        <v>5330054481</v>
      </c>
      <c r="N147" s="5">
        <v>4643717149</v>
      </c>
      <c r="O147" s="5">
        <v>4065839074</v>
      </c>
      <c r="P147" s="5">
        <v>2855187745</v>
      </c>
    </row>
    <row r="148" spans="2:16" x14ac:dyDescent="0.35">
      <c r="C148" t="s">
        <v>176</v>
      </c>
      <c r="D148" s="5">
        <v>3021859763</v>
      </c>
      <c r="E148" s="5">
        <v>-789293130</v>
      </c>
      <c r="F148" s="5">
        <v>-44365127</v>
      </c>
      <c r="G148" s="5">
        <v>371623250</v>
      </c>
      <c r="I148" s="5">
        <v>800426046</v>
      </c>
      <c r="J148" s="5">
        <v>2408698041</v>
      </c>
      <c r="K148" s="5">
        <v>5299640951</v>
      </c>
      <c r="L148" s="5">
        <v>9237382529</v>
      </c>
      <c r="M148" s="5">
        <v>6200841122</v>
      </c>
      <c r="N148" s="5">
        <v>5330054481</v>
      </c>
      <c r="O148" s="5">
        <v>4643717149</v>
      </c>
      <c r="P148" s="5">
        <v>4065839072</v>
      </c>
    </row>
    <row r="150" spans="2:16" x14ac:dyDescent="0.35">
      <c r="B150" t="s">
        <v>177</v>
      </c>
      <c r="C150" t="s">
        <v>11</v>
      </c>
      <c r="F150" s="5">
        <v>2460000000</v>
      </c>
      <c r="G150" s="5">
        <v>2460000000</v>
      </c>
      <c r="J150" s="5">
        <v>2460000000</v>
      </c>
      <c r="K150" s="5">
        <v>2460000000</v>
      </c>
      <c r="L150" s="5">
        <v>2000000000</v>
      </c>
      <c r="M150" s="5">
        <v>2000000000</v>
      </c>
      <c r="N150" s="5">
        <v>2000000000</v>
      </c>
      <c r="O150" s="5">
        <v>2000000000</v>
      </c>
      <c r="P150" s="5">
        <v>0</v>
      </c>
    </row>
    <row r="151" spans="2:16" x14ac:dyDescent="0.35">
      <c r="C151" t="s">
        <v>178</v>
      </c>
      <c r="F151" s="6">
        <v>1.21</v>
      </c>
      <c r="G151" s="6">
        <v>-5.19</v>
      </c>
    </row>
    <row r="152" spans="2:16" x14ac:dyDescent="0.35">
      <c r="C152" t="s">
        <v>179</v>
      </c>
      <c r="D152" s="5">
        <v>0</v>
      </c>
      <c r="E152" s="5">
        <v>0</v>
      </c>
      <c r="F152" s="6">
        <v>75.209999999999994</v>
      </c>
      <c r="G152" s="6">
        <v>-9.6300000000000008</v>
      </c>
    </row>
    <row r="153" spans="2:16" x14ac:dyDescent="0.35">
      <c r="C153" t="s">
        <v>62</v>
      </c>
      <c r="D153" s="5">
        <v>0</v>
      </c>
      <c r="E153" s="5">
        <v>0</v>
      </c>
      <c r="F153" s="6">
        <v>4.92</v>
      </c>
      <c r="G153" s="6">
        <v>3.37</v>
      </c>
    </row>
    <row r="154" spans="2:16" x14ac:dyDescent="0.35">
      <c r="C154" t="s">
        <v>180</v>
      </c>
      <c r="D154" s="5">
        <v>-3600000000</v>
      </c>
      <c r="E154" s="5">
        <v>-12450000000</v>
      </c>
      <c r="F154" s="5">
        <v>4940000000</v>
      </c>
      <c r="G154" s="5">
        <v>-5140000000</v>
      </c>
    </row>
    <row r="155" spans="2:16" x14ac:dyDescent="0.35">
      <c r="C155" t="s">
        <v>181</v>
      </c>
      <c r="D155" s="6">
        <v>-1.0700000000000001E-2</v>
      </c>
      <c r="E155" s="6">
        <v>-3.4000000000000002E-2</v>
      </c>
      <c r="F155" s="6">
        <v>7.1999999999999998E-3</v>
      </c>
      <c r="G155" s="6">
        <v>-3.15E-2</v>
      </c>
    </row>
    <row r="156" spans="2:16" x14ac:dyDescent="0.35">
      <c r="C156" t="s">
        <v>182</v>
      </c>
      <c r="D156" s="6">
        <v>-1.38E-2</v>
      </c>
      <c r="E156" s="6">
        <v>-4.2500000000000003E-2</v>
      </c>
      <c r="F156" s="6">
        <v>8.8000000000000005E-3</v>
      </c>
      <c r="G156" s="6">
        <v>-3.7999999999999999E-2</v>
      </c>
    </row>
    <row r="157" spans="2:16" x14ac:dyDescent="0.35">
      <c r="C157" t="s">
        <v>183</v>
      </c>
      <c r="D157" s="6">
        <v>-1.1899999999999999E-2</v>
      </c>
      <c r="E157" s="6">
        <v>-3.5499999999999997E-2</v>
      </c>
      <c r="F157" s="6">
        <v>9.8999999999999991E-3</v>
      </c>
      <c r="G157" s="6">
        <v>-1.7299999999999999E-2</v>
      </c>
    </row>
    <row r="158" spans="2:16" x14ac:dyDescent="0.35">
      <c r="C158" t="s">
        <v>184</v>
      </c>
    </row>
    <row r="159" spans="2:16" x14ac:dyDescent="0.35">
      <c r="C159" t="s">
        <v>185</v>
      </c>
      <c r="D159" s="5">
        <v>323000000000</v>
      </c>
      <c r="E159" s="5">
        <v>327000000000</v>
      </c>
      <c r="F159" s="5">
        <v>341000000000</v>
      </c>
      <c r="G159" s="5">
        <v>338000000000</v>
      </c>
    </row>
    <row r="160" spans="2:16" x14ac:dyDescent="0.35">
      <c r="C160" t="s">
        <v>186</v>
      </c>
      <c r="D160" s="5">
        <v>0</v>
      </c>
      <c r="E160" s="5">
        <v>0</v>
      </c>
      <c r="F160" s="6">
        <v>0.66</v>
      </c>
      <c r="G160" s="6">
        <v>0.37</v>
      </c>
    </row>
    <row r="161" spans="3:16" x14ac:dyDescent="0.35">
      <c r="C161" t="s">
        <v>187</v>
      </c>
      <c r="D161" s="5">
        <v>0</v>
      </c>
      <c r="E161" s="5">
        <v>0</v>
      </c>
      <c r="F161" s="6">
        <v>137.77000000000001</v>
      </c>
      <c r="G161" s="6">
        <v>136.6</v>
      </c>
    </row>
    <row r="162" spans="3:16" x14ac:dyDescent="0.35">
      <c r="C162" t="s">
        <v>188</v>
      </c>
      <c r="D162" s="5">
        <v>0</v>
      </c>
      <c r="E162" s="5">
        <v>0</v>
      </c>
      <c r="F162" s="6">
        <v>0.66</v>
      </c>
      <c r="G162" s="6">
        <v>0.37</v>
      </c>
    </row>
    <row r="163" spans="3:16" x14ac:dyDescent="0.35">
      <c r="C163" t="s">
        <v>189</v>
      </c>
      <c r="D163" s="5">
        <v>0</v>
      </c>
      <c r="E163" s="5">
        <v>0</v>
      </c>
      <c r="F163" s="6">
        <v>137.77000000000001</v>
      </c>
      <c r="G163" s="6">
        <v>136.6</v>
      </c>
    </row>
    <row r="164" spans="3:16" x14ac:dyDescent="0.35">
      <c r="C164" t="s">
        <v>190</v>
      </c>
      <c r="D164" s="5">
        <v>17000000000</v>
      </c>
      <c r="E164" s="5">
        <v>12000000000</v>
      </c>
      <c r="F164" s="5">
        <v>6000000000</v>
      </c>
      <c r="G164" s="5">
        <v>10000000000</v>
      </c>
    </row>
    <row r="165" spans="3:16" x14ac:dyDescent="0.35">
      <c r="C165" t="s">
        <v>191</v>
      </c>
      <c r="D165" s="5">
        <v>12000000000</v>
      </c>
      <c r="E165" s="5">
        <v>12000000000</v>
      </c>
      <c r="F165" s="5">
        <v>20000000000</v>
      </c>
      <c r="G165" s="5">
        <v>21000000000</v>
      </c>
    </row>
    <row r="166" spans="3:16" x14ac:dyDescent="0.35">
      <c r="C166" t="s">
        <v>192</v>
      </c>
      <c r="D166" s="5">
        <v>321000000000</v>
      </c>
      <c r="E166" s="5">
        <v>326000000000</v>
      </c>
      <c r="F166" s="5">
        <v>339000000000</v>
      </c>
      <c r="G166" s="5">
        <v>336000000000</v>
      </c>
    </row>
    <row r="167" spans="3:16" x14ac:dyDescent="0.35">
      <c r="C167" t="s">
        <v>23</v>
      </c>
      <c r="D167" s="5">
        <v>29000000000</v>
      </c>
      <c r="E167" s="5">
        <v>24000000000</v>
      </c>
      <c r="F167" s="5">
        <v>27000000000</v>
      </c>
      <c r="G167" s="5">
        <v>31000000000</v>
      </c>
    </row>
    <row r="168" spans="3:16" x14ac:dyDescent="0.35">
      <c r="C168" t="s">
        <v>20</v>
      </c>
      <c r="D168" s="5">
        <v>26000000000</v>
      </c>
      <c r="E168" s="5">
        <v>23000000000</v>
      </c>
      <c r="F168" s="5">
        <v>25000000000</v>
      </c>
      <c r="G168" s="5">
        <v>29000000000</v>
      </c>
    </row>
    <row r="169" spans="3:16" x14ac:dyDescent="0.35">
      <c r="C169" t="s">
        <v>193</v>
      </c>
      <c r="D169" s="5">
        <v>253000000000</v>
      </c>
      <c r="E169" s="5">
        <v>312000000000</v>
      </c>
      <c r="F169" s="5">
        <v>329000000000</v>
      </c>
      <c r="G169" s="5">
        <v>320000000000</v>
      </c>
    </row>
    <row r="170" spans="3:16" x14ac:dyDescent="0.35">
      <c r="C170" t="s">
        <v>194</v>
      </c>
      <c r="D170" s="5">
        <v>-1000000000</v>
      </c>
      <c r="E170" s="5">
        <v>-4000000000</v>
      </c>
      <c r="F170" s="5">
        <v>-4000000000</v>
      </c>
      <c r="G170" s="5">
        <v>6000000000</v>
      </c>
    </row>
    <row r="171" spans="3:16" x14ac:dyDescent="0.35">
      <c r="C171" t="s">
        <v>195</v>
      </c>
      <c r="D171" s="5">
        <v>-1000000000</v>
      </c>
      <c r="E171" s="5">
        <v>0</v>
      </c>
      <c r="F171" s="5">
        <v>0</v>
      </c>
      <c r="G171" s="5">
        <v>0</v>
      </c>
    </row>
    <row r="172" spans="3:16" x14ac:dyDescent="0.35">
      <c r="C172" t="s">
        <v>12</v>
      </c>
      <c r="D172" s="5">
        <v>-1000000000</v>
      </c>
      <c r="E172" s="5">
        <v>-4000000000</v>
      </c>
      <c r="F172" s="5">
        <v>-4000000000</v>
      </c>
      <c r="G172" s="5">
        <v>6000000000</v>
      </c>
    </row>
    <row r="173" spans="3:16" x14ac:dyDescent="0.35">
      <c r="C173" t="s">
        <v>15</v>
      </c>
      <c r="D173" s="5">
        <v>0</v>
      </c>
      <c r="E173" s="5">
        <v>0</v>
      </c>
      <c r="F173" s="6">
        <v>-1.52</v>
      </c>
      <c r="G173" s="6">
        <v>2.29</v>
      </c>
    </row>
    <row r="174" spans="3:16" x14ac:dyDescent="0.35">
      <c r="C174" t="s">
        <v>47</v>
      </c>
      <c r="J174" s="6">
        <v>1.91</v>
      </c>
      <c r="K174" s="6">
        <v>8.6199999999999992</v>
      </c>
      <c r="L174" s="6">
        <v>21.08</v>
      </c>
      <c r="M174" s="6">
        <v>12.59</v>
      </c>
      <c r="N174" s="6">
        <v>13.23</v>
      </c>
      <c r="O174" s="6">
        <v>14.73</v>
      </c>
      <c r="P174" s="6">
        <v>2075803.84</v>
      </c>
    </row>
    <row r="175" spans="3:16" x14ac:dyDescent="0.35">
      <c r="C175" t="s">
        <v>61</v>
      </c>
      <c r="I175" s="5">
        <v>0</v>
      </c>
      <c r="J175" s="6">
        <v>26.18</v>
      </c>
      <c r="K175" s="6">
        <v>8.6999999999999993</v>
      </c>
      <c r="L175" s="6">
        <v>11.95</v>
      </c>
      <c r="M175" s="6">
        <v>63.54</v>
      </c>
      <c r="N175" s="6">
        <v>370.37</v>
      </c>
      <c r="O175" s="6">
        <v>291.24</v>
      </c>
      <c r="P175" s="5">
        <v>0</v>
      </c>
    </row>
    <row r="176" spans="3:16" x14ac:dyDescent="0.35">
      <c r="C176" t="s">
        <v>64</v>
      </c>
      <c r="I176" s="5">
        <v>0</v>
      </c>
      <c r="J176" s="6">
        <v>0.25</v>
      </c>
      <c r="K176" s="6">
        <v>0.41</v>
      </c>
      <c r="L176" s="6">
        <v>1.03</v>
      </c>
      <c r="M176" s="6">
        <v>3.57</v>
      </c>
      <c r="N176" s="6">
        <v>23.8</v>
      </c>
      <c r="O176" s="6">
        <v>18.649999999999999</v>
      </c>
      <c r="P176" s="5">
        <v>0</v>
      </c>
    </row>
    <row r="177" spans="3:16" x14ac:dyDescent="0.35">
      <c r="C177" t="s">
        <v>196</v>
      </c>
      <c r="I177" s="5">
        <v>-10510000000</v>
      </c>
      <c r="J177" s="5">
        <v>13030000000</v>
      </c>
      <c r="K177" s="5">
        <v>43040000000</v>
      </c>
      <c r="L177" s="6">
        <v>65010000000.000008</v>
      </c>
      <c r="M177" s="5">
        <v>52130000000</v>
      </c>
      <c r="N177" s="5">
        <v>55230000000</v>
      </c>
      <c r="O177" s="5">
        <v>62670000000</v>
      </c>
      <c r="P177" s="5">
        <v>45510000000</v>
      </c>
    </row>
    <row r="178" spans="3:16" x14ac:dyDescent="0.35">
      <c r="C178" t="s">
        <v>197</v>
      </c>
      <c r="I178" s="6">
        <v>-5.6500000000000002E-2</v>
      </c>
      <c r="J178" s="6">
        <v>1.09E-2</v>
      </c>
      <c r="K178" s="6">
        <v>4.4800000000000006E-2</v>
      </c>
      <c r="L178" s="6">
        <v>9.4499999999999987E-2</v>
      </c>
      <c r="M178" s="6">
        <v>6.3700000000000007E-2</v>
      </c>
      <c r="N178" s="6">
        <v>6.9000000000000006E-2</v>
      </c>
      <c r="O178" s="6">
        <v>8.5099999999999995E-2</v>
      </c>
      <c r="P178" s="6">
        <v>9.0800000000000006E-2</v>
      </c>
    </row>
    <row r="179" spans="3:16" x14ac:dyDescent="0.35">
      <c r="C179" t="s">
        <v>198</v>
      </c>
      <c r="I179" s="6">
        <v>-7.0499999999999993E-2</v>
      </c>
      <c r="J179" s="6">
        <v>1.3500000000000002E-2</v>
      </c>
      <c r="K179" s="6">
        <v>6.1600000000000002E-2</v>
      </c>
      <c r="L179" s="6">
        <v>0.1721</v>
      </c>
      <c r="M179" s="6">
        <v>0.1235</v>
      </c>
      <c r="N179" s="6">
        <v>0.14859999999999998</v>
      </c>
      <c r="O179" s="6">
        <v>0.19159999999999999</v>
      </c>
      <c r="P179" s="6">
        <v>0.39399999999999996</v>
      </c>
    </row>
    <row r="180" spans="3:16" x14ac:dyDescent="0.35">
      <c r="C180" t="s">
        <v>199</v>
      </c>
      <c r="I180" s="6">
        <v>-3.9E-2</v>
      </c>
      <c r="J180" s="6">
        <v>1.8700000000000001E-2</v>
      </c>
      <c r="K180" s="6">
        <v>9.9399999999999988E-2</v>
      </c>
      <c r="L180" s="6">
        <v>0.2051</v>
      </c>
      <c r="M180" s="6">
        <v>0.19920000000000002</v>
      </c>
      <c r="N180" s="6">
        <v>0.2384</v>
      </c>
      <c r="O180" s="6">
        <v>0.35039999999999999</v>
      </c>
      <c r="P180" s="6">
        <v>0.67620000000000002</v>
      </c>
    </row>
    <row r="181" spans="3:16" x14ac:dyDescent="0.35">
      <c r="C181" t="s">
        <v>200</v>
      </c>
    </row>
    <row r="182" spans="3:16" x14ac:dyDescent="0.35">
      <c r="C182" t="s">
        <v>58</v>
      </c>
      <c r="I182" s="5">
        <v>0</v>
      </c>
      <c r="J182" s="6">
        <v>0.35</v>
      </c>
      <c r="K182" s="6">
        <v>0.54</v>
      </c>
      <c r="L182" s="6">
        <v>2.06</v>
      </c>
      <c r="M182" s="6">
        <v>7.84</v>
      </c>
      <c r="N182" s="6">
        <v>55.04</v>
      </c>
      <c r="O182" s="6">
        <v>55.82</v>
      </c>
      <c r="P182" s="5">
        <v>0</v>
      </c>
    </row>
    <row r="183" spans="3:16" x14ac:dyDescent="0.35">
      <c r="C183" t="s">
        <v>55</v>
      </c>
      <c r="I183" s="5">
        <v>0</v>
      </c>
      <c r="J183" s="6">
        <v>141.59</v>
      </c>
      <c r="K183" s="6">
        <v>139.84</v>
      </c>
      <c r="L183" s="6">
        <v>122.48</v>
      </c>
      <c r="M183" s="6">
        <v>101.99</v>
      </c>
      <c r="N183" s="6">
        <v>89.03</v>
      </c>
      <c r="O183" s="6">
        <v>76.849999999999994</v>
      </c>
      <c r="P183" s="6">
        <v>5268541.42</v>
      </c>
    </row>
    <row r="184" spans="3:16" x14ac:dyDescent="0.35">
      <c r="C184" t="s">
        <v>201</v>
      </c>
      <c r="I184" s="5">
        <v>0</v>
      </c>
      <c r="J184" s="6">
        <v>0.35</v>
      </c>
      <c r="K184" s="6">
        <v>0.54</v>
      </c>
      <c r="L184" s="6">
        <v>2.06</v>
      </c>
      <c r="M184" s="6">
        <v>7.84</v>
      </c>
      <c r="N184" s="6">
        <v>55.04</v>
      </c>
      <c r="O184" s="6">
        <v>55.82</v>
      </c>
      <c r="P184" s="5">
        <v>0</v>
      </c>
    </row>
    <row r="185" spans="3:16" x14ac:dyDescent="0.35">
      <c r="C185" t="s">
        <v>202</v>
      </c>
      <c r="I185" s="5">
        <v>0</v>
      </c>
      <c r="J185" s="6">
        <v>141.59</v>
      </c>
      <c r="K185" s="6">
        <v>139.84</v>
      </c>
      <c r="L185" s="6">
        <v>122.48</v>
      </c>
      <c r="M185" s="6">
        <v>101.99</v>
      </c>
      <c r="N185" s="6">
        <v>89.03</v>
      </c>
      <c r="O185" s="6">
        <v>76.849999999999994</v>
      </c>
      <c r="P185" s="6">
        <v>5268541.42</v>
      </c>
    </row>
    <row r="186" spans="3:16" x14ac:dyDescent="0.35">
      <c r="C186" t="s">
        <v>203</v>
      </c>
      <c r="I186" s="5">
        <v>12000000000</v>
      </c>
      <c r="J186" s="5">
        <v>9000000000</v>
      </c>
      <c r="K186" s="5">
        <v>16000000000</v>
      </c>
      <c r="L186" s="5">
        <v>90000000000</v>
      </c>
      <c r="M186" s="5">
        <v>95000000000</v>
      </c>
      <c r="N186" s="5">
        <v>126000000000</v>
      </c>
      <c r="O186" s="5">
        <v>78000000000</v>
      </c>
      <c r="P186" s="5">
        <v>78000000000</v>
      </c>
    </row>
    <row r="187" spans="3:16" x14ac:dyDescent="0.35">
      <c r="C187" t="s">
        <v>204</v>
      </c>
      <c r="I187" s="5">
        <v>12000000000</v>
      </c>
      <c r="J187" s="5">
        <v>23000000000</v>
      </c>
      <c r="K187" s="5">
        <v>54000000000</v>
      </c>
      <c r="L187" s="5">
        <v>23000000000</v>
      </c>
      <c r="M187" s="5">
        <v>40000000000</v>
      </c>
      <c r="N187" s="5">
        <v>29000000000</v>
      </c>
      <c r="O187" s="5">
        <v>38000000000</v>
      </c>
      <c r="P187" s="5">
        <v>51000000000</v>
      </c>
    </row>
    <row r="188" spans="3:16" x14ac:dyDescent="0.35">
      <c r="C188" t="s">
        <v>25</v>
      </c>
      <c r="I188" s="5">
        <v>24000000000</v>
      </c>
      <c r="J188" s="5">
        <v>32000000000</v>
      </c>
      <c r="K188" s="5">
        <v>71000000000</v>
      </c>
      <c r="L188" s="5">
        <v>113000000000</v>
      </c>
      <c r="M188" s="5">
        <v>135000000000</v>
      </c>
      <c r="N188" s="5">
        <v>154000000000</v>
      </c>
      <c r="O188" s="5">
        <v>115000000000</v>
      </c>
      <c r="P188" s="5">
        <v>130000000000</v>
      </c>
    </row>
    <row r="189" spans="3:16" x14ac:dyDescent="0.35">
      <c r="C189" t="s">
        <v>22</v>
      </c>
      <c r="I189" s="5">
        <v>23000000000</v>
      </c>
      <c r="J189" s="5">
        <v>29000000000</v>
      </c>
      <c r="K189" s="5">
        <v>65000000000</v>
      </c>
      <c r="L189" s="5">
        <v>104000000000</v>
      </c>
      <c r="M189" s="5">
        <v>128000000000</v>
      </c>
      <c r="N189" s="5">
        <v>149000000000</v>
      </c>
      <c r="O189" s="5">
        <v>111000000000</v>
      </c>
      <c r="P189" s="5">
        <v>126000000000</v>
      </c>
    </row>
    <row r="190" spans="3:16" x14ac:dyDescent="0.35">
      <c r="C190" t="s">
        <v>205</v>
      </c>
      <c r="I190" s="5">
        <v>312000000000</v>
      </c>
      <c r="J190" s="5">
        <v>350000000000</v>
      </c>
      <c r="K190" s="5">
        <v>373000000000</v>
      </c>
      <c r="L190" s="5">
        <v>264000000000</v>
      </c>
      <c r="M190" s="5">
        <v>197000000000</v>
      </c>
      <c r="N190" s="5">
        <v>148000000000</v>
      </c>
      <c r="O190" s="5">
        <v>140000000000</v>
      </c>
      <c r="P190" s="5">
        <v>71000000000</v>
      </c>
    </row>
    <row r="191" spans="3:16" x14ac:dyDescent="0.35">
      <c r="C191" t="s">
        <v>206</v>
      </c>
      <c r="I191" s="5">
        <v>11000000000</v>
      </c>
      <c r="J191" s="5">
        <v>38000000000</v>
      </c>
      <c r="K191" s="5">
        <v>-13000000000</v>
      </c>
      <c r="L191" s="5">
        <v>-14000000000</v>
      </c>
      <c r="M191" s="5">
        <v>14000000000</v>
      </c>
      <c r="N191" s="5">
        <v>-15000000000</v>
      </c>
      <c r="O191" s="5">
        <v>-1000000000</v>
      </c>
      <c r="P191" s="5">
        <v>-71000000000</v>
      </c>
    </row>
    <row r="192" spans="3:16" x14ac:dyDescent="0.35">
      <c r="C192" t="s">
        <v>207</v>
      </c>
      <c r="I192" s="5">
        <v>-1000000000</v>
      </c>
      <c r="J192" s="5">
        <v>-1000000000</v>
      </c>
      <c r="K192" s="5">
        <v>-1000000000</v>
      </c>
      <c r="L192" s="5">
        <v>-3000000000</v>
      </c>
      <c r="M192" s="5">
        <v>-1000000000</v>
      </c>
      <c r="N192" s="5">
        <v>-1000000000</v>
      </c>
      <c r="O192" s="5">
        <v>-3000000000</v>
      </c>
      <c r="P192" s="5">
        <v>-7000000000</v>
      </c>
    </row>
    <row r="193" spans="2:16" x14ac:dyDescent="0.35">
      <c r="C193" t="s">
        <v>14</v>
      </c>
      <c r="I193" s="5">
        <v>10000000000</v>
      </c>
      <c r="J193" s="5">
        <v>37000000000</v>
      </c>
      <c r="K193" s="5">
        <v>-15000000000</v>
      </c>
      <c r="L193" s="5">
        <v>-17000000000</v>
      </c>
      <c r="M193" s="5">
        <v>13000000000</v>
      </c>
      <c r="N193" s="5">
        <v>-16000000000</v>
      </c>
      <c r="O193" s="5">
        <v>-4000000000</v>
      </c>
      <c r="P193" s="5">
        <v>-78000000000</v>
      </c>
    </row>
    <row r="194" spans="2:16" x14ac:dyDescent="0.35">
      <c r="C194" t="s">
        <v>16</v>
      </c>
      <c r="I194" s="5">
        <v>0</v>
      </c>
      <c r="J194" s="6">
        <v>14.96</v>
      </c>
      <c r="K194" s="6">
        <v>-5.98</v>
      </c>
      <c r="L194" s="6">
        <v>-8.56</v>
      </c>
      <c r="M194" s="6">
        <v>6.54</v>
      </c>
      <c r="N194" s="6">
        <v>-8.0399999999999991</v>
      </c>
      <c r="O194" s="6">
        <v>-1.99</v>
      </c>
      <c r="P194" s="5">
        <v>-7796209</v>
      </c>
    </row>
    <row r="196" spans="2:16" x14ac:dyDescent="0.35">
      <c r="B196" t="s">
        <v>208</v>
      </c>
      <c r="C196" t="s">
        <v>209</v>
      </c>
      <c r="D196" s="5">
        <v>-4000000000</v>
      </c>
      <c r="E196" s="5">
        <v>-14000000000</v>
      </c>
      <c r="F196" s="5">
        <v>3000000000</v>
      </c>
      <c r="G196" s="5">
        <v>-13000000000</v>
      </c>
      <c r="H196" s="5">
        <v>-18000000000</v>
      </c>
      <c r="I196" s="5">
        <v>-23000000000</v>
      </c>
      <c r="J196" s="5">
        <v>5000000000</v>
      </c>
      <c r="K196" s="5">
        <v>21000000000</v>
      </c>
      <c r="L196" s="5">
        <v>42000000000</v>
      </c>
      <c r="M196" s="5">
        <v>25000000000</v>
      </c>
      <c r="N196" s="5">
        <v>26000000000</v>
      </c>
      <c r="O196" s="5">
        <v>29000000000</v>
      </c>
      <c r="P196" s="5">
        <v>21000000000</v>
      </c>
    </row>
    <row r="197" spans="2:16" x14ac:dyDescent="0.35">
      <c r="C197" t="s">
        <v>210</v>
      </c>
      <c r="H197" s="5">
        <v>-28000000000</v>
      </c>
      <c r="I197" s="5">
        <v>-23000000000</v>
      </c>
      <c r="J197" s="5">
        <v>5000000000</v>
      </c>
      <c r="K197" s="5">
        <v>21000000000</v>
      </c>
      <c r="L197" s="5">
        <v>42000000000</v>
      </c>
      <c r="M197" s="5">
        <v>25000000000</v>
      </c>
      <c r="N197" s="5">
        <v>26000000000</v>
      </c>
      <c r="O197" s="5">
        <v>29000000000</v>
      </c>
    </row>
    <row r="198" spans="2:16" x14ac:dyDescent="0.35">
      <c r="C198" t="s">
        <v>344</v>
      </c>
      <c r="O198" s="6">
        <v>0.75</v>
      </c>
    </row>
    <row r="199" spans="2:16" x14ac:dyDescent="0.35">
      <c r="C199" t="s">
        <v>66</v>
      </c>
      <c r="O199" s="6">
        <v>6.2699999999999992E-2</v>
      </c>
    </row>
    <row r="200" spans="2:16" x14ac:dyDescent="0.35">
      <c r="C200" t="s">
        <v>345</v>
      </c>
      <c r="O200" s="6">
        <v>1E-4</v>
      </c>
    </row>
    <row r="201" spans="2:16" x14ac:dyDescent="0.35">
      <c r="C201" t="s">
        <v>46</v>
      </c>
      <c r="D201" s="6">
        <v>-1.8</v>
      </c>
      <c r="E201" s="6">
        <v>-5.61</v>
      </c>
      <c r="F201" s="6">
        <v>1.21</v>
      </c>
      <c r="G201" s="6">
        <v>-5.19</v>
      </c>
      <c r="H201" s="6">
        <v>-7.19</v>
      </c>
      <c r="I201" s="6">
        <v>-9.32</v>
      </c>
      <c r="J201" s="6">
        <v>1.91</v>
      </c>
      <c r="K201" s="6">
        <v>8.6199999999999992</v>
      </c>
      <c r="L201" s="6">
        <v>17.12</v>
      </c>
      <c r="M201" s="6">
        <v>10.220000000000001</v>
      </c>
      <c r="N201" s="6">
        <v>10.74</v>
      </c>
      <c r="O201" s="6">
        <v>11.96</v>
      </c>
      <c r="P201" s="6">
        <v>8.43</v>
      </c>
    </row>
    <row r="202" spans="2:16" x14ac:dyDescent="0.35">
      <c r="C202" t="s">
        <v>211</v>
      </c>
      <c r="H202" s="6">
        <v>-11.39</v>
      </c>
      <c r="I202" s="6">
        <v>-9.32</v>
      </c>
      <c r="J202" s="6">
        <v>1.91</v>
      </c>
      <c r="K202" s="6">
        <v>8.6199999999999992</v>
      </c>
      <c r="L202" s="6">
        <v>17.12</v>
      </c>
      <c r="M202" s="6">
        <v>10.220000000000001</v>
      </c>
      <c r="N202" s="6">
        <v>10.74</v>
      </c>
      <c r="O202" s="6">
        <v>11.96</v>
      </c>
    </row>
    <row r="203" spans="2:16" x14ac:dyDescent="0.35">
      <c r="C203" t="s">
        <v>68</v>
      </c>
      <c r="O203" s="6">
        <v>0.75</v>
      </c>
    </row>
    <row r="204" spans="2:16" x14ac:dyDescent="0.35">
      <c r="C204" t="s">
        <v>346</v>
      </c>
      <c r="O204" s="6">
        <v>6.2699999999999992E-2</v>
      </c>
    </row>
    <row r="205" spans="2:16" x14ac:dyDescent="0.35">
      <c r="C205" t="s">
        <v>347</v>
      </c>
      <c r="O205" s="6">
        <v>1E-4</v>
      </c>
    </row>
    <row r="206" spans="2:16" x14ac:dyDescent="0.35">
      <c r="C206" t="s">
        <v>212</v>
      </c>
      <c r="D206" s="5">
        <v>48000000000</v>
      </c>
      <c r="E206" s="5">
        <v>66000000000</v>
      </c>
      <c r="F206" s="5">
        <v>46000000000</v>
      </c>
      <c r="G206" s="5">
        <v>37000000000</v>
      </c>
      <c r="H206" s="5">
        <v>194000000000</v>
      </c>
      <c r="I206" s="5">
        <v>195000000000</v>
      </c>
      <c r="J206" s="5">
        <v>501000000000</v>
      </c>
      <c r="K206" s="5">
        <v>452000000000</v>
      </c>
      <c r="L206" s="5">
        <v>487000000000</v>
      </c>
      <c r="M206" s="5">
        <v>448000000000</v>
      </c>
      <c r="N206" s="5">
        <v>412000000000</v>
      </c>
      <c r="O206" s="5">
        <v>460000000000</v>
      </c>
      <c r="P206" s="5">
        <v>295000000000</v>
      </c>
    </row>
    <row r="207" spans="2:16" x14ac:dyDescent="0.35">
      <c r="C207" t="s">
        <v>213</v>
      </c>
      <c r="H207" s="5">
        <v>196000000000</v>
      </c>
      <c r="I207" s="5">
        <v>195000000000</v>
      </c>
      <c r="J207" s="5">
        <v>501000000000</v>
      </c>
      <c r="K207" s="5">
        <v>452000000000</v>
      </c>
      <c r="L207" s="5">
        <v>487000000000</v>
      </c>
      <c r="M207" s="5">
        <v>448000000000</v>
      </c>
      <c r="N207" s="5">
        <v>412000000000</v>
      </c>
      <c r="O207" s="5">
        <v>460000000000</v>
      </c>
    </row>
    <row r="208" spans="2:16" x14ac:dyDescent="0.35">
      <c r="C208" t="s">
        <v>348</v>
      </c>
      <c r="O208" s="6">
        <v>0.75</v>
      </c>
    </row>
    <row r="209" spans="3:15" x14ac:dyDescent="0.35">
      <c r="C209" t="s">
        <v>349</v>
      </c>
      <c r="O209" s="6">
        <v>6.2699999999999992E-2</v>
      </c>
    </row>
    <row r="210" spans="3:15" x14ac:dyDescent="0.35">
      <c r="C210" t="s">
        <v>350</v>
      </c>
      <c r="O210" s="6">
        <v>1E-4</v>
      </c>
    </row>
    <row r="211" spans="3:15" x14ac:dyDescent="0.35">
      <c r="C211" t="s">
        <v>214</v>
      </c>
      <c r="I211" s="6">
        <v>-8.9</v>
      </c>
    </row>
    <row r="212" spans="3:15" x14ac:dyDescent="0.35">
      <c r="C212" t="s">
        <v>215</v>
      </c>
      <c r="I212" s="6">
        <v>-5.62</v>
      </c>
    </row>
    <row r="213" spans="3:15" x14ac:dyDescent="0.35">
      <c r="C213" t="s">
        <v>216</v>
      </c>
      <c r="I213" s="6">
        <v>7.42</v>
      </c>
    </row>
    <row r="214" spans="3:15" x14ac:dyDescent="0.35">
      <c r="C214" t="s">
        <v>217</v>
      </c>
      <c r="I214" s="6">
        <v>-0.1779</v>
      </c>
    </row>
    <row r="215" spans="3:15" x14ac:dyDescent="0.35">
      <c r="C215" t="s">
        <v>218</v>
      </c>
      <c r="I215" s="6">
        <v>0.8</v>
      </c>
    </row>
    <row r="216" spans="3:15" x14ac:dyDescent="0.35">
      <c r="C216" t="s">
        <v>219</v>
      </c>
      <c r="I216" s="6">
        <v>0.49</v>
      </c>
    </row>
    <row r="217" spans="3:15" x14ac:dyDescent="0.35">
      <c r="C217" t="s">
        <v>220</v>
      </c>
      <c r="I217" s="6">
        <v>-72.66</v>
      </c>
    </row>
    <row r="218" spans="3:15" x14ac:dyDescent="0.35">
      <c r="C218" t="s">
        <v>221</v>
      </c>
      <c r="I218" s="6">
        <v>-45.92</v>
      </c>
    </row>
    <row r="219" spans="3:15" x14ac:dyDescent="0.35">
      <c r="C219" t="s">
        <v>222</v>
      </c>
      <c r="I219" s="6">
        <v>-9.07</v>
      </c>
    </row>
    <row r="220" spans="3:15" x14ac:dyDescent="0.35">
      <c r="C220" t="s">
        <v>223</v>
      </c>
      <c r="I220" s="6">
        <v>-11.38</v>
      </c>
    </row>
    <row r="221" spans="3:15" x14ac:dyDescent="0.35">
      <c r="C221" t="s">
        <v>326</v>
      </c>
      <c r="I221" s="6">
        <v>-0.06</v>
      </c>
    </row>
    <row r="222" spans="3:15" x14ac:dyDescent="0.35">
      <c r="C222" t="s">
        <v>224</v>
      </c>
      <c r="I222" s="6">
        <v>-11.39</v>
      </c>
    </row>
    <row r="223" spans="3:15" x14ac:dyDescent="0.35">
      <c r="C223" t="s">
        <v>225</v>
      </c>
      <c r="I223" s="6">
        <v>-7.19</v>
      </c>
    </row>
    <row r="224" spans="3:15" x14ac:dyDescent="0.35">
      <c r="C224" t="s">
        <v>226</v>
      </c>
      <c r="I224" s="6">
        <v>79.67</v>
      </c>
    </row>
    <row r="225" spans="3:9" x14ac:dyDescent="0.35">
      <c r="C225" t="s">
        <v>227</v>
      </c>
      <c r="D225" s="6">
        <v>1.23</v>
      </c>
    </row>
    <row r="226" spans="3:9" x14ac:dyDescent="0.35">
      <c r="C226" t="s">
        <v>228</v>
      </c>
      <c r="I226" s="6">
        <v>130.30000000000001</v>
      </c>
    </row>
    <row r="227" spans="3:9" x14ac:dyDescent="0.35">
      <c r="C227" t="s">
        <v>229</v>
      </c>
      <c r="I227" s="6">
        <v>-1.39</v>
      </c>
    </row>
    <row r="228" spans="3:9" x14ac:dyDescent="0.35">
      <c r="C228" t="s">
        <v>230</v>
      </c>
      <c r="D228" s="6">
        <v>5.79</v>
      </c>
    </row>
    <row r="229" spans="3:9" x14ac:dyDescent="0.35">
      <c r="C229" t="s">
        <v>231</v>
      </c>
      <c r="D229" s="6">
        <v>2.4700000000000002</v>
      </c>
    </row>
    <row r="230" spans="3:9" x14ac:dyDescent="0.35">
      <c r="C230" t="s">
        <v>232</v>
      </c>
      <c r="D230" s="6">
        <v>0.09</v>
      </c>
    </row>
    <row r="231" spans="3:9" x14ac:dyDescent="0.35">
      <c r="C231" t="s">
        <v>233</v>
      </c>
      <c r="D231" s="6">
        <v>0.04</v>
      </c>
    </row>
    <row r="232" spans="3:9" x14ac:dyDescent="0.35">
      <c r="C232" t="s">
        <v>234</v>
      </c>
      <c r="D232" s="6">
        <v>0.28999999999999998</v>
      </c>
    </row>
    <row r="233" spans="3:9" x14ac:dyDescent="0.35">
      <c r="C233" t="s">
        <v>235</v>
      </c>
      <c r="D233" s="6">
        <v>7.0000000000000007E-2</v>
      </c>
    </row>
    <row r="234" spans="3:9" x14ac:dyDescent="0.35">
      <c r="C234" t="s">
        <v>236</v>
      </c>
      <c r="D234" s="6">
        <v>1.29</v>
      </c>
    </row>
    <row r="235" spans="3:9" x14ac:dyDescent="0.35">
      <c r="C235" t="s">
        <v>12</v>
      </c>
      <c r="D235" s="5">
        <v>-1000000000</v>
      </c>
    </row>
    <row r="236" spans="3:9" x14ac:dyDescent="0.35">
      <c r="C236" t="s">
        <v>238</v>
      </c>
      <c r="I236" s="6">
        <v>8.26</v>
      </c>
    </row>
    <row r="237" spans="3:9" x14ac:dyDescent="0.35">
      <c r="C237" t="s">
        <v>239</v>
      </c>
      <c r="I237" s="6">
        <v>-6.7500000000000004E-2</v>
      </c>
    </row>
    <row r="238" spans="3:9" x14ac:dyDescent="0.35">
      <c r="C238" t="s">
        <v>240</v>
      </c>
      <c r="I238" s="6">
        <v>-8.7400000000000005E-2</v>
      </c>
    </row>
    <row r="239" spans="3:9" x14ac:dyDescent="0.35">
      <c r="C239" t="s">
        <v>241</v>
      </c>
      <c r="I239" s="6">
        <v>-5.5800000000000002E-2</v>
      </c>
    </row>
    <row r="240" spans="3:9" x14ac:dyDescent="0.35">
      <c r="C240" t="s">
        <v>242</v>
      </c>
      <c r="I240" s="6">
        <v>-6.5099999999999991E-2</v>
      </c>
    </row>
    <row r="241" spans="3:9" x14ac:dyDescent="0.35">
      <c r="C241" t="s">
        <v>243</v>
      </c>
      <c r="D241" s="5">
        <v>209</v>
      </c>
    </row>
    <row r="242" spans="3:9" x14ac:dyDescent="0.35">
      <c r="C242" t="s">
        <v>244</v>
      </c>
      <c r="D242" s="6">
        <v>349.29</v>
      </c>
    </row>
    <row r="243" spans="3:9" x14ac:dyDescent="0.35">
      <c r="C243" t="s">
        <v>246</v>
      </c>
      <c r="D243" s="6">
        <v>558.29</v>
      </c>
    </row>
    <row r="244" spans="3:9" x14ac:dyDescent="0.35">
      <c r="C244" t="s">
        <v>247</v>
      </c>
      <c r="D244" s="6">
        <v>0.44</v>
      </c>
    </row>
    <row r="245" spans="3:9" x14ac:dyDescent="0.35">
      <c r="C245" t="s">
        <v>248</v>
      </c>
      <c r="I245" s="6">
        <v>0.48</v>
      </c>
    </row>
    <row r="246" spans="3:9" x14ac:dyDescent="0.35">
      <c r="C246" t="s">
        <v>249</v>
      </c>
      <c r="I246" s="6">
        <v>1.08</v>
      </c>
    </row>
    <row r="247" spans="3:9" x14ac:dyDescent="0.35">
      <c r="C247" t="s">
        <v>42</v>
      </c>
      <c r="I247" s="5">
        <v>158000000000</v>
      </c>
    </row>
    <row r="248" spans="3:9" x14ac:dyDescent="0.35">
      <c r="C248" t="s">
        <v>250</v>
      </c>
      <c r="I248" s="5">
        <v>185000000000</v>
      </c>
    </row>
    <row r="249" spans="3:9" x14ac:dyDescent="0.35">
      <c r="C249" t="s">
        <v>251</v>
      </c>
      <c r="I249" s="5">
        <v>2460000000</v>
      </c>
    </row>
    <row r="250" spans="3:9" x14ac:dyDescent="0.35">
      <c r="C250" t="s">
        <v>252</v>
      </c>
      <c r="I250" s="6">
        <v>0.54320000000000002</v>
      </c>
    </row>
    <row r="251" spans="3:9" x14ac:dyDescent="0.35">
      <c r="C251" t="s">
        <v>253</v>
      </c>
      <c r="D251" s="6">
        <v>6.1200000000000004E-2</v>
      </c>
    </row>
    <row r="252" spans="3:9" x14ac:dyDescent="0.35">
      <c r="C252" t="s">
        <v>254</v>
      </c>
      <c r="D252" s="6">
        <v>-8.9499999999999996E-2</v>
      </c>
    </row>
    <row r="253" spans="3:9" x14ac:dyDescent="0.35">
      <c r="C253" t="s">
        <v>255</v>
      </c>
      <c r="D253" s="6">
        <v>-9.1499999999999998E-2</v>
      </c>
    </row>
    <row r="254" spans="3:9" x14ac:dyDescent="0.35">
      <c r="C254" t="s">
        <v>256</v>
      </c>
      <c r="D254" s="6">
        <v>1.8600000000000002E-2</v>
      </c>
    </row>
    <row r="255" spans="3:9" x14ac:dyDescent="0.35">
      <c r="C255" t="s">
        <v>257</v>
      </c>
      <c r="D255" s="6">
        <v>-0.57279999999999998</v>
      </c>
    </row>
    <row r="256" spans="3:9" x14ac:dyDescent="0.35">
      <c r="C256" t="s">
        <v>258</v>
      </c>
      <c r="D256" s="6">
        <v>-7.7298</v>
      </c>
    </row>
    <row r="257" spans="3:9" x14ac:dyDescent="0.35">
      <c r="C257" t="s">
        <v>351</v>
      </c>
      <c r="I257" s="6">
        <v>0.75</v>
      </c>
    </row>
    <row r="258" spans="3:9" x14ac:dyDescent="0.35">
      <c r="C258" t="s">
        <v>355</v>
      </c>
      <c r="I258" t="s">
        <v>714</v>
      </c>
    </row>
    <row r="259" spans="3:9" x14ac:dyDescent="0.35">
      <c r="C259" t="s">
        <v>259</v>
      </c>
      <c r="I259" s="5">
        <v>2</v>
      </c>
    </row>
    <row r="260" spans="3:9" x14ac:dyDescent="0.35">
      <c r="C260" t="s">
        <v>260</v>
      </c>
      <c r="I260" s="6">
        <v>0.33</v>
      </c>
    </row>
    <row r="261" spans="3:9" x14ac:dyDescent="0.35">
      <c r="C261" t="s">
        <v>261</v>
      </c>
      <c r="I261" s="6">
        <v>0.17</v>
      </c>
    </row>
    <row r="262" spans="3:9" x14ac:dyDescent="0.35">
      <c r="C262" t="s">
        <v>262</v>
      </c>
      <c r="I262" s="6">
        <v>0.33</v>
      </c>
    </row>
    <row r="263" spans="3:9" x14ac:dyDescent="0.35">
      <c r="C263" t="s">
        <v>263</v>
      </c>
      <c r="I263" s="6">
        <v>0.92</v>
      </c>
    </row>
    <row r="264" spans="3:9" x14ac:dyDescent="0.35">
      <c r="C264" t="s">
        <v>264</v>
      </c>
      <c r="I264" s="6">
        <v>0.64</v>
      </c>
    </row>
    <row r="265" spans="3:9" x14ac:dyDescent="0.35">
      <c r="C265" t="s">
        <v>265</v>
      </c>
      <c r="I265" s="6">
        <v>0.81</v>
      </c>
    </row>
    <row r="266" spans="3:9" x14ac:dyDescent="0.35">
      <c r="C266" t="s">
        <v>266</v>
      </c>
      <c r="I266" s="6">
        <v>0.38</v>
      </c>
    </row>
    <row r="267" spans="3:9" x14ac:dyDescent="0.35">
      <c r="C267" t="s">
        <v>267</v>
      </c>
      <c r="I267" s="5">
        <v>196000000000</v>
      </c>
    </row>
    <row r="268" spans="3:9" x14ac:dyDescent="0.35">
      <c r="C268" t="s">
        <v>268</v>
      </c>
      <c r="I268" s="5">
        <v>8000000000</v>
      </c>
    </row>
    <row r="269" spans="3:9" x14ac:dyDescent="0.35">
      <c r="C269" t="s">
        <v>269</v>
      </c>
      <c r="I269" s="5">
        <v>-16000000000</v>
      </c>
    </row>
    <row r="270" spans="3:9" x14ac:dyDescent="0.35">
      <c r="C270" t="s">
        <v>270</v>
      </c>
      <c r="I270" s="5">
        <v>-28000000000</v>
      </c>
    </row>
    <row r="271" spans="3:9" x14ac:dyDescent="0.35">
      <c r="C271" t="s">
        <v>271</v>
      </c>
      <c r="D271" s="5">
        <v>3000000000</v>
      </c>
    </row>
    <row r="272" spans="3:9" x14ac:dyDescent="0.35">
      <c r="C272" t="s">
        <v>272</v>
      </c>
      <c r="D272" s="5">
        <v>416000000000</v>
      </c>
    </row>
    <row r="273" spans="3:9" x14ac:dyDescent="0.35">
      <c r="C273" t="s">
        <v>273</v>
      </c>
      <c r="D273" s="5">
        <v>93000000000</v>
      </c>
    </row>
    <row r="274" spans="3:9" x14ac:dyDescent="0.35">
      <c r="C274" t="s">
        <v>193</v>
      </c>
      <c r="D274" s="5">
        <v>253000000000</v>
      </c>
    </row>
    <row r="275" spans="3:9" x14ac:dyDescent="0.35">
      <c r="C275" t="s">
        <v>192</v>
      </c>
      <c r="I275" s="5">
        <v>321000000000</v>
      </c>
    </row>
    <row r="276" spans="3:9" x14ac:dyDescent="0.35">
      <c r="C276" t="s">
        <v>191</v>
      </c>
      <c r="D276" s="5">
        <v>12000000000</v>
      </c>
    </row>
    <row r="277" spans="3:9" x14ac:dyDescent="0.35">
      <c r="C277" t="s">
        <v>190</v>
      </c>
      <c r="D277" s="5">
        <v>17000000000</v>
      </c>
    </row>
    <row r="278" spans="3:9" x14ac:dyDescent="0.35">
      <c r="C278" t="s">
        <v>23</v>
      </c>
      <c r="D278" s="5">
        <v>29000000000</v>
      </c>
    </row>
    <row r="279" spans="3:9" x14ac:dyDescent="0.35">
      <c r="C279" t="s">
        <v>20</v>
      </c>
      <c r="D279" s="5">
        <v>26000000000</v>
      </c>
    </row>
    <row r="280" spans="3:9" x14ac:dyDescent="0.35">
      <c r="C280" t="s">
        <v>274</v>
      </c>
      <c r="I280" s="5">
        <v>323000000000</v>
      </c>
    </row>
    <row r="281" spans="3:9" x14ac:dyDescent="0.35">
      <c r="C281" t="s">
        <v>275</v>
      </c>
      <c r="I281" s="5">
        <v>-2000000000</v>
      </c>
    </row>
    <row r="282" spans="3:9" x14ac:dyDescent="0.35">
      <c r="C282" t="s">
        <v>276</v>
      </c>
      <c r="I282" s="5">
        <v>0</v>
      </c>
    </row>
    <row r="283" spans="3:9" x14ac:dyDescent="0.35">
      <c r="C283" t="s">
        <v>277</v>
      </c>
      <c r="I283" s="5">
        <v>4000000000</v>
      </c>
    </row>
    <row r="284" spans="3:9" x14ac:dyDescent="0.35">
      <c r="C284" t="s">
        <v>278</v>
      </c>
      <c r="I284" s="5">
        <v>-1000000000</v>
      </c>
    </row>
    <row r="285" spans="3:9" x14ac:dyDescent="0.35">
      <c r="C285" t="s">
        <v>279</v>
      </c>
      <c r="I285" s="5">
        <v>-3000000000</v>
      </c>
    </row>
  </sheetData>
  <pageMargins left="0.7" right="0.7" top="0.75" bottom="0.75" header="0.3" footer="0.3"/>
  <ignoredErrors>
    <ignoredError sqref="A1:P28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57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x14ac:dyDescent="0.35">
      <c r="C1" t="s">
        <v>715</v>
      </c>
      <c r="D1" t="s">
        <v>1</v>
      </c>
      <c r="H1" t="s">
        <v>2</v>
      </c>
      <c r="I1" s="1">
        <v>44195</v>
      </c>
      <c r="J1" s="1">
        <v>43829</v>
      </c>
      <c r="K1" s="1">
        <v>43462</v>
      </c>
      <c r="L1" s="1">
        <v>44560</v>
      </c>
    </row>
    <row r="2" spans="1:12" x14ac:dyDescent="0.35">
      <c r="C2" t="s">
        <v>716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116">
        <f ca="1">IFERROR(_xlfn.STOCKHISTORY("XIDX:" &amp; $C$1, I1, , 0, 0, 1), "Libur")</f>
        <v>228</v>
      </c>
      <c r="J2" s="2" vm="57">
        <f ca="1">IFERROR(_xlfn.STOCKHISTORY("XIDX:" &amp; $C$1, J1, , 0, 0, 1), "Libur")</f>
        <v>270</v>
      </c>
      <c r="K2" s="2" t="str">
        <f ca="1">IFERROR(_xlfn.STOCKHISTORY("XIDX:" &amp; $C$1, K1, , 0, 0, 1), "Libur")</f>
        <v>Libur</v>
      </c>
      <c r="L2" s="2" vm="50">
        <f ca="1">IFERROR(_xlfn.STOCKHISTORY("XIDX:" &amp; $C$1, L1, , 0, 0, 1), "Libur")</f>
        <v>79</v>
      </c>
    </row>
    <row r="3" spans="1:12" x14ac:dyDescent="0.35">
      <c r="D3" s="1">
        <v>46111</v>
      </c>
      <c r="H3" s="1">
        <f>IFERROR(INDEX(D3:G3,COUNT(D3:G3)),"")</f>
        <v>46111</v>
      </c>
    </row>
    <row r="4" spans="1:12" x14ac:dyDescent="0.35">
      <c r="B4" t="s">
        <v>4</v>
      </c>
      <c r="C4" t="s">
        <v>5</v>
      </c>
      <c r="D4" s="2">
        <f>IFERROR(INDEX(D51:D500,MATCH($C$4,$C$51:$C$500,0)),"")</f>
        <v>15876470731</v>
      </c>
      <c r="H4" s="2">
        <f>IFERROR(SUM(D4:G4)*(4/MAX(1,COUNT(D4:G4))),"")</f>
        <v>63505882924</v>
      </c>
      <c r="I4" s="2">
        <f>IFERROR(INDEX(I51:I500,MATCH($C$4,$C$51:$C$500,0)),"")</f>
        <v>136314862186</v>
      </c>
      <c r="J4" s="2">
        <f>IFERROR(INDEX(J51:J500,MATCH($C$4,$C$51:$C$500,0)),"")</f>
        <v>452121667986</v>
      </c>
      <c r="K4" s="2">
        <f>IFERROR(INDEX(K51:K500,MATCH($C$4,$C$51:$C$500,0)),"")</f>
        <v>583784530048</v>
      </c>
      <c r="L4" s="2">
        <f>IFERROR(INDEX(L51:L500,MATCH($C$4,$C$51:$C$500,0)),"")</f>
        <v>0</v>
      </c>
    </row>
    <row r="5" spans="1:12" x14ac:dyDescent="0.35">
      <c r="B5" t="s">
        <v>6</v>
      </c>
      <c r="C5" t="s">
        <v>7</v>
      </c>
      <c r="D5" s="2">
        <f>IFERROR(INDEX(D51:D500,MATCH($C$5,$C$51:$C$500,0)),"")</f>
        <v>1088035710</v>
      </c>
      <c r="H5" s="2">
        <f>IFERROR(SUM(D5:G5)*(4/MAX(1,COUNT(D5:G5))),"")</f>
        <v>4352142840</v>
      </c>
      <c r="I5" s="2">
        <f>IFERROR(INDEX(I51:I500,MATCH($C$5,$C$51:$C$500,0)),"")</f>
        <v>-98637789520</v>
      </c>
      <c r="J5" s="2">
        <f>IFERROR(INDEX(J51:J500,MATCH($C$5,$C$51:$C$500,0)),"")</f>
        <v>-28703018643</v>
      </c>
      <c r="K5" s="2">
        <f>IFERROR(INDEX(K51:K500,MATCH($C$5,$C$51:$C$500,0)),"")</f>
        <v>27398011369</v>
      </c>
      <c r="L5" s="2">
        <f>IFERROR(INDEX(L51:L500,MATCH($C$5,$C$51:$C$500,0)),"")</f>
        <v>0</v>
      </c>
    </row>
    <row r="6" spans="1:12" x14ac:dyDescent="0.35">
      <c r="B6" t="s">
        <v>8</v>
      </c>
      <c r="C6" t="s">
        <v>9</v>
      </c>
      <c r="D6" s="2">
        <f>IFERROR(INDEX(D51:D500,MATCH($C$6,$C$51:$C$500,0)),"")</f>
        <v>-132510315552</v>
      </c>
      <c r="H6" s="2">
        <f>IFERROR(INDEX(D6:G6,COUNT(D6:G6)),"")</f>
        <v>-132510315552</v>
      </c>
      <c r="I6" s="2">
        <f>IFERROR(INDEX(I51:I500,MATCH($C$6,$C$51:$C$500,0)),"")</f>
        <v>60878666638</v>
      </c>
      <c r="J6" s="2">
        <f>IFERROR(INDEX(J51:J500,MATCH($C$6,$C$51:$C$500,0)),"")</f>
        <v>173513338086</v>
      </c>
      <c r="K6" s="2">
        <f>IFERROR(INDEX(K51:K500,MATCH($C$6,$C$51:$C$500,0)),"")</f>
        <v>108336068492</v>
      </c>
      <c r="L6" s="2">
        <f>IFERROR(INDEX(L51:L500,MATCH($C$6,$C$51:$C$500,0)),"")</f>
        <v>0</v>
      </c>
    </row>
    <row r="7" spans="1:12" x14ac:dyDescent="0.35">
      <c r="B7" t="s">
        <v>10</v>
      </c>
      <c r="C7" t="s">
        <v>11</v>
      </c>
      <c r="D7" s="3">
        <f>IFERROR(INDEX(D51:D500,MATCH($C$7,$C$51:$C$500,0))/1000000000,"")</f>
        <v>1.38</v>
      </c>
      <c r="H7" s="3">
        <f>IFERROR(INDEX(D7:G7,COUNT(D7:G7)),"")</f>
        <v>1.38</v>
      </c>
      <c r="I7" s="3">
        <f>IFERROR(INDEX(I51:I500,MATCH($C$7,$C$51:$C$500,0))/1000000000,"")</f>
        <v>1.33</v>
      </c>
      <c r="J7" s="3">
        <f>IFERROR(INDEX(J51:J500,MATCH($C$7,$C$51:$C$500,0))/1000000000,"")</f>
        <v>1.33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-19000000000</v>
      </c>
      <c r="H8" s="2">
        <f>IFERROR(INDEX(D8:G8,COUNT(D8:G8)),"")</f>
        <v>-19000000000</v>
      </c>
      <c r="I8" s="2">
        <f>IFERROR(INDEX(I51:I500,MATCH($C$8,$C$51:$C$500,0)),"")</f>
        <v>5000000000</v>
      </c>
      <c r="J8" s="2">
        <f>IFERROR(INDEX(J51:J500,MATCH($C$8,$C$51:$C$500,0)),"")</f>
        <v>-56000000000</v>
      </c>
      <c r="K8" s="2">
        <f>IFERROR(INDEX(K51:K500,MATCH($C$8,$C$51:$C$500,0)),"")</f>
        <v>-63000000000</v>
      </c>
      <c r="L8" s="2">
        <f>IFERROR(INDEX(L51:L500,MATCH($C$8,$C$51:$C$500,0)),"")</f>
        <v>0</v>
      </c>
    </row>
    <row r="9" spans="1:12" x14ac:dyDescent="0.35">
      <c r="A9" t="s">
        <v>15</v>
      </c>
      <c r="C9" t="s">
        <v>16</v>
      </c>
      <c r="D9" s="3">
        <f>IFERROR(INDEX(D51:D500,MATCH("Free cash flow per share (Quarter)",$C$51:$C$500,0)),"")</f>
        <v>-13.77</v>
      </c>
      <c r="H9" s="3">
        <f>IFERROR(INDEX(D9:G9,COUNT(D9:G9)),"")</f>
        <v>-13.77</v>
      </c>
      <c r="I9" s="3">
        <f>IFERROR(INDEX(I51:I500,MATCH($C$9,$C$51:$C$500,0)),"")</f>
        <v>3.49</v>
      </c>
      <c r="J9" s="3">
        <f>IFERROR(INDEX(J51:J500,MATCH($C$9,$C$51:$C$500,0)),"")</f>
        <v>-41.81</v>
      </c>
      <c r="K9" s="3">
        <f>IFERROR(INDEX(K51:K500,MATCH($C$9,$C$51:$C$500,0)),"")</f>
        <v>-627547.91</v>
      </c>
      <c r="L9" s="3">
        <f>IFERROR(INDEX(L51:L500,MATCH($C$9,$C$51:$C$500,0)),"")</f>
        <v>0</v>
      </c>
    </row>
    <row r="10" spans="1:12" x14ac:dyDescent="0.35">
      <c r="C10" t="s">
        <v>17</v>
      </c>
      <c r="D10" s="3" t="str">
        <f ca="1">IFERROR(IF(D9=0,"",D2/D9),"")</f>
        <v/>
      </c>
      <c r="I10" s="3">
        <f ca="1">IFERROR(IF(I9=0,"",I2/I9),"")</f>
        <v>65.329512893982809</v>
      </c>
      <c r="J10" s="3">
        <f ca="1">IFERROR(IF(J9=0,"",J2/J9),"")</f>
        <v>-6.4577852188471656</v>
      </c>
      <c r="K10" s="3" t="str">
        <f ca="1">IFERROR(IF(K9=0,"",K2/K9),"")</f>
        <v/>
      </c>
      <c r="L10" s="3" t="str">
        <f>IFERROR(IF(L9=0,"",L2/L9),"")</f>
        <v/>
      </c>
    </row>
    <row r="11" spans="1:12" x14ac:dyDescent="0.35">
      <c r="B11" t="s">
        <v>18</v>
      </c>
      <c r="C11" t="s">
        <v>19</v>
      </c>
      <c r="D11" s="2">
        <f>IFERROR(INDEX(D51:D500,MATCH($C$11,$C$51:$C$500,0)),"")</f>
        <v>1987099722</v>
      </c>
      <c r="H11" s="2">
        <f>IFERROR(INDEX(D11:G11,COUNT(D11:G11)),"")</f>
        <v>1987099722</v>
      </c>
      <c r="I11" s="2">
        <f>IFERROR(INDEX(I51:I500,MATCH($C$11,$C$51:$C$500,0)),"")</f>
        <v>1832772948</v>
      </c>
      <c r="J11" s="2">
        <f>IFERROR(INDEX(J51:J500,MATCH($C$11,$C$51:$C$500,0)),"")</f>
        <v>63248193176</v>
      </c>
      <c r="K11" s="2">
        <f>IFERROR(INDEX(K51:K500,MATCH($C$11,$C$51:$C$500,0)),"")</f>
        <v>24150155476</v>
      </c>
      <c r="L11" s="2">
        <f>IFERROR(INDEX(L51:L500,MATCH($C$11,$C$51:$C$500,0)),"")</f>
        <v>0</v>
      </c>
    </row>
    <row r="12" spans="1:12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489000000000</v>
      </c>
      <c r="H12" s="2">
        <f>IFERROR(INDEX(D12:G12,COUNT(D12:G12)),"")</f>
        <v>489000000000</v>
      </c>
      <c r="I12" s="2">
        <f>IFERROR(INDEX(I51:I500,MATCH($C$12,$C$51:$C$500,0)),"")</f>
        <v>321000000000</v>
      </c>
      <c r="J12" s="2">
        <f>IFERROR(INDEX(J51:J500,MATCH($C$12,$C$51:$C$500,0)),"")</f>
        <v>264000000000</v>
      </c>
      <c r="K12" s="2">
        <f>IFERROR(INDEX(K51:K500,MATCH($C$12,$C$51:$C$500,0)),"")</f>
        <v>421000000000</v>
      </c>
      <c r="L12" s="2">
        <f>IFERROR(INDEX(L51:L500,MATCH($C$12,$C$51:$C$500,0)),"")</f>
        <v>0</v>
      </c>
    </row>
    <row r="13" spans="1:12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491000000000</v>
      </c>
      <c r="H13" s="2">
        <f>IFERROR(INDEX(D13:G13,COUNT(D13:G13)),"")</f>
        <v>491000000000</v>
      </c>
      <c r="I13" s="2">
        <f>IFERROR(INDEX(I51:I500,MATCH($C$13,$C$51:$C$500,0)),"")</f>
        <v>322000000000</v>
      </c>
      <c r="J13" s="2">
        <f>IFERROR(INDEX(J51:J500,MATCH($C$13,$C$51:$C$500,0)),"")</f>
        <v>327000000000</v>
      </c>
      <c r="K13" s="2">
        <f>IFERROR(INDEX(K51:K500,MATCH($C$13,$C$51:$C$500,0)),"")</f>
        <v>445000000000</v>
      </c>
      <c r="L13" s="2">
        <f>IFERROR(INDEX(L51:L500,MATCH($C$13,$C$51:$C$500,0)),"")</f>
        <v>0</v>
      </c>
    </row>
    <row r="14" spans="1:12" x14ac:dyDescent="0.35">
      <c r="C14" t="s">
        <v>26</v>
      </c>
      <c r="D14" s="2">
        <f>IFERROR(INDEX(D51:D500,MATCH($C$14,$C$51:$C$500,0)),"")</f>
        <v>-1396510089</v>
      </c>
      <c r="H14" s="2">
        <f>IFERROR(SUM(D14:G14)*(4/MAX(1,COUNT(D14:G14))),"")</f>
        <v>-5586040356</v>
      </c>
      <c r="I14" s="2">
        <f>IFERROR(INDEX(I51:I500,MATCH($C$14,$C$51:$C$500,0)),"")</f>
        <v>-20924877207</v>
      </c>
      <c r="J14" s="2">
        <f>IFERROR(INDEX(J51:J500,MATCH($C$14,$C$51:$C$500,0)),"")</f>
        <v>-16232973482</v>
      </c>
      <c r="K14" s="2">
        <f>IFERROR(INDEX(K51:K500,MATCH($C$14,$C$51:$C$500,0)),"")</f>
        <v>-17796254809</v>
      </c>
      <c r="L14" s="2">
        <f>IFERROR(INDEX(L51:L500,MATCH($C$14,$C$51:$C$500,0)),"")</f>
        <v>0</v>
      </c>
    </row>
    <row r="15" spans="1:12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14979839119</v>
      </c>
      <c r="J15" s="2">
        <f>IFERROR(INDEX(J51:J500,MATCH($C$15,$C$51:$C$500,0)),"")</f>
        <v>7277827524</v>
      </c>
      <c r="K15" s="2">
        <f>IFERROR(INDEX(K51:K500,MATCH($C$15,$C$51:$C$500,0)),"")</f>
        <v>-8953039662</v>
      </c>
      <c r="L15" s="2">
        <f>IFERROR(INDEX(L51:L500,MATCH($C$15,$C$51:$C$500,0)),"")</f>
        <v>0</v>
      </c>
    </row>
    <row r="16" spans="1:12" x14ac:dyDescent="0.35">
      <c r="C16" t="s">
        <v>28</v>
      </c>
      <c r="D16" s="2">
        <f>IFERROR(INDEX(D51:D500,MATCH($C$16,$C$51:$C$500,0)),"")</f>
        <v>1088036710</v>
      </c>
      <c r="H16" s="2">
        <f>IFERROR(SUM(D16:G16)*(4/MAX(1,COUNT(D16:G16))),"")</f>
        <v>4352146840</v>
      </c>
      <c r="I16" s="2">
        <f>IFERROR(INDEX(I51:I500,MATCH($C$16,$C$51:$C$500,0)),"")</f>
        <v>-113727657404</v>
      </c>
      <c r="J16" s="2">
        <f>IFERROR(INDEX(J51:J500,MATCH($C$16,$C$51:$C$500,0)),"")</f>
        <v>-34644260681</v>
      </c>
      <c r="K16" s="2">
        <f>IFERROR(INDEX(K51:K500,MATCH($C$16,$C$51:$C$500,0)),"")</f>
        <v>36229524295</v>
      </c>
      <c r="L16" s="2">
        <f>IFERROR(INDEX(L51:L500,MATCH($C$16,$C$51:$C$500,0)),"")</f>
        <v>0</v>
      </c>
    </row>
    <row r="17" spans="1:12" x14ac:dyDescent="0.35">
      <c r="A17" t="s">
        <v>29</v>
      </c>
    </row>
    <row r="18" spans="1:12" x14ac:dyDescent="0.35">
      <c r="A18" t="s">
        <v>30</v>
      </c>
      <c r="D18" t="s">
        <v>1</v>
      </c>
      <c r="H18" t="s">
        <v>2</v>
      </c>
      <c r="I18" t="s">
        <v>36</v>
      </c>
      <c r="J18" t="s">
        <v>37</v>
      </c>
      <c r="K18" t="s">
        <v>38</v>
      </c>
      <c r="L18" t="s">
        <v>717</v>
      </c>
    </row>
    <row r="19" spans="1:12" x14ac:dyDescent="0.35">
      <c r="A19" t="s">
        <v>39</v>
      </c>
      <c r="C19" t="s">
        <v>40</v>
      </c>
    </row>
    <row r="20" spans="1:12" x14ac:dyDescent="0.35">
      <c r="A20" t="s">
        <v>41</v>
      </c>
      <c r="C20" t="s">
        <v>42</v>
      </c>
      <c r="D20" s="2" t="str">
        <f ca="1">IFERROR(D21*D2,"")</f>
        <v/>
      </c>
      <c r="H20" s="2" t="str">
        <f ca="1">IFERROR(H21*H2,"")</f>
        <v/>
      </c>
      <c r="I20" s="2">
        <f ca="1">IFERROR(I21*I2,"")</f>
        <v>303240000000</v>
      </c>
      <c r="J20" s="2">
        <f ca="1">IFERROR(J21*J2,"")</f>
        <v>359100000000</v>
      </c>
      <c r="K20" s="2" t="str">
        <f ca="1">IFERROR(K21*K2,"")</f>
        <v/>
      </c>
      <c r="L20" s="2">
        <f ca="1">IFERROR(L21*L2,"")</f>
        <v>0</v>
      </c>
    </row>
    <row r="21" spans="1:12" x14ac:dyDescent="0.35">
      <c r="C21" t="s">
        <v>11</v>
      </c>
      <c r="D21" s="2">
        <f>IFERROR(INDEX(D51:D500,MATCH($C$7,$C$51:$C$500,0)),"")</f>
        <v>1380000000</v>
      </c>
      <c r="H21" s="2">
        <f>IFERROR(INDEX(D21:G21,COUNT(D21:G21)),"")</f>
        <v>1380000000</v>
      </c>
      <c r="I21" s="2">
        <f>IFERROR(INDEX(I51:I500,MATCH($C$7,$C$51:$C$500,0)),"")</f>
        <v>1330000000</v>
      </c>
      <c r="J21" s="2">
        <f>IFERROR(INDEX(J51:J500,MATCH($C$7,$C$51:$C$500,0)),"")</f>
        <v>1330000000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x14ac:dyDescent="0.35">
      <c r="B23" t="s">
        <v>43</v>
      </c>
      <c r="C23" t="s">
        <v>44</v>
      </c>
      <c r="D23" s="3">
        <f>IFERROR(D5/D6*100,"")</f>
        <v>-0.82109510151534626</v>
      </c>
      <c r="H23" s="3">
        <f>IFERROR(H5/H6*100,"")</f>
        <v>-3.284380406061385</v>
      </c>
      <c r="I23" s="3">
        <f>IFERROR(I5/I6*100,"")</f>
        <v>-162.02357076334363</v>
      </c>
      <c r="J23" s="3">
        <f>IFERROR(J5/J6*100,"")</f>
        <v>-16.542254883468186</v>
      </c>
      <c r="K23" s="3">
        <f>IFERROR(K5/K6*100,"")</f>
        <v>25.289833524855286</v>
      </c>
      <c r="L23" s="3" t="str">
        <f>IFERROR(L5/L6*100,"")</f>
        <v/>
      </c>
    </row>
    <row r="24" spans="1:12" x14ac:dyDescent="0.35">
      <c r="C24" t="s">
        <v>45</v>
      </c>
      <c r="D24" s="4">
        <f>IFERROR(_xlfn.RRI(5,I23,D23),"")</f>
        <v>-0.65249340392489885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x14ac:dyDescent="0.35">
      <c r="A25" t="s">
        <v>46</v>
      </c>
      <c r="C25" t="s">
        <v>47</v>
      </c>
      <c r="D25" s="3">
        <f>IFERROR(INDEX(D51:D500,MATCH($A$25,$C$51:$C$500,0)),"")</f>
        <v>0.79</v>
      </c>
      <c r="H25" s="3">
        <f>IFERROR(INDEX(D25:G25,COUNT(D25:G25)),"")</f>
        <v>0.79</v>
      </c>
      <c r="I25" s="3">
        <f>IFERROR(INDEX(I51:I500,MATCH($C$25,$C$51:$C$500,0)),"")</f>
        <v>-74.06</v>
      </c>
      <c r="J25" s="3">
        <f>IFERROR(INDEX(J51:J500,MATCH($C$25,$C$51:$C$500,0)),"")</f>
        <v>-20.52</v>
      </c>
      <c r="K25" s="3">
        <f>IFERROR(INDEX(K51:K500,MATCH($C$25,$C$51:$C$500,0)),"")</f>
        <v>272737.57</v>
      </c>
      <c r="L25" s="3">
        <f>IFERROR(INDEX(L51:L500,MATCH($C$25,$C$51:$C$500,0)),"")</f>
        <v>0</v>
      </c>
    </row>
    <row r="26" spans="1:12" x14ac:dyDescent="0.35">
      <c r="C26" t="s">
        <v>48</v>
      </c>
      <c r="D26" s="4" t="str">
        <f>IFERROR(_xlfn.RRI(5,I25,D25),"")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>
        <f>IFERROR(_xlfn.RRI(5,Q25,L25),"")</f>
        <v>0</v>
      </c>
    </row>
    <row r="27" spans="1:12" x14ac:dyDescent="0.35">
      <c r="C27" t="s">
        <v>49</v>
      </c>
      <c r="D27" s="3">
        <f>IFERROR(D4/D21,"")</f>
        <v>11.504688935507247</v>
      </c>
      <c r="H27" s="3">
        <f>IFERROR(H4/H21,"")</f>
        <v>46.018755742028986</v>
      </c>
      <c r="I27" s="3">
        <f>IFERROR(I4/I21,"")</f>
        <v>102.49237758345865</v>
      </c>
      <c r="J27" s="3">
        <f>IFERROR(J4/J21,"")</f>
        <v>339.94110374887219</v>
      </c>
      <c r="K27" s="3" t="str">
        <f>IFERROR(K4/K21,"")</f>
        <v/>
      </c>
      <c r="L27" s="3" t="str">
        <f>IFERROR(L4/L21,"")</f>
        <v/>
      </c>
    </row>
    <row r="28" spans="1:12" x14ac:dyDescent="0.35">
      <c r="C28" t="s">
        <v>50</v>
      </c>
      <c r="D28" s="4">
        <f>IFERROR(_xlfn.RRI(5,I27,D27),"")</f>
        <v>-0.35429126339188466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x14ac:dyDescent="0.35">
      <c r="C29" t="s">
        <v>51</v>
      </c>
      <c r="H29" s="4">
        <f>IFERROR(((H25-I25)/I25)*100%,"")</f>
        <v>-1.0106670267350797</v>
      </c>
      <c r="I29" s="4">
        <f>IFERROR(((I25-J25)/J25)*100%,"")</f>
        <v>2.6091617933723201</v>
      </c>
      <c r="J29" s="4">
        <f>IFERROR(((J25-K25)/K25)*100%,"")</f>
        <v>-1.0000752371592958</v>
      </c>
      <c r="K29" s="4" t="str">
        <f>IFERROR(((K25-L25)/L25)*100%,"")</f>
        <v/>
      </c>
      <c r="L29" s="4" t="str">
        <f>IFERROR(((L25-M25)/M25)*100%,"")</f>
        <v/>
      </c>
    </row>
    <row r="30" spans="1:12" x14ac:dyDescent="0.35">
      <c r="C30" t="s">
        <v>52</v>
      </c>
      <c r="H30" s="4">
        <f>IFERROR(((H27-I27)/I27)*100%,"")</f>
        <v>-0.55100313967683778</v>
      </c>
      <c r="I30" s="4">
        <f>IFERROR(((I27-J27)/J27)*100%,"")</f>
        <v>-0.69849960345138562</v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-97.24</v>
      </c>
      <c r="H32" s="3">
        <f>IFERROR(INDEX(D32:G32,COUNT(D32:G32)),"")</f>
        <v>-97.24</v>
      </c>
      <c r="I32" s="3">
        <f>IFERROR(INDEX(I51:I500,MATCH($C$32,$C$51:$C$500,0)),"")</f>
        <v>45.66</v>
      </c>
      <c r="J32" s="3">
        <f>IFERROR(INDEX(J51:J500,MATCH($C$32,$C$51:$C$500,0)),"")</f>
        <v>130.13</v>
      </c>
      <c r="K32" s="3">
        <f>IFERROR(INDEX(K51:K500,MATCH($C$32,$C$51:$C$500,0)),"")</f>
        <v>1083252.3600000001</v>
      </c>
      <c r="L32" s="3">
        <f>IFERROR(INDEX(L51:L500,MATCH($C$32,$C$51:$C$500,0)),"")</f>
        <v>0</v>
      </c>
    </row>
    <row r="33" spans="1:12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-0.52</v>
      </c>
      <c r="H33" s="3">
        <f>IFERROR(INDEX(D33:G33,COUNT(D33:G33)),"")</f>
        <v>-0.52</v>
      </c>
      <c r="I33" s="3">
        <f>IFERROR(INDEX(I51:I500,MATCH($C$33,$C$51:$C$500,0)),"")</f>
        <v>4.99</v>
      </c>
      <c r="J33" s="3">
        <f>IFERROR(INDEX(J51:J500,MATCH($C$33,$C$51:$C$500,0)),"")</f>
        <v>2.0699999999999998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64.56</v>
      </c>
      <c r="H34" s="3">
        <f>IFERROR(INDEX(D34:G34,COUNT(D34:G34)),"")</f>
        <v>64.56</v>
      </c>
      <c r="I34" s="3">
        <f>IFERROR(INDEX(I51:I500,MATCH($C$34,$C$51:$C$500,0)),"")</f>
        <v>-3.08</v>
      </c>
      <c r="J34" s="3">
        <f>IFERROR(INDEX(J51:J500,MATCH($C$34,$C$51:$C$500,0)),"")</f>
        <v>-13.16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4.42</v>
      </c>
      <c r="H35" s="3">
        <f>IFERROR(INDEX(D35:G35,COUNT(D35:G35)),"")</f>
        <v>4.42</v>
      </c>
      <c r="I35" s="3">
        <f>IFERROR(INDEX(I51:I500,MATCH($C$35,$C$51:$C$500,0)),"")</f>
        <v>2.23</v>
      </c>
      <c r="J35" s="3">
        <f>IFERROR(INDEX(J51:J500,MATCH($C$35,$C$51:$C$500,0)),"")</f>
        <v>0.8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x14ac:dyDescent="0.35">
      <c r="D50" t="s">
        <v>718</v>
      </c>
      <c r="E50" t="s">
        <v>719</v>
      </c>
      <c r="F50" t="s">
        <v>720</v>
      </c>
      <c r="G50" t="s">
        <v>721</v>
      </c>
      <c r="H50" t="s">
        <v>722</v>
      </c>
      <c r="I50" t="s">
        <v>36</v>
      </c>
      <c r="J50" t="s">
        <v>37</v>
      </c>
      <c r="K50" t="s">
        <v>38</v>
      </c>
      <c r="L50" t="s">
        <v>717</v>
      </c>
    </row>
    <row r="51" spans="2:12" x14ac:dyDescent="0.35">
      <c r="B51" t="s">
        <v>74</v>
      </c>
      <c r="C51" t="s">
        <v>5</v>
      </c>
      <c r="D51" s="5">
        <v>15876470731</v>
      </c>
      <c r="E51" s="5">
        <v>11201311460</v>
      </c>
      <c r="F51" s="5">
        <v>31023363098</v>
      </c>
      <c r="G51" s="5">
        <v>-9282909790</v>
      </c>
      <c r="I51" s="5">
        <v>136314862186</v>
      </c>
      <c r="J51" s="5">
        <v>452121667986</v>
      </c>
      <c r="K51" s="5">
        <v>583784530048</v>
      </c>
    </row>
    <row r="52" spans="2:12" x14ac:dyDescent="0.35">
      <c r="C52" t="s">
        <v>75</v>
      </c>
      <c r="D52" s="5">
        <v>-7356390484</v>
      </c>
      <c r="E52" s="5">
        <v>-14520482573</v>
      </c>
      <c r="F52" s="5">
        <v>-39152616789</v>
      </c>
      <c r="G52" s="5">
        <v>18072449430</v>
      </c>
      <c r="I52" s="5">
        <v>-135247416183</v>
      </c>
      <c r="J52" s="5">
        <v>-452589993999</v>
      </c>
      <c r="K52" s="5">
        <v>-516315215852</v>
      </c>
    </row>
    <row r="53" spans="2:12" x14ac:dyDescent="0.35">
      <c r="C53" t="s">
        <v>76</v>
      </c>
      <c r="D53" s="5">
        <v>8520080247</v>
      </c>
      <c r="E53" s="5">
        <v>-3319171113</v>
      </c>
      <c r="F53" s="5">
        <v>-8129253691</v>
      </c>
      <c r="G53" s="5">
        <v>8789539640</v>
      </c>
      <c r="I53" s="5">
        <v>1067446003</v>
      </c>
      <c r="J53" s="5">
        <v>-468326013</v>
      </c>
      <c r="K53" s="5">
        <v>67469314196</v>
      </c>
    </row>
    <row r="54" spans="2:12" x14ac:dyDescent="0.35">
      <c r="C54" t="s">
        <v>77</v>
      </c>
      <c r="D54" s="5">
        <v>-6221380318</v>
      </c>
      <c r="E54" s="5">
        <v>-4855130275</v>
      </c>
      <c r="F54" s="5">
        <v>-5668461321</v>
      </c>
      <c r="G54" s="5">
        <v>2337645115</v>
      </c>
      <c r="I54" s="5">
        <v>-25655416843</v>
      </c>
      <c r="J54" s="5">
        <v>-22085193154</v>
      </c>
      <c r="K54" s="5">
        <v>-10893536006</v>
      </c>
    </row>
    <row r="55" spans="2:12" x14ac:dyDescent="0.35">
      <c r="C55" t="s">
        <v>78</v>
      </c>
      <c r="D55" s="5">
        <v>-439448590</v>
      </c>
      <c r="E55" s="5">
        <v>-148669203</v>
      </c>
      <c r="F55" s="5">
        <v>-164851650</v>
      </c>
      <c r="G55" s="5">
        <v>55399450</v>
      </c>
      <c r="I55" s="5">
        <v>-1395279117</v>
      </c>
      <c r="J55" s="5">
        <v>-2103133427</v>
      </c>
      <c r="K55" s="5">
        <v>-2949210167</v>
      </c>
    </row>
    <row r="56" spans="2:12" x14ac:dyDescent="0.35">
      <c r="C56" t="s">
        <v>79</v>
      </c>
      <c r="D56" s="5">
        <v>-5781931728</v>
      </c>
      <c r="E56" s="5">
        <v>-4706461072</v>
      </c>
      <c r="F56" s="5">
        <v>-5503609671</v>
      </c>
      <c r="G56" s="5">
        <v>2282245665</v>
      </c>
      <c r="I56" s="5">
        <v>-24260137726</v>
      </c>
      <c r="J56" s="5">
        <v>-19982059727</v>
      </c>
      <c r="K56" s="5">
        <v>-7944325839</v>
      </c>
    </row>
    <row r="57" spans="2:12" x14ac:dyDescent="0.35">
      <c r="C57" t="s">
        <v>81</v>
      </c>
      <c r="D57" s="5">
        <v>2298699929</v>
      </c>
      <c r="E57" s="5">
        <v>-8174301388</v>
      </c>
      <c r="F57" s="5">
        <v>-13797715012</v>
      </c>
      <c r="G57" s="5">
        <v>11127184755</v>
      </c>
      <c r="I57" s="5">
        <v>-24587970840</v>
      </c>
      <c r="J57" s="5">
        <v>-22553519167</v>
      </c>
      <c r="K57" s="5">
        <v>56575778190</v>
      </c>
    </row>
    <row r="58" spans="2:12" x14ac:dyDescent="0.35">
      <c r="C58" t="s">
        <v>82</v>
      </c>
      <c r="D58" s="5">
        <v>-1210663219</v>
      </c>
      <c r="E58" s="5">
        <v>15032623023</v>
      </c>
      <c r="F58" s="5">
        <v>-271202367</v>
      </c>
      <c r="G58" s="5">
        <v>223673225</v>
      </c>
      <c r="I58" s="5">
        <v>-89139686564</v>
      </c>
      <c r="J58" s="5">
        <v>-12090741514</v>
      </c>
      <c r="K58" s="5">
        <v>-20346253895</v>
      </c>
    </row>
    <row r="59" spans="2:12" x14ac:dyDescent="0.35">
      <c r="C59" t="s">
        <v>83</v>
      </c>
      <c r="D59" s="5">
        <v>185846870</v>
      </c>
      <c r="E59" s="5">
        <v>15303825390</v>
      </c>
      <c r="I59" s="5">
        <v>2409749439</v>
      </c>
      <c r="J59" s="5">
        <v>1924679900</v>
      </c>
      <c r="K59" s="5">
        <v>1437193968</v>
      </c>
    </row>
    <row r="60" spans="2:12" x14ac:dyDescent="0.35">
      <c r="C60" t="s">
        <v>26</v>
      </c>
      <c r="D60" s="5">
        <v>-1396510089</v>
      </c>
      <c r="E60" s="5">
        <v>-271202367</v>
      </c>
      <c r="F60" s="5">
        <v>-271202367</v>
      </c>
      <c r="G60" s="5">
        <v>223673225</v>
      </c>
      <c r="I60" s="5">
        <v>-20924877207</v>
      </c>
      <c r="J60" s="5">
        <v>-16232973482</v>
      </c>
      <c r="K60" s="5">
        <v>-17796254809</v>
      </c>
    </row>
    <row r="61" spans="2:12" x14ac:dyDescent="0.35">
      <c r="C61" t="s">
        <v>282</v>
      </c>
      <c r="I61" s="5">
        <v>-27565402806</v>
      </c>
      <c r="J61" s="5">
        <v>3367601779</v>
      </c>
      <c r="K61" s="5">
        <v>-3732742873</v>
      </c>
    </row>
    <row r="62" spans="2:12" x14ac:dyDescent="0.35">
      <c r="C62" t="s">
        <v>80</v>
      </c>
      <c r="I62" s="5">
        <v>-43059155990</v>
      </c>
      <c r="J62" s="5">
        <v>-1150049711</v>
      </c>
      <c r="K62" s="5">
        <v>-254450181</v>
      </c>
    </row>
    <row r="63" spans="2:12" x14ac:dyDescent="0.35">
      <c r="C63" t="s">
        <v>84</v>
      </c>
      <c r="D63" s="5">
        <v>-1210663219</v>
      </c>
      <c r="E63" s="5">
        <v>15032623023</v>
      </c>
      <c r="F63" s="5">
        <v>-271202367</v>
      </c>
      <c r="G63" s="5">
        <v>223673225</v>
      </c>
      <c r="I63" s="5">
        <v>-89139686564</v>
      </c>
      <c r="J63" s="5">
        <v>-12090741514</v>
      </c>
      <c r="K63" s="5">
        <v>-20346253895</v>
      </c>
    </row>
    <row r="64" spans="2:12" x14ac:dyDescent="0.35">
      <c r="C64" t="s">
        <v>28</v>
      </c>
      <c r="D64" s="5">
        <v>1088036710</v>
      </c>
      <c r="E64" s="5">
        <v>6858321635</v>
      </c>
      <c r="F64" s="5">
        <v>-14068917379</v>
      </c>
      <c r="G64" s="5">
        <v>11350857980</v>
      </c>
      <c r="I64" s="5">
        <v>-113727657404</v>
      </c>
      <c r="J64" s="5">
        <v>-34644260681</v>
      </c>
      <c r="K64" s="5">
        <v>36229524295</v>
      </c>
    </row>
    <row r="65" spans="2:11" x14ac:dyDescent="0.35">
      <c r="C65" t="s">
        <v>27</v>
      </c>
      <c r="I65" s="5">
        <v>14979839119</v>
      </c>
      <c r="J65" s="5">
        <v>7277827524</v>
      </c>
      <c r="K65" s="5">
        <v>-8953039662</v>
      </c>
    </row>
    <row r="66" spans="2:11" x14ac:dyDescent="0.35">
      <c r="C66" t="s">
        <v>91</v>
      </c>
      <c r="D66" s="5">
        <v>1088036710</v>
      </c>
      <c r="E66" s="5">
        <v>6858321635</v>
      </c>
      <c r="F66" s="5">
        <v>-14068917379</v>
      </c>
      <c r="G66" s="5">
        <v>11350857980</v>
      </c>
      <c r="I66" s="5">
        <v>-98747818285</v>
      </c>
      <c r="J66" s="5">
        <v>-27366433157</v>
      </c>
      <c r="K66" s="5">
        <v>27276484633</v>
      </c>
    </row>
    <row r="67" spans="2:11" x14ac:dyDescent="0.35">
      <c r="C67" t="s">
        <v>92</v>
      </c>
      <c r="I67" s="5">
        <v>110011795</v>
      </c>
      <c r="J67" s="5">
        <v>-1336585486</v>
      </c>
      <c r="K67" s="5">
        <v>121526736</v>
      </c>
    </row>
    <row r="68" spans="2:11" x14ac:dyDescent="0.35">
      <c r="C68" t="s">
        <v>93</v>
      </c>
      <c r="D68" s="5">
        <v>1088036710</v>
      </c>
      <c r="E68" s="5">
        <v>6858321635</v>
      </c>
      <c r="F68" s="5">
        <v>-14068917379</v>
      </c>
      <c r="G68" s="5">
        <v>11350857980</v>
      </c>
      <c r="I68" s="5">
        <v>-98637806490</v>
      </c>
      <c r="J68" s="5">
        <v>-28703018643</v>
      </c>
      <c r="K68" s="5">
        <v>27398011369</v>
      </c>
    </row>
    <row r="69" spans="2:11" x14ac:dyDescent="0.35">
      <c r="C69" t="s">
        <v>94</v>
      </c>
      <c r="D69" s="5">
        <v>1088036710</v>
      </c>
      <c r="E69" s="5">
        <v>6858321635</v>
      </c>
      <c r="F69" s="5">
        <v>-14068917379</v>
      </c>
      <c r="G69" s="5">
        <v>11350857980</v>
      </c>
      <c r="I69" s="5">
        <v>-98747818285</v>
      </c>
      <c r="J69" s="5">
        <v>-27366433157</v>
      </c>
      <c r="K69" s="5">
        <v>27276484633</v>
      </c>
    </row>
    <row r="70" spans="2:11" x14ac:dyDescent="0.35">
      <c r="C70" t="s">
        <v>7</v>
      </c>
      <c r="D70" s="5">
        <v>1088035710</v>
      </c>
      <c r="E70" s="5">
        <v>6858322635</v>
      </c>
      <c r="F70" s="5">
        <v>-14068917379</v>
      </c>
      <c r="G70" s="5">
        <v>11350757980</v>
      </c>
      <c r="I70" s="5">
        <v>-98637789520</v>
      </c>
      <c r="J70" s="5">
        <v>-28703018643</v>
      </c>
      <c r="K70" s="5">
        <v>27398011369</v>
      </c>
    </row>
    <row r="71" spans="2:11" x14ac:dyDescent="0.35">
      <c r="C71" t="s">
        <v>429</v>
      </c>
      <c r="D71" s="5">
        <v>1000</v>
      </c>
      <c r="E71" s="5">
        <v>-1000</v>
      </c>
      <c r="G71" s="5">
        <v>100000</v>
      </c>
      <c r="I71" s="5">
        <v>-16970</v>
      </c>
    </row>
    <row r="72" spans="2:11" x14ac:dyDescent="0.35">
      <c r="C72" t="s">
        <v>330</v>
      </c>
      <c r="D72" s="5">
        <v>1000</v>
      </c>
      <c r="E72" s="5">
        <v>-1000</v>
      </c>
      <c r="G72" s="5">
        <v>100000</v>
      </c>
    </row>
    <row r="73" spans="2:11" x14ac:dyDescent="0.35">
      <c r="C73" t="s">
        <v>95</v>
      </c>
      <c r="D73" s="5">
        <v>1088036710</v>
      </c>
      <c r="E73" s="5">
        <v>6858321635</v>
      </c>
      <c r="F73" s="5">
        <v>-14068917379</v>
      </c>
      <c r="G73" s="5">
        <v>11350857980</v>
      </c>
      <c r="I73" s="5">
        <v>-98747818285</v>
      </c>
      <c r="J73" s="5">
        <v>-27366433157</v>
      </c>
      <c r="K73" s="5">
        <v>27276484633</v>
      </c>
    </row>
    <row r="74" spans="2:11" x14ac:dyDescent="0.35">
      <c r="C74" t="s">
        <v>96</v>
      </c>
      <c r="D74" s="5">
        <v>1088036710</v>
      </c>
      <c r="E74" s="5">
        <v>6858321635</v>
      </c>
      <c r="F74" s="5">
        <v>-14068917379</v>
      </c>
      <c r="G74" s="5">
        <v>11350857980</v>
      </c>
      <c r="I74" s="5">
        <v>-98637806490</v>
      </c>
      <c r="J74" s="5">
        <v>-28703018643</v>
      </c>
      <c r="K74" s="5">
        <v>27398011369</v>
      </c>
    </row>
    <row r="75" spans="2:11" x14ac:dyDescent="0.35">
      <c r="C75" t="s">
        <v>97</v>
      </c>
      <c r="D75" s="5">
        <v>1088036710</v>
      </c>
      <c r="E75" s="5">
        <v>6858321635</v>
      </c>
      <c r="F75" s="5">
        <v>-14068917379</v>
      </c>
      <c r="G75" s="5">
        <v>11350857980</v>
      </c>
      <c r="I75" s="5">
        <v>-98637806490</v>
      </c>
      <c r="J75" s="5">
        <v>-28703018643</v>
      </c>
      <c r="K75" s="5">
        <v>27398011369</v>
      </c>
    </row>
    <row r="77" spans="2:11" x14ac:dyDescent="0.35">
      <c r="B77" t="s">
        <v>98</v>
      </c>
      <c r="C77" t="s">
        <v>99</v>
      </c>
    </row>
    <row r="78" spans="2:11" x14ac:dyDescent="0.35">
      <c r="C78" t="s">
        <v>100</v>
      </c>
    </row>
    <row r="79" spans="2:11" x14ac:dyDescent="0.35">
      <c r="C79" t="s">
        <v>19</v>
      </c>
      <c r="D79" s="5">
        <v>1987099722</v>
      </c>
      <c r="E79" s="5">
        <v>6983200197</v>
      </c>
      <c r="F79" s="5">
        <v>12120476010</v>
      </c>
      <c r="G79" s="5">
        <v>274911129</v>
      </c>
      <c r="I79" s="5">
        <v>1832772948</v>
      </c>
      <c r="J79" s="5">
        <v>63248193176</v>
      </c>
      <c r="K79" s="5">
        <v>24150155476</v>
      </c>
    </row>
    <row r="80" spans="2:11" x14ac:dyDescent="0.35">
      <c r="C80" t="s">
        <v>101</v>
      </c>
      <c r="D80" s="5">
        <v>6744724249</v>
      </c>
      <c r="E80" s="5">
        <v>6744724249</v>
      </c>
      <c r="F80" s="5">
        <v>6744724249</v>
      </c>
      <c r="G80" s="5">
        <v>6744724249</v>
      </c>
      <c r="I80" s="5">
        <v>36489967082</v>
      </c>
    </row>
    <row r="81" spans="3:11" x14ac:dyDescent="0.35">
      <c r="C81" t="s">
        <v>103</v>
      </c>
      <c r="D81" s="5">
        <v>91905541838</v>
      </c>
      <c r="E81" s="5">
        <v>10010701646</v>
      </c>
      <c r="F81" s="5">
        <v>45250912816</v>
      </c>
      <c r="G81" s="5">
        <v>8881214471</v>
      </c>
      <c r="I81" s="5">
        <v>5672079390</v>
      </c>
    </row>
    <row r="82" spans="3:11" x14ac:dyDescent="0.35">
      <c r="C82" t="s">
        <v>102</v>
      </c>
      <c r="D82" s="5">
        <v>10010701646</v>
      </c>
      <c r="E82" s="5">
        <v>46372136336</v>
      </c>
      <c r="F82" s="5">
        <v>10010701646</v>
      </c>
      <c r="G82" s="5">
        <v>43499592850</v>
      </c>
      <c r="I82" s="5">
        <v>5874900000</v>
      </c>
    </row>
    <row r="83" spans="3:11" x14ac:dyDescent="0.35">
      <c r="C83" t="s">
        <v>104</v>
      </c>
      <c r="D83" s="5">
        <v>13915923168</v>
      </c>
      <c r="E83" s="5">
        <v>15072353637</v>
      </c>
      <c r="F83" s="5">
        <v>33866147226</v>
      </c>
      <c r="G83" s="5">
        <v>12249102672</v>
      </c>
      <c r="J83" s="5">
        <v>51758223262</v>
      </c>
      <c r="K83" s="5">
        <v>137766322821</v>
      </c>
    </row>
    <row r="84" spans="3:11" x14ac:dyDescent="0.35">
      <c r="C84" t="s">
        <v>105</v>
      </c>
      <c r="I84" s="5">
        <v>125041403961</v>
      </c>
    </row>
    <row r="85" spans="3:11" x14ac:dyDescent="0.35">
      <c r="C85" t="s">
        <v>106</v>
      </c>
      <c r="I85" s="5">
        <v>125041403961</v>
      </c>
    </row>
    <row r="86" spans="3:11" x14ac:dyDescent="0.35">
      <c r="C86" t="s">
        <v>329</v>
      </c>
      <c r="K86" s="5">
        <v>75500000000</v>
      </c>
    </row>
    <row r="87" spans="3:11" x14ac:dyDescent="0.35">
      <c r="C87" t="s">
        <v>108</v>
      </c>
      <c r="D87" s="5">
        <v>160454510660</v>
      </c>
      <c r="E87" s="5">
        <v>152801107351</v>
      </c>
      <c r="F87" s="5">
        <v>150691654471</v>
      </c>
      <c r="G87" s="5">
        <v>146608422539</v>
      </c>
      <c r="I87" s="5">
        <v>151264544790</v>
      </c>
      <c r="J87" s="5">
        <v>124580540259</v>
      </c>
      <c r="K87" s="5">
        <v>163705165239</v>
      </c>
    </row>
    <row r="88" spans="3:11" x14ac:dyDescent="0.35">
      <c r="C88" t="s">
        <v>80</v>
      </c>
      <c r="D88" s="5">
        <v>-1333035686</v>
      </c>
      <c r="E88" s="5">
        <v>-1333035686</v>
      </c>
      <c r="F88" s="5">
        <v>-1333035686</v>
      </c>
      <c r="G88" s="5">
        <v>-1694331963</v>
      </c>
      <c r="I88" s="5">
        <v>-1694331963</v>
      </c>
      <c r="J88" s="5">
        <v>-1804343758</v>
      </c>
      <c r="K88" s="5">
        <v>-467758272</v>
      </c>
    </row>
    <row r="89" spans="3:11" x14ac:dyDescent="0.35">
      <c r="C89" t="s">
        <v>109</v>
      </c>
      <c r="D89" s="5">
        <v>269467884633</v>
      </c>
      <c r="E89" s="5">
        <v>245017687496</v>
      </c>
      <c r="F89" s="5">
        <v>251594309497</v>
      </c>
      <c r="G89" s="5">
        <v>216283948350</v>
      </c>
      <c r="I89" s="5">
        <v>216647282506</v>
      </c>
      <c r="J89" s="5">
        <v>653035097898</v>
      </c>
      <c r="K89" s="5">
        <v>462342310162</v>
      </c>
    </row>
    <row r="90" spans="3:11" x14ac:dyDescent="0.35">
      <c r="C90" t="s">
        <v>110</v>
      </c>
    </row>
    <row r="91" spans="3:11" x14ac:dyDescent="0.35">
      <c r="C91" t="s">
        <v>112</v>
      </c>
      <c r="D91" s="5">
        <v>117173926737</v>
      </c>
      <c r="E91" s="5">
        <v>107745173453</v>
      </c>
      <c r="F91" s="5">
        <v>108364469513</v>
      </c>
      <c r="G91" s="5">
        <v>119831837896</v>
      </c>
      <c r="I91" s="5">
        <v>93263904990</v>
      </c>
      <c r="J91" s="5">
        <v>104418203882</v>
      </c>
      <c r="K91" s="5">
        <v>152340321566</v>
      </c>
    </row>
    <row r="92" spans="3:11" x14ac:dyDescent="0.35">
      <c r="C92" t="s">
        <v>114</v>
      </c>
      <c r="D92" s="5">
        <v>64219183655</v>
      </c>
      <c r="E92" s="5">
        <v>64219183655</v>
      </c>
      <c r="F92" s="5">
        <v>65861655573</v>
      </c>
      <c r="G92" s="5">
        <v>65228563446</v>
      </c>
      <c r="I92" s="5">
        <v>57840000000</v>
      </c>
    </row>
    <row r="93" spans="3:11" x14ac:dyDescent="0.35">
      <c r="C93" t="s">
        <v>111</v>
      </c>
      <c r="D93" s="5">
        <v>54996362447</v>
      </c>
      <c r="E93" s="5">
        <v>54996362447</v>
      </c>
      <c r="F93" s="5">
        <v>61212528712</v>
      </c>
      <c r="G93" s="5">
        <v>45401761751</v>
      </c>
      <c r="I93" s="5">
        <v>21896530866</v>
      </c>
      <c r="J93" s="5">
        <v>5320805327</v>
      </c>
    </row>
    <row r="94" spans="3:11" x14ac:dyDescent="0.35">
      <c r="C94" t="s">
        <v>115</v>
      </c>
      <c r="D94" s="5">
        <v>465784243141</v>
      </c>
      <c r="E94" s="5">
        <v>456355489857</v>
      </c>
      <c r="F94" s="5">
        <v>464833424100</v>
      </c>
      <c r="G94" s="5">
        <v>459884933415</v>
      </c>
      <c r="I94" s="5">
        <v>478384118821</v>
      </c>
      <c r="J94" s="5">
        <v>189579570788</v>
      </c>
      <c r="K94" s="5">
        <v>190512571153</v>
      </c>
    </row>
    <row r="95" spans="3:11" x14ac:dyDescent="0.35">
      <c r="C95" t="s">
        <v>330</v>
      </c>
    </row>
    <row r="96" spans="3:11" x14ac:dyDescent="0.35">
      <c r="C96" t="s">
        <v>116</v>
      </c>
      <c r="D96" s="5">
        <v>735252127774</v>
      </c>
      <c r="E96" s="5">
        <v>701373177353</v>
      </c>
      <c r="F96" s="5">
        <v>716427733597</v>
      </c>
      <c r="G96" s="5">
        <v>676168881765</v>
      </c>
      <c r="I96" s="5">
        <v>695031401327</v>
      </c>
      <c r="J96" s="5">
        <v>842614668686</v>
      </c>
      <c r="K96" s="5">
        <v>652854881315</v>
      </c>
    </row>
    <row r="97" spans="3:11" x14ac:dyDescent="0.35">
      <c r="C97" t="s">
        <v>117</v>
      </c>
    </row>
    <row r="98" spans="3:11" x14ac:dyDescent="0.35">
      <c r="C98" t="s">
        <v>118</v>
      </c>
    </row>
    <row r="99" spans="3:11" x14ac:dyDescent="0.35">
      <c r="C99" t="s">
        <v>119</v>
      </c>
      <c r="D99" s="5">
        <v>826539281131</v>
      </c>
      <c r="E99" s="5">
        <v>778298043144</v>
      </c>
      <c r="F99" s="5">
        <v>789662650358</v>
      </c>
      <c r="G99" s="5">
        <v>719548864968</v>
      </c>
      <c r="I99" s="5">
        <v>596638125428</v>
      </c>
      <c r="J99" s="5">
        <v>644361821295</v>
      </c>
      <c r="K99" s="5">
        <v>512253059743</v>
      </c>
    </row>
    <row r="100" spans="3:11" x14ac:dyDescent="0.35">
      <c r="C100" t="s">
        <v>285</v>
      </c>
      <c r="D100" s="5">
        <v>450818909858</v>
      </c>
      <c r="E100" s="5">
        <v>450818909858</v>
      </c>
      <c r="F100" s="5">
        <v>450818909858</v>
      </c>
      <c r="G100" s="5">
        <v>394797474497</v>
      </c>
      <c r="I100" s="5">
        <v>288848992684</v>
      </c>
      <c r="J100" s="5">
        <v>298674406666</v>
      </c>
      <c r="K100" s="5">
        <v>404905505045</v>
      </c>
    </row>
    <row r="101" spans="3:11" x14ac:dyDescent="0.35">
      <c r="C101" t="s">
        <v>120</v>
      </c>
    </row>
    <row r="102" spans="3:11" x14ac:dyDescent="0.35">
      <c r="C102" t="s">
        <v>286</v>
      </c>
      <c r="D102" s="5">
        <v>246722406772</v>
      </c>
      <c r="E102" s="5">
        <v>243998412100</v>
      </c>
      <c r="F102" s="5">
        <v>256144432354</v>
      </c>
      <c r="G102" s="5">
        <v>245062940479</v>
      </c>
      <c r="I102" s="5">
        <v>290915706921</v>
      </c>
      <c r="J102" s="5">
        <v>334869676927</v>
      </c>
      <c r="K102" s="5">
        <v>93508183066</v>
      </c>
    </row>
    <row r="103" spans="3:11" x14ac:dyDescent="0.35">
      <c r="C103" t="s">
        <v>121</v>
      </c>
    </row>
    <row r="104" spans="3:11" x14ac:dyDescent="0.35">
      <c r="C104" t="s">
        <v>287</v>
      </c>
      <c r="D104" s="5">
        <v>101916243484</v>
      </c>
      <c r="E104" s="5">
        <v>56382837982</v>
      </c>
      <c r="F104" s="5">
        <v>55261614462</v>
      </c>
      <c r="G104" s="5">
        <v>52380807321</v>
      </c>
      <c r="I104" s="5">
        <v>11546979390</v>
      </c>
    </row>
    <row r="105" spans="3:11" x14ac:dyDescent="0.35">
      <c r="C105" t="s">
        <v>122</v>
      </c>
      <c r="D105" s="5">
        <v>21412950146</v>
      </c>
      <c r="E105" s="5">
        <v>21473923894</v>
      </c>
      <c r="F105" s="5">
        <v>21522274654</v>
      </c>
      <c r="G105" s="5">
        <v>20760667300</v>
      </c>
      <c r="I105" s="5">
        <v>94661831</v>
      </c>
      <c r="J105" s="5">
        <v>52427486</v>
      </c>
      <c r="K105" s="5">
        <v>41590418</v>
      </c>
    </row>
    <row r="106" spans="3:11" x14ac:dyDescent="0.35">
      <c r="C106" t="s">
        <v>123</v>
      </c>
      <c r="D106" s="5">
        <v>5668770871</v>
      </c>
      <c r="E106" s="5">
        <v>5623959310</v>
      </c>
      <c r="F106" s="5">
        <v>5915419030</v>
      </c>
      <c r="G106" s="5">
        <v>6546975371</v>
      </c>
      <c r="I106" s="5">
        <v>4766784602</v>
      </c>
      <c r="J106" s="5">
        <v>2888738038</v>
      </c>
      <c r="K106" s="5">
        <v>1477039737</v>
      </c>
    </row>
    <row r="107" spans="3:11" x14ac:dyDescent="0.35">
      <c r="C107" t="s">
        <v>124</v>
      </c>
    </row>
    <row r="108" spans="3:11" x14ac:dyDescent="0.35">
      <c r="C108" t="s">
        <v>131</v>
      </c>
      <c r="I108" s="5">
        <v>465000000</v>
      </c>
      <c r="J108" s="5">
        <v>7537871439</v>
      </c>
      <c r="K108" s="5">
        <v>11695998387</v>
      </c>
    </row>
    <row r="109" spans="3:11" x14ac:dyDescent="0.35">
      <c r="C109" t="s">
        <v>503</v>
      </c>
      <c r="J109" s="5">
        <v>338700739</v>
      </c>
      <c r="K109" s="5">
        <v>624743090</v>
      </c>
    </row>
    <row r="110" spans="3:11" x14ac:dyDescent="0.35">
      <c r="C110" t="s">
        <v>127</v>
      </c>
      <c r="D110" s="5">
        <v>41223162196</v>
      </c>
      <c r="E110" s="5">
        <v>42602828306</v>
      </c>
      <c r="F110" s="5">
        <v>39586104814</v>
      </c>
      <c r="G110" s="5">
        <v>37936816894</v>
      </c>
      <c r="I110" s="5">
        <v>37514609261</v>
      </c>
      <c r="J110" s="5">
        <v>24739509305</v>
      </c>
      <c r="K110" s="5">
        <v>32265753080</v>
      </c>
    </row>
    <row r="111" spans="3:11" x14ac:dyDescent="0.35">
      <c r="C111" t="s">
        <v>128</v>
      </c>
      <c r="D111" s="5">
        <v>41223162196</v>
      </c>
      <c r="E111" s="5">
        <v>42602828306</v>
      </c>
      <c r="F111" s="5">
        <v>39586104814</v>
      </c>
      <c r="G111" s="5">
        <v>37936816894</v>
      </c>
      <c r="I111" s="5">
        <v>37514609261</v>
      </c>
      <c r="J111" s="5">
        <v>24739509305</v>
      </c>
      <c r="K111" s="5">
        <v>32265753080</v>
      </c>
    </row>
    <row r="112" spans="3:11" x14ac:dyDescent="0.35">
      <c r="C112" t="s">
        <v>129</v>
      </c>
      <c r="D112" s="5">
        <v>39613210578</v>
      </c>
      <c r="E112" s="5">
        <v>40913210578</v>
      </c>
      <c r="F112" s="5">
        <v>38113210578</v>
      </c>
      <c r="G112" s="5">
        <v>35862752722</v>
      </c>
    </row>
    <row r="113" spans="2:11" x14ac:dyDescent="0.35">
      <c r="C113" t="s">
        <v>288</v>
      </c>
      <c r="I113" s="5">
        <v>33143519009</v>
      </c>
      <c r="J113" s="5">
        <v>20549187748</v>
      </c>
      <c r="K113" s="5">
        <v>27869757178</v>
      </c>
    </row>
    <row r="114" spans="2:11" x14ac:dyDescent="0.35">
      <c r="C114" t="s">
        <v>289</v>
      </c>
      <c r="D114" s="5">
        <v>204978604</v>
      </c>
      <c r="E114" s="5">
        <v>254478604</v>
      </c>
      <c r="G114" s="5">
        <v>165020459</v>
      </c>
      <c r="J114" s="5">
        <v>9179361</v>
      </c>
      <c r="K114" s="5">
        <v>228513274</v>
      </c>
    </row>
    <row r="115" spans="2:11" x14ac:dyDescent="0.35">
      <c r="C115" t="s">
        <v>130</v>
      </c>
      <c r="D115" s="5">
        <v>39613210578</v>
      </c>
      <c r="E115" s="5">
        <v>40913210578</v>
      </c>
      <c r="F115" s="5">
        <v>38113210578</v>
      </c>
      <c r="G115" s="5">
        <v>35862752722</v>
      </c>
      <c r="I115" s="5">
        <v>33143519009</v>
      </c>
      <c r="J115" s="5">
        <v>20558367109</v>
      </c>
      <c r="K115" s="5">
        <v>28098270452</v>
      </c>
    </row>
    <row r="116" spans="2:11" x14ac:dyDescent="0.35">
      <c r="C116" t="s">
        <v>290</v>
      </c>
      <c r="K116" s="5">
        <v>2402550693</v>
      </c>
    </row>
    <row r="117" spans="2:11" x14ac:dyDescent="0.35">
      <c r="C117" t="s">
        <v>132</v>
      </c>
      <c r="D117" s="5">
        <v>867762443327</v>
      </c>
      <c r="E117" s="5">
        <v>820900871450</v>
      </c>
      <c r="F117" s="5">
        <v>829248755172</v>
      </c>
      <c r="G117" s="5">
        <v>757485681862</v>
      </c>
      <c r="I117" s="5">
        <v>634152734689</v>
      </c>
      <c r="J117" s="5">
        <v>669101330600</v>
      </c>
      <c r="K117" s="5">
        <v>544518812823</v>
      </c>
    </row>
    <row r="118" spans="2:11" x14ac:dyDescent="0.35">
      <c r="C118" t="s">
        <v>133</v>
      </c>
    </row>
    <row r="119" spans="2:11" x14ac:dyDescent="0.35">
      <c r="C119" t="s">
        <v>134</v>
      </c>
      <c r="D119" s="5">
        <v>137518153500</v>
      </c>
      <c r="E119" s="5">
        <v>137518153500</v>
      </c>
      <c r="F119" s="5">
        <v>137518153500</v>
      </c>
      <c r="G119" s="5">
        <v>137518153500</v>
      </c>
      <c r="I119" s="5">
        <v>133333350000</v>
      </c>
      <c r="J119" s="5">
        <v>133333350000</v>
      </c>
      <c r="K119" s="5">
        <v>10001000000</v>
      </c>
    </row>
    <row r="120" spans="2:11" x14ac:dyDescent="0.35">
      <c r="C120" t="s">
        <v>135</v>
      </c>
      <c r="D120" s="5">
        <v>76427414737</v>
      </c>
      <c r="E120" s="5">
        <v>76427414737</v>
      </c>
      <c r="F120" s="5">
        <v>76427414737</v>
      </c>
      <c r="G120" s="5">
        <v>76427414737</v>
      </c>
      <c r="I120" s="5">
        <v>65546938237</v>
      </c>
      <c r="J120" s="5">
        <v>65546938237</v>
      </c>
    </row>
    <row r="121" spans="2:11" x14ac:dyDescent="0.35">
      <c r="C121" t="s">
        <v>136</v>
      </c>
      <c r="D121" s="5">
        <v>-346335836110</v>
      </c>
      <c r="E121" s="5">
        <v>-334248773680</v>
      </c>
      <c r="F121" s="5">
        <v>-336962257867</v>
      </c>
      <c r="G121" s="5">
        <v>-297083799504</v>
      </c>
      <c r="I121" s="5">
        <v>-136307897666</v>
      </c>
      <c r="J121" s="5">
        <v>-23562606393</v>
      </c>
      <c r="K121" s="5">
        <v>98802826764</v>
      </c>
    </row>
    <row r="122" spans="2:11" x14ac:dyDescent="0.35">
      <c r="C122" t="s">
        <v>291</v>
      </c>
      <c r="D122" s="5">
        <v>1212988007</v>
      </c>
      <c r="E122" s="5">
        <v>2108547032</v>
      </c>
      <c r="F122" s="5">
        <v>11528703740</v>
      </c>
      <c r="G122" s="5">
        <v>3515763133</v>
      </c>
      <c r="I122" s="5">
        <v>608030</v>
      </c>
    </row>
    <row r="123" spans="2:11" x14ac:dyDescent="0.35">
      <c r="C123" t="s">
        <v>9</v>
      </c>
      <c r="D123" s="5">
        <v>-132510315552</v>
      </c>
      <c r="E123" s="5">
        <v>-119527694097</v>
      </c>
      <c r="F123" s="5">
        <v>-112821021576</v>
      </c>
      <c r="G123" s="5">
        <v>-81316800097</v>
      </c>
      <c r="I123" s="5">
        <v>60878666638</v>
      </c>
      <c r="J123" s="5">
        <v>173513338086</v>
      </c>
      <c r="K123" s="5">
        <v>108336068492</v>
      </c>
    </row>
    <row r="124" spans="2:11" x14ac:dyDescent="0.35">
      <c r="C124" t="s">
        <v>140</v>
      </c>
      <c r="D124" s="5">
        <v>735252127775</v>
      </c>
      <c r="E124" s="5">
        <v>701373177353</v>
      </c>
      <c r="F124" s="5">
        <v>716427733596</v>
      </c>
      <c r="G124" s="5">
        <v>676168881765</v>
      </c>
      <c r="I124" s="5">
        <v>695031401327</v>
      </c>
      <c r="J124" s="5">
        <v>842614668686</v>
      </c>
      <c r="K124" s="5">
        <v>652854881315</v>
      </c>
    </row>
    <row r="125" spans="2:11" x14ac:dyDescent="0.35">
      <c r="C125" t="s">
        <v>141</v>
      </c>
      <c r="D125" s="5">
        <v>1375181505</v>
      </c>
      <c r="E125" s="5">
        <v>1375181505</v>
      </c>
      <c r="F125" s="5">
        <v>1375181505</v>
      </c>
      <c r="G125" s="5">
        <v>1375181505</v>
      </c>
      <c r="I125" s="5">
        <v>1333333500</v>
      </c>
      <c r="J125" s="5">
        <v>1333333500</v>
      </c>
      <c r="K125" s="5">
        <v>100010</v>
      </c>
    </row>
    <row r="127" spans="2:11" x14ac:dyDescent="0.35">
      <c r="B127" t="s">
        <v>142</v>
      </c>
      <c r="C127" t="s">
        <v>143</v>
      </c>
      <c r="D127" s="5">
        <v>-6191672075</v>
      </c>
      <c r="E127" s="5">
        <v>-4266833996</v>
      </c>
      <c r="F127" s="5">
        <v>5699062112</v>
      </c>
      <c r="G127" s="5">
        <v>5945618760</v>
      </c>
      <c r="I127" s="5">
        <v>8187246607</v>
      </c>
      <c r="J127" s="5">
        <v>-43887306422</v>
      </c>
      <c r="K127" s="5">
        <v>-25589655586</v>
      </c>
    </row>
    <row r="128" spans="2:11" x14ac:dyDescent="0.35">
      <c r="C128" t="s">
        <v>292</v>
      </c>
      <c r="D128" s="5">
        <v>15398002254</v>
      </c>
      <c r="E128" s="5">
        <v>21867607959</v>
      </c>
      <c r="F128" s="5">
        <v>31023363098</v>
      </c>
      <c r="G128" s="5">
        <v>-10376129162</v>
      </c>
      <c r="I128" s="5">
        <v>105943178036</v>
      </c>
      <c r="J128" s="5">
        <v>538129767545</v>
      </c>
      <c r="K128" s="5">
        <v>476414400187</v>
      </c>
    </row>
    <row r="129" spans="3:11" x14ac:dyDescent="0.35">
      <c r="C129" t="s">
        <v>294</v>
      </c>
      <c r="D129" s="5">
        <v>-16480121518</v>
      </c>
      <c r="E129" s="5">
        <v>-21648857174</v>
      </c>
      <c r="F129" s="5">
        <v>-18096599279</v>
      </c>
      <c r="G129" s="5">
        <v>11441029075</v>
      </c>
      <c r="I129" s="5">
        <v>-59143246322</v>
      </c>
      <c r="J129" s="5">
        <v>-497501461416</v>
      </c>
      <c r="K129" s="5">
        <v>-448315116284</v>
      </c>
    </row>
    <row r="130" spans="3:11" x14ac:dyDescent="0.35">
      <c r="C130" t="s">
        <v>293</v>
      </c>
      <c r="D130" s="5">
        <v>-2405660008</v>
      </c>
      <c r="E130" s="5">
        <v>-2644371697</v>
      </c>
      <c r="F130" s="5">
        <v>-3830512709</v>
      </c>
      <c r="G130" s="5">
        <v>1343729525</v>
      </c>
      <c r="I130" s="5">
        <v>-17715461253</v>
      </c>
      <c r="J130" s="5">
        <v>-23203286552</v>
      </c>
      <c r="K130" s="5">
        <v>-14734248457</v>
      </c>
    </row>
    <row r="131" spans="3:11" x14ac:dyDescent="0.35">
      <c r="C131" t="s">
        <v>388</v>
      </c>
      <c r="D131" s="5">
        <v>-2022164561</v>
      </c>
      <c r="E131" s="5">
        <v>-1391618105</v>
      </c>
      <c r="F131" s="5">
        <v>-3235525723</v>
      </c>
      <c r="G131" s="5">
        <v>3232112384</v>
      </c>
      <c r="I131" s="5">
        <v>-6335391437</v>
      </c>
      <c r="J131" s="5">
        <v>-21799724898</v>
      </c>
      <c r="K131" s="5">
        <v>-11413577864</v>
      </c>
    </row>
    <row r="132" spans="3:11" x14ac:dyDescent="0.35">
      <c r="C132" t="s">
        <v>334</v>
      </c>
      <c r="D132" s="5">
        <v>-12700875</v>
      </c>
      <c r="E132" s="5">
        <v>-92954473</v>
      </c>
      <c r="F132" s="5">
        <v>-50405217</v>
      </c>
      <c r="G132" s="5">
        <v>147903584</v>
      </c>
      <c r="I132" s="5">
        <v>-11865545946</v>
      </c>
      <c r="J132" s="5">
        <v>-16180872348</v>
      </c>
      <c r="K132" s="5">
        <v>-17578615012</v>
      </c>
    </row>
    <row r="133" spans="3:11" x14ac:dyDescent="0.35">
      <c r="C133" t="s">
        <v>299</v>
      </c>
      <c r="D133" s="5">
        <v>1201160</v>
      </c>
      <c r="E133" s="5">
        <v>878942</v>
      </c>
      <c r="F133" s="5">
        <v>3689146</v>
      </c>
      <c r="G133" s="5">
        <v>-1026231</v>
      </c>
      <c r="I133" s="5">
        <v>2409749439</v>
      </c>
      <c r="J133" s="5">
        <v>1924679900</v>
      </c>
      <c r="K133" s="5">
        <v>1437193968</v>
      </c>
    </row>
    <row r="134" spans="3:11" x14ac:dyDescent="0.35">
      <c r="C134" t="s">
        <v>147</v>
      </c>
      <c r="D134" s="5">
        <v>-670228527</v>
      </c>
      <c r="E134" s="5">
        <v>-357519448</v>
      </c>
      <c r="F134" s="5">
        <v>-114947204</v>
      </c>
      <c r="G134" s="5">
        <v>157999585</v>
      </c>
      <c r="I134" s="5">
        <v>-5106035910</v>
      </c>
      <c r="J134" s="5">
        <v>-25256408653</v>
      </c>
      <c r="K134" s="5">
        <v>-11399692124</v>
      </c>
    </row>
    <row r="135" spans="3:11" x14ac:dyDescent="0.35">
      <c r="C135" t="s">
        <v>330</v>
      </c>
    </row>
    <row r="136" spans="3:11" x14ac:dyDescent="0.35">
      <c r="C136" t="s">
        <v>150</v>
      </c>
      <c r="D136" s="5">
        <v>13944596042</v>
      </c>
      <c r="E136" s="5">
        <v>1884280963</v>
      </c>
      <c r="F136" s="5">
        <v>7791552026</v>
      </c>
      <c r="G136" s="5">
        <v>-6051538000</v>
      </c>
      <c r="I136" s="5">
        <v>20491258991</v>
      </c>
      <c r="J136" s="5">
        <v>91479774053</v>
      </c>
      <c r="K136" s="5">
        <v>6127848868</v>
      </c>
    </row>
    <row r="137" spans="3:11" x14ac:dyDescent="0.35">
      <c r="C137" t="s">
        <v>151</v>
      </c>
      <c r="D137" s="5">
        <v>-12749024441</v>
      </c>
      <c r="E137" s="5">
        <v>-2921468974</v>
      </c>
      <c r="F137" s="5">
        <v>-1888261200</v>
      </c>
      <c r="G137" s="5">
        <v>249003700</v>
      </c>
      <c r="I137" s="5">
        <v>-62528523020</v>
      </c>
      <c r="J137" s="5">
        <v>-11862031710</v>
      </c>
      <c r="K137" s="5">
        <v>-37171410528</v>
      </c>
    </row>
    <row r="138" spans="3:11" x14ac:dyDescent="0.35">
      <c r="C138" t="s">
        <v>155</v>
      </c>
      <c r="D138" s="5">
        <v>-12749024441</v>
      </c>
      <c r="E138" s="5">
        <v>-4806480174</v>
      </c>
      <c r="F138" s="5">
        <v>-3250000</v>
      </c>
      <c r="G138" s="5">
        <v>206767600</v>
      </c>
      <c r="I138" s="5">
        <v>-376295125</v>
      </c>
      <c r="J138" s="5">
        <v>-11862031710</v>
      </c>
      <c r="K138" s="5">
        <v>-37171410528</v>
      </c>
    </row>
    <row r="139" spans="3:11" x14ac:dyDescent="0.35">
      <c r="C139" t="s">
        <v>304</v>
      </c>
      <c r="E139" s="5">
        <v>1885011200</v>
      </c>
      <c r="F139" s="5">
        <v>-1885011200</v>
      </c>
      <c r="G139" s="5">
        <v>42236100</v>
      </c>
      <c r="I139" s="5">
        <v>-3155165395</v>
      </c>
    </row>
    <row r="140" spans="3:11" x14ac:dyDescent="0.35">
      <c r="C140" t="s">
        <v>529</v>
      </c>
      <c r="I140" s="5">
        <v>2937500</v>
      </c>
    </row>
    <row r="141" spans="3:11" x14ac:dyDescent="0.35">
      <c r="C141" t="s">
        <v>723</v>
      </c>
      <c r="I141" s="5">
        <v>-59000000000</v>
      </c>
    </row>
    <row r="142" spans="3:11" x14ac:dyDescent="0.35">
      <c r="C142" t="s">
        <v>164</v>
      </c>
      <c r="D142" s="5">
        <v>13944596042</v>
      </c>
      <c r="E142" s="5">
        <v>1884280963</v>
      </c>
      <c r="F142" s="5">
        <v>7791552026</v>
      </c>
      <c r="G142" s="5">
        <v>-6051538000</v>
      </c>
      <c r="I142" s="5">
        <v>20491258991</v>
      </c>
      <c r="J142" s="5">
        <v>91479774053</v>
      </c>
      <c r="K142" s="5">
        <v>6127848868</v>
      </c>
    </row>
    <row r="143" spans="3:11" x14ac:dyDescent="0.35">
      <c r="C143" t="s">
        <v>724</v>
      </c>
      <c r="J143" s="5">
        <v>100000050000</v>
      </c>
    </row>
    <row r="144" spans="3:11" x14ac:dyDescent="0.35">
      <c r="C144" t="s">
        <v>411</v>
      </c>
      <c r="I144" s="5">
        <v>-364500000</v>
      </c>
      <c r="J144" s="5">
        <v>-4927209313</v>
      </c>
    </row>
    <row r="145" spans="2:11" x14ac:dyDescent="0.35">
      <c r="C145" t="s">
        <v>725</v>
      </c>
      <c r="K145" s="5">
        <v>29458306910</v>
      </c>
    </row>
    <row r="146" spans="2:11" x14ac:dyDescent="0.35">
      <c r="C146" t="s">
        <v>726</v>
      </c>
      <c r="I146" s="5">
        <v>-3511275997</v>
      </c>
      <c r="J146" s="5">
        <v>-11478696378</v>
      </c>
      <c r="K146" s="5">
        <v>-8288929193</v>
      </c>
    </row>
    <row r="147" spans="2:11" x14ac:dyDescent="0.35">
      <c r="C147" t="s">
        <v>727</v>
      </c>
      <c r="F147" s="5">
        <v>15658000000</v>
      </c>
    </row>
    <row r="148" spans="2:11" x14ac:dyDescent="0.35">
      <c r="C148" t="s">
        <v>728</v>
      </c>
      <c r="I148" s="5">
        <v>13000000000</v>
      </c>
      <c r="J148" s="5">
        <v>39122104387</v>
      </c>
    </row>
    <row r="149" spans="2:11" x14ac:dyDescent="0.35">
      <c r="C149" t="s">
        <v>562</v>
      </c>
      <c r="I149" s="5">
        <v>-347880100</v>
      </c>
      <c r="J149" s="5">
        <v>-505376264</v>
      </c>
      <c r="K149" s="5">
        <v>-684682977</v>
      </c>
    </row>
    <row r="150" spans="2:11" x14ac:dyDescent="0.35">
      <c r="C150" t="s">
        <v>729</v>
      </c>
      <c r="D150" s="5">
        <v>31726608862</v>
      </c>
      <c r="E150" s="5">
        <v>5067277323</v>
      </c>
      <c r="F150" s="5">
        <v>-5067277323</v>
      </c>
      <c r="G150" s="5">
        <v>-5887940420</v>
      </c>
    </row>
    <row r="151" spans="2:11" x14ac:dyDescent="0.35">
      <c r="C151" t="s">
        <v>730</v>
      </c>
      <c r="E151" s="5">
        <v>-550829349</v>
      </c>
      <c r="F151" s="5">
        <v>829349</v>
      </c>
    </row>
    <row r="152" spans="2:11" x14ac:dyDescent="0.35">
      <c r="C152" t="s">
        <v>731</v>
      </c>
      <c r="G152" s="5">
        <v>-709000000</v>
      </c>
    </row>
    <row r="153" spans="2:11" x14ac:dyDescent="0.35">
      <c r="C153" t="s">
        <v>174</v>
      </c>
      <c r="D153" s="5">
        <v>-4996100474</v>
      </c>
      <c r="E153" s="5">
        <v>-5304022007</v>
      </c>
      <c r="F153" s="5">
        <v>11602352938</v>
      </c>
      <c r="G153" s="5">
        <v>143084460</v>
      </c>
      <c r="I153" s="5">
        <v>-33850017422</v>
      </c>
      <c r="J153" s="5">
        <v>35730435921</v>
      </c>
      <c r="K153" s="5">
        <v>-56633217246</v>
      </c>
    </row>
    <row r="154" spans="2:11" x14ac:dyDescent="0.35">
      <c r="C154" t="s">
        <v>175</v>
      </c>
      <c r="D154" s="5">
        <v>-127297</v>
      </c>
      <c r="F154" s="5">
        <v>783696037</v>
      </c>
      <c r="G154" s="5">
        <v>-393235227</v>
      </c>
      <c r="I154" s="5">
        <v>63248193176</v>
      </c>
      <c r="J154" s="5">
        <v>24150155476</v>
      </c>
      <c r="K154" s="5">
        <v>81469749860</v>
      </c>
    </row>
    <row r="155" spans="2:11" x14ac:dyDescent="0.35">
      <c r="C155" t="s">
        <v>324</v>
      </c>
      <c r="D155" s="5">
        <v>127296</v>
      </c>
      <c r="E155" s="5">
        <v>166746194</v>
      </c>
      <c r="F155" s="5">
        <v>-265572965</v>
      </c>
      <c r="G155" s="5">
        <v>2652741</v>
      </c>
      <c r="I155" s="5">
        <v>-27565402806</v>
      </c>
      <c r="J155" s="5">
        <v>3367601779</v>
      </c>
      <c r="K155" s="5">
        <v>-686377138</v>
      </c>
    </row>
    <row r="156" spans="2:11" x14ac:dyDescent="0.35">
      <c r="C156" t="s">
        <v>176</v>
      </c>
      <c r="D156" s="5">
        <v>-4996100475</v>
      </c>
      <c r="E156" s="5">
        <v>-5137275813</v>
      </c>
      <c r="F156" s="5">
        <v>12120476010</v>
      </c>
      <c r="G156" s="5">
        <v>-247498026</v>
      </c>
      <c r="I156" s="5">
        <v>1832772948</v>
      </c>
      <c r="J156" s="5">
        <v>63248193176</v>
      </c>
      <c r="K156" s="5">
        <v>24150155476</v>
      </c>
    </row>
    <row r="158" spans="2:11" x14ac:dyDescent="0.35">
      <c r="B158" t="s">
        <v>177</v>
      </c>
      <c r="C158" t="s">
        <v>11</v>
      </c>
      <c r="D158" s="5">
        <v>1380000000</v>
      </c>
      <c r="E158" s="5">
        <v>1380000000</v>
      </c>
      <c r="F158" s="5">
        <v>1380000000</v>
      </c>
      <c r="G158" s="5">
        <v>1380000000</v>
      </c>
      <c r="I158" s="5">
        <v>1330000000</v>
      </c>
      <c r="J158" s="5">
        <v>1330000000</v>
      </c>
      <c r="K158" s="5">
        <v>0</v>
      </c>
    </row>
    <row r="159" spans="2:11" x14ac:dyDescent="0.35">
      <c r="C159" t="s">
        <v>178</v>
      </c>
      <c r="D159" s="6">
        <v>0.79</v>
      </c>
      <c r="E159" s="6">
        <v>4.99</v>
      </c>
      <c r="F159" s="6">
        <v>-10.23</v>
      </c>
      <c r="G159" s="6">
        <v>8.25</v>
      </c>
    </row>
    <row r="160" spans="2:11" x14ac:dyDescent="0.35">
      <c r="C160" t="s">
        <v>179</v>
      </c>
      <c r="D160" s="6">
        <v>64.56</v>
      </c>
      <c r="E160" s="6">
        <v>10.220000000000001</v>
      </c>
      <c r="F160" s="6">
        <v>-4.99</v>
      </c>
      <c r="G160" s="6">
        <v>6.18</v>
      </c>
    </row>
    <row r="161" spans="3:7" x14ac:dyDescent="0.35">
      <c r="C161" t="s">
        <v>62</v>
      </c>
      <c r="D161" s="6">
        <v>4.42</v>
      </c>
      <c r="E161" s="6">
        <v>6.26</v>
      </c>
      <c r="F161" s="6">
        <v>2.2599999999999998</v>
      </c>
      <c r="G161" s="6">
        <v>-7.56</v>
      </c>
    </row>
    <row r="162" spans="3:7" x14ac:dyDescent="0.35">
      <c r="C162" t="s">
        <v>180</v>
      </c>
      <c r="D162" s="5">
        <v>-49130000000</v>
      </c>
      <c r="E162" s="5">
        <v>52150000000</v>
      </c>
      <c r="F162" s="5">
        <v>-10230000000</v>
      </c>
      <c r="G162" s="5">
        <v>26390000000</v>
      </c>
    </row>
    <row r="163" spans="3:7" x14ac:dyDescent="0.35">
      <c r="C163" t="s">
        <v>181</v>
      </c>
      <c r="D163" s="6">
        <v>1.5E-3</v>
      </c>
      <c r="E163" s="6">
        <v>9.7999999999999997E-3</v>
      </c>
      <c r="F163" s="6">
        <v>-1.9599999999999999E-2</v>
      </c>
      <c r="G163" s="6">
        <v>1.6799999999999999E-2</v>
      </c>
    </row>
    <row r="164" spans="3:7" x14ac:dyDescent="0.35">
      <c r="C164" t="s">
        <v>182</v>
      </c>
      <c r="D164" s="6">
        <v>-8.1000000000000013E-3</v>
      </c>
      <c r="E164" s="6">
        <v>-5.6399999999999999E-2</v>
      </c>
      <c r="F164" s="6">
        <v>0.11310000000000001</v>
      </c>
      <c r="G164" s="6">
        <v>-0.1338</v>
      </c>
    </row>
    <row r="165" spans="3:7" x14ac:dyDescent="0.35">
      <c r="C165" t="s">
        <v>183</v>
      </c>
      <c r="D165" s="6">
        <v>-2.7300000000000001E-2</v>
      </c>
      <c r="E165" s="6">
        <v>0.10890000000000001</v>
      </c>
      <c r="F165" s="6">
        <v>0.16070000000000001</v>
      </c>
      <c r="G165" s="6">
        <v>-0.51300000000000001</v>
      </c>
    </row>
    <row r="166" spans="3:7" x14ac:dyDescent="0.35">
      <c r="C166" t="s">
        <v>184</v>
      </c>
      <c r="D166" s="6">
        <v>1.65</v>
      </c>
      <c r="E166" s="6">
        <v>-30.14</v>
      </c>
      <c r="F166" s="6">
        <v>-50.88</v>
      </c>
      <c r="G166" s="6">
        <v>49.75</v>
      </c>
    </row>
    <row r="167" spans="3:7" x14ac:dyDescent="0.35">
      <c r="C167" t="s">
        <v>186</v>
      </c>
      <c r="D167" s="6">
        <v>-0.52</v>
      </c>
      <c r="E167" s="6">
        <v>-0.57999999999999996</v>
      </c>
      <c r="F167" s="6">
        <v>-0.56000000000000005</v>
      </c>
      <c r="G167" s="6">
        <v>-0.83</v>
      </c>
    </row>
    <row r="168" spans="3:7" x14ac:dyDescent="0.35">
      <c r="C168" t="s">
        <v>187</v>
      </c>
      <c r="D168" s="6">
        <v>-97.24</v>
      </c>
      <c r="E168" s="6">
        <v>-88.45</v>
      </c>
      <c r="F168" s="6">
        <v>-90.42</v>
      </c>
      <c r="G168" s="6">
        <v>-61.69</v>
      </c>
    </row>
    <row r="169" spans="3:7" x14ac:dyDescent="0.35">
      <c r="C169" t="s">
        <v>188</v>
      </c>
      <c r="D169" s="6">
        <v>-0.35</v>
      </c>
      <c r="E169" s="6">
        <v>-0.38</v>
      </c>
      <c r="F169" s="6">
        <v>-0.37</v>
      </c>
      <c r="G169" s="6">
        <v>-0.47</v>
      </c>
    </row>
    <row r="170" spans="3:7" x14ac:dyDescent="0.35">
      <c r="C170" t="s">
        <v>189</v>
      </c>
      <c r="D170" s="6">
        <v>-143.94</v>
      </c>
      <c r="E170" s="6">
        <v>-135.15</v>
      </c>
      <c r="F170" s="6">
        <v>-138.32</v>
      </c>
      <c r="G170" s="6">
        <v>-109.12</v>
      </c>
    </row>
    <row r="171" spans="3:7" x14ac:dyDescent="0.35">
      <c r="C171" t="s">
        <v>190</v>
      </c>
      <c r="D171" s="5">
        <v>451000000000</v>
      </c>
      <c r="E171" s="5">
        <v>451000000000</v>
      </c>
      <c r="F171" s="5">
        <v>451000000000</v>
      </c>
      <c r="G171" s="5">
        <v>395000000000</v>
      </c>
    </row>
    <row r="172" spans="3:7" x14ac:dyDescent="0.35">
      <c r="C172" t="s">
        <v>191</v>
      </c>
      <c r="D172" s="5">
        <v>40000000000</v>
      </c>
      <c r="E172" s="5">
        <v>41000000000</v>
      </c>
      <c r="F172" s="5">
        <v>38000000000</v>
      </c>
      <c r="G172" s="5">
        <v>36000000000</v>
      </c>
    </row>
    <row r="173" spans="3:7" x14ac:dyDescent="0.35">
      <c r="C173" t="s">
        <v>274</v>
      </c>
      <c r="D173" s="5">
        <v>-134000000000</v>
      </c>
      <c r="E173" s="5">
        <v>-122000000000</v>
      </c>
      <c r="F173" s="5">
        <v>-124000000000</v>
      </c>
      <c r="G173" s="5">
        <v>-85000000000</v>
      </c>
    </row>
    <row r="174" spans="3:7" x14ac:dyDescent="0.35">
      <c r="C174" t="s">
        <v>23</v>
      </c>
      <c r="D174" s="5">
        <v>491000000000</v>
      </c>
      <c r="E174" s="5">
        <v>492000000000</v>
      </c>
      <c r="F174" s="5">
        <v>489000000000</v>
      </c>
      <c r="G174" s="5">
        <v>431000000000</v>
      </c>
    </row>
    <row r="175" spans="3:7" x14ac:dyDescent="0.35">
      <c r="C175" t="s">
        <v>20</v>
      </c>
      <c r="D175" s="5">
        <v>489000000000</v>
      </c>
      <c r="E175" s="5">
        <v>485000000000</v>
      </c>
      <c r="F175" s="5">
        <v>477000000000</v>
      </c>
      <c r="G175" s="5">
        <v>431000000000</v>
      </c>
    </row>
    <row r="176" spans="3:7" x14ac:dyDescent="0.35">
      <c r="C176" t="s">
        <v>193</v>
      </c>
      <c r="D176" s="5">
        <v>-557000000000</v>
      </c>
      <c r="E176" s="5">
        <v>-533000000000</v>
      </c>
      <c r="F176" s="5">
        <v>-538000000000</v>
      </c>
      <c r="G176" s="5">
        <v>-503000000000</v>
      </c>
    </row>
    <row r="177" spans="3:11" x14ac:dyDescent="0.35">
      <c r="C177" t="s">
        <v>194</v>
      </c>
      <c r="D177" s="5">
        <v>-6000000000</v>
      </c>
      <c r="E177" s="5">
        <v>-4000000000</v>
      </c>
      <c r="F177" s="5">
        <v>6000000000</v>
      </c>
      <c r="G177" s="5">
        <v>6000000000</v>
      </c>
    </row>
    <row r="178" spans="3:11" x14ac:dyDescent="0.35">
      <c r="C178" t="s">
        <v>195</v>
      </c>
      <c r="D178" s="5">
        <v>-13000000000</v>
      </c>
      <c r="E178" s="5">
        <v>-3000000000</v>
      </c>
      <c r="F178" s="5">
        <v>-2000000000</v>
      </c>
      <c r="G178" s="5">
        <v>0</v>
      </c>
    </row>
    <row r="179" spans="3:11" x14ac:dyDescent="0.35">
      <c r="C179" t="s">
        <v>12</v>
      </c>
      <c r="D179" s="5">
        <v>-19000000000</v>
      </c>
      <c r="E179" s="5">
        <v>-7000000000</v>
      </c>
      <c r="F179" s="5">
        <v>4000000000</v>
      </c>
      <c r="G179" s="5">
        <v>6000000000</v>
      </c>
    </row>
    <row r="180" spans="3:11" x14ac:dyDescent="0.35">
      <c r="C180" t="s">
        <v>15</v>
      </c>
      <c r="D180" s="6">
        <v>-13.77</v>
      </c>
      <c r="E180" s="6">
        <v>-5.23</v>
      </c>
      <c r="F180" s="6">
        <v>2.77</v>
      </c>
      <c r="G180" s="6">
        <v>4.5</v>
      </c>
    </row>
    <row r="181" spans="3:11" x14ac:dyDescent="0.35">
      <c r="C181" t="s">
        <v>47</v>
      </c>
      <c r="I181" s="6">
        <v>-74.06</v>
      </c>
      <c r="J181" s="6">
        <v>-20.52</v>
      </c>
      <c r="K181" s="6">
        <v>272737.57</v>
      </c>
    </row>
    <row r="182" spans="3:11" x14ac:dyDescent="0.35">
      <c r="C182" t="s">
        <v>61</v>
      </c>
      <c r="I182" s="6">
        <v>-3.08</v>
      </c>
      <c r="J182" s="6">
        <v>-13.16</v>
      </c>
      <c r="K182" s="5">
        <v>0</v>
      </c>
    </row>
    <row r="183" spans="3:11" x14ac:dyDescent="0.35">
      <c r="C183" t="s">
        <v>64</v>
      </c>
      <c r="I183" s="6">
        <v>2.23</v>
      </c>
      <c r="J183" s="6">
        <v>0.8</v>
      </c>
      <c r="K183" s="5">
        <v>0</v>
      </c>
    </row>
    <row r="184" spans="3:11" x14ac:dyDescent="0.35">
      <c r="C184" t="s">
        <v>196</v>
      </c>
      <c r="I184" s="5">
        <v>-11830000000</v>
      </c>
      <c r="J184" s="5">
        <v>-12190000000</v>
      </c>
      <c r="K184" s="5">
        <v>63560000000</v>
      </c>
    </row>
    <row r="185" spans="3:11" x14ac:dyDescent="0.35">
      <c r="C185" t="s">
        <v>197</v>
      </c>
      <c r="I185" s="6">
        <v>-0.1421</v>
      </c>
      <c r="J185" s="6">
        <v>-3.2500000000000001E-2</v>
      </c>
      <c r="K185" s="6">
        <v>4.1799999999999997E-2</v>
      </c>
    </row>
    <row r="186" spans="3:11" x14ac:dyDescent="0.35">
      <c r="C186" t="s">
        <v>198</v>
      </c>
      <c r="I186" s="6">
        <v>-1.6221000000000001</v>
      </c>
      <c r="J186" s="6">
        <v>-0.15770000000000001</v>
      </c>
      <c r="K186" s="6">
        <v>0.25180000000000002</v>
      </c>
    </row>
    <row r="187" spans="3:11" x14ac:dyDescent="0.35">
      <c r="C187" t="s">
        <v>199</v>
      </c>
      <c r="I187" s="6">
        <v>-0.16579999999999998</v>
      </c>
      <c r="J187" s="6">
        <v>-0.1331</v>
      </c>
      <c r="K187" s="6">
        <v>0.80480000000000007</v>
      </c>
    </row>
    <row r="188" spans="3:11" x14ac:dyDescent="0.35">
      <c r="C188" t="s">
        <v>200</v>
      </c>
      <c r="I188" s="6">
        <v>-1.18</v>
      </c>
      <c r="J188" s="6">
        <v>-1.39</v>
      </c>
      <c r="K188" s="6">
        <v>3.18</v>
      </c>
    </row>
    <row r="189" spans="3:11" x14ac:dyDescent="0.35">
      <c r="C189" t="s">
        <v>58</v>
      </c>
      <c r="I189" s="6">
        <v>4.99</v>
      </c>
      <c r="J189" s="6">
        <v>2.0699999999999998</v>
      </c>
      <c r="K189" s="5">
        <v>0</v>
      </c>
    </row>
    <row r="190" spans="3:11" x14ac:dyDescent="0.35">
      <c r="C190" t="s">
        <v>55</v>
      </c>
      <c r="I190" s="6">
        <v>45.66</v>
      </c>
      <c r="J190" s="6">
        <v>130.13</v>
      </c>
      <c r="K190" s="6">
        <v>1083252.3600000001</v>
      </c>
    </row>
    <row r="191" spans="3:11" x14ac:dyDescent="0.35">
      <c r="C191" t="s">
        <v>201</v>
      </c>
      <c r="I191" s="5">
        <v>100</v>
      </c>
      <c r="J191" s="6">
        <v>2.0699999999999998</v>
      </c>
      <c r="K191" s="5">
        <v>0</v>
      </c>
    </row>
    <row r="192" spans="3:11" x14ac:dyDescent="0.35">
      <c r="C192" t="s">
        <v>202</v>
      </c>
      <c r="I192" s="6">
        <v>2.2799999999999998</v>
      </c>
      <c r="J192" s="6">
        <v>130.13</v>
      </c>
      <c r="K192" s="6">
        <v>1083252.3600000001</v>
      </c>
    </row>
    <row r="193" spans="2:12" x14ac:dyDescent="0.35">
      <c r="C193" t="s">
        <v>203</v>
      </c>
      <c r="I193" s="5">
        <v>289000000000</v>
      </c>
      <c r="J193" s="5">
        <v>307000000000</v>
      </c>
      <c r="K193" s="5">
        <v>417000000000</v>
      </c>
    </row>
    <row r="194" spans="2:12" x14ac:dyDescent="0.35">
      <c r="C194" t="s">
        <v>204</v>
      </c>
      <c r="I194" s="5">
        <v>33000000000</v>
      </c>
      <c r="J194" s="5">
        <v>21000000000</v>
      </c>
      <c r="K194" s="5">
        <v>28000000000</v>
      </c>
    </row>
    <row r="195" spans="2:12" x14ac:dyDescent="0.35">
      <c r="C195" t="s">
        <v>25</v>
      </c>
      <c r="I195" s="5">
        <v>322000000000</v>
      </c>
      <c r="J195" s="5">
        <v>327000000000</v>
      </c>
      <c r="K195" s="5">
        <v>445000000000</v>
      </c>
    </row>
    <row r="196" spans="2:12" x14ac:dyDescent="0.35">
      <c r="C196" t="s">
        <v>22</v>
      </c>
      <c r="I196" s="5">
        <v>321000000000</v>
      </c>
      <c r="J196" s="5">
        <v>264000000000</v>
      </c>
      <c r="K196" s="5">
        <v>421000000000</v>
      </c>
    </row>
    <row r="197" spans="2:12" x14ac:dyDescent="0.35">
      <c r="C197" t="s">
        <v>205</v>
      </c>
      <c r="I197" s="5">
        <v>-380000000000</v>
      </c>
      <c r="J197" s="5">
        <v>9000000000</v>
      </c>
      <c r="K197" s="5">
        <v>-50000000000</v>
      </c>
    </row>
    <row r="198" spans="2:12" x14ac:dyDescent="0.35">
      <c r="C198" t="s">
        <v>206</v>
      </c>
      <c r="I198" s="5">
        <v>8000000000</v>
      </c>
      <c r="J198" s="5">
        <v>-44000000000</v>
      </c>
      <c r="K198" s="5">
        <v>-26000000000</v>
      </c>
    </row>
    <row r="199" spans="2:12" x14ac:dyDescent="0.35">
      <c r="C199" t="s">
        <v>207</v>
      </c>
      <c r="I199" s="5">
        <v>-4000000000</v>
      </c>
      <c r="J199" s="5">
        <v>-12000000000</v>
      </c>
      <c r="K199" s="5">
        <v>-37000000000</v>
      </c>
    </row>
    <row r="200" spans="2:12" x14ac:dyDescent="0.35">
      <c r="C200" t="s">
        <v>14</v>
      </c>
      <c r="I200" s="5">
        <v>5000000000</v>
      </c>
      <c r="J200" s="5">
        <v>-56000000000</v>
      </c>
      <c r="K200" s="5">
        <v>-63000000000</v>
      </c>
    </row>
    <row r="201" spans="2:12" x14ac:dyDescent="0.35">
      <c r="C201" t="s">
        <v>16</v>
      </c>
      <c r="I201" s="6">
        <v>3.49</v>
      </c>
      <c r="J201" s="6">
        <v>-41.81</v>
      </c>
      <c r="K201" s="6">
        <v>-627547.91</v>
      </c>
    </row>
    <row r="203" spans="2:12" x14ac:dyDescent="0.35">
      <c r="B203" t="s">
        <v>208</v>
      </c>
      <c r="C203" t="s">
        <v>209</v>
      </c>
      <c r="D203" s="5">
        <v>1000000000</v>
      </c>
      <c r="E203" s="5">
        <v>7000000000</v>
      </c>
      <c r="F203" s="5">
        <v>-14000000000</v>
      </c>
      <c r="G203" s="5">
        <v>11000000000</v>
      </c>
      <c r="H203" s="5">
        <v>-8000000000</v>
      </c>
      <c r="I203" s="5">
        <v>-99000000000</v>
      </c>
      <c r="J203" s="5">
        <v>-27000000000</v>
      </c>
      <c r="K203" s="5">
        <v>27000000000</v>
      </c>
      <c r="L203" s="5">
        <v>-69000000000</v>
      </c>
    </row>
    <row r="204" spans="2:12" x14ac:dyDescent="0.35">
      <c r="C204" t="s">
        <v>46</v>
      </c>
      <c r="D204" s="6">
        <v>0.79</v>
      </c>
      <c r="E204" s="6">
        <v>4.99</v>
      </c>
      <c r="F204" s="6">
        <v>-10.23</v>
      </c>
      <c r="G204" s="6">
        <v>8.25</v>
      </c>
      <c r="H204" s="6">
        <v>-5.94</v>
      </c>
      <c r="I204" s="6">
        <v>-71.81</v>
      </c>
      <c r="J204" s="6">
        <v>-19.899999999999999</v>
      </c>
      <c r="K204" s="6">
        <v>19.829999999999998</v>
      </c>
      <c r="L204" s="6">
        <v>-50.36</v>
      </c>
    </row>
    <row r="205" spans="2:12" x14ac:dyDescent="0.35">
      <c r="C205" t="s">
        <v>212</v>
      </c>
      <c r="D205" s="5">
        <v>16000000000</v>
      </c>
      <c r="E205" s="5">
        <v>11000000000</v>
      </c>
      <c r="F205" s="5">
        <v>31000000000</v>
      </c>
      <c r="G205" s="5">
        <v>-9000000000</v>
      </c>
      <c r="H205" s="5">
        <v>77000000000</v>
      </c>
      <c r="I205" s="5">
        <v>136000000000</v>
      </c>
      <c r="J205" s="5">
        <v>452000000000</v>
      </c>
      <c r="K205" s="5">
        <v>584000000000</v>
      </c>
      <c r="L205" s="5">
        <v>15000000000</v>
      </c>
    </row>
    <row r="206" spans="2:12" x14ac:dyDescent="0.35">
      <c r="C206" t="s">
        <v>214</v>
      </c>
      <c r="I206" s="6">
        <v>-8.59</v>
      </c>
    </row>
    <row r="207" spans="2:12" x14ac:dyDescent="0.35">
      <c r="C207" t="s">
        <v>216</v>
      </c>
      <c r="I207" s="6">
        <v>7.42</v>
      </c>
    </row>
    <row r="208" spans="2:12" x14ac:dyDescent="0.35">
      <c r="C208" t="s">
        <v>219</v>
      </c>
      <c r="I208" s="6">
        <v>-0.52</v>
      </c>
    </row>
    <row r="209" spans="3:9" x14ac:dyDescent="0.35">
      <c r="C209" t="s">
        <v>223</v>
      </c>
      <c r="I209" s="6">
        <v>36.44</v>
      </c>
    </row>
    <row r="210" spans="3:9" x14ac:dyDescent="0.35">
      <c r="C210" t="s">
        <v>225</v>
      </c>
      <c r="I210" s="6">
        <v>-5.94</v>
      </c>
    </row>
    <row r="211" spans="3:9" x14ac:dyDescent="0.35">
      <c r="C211" t="s">
        <v>227</v>
      </c>
      <c r="D211" s="6">
        <v>1.44</v>
      </c>
    </row>
    <row r="212" spans="3:9" x14ac:dyDescent="0.35">
      <c r="C212" t="s">
        <v>228</v>
      </c>
      <c r="I212" s="6">
        <v>-97.24</v>
      </c>
    </row>
    <row r="213" spans="3:9" x14ac:dyDescent="0.35">
      <c r="C213" t="s">
        <v>230</v>
      </c>
      <c r="D213" s="6">
        <v>0.33</v>
      </c>
    </row>
    <row r="214" spans="3:9" x14ac:dyDescent="0.35">
      <c r="C214" t="s">
        <v>231</v>
      </c>
      <c r="D214" s="6">
        <v>0.13</v>
      </c>
    </row>
    <row r="215" spans="3:9" x14ac:dyDescent="0.35">
      <c r="C215" t="s">
        <v>232</v>
      </c>
      <c r="D215" s="6">
        <v>-3.67</v>
      </c>
    </row>
    <row r="216" spans="3:9" x14ac:dyDescent="0.35">
      <c r="C216" t="s">
        <v>233</v>
      </c>
      <c r="D216" s="6">
        <v>-0.3</v>
      </c>
    </row>
    <row r="217" spans="3:9" x14ac:dyDescent="0.35">
      <c r="C217" t="s">
        <v>234</v>
      </c>
      <c r="D217" s="6">
        <v>-6.49</v>
      </c>
    </row>
    <row r="218" spans="3:9" x14ac:dyDescent="0.35">
      <c r="C218" t="s">
        <v>235</v>
      </c>
      <c r="D218" s="6">
        <v>0.67</v>
      </c>
    </row>
    <row r="219" spans="3:9" x14ac:dyDescent="0.35">
      <c r="C219" t="s">
        <v>236</v>
      </c>
      <c r="D219" s="6">
        <v>-5.5</v>
      </c>
    </row>
    <row r="220" spans="3:9" x14ac:dyDescent="0.35">
      <c r="C220" t="s">
        <v>12</v>
      </c>
      <c r="D220" s="5">
        <v>-19000000000</v>
      </c>
    </row>
    <row r="221" spans="3:9" x14ac:dyDescent="0.35">
      <c r="C221" t="s">
        <v>238</v>
      </c>
      <c r="I221" s="6">
        <v>-6.67</v>
      </c>
    </row>
    <row r="222" spans="3:9" x14ac:dyDescent="0.35">
      <c r="C222" t="s">
        <v>239</v>
      </c>
      <c r="I222" s="5">
        <v>0</v>
      </c>
    </row>
    <row r="223" spans="3:9" x14ac:dyDescent="0.35">
      <c r="C223" t="s">
        <v>240</v>
      </c>
      <c r="I223" s="5">
        <v>0</v>
      </c>
    </row>
    <row r="224" spans="3:9" x14ac:dyDescent="0.35">
      <c r="C224" t="s">
        <v>241</v>
      </c>
      <c r="I224" s="5">
        <v>0</v>
      </c>
    </row>
    <row r="225" spans="3:9" x14ac:dyDescent="0.35">
      <c r="C225" t="s">
        <v>243</v>
      </c>
      <c r="D225" s="6">
        <v>83.08</v>
      </c>
    </row>
    <row r="226" spans="3:9" x14ac:dyDescent="0.35">
      <c r="C226" t="s">
        <v>244</v>
      </c>
      <c r="D226" s="6">
        <v>1937.52</v>
      </c>
    </row>
    <row r="227" spans="3:9" x14ac:dyDescent="0.35">
      <c r="C227" t="s">
        <v>245</v>
      </c>
      <c r="D227" s="6">
        <v>3035.16</v>
      </c>
    </row>
    <row r="228" spans="3:9" x14ac:dyDescent="0.35">
      <c r="C228" t="s">
        <v>246</v>
      </c>
      <c r="D228" s="6">
        <v>-1014.56</v>
      </c>
    </row>
    <row r="229" spans="3:9" x14ac:dyDescent="0.35">
      <c r="C229" t="s">
        <v>247</v>
      </c>
      <c r="D229" s="6">
        <v>1.1000000000000001</v>
      </c>
    </row>
    <row r="230" spans="3:9" x14ac:dyDescent="0.35">
      <c r="C230" t="s">
        <v>42</v>
      </c>
      <c r="I230" s="5">
        <v>70000000000</v>
      </c>
    </row>
    <row r="231" spans="3:9" x14ac:dyDescent="0.35">
      <c r="C231" t="s">
        <v>250</v>
      </c>
      <c r="I231" s="5">
        <v>560000000000</v>
      </c>
    </row>
    <row r="232" spans="3:9" x14ac:dyDescent="0.35">
      <c r="C232" t="s">
        <v>251</v>
      </c>
      <c r="I232" s="5">
        <v>1380000000</v>
      </c>
    </row>
    <row r="233" spans="3:9" x14ac:dyDescent="0.35">
      <c r="C233" t="s">
        <v>252</v>
      </c>
      <c r="I233" s="6">
        <v>0.62690000000000001</v>
      </c>
    </row>
    <row r="234" spans="3:9" x14ac:dyDescent="0.35">
      <c r="C234" t="s">
        <v>253</v>
      </c>
      <c r="D234" s="6">
        <v>0.53659999999999997</v>
      </c>
    </row>
    <row r="235" spans="3:9" x14ac:dyDescent="0.35">
      <c r="C235" t="s">
        <v>254</v>
      </c>
      <c r="D235" s="6">
        <v>0.14480000000000001</v>
      </c>
    </row>
    <row r="236" spans="3:9" x14ac:dyDescent="0.35">
      <c r="C236" t="s">
        <v>255</v>
      </c>
      <c r="D236" s="6">
        <v>6.8499999999999991E-2</v>
      </c>
    </row>
    <row r="237" spans="3:9" x14ac:dyDescent="0.35">
      <c r="C237" t="s">
        <v>256</v>
      </c>
      <c r="D237" s="6">
        <v>2.7102999999999997</v>
      </c>
    </row>
    <row r="238" spans="3:9" x14ac:dyDescent="0.35">
      <c r="C238" t="s">
        <v>257</v>
      </c>
      <c r="D238" s="6">
        <v>-3.0699999999999998E-2</v>
      </c>
    </row>
    <row r="239" spans="3:9" x14ac:dyDescent="0.35">
      <c r="C239" t="s">
        <v>258</v>
      </c>
      <c r="D239" s="6">
        <v>-0.90410000000000001</v>
      </c>
    </row>
    <row r="240" spans="3:9" x14ac:dyDescent="0.35">
      <c r="C240" t="s">
        <v>259</v>
      </c>
      <c r="I240" s="5">
        <v>4</v>
      </c>
    </row>
    <row r="241" spans="3:9" x14ac:dyDescent="0.35">
      <c r="C241" t="s">
        <v>260</v>
      </c>
      <c r="I241" s="6">
        <v>0.64</v>
      </c>
    </row>
    <row r="242" spans="3:9" x14ac:dyDescent="0.35">
      <c r="C242" t="s">
        <v>261</v>
      </c>
      <c r="I242" s="6">
        <v>0.06</v>
      </c>
    </row>
    <row r="243" spans="3:9" x14ac:dyDescent="0.35">
      <c r="C243" t="s">
        <v>263</v>
      </c>
      <c r="I243" s="6">
        <v>0.03</v>
      </c>
    </row>
    <row r="244" spans="3:9" x14ac:dyDescent="0.35">
      <c r="C244" t="s">
        <v>264</v>
      </c>
      <c r="I244" s="6">
        <v>0.6</v>
      </c>
    </row>
    <row r="245" spans="3:9" x14ac:dyDescent="0.35">
      <c r="C245" t="s">
        <v>265</v>
      </c>
      <c r="I245" s="5">
        <v>0</v>
      </c>
    </row>
    <row r="246" spans="3:9" x14ac:dyDescent="0.35">
      <c r="C246" t="s">
        <v>266</v>
      </c>
      <c r="I246" s="6">
        <v>0.95</v>
      </c>
    </row>
    <row r="247" spans="3:9" x14ac:dyDescent="0.35">
      <c r="C247" t="s">
        <v>269</v>
      </c>
      <c r="I247" s="5">
        <v>15000000000</v>
      </c>
    </row>
    <row r="248" spans="3:9" x14ac:dyDescent="0.35">
      <c r="C248" t="s">
        <v>271</v>
      </c>
      <c r="D248" s="5">
        <v>2000000000</v>
      </c>
    </row>
    <row r="249" spans="3:9" x14ac:dyDescent="0.35">
      <c r="C249" t="s">
        <v>272</v>
      </c>
      <c r="D249" s="5">
        <v>735000000000</v>
      </c>
    </row>
    <row r="250" spans="3:9" x14ac:dyDescent="0.35">
      <c r="C250" t="s">
        <v>273</v>
      </c>
      <c r="D250" s="5">
        <v>868000000000</v>
      </c>
    </row>
    <row r="251" spans="3:9" x14ac:dyDescent="0.35">
      <c r="C251" t="s">
        <v>193</v>
      </c>
      <c r="D251" s="5">
        <v>-557000000000</v>
      </c>
    </row>
    <row r="252" spans="3:9" x14ac:dyDescent="0.35">
      <c r="C252" t="s">
        <v>192</v>
      </c>
      <c r="I252" s="5">
        <v>-134000000000</v>
      </c>
    </row>
    <row r="253" spans="3:9" x14ac:dyDescent="0.35">
      <c r="C253" t="s">
        <v>191</v>
      </c>
      <c r="D253" s="5">
        <v>40000000000</v>
      </c>
    </row>
    <row r="254" spans="3:9" x14ac:dyDescent="0.35">
      <c r="C254" t="s">
        <v>190</v>
      </c>
      <c r="D254" s="5">
        <v>451000000000</v>
      </c>
    </row>
    <row r="255" spans="3:9" x14ac:dyDescent="0.35">
      <c r="C255" t="s">
        <v>23</v>
      </c>
      <c r="D255" s="5">
        <v>491000000000</v>
      </c>
    </row>
    <row r="256" spans="3:9" x14ac:dyDescent="0.35">
      <c r="C256" t="s">
        <v>20</v>
      </c>
      <c r="D256" s="5">
        <v>489000000000</v>
      </c>
    </row>
    <row r="257" spans="3:9" x14ac:dyDescent="0.35">
      <c r="C257" t="s">
        <v>274</v>
      </c>
      <c r="I257" s="5">
        <v>-133000000000</v>
      </c>
    </row>
  </sheetData>
  <pageMargins left="0.7" right="0.7" top="0.75" bottom="0.75" header="0.3" footer="0.3"/>
  <ignoredErrors>
    <ignoredError sqref="A1:L258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9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732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733</v>
      </c>
      <c r="D2" s="2" vm="117">
        <f ca="1">IFERROR(_xlfn.STOCKHISTORY("XIDX:" &amp; $C$1, D3, , 0, 0, 1), "Libur")</f>
        <v>392</v>
      </c>
      <c r="H2" s="2" vm="117">
        <f ca="1">IFERROR(INDEX(D2:G2,COUNT(D2:G2)),"")</f>
        <v>392</v>
      </c>
      <c r="I2" s="2" vm="118">
        <f t="shared" ref="I2:P2" ca="1" si="0">IFERROR(_xlfn.STOCKHISTORY("XIDX:" &amp; $C$1, I1, , 0, 0, 1), "Libur")</f>
        <v>424</v>
      </c>
      <c r="J2" s="2" vm="80">
        <f t="shared" ca="1" si="0"/>
        <v>400</v>
      </c>
      <c r="K2" s="2" vm="119">
        <f t="shared" ca="1" si="0"/>
        <v>800</v>
      </c>
      <c r="L2" s="2" vm="120">
        <f t="shared" ca="1" si="0"/>
        <v>1080</v>
      </c>
      <c r="M2" s="2" vm="121">
        <f t="shared" ca="1" si="0"/>
        <v>1975</v>
      </c>
      <c r="N2" s="2" vm="122">
        <f t="shared" ca="1" si="0"/>
        <v>1600</v>
      </c>
      <c r="O2" s="2" vm="78">
        <f t="shared" ca="1" si="0"/>
        <v>650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243215669020</v>
      </c>
      <c r="H4" s="2">
        <f>IFERROR(SUM(D4:G4)*(4/MAX(1,COUNT(D4:G4))),"")</f>
        <v>972862676080</v>
      </c>
      <c r="I4" s="2">
        <f t="shared" ref="I4:P4" si="1">IFERROR(INDEX(I51:I500,MATCH($C$4,$C$51:$C$500,0)),"")</f>
        <v>1100210838385</v>
      </c>
      <c r="J4" s="2">
        <f t="shared" si="1"/>
        <v>977488301788</v>
      </c>
      <c r="K4" s="2">
        <f t="shared" si="1"/>
        <v>696303792495</v>
      </c>
      <c r="L4" s="2">
        <f t="shared" si="1"/>
        <v>753571541696</v>
      </c>
      <c r="M4" s="2">
        <f t="shared" si="1"/>
        <v>1319727926930</v>
      </c>
      <c r="N4" s="2">
        <f t="shared" si="1"/>
        <v>563887706317</v>
      </c>
      <c r="O4" s="2">
        <f t="shared" si="1"/>
        <v>281751896998</v>
      </c>
      <c r="P4" s="2">
        <f t="shared" si="1"/>
        <v>265629263406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10691133132</v>
      </c>
      <c r="H5" s="2">
        <f>IFERROR(SUM(D5:G5)*(4/MAX(1,COUNT(D5:G5))),"")</f>
        <v>42764532528</v>
      </c>
      <c r="I5" s="2">
        <f t="shared" ref="I5:P5" si="2">IFERROR(INDEX(I51:I500,MATCH($C$5,$C$51:$C$500,0)),"")</f>
        <v>65521443221</v>
      </c>
      <c r="J5" s="2">
        <f t="shared" si="2"/>
        <v>53111749332</v>
      </c>
      <c r="K5" s="2">
        <f t="shared" si="2"/>
        <v>5251980761</v>
      </c>
      <c r="L5" s="2">
        <f t="shared" si="2"/>
        <v>47786528892</v>
      </c>
      <c r="M5" s="2">
        <f t="shared" si="2"/>
        <v>112378986784</v>
      </c>
      <c r="N5" s="2">
        <f t="shared" si="2"/>
        <v>60287772540</v>
      </c>
      <c r="O5" s="2">
        <f t="shared" si="2"/>
        <v>33091343981</v>
      </c>
      <c r="P5" s="2">
        <f t="shared" si="2"/>
        <v>32299502111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588525539941</v>
      </c>
      <c r="H6" s="2">
        <f>IFERROR(INDEX(D6:G6,COUNT(D6:G6)),"")</f>
        <v>588525539941</v>
      </c>
      <c r="I6" s="2">
        <f t="shared" ref="I6:P6" si="3">IFERROR(INDEX(I51:I500,MATCH($C$6,$C$51:$C$500,0)),"")</f>
        <v>577834406809</v>
      </c>
      <c r="J6" s="2">
        <f t="shared" si="3"/>
        <v>512312963588</v>
      </c>
      <c r="K6" s="2">
        <f t="shared" si="3"/>
        <v>459201214256</v>
      </c>
      <c r="L6" s="2">
        <f t="shared" si="3"/>
        <v>484043325586</v>
      </c>
      <c r="M6" s="2">
        <f t="shared" si="3"/>
        <v>502051747116</v>
      </c>
      <c r="N6" s="2">
        <f t="shared" si="3"/>
        <v>242331720463</v>
      </c>
      <c r="O6" s="2">
        <f t="shared" si="3"/>
        <v>235169101241</v>
      </c>
      <c r="P6" s="2">
        <f t="shared" si="3"/>
        <v>66643022539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1.6</v>
      </c>
      <c r="H7" s="3">
        <f>IFERROR(INDEX(D7:G7,COUNT(D7:G7)),"")</f>
        <v>1.6</v>
      </c>
      <c r="I7" s="3">
        <f t="shared" ref="I7:P7" si="4">IFERROR(INDEX(I51:I500,MATCH($C$7,$C$51:$C$500,0))/1000000000,"")</f>
        <v>1.6</v>
      </c>
      <c r="J7" s="3">
        <f t="shared" si="4"/>
        <v>1.6</v>
      </c>
      <c r="K7" s="3">
        <f t="shared" si="4"/>
        <v>1.6</v>
      </c>
      <c r="L7" s="3">
        <f t="shared" si="4"/>
        <v>1.6</v>
      </c>
      <c r="M7" s="3">
        <f t="shared" si="4"/>
        <v>1.6</v>
      </c>
      <c r="N7" s="3">
        <f t="shared" si="4"/>
        <v>1.6</v>
      </c>
      <c r="O7" s="3">
        <f t="shared" si="4"/>
        <v>1.6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-120000000000</v>
      </c>
      <c r="H8" s="2">
        <f>IFERROR(INDEX(D8:G8,COUNT(D8:G8)),"")</f>
        <v>-120000000000</v>
      </c>
      <c r="I8" s="2">
        <f t="shared" ref="I8:P8" si="5">IFERROR(INDEX(I51:I500,MATCH($C$8,$C$51:$C$500,0)),"")</f>
        <v>-165000000000</v>
      </c>
      <c r="J8" s="2">
        <f t="shared" si="5"/>
        <v>-456000000000</v>
      </c>
      <c r="K8" s="2">
        <f t="shared" si="5"/>
        <v>-73000000000</v>
      </c>
      <c r="L8" s="2">
        <f t="shared" si="5"/>
        <v>-33000000000</v>
      </c>
      <c r="M8" s="2">
        <f t="shared" si="5"/>
        <v>-127000000000</v>
      </c>
      <c r="N8" s="2">
        <f t="shared" si="5"/>
        <v>137000000000</v>
      </c>
      <c r="O8" s="2">
        <f t="shared" si="5"/>
        <v>-13000000000</v>
      </c>
      <c r="P8" s="2">
        <f t="shared" si="5"/>
        <v>-20000000000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-74.959999999999994</v>
      </c>
      <c r="H9" s="3">
        <f>IFERROR(INDEX(D9:G9,COUNT(D9:G9)),"")</f>
        <v>-74.959999999999994</v>
      </c>
      <c r="I9" s="3">
        <f t="shared" ref="I9:P9" si="6">IFERROR(INDEX(I51:I500,MATCH($C$9,$C$51:$C$500,0)),"")</f>
        <v>-103.13</v>
      </c>
      <c r="J9" s="3">
        <f t="shared" si="6"/>
        <v>-285.02</v>
      </c>
      <c r="K9" s="3">
        <f t="shared" si="6"/>
        <v>-45.59</v>
      </c>
      <c r="L9" s="3">
        <f t="shared" si="6"/>
        <v>-20.85</v>
      </c>
      <c r="M9" s="3">
        <f t="shared" si="6"/>
        <v>-79.290000000000006</v>
      </c>
      <c r="N9" s="3">
        <f t="shared" si="6"/>
        <v>85.78</v>
      </c>
      <c r="O9" s="3">
        <f t="shared" si="6"/>
        <v>-8.18</v>
      </c>
      <c r="P9" s="3">
        <f t="shared" si="6"/>
        <v>-98460.47</v>
      </c>
    </row>
    <row r="10" spans="1:16" x14ac:dyDescent="0.35">
      <c r="C10" t="s">
        <v>17</v>
      </c>
      <c r="D10" s="3">
        <f ca="1">IFERROR(IF(D9=0,"",D2/D9),"")</f>
        <v>-5.2294557097118464</v>
      </c>
      <c r="I10" s="3">
        <f t="shared" ref="I10:P10" ca="1" si="7">IFERROR(IF(I9=0,"",I2/I9),"")</f>
        <v>-4.1113158149907889</v>
      </c>
      <c r="J10" s="3">
        <f t="shared" ca="1" si="7"/>
        <v>-1.4034102869974039</v>
      </c>
      <c r="K10" s="3">
        <f t="shared" ca="1" si="7"/>
        <v>-17.547707830664617</v>
      </c>
      <c r="L10" s="3">
        <f t="shared" ca="1" si="7"/>
        <v>-51.798561151079134</v>
      </c>
      <c r="M10" s="3">
        <f t="shared" ca="1" si="7"/>
        <v>-24.908563501072013</v>
      </c>
      <c r="N10" s="3">
        <f t="shared" ca="1" si="7"/>
        <v>18.652366519002097</v>
      </c>
      <c r="O10" s="3">
        <f t="shared" ca="1" si="7"/>
        <v>-79.462102689486557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110430745211</v>
      </c>
      <c r="H11" s="2">
        <f>IFERROR(INDEX(D11:G11,COUNT(D11:G11)),"")</f>
        <v>110430745211</v>
      </c>
      <c r="I11" s="2">
        <f t="shared" ref="I11:P11" si="8">IFERROR(INDEX(I51:I500,MATCH($C$11,$C$51:$C$500,0)),"")</f>
        <v>80134086148</v>
      </c>
      <c r="J11" s="2">
        <f t="shared" si="8"/>
        <v>27331775044</v>
      </c>
      <c r="K11" s="2">
        <f t="shared" si="8"/>
        <v>92029755812</v>
      </c>
      <c r="L11" s="2">
        <f t="shared" si="8"/>
        <v>116784394685</v>
      </c>
      <c r="M11" s="2">
        <f t="shared" si="8"/>
        <v>135294542487</v>
      </c>
      <c r="N11" s="2">
        <f t="shared" si="8"/>
        <v>233037390711</v>
      </c>
      <c r="O11" s="2">
        <f t="shared" si="8"/>
        <v>42860683913</v>
      </c>
      <c r="P11" s="2">
        <f t="shared" si="8"/>
        <v>20173109326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874000000000</v>
      </c>
      <c r="H12" s="2">
        <f>IFERROR(INDEX(D12:G12,COUNT(D12:G12)),"")</f>
        <v>874000000000</v>
      </c>
      <c r="I12" s="2">
        <f t="shared" ref="I12:P12" si="9">IFERROR(INDEX(I51:I500,MATCH($C$12,$C$51:$C$500,0)),"")</f>
        <v>751000000000</v>
      </c>
      <c r="J12" s="2">
        <f t="shared" si="9"/>
        <v>593000000000</v>
      </c>
      <c r="K12" s="2">
        <f t="shared" si="9"/>
        <v>147000000000</v>
      </c>
      <c r="L12" s="2">
        <f t="shared" si="9"/>
        <v>43000000000</v>
      </c>
      <c r="M12" s="2">
        <f t="shared" si="9"/>
        <v>-55000000000</v>
      </c>
      <c r="N12" s="2">
        <f t="shared" si="9"/>
        <v>-233000000000</v>
      </c>
      <c r="O12" s="2">
        <f t="shared" si="9"/>
        <v>-43000000000</v>
      </c>
      <c r="P12" s="2">
        <f t="shared" si="9"/>
        <v>-20000000000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984000000000</v>
      </c>
      <c r="H13" s="2">
        <f>IFERROR(INDEX(D13:G13,COUNT(D13:G13)),"")</f>
        <v>984000000000</v>
      </c>
      <c r="I13" s="2">
        <f t="shared" ref="I13:P13" si="10">IFERROR(INDEX(I51:I500,MATCH($C$13,$C$51:$C$500,0)),"")</f>
        <v>831000000000</v>
      </c>
      <c r="J13" s="2">
        <f t="shared" si="10"/>
        <v>620000000000</v>
      </c>
      <c r="K13" s="2">
        <f t="shared" si="10"/>
        <v>239000000000</v>
      </c>
      <c r="L13" s="2">
        <f t="shared" si="10"/>
        <v>160000000000</v>
      </c>
      <c r="M13" s="2">
        <f t="shared" si="10"/>
        <v>80000000000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x14ac:dyDescent="0.35">
      <c r="C15" t="s">
        <v>27</v>
      </c>
      <c r="D15" s="2">
        <f>IFERROR(INDEX(D51:D500,MATCH($C$15,$C$51:$C$500,0)),"")</f>
        <v>-3140780005</v>
      </c>
      <c r="H15" s="2">
        <f>IFERROR(SUM(D15:G15)*(4/MAX(1,COUNT(D15:G15))),"")</f>
        <v>-12563120020</v>
      </c>
      <c r="I15" s="2">
        <f t="shared" ref="I15:P15" si="12">IFERROR(INDEX(I51:I500,MATCH($C$15,$C$51:$C$500,0)),"")</f>
        <v>-13165707435</v>
      </c>
      <c r="J15" s="2">
        <f t="shared" si="12"/>
        <v>-16881679130</v>
      </c>
      <c r="K15" s="2">
        <f t="shared" si="12"/>
        <v>-2692032507</v>
      </c>
      <c r="L15" s="2">
        <f t="shared" si="12"/>
        <v>-14429613196</v>
      </c>
      <c r="M15" s="2">
        <f t="shared" si="12"/>
        <v>-32763792477</v>
      </c>
      <c r="N15" s="2">
        <f t="shared" si="12"/>
        <v>-16903304584</v>
      </c>
      <c r="O15" s="2">
        <f t="shared" si="12"/>
        <v>-10884949250</v>
      </c>
      <c r="P15" s="2">
        <f t="shared" si="12"/>
        <v>-10898808250</v>
      </c>
    </row>
    <row r="16" spans="1:16" x14ac:dyDescent="0.35">
      <c r="C16" t="s">
        <v>28</v>
      </c>
      <c r="D16" s="2">
        <f>IFERROR(INDEX(D51:D500,MATCH($C$16,$C$51:$C$500,0)),"")</f>
        <v>13833743017</v>
      </c>
      <c r="H16" s="2">
        <f>IFERROR(SUM(D16:G16)*(4/MAX(1,COUNT(D16:G16))),"")</f>
        <v>55334972068</v>
      </c>
      <c r="I16" s="2">
        <f t="shared" ref="I16:P16" si="13">IFERROR(INDEX(I51:I500,MATCH($C$16,$C$51:$C$500,0)),"")</f>
        <v>78694470176</v>
      </c>
      <c r="J16" s="2">
        <f t="shared" si="13"/>
        <v>70144870142</v>
      </c>
      <c r="K16" s="2">
        <f t="shared" si="13"/>
        <v>7890453788</v>
      </c>
      <c r="L16" s="2">
        <f t="shared" si="13"/>
        <v>62434134928</v>
      </c>
      <c r="M16" s="2">
        <f t="shared" si="13"/>
        <v>144919292101</v>
      </c>
      <c r="N16" s="2">
        <f t="shared" si="13"/>
        <v>77425297084</v>
      </c>
      <c r="O16" s="2">
        <f t="shared" si="13"/>
        <v>44090157481</v>
      </c>
      <c r="P16" s="2">
        <f t="shared" si="13"/>
        <v>43159659861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627200000000</v>
      </c>
      <c r="H20" s="2">
        <f t="shared" ref="H20:P20" ca="1" si="14">IFERROR(H21*H2,"")</f>
        <v>627200000000</v>
      </c>
      <c r="I20" s="2">
        <f t="shared" ca="1" si="14"/>
        <v>678400000000</v>
      </c>
      <c r="J20" s="2">
        <f t="shared" ca="1" si="14"/>
        <v>640000000000</v>
      </c>
      <c r="K20" s="2">
        <f t="shared" ca="1" si="14"/>
        <v>1280000000000</v>
      </c>
      <c r="L20" s="2">
        <f t="shared" ca="1" si="14"/>
        <v>1728000000000</v>
      </c>
      <c r="M20" s="2">
        <f t="shared" ca="1" si="14"/>
        <v>3160000000000</v>
      </c>
      <c r="N20" s="2">
        <f t="shared" ca="1" si="14"/>
        <v>2560000000000</v>
      </c>
      <c r="O20" s="2">
        <f t="shared" ca="1" si="14"/>
        <v>1040000000000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1600000000</v>
      </c>
      <c r="H21" s="2">
        <f>IFERROR(INDEX(D21:G21,COUNT(D21:G21)),"")</f>
        <v>1600000000</v>
      </c>
      <c r="I21" s="2">
        <f t="shared" ref="I21:P21" si="15">IFERROR(INDEX(I51:I500,MATCH($C$7,$C$51:$C$500,0)),"")</f>
        <v>1600000000</v>
      </c>
      <c r="J21" s="2">
        <f t="shared" si="15"/>
        <v>1600000000</v>
      </c>
      <c r="K21" s="2">
        <f t="shared" si="15"/>
        <v>1600000000</v>
      </c>
      <c r="L21" s="2">
        <f t="shared" si="15"/>
        <v>1600000000</v>
      </c>
      <c r="M21" s="2">
        <f t="shared" si="15"/>
        <v>1600000000</v>
      </c>
      <c r="N21" s="2">
        <f t="shared" si="15"/>
        <v>1600000000</v>
      </c>
      <c r="O21" s="2">
        <f t="shared" si="15"/>
        <v>1600000000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1.8165962913133376</v>
      </c>
      <c r="H23" s="3">
        <f t="shared" ref="H23:P23" si="16">IFERROR(H5/H6*100,"")</f>
        <v>7.2663851652533502</v>
      </c>
      <c r="I23" s="3">
        <f t="shared" si="16"/>
        <v>11.339138419055367</v>
      </c>
      <c r="J23" s="3">
        <f t="shared" si="16"/>
        <v>10.367051608460224</v>
      </c>
      <c r="K23" s="3">
        <f t="shared" si="16"/>
        <v>1.1437210089936902</v>
      </c>
      <c r="L23" s="3">
        <f t="shared" si="16"/>
        <v>9.8723660395787789</v>
      </c>
      <c r="M23" s="3">
        <f t="shared" si="16"/>
        <v>22.383944967735491</v>
      </c>
      <c r="N23" s="3">
        <f t="shared" si="16"/>
        <v>24.878201015044144</v>
      </c>
      <c r="O23" s="3">
        <f t="shared" si="16"/>
        <v>14.07129754988015</v>
      </c>
      <c r="P23" s="3">
        <f t="shared" si="16"/>
        <v>48.466442367763392</v>
      </c>
    </row>
    <row r="24" spans="1:16" x14ac:dyDescent="0.35">
      <c r="C24" t="s">
        <v>45</v>
      </c>
      <c r="D24" s="4">
        <f>IFERROR(_xlfn.RRI(5,I23,D23),"")</f>
        <v>-0.30667689505404783</v>
      </c>
      <c r="H24" s="4">
        <f t="shared" ref="H24:P24" si="17">IFERROR(_xlfn.RRI(5,M23,H23),"")</f>
        <v>-0.20149735873029195</v>
      </c>
      <c r="I24" s="4">
        <f t="shared" si="17"/>
        <v>-0.14542099925843099</v>
      </c>
      <c r="J24" s="4">
        <f t="shared" si="17"/>
        <v>-5.9271670469244531E-2</v>
      </c>
      <c r="K24" s="4">
        <f t="shared" si="17"/>
        <v>-0.5273106784226409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6.68</v>
      </c>
      <c r="H25" s="3">
        <f>IFERROR(INDEX(D25:G25,COUNT(D25:G25)),"")</f>
        <v>6.68</v>
      </c>
      <c r="I25" s="3">
        <f t="shared" ref="I25:P25" si="18">IFERROR(INDEX(I51:I500,MATCH($C$25,$C$51:$C$500,0)),"")</f>
        <v>40.96</v>
      </c>
      <c r="J25" s="3">
        <f t="shared" si="18"/>
        <v>33.29</v>
      </c>
      <c r="K25" s="3">
        <f t="shared" si="18"/>
        <v>3.25</v>
      </c>
      <c r="L25" s="3">
        <f t="shared" si="18"/>
        <v>30</v>
      </c>
      <c r="M25" s="3">
        <f t="shared" si="18"/>
        <v>70.099999999999994</v>
      </c>
      <c r="N25" s="3">
        <f t="shared" si="18"/>
        <v>37.83</v>
      </c>
      <c r="O25" s="3">
        <f t="shared" si="18"/>
        <v>20.75</v>
      </c>
      <c r="P25" s="3">
        <f t="shared" si="18"/>
        <v>157370.01</v>
      </c>
    </row>
    <row r="26" spans="1:16" x14ac:dyDescent="0.35">
      <c r="C26" t="s">
        <v>48</v>
      </c>
      <c r="D26" s="4">
        <f>IFERROR(_xlfn.RRI(5,I25,D25),"")</f>
        <v>-0.30420179681228754</v>
      </c>
      <c r="H26" s="4">
        <f t="shared" ref="H26:P26" si="19">IFERROR(_xlfn.RRI(5,M25,H25),"")</f>
        <v>-0.37509832479789007</v>
      </c>
      <c r="I26" s="4">
        <f t="shared" si="19"/>
        <v>1.602576533584199E-2</v>
      </c>
      <c r="J26" s="4">
        <f t="shared" si="19"/>
        <v>9.9155503631556341E-2</v>
      </c>
      <c r="K26" s="4">
        <f t="shared" si="19"/>
        <v>-0.88439083147160402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152.0097931375</v>
      </c>
      <c r="H27" s="3">
        <f t="shared" ref="H27:P27" si="20">IFERROR(H4/H21,"")</f>
        <v>608.03917254999999</v>
      </c>
      <c r="I27" s="3">
        <f t="shared" si="20"/>
        <v>687.63177399062499</v>
      </c>
      <c r="J27" s="3">
        <f t="shared" si="20"/>
        <v>610.93018861749999</v>
      </c>
      <c r="K27" s="3">
        <f t="shared" si="20"/>
        <v>435.18987030937501</v>
      </c>
      <c r="L27" s="3">
        <f t="shared" si="20"/>
        <v>470.98221355999999</v>
      </c>
      <c r="M27" s="3">
        <f t="shared" si="20"/>
        <v>824.82995433124995</v>
      </c>
      <c r="N27" s="3">
        <f t="shared" si="20"/>
        <v>352.429816448125</v>
      </c>
      <c r="O27" s="3">
        <f t="shared" si="20"/>
        <v>176.09493562374999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-0.26055968277989427</v>
      </c>
      <c r="H28" s="4">
        <f t="shared" ref="H28:P28" si="21">IFERROR(_xlfn.RRI(5,M27,H27),"")</f>
        <v>-5.9165082785339163E-2</v>
      </c>
      <c r="I28" s="4">
        <f t="shared" si="21"/>
        <v>0.14302744563764924</v>
      </c>
      <c r="J28" s="4">
        <f t="shared" si="21"/>
        <v>0.28247510645086749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-0.8369140625</v>
      </c>
      <c r="I29" s="4">
        <f t="shared" si="22"/>
        <v>0.23039951937518779</v>
      </c>
      <c r="J29" s="4">
        <f t="shared" si="22"/>
        <v>9.2430769230769236</v>
      </c>
      <c r="K29" s="4">
        <f t="shared" si="22"/>
        <v>-0.89166666666666672</v>
      </c>
      <c r="L29" s="4">
        <f t="shared" si="22"/>
        <v>-0.57203994293865901</v>
      </c>
      <c r="M29" s="4">
        <f t="shared" si="22"/>
        <v>0.8530266983875231</v>
      </c>
      <c r="N29" s="4">
        <f t="shared" si="22"/>
        <v>0.82313253012048182</v>
      </c>
      <c r="O29" s="4">
        <f t="shared" si="22"/>
        <v>-0.99986814514404621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-0.1157488709090836</v>
      </c>
      <c r="I30" s="4">
        <f t="shared" si="23"/>
        <v>0.12554885452083533</v>
      </c>
      <c r="J30" s="4">
        <f t="shared" si="23"/>
        <v>0.40382446903736935</v>
      </c>
      <c r="K30" s="4">
        <f t="shared" si="23"/>
        <v>-7.5995106014901087E-2</v>
      </c>
      <c r="L30" s="4">
        <f t="shared" si="23"/>
        <v>-0.42899477512081896</v>
      </c>
      <c r="M30" s="4">
        <f t="shared" si="23"/>
        <v>1.34040911363315</v>
      </c>
      <c r="N30" s="4">
        <f t="shared" si="23"/>
        <v>1.0013625900130239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367.83</v>
      </c>
      <c r="H32" s="3">
        <f>IFERROR(INDEX(D32:G32,COUNT(D32:G32)),"")</f>
        <v>367.83</v>
      </c>
      <c r="I32" s="3">
        <f t="shared" ref="I32:P32" si="24">IFERROR(INDEX(I51:I500,MATCH($C$32,$C$51:$C$500,0)),"")</f>
        <v>361.15</v>
      </c>
      <c r="J32" s="3">
        <f t="shared" si="24"/>
        <v>320.2</v>
      </c>
      <c r="K32" s="3">
        <f t="shared" si="24"/>
        <v>287</v>
      </c>
      <c r="L32" s="3">
        <f t="shared" si="24"/>
        <v>302.52999999999997</v>
      </c>
      <c r="M32" s="3">
        <f t="shared" si="24"/>
        <v>313.77999999999997</v>
      </c>
      <c r="N32" s="3">
        <f t="shared" si="24"/>
        <v>151.46</v>
      </c>
      <c r="O32" s="3">
        <f t="shared" si="24"/>
        <v>146.97999999999999</v>
      </c>
      <c r="P32" s="3">
        <f t="shared" si="24"/>
        <v>325087.90999999997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1.04</v>
      </c>
      <c r="H33" s="3">
        <f>IFERROR(INDEX(D33:G33,COUNT(D33:G33)),"")</f>
        <v>1.04</v>
      </c>
      <c r="I33" s="3">
        <f t="shared" ref="I33:P33" si="25">IFERROR(INDEX(I51:I500,MATCH($C$33,$C$51:$C$500,0)),"")</f>
        <v>1.17</v>
      </c>
      <c r="J33" s="3">
        <f t="shared" si="25"/>
        <v>1.25</v>
      </c>
      <c r="K33" s="3">
        <f t="shared" si="25"/>
        <v>2.79</v>
      </c>
      <c r="L33" s="3">
        <f t="shared" si="25"/>
        <v>3.57</v>
      </c>
      <c r="M33" s="3">
        <f t="shared" si="25"/>
        <v>6.29</v>
      </c>
      <c r="N33" s="3">
        <f t="shared" si="25"/>
        <v>10.56</v>
      </c>
      <c r="O33" s="3">
        <f t="shared" si="25"/>
        <v>4.42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57.49</v>
      </c>
      <c r="H34" s="3">
        <f>IFERROR(INDEX(D34:G34,COUNT(D34:G34)),"")</f>
        <v>57.49</v>
      </c>
      <c r="I34" s="3">
        <f t="shared" ref="I34:P34" si="26">IFERROR(INDEX(I51:I500,MATCH($C$34,$C$51:$C$500,0)),"")</f>
        <v>10.35</v>
      </c>
      <c r="J34" s="3">
        <f t="shared" si="26"/>
        <v>12.02</v>
      </c>
      <c r="K34" s="3">
        <f t="shared" si="26"/>
        <v>246.15</v>
      </c>
      <c r="L34" s="3">
        <f t="shared" si="26"/>
        <v>36</v>
      </c>
      <c r="M34" s="3">
        <f t="shared" si="26"/>
        <v>28.17</v>
      </c>
      <c r="N34" s="3">
        <f t="shared" si="26"/>
        <v>42.29</v>
      </c>
      <c r="O34" s="3">
        <f t="shared" si="26"/>
        <v>31.33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2.5299999999999998</v>
      </c>
      <c r="H35" s="3">
        <f>IFERROR(INDEX(D35:G35,COUNT(D35:G35)),"")</f>
        <v>2.5299999999999998</v>
      </c>
      <c r="I35" s="3">
        <f t="shared" ref="I35:P35" si="27">IFERROR(INDEX(I51:I500,MATCH($C$35,$C$51:$C$500,0)),"")</f>
        <v>0.62</v>
      </c>
      <c r="J35" s="3">
        <f t="shared" si="27"/>
        <v>0.65</v>
      </c>
      <c r="K35" s="3">
        <f t="shared" si="27"/>
        <v>1.84</v>
      </c>
      <c r="L35" s="3">
        <f t="shared" si="27"/>
        <v>2.29</v>
      </c>
      <c r="M35" s="3">
        <f t="shared" si="27"/>
        <v>2.39</v>
      </c>
      <c r="N35" s="3">
        <f t="shared" si="27"/>
        <v>4.54</v>
      </c>
      <c r="O35" s="3">
        <f t="shared" si="27"/>
        <v>3.69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0.26750000000000002</v>
      </c>
      <c r="N36" s="4">
        <f t="shared" si="28"/>
        <v>0.31719999999999998</v>
      </c>
      <c r="O36" s="4">
        <f t="shared" si="28"/>
        <v>0.28910000000000002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18.75</v>
      </c>
      <c r="N37" s="3">
        <f t="shared" si="29"/>
        <v>12</v>
      </c>
      <c r="O37" s="3">
        <f t="shared" si="29"/>
        <v>6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243215669020</v>
      </c>
      <c r="E51" s="5">
        <v>86601595434</v>
      </c>
      <c r="F51" s="5">
        <v>423266446054</v>
      </c>
      <c r="G51" s="5">
        <v>349903447727</v>
      </c>
      <c r="I51" s="5">
        <v>1100210838385</v>
      </c>
      <c r="J51" s="5">
        <v>977488301788</v>
      </c>
      <c r="K51" s="5">
        <v>696303792495</v>
      </c>
      <c r="L51" s="5">
        <v>753571541696</v>
      </c>
      <c r="M51" s="5">
        <v>1319727926930</v>
      </c>
      <c r="N51" s="5">
        <v>563887706317</v>
      </c>
      <c r="O51" s="5">
        <v>281751896998</v>
      </c>
      <c r="P51" s="5">
        <v>265629263406</v>
      </c>
    </row>
    <row r="52" spans="2:16" x14ac:dyDescent="0.35">
      <c r="C52" t="s">
        <v>75</v>
      </c>
      <c r="D52" s="5">
        <v>-186569443353</v>
      </c>
      <c r="E52" s="5">
        <v>-13556298305</v>
      </c>
      <c r="F52" s="5">
        <v>-356609473454</v>
      </c>
      <c r="G52" s="5">
        <v>-277548214386</v>
      </c>
      <c r="I52" s="5">
        <v>-841653616190</v>
      </c>
      <c r="J52" s="5">
        <v>-767430239495</v>
      </c>
      <c r="K52" s="5">
        <v>-560497594111</v>
      </c>
      <c r="L52" s="5">
        <v>-594359461497</v>
      </c>
      <c r="M52" s="5">
        <v>-1083708127773</v>
      </c>
      <c r="N52" s="5">
        <v>-443468993033</v>
      </c>
      <c r="O52" s="5">
        <v>-222158029391</v>
      </c>
      <c r="P52" s="5">
        <v>-209607380016</v>
      </c>
    </row>
    <row r="53" spans="2:16" x14ac:dyDescent="0.35">
      <c r="C53" t="s">
        <v>76</v>
      </c>
      <c r="D53" s="5">
        <v>56646225667</v>
      </c>
      <c r="E53" s="5">
        <v>73045297129</v>
      </c>
      <c r="F53" s="5">
        <v>66656972600</v>
      </c>
      <c r="G53" s="5">
        <v>72355233341</v>
      </c>
      <c r="I53" s="5">
        <v>258557222195</v>
      </c>
      <c r="J53" s="5">
        <v>210058062293</v>
      </c>
      <c r="K53" s="5">
        <v>135806198384</v>
      </c>
      <c r="L53" s="5">
        <v>159212080199</v>
      </c>
      <c r="M53" s="5">
        <v>236019799157</v>
      </c>
      <c r="N53" s="5">
        <v>120418713284</v>
      </c>
      <c r="O53" s="5">
        <v>59593867607</v>
      </c>
      <c r="P53" s="5">
        <v>56021883390</v>
      </c>
    </row>
    <row r="54" spans="2:16" x14ac:dyDescent="0.35">
      <c r="C54" t="s">
        <v>77</v>
      </c>
      <c r="D54" s="5">
        <v>-31763289529</v>
      </c>
      <c r="E54" s="5">
        <v>-56565152217</v>
      </c>
      <c r="F54" s="5">
        <v>-31764372816</v>
      </c>
      <c r="G54" s="5">
        <v>-36205444145</v>
      </c>
      <c r="I54" s="5">
        <v>-157877435458</v>
      </c>
      <c r="J54" s="5">
        <v>-117932025639</v>
      </c>
      <c r="K54" s="5">
        <v>-109011661950</v>
      </c>
      <c r="L54" s="5">
        <v>-84154145549</v>
      </c>
      <c r="M54" s="5">
        <v>-86640596486</v>
      </c>
      <c r="N54" s="5">
        <v>-42216740999</v>
      </c>
      <c r="O54" s="5">
        <v>-16191115657</v>
      </c>
      <c r="P54" s="5">
        <v>-12922411378</v>
      </c>
    </row>
    <row r="55" spans="2:16" x14ac:dyDescent="0.35">
      <c r="C55" t="s">
        <v>78</v>
      </c>
      <c r="D55" s="5">
        <v>-6079430984</v>
      </c>
      <c r="E55" s="5">
        <v>-6224711712</v>
      </c>
      <c r="F55" s="5">
        <v>-9026551048</v>
      </c>
      <c r="G55" s="5">
        <v>-10667449287</v>
      </c>
      <c r="I55" s="5">
        <v>-31563191873</v>
      </c>
      <c r="J55" s="5">
        <v>-26769909548</v>
      </c>
      <c r="K55" s="5">
        <v>-46382121320</v>
      </c>
      <c r="L55" s="5">
        <v>-24789028775</v>
      </c>
      <c r="M55" s="5">
        <v>-52227851516</v>
      </c>
    </row>
    <row r="56" spans="2:16" x14ac:dyDescent="0.35">
      <c r="C56" t="s">
        <v>79</v>
      </c>
      <c r="D56" s="5">
        <v>-25683858545</v>
      </c>
      <c r="E56" s="5">
        <v>-50340440505</v>
      </c>
      <c r="F56" s="5">
        <v>-22737821768</v>
      </c>
      <c r="G56" s="5">
        <v>-25537994858</v>
      </c>
      <c r="I56" s="5">
        <v>-126314243585</v>
      </c>
      <c r="J56" s="5">
        <v>-91162116091</v>
      </c>
      <c r="K56" s="5">
        <v>-62629540630</v>
      </c>
      <c r="L56" s="5">
        <v>-59365116774</v>
      </c>
      <c r="M56" s="5">
        <v>-34412744970</v>
      </c>
      <c r="N56" s="5">
        <v>-42216740999</v>
      </c>
      <c r="O56" s="5">
        <v>-16191115657</v>
      </c>
      <c r="P56" s="5">
        <v>-12922411378</v>
      </c>
    </row>
    <row r="57" spans="2:16" x14ac:dyDescent="0.35">
      <c r="C57" t="s">
        <v>81</v>
      </c>
      <c r="D57" s="5">
        <v>24882936138</v>
      </c>
      <c r="E57" s="5">
        <v>16480144912</v>
      </c>
      <c r="F57" s="5">
        <v>34892599784</v>
      </c>
      <c r="G57" s="5">
        <v>36149789196</v>
      </c>
      <c r="I57" s="5">
        <v>100679786737</v>
      </c>
      <c r="J57" s="5">
        <v>92126036654</v>
      </c>
      <c r="K57" s="5">
        <v>26794536434</v>
      </c>
      <c r="L57" s="5">
        <v>75057934650</v>
      </c>
      <c r="M57" s="5">
        <v>149379202671</v>
      </c>
      <c r="N57" s="5">
        <v>78201972285</v>
      </c>
      <c r="O57" s="5">
        <v>43402751950</v>
      </c>
      <c r="P57" s="5">
        <v>43099472012</v>
      </c>
    </row>
    <row r="58" spans="2:16" x14ac:dyDescent="0.35">
      <c r="C58" t="s">
        <v>82</v>
      </c>
      <c r="D58" s="5">
        <v>-11049193121</v>
      </c>
      <c r="E58" s="5">
        <v>7665909041</v>
      </c>
      <c r="F58" s="5">
        <v>-14423318534</v>
      </c>
      <c r="G58" s="5">
        <v>-15561169916</v>
      </c>
      <c r="I58" s="5">
        <v>-21985316561</v>
      </c>
      <c r="J58" s="5">
        <v>-21981166512</v>
      </c>
      <c r="K58" s="5">
        <v>-18904082646</v>
      </c>
      <c r="L58" s="5">
        <v>-12623799722</v>
      </c>
      <c r="M58" s="5">
        <v>-4459910570</v>
      </c>
      <c r="N58" s="5">
        <v>-776675201</v>
      </c>
      <c r="O58" s="5">
        <v>687405531</v>
      </c>
      <c r="P58" s="5">
        <v>60187849</v>
      </c>
    </row>
    <row r="59" spans="2:16" x14ac:dyDescent="0.35">
      <c r="C59" t="s">
        <v>80</v>
      </c>
      <c r="D59" s="5">
        <v>-11049193121</v>
      </c>
      <c r="E59" s="5">
        <v>7665909041</v>
      </c>
      <c r="F59" s="5">
        <v>-14423318534</v>
      </c>
      <c r="G59" s="5">
        <v>-15561169916</v>
      </c>
      <c r="I59" s="5">
        <v>-21985316561</v>
      </c>
      <c r="J59" s="5">
        <v>-21981166512</v>
      </c>
      <c r="K59" s="5">
        <v>-18904082646</v>
      </c>
      <c r="L59" s="5">
        <v>-12623799722</v>
      </c>
      <c r="M59" s="5">
        <v>-4459910570</v>
      </c>
      <c r="N59" s="5">
        <v>-776675201</v>
      </c>
      <c r="O59" s="5">
        <v>687405531</v>
      </c>
      <c r="P59" s="5">
        <v>60187849</v>
      </c>
    </row>
    <row r="60" spans="2:16" x14ac:dyDescent="0.35">
      <c r="C60" t="s">
        <v>84</v>
      </c>
      <c r="D60" s="5">
        <v>-11049193121</v>
      </c>
      <c r="E60" s="5">
        <v>7665909041</v>
      </c>
      <c r="F60" s="5">
        <v>-14423318534</v>
      </c>
      <c r="G60" s="5">
        <v>-15561169916</v>
      </c>
      <c r="I60" s="5">
        <v>-21985316561</v>
      </c>
      <c r="J60" s="5">
        <v>-21981166512</v>
      </c>
      <c r="K60" s="5">
        <v>-18904082646</v>
      </c>
      <c r="L60" s="5">
        <v>-12623799722</v>
      </c>
      <c r="M60" s="5">
        <v>-4459910570</v>
      </c>
      <c r="N60" s="5">
        <v>-776675201</v>
      </c>
      <c r="O60" s="5">
        <v>687405531</v>
      </c>
      <c r="P60" s="5">
        <v>60187849</v>
      </c>
    </row>
    <row r="61" spans="2:16" x14ac:dyDescent="0.35">
      <c r="C61" t="s">
        <v>28</v>
      </c>
      <c r="D61" s="5">
        <v>13833743017</v>
      </c>
      <c r="E61" s="5">
        <v>24146053953</v>
      </c>
      <c r="F61" s="5">
        <v>20469281250</v>
      </c>
      <c r="G61" s="5">
        <v>20588619280</v>
      </c>
      <c r="I61" s="5">
        <v>78694470176</v>
      </c>
      <c r="J61" s="5">
        <v>70144870142</v>
      </c>
      <c r="K61" s="5">
        <v>7890453788</v>
      </c>
      <c r="L61" s="5">
        <v>62434134928</v>
      </c>
      <c r="M61" s="5">
        <v>144919292101</v>
      </c>
      <c r="N61" s="5">
        <v>77425297084</v>
      </c>
      <c r="O61" s="5">
        <v>44090157481</v>
      </c>
      <c r="P61" s="5">
        <v>43159659861</v>
      </c>
    </row>
    <row r="62" spans="2:16" x14ac:dyDescent="0.35">
      <c r="C62" t="s">
        <v>27</v>
      </c>
      <c r="D62" s="5">
        <v>-3140780005</v>
      </c>
      <c r="E62" s="5">
        <v>-3224331577</v>
      </c>
      <c r="F62" s="5">
        <v>-2448428846</v>
      </c>
      <c r="G62" s="5">
        <v>-4320982662</v>
      </c>
      <c r="I62" s="5">
        <v>-13165707435</v>
      </c>
      <c r="J62" s="5">
        <v>-16881679130</v>
      </c>
      <c r="K62" s="5">
        <v>-2692032507</v>
      </c>
      <c r="L62" s="5">
        <v>-14429613196</v>
      </c>
      <c r="M62" s="5">
        <v>-32763792477</v>
      </c>
      <c r="N62" s="5">
        <v>-16903304584</v>
      </c>
      <c r="O62" s="5">
        <v>-10884949250</v>
      </c>
      <c r="P62" s="5">
        <v>-10898808250</v>
      </c>
    </row>
    <row r="63" spans="2:16" x14ac:dyDescent="0.35">
      <c r="C63" t="s">
        <v>91</v>
      </c>
      <c r="D63" s="5">
        <v>10692963012</v>
      </c>
      <c r="E63" s="5">
        <v>20921722376</v>
      </c>
      <c r="F63" s="5">
        <v>18020852404</v>
      </c>
      <c r="G63" s="5">
        <v>16267636618</v>
      </c>
      <c r="I63" s="5">
        <v>65528762741</v>
      </c>
      <c r="J63" s="5">
        <v>53263191012</v>
      </c>
      <c r="K63" s="5">
        <v>5198421281</v>
      </c>
      <c r="L63" s="5">
        <v>48004521732</v>
      </c>
      <c r="M63" s="5">
        <v>112155499624</v>
      </c>
      <c r="N63" s="5">
        <v>60521992500</v>
      </c>
      <c r="O63" s="5">
        <v>33205208231</v>
      </c>
      <c r="P63" s="5">
        <v>32260851611</v>
      </c>
    </row>
    <row r="64" spans="2:16" x14ac:dyDescent="0.35">
      <c r="C64" t="s">
        <v>92</v>
      </c>
      <c r="D64" s="5">
        <v>-1829880</v>
      </c>
      <c r="E64" s="5">
        <v>106261740</v>
      </c>
      <c r="F64" s="5">
        <v>-37860420</v>
      </c>
      <c r="G64" s="5">
        <v>-37860420</v>
      </c>
      <c r="I64" s="5">
        <v>-7319520</v>
      </c>
      <c r="J64" s="5">
        <v>-151441680</v>
      </c>
      <c r="K64" s="5">
        <v>53559480</v>
      </c>
      <c r="L64" s="5">
        <v>-217992840</v>
      </c>
      <c r="M64" s="5">
        <v>223487160</v>
      </c>
      <c r="N64" s="5">
        <v>-234219960</v>
      </c>
      <c r="O64" s="5">
        <v>-113864250</v>
      </c>
      <c r="P64" s="5">
        <v>38650500</v>
      </c>
    </row>
    <row r="65" spans="2:16" x14ac:dyDescent="0.35">
      <c r="C65" t="s">
        <v>93</v>
      </c>
      <c r="D65" s="5">
        <v>10691133132</v>
      </c>
      <c r="E65" s="5">
        <v>21027984116</v>
      </c>
      <c r="F65" s="5">
        <v>17982991984</v>
      </c>
      <c r="G65" s="5">
        <v>16229776198</v>
      </c>
      <c r="I65" s="5">
        <v>65521443221</v>
      </c>
      <c r="J65" s="5">
        <v>53111749332</v>
      </c>
      <c r="K65" s="5">
        <v>5251980761</v>
      </c>
      <c r="L65" s="5">
        <v>47786528892</v>
      </c>
      <c r="M65" s="5">
        <v>112378986784</v>
      </c>
      <c r="N65" s="5">
        <v>60287772540</v>
      </c>
      <c r="O65" s="5">
        <v>33091343981</v>
      </c>
      <c r="P65" s="5">
        <v>32299502111</v>
      </c>
    </row>
    <row r="66" spans="2:16" x14ac:dyDescent="0.35">
      <c r="C66" t="s">
        <v>94</v>
      </c>
      <c r="D66" s="5">
        <v>10692963012</v>
      </c>
      <c r="E66" s="5">
        <v>20921722376</v>
      </c>
      <c r="F66" s="5">
        <v>18020852404</v>
      </c>
      <c r="G66" s="5">
        <v>16267636618</v>
      </c>
      <c r="I66" s="5">
        <v>65528762741</v>
      </c>
      <c r="J66" s="5">
        <v>53263191012</v>
      </c>
      <c r="K66" s="5">
        <v>5198421281</v>
      </c>
      <c r="L66" s="5">
        <v>48004521732</v>
      </c>
      <c r="M66" s="5">
        <v>112155499624</v>
      </c>
      <c r="N66" s="5">
        <v>60521992500</v>
      </c>
      <c r="O66" s="5">
        <v>33205208231</v>
      </c>
      <c r="P66" s="5">
        <v>32260851611</v>
      </c>
    </row>
    <row r="67" spans="2:16" x14ac:dyDescent="0.35">
      <c r="C67" t="s">
        <v>7</v>
      </c>
      <c r="D67" s="5">
        <v>10691133132</v>
      </c>
      <c r="E67" s="5">
        <v>21027984116</v>
      </c>
      <c r="F67" s="5">
        <v>17982991984</v>
      </c>
      <c r="G67" s="5">
        <v>16229776198</v>
      </c>
      <c r="I67" s="5">
        <v>65521443221</v>
      </c>
      <c r="J67" s="5">
        <v>53111749332</v>
      </c>
      <c r="K67" s="5">
        <v>5251980761</v>
      </c>
      <c r="L67" s="5">
        <v>47786528892</v>
      </c>
      <c r="M67" s="5">
        <v>112378986784</v>
      </c>
      <c r="N67" s="5">
        <v>60287772540</v>
      </c>
      <c r="O67" s="5">
        <v>33091343981</v>
      </c>
      <c r="P67" s="5">
        <v>32299502111</v>
      </c>
    </row>
    <row r="68" spans="2:16" x14ac:dyDescent="0.35">
      <c r="C68" t="s">
        <v>429</v>
      </c>
    </row>
    <row r="69" spans="2:16" x14ac:dyDescent="0.35">
      <c r="C69" t="s">
        <v>95</v>
      </c>
      <c r="D69" s="5">
        <v>10692963012</v>
      </c>
      <c r="E69" s="5">
        <v>20921722376</v>
      </c>
      <c r="F69" s="5">
        <v>18020852404</v>
      </c>
      <c r="G69" s="5">
        <v>16267636618</v>
      </c>
      <c r="I69" s="5">
        <v>65528762741</v>
      </c>
      <c r="J69" s="5">
        <v>53263191012</v>
      </c>
      <c r="K69" s="5">
        <v>5198421281</v>
      </c>
      <c r="L69" s="5">
        <v>48004521732</v>
      </c>
      <c r="M69" s="5">
        <v>112155499624</v>
      </c>
      <c r="N69" s="5">
        <v>60521992500</v>
      </c>
      <c r="O69" s="5">
        <v>33205208231</v>
      </c>
      <c r="P69" s="5">
        <v>32260851611</v>
      </c>
    </row>
    <row r="70" spans="2:16" x14ac:dyDescent="0.35">
      <c r="C70" t="s">
        <v>96</v>
      </c>
      <c r="D70" s="5">
        <v>10691133132</v>
      </c>
      <c r="E70" s="5">
        <v>21027984116</v>
      </c>
      <c r="F70" s="5">
        <v>17982991984</v>
      </c>
      <c r="G70" s="5">
        <v>16229776198</v>
      </c>
      <c r="I70" s="5">
        <v>65521443221</v>
      </c>
      <c r="J70" s="5">
        <v>53111749332</v>
      </c>
      <c r="K70" s="5">
        <v>5251980761</v>
      </c>
      <c r="L70" s="5">
        <v>47786528892</v>
      </c>
      <c r="M70" s="5">
        <v>112378986784</v>
      </c>
      <c r="N70" s="5">
        <v>60287772540</v>
      </c>
      <c r="O70" s="5">
        <v>33091343981</v>
      </c>
      <c r="P70" s="5">
        <v>32299502111</v>
      </c>
    </row>
    <row r="71" spans="2:16" x14ac:dyDescent="0.35">
      <c r="C71" t="s">
        <v>97</v>
      </c>
      <c r="D71" s="5">
        <v>10691133132</v>
      </c>
      <c r="E71" s="5">
        <v>21027984116</v>
      </c>
      <c r="F71" s="5">
        <v>17982991984</v>
      </c>
      <c r="G71" s="5">
        <v>16229776198</v>
      </c>
      <c r="I71" s="5">
        <v>65521443221</v>
      </c>
      <c r="J71" s="5">
        <v>53111749332</v>
      </c>
      <c r="K71" s="5">
        <v>5251980761</v>
      </c>
      <c r="L71" s="5">
        <v>47786528892</v>
      </c>
      <c r="M71" s="5">
        <v>112378986784</v>
      </c>
      <c r="N71" s="5">
        <v>60287772540</v>
      </c>
      <c r="O71" s="5">
        <v>33091343981</v>
      </c>
      <c r="P71" s="5">
        <v>32299502111</v>
      </c>
    </row>
    <row r="73" spans="2:16" x14ac:dyDescent="0.35">
      <c r="B73" t="s">
        <v>98</v>
      </c>
      <c r="C73" t="s">
        <v>99</v>
      </c>
    </row>
    <row r="74" spans="2:16" x14ac:dyDescent="0.35">
      <c r="C74" t="s">
        <v>100</v>
      </c>
    </row>
    <row r="75" spans="2:16" x14ac:dyDescent="0.35">
      <c r="C75" t="s">
        <v>19</v>
      </c>
      <c r="D75" s="5">
        <v>110430745211</v>
      </c>
      <c r="E75" s="5">
        <v>80134086148</v>
      </c>
      <c r="F75" s="5">
        <v>21020546027</v>
      </c>
      <c r="G75" s="5">
        <v>23352533700</v>
      </c>
      <c r="I75" s="5">
        <v>80134086148</v>
      </c>
      <c r="J75" s="5">
        <v>27331775044</v>
      </c>
      <c r="K75" s="5">
        <v>92029755812</v>
      </c>
      <c r="L75" s="5">
        <v>116784394685</v>
      </c>
      <c r="M75" s="5">
        <v>135294542487</v>
      </c>
      <c r="N75" s="5">
        <v>233037390711</v>
      </c>
      <c r="O75" s="5">
        <v>42860683913</v>
      </c>
      <c r="P75" s="5">
        <v>20173109326</v>
      </c>
    </row>
    <row r="76" spans="2:16" x14ac:dyDescent="0.35">
      <c r="C76" t="s">
        <v>101</v>
      </c>
      <c r="D76" s="5">
        <v>492743327072</v>
      </c>
      <c r="E76" s="5">
        <v>396994980151</v>
      </c>
      <c r="F76" s="5">
        <v>586255202123</v>
      </c>
      <c r="G76" s="5">
        <v>767613316772</v>
      </c>
      <c r="I76" s="5">
        <v>396994980151</v>
      </c>
      <c r="J76" s="5">
        <v>590499473872</v>
      </c>
    </row>
    <row r="77" spans="2:16" x14ac:dyDescent="0.35">
      <c r="C77" t="s">
        <v>103</v>
      </c>
      <c r="F77" s="5">
        <v>33111251439</v>
      </c>
      <c r="G77" s="5">
        <v>42246213952</v>
      </c>
      <c r="J77" s="5">
        <v>37727953583</v>
      </c>
    </row>
    <row r="78" spans="2:16" x14ac:dyDescent="0.35">
      <c r="C78" t="s">
        <v>102</v>
      </c>
      <c r="D78" s="5">
        <v>424412184530</v>
      </c>
      <c r="E78" s="5">
        <v>396525316931</v>
      </c>
      <c r="F78" s="5">
        <v>664510697868</v>
      </c>
      <c r="G78" s="5">
        <v>378332738928</v>
      </c>
      <c r="I78" s="5">
        <v>396525316931</v>
      </c>
      <c r="J78" s="5">
        <v>329649647103</v>
      </c>
    </row>
    <row r="79" spans="2:16" x14ac:dyDescent="0.35">
      <c r="C79" t="s">
        <v>104</v>
      </c>
      <c r="D79" s="5">
        <v>492743327072</v>
      </c>
      <c r="E79" s="5">
        <v>396994980151</v>
      </c>
      <c r="F79" s="5">
        <v>586255202123</v>
      </c>
      <c r="G79" s="5">
        <v>767613316772</v>
      </c>
      <c r="I79" s="5">
        <v>396994980151</v>
      </c>
      <c r="J79" s="5">
        <v>590499473872</v>
      </c>
    </row>
    <row r="80" spans="2:16" x14ac:dyDescent="0.35">
      <c r="C80" t="s">
        <v>105</v>
      </c>
      <c r="D80" s="5">
        <v>8902552511</v>
      </c>
      <c r="E80" s="5">
        <v>27896969427</v>
      </c>
      <c r="F80" s="5">
        <v>2186632448</v>
      </c>
      <c r="G80" s="5">
        <v>2123932677</v>
      </c>
      <c r="I80" s="5">
        <v>27896969427</v>
      </c>
      <c r="J80" s="5">
        <v>2097320810</v>
      </c>
      <c r="K80" s="5">
        <v>903029339</v>
      </c>
      <c r="L80" s="5">
        <v>21591880425</v>
      </c>
      <c r="M80" s="5">
        <v>1532271185</v>
      </c>
      <c r="N80" s="5">
        <v>1162766119</v>
      </c>
      <c r="O80" s="5">
        <v>3553432619</v>
      </c>
      <c r="P80" s="5">
        <v>12411596330</v>
      </c>
    </row>
    <row r="81" spans="3:16" x14ac:dyDescent="0.35">
      <c r="C81" t="s">
        <v>106</v>
      </c>
      <c r="D81" s="5">
        <v>8902552511</v>
      </c>
      <c r="E81" s="5">
        <v>27896969427</v>
      </c>
      <c r="F81" s="5">
        <v>2186632448</v>
      </c>
      <c r="G81" s="5">
        <v>2123932677</v>
      </c>
      <c r="I81" s="5">
        <v>27896969427</v>
      </c>
      <c r="J81" s="5">
        <v>2097320810</v>
      </c>
      <c r="K81" s="5">
        <v>903029339</v>
      </c>
      <c r="L81" s="5">
        <v>21591880425</v>
      </c>
      <c r="M81" s="5">
        <v>1532271185</v>
      </c>
      <c r="N81" s="5">
        <v>1162766119</v>
      </c>
      <c r="O81" s="5">
        <v>3553432619</v>
      </c>
      <c r="P81" s="5">
        <v>12411596330</v>
      </c>
    </row>
    <row r="82" spans="3:16" x14ac:dyDescent="0.35">
      <c r="C82" t="s">
        <v>108</v>
      </c>
      <c r="D82" s="5">
        <v>999483439745</v>
      </c>
      <c r="E82" s="5">
        <v>1034260822893</v>
      </c>
      <c r="F82" s="5">
        <v>794320761748</v>
      </c>
      <c r="G82" s="5">
        <v>335837650396</v>
      </c>
      <c r="I82" s="5">
        <v>1034260822893</v>
      </c>
      <c r="J82" s="5">
        <v>266652867444</v>
      </c>
      <c r="K82" s="5">
        <v>132985715469</v>
      </c>
      <c r="L82" s="5">
        <v>103761255920</v>
      </c>
      <c r="M82" s="5">
        <v>190785628719</v>
      </c>
      <c r="N82" s="5">
        <v>20153594062</v>
      </c>
      <c r="O82" s="5">
        <v>11159437076</v>
      </c>
      <c r="P82" s="5">
        <v>28517261596</v>
      </c>
    </row>
    <row r="83" spans="3:16" x14ac:dyDescent="0.35">
      <c r="C83" t="s">
        <v>80</v>
      </c>
      <c r="D83" s="5">
        <v>181287664251</v>
      </c>
      <c r="E83" s="5">
        <v>181289494131</v>
      </c>
      <c r="F83" s="5">
        <v>181183232391</v>
      </c>
      <c r="G83" s="5">
        <v>181221092811</v>
      </c>
      <c r="I83" s="5">
        <v>181289494131</v>
      </c>
      <c r="J83" s="5">
        <v>181296813651</v>
      </c>
      <c r="K83" s="5">
        <v>181448255331</v>
      </c>
      <c r="L83" s="5">
        <v>211488787942</v>
      </c>
      <c r="M83" s="5">
        <v>248206704954</v>
      </c>
      <c r="N83" s="5">
        <v>82642177924</v>
      </c>
      <c r="O83" s="5">
        <v>120608396221</v>
      </c>
      <c r="P83" s="5">
        <v>-212474250</v>
      </c>
    </row>
    <row r="84" spans="3:16" x14ac:dyDescent="0.35">
      <c r="C84" t="s">
        <v>109</v>
      </c>
      <c r="D84" s="5">
        <v>1748156710624</v>
      </c>
      <c r="E84" s="5">
        <v>1715259782546</v>
      </c>
      <c r="F84" s="5">
        <v>1863237722230</v>
      </c>
      <c r="G84" s="5">
        <v>870310104134</v>
      </c>
      <c r="I84" s="5">
        <v>1715259782546</v>
      </c>
      <c r="J84" s="5">
        <v>813902948997</v>
      </c>
      <c r="K84" s="5">
        <v>796273546172</v>
      </c>
      <c r="L84" s="5">
        <v>500617075315</v>
      </c>
      <c r="M84" s="5">
        <v>546181192009</v>
      </c>
      <c r="N84" s="5">
        <v>511239884709</v>
      </c>
      <c r="O84" s="5">
        <v>309969923749</v>
      </c>
      <c r="P84" s="5">
        <v>124315626283</v>
      </c>
    </row>
    <row r="85" spans="3:16" x14ac:dyDescent="0.35">
      <c r="C85" t="s">
        <v>110</v>
      </c>
    </row>
    <row r="86" spans="3:16" x14ac:dyDescent="0.35">
      <c r="C86" t="s">
        <v>112</v>
      </c>
      <c r="D86" s="5">
        <v>97983494505</v>
      </c>
      <c r="E86" s="5">
        <v>99393891293</v>
      </c>
      <c r="F86" s="5">
        <v>61112588157</v>
      </c>
      <c r="G86" s="5">
        <v>60415367883</v>
      </c>
      <c r="I86" s="5">
        <v>99393891293</v>
      </c>
      <c r="J86" s="5">
        <v>51166544789</v>
      </c>
      <c r="K86" s="5">
        <v>61112816420</v>
      </c>
      <c r="L86" s="5">
        <v>32941840475</v>
      </c>
      <c r="M86" s="5">
        <v>34626011610</v>
      </c>
      <c r="N86" s="5">
        <v>21883754033</v>
      </c>
      <c r="O86" s="5">
        <v>12393333378</v>
      </c>
      <c r="P86" s="5">
        <v>11766847267</v>
      </c>
    </row>
    <row r="87" spans="3:16" x14ac:dyDescent="0.35">
      <c r="C87" t="s">
        <v>111</v>
      </c>
      <c r="D87" s="5">
        <v>11394027308</v>
      </c>
      <c r="E87" s="5">
        <v>11365450132</v>
      </c>
      <c r="F87" s="5">
        <v>11249623724</v>
      </c>
      <c r="G87" s="5">
        <v>8894166890</v>
      </c>
      <c r="I87" s="5">
        <v>11365450132</v>
      </c>
      <c r="J87" s="5">
        <v>4183253222</v>
      </c>
      <c r="K87" s="5">
        <v>1451699590</v>
      </c>
      <c r="L87" s="5">
        <v>1501357857</v>
      </c>
      <c r="M87" s="5">
        <v>871313693</v>
      </c>
      <c r="N87" s="5">
        <v>2147322369</v>
      </c>
      <c r="O87" s="5">
        <v>261621250</v>
      </c>
      <c r="P87" s="5">
        <v>178064000</v>
      </c>
    </row>
    <row r="88" spans="3:16" x14ac:dyDescent="0.35">
      <c r="C88" t="s">
        <v>115</v>
      </c>
      <c r="D88" s="5">
        <v>812170517050</v>
      </c>
      <c r="E88" s="5">
        <v>717631517130</v>
      </c>
      <c r="F88" s="5">
        <v>858342225152</v>
      </c>
      <c r="G88" s="5">
        <v>1036127726526</v>
      </c>
      <c r="I88" s="5">
        <v>717631517130</v>
      </c>
      <c r="J88" s="5">
        <v>845059849836</v>
      </c>
      <c r="K88" s="5">
        <v>262612698108</v>
      </c>
      <c r="L88" s="5">
        <v>233308198332</v>
      </c>
      <c r="M88" s="5">
        <v>235862325303</v>
      </c>
      <c r="N88" s="5">
        <v>24031076402</v>
      </c>
      <c r="O88" s="5">
        <v>15463054628</v>
      </c>
      <c r="P88" s="5">
        <v>11944911267</v>
      </c>
    </row>
    <row r="89" spans="3:16" x14ac:dyDescent="0.35">
      <c r="C89" t="s">
        <v>116</v>
      </c>
      <c r="D89" s="5">
        <v>2560327227674</v>
      </c>
      <c r="E89" s="5">
        <v>2432891299676</v>
      </c>
      <c r="F89" s="5">
        <v>2721579947382</v>
      </c>
      <c r="G89" s="5">
        <v>1906437830660</v>
      </c>
      <c r="I89" s="5">
        <v>2432891299676</v>
      </c>
      <c r="J89" s="5">
        <v>1658962798833</v>
      </c>
      <c r="K89" s="5">
        <v>1058886244280</v>
      </c>
      <c r="L89" s="5">
        <v>733925273647</v>
      </c>
      <c r="M89" s="5">
        <v>782043517312</v>
      </c>
      <c r="N89" s="5">
        <v>535270961111</v>
      </c>
      <c r="O89" s="5">
        <v>325432978377</v>
      </c>
      <c r="P89" s="5">
        <v>136260537550</v>
      </c>
    </row>
    <row r="90" spans="3:16" x14ac:dyDescent="0.35">
      <c r="C90" t="s">
        <v>117</v>
      </c>
    </row>
    <row r="91" spans="3:16" x14ac:dyDescent="0.35">
      <c r="C91" t="s">
        <v>118</v>
      </c>
    </row>
    <row r="92" spans="3:16" x14ac:dyDescent="0.35">
      <c r="C92" t="s">
        <v>119</v>
      </c>
      <c r="D92" s="5">
        <v>1244218524124</v>
      </c>
      <c r="E92" s="5">
        <v>1204203809338</v>
      </c>
      <c r="F92" s="5">
        <v>980293540881</v>
      </c>
      <c r="G92" s="5">
        <v>479172792886</v>
      </c>
      <c r="I92" s="5">
        <v>1204203809338</v>
      </c>
      <c r="J92" s="5">
        <v>406516671797</v>
      </c>
      <c r="K92" s="5">
        <v>597877581844</v>
      </c>
      <c r="L92" s="5">
        <v>248796363713</v>
      </c>
      <c r="M92" s="5">
        <v>279084545848</v>
      </c>
      <c r="N92" s="5">
        <v>291335459648</v>
      </c>
      <c r="O92" s="5">
        <v>89217392136</v>
      </c>
      <c r="P92" s="5">
        <v>68905259011</v>
      </c>
    </row>
    <row r="93" spans="3:16" x14ac:dyDescent="0.35">
      <c r="C93" t="s">
        <v>285</v>
      </c>
      <c r="D93" s="5">
        <v>660381407270</v>
      </c>
      <c r="E93" s="5">
        <v>573806443808</v>
      </c>
      <c r="F93" s="5">
        <v>389157464213</v>
      </c>
      <c r="G93" s="5">
        <v>325577043983</v>
      </c>
      <c r="I93" s="5">
        <v>573806443808</v>
      </c>
      <c r="J93" s="5">
        <v>238042057897</v>
      </c>
      <c r="K93" s="5">
        <v>239215387174</v>
      </c>
      <c r="L93" s="5">
        <v>160207315732</v>
      </c>
      <c r="M93" s="5">
        <v>80000000000</v>
      </c>
    </row>
    <row r="94" spans="3:16" x14ac:dyDescent="0.35">
      <c r="C94" t="s">
        <v>120</v>
      </c>
    </row>
    <row r="95" spans="3:16" x14ac:dyDescent="0.35">
      <c r="C95" t="s">
        <v>286</v>
      </c>
      <c r="D95" s="5">
        <v>424412184530</v>
      </c>
      <c r="E95" s="5">
        <v>396525316931</v>
      </c>
      <c r="F95" s="5">
        <v>697621949307</v>
      </c>
      <c r="G95" s="5">
        <v>420578952880</v>
      </c>
      <c r="I95" s="5">
        <v>396525316931</v>
      </c>
      <c r="J95" s="5">
        <v>367377600686</v>
      </c>
    </row>
    <row r="96" spans="3:16" x14ac:dyDescent="0.35">
      <c r="C96" t="s">
        <v>499</v>
      </c>
    </row>
    <row r="97" spans="3:16" x14ac:dyDescent="0.35">
      <c r="C97" t="s">
        <v>121</v>
      </c>
      <c r="L97" s="5">
        <v>92357652</v>
      </c>
      <c r="M97" s="5">
        <v>29188959398</v>
      </c>
      <c r="N97" s="5">
        <v>482511431</v>
      </c>
    </row>
    <row r="98" spans="3:16" x14ac:dyDescent="0.35">
      <c r="C98" t="s">
        <v>287</v>
      </c>
      <c r="D98" s="5">
        <v>11980238056</v>
      </c>
      <c r="E98" s="5">
        <v>19089107150</v>
      </c>
      <c r="F98" s="5">
        <v>605275964</v>
      </c>
      <c r="G98" s="5">
        <v>3127954403</v>
      </c>
      <c r="I98" s="5">
        <v>19089107150</v>
      </c>
      <c r="J98" s="5">
        <v>616881067</v>
      </c>
      <c r="L98" s="5">
        <v>92357652</v>
      </c>
      <c r="M98" s="5">
        <v>29188959398</v>
      </c>
      <c r="N98" s="5">
        <v>482511431</v>
      </c>
      <c r="P98" s="5">
        <v>4862564505</v>
      </c>
    </row>
    <row r="99" spans="3:16" x14ac:dyDescent="0.35">
      <c r="C99" t="s">
        <v>122</v>
      </c>
      <c r="D99" s="5">
        <v>4393787558</v>
      </c>
      <c r="E99" s="5">
        <v>3528990860</v>
      </c>
      <c r="F99" s="5">
        <v>9059700627</v>
      </c>
      <c r="G99" s="5">
        <v>7304636985</v>
      </c>
      <c r="I99" s="5">
        <v>3528990860</v>
      </c>
      <c r="J99" s="5">
        <v>14842444434</v>
      </c>
      <c r="K99" s="5">
        <v>1715426246</v>
      </c>
      <c r="L99" s="5">
        <v>250454677</v>
      </c>
      <c r="M99" s="5">
        <v>8772753223</v>
      </c>
      <c r="N99" s="5">
        <v>8507764925</v>
      </c>
      <c r="O99" s="5">
        <v>2295689605</v>
      </c>
      <c r="P99" s="5">
        <v>3832715887</v>
      </c>
    </row>
    <row r="100" spans="3:16" x14ac:dyDescent="0.35">
      <c r="C100" t="s">
        <v>124</v>
      </c>
    </row>
    <row r="101" spans="3:16" x14ac:dyDescent="0.35">
      <c r="C101" t="s">
        <v>288</v>
      </c>
      <c r="D101" s="5">
        <v>22691086149</v>
      </c>
      <c r="E101" s="5">
        <v>7914780774</v>
      </c>
      <c r="F101" s="5">
        <v>2244441172</v>
      </c>
      <c r="G101" s="5">
        <v>7499450669</v>
      </c>
      <c r="I101" s="5">
        <v>7914780774</v>
      </c>
      <c r="J101" s="5">
        <v>10303279439</v>
      </c>
    </row>
    <row r="102" spans="3:16" x14ac:dyDescent="0.35">
      <c r="C102" t="s">
        <v>126</v>
      </c>
      <c r="D102" s="5">
        <v>24403975431</v>
      </c>
      <c r="E102" s="5">
        <v>9558604303</v>
      </c>
      <c r="F102" s="5">
        <v>5103305356</v>
      </c>
      <c r="G102" s="5">
        <v>10397389011</v>
      </c>
      <c r="I102" s="5">
        <v>9558604303</v>
      </c>
      <c r="J102" s="5">
        <v>10303279439</v>
      </c>
      <c r="K102" s="5">
        <v>1143175033</v>
      </c>
    </row>
    <row r="103" spans="3:16" x14ac:dyDescent="0.35">
      <c r="C103" t="s">
        <v>123</v>
      </c>
      <c r="D103" s="5">
        <v>3067294674</v>
      </c>
      <c r="E103" s="5">
        <v>7849719104</v>
      </c>
      <c r="F103" s="5">
        <v>567176276</v>
      </c>
      <c r="G103" s="5">
        <v>567176276</v>
      </c>
      <c r="I103" s="5">
        <v>7849719104</v>
      </c>
      <c r="J103" s="5">
        <v>6240614515</v>
      </c>
      <c r="K103" s="5">
        <v>2623860945</v>
      </c>
      <c r="L103" s="5">
        <v>836826739</v>
      </c>
      <c r="M103" s="5">
        <v>142000000</v>
      </c>
      <c r="N103" s="5">
        <v>5500000000</v>
      </c>
      <c r="O103" s="5">
        <v>14704289</v>
      </c>
      <c r="P103" s="5">
        <v>127595200</v>
      </c>
    </row>
    <row r="104" spans="3:16" x14ac:dyDescent="0.35">
      <c r="C104" t="s">
        <v>127</v>
      </c>
      <c r="D104" s="5">
        <v>727583163609</v>
      </c>
      <c r="E104" s="5">
        <v>647789939517</v>
      </c>
      <c r="F104" s="5">
        <v>1181416839796</v>
      </c>
      <c r="G104" s="5">
        <v>885417537211</v>
      </c>
      <c r="I104" s="5">
        <v>647789939517</v>
      </c>
      <c r="J104" s="5">
        <v>740133163448</v>
      </c>
      <c r="K104" s="5">
        <v>1807448180</v>
      </c>
      <c r="L104" s="5">
        <v>1085584348</v>
      </c>
      <c r="M104" s="5">
        <v>907224348</v>
      </c>
      <c r="N104" s="5">
        <v>1603781000</v>
      </c>
      <c r="O104" s="5">
        <v>1046485000</v>
      </c>
      <c r="P104" s="5">
        <v>712256000</v>
      </c>
    </row>
    <row r="105" spans="3:16" x14ac:dyDescent="0.35">
      <c r="C105" t="s">
        <v>128</v>
      </c>
      <c r="D105" s="5">
        <v>727583163609</v>
      </c>
      <c r="E105" s="5">
        <v>647789939517</v>
      </c>
      <c r="F105" s="5">
        <v>1181416839796</v>
      </c>
      <c r="G105" s="5">
        <v>885417537211</v>
      </c>
      <c r="I105" s="5">
        <v>647789939517</v>
      </c>
      <c r="J105" s="5">
        <v>740133163448</v>
      </c>
      <c r="K105" s="5">
        <v>1807448180</v>
      </c>
      <c r="L105" s="5">
        <v>1085584348</v>
      </c>
      <c r="M105" s="5">
        <v>907224348</v>
      </c>
      <c r="N105" s="5">
        <v>1603781000</v>
      </c>
      <c r="O105" s="5">
        <v>1046485000</v>
      </c>
      <c r="P105" s="5">
        <v>712256000</v>
      </c>
    </row>
    <row r="106" spans="3:16" x14ac:dyDescent="0.35">
      <c r="C106" t="s">
        <v>131</v>
      </c>
      <c r="D106" s="5">
        <v>301264087950</v>
      </c>
      <c r="E106" s="5">
        <v>249487627707</v>
      </c>
      <c r="F106" s="5">
        <v>482168862360</v>
      </c>
      <c r="G106" s="5">
        <v>463335428952</v>
      </c>
      <c r="I106" s="5">
        <v>249487627707</v>
      </c>
      <c r="J106" s="5">
        <v>371498152883</v>
      </c>
    </row>
    <row r="107" spans="3:16" x14ac:dyDescent="0.35">
      <c r="C107" t="s">
        <v>132</v>
      </c>
      <c r="D107" s="5">
        <v>1971801687733</v>
      </c>
      <c r="E107" s="5">
        <v>1851993748855</v>
      </c>
      <c r="F107" s="5">
        <v>2161710380677</v>
      </c>
      <c r="G107" s="5">
        <v>1364590330097</v>
      </c>
      <c r="I107" s="5">
        <v>1851993748855</v>
      </c>
      <c r="J107" s="5">
        <v>1146649835245</v>
      </c>
      <c r="K107" s="5">
        <v>599685030024</v>
      </c>
      <c r="L107" s="5">
        <v>249881948061</v>
      </c>
      <c r="M107" s="5">
        <v>279991770196</v>
      </c>
      <c r="N107" s="5">
        <v>292939240648</v>
      </c>
      <c r="O107" s="5">
        <v>90263877136</v>
      </c>
      <c r="P107" s="5">
        <v>69617515011</v>
      </c>
    </row>
    <row r="108" spans="3:16" x14ac:dyDescent="0.35">
      <c r="C108" t="s">
        <v>133</v>
      </c>
    </row>
    <row r="109" spans="3:16" x14ac:dyDescent="0.35">
      <c r="C109" t="s">
        <v>134</v>
      </c>
      <c r="D109" s="5">
        <v>80000000000</v>
      </c>
      <c r="E109" s="5">
        <v>80000000000</v>
      </c>
      <c r="F109" s="5">
        <v>80000000000</v>
      </c>
      <c r="G109" s="5">
        <v>80000000000</v>
      </c>
      <c r="I109" s="5">
        <v>80000000000</v>
      </c>
      <c r="J109" s="5">
        <v>80000000000</v>
      </c>
      <c r="K109" s="5">
        <v>80000000000</v>
      </c>
      <c r="L109" s="5">
        <v>80000000000</v>
      </c>
      <c r="M109" s="5">
        <v>80000000000</v>
      </c>
      <c r="N109" s="5">
        <v>80000000000</v>
      </c>
      <c r="O109" s="5">
        <v>80000000000</v>
      </c>
      <c r="P109" s="5">
        <v>20500000000</v>
      </c>
    </row>
    <row r="110" spans="3:16" x14ac:dyDescent="0.35">
      <c r="C110" t="s">
        <v>136</v>
      </c>
      <c r="D110" s="5">
        <v>327237875690</v>
      </c>
      <c r="E110" s="5">
        <v>316544912678</v>
      </c>
      <c r="F110" s="5">
        <v>295623190302</v>
      </c>
      <c r="G110" s="5">
        <v>277602337898</v>
      </c>
      <c r="I110" s="5">
        <v>316544912678</v>
      </c>
      <c r="J110" s="5">
        <v>251016149937</v>
      </c>
      <c r="K110" s="5">
        <v>197752958925</v>
      </c>
      <c r="L110" s="5">
        <v>192554537644</v>
      </c>
      <c r="M110" s="5">
        <v>173845042162</v>
      </c>
      <c r="N110" s="5">
        <v>79689542539</v>
      </c>
      <c r="O110" s="5">
        <v>34560705020</v>
      </c>
      <c r="P110" s="5">
        <v>46355496789</v>
      </c>
    </row>
    <row r="111" spans="3:16" x14ac:dyDescent="0.35">
      <c r="C111" t="s">
        <v>9</v>
      </c>
      <c r="D111" s="5">
        <v>588525539941</v>
      </c>
      <c r="E111" s="5">
        <v>577834406809</v>
      </c>
      <c r="F111" s="5">
        <v>556806422693</v>
      </c>
      <c r="G111" s="5">
        <v>538823430709</v>
      </c>
      <c r="I111" s="5">
        <v>577834406809</v>
      </c>
      <c r="J111" s="5">
        <v>512312963588</v>
      </c>
      <c r="K111" s="5">
        <v>459201214256</v>
      </c>
      <c r="L111" s="5">
        <v>484043325586</v>
      </c>
      <c r="M111" s="5">
        <v>502051747116</v>
      </c>
      <c r="N111" s="5">
        <v>242331720463</v>
      </c>
      <c r="O111" s="5">
        <v>235169101241</v>
      </c>
      <c r="P111" s="5">
        <v>66643022539</v>
      </c>
    </row>
    <row r="112" spans="3:16" x14ac:dyDescent="0.35">
      <c r="C112" t="s">
        <v>140</v>
      </c>
      <c r="D112" s="5">
        <v>2560327227674</v>
      </c>
      <c r="E112" s="5">
        <v>2429828155664</v>
      </c>
      <c r="F112" s="5">
        <v>2718516803370</v>
      </c>
      <c r="G112" s="5">
        <v>1903413760806</v>
      </c>
      <c r="I112" s="5">
        <v>2429828155664</v>
      </c>
      <c r="J112" s="5">
        <v>1658962798833</v>
      </c>
      <c r="K112" s="5">
        <v>1058886244280</v>
      </c>
      <c r="L112" s="5">
        <v>733925273647</v>
      </c>
      <c r="M112" s="5">
        <v>782043517312</v>
      </c>
      <c r="N112" s="5">
        <v>535270961111</v>
      </c>
      <c r="O112" s="5">
        <v>325432978377</v>
      </c>
      <c r="P112" s="5">
        <v>136260537550</v>
      </c>
    </row>
    <row r="113" spans="2:16" x14ac:dyDescent="0.35">
      <c r="C113" t="s">
        <v>141</v>
      </c>
      <c r="D113" s="5">
        <v>1600000000</v>
      </c>
      <c r="E113" s="5">
        <v>1600000000</v>
      </c>
      <c r="F113" s="5">
        <v>1600000000</v>
      </c>
      <c r="G113" s="5">
        <v>1600000000</v>
      </c>
      <c r="I113" s="5">
        <v>1600000000</v>
      </c>
      <c r="J113" s="5">
        <v>1600000000</v>
      </c>
      <c r="K113" s="5">
        <v>1600000000</v>
      </c>
      <c r="L113" s="5">
        <v>1600000000</v>
      </c>
      <c r="M113" s="5">
        <v>1600000000</v>
      </c>
      <c r="N113" s="5">
        <v>1600000000</v>
      </c>
      <c r="O113" s="5">
        <v>1600000000</v>
      </c>
      <c r="P113" s="5">
        <v>205000</v>
      </c>
    </row>
    <row r="115" spans="2:16" x14ac:dyDescent="0.35">
      <c r="B115" t="s">
        <v>142</v>
      </c>
      <c r="C115" t="s">
        <v>143</v>
      </c>
      <c r="D115" s="5">
        <v>-118856448989</v>
      </c>
      <c r="E115" s="5">
        <v>138213897358</v>
      </c>
      <c r="F115" s="5">
        <v>-75753601037</v>
      </c>
      <c r="G115" s="5">
        <v>-270561365393</v>
      </c>
      <c r="I115" s="5">
        <v>-111588225075</v>
      </c>
      <c r="J115" s="5">
        <v>-430365796541</v>
      </c>
      <c r="K115" s="5">
        <v>-38148382326</v>
      </c>
      <c r="L115" s="5">
        <v>-28922849934</v>
      </c>
      <c r="M115" s="5">
        <v>-106833306337</v>
      </c>
      <c r="N115" s="5">
        <v>147088657972</v>
      </c>
      <c r="O115" s="5">
        <v>-8180573580</v>
      </c>
      <c r="P115" s="5">
        <v>-12423879617</v>
      </c>
    </row>
    <row r="116" spans="2:16" x14ac:dyDescent="0.35">
      <c r="C116" t="s">
        <v>292</v>
      </c>
      <c r="D116" s="5">
        <v>410442804840</v>
      </c>
      <c r="E116" s="5">
        <v>693612209592</v>
      </c>
      <c r="F116" s="5">
        <v>-147701608819</v>
      </c>
      <c r="G116" s="5">
        <v>438880367160</v>
      </c>
      <c r="I116" s="5">
        <v>1305965726196</v>
      </c>
      <c r="J116" s="5">
        <v>439645606311</v>
      </c>
      <c r="K116" s="5">
        <v>380084399879</v>
      </c>
      <c r="L116" s="5">
        <v>693352521448</v>
      </c>
      <c r="M116" s="5">
        <v>1420617506565</v>
      </c>
      <c r="N116" s="5">
        <v>491387240779</v>
      </c>
      <c r="O116" s="5">
        <v>178063240860</v>
      </c>
      <c r="P116" s="5">
        <v>253407609086</v>
      </c>
    </row>
    <row r="117" spans="2:16" x14ac:dyDescent="0.35">
      <c r="C117" t="s">
        <v>734</v>
      </c>
    </row>
    <row r="118" spans="2:16" x14ac:dyDescent="0.35">
      <c r="C118" t="s">
        <v>735</v>
      </c>
      <c r="F118" s="5">
        <v>28052226842</v>
      </c>
      <c r="G118" s="5">
        <v>-28052226842</v>
      </c>
      <c r="M118" s="5">
        <v>29439280071</v>
      </c>
      <c r="N118" s="5">
        <v>-251012270</v>
      </c>
      <c r="O118" s="5">
        <v>570155461</v>
      </c>
      <c r="P118" s="5">
        <v>60187849</v>
      </c>
    </row>
    <row r="119" spans="2:16" x14ac:dyDescent="0.35">
      <c r="C119" t="s">
        <v>333</v>
      </c>
      <c r="D119" s="5">
        <v>-511675328002</v>
      </c>
      <c r="E119" s="5">
        <v>-409066597763</v>
      </c>
      <c r="F119" s="5">
        <v>71791391182</v>
      </c>
      <c r="G119" s="5">
        <v>-663073110471</v>
      </c>
      <c r="I119" s="5">
        <v>-1210983440489</v>
      </c>
      <c r="J119" s="5">
        <v>-850120400278</v>
      </c>
      <c r="K119" s="5">
        <v>-418314227521</v>
      </c>
      <c r="L119" s="5">
        <v>-737901569583</v>
      </c>
      <c r="M119" s="5">
        <v>-1491128919840</v>
      </c>
      <c r="N119" s="5">
        <v>-317957692912</v>
      </c>
      <c r="O119" s="5">
        <v>-198345425427</v>
      </c>
      <c r="P119" s="5">
        <v>-238332715972</v>
      </c>
    </row>
    <row r="120" spans="2:16" x14ac:dyDescent="0.35">
      <c r="C120" t="s">
        <v>703</v>
      </c>
      <c r="D120" s="5">
        <v>-6074457458</v>
      </c>
      <c r="E120" s="5">
        <v>-151678725017</v>
      </c>
      <c r="F120" s="5">
        <v>-12727509100</v>
      </c>
      <c r="G120" s="5">
        <v>-9622530603</v>
      </c>
      <c r="I120" s="5">
        <v>-178021069746</v>
      </c>
      <c r="J120" s="5">
        <v>-18883071513</v>
      </c>
      <c r="K120" s="5">
        <v>-2657480760</v>
      </c>
      <c r="L120" s="5">
        <v>-22019571235</v>
      </c>
      <c r="M120" s="5">
        <v>-65761173133</v>
      </c>
      <c r="N120" s="5">
        <v>-28333877625</v>
      </c>
      <c r="O120" s="5">
        <v>-10660614129</v>
      </c>
      <c r="P120" s="5">
        <v>-24330574299</v>
      </c>
    </row>
    <row r="121" spans="2:16" x14ac:dyDescent="0.35">
      <c r="C121" t="s">
        <v>507</v>
      </c>
      <c r="D121" s="5">
        <v>-11549468369</v>
      </c>
      <c r="E121" s="5">
        <v>5347010546</v>
      </c>
      <c r="F121" s="5">
        <v>-15168101142</v>
      </c>
      <c r="G121" s="5">
        <v>-15911857839</v>
      </c>
      <c r="I121" s="5">
        <v>-35767434238</v>
      </c>
      <c r="J121" s="5">
        <v>-25515338468</v>
      </c>
      <c r="K121" s="5">
        <v>-12903861096</v>
      </c>
      <c r="L121" s="5">
        <v>-8931623318</v>
      </c>
    </row>
    <row r="122" spans="2:16" x14ac:dyDescent="0.35">
      <c r="C122" t="s">
        <v>736</v>
      </c>
      <c r="G122" s="5">
        <v>7217993202</v>
      </c>
      <c r="I122" s="5">
        <v>7217993202</v>
      </c>
      <c r="J122" s="5">
        <v>24507407407</v>
      </c>
      <c r="K122" s="5">
        <v>15642787172</v>
      </c>
      <c r="L122" s="5">
        <v>46577392754</v>
      </c>
      <c r="O122" s="5">
        <v>16909743895</v>
      </c>
    </row>
    <row r="123" spans="2:16" x14ac:dyDescent="0.35">
      <c r="C123" t="s">
        <v>737</v>
      </c>
      <c r="N123" s="5">
        <v>2244000000</v>
      </c>
      <c r="O123" s="5">
        <v>5282325760</v>
      </c>
      <c r="P123" s="5">
        <v>-3228386281</v>
      </c>
    </row>
    <row r="124" spans="2:16" x14ac:dyDescent="0.35">
      <c r="C124" t="s">
        <v>738</v>
      </c>
    </row>
    <row r="125" spans="2:16" x14ac:dyDescent="0.35">
      <c r="C125" t="s">
        <v>150</v>
      </c>
      <c r="D125" s="5">
        <v>150133650821</v>
      </c>
      <c r="E125" s="5">
        <v>-43576966185</v>
      </c>
      <c r="F125" s="5">
        <v>77158854216</v>
      </c>
      <c r="G125" s="5">
        <v>67177740382</v>
      </c>
      <c r="I125" s="5">
        <v>206907642070</v>
      </c>
      <c r="J125" s="5">
        <v>358981978103</v>
      </c>
      <c r="K125" s="5">
        <v>48446968216</v>
      </c>
      <c r="L125" s="5">
        <v>14412365310</v>
      </c>
      <c r="M125" s="5">
        <v>227341039869</v>
      </c>
      <c r="N125" s="5">
        <v>52923718064</v>
      </c>
      <c r="O125" s="5">
        <v>35434734721</v>
      </c>
      <c r="P125" s="5">
        <v>-10000000000</v>
      </c>
    </row>
    <row r="126" spans="2:16" x14ac:dyDescent="0.35">
      <c r="C126" t="s">
        <v>151</v>
      </c>
      <c r="D126" s="5">
        <v>-980542769</v>
      </c>
      <c r="E126" s="5">
        <v>-25039517510</v>
      </c>
      <c r="F126" s="5">
        <v>-3737223352</v>
      </c>
      <c r="G126" s="5">
        <v>-3641566728</v>
      </c>
      <c r="I126" s="5">
        <v>-42517105891</v>
      </c>
      <c r="J126" s="5">
        <v>6685837670</v>
      </c>
      <c r="K126" s="5">
        <v>-35050761069</v>
      </c>
      <c r="L126" s="5">
        <v>-4004118534</v>
      </c>
      <c r="M126" s="5">
        <v>-218250581756</v>
      </c>
      <c r="N126" s="5">
        <v>-9835669240</v>
      </c>
      <c r="O126" s="5">
        <v>-4566586554</v>
      </c>
      <c r="P126" s="5">
        <v>-7760516353</v>
      </c>
    </row>
    <row r="127" spans="2:16" x14ac:dyDescent="0.35">
      <c r="C127" t="s">
        <v>155</v>
      </c>
      <c r="D127" s="5">
        <v>-1073705276</v>
      </c>
      <c r="E127" s="5">
        <v>-35243941672</v>
      </c>
      <c r="F127" s="5">
        <v>-3973596870</v>
      </c>
      <c r="G127" s="5">
        <v>-3870729603</v>
      </c>
      <c r="I127" s="5">
        <v>-53427346336</v>
      </c>
      <c r="J127" s="5">
        <v>-25659442220</v>
      </c>
      <c r="K127" s="5">
        <v>-34803372802</v>
      </c>
      <c r="L127" s="5">
        <v>-4437607768</v>
      </c>
      <c r="M127" s="5">
        <v>-18537359165</v>
      </c>
      <c r="N127" s="5">
        <v>-12643769240</v>
      </c>
      <c r="O127" s="5">
        <v>-2100654493</v>
      </c>
      <c r="P127" s="5">
        <v>-7760516353</v>
      </c>
    </row>
    <row r="128" spans="2:16" x14ac:dyDescent="0.35">
      <c r="C128" t="s">
        <v>338</v>
      </c>
      <c r="M128" s="5">
        <v>-1500000000</v>
      </c>
      <c r="N128" s="5">
        <v>2808100000</v>
      </c>
      <c r="O128" s="5">
        <v>-2808100000</v>
      </c>
    </row>
    <row r="129" spans="3:16" x14ac:dyDescent="0.35">
      <c r="C129" t="s">
        <v>739</v>
      </c>
      <c r="M129" s="5">
        <v>-198800000000</v>
      </c>
    </row>
    <row r="130" spans="3:16" x14ac:dyDescent="0.35">
      <c r="C130" t="s">
        <v>740</v>
      </c>
      <c r="E130" s="5">
        <v>10000000000</v>
      </c>
      <c r="I130" s="5">
        <v>10000000000</v>
      </c>
    </row>
    <row r="131" spans="3:16" x14ac:dyDescent="0.35">
      <c r="C131" t="s">
        <v>308</v>
      </c>
      <c r="K131" s="5">
        <v>-1500000000</v>
      </c>
    </row>
    <row r="132" spans="3:16" x14ac:dyDescent="0.35">
      <c r="C132" t="s">
        <v>571</v>
      </c>
      <c r="E132" s="5">
        <v>-300000000</v>
      </c>
      <c r="I132" s="5">
        <v>-300000000</v>
      </c>
      <c r="K132" s="5">
        <v>735000000</v>
      </c>
    </row>
    <row r="133" spans="3:16" x14ac:dyDescent="0.35">
      <c r="C133" t="s">
        <v>299</v>
      </c>
      <c r="D133" s="5">
        <v>93162507</v>
      </c>
      <c r="E133" s="5">
        <v>390424162</v>
      </c>
      <c r="F133" s="5">
        <v>236373518</v>
      </c>
      <c r="G133" s="5">
        <v>229162875</v>
      </c>
      <c r="I133" s="5">
        <v>1096240445</v>
      </c>
      <c r="J133" s="5">
        <v>240279890</v>
      </c>
      <c r="K133" s="5">
        <v>517611733</v>
      </c>
      <c r="L133" s="5">
        <v>404029775</v>
      </c>
    </row>
    <row r="134" spans="3:16" x14ac:dyDescent="0.35">
      <c r="C134" t="s">
        <v>640</v>
      </c>
    </row>
    <row r="135" spans="3:16" x14ac:dyDescent="0.35">
      <c r="C135" t="s">
        <v>741</v>
      </c>
    </row>
    <row r="136" spans="3:16" x14ac:dyDescent="0.35">
      <c r="C136" t="s">
        <v>509</v>
      </c>
      <c r="E136" s="5">
        <v>114000000</v>
      </c>
      <c r="I136" s="5">
        <v>114000000</v>
      </c>
      <c r="J136" s="5">
        <v>32105000000</v>
      </c>
      <c r="L136" s="5">
        <v>29459459</v>
      </c>
      <c r="M136" s="5">
        <v>586777409</v>
      </c>
      <c r="O136" s="5">
        <v>342167939</v>
      </c>
    </row>
    <row r="137" spans="3:16" x14ac:dyDescent="0.35">
      <c r="C137" t="s">
        <v>164</v>
      </c>
      <c r="D137" s="5">
        <v>150133650821</v>
      </c>
      <c r="E137" s="5">
        <v>-43576966185</v>
      </c>
      <c r="F137" s="5">
        <v>77158854216</v>
      </c>
      <c r="G137" s="5">
        <v>67177740382</v>
      </c>
      <c r="I137" s="5">
        <v>206907642070</v>
      </c>
      <c r="J137" s="5">
        <v>358981978103</v>
      </c>
      <c r="K137" s="5">
        <v>48446968216</v>
      </c>
      <c r="L137" s="5">
        <v>14412365310</v>
      </c>
      <c r="M137" s="5">
        <v>227341039869</v>
      </c>
      <c r="N137" s="5">
        <v>52923718064</v>
      </c>
      <c r="O137" s="5">
        <v>35434734721</v>
      </c>
      <c r="P137" s="5">
        <v>-10000000000</v>
      </c>
    </row>
    <row r="138" spans="3:16" x14ac:dyDescent="0.35">
      <c r="C138" t="s">
        <v>576</v>
      </c>
      <c r="D138" s="5">
        <v>153127729080</v>
      </c>
      <c r="E138" s="5">
        <v>-859598278628</v>
      </c>
      <c r="F138" s="5">
        <v>441724335180</v>
      </c>
      <c r="G138" s="5">
        <v>339472463172</v>
      </c>
      <c r="I138" s="5">
        <v>211365362070</v>
      </c>
      <c r="J138" s="5">
        <v>1066703562551</v>
      </c>
      <c r="K138" s="5">
        <v>528896634118</v>
      </c>
      <c r="L138" s="5">
        <v>545677866863</v>
      </c>
      <c r="M138" s="5">
        <v>80000000000</v>
      </c>
    </row>
    <row r="139" spans="3:16" x14ac:dyDescent="0.35">
      <c r="C139" t="s">
        <v>577</v>
      </c>
      <c r="E139" s="5">
        <v>817236353098</v>
      </c>
      <c r="F139" s="5">
        <v>-364565480964</v>
      </c>
      <c r="G139" s="5">
        <v>-269052043445</v>
      </c>
      <c r="J139" s="5">
        <v>-686075469582</v>
      </c>
      <c r="K139" s="5">
        <v>-449888562676</v>
      </c>
      <c r="L139" s="5">
        <v>-465470551131</v>
      </c>
    </row>
    <row r="140" spans="3:16" x14ac:dyDescent="0.35">
      <c r="C140" t="s">
        <v>742</v>
      </c>
    </row>
    <row r="141" spans="3:16" x14ac:dyDescent="0.35">
      <c r="C141" t="s">
        <v>743</v>
      </c>
    </row>
    <row r="142" spans="3:16" x14ac:dyDescent="0.35">
      <c r="C142" t="s">
        <v>744</v>
      </c>
    </row>
    <row r="143" spans="3:16" x14ac:dyDescent="0.35">
      <c r="C143" t="s">
        <v>745</v>
      </c>
      <c r="J143" s="5">
        <v>-20000000000</v>
      </c>
    </row>
    <row r="144" spans="3:16" x14ac:dyDescent="0.35">
      <c r="C144" t="s">
        <v>746</v>
      </c>
      <c r="K144" s="5">
        <v>-30094092091</v>
      </c>
      <c r="L144" s="5">
        <v>-36499924172</v>
      </c>
      <c r="M144" s="5">
        <v>-33458960131</v>
      </c>
      <c r="N144" s="5">
        <v>-52730888276</v>
      </c>
    </row>
    <row r="145" spans="2:16" x14ac:dyDescent="0.35">
      <c r="C145" t="s">
        <v>166</v>
      </c>
      <c r="D145" s="5">
        <v>-2994078259</v>
      </c>
      <c r="E145" s="5">
        <v>-1215040655</v>
      </c>
      <c r="G145" s="5">
        <v>-3242679345</v>
      </c>
      <c r="I145" s="5">
        <v>-4457720000</v>
      </c>
      <c r="J145" s="5">
        <v>-1646114866</v>
      </c>
      <c r="K145" s="5">
        <v>-467011135</v>
      </c>
    </row>
    <row r="146" spans="2:16" x14ac:dyDescent="0.35">
      <c r="C146" t="s">
        <v>625</v>
      </c>
      <c r="M146" s="5">
        <v>198800000000</v>
      </c>
      <c r="N146" s="5">
        <v>14998889940</v>
      </c>
    </row>
    <row r="147" spans="2:16" x14ac:dyDescent="0.35">
      <c r="C147" t="s">
        <v>533</v>
      </c>
      <c r="O147" s="5">
        <v>180434734721</v>
      </c>
    </row>
    <row r="148" spans="2:16" x14ac:dyDescent="0.35">
      <c r="C148" t="s">
        <v>572</v>
      </c>
      <c r="N148" s="5">
        <v>100000000000</v>
      </c>
      <c r="O148" s="5">
        <v>-100000000000</v>
      </c>
    </row>
    <row r="149" spans="2:16" x14ac:dyDescent="0.35">
      <c r="C149" t="s">
        <v>747</v>
      </c>
      <c r="L149" s="5">
        <v>-29295026250</v>
      </c>
      <c r="M149" s="5">
        <v>-18000000000</v>
      </c>
      <c r="N149" s="5">
        <v>-9344283600</v>
      </c>
      <c r="O149" s="5">
        <v>-45000000000</v>
      </c>
      <c r="P149" s="5">
        <v>-10000000000</v>
      </c>
    </row>
    <row r="150" spans="2:16" x14ac:dyDescent="0.35">
      <c r="C150" t="s">
        <v>174</v>
      </c>
      <c r="D150" s="5">
        <v>30296659063</v>
      </c>
      <c r="E150" s="5">
        <v>69597413663</v>
      </c>
      <c r="F150" s="5">
        <v>-2331970173</v>
      </c>
      <c r="G150" s="5">
        <v>-207025191739</v>
      </c>
      <c r="I150" s="5">
        <v>52802311104</v>
      </c>
      <c r="J150" s="5">
        <v>-64697980768</v>
      </c>
      <c r="K150" s="5">
        <v>-24752175179</v>
      </c>
      <c r="L150" s="5">
        <v>-18514603158</v>
      </c>
      <c r="M150" s="5">
        <v>-97742848224</v>
      </c>
      <c r="N150" s="5">
        <v>190176706796</v>
      </c>
      <c r="O150" s="5">
        <v>22687574587</v>
      </c>
      <c r="P150" s="5">
        <v>-30184395970</v>
      </c>
    </row>
    <row r="151" spans="2:16" x14ac:dyDescent="0.35">
      <c r="C151" t="s">
        <v>539</v>
      </c>
      <c r="E151" s="5">
        <v>-10483873542</v>
      </c>
      <c r="F151" s="5">
        <v>-17500</v>
      </c>
      <c r="G151" s="5">
        <v>17500</v>
      </c>
      <c r="K151" s="5">
        <v>-2463694</v>
      </c>
      <c r="L151" s="5">
        <v>4455356</v>
      </c>
    </row>
    <row r="152" spans="2:16" x14ac:dyDescent="0.35">
      <c r="C152" t="s">
        <v>175</v>
      </c>
      <c r="D152" s="5">
        <v>80134086148</v>
      </c>
      <c r="I152" s="5">
        <v>27331775044</v>
      </c>
      <c r="J152" s="5">
        <v>92029755812</v>
      </c>
      <c r="K152" s="5">
        <v>116784394685</v>
      </c>
      <c r="L152" s="5">
        <v>135294542487</v>
      </c>
      <c r="M152" s="5">
        <v>233037390711</v>
      </c>
      <c r="N152" s="5">
        <v>42860683913</v>
      </c>
      <c r="O152" s="5">
        <v>20173109326</v>
      </c>
      <c r="P152" s="5">
        <v>50357505296</v>
      </c>
    </row>
    <row r="153" spans="2:16" x14ac:dyDescent="0.35">
      <c r="C153" t="s">
        <v>176</v>
      </c>
      <c r="D153" s="5">
        <v>110430745211</v>
      </c>
      <c r="E153" s="5">
        <v>59113540121</v>
      </c>
      <c r="F153" s="5">
        <v>-2331987673</v>
      </c>
      <c r="G153" s="5">
        <v>-207025174239</v>
      </c>
      <c r="I153" s="5">
        <v>80134086148</v>
      </c>
      <c r="J153" s="5">
        <v>27331775044</v>
      </c>
      <c r="K153" s="5">
        <v>92029755812</v>
      </c>
      <c r="L153" s="5">
        <v>116784394685</v>
      </c>
      <c r="M153" s="5">
        <v>135294542487</v>
      </c>
      <c r="N153" s="5">
        <v>233037390709</v>
      </c>
      <c r="O153" s="5">
        <v>42860683913</v>
      </c>
      <c r="P153" s="5">
        <v>20173109326</v>
      </c>
    </row>
    <row r="155" spans="2:16" x14ac:dyDescent="0.35">
      <c r="B155" t="s">
        <v>177</v>
      </c>
      <c r="C155" t="s">
        <v>11</v>
      </c>
      <c r="D155" s="5">
        <v>1600000000</v>
      </c>
      <c r="E155" s="5">
        <v>1600000000</v>
      </c>
      <c r="F155" s="5">
        <v>1600000000</v>
      </c>
      <c r="G155" s="5">
        <v>1600000000</v>
      </c>
      <c r="I155" s="5">
        <v>1600000000</v>
      </c>
      <c r="J155" s="5">
        <v>1600000000</v>
      </c>
      <c r="K155" s="5">
        <v>1600000000</v>
      </c>
      <c r="L155" s="5">
        <v>1600000000</v>
      </c>
      <c r="M155" s="5">
        <v>1600000000</v>
      </c>
      <c r="N155" s="5">
        <v>1600000000</v>
      </c>
      <c r="O155" s="5">
        <v>1600000000</v>
      </c>
      <c r="P155" s="5">
        <v>0</v>
      </c>
    </row>
    <row r="156" spans="2:16" x14ac:dyDescent="0.35">
      <c r="C156" t="s">
        <v>178</v>
      </c>
      <c r="D156" s="6">
        <v>6.68</v>
      </c>
      <c r="E156" s="6">
        <v>13.08</v>
      </c>
      <c r="F156" s="6">
        <v>11.26</v>
      </c>
      <c r="G156" s="6">
        <v>10.17</v>
      </c>
    </row>
    <row r="157" spans="2:16" x14ac:dyDescent="0.35">
      <c r="C157" t="s">
        <v>179</v>
      </c>
      <c r="D157" s="6">
        <v>57.49</v>
      </c>
      <c r="E157" s="6">
        <v>32.42</v>
      </c>
      <c r="F157" s="6">
        <v>38.9</v>
      </c>
      <c r="G157" s="6">
        <v>40.51</v>
      </c>
    </row>
    <row r="158" spans="2:16" x14ac:dyDescent="0.35">
      <c r="C158" t="s">
        <v>62</v>
      </c>
      <c r="D158" s="6">
        <v>2.5299999999999998</v>
      </c>
      <c r="E158" s="6">
        <v>7.83</v>
      </c>
      <c r="F158" s="6">
        <v>1.66</v>
      </c>
      <c r="G158" s="6">
        <v>1.88</v>
      </c>
    </row>
    <row r="159" spans="2:16" x14ac:dyDescent="0.35">
      <c r="C159" t="s">
        <v>180</v>
      </c>
      <c r="E159" s="5">
        <v>22740000000</v>
      </c>
      <c r="F159" s="5">
        <v>38170000000</v>
      </c>
      <c r="G159" s="5">
        <v>39000000000</v>
      </c>
    </row>
    <row r="160" spans="2:16" x14ac:dyDescent="0.35">
      <c r="C160" t="s">
        <v>181</v>
      </c>
      <c r="D160" s="6">
        <v>4.1999999999999997E-3</v>
      </c>
      <c r="E160" s="6">
        <v>8.6E-3</v>
      </c>
      <c r="F160" s="6">
        <v>6.6E-3</v>
      </c>
      <c r="G160" s="6">
        <v>8.5000000000000006E-3</v>
      </c>
    </row>
    <row r="161" spans="3:7" x14ac:dyDescent="0.35">
      <c r="C161" t="s">
        <v>182</v>
      </c>
      <c r="D161" s="6">
        <v>1.8200000000000001E-2</v>
      </c>
      <c r="E161" s="6">
        <v>3.6200000000000003E-2</v>
      </c>
      <c r="F161" s="6">
        <v>3.2400000000000005E-2</v>
      </c>
      <c r="G161" s="6">
        <v>3.0200000000000001E-2</v>
      </c>
    </row>
    <row r="162" spans="3:7" x14ac:dyDescent="0.35">
      <c r="C162" t="s">
        <v>183</v>
      </c>
      <c r="D162" s="6">
        <v>1.9599999999999999E-2</v>
      </c>
      <c r="E162" s="6">
        <v>1.11E-2</v>
      </c>
      <c r="F162" s="6">
        <v>2.2000000000000002E-2</v>
      </c>
      <c r="G162" s="6">
        <v>2.63E-2</v>
      </c>
    </row>
    <row r="163" spans="3:7" x14ac:dyDescent="0.35">
      <c r="C163" t="s">
        <v>184</v>
      </c>
    </row>
    <row r="164" spans="3:7" x14ac:dyDescent="0.35">
      <c r="C164" t="s">
        <v>185</v>
      </c>
      <c r="D164" s="5">
        <v>589000000000</v>
      </c>
      <c r="E164" s="5">
        <v>578000000000</v>
      </c>
      <c r="F164" s="5">
        <v>557000000000</v>
      </c>
      <c r="G164" s="5">
        <v>539000000000</v>
      </c>
    </row>
    <row r="165" spans="3:7" x14ac:dyDescent="0.35">
      <c r="C165" t="s">
        <v>186</v>
      </c>
      <c r="D165" s="6">
        <v>1.04</v>
      </c>
      <c r="E165" s="6">
        <v>1.17</v>
      </c>
      <c r="F165" s="6">
        <v>1.26</v>
      </c>
      <c r="G165" s="6">
        <v>1.22</v>
      </c>
    </row>
    <row r="166" spans="3:7" x14ac:dyDescent="0.35">
      <c r="C166" t="s">
        <v>187</v>
      </c>
      <c r="D166" s="6">
        <v>367.83</v>
      </c>
      <c r="E166" s="6">
        <v>361.15</v>
      </c>
      <c r="F166" s="5">
        <v>348</v>
      </c>
      <c r="G166" s="6">
        <v>336.76</v>
      </c>
    </row>
    <row r="167" spans="3:7" x14ac:dyDescent="0.35">
      <c r="C167" t="s">
        <v>188</v>
      </c>
      <c r="D167" s="6">
        <v>1.04</v>
      </c>
      <c r="E167" s="6">
        <v>1.17</v>
      </c>
      <c r="F167" s="6">
        <v>1.26</v>
      </c>
      <c r="G167" s="6">
        <v>1.22</v>
      </c>
    </row>
    <row r="168" spans="3:7" x14ac:dyDescent="0.35">
      <c r="C168" t="s">
        <v>189</v>
      </c>
      <c r="D168" s="6">
        <v>367.83</v>
      </c>
      <c r="E168" s="6">
        <v>361.15</v>
      </c>
      <c r="F168" s="5">
        <v>348</v>
      </c>
      <c r="G168" s="6">
        <v>336.76</v>
      </c>
    </row>
    <row r="169" spans="3:7" x14ac:dyDescent="0.35">
      <c r="C169" t="s">
        <v>190</v>
      </c>
      <c r="D169" s="5">
        <v>683000000000</v>
      </c>
      <c r="E169" s="5">
        <v>582000000000</v>
      </c>
      <c r="F169" s="5">
        <v>391000000000</v>
      </c>
      <c r="G169" s="5">
        <v>333000000000</v>
      </c>
    </row>
    <row r="170" spans="3:7" x14ac:dyDescent="0.35">
      <c r="C170" t="s">
        <v>191</v>
      </c>
      <c r="D170" s="5">
        <v>301000000000</v>
      </c>
      <c r="E170" s="5">
        <v>249000000000</v>
      </c>
      <c r="F170" s="5">
        <v>482000000000</v>
      </c>
      <c r="G170" s="5">
        <v>463000000000</v>
      </c>
    </row>
    <row r="171" spans="3:7" x14ac:dyDescent="0.35">
      <c r="C171" t="s">
        <v>192</v>
      </c>
      <c r="D171" s="5">
        <v>589000000000</v>
      </c>
      <c r="E171" s="5">
        <v>578000000000</v>
      </c>
      <c r="F171" s="5">
        <v>557000000000</v>
      </c>
      <c r="G171" s="5">
        <v>539000000000</v>
      </c>
    </row>
    <row r="172" spans="3:7" x14ac:dyDescent="0.35">
      <c r="C172" t="s">
        <v>23</v>
      </c>
      <c r="D172" s="5">
        <v>984000000000</v>
      </c>
      <c r="E172" s="5">
        <v>831000000000</v>
      </c>
      <c r="F172" s="5">
        <v>874000000000</v>
      </c>
      <c r="G172" s="5">
        <v>796000000000</v>
      </c>
    </row>
    <row r="173" spans="3:7" x14ac:dyDescent="0.35">
      <c r="C173" t="s">
        <v>20</v>
      </c>
      <c r="D173" s="5">
        <v>874000000000</v>
      </c>
      <c r="E173" s="5">
        <v>751000000000</v>
      </c>
      <c r="F173" s="5">
        <v>853000000000</v>
      </c>
      <c r="G173" s="5">
        <v>773000000000</v>
      </c>
    </row>
    <row r="174" spans="3:7" x14ac:dyDescent="0.35">
      <c r="C174" t="s">
        <v>193</v>
      </c>
      <c r="D174" s="5">
        <v>504000000000</v>
      </c>
      <c r="E174" s="5">
        <v>511000000000</v>
      </c>
      <c r="F174" s="5">
        <v>883000000000</v>
      </c>
      <c r="G174" s="5">
        <v>391000000000</v>
      </c>
    </row>
    <row r="175" spans="3:7" x14ac:dyDescent="0.35">
      <c r="C175" t="s">
        <v>194</v>
      </c>
      <c r="D175" s="5">
        <v>-119000000000</v>
      </c>
      <c r="E175" s="5">
        <v>138000000000</v>
      </c>
      <c r="F175" s="5">
        <v>-76000000000</v>
      </c>
      <c r="G175" s="5">
        <v>-271000000000</v>
      </c>
    </row>
    <row r="176" spans="3:7" x14ac:dyDescent="0.35">
      <c r="C176" t="s">
        <v>195</v>
      </c>
      <c r="D176" s="5">
        <v>-1000000000</v>
      </c>
      <c r="E176" s="5">
        <v>-35000000000</v>
      </c>
      <c r="F176" s="5">
        <v>-4000000000</v>
      </c>
      <c r="G176" s="5">
        <v>-4000000000</v>
      </c>
    </row>
    <row r="177" spans="3:16" x14ac:dyDescent="0.35">
      <c r="C177" t="s">
        <v>12</v>
      </c>
      <c r="D177" s="5">
        <v>-120000000000</v>
      </c>
      <c r="E177" s="5">
        <v>103000000000</v>
      </c>
      <c r="F177" s="5">
        <v>-80000000000</v>
      </c>
      <c r="G177" s="5">
        <v>-274000000000</v>
      </c>
    </row>
    <row r="178" spans="3:16" x14ac:dyDescent="0.35">
      <c r="C178" t="s">
        <v>15</v>
      </c>
      <c r="D178" s="6">
        <v>-74.959999999999994</v>
      </c>
      <c r="E178" s="6">
        <v>64.36</v>
      </c>
      <c r="F178" s="6">
        <v>-49.83</v>
      </c>
      <c r="G178" s="6">
        <v>-171.52</v>
      </c>
    </row>
    <row r="179" spans="3:16" x14ac:dyDescent="0.35">
      <c r="C179" t="s">
        <v>47</v>
      </c>
      <c r="I179" s="6">
        <v>40.96</v>
      </c>
      <c r="J179" s="6">
        <v>33.29</v>
      </c>
      <c r="K179" s="6">
        <v>3.25</v>
      </c>
      <c r="L179" s="5">
        <v>30</v>
      </c>
      <c r="M179" s="6">
        <v>70.099999999999994</v>
      </c>
      <c r="N179" s="6">
        <v>37.83</v>
      </c>
      <c r="O179" s="6">
        <v>20.75</v>
      </c>
      <c r="P179" s="6">
        <v>157370.01</v>
      </c>
    </row>
    <row r="180" spans="3:16" x14ac:dyDescent="0.35">
      <c r="C180" t="s">
        <v>61</v>
      </c>
      <c r="I180" s="6">
        <v>10.35</v>
      </c>
      <c r="J180" s="6">
        <v>12.02</v>
      </c>
      <c r="K180" s="6">
        <v>246.15</v>
      </c>
      <c r="L180" s="5">
        <v>36</v>
      </c>
      <c r="M180" s="6">
        <v>28.17</v>
      </c>
      <c r="N180" s="6">
        <v>42.29</v>
      </c>
      <c r="O180" s="6">
        <v>31.33</v>
      </c>
      <c r="P180" s="5">
        <v>0</v>
      </c>
    </row>
    <row r="181" spans="3:16" x14ac:dyDescent="0.35">
      <c r="C181" t="s">
        <v>64</v>
      </c>
      <c r="I181" s="6">
        <v>0.62</v>
      </c>
      <c r="J181" s="6">
        <v>0.65</v>
      </c>
      <c r="K181" s="6">
        <v>1.84</v>
      </c>
      <c r="L181" s="6">
        <v>2.29</v>
      </c>
      <c r="M181" s="6">
        <v>2.39</v>
      </c>
      <c r="N181" s="6">
        <v>4.54</v>
      </c>
      <c r="O181" s="6">
        <v>3.69</v>
      </c>
      <c r="P181" s="5">
        <v>0</v>
      </c>
    </row>
    <row r="182" spans="3:16" x14ac:dyDescent="0.35">
      <c r="C182" t="s">
        <v>196</v>
      </c>
      <c r="I182" s="5">
        <v>115170000000</v>
      </c>
      <c r="J182" s="5">
        <v>99970000000</v>
      </c>
      <c r="K182" s="5">
        <v>35540000000</v>
      </c>
      <c r="L182" s="5">
        <v>82660000000</v>
      </c>
      <c r="M182" s="5">
        <v>155050000000</v>
      </c>
      <c r="N182" s="5">
        <v>81360000000</v>
      </c>
      <c r="O182" s="5">
        <v>44880000000</v>
      </c>
      <c r="P182" s="5">
        <v>44530000000</v>
      </c>
    </row>
    <row r="183" spans="3:16" x14ac:dyDescent="0.35">
      <c r="C183" t="s">
        <v>197</v>
      </c>
      <c r="I183" s="6">
        <v>2.69E-2</v>
      </c>
      <c r="J183" s="6">
        <v>3.2099999999999997E-2</v>
      </c>
      <c r="K183" s="6">
        <v>4.8999999999999998E-3</v>
      </c>
      <c r="L183" s="6">
        <v>6.54E-2</v>
      </c>
      <c r="M183" s="6">
        <v>0.1434</v>
      </c>
      <c r="N183" s="6">
        <v>0.11310000000000001</v>
      </c>
      <c r="O183" s="6">
        <v>0.10199999999999999</v>
      </c>
      <c r="P183" s="6">
        <v>0.23680000000000001</v>
      </c>
    </row>
    <row r="184" spans="3:16" x14ac:dyDescent="0.35">
      <c r="C184" t="s">
        <v>198</v>
      </c>
      <c r="I184" s="6">
        <v>0.1134</v>
      </c>
      <c r="J184" s="6">
        <v>0.10400000000000001</v>
      </c>
      <c r="K184" s="6">
        <v>1.1299999999999999E-2</v>
      </c>
      <c r="L184" s="6">
        <v>9.9199999999999997E-2</v>
      </c>
      <c r="M184" s="6">
        <v>0.22339999999999999</v>
      </c>
      <c r="N184" s="6">
        <v>0.24969999999999998</v>
      </c>
      <c r="O184" s="6">
        <v>0.14119999999999999</v>
      </c>
      <c r="P184" s="6">
        <v>0.48409999999999997</v>
      </c>
    </row>
    <row r="185" spans="3:16" x14ac:dyDescent="0.35">
      <c r="C185" t="s">
        <v>199</v>
      </c>
      <c r="I185" s="6">
        <v>8.1199999999999994E-2</v>
      </c>
      <c r="J185" s="6">
        <v>0.1075</v>
      </c>
      <c r="K185" s="6">
        <v>5.6600000000000004E-2</v>
      </c>
      <c r="L185" s="6">
        <v>0.15190000000000001</v>
      </c>
      <c r="M185" s="6">
        <v>0.4</v>
      </c>
      <c r="N185" s="6">
        <v>0.32569999999999999</v>
      </c>
      <c r="O185" s="6">
        <v>0.28589999999999999</v>
      </c>
      <c r="P185" s="6">
        <v>1.2798</v>
      </c>
    </row>
    <row r="186" spans="3:16" x14ac:dyDescent="0.35">
      <c r="C186" t="s">
        <v>200</v>
      </c>
    </row>
    <row r="187" spans="3:16" x14ac:dyDescent="0.35">
      <c r="C187" t="s">
        <v>58</v>
      </c>
      <c r="I187" s="6">
        <v>1.17</v>
      </c>
      <c r="J187" s="6">
        <v>1.25</v>
      </c>
      <c r="K187" s="6">
        <v>2.79</v>
      </c>
      <c r="L187" s="6">
        <v>3.57</v>
      </c>
      <c r="M187" s="6">
        <v>6.29</v>
      </c>
      <c r="N187" s="6">
        <v>10.56</v>
      </c>
      <c r="O187" s="6">
        <v>4.42</v>
      </c>
      <c r="P187" s="5">
        <v>0</v>
      </c>
    </row>
    <row r="188" spans="3:16" x14ac:dyDescent="0.35">
      <c r="C188" t="s">
        <v>55</v>
      </c>
      <c r="I188" s="6">
        <v>361.15</v>
      </c>
      <c r="J188" s="6">
        <v>320.2</v>
      </c>
      <c r="K188" s="5">
        <v>287</v>
      </c>
      <c r="L188" s="6">
        <v>302.52999999999997</v>
      </c>
      <c r="M188" s="6">
        <v>313.77999999999997</v>
      </c>
      <c r="N188" s="6">
        <v>151.46</v>
      </c>
      <c r="O188" s="6">
        <v>146.97999999999999</v>
      </c>
      <c r="P188" s="6">
        <v>325087.90999999997</v>
      </c>
    </row>
    <row r="189" spans="3:16" x14ac:dyDescent="0.35">
      <c r="C189" t="s">
        <v>201</v>
      </c>
      <c r="I189" s="6">
        <v>1.17</v>
      </c>
      <c r="J189" s="6">
        <v>1.25</v>
      </c>
      <c r="K189" s="6">
        <v>2.79</v>
      </c>
      <c r="L189" s="6">
        <v>3.57</v>
      </c>
      <c r="M189" s="6">
        <v>6.29</v>
      </c>
      <c r="N189" s="6">
        <v>10.56</v>
      </c>
      <c r="O189" s="6">
        <v>4.42</v>
      </c>
      <c r="P189" s="5">
        <v>0</v>
      </c>
    </row>
    <row r="190" spans="3:16" x14ac:dyDescent="0.35">
      <c r="C190" t="s">
        <v>202</v>
      </c>
      <c r="I190" s="6">
        <v>361.15</v>
      </c>
      <c r="J190" s="6">
        <v>320.2</v>
      </c>
      <c r="K190" s="5">
        <v>287</v>
      </c>
      <c r="L190" s="6">
        <v>302.52999999999997</v>
      </c>
      <c r="M190" s="6">
        <v>313.77999999999997</v>
      </c>
      <c r="N190" s="6">
        <v>151.46</v>
      </c>
      <c r="O190" s="6">
        <v>146.97999999999999</v>
      </c>
      <c r="P190" s="6">
        <v>325087.90999999997</v>
      </c>
    </row>
    <row r="191" spans="3:16" x14ac:dyDescent="0.35">
      <c r="C191" t="s">
        <v>203</v>
      </c>
      <c r="I191" s="5">
        <v>582000000000</v>
      </c>
      <c r="J191" s="5">
        <v>248000000000</v>
      </c>
      <c r="K191" s="5">
        <v>239000000000</v>
      </c>
      <c r="L191" s="5">
        <v>160000000000</v>
      </c>
      <c r="M191" s="5">
        <v>80000000000</v>
      </c>
    </row>
    <row r="192" spans="3:16" x14ac:dyDescent="0.35">
      <c r="C192" t="s">
        <v>204</v>
      </c>
      <c r="I192" s="5">
        <v>249000000000</v>
      </c>
      <c r="J192" s="5">
        <v>371000000000</v>
      </c>
    </row>
    <row r="193" spans="2:16" x14ac:dyDescent="0.35">
      <c r="C193" t="s">
        <v>25</v>
      </c>
      <c r="I193" s="5">
        <v>831000000000</v>
      </c>
      <c r="J193" s="5">
        <v>620000000000</v>
      </c>
      <c r="K193" s="5">
        <v>239000000000</v>
      </c>
      <c r="L193" s="5">
        <v>160000000000</v>
      </c>
      <c r="M193" s="5">
        <v>80000000000</v>
      </c>
    </row>
    <row r="194" spans="2:16" x14ac:dyDescent="0.35">
      <c r="C194" t="s">
        <v>22</v>
      </c>
      <c r="I194" s="5">
        <v>751000000000</v>
      </c>
      <c r="J194" s="5">
        <v>593000000000</v>
      </c>
      <c r="K194" s="5">
        <v>147000000000</v>
      </c>
      <c r="L194" s="5">
        <v>43000000000</v>
      </c>
      <c r="M194" s="5">
        <v>-55000000000</v>
      </c>
      <c r="N194" s="5">
        <v>-233000000000</v>
      </c>
      <c r="O194" s="5">
        <v>-43000000000</v>
      </c>
      <c r="P194" s="5">
        <v>-20000000000</v>
      </c>
    </row>
    <row r="195" spans="2:16" x14ac:dyDescent="0.35">
      <c r="C195" t="s">
        <v>205</v>
      </c>
      <c r="I195" s="5">
        <v>511000000000</v>
      </c>
      <c r="J195" s="5">
        <v>407000000000</v>
      </c>
      <c r="K195" s="5">
        <v>198000000000</v>
      </c>
      <c r="L195" s="5">
        <v>252000000000</v>
      </c>
      <c r="M195" s="5">
        <v>267000000000</v>
      </c>
      <c r="N195" s="5">
        <v>220000000000</v>
      </c>
      <c r="O195" s="5">
        <v>221000000000</v>
      </c>
      <c r="P195" s="5">
        <v>55000000000</v>
      </c>
    </row>
    <row r="196" spans="2:16" x14ac:dyDescent="0.35">
      <c r="C196" t="s">
        <v>206</v>
      </c>
      <c r="I196" s="5">
        <v>-112000000000</v>
      </c>
      <c r="J196" s="5">
        <v>-430000000000</v>
      </c>
      <c r="K196" s="5">
        <v>-38000000000</v>
      </c>
      <c r="L196" s="5">
        <v>-29000000000</v>
      </c>
      <c r="M196" s="5">
        <v>-107000000000</v>
      </c>
      <c r="N196" s="5">
        <v>147000000000</v>
      </c>
      <c r="O196" s="5">
        <v>-8000000000</v>
      </c>
      <c r="P196" s="5">
        <v>-12000000000</v>
      </c>
    </row>
    <row r="197" spans="2:16" x14ac:dyDescent="0.35">
      <c r="C197" t="s">
        <v>207</v>
      </c>
      <c r="I197" s="5">
        <v>-53000000000</v>
      </c>
      <c r="J197" s="5">
        <v>-26000000000</v>
      </c>
      <c r="K197" s="5">
        <v>-35000000000</v>
      </c>
      <c r="L197" s="5">
        <v>-4000000000</v>
      </c>
      <c r="M197" s="5">
        <v>-20000000000</v>
      </c>
      <c r="N197" s="5">
        <v>-10000000000</v>
      </c>
      <c r="O197" s="5">
        <v>-5000000000</v>
      </c>
      <c r="P197" s="5">
        <v>-8000000000</v>
      </c>
    </row>
    <row r="198" spans="2:16" x14ac:dyDescent="0.35">
      <c r="C198" t="s">
        <v>14</v>
      </c>
      <c r="I198" s="5">
        <v>-165000000000</v>
      </c>
      <c r="J198" s="5">
        <v>-456000000000</v>
      </c>
      <c r="K198" s="5">
        <v>-73000000000</v>
      </c>
      <c r="L198" s="5">
        <v>-33000000000</v>
      </c>
      <c r="M198" s="5">
        <v>-127000000000</v>
      </c>
      <c r="N198" s="5">
        <v>137000000000</v>
      </c>
      <c r="O198" s="5">
        <v>-13000000000</v>
      </c>
      <c r="P198" s="5">
        <v>-20000000000</v>
      </c>
    </row>
    <row r="199" spans="2:16" x14ac:dyDescent="0.35">
      <c r="C199" t="s">
        <v>16</v>
      </c>
      <c r="I199" s="6">
        <v>-103.13</v>
      </c>
      <c r="J199" s="6">
        <v>-285.02</v>
      </c>
      <c r="K199" s="6">
        <v>-45.59</v>
      </c>
      <c r="L199" s="6">
        <v>-20.85</v>
      </c>
      <c r="M199" s="6">
        <v>-79.290000000000006</v>
      </c>
      <c r="N199" s="6">
        <v>85.78</v>
      </c>
      <c r="O199" s="6">
        <v>-8.18</v>
      </c>
      <c r="P199" s="6">
        <v>-98460.47</v>
      </c>
    </row>
    <row r="201" spans="2:16" x14ac:dyDescent="0.35">
      <c r="B201" t="s">
        <v>208</v>
      </c>
      <c r="C201" t="s">
        <v>209</v>
      </c>
      <c r="D201" s="5">
        <v>11000000000</v>
      </c>
      <c r="E201" s="5">
        <v>21000000000</v>
      </c>
      <c r="F201" s="5">
        <v>18000000000</v>
      </c>
      <c r="G201" s="5">
        <v>16000000000</v>
      </c>
      <c r="H201" s="5">
        <v>43000000000</v>
      </c>
      <c r="I201" s="5">
        <v>66000000000</v>
      </c>
      <c r="J201" s="5">
        <v>53000000000</v>
      </c>
      <c r="K201" s="5">
        <v>5000000000</v>
      </c>
      <c r="L201" s="5">
        <v>48000000000</v>
      </c>
      <c r="M201" s="5">
        <v>112000000000</v>
      </c>
      <c r="N201" s="5">
        <v>61000000000</v>
      </c>
      <c r="O201" s="5">
        <v>33000000000</v>
      </c>
      <c r="P201" s="5">
        <v>32000000000</v>
      </c>
    </row>
    <row r="202" spans="2:16" x14ac:dyDescent="0.35">
      <c r="C202" t="s">
        <v>210</v>
      </c>
      <c r="H202" s="5">
        <v>66000000000</v>
      </c>
      <c r="I202" s="5">
        <v>66000000000</v>
      </c>
      <c r="J202" s="5">
        <v>53000000000</v>
      </c>
      <c r="K202" s="5">
        <v>5000000000</v>
      </c>
      <c r="L202" s="5">
        <v>48000000000</v>
      </c>
      <c r="M202" s="5">
        <v>112000000000</v>
      </c>
      <c r="N202" s="5">
        <v>61000000000</v>
      </c>
      <c r="O202" s="5">
        <v>33000000000</v>
      </c>
    </row>
    <row r="203" spans="2:16" x14ac:dyDescent="0.35">
      <c r="C203" t="s">
        <v>344</v>
      </c>
      <c r="M203" s="6">
        <v>18.75</v>
      </c>
      <c r="N203" s="5">
        <v>12</v>
      </c>
      <c r="O203" s="5">
        <v>6</v>
      </c>
    </row>
    <row r="204" spans="2:16" x14ac:dyDescent="0.35">
      <c r="C204" t="s">
        <v>66</v>
      </c>
      <c r="M204" s="6">
        <v>0.26750000000000002</v>
      </c>
      <c r="N204" s="6">
        <v>0.31719999999999998</v>
      </c>
      <c r="O204" s="6">
        <v>0.28910000000000002</v>
      </c>
    </row>
    <row r="205" spans="2:16" x14ac:dyDescent="0.35">
      <c r="C205" t="s">
        <v>345</v>
      </c>
      <c r="M205" s="6">
        <v>1.46E-2</v>
      </c>
      <c r="N205" s="6">
        <v>7.0999999999999995E-3</v>
      </c>
      <c r="O205" s="6">
        <v>1.1299999999999999E-2</v>
      </c>
    </row>
    <row r="206" spans="2:16" x14ac:dyDescent="0.35">
      <c r="C206" t="s">
        <v>46</v>
      </c>
      <c r="D206" s="6">
        <v>6.68</v>
      </c>
      <c r="E206" s="6">
        <v>13.08</v>
      </c>
      <c r="F206" s="6">
        <v>11.26</v>
      </c>
      <c r="G206" s="6">
        <v>10.17</v>
      </c>
      <c r="H206" s="6">
        <v>26.73</v>
      </c>
      <c r="I206" s="6">
        <v>40.96</v>
      </c>
      <c r="J206" s="6">
        <v>33.29</v>
      </c>
      <c r="K206" s="6">
        <v>3.25</v>
      </c>
      <c r="L206" s="5">
        <v>30</v>
      </c>
      <c r="M206" s="6">
        <v>70.099999999999994</v>
      </c>
      <c r="N206" s="6">
        <v>37.83</v>
      </c>
      <c r="O206" s="6">
        <v>20.75</v>
      </c>
      <c r="P206" s="6">
        <v>20.16</v>
      </c>
    </row>
    <row r="207" spans="2:16" x14ac:dyDescent="0.35">
      <c r="C207" t="s">
        <v>211</v>
      </c>
      <c r="H207" s="6">
        <v>41.19</v>
      </c>
      <c r="I207" s="6">
        <v>40.96</v>
      </c>
      <c r="J207" s="6">
        <v>33.29</v>
      </c>
      <c r="K207" s="6">
        <v>3.25</v>
      </c>
      <c r="L207" s="5">
        <v>30</v>
      </c>
      <c r="M207" s="6">
        <v>70.099999999999994</v>
      </c>
      <c r="N207" s="6">
        <v>37.83</v>
      </c>
      <c r="O207" s="6">
        <v>20.75</v>
      </c>
    </row>
    <row r="208" spans="2:16" x14ac:dyDescent="0.35">
      <c r="C208" t="s">
        <v>68</v>
      </c>
      <c r="M208" s="6">
        <v>18.75</v>
      </c>
      <c r="N208" s="5">
        <v>12</v>
      </c>
      <c r="O208" s="5">
        <v>6</v>
      </c>
    </row>
    <row r="209" spans="3:16" x14ac:dyDescent="0.35">
      <c r="C209" t="s">
        <v>346</v>
      </c>
      <c r="M209" s="6">
        <v>0.26750000000000002</v>
      </c>
      <c r="N209" s="6">
        <v>0.31719999999999998</v>
      </c>
      <c r="O209" s="6">
        <v>0.28910000000000002</v>
      </c>
    </row>
    <row r="210" spans="3:16" x14ac:dyDescent="0.35">
      <c r="C210" t="s">
        <v>347</v>
      </c>
      <c r="M210" s="6">
        <v>1.46E-2</v>
      </c>
      <c r="N210" s="6">
        <v>7.0999999999999995E-3</v>
      </c>
      <c r="O210" s="6">
        <v>1.1299999999999999E-2</v>
      </c>
    </row>
    <row r="211" spans="3:16" x14ac:dyDescent="0.35">
      <c r="C211" t="s">
        <v>212</v>
      </c>
      <c r="D211" s="5">
        <v>243000000000</v>
      </c>
      <c r="E211" s="5">
        <v>87000000000</v>
      </c>
      <c r="F211" s="5">
        <v>423000000000</v>
      </c>
      <c r="G211" s="5">
        <v>350000000000</v>
      </c>
      <c r="H211" s="5">
        <v>973000000000</v>
      </c>
      <c r="I211" s="5">
        <v>1100000000000</v>
      </c>
      <c r="J211" s="5">
        <v>977000000000</v>
      </c>
      <c r="K211" s="5">
        <v>696000000000</v>
      </c>
      <c r="L211" s="5">
        <v>754000000000</v>
      </c>
      <c r="M211" s="5">
        <v>1320000000000</v>
      </c>
      <c r="N211" s="5">
        <v>564000000000</v>
      </c>
      <c r="O211" s="5">
        <v>282000000000</v>
      </c>
      <c r="P211" s="5">
        <v>266000000000</v>
      </c>
    </row>
    <row r="212" spans="3:16" x14ac:dyDescent="0.35">
      <c r="C212" t="s">
        <v>213</v>
      </c>
      <c r="H212" s="5">
        <v>1103000000000</v>
      </c>
      <c r="I212" s="5">
        <v>1100000000000</v>
      </c>
      <c r="J212" s="5">
        <v>977000000000</v>
      </c>
      <c r="K212" s="5">
        <v>696000000000</v>
      </c>
      <c r="L212" s="5">
        <v>754000000000</v>
      </c>
      <c r="M212" s="5">
        <v>1320000000000</v>
      </c>
      <c r="N212" s="5">
        <v>564000000000</v>
      </c>
      <c r="O212" s="5">
        <v>282000000000</v>
      </c>
    </row>
    <row r="213" spans="3:16" x14ac:dyDescent="0.35">
      <c r="C213" t="s">
        <v>348</v>
      </c>
      <c r="M213" s="6">
        <v>18.75</v>
      </c>
      <c r="N213" s="5">
        <v>12</v>
      </c>
      <c r="O213" s="5">
        <v>6</v>
      </c>
    </row>
    <row r="214" spans="3:16" x14ac:dyDescent="0.35">
      <c r="C214" t="s">
        <v>349</v>
      </c>
      <c r="M214" s="6">
        <v>0.26750000000000002</v>
      </c>
      <c r="N214" s="6">
        <v>0.31719999999999998</v>
      </c>
      <c r="O214" s="6">
        <v>0.28910000000000002</v>
      </c>
    </row>
    <row r="215" spans="3:16" x14ac:dyDescent="0.35">
      <c r="C215" t="s">
        <v>350</v>
      </c>
      <c r="M215" s="6">
        <v>1.46E-2</v>
      </c>
      <c r="N215" s="6">
        <v>7.0999999999999995E-3</v>
      </c>
      <c r="O215" s="6">
        <v>1.1299999999999999E-2</v>
      </c>
    </row>
    <row r="216" spans="3:16" x14ac:dyDescent="0.35">
      <c r="C216" t="s">
        <v>214</v>
      </c>
      <c r="I216" s="6">
        <v>13.77</v>
      </c>
    </row>
    <row r="217" spans="3:16" x14ac:dyDescent="0.35">
      <c r="C217" t="s">
        <v>215</v>
      </c>
      <c r="I217" s="6">
        <v>8.93</v>
      </c>
    </row>
    <row r="218" spans="3:16" x14ac:dyDescent="0.35">
      <c r="C218" t="s">
        <v>216</v>
      </c>
      <c r="I218" s="6">
        <v>7.42</v>
      </c>
    </row>
    <row r="219" spans="3:16" x14ac:dyDescent="0.35">
      <c r="C219" t="s">
        <v>217</v>
      </c>
      <c r="I219" s="6">
        <v>0.1119</v>
      </c>
    </row>
    <row r="220" spans="3:16" x14ac:dyDescent="0.35">
      <c r="C220" t="s">
        <v>218</v>
      </c>
      <c r="I220" s="6">
        <v>0.53</v>
      </c>
    </row>
    <row r="221" spans="3:16" x14ac:dyDescent="0.35">
      <c r="C221" t="s">
        <v>219</v>
      </c>
      <c r="I221" s="5">
        <v>1</v>
      </c>
    </row>
    <row r="222" spans="3:16" x14ac:dyDescent="0.35">
      <c r="C222" t="s">
        <v>220</v>
      </c>
      <c r="I222" s="6">
        <v>-1.8</v>
      </c>
    </row>
    <row r="223" spans="3:16" x14ac:dyDescent="0.35">
      <c r="C223" t="s">
        <v>221</v>
      </c>
      <c r="I223" s="6">
        <v>-1.59</v>
      </c>
    </row>
    <row r="224" spans="3:16" x14ac:dyDescent="0.35">
      <c r="C224" t="s">
        <v>222</v>
      </c>
      <c r="I224" s="6">
        <v>13.01</v>
      </c>
    </row>
    <row r="225" spans="3:9" x14ac:dyDescent="0.35">
      <c r="C225" t="s">
        <v>223</v>
      </c>
      <c r="I225" s="6">
        <v>12.7</v>
      </c>
    </row>
    <row r="226" spans="3:9" x14ac:dyDescent="0.35">
      <c r="C226" t="s">
        <v>325</v>
      </c>
      <c r="I226" s="6">
        <v>0.39</v>
      </c>
    </row>
    <row r="227" spans="3:9" x14ac:dyDescent="0.35">
      <c r="C227" t="s">
        <v>326</v>
      </c>
      <c r="I227" s="6">
        <v>0.82</v>
      </c>
    </row>
    <row r="228" spans="3:9" x14ac:dyDescent="0.35">
      <c r="C228" t="s">
        <v>224</v>
      </c>
      <c r="I228" s="6">
        <v>41.19</v>
      </c>
    </row>
    <row r="229" spans="3:9" x14ac:dyDescent="0.35">
      <c r="C229" t="s">
        <v>225</v>
      </c>
      <c r="I229" s="6">
        <v>26.73</v>
      </c>
    </row>
    <row r="230" spans="3:9" x14ac:dyDescent="0.35">
      <c r="C230" t="s">
        <v>226</v>
      </c>
      <c r="I230" s="6">
        <v>689.37</v>
      </c>
    </row>
    <row r="231" spans="3:9" x14ac:dyDescent="0.35">
      <c r="C231" t="s">
        <v>227</v>
      </c>
      <c r="D231" s="6">
        <v>69.02</v>
      </c>
    </row>
    <row r="232" spans="3:9" x14ac:dyDescent="0.35">
      <c r="C232" t="s">
        <v>228</v>
      </c>
      <c r="I232" s="6">
        <v>367.83</v>
      </c>
    </row>
    <row r="233" spans="3:9" x14ac:dyDescent="0.35">
      <c r="C233" t="s">
        <v>229</v>
      </c>
      <c r="I233" s="6">
        <v>-231.95</v>
      </c>
    </row>
    <row r="234" spans="3:9" x14ac:dyDescent="0.35">
      <c r="C234" t="s">
        <v>230</v>
      </c>
      <c r="D234" s="6">
        <v>1.41</v>
      </c>
    </row>
    <row r="235" spans="3:9" x14ac:dyDescent="0.35">
      <c r="C235" t="s">
        <v>231</v>
      </c>
      <c r="D235" s="6">
        <v>0.6</v>
      </c>
    </row>
    <row r="236" spans="3:9" x14ac:dyDescent="0.35">
      <c r="C236" t="s">
        <v>232</v>
      </c>
      <c r="D236" s="6">
        <v>1.67</v>
      </c>
    </row>
    <row r="237" spans="3:9" x14ac:dyDescent="0.35">
      <c r="C237" t="s">
        <v>233</v>
      </c>
      <c r="D237" s="6">
        <v>0.51</v>
      </c>
    </row>
    <row r="238" spans="3:9" x14ac:dyDescent="0.35">
      <c r="C238" t="s">
        <v>234</v>
      </c>
      <c r="D238" s="6">
        <v>3.35</v>
      </c>
    </row>
    <row r="239" spans="3:9" x14ac:dyDescent="0.35">
      <c r="C239" t="s">
        <v>235</v>
      </c>
      <c r="D239" s="6">
        <v>0.38</v>
      </c>
    </row>
    <row r="240" spans="3:9" x14ac:dyDescent="0.35">
      <c r="C240" t="s">
        <v>236</v>
      </c>
      <c r="D240" s="6">
        <v>4.3499999999999996</v>
      </c>
    </row>
    <row r="241" spans="3:9" x14ac:dyDescent="0.35">
      <c r="C241" t="s">
        <v>12</v>
      </c>
      <c r="D241" s="5">
        <v>-120000000000</v>
      </c>
    </row>
    <row r="242" spans="3:9" x14ac:dyDescent="0.35">
      <c r="C242" t="s">
        <v>238</v>
      </c>
      <c r="I242" s="6">
        <v>2.3199999999999998</v>
      </c>
    </row>
    <row r="243" spans="3:9" x14ac:dyDescent="0.35">
      <c r="C243" t="s">
        <v>239</v>
      </c>
      <c r="I243" s="6">
        <v>2.5699999999999997E-2</v>
      </c>
    </row>
    <row r="244" spans="3:9" x14ac:dyDescent="0.35">
      <c r="C244" t="s">
        <v>240</v>
      </c>
      <c r="I244" s="6">
        <v>0.11199999999999999</v>
      </c>
    </row>
    <row r="245" spans="3:9" x14ac:dyDescent="0.35">
      <c r="C245" t="s">
        <v>241</v>
      </c>
      <c r="I245" s="6">
        <v>8.8300000000000003E-2</v>
      </c>
    </row>
    <row r="246" spans="3:9" x14ac:dyDescent="0.35">
      <c r="C246" t="s">
        <v>242</v>
      </c>
      <c r="I246" s="6">
        <v>6.2899999999999998E-2</v>
      </c>
    </row>
    <row r="247" spans="3:9" x14ac:dyDescent="0.35">
      <c r="C247" t="s">
        <v>243</v>
      </c>
      <c r="D247" s="6">
        <v>179.39</v>
      </c>
    </row>
    <row r="248" spans="3:9" x14ac:dyDescent="0.35">
      <c r="C248" t="s">
        <v>244</v>
      </c>
      <c r="D248" s="6">
        <v>495.98</v>
      </c>
    </row>
    <row r="249" spans="3:9" x14ac:dyDescent="0.35">
      <c r="C249" t="s">
        <v>245</v>
      </c>
      <c r="D249" s="6">
        <v>274.67</v>
      </c>
    </row>
    <row r="250" spans="3:9" x14ac:dyDescent="0.35">
      <c r="C250" t="s">
        <v>246</v>
      </c>
      <c r="D250" s="6">
        <v>400.7</v>
      </c>
    </row>
    <row r="251" spans="3:9" x14ac:dyDescent="0.35">
      <c r="C251" t="s">
        <v>247</v>
      </c>
      <c r="D251" s="6">
        <v>0.51</v>
      </c>
    </row>
    <row r="252" spans="3:9" x14ac:dyDescent="0.35">
      <c r="C252" t="s">
        <v>248</v>
      </c>
      <c r="I252" s="6">
        <v>0.44</v>
      </c>
    </row>
    <row r="253" spans="3:9" x14ac:dyDescent="0.35">
      <c r="C253" t="s">
        <v>249</v>
      </c>
      <c r="I253" s="6">
        <v>0.82</v>
      </c>
    </row>
    <row r="254" spans="3:9" x14ac:dyDescent="0.35">
      <c r="C254" t="s">
        <v>42</v>
      </c>
      <c r="I254" s="5">
        <v>589000000000</v>
      </c>
    </row>
    <row r="255" spans="3:9" x14ac:dyDescent="0.35">
      <c r="C255" t="s">
        <v>250</v>
      </c>
      <c r="I255" s="5">
        <v>1463000000000</v>
      </c>
    </row>
    <row r="256" spans="3:9" x14ac:dyDescent="0.35">
      <c r="C256" t="s">
        <v>251</v>
      </c>
      <c r="I256" s="5">
        <v>1600000000</v>
      </c>
    </row>
    <row r="257" spans="3:9" x14ac:dyDescent="0.35">
      <c r="C257" t="s">
        <v>252</v>
      </c>
      <c r="I257" s="6">
        <v>0.1406</v>
      </c>
    </row>
    <row r="258" spans="3:9" x14ac:dyDescent="0.35">
      <c r="C258" t="s">
        <v>253</v>
      </c>
      <c r="D258" s="6">
        <v>0.2329</v>
      </c>
    </row>
    <row r="259" spans="3:9" x14ac:dyDescent="0.35">
      <c r="C259" t="s">
        <v>254</v>
      </c>
      <c r="D259" s="6">
        <v>0.1023</v>
      </c>
    </row>
    <row r="260" spans="3:9" x14ac:dyDescent="0.35">
      <c r="C260" t="s">
        <v>255</v>
      </c>
      <c r="D260" s="6">
        <v>4.4000000000000004E-2</v>
      </c>
    </row>
    <row r="261" spans="3:9" x14ac:dyDescent="0.35">
      <c r="C261" t="s">
        <v>256</v>
      </c>
      <c r="D261" s="6">
        <v>1.15E-2</v>
      </c>
    </row>
    <row r="262" spans="3:9" x14ac:dyDescent="0.35">
      <c r="C262" t="s">
        <v>257</v>
      </c>
      <c r="D262" s="6">
        <v>0.21820000000000001</v>
      </c>
    </row>
    <row r="263" spans="3:9" x14ac:dyDescent="0.35">
      <c r="C263" t="s">
        <v>258</v>
      </c>
      <c r="D263" s="6">
        <v>3.6299999999999999E-2</v>
      </c>
    </row>
    <row r="264" spans="3:9" x14ac:dyDescent="0.35">
      <c r="C264" t="s">
        <v>351</v>
      </c>
      <c r="I264" s="5">
        <v>6</v>
      </c>
    </row>
    <row r="265" spans="3:9" x14ac:dyDescent="0.35">
      <c r="C265" t="s">
        <v>355</v>
      </c>
      <c r="I265" t="s">
        <v>748</v>
      </c>
    </row>
    <row r="266" spans="3:9" x14ac:dyDescent="0.35">
      <c r="C266" t="s">
        <v>259</v>
      </c>
      <c r="I266" s="5">
        <v>4</v>
      </c>
    </row>
    <row r="267" spans="3:9" x14ac:dyDescent="0.35">
      <c r="C267" t="s">
        <v>260</v>
      </c>
      <c r="I267" s="6">
        <v>0.43</v>
      </c>
    </row>
    <row r="268" spans="3:9" x14ac:dyDescent="0.35">
      <c r="C268" t="s">
        <v>261</v>
      </c>
      <c r="I268" s="6">
        <v>0.41</v>
      </c>
    </row>
    <row r="269" spans="3:9" x14ac:dyDescent="0.35">
      <c r="C269" t="s">
        <v>262</v>
      </c>
      <c r="I269" s="6">
        <v>0.68</v>
      </c>
    </row>
    <row r="270" spans="3:9" x14ac:dyDescent="0.35">
      <c r="C270" t="s">
        <v>263</v>
      </c>
      <c r="I270" s="6">
        <v>0.49</v>
      </c>
    </row>
    <row r="271" spans="3:9" x14ac:dyDescent="0.35">
      <c r="C271" t="s">
        <v>264</v>
      </c>
      <c r="I271" s="6">
        <v>0.75</v>
      </c>
    </row>
    <row r="272" spans="3:9" x14ac:dyDescent="0.35">
      <c r="C272" t="s">
        <v>265</v>
      </c>
      <c r="I272" s="6">
        <v>0.55000000000000004</v>
      </c>
    </row>
    <row r="273" spans="3:9" x14ac:dyDescent="0.35">
      <c r="C273" t="s">
        <v>266</v>
      </c>
      <c r="I273" s="6">
        <v>0.56999999999999995</v>
      </c>
    </row>
    <row r="274" spans="3:9" x14ac:dyDescent="0.35">
      <c r="C274" t="s">
        <v>267</v>
      </c>
      <c r="I274" s="5">
        <v>1103000000000</v>
      </c>
    </row>
    <row r="275" spans="3:9" x14ac:dyDescent="0.35">
      <c r="C275" t="s">
        <v>268</v>
      </c>
      <c r="I275" s="5">
        <v>269000000000</v>
      </c>
    </row>
    <row r="276" spans="3:9" x14ac:dyDescent="0.35">
      <c r="C276" t="s">
        <v>269</v>
      </c>
      <c r="I276" s="5">
        <v>115000000000</v>
      </c>
    </row>
    <row r="277" spans="3:9" x14ac:dyDescent="0.35">
      <c r="C277" t="s">
        <v>270</v>
      </c>
      <c r="I277" s="5">
        <v>66000000000</v>
      </c>
    </row>
    <row r="278" spans="3:9" x14ac:dyDescent="0.35">
      <c r="C278" t="s">
        <v>271</v>
      </c>
      <c r="D278" s="5">
        <v>110000000000</v>
      </c>
    </row>
    <row r="279" spans="3:9" x14ac:dyDescent="0.35">
      <c r="C279" t="s">
        <v>272</v>
      </c>
      <c r="D279" s="5">
        <v>2560000000000</v>
      </c>
    </row>
    <row r="280" spans="3:9" x14ac:dyDescent="0.35">
      <c r="C280" t="s">
        <v>273</v>
      </c>
      <c r="D280" s="5">
        <v>1972000000000</v>
      </c>
    </row>
    <row r="281" spans="3:9" x14ac:dyDescent="0.35">
      <c r="C281" t="s">
        <v>193</v>
      </c>
      <c r="D281" s="5">
        <v>504000000000</v>
      </c>
    </row>
    <row r="282" spans="3:9" x14ac:dyDescent="0.35">
      <c r="C282" t="s">
        <v>192</v>
      </c>
      <c r="I282" s="5">
        <v>589000000000</v>
      </c>
    </row>
    <row r="283" spans="3:9" x14ac:dyDescent="0.35">
      <c r="C283" t="s">
        <v>191</v>
      </c>
      <c r="D283" s="5">
        <v>301000000000</v>
      </c>
    </row>
    <row r="284" spans="3:9" x14ac:dyDescent="0.35">
      <c r="C284" t="s">
        <v>190</v>
      </c>
      <c r="D284" s="5">
        <v>683000000000</v>
      </c>
    </row>
    <row r="285" spans="3:9" x14ac:dyDescent="0.35">
      <c r="C285" t="s">
        <v>23</v>
      </c>
      <c r="D285" s="5">
        <v>984000000000</v>
      </c>
    </row>
    <row r="286" spans="3:9" x14ac:dyDescent="0.35">
      <c r="C286" t="s">
        <v>20</v>
      </c>
      <c r="D286" s="5">
        <v>874000000000</v>
      </c>
    </row>
    <row r="287" spans="3:9" x14ac:dyDescent="0.35">
      <c r="C287" t="s">
        <v>274</v>
      </c>
      <c r="I287" s="5">
        <v>589000000000</v>
      </c>
    </row>
    <row r="288" spans="3:9" x14ac:dyDescent="0.35">
      <c r="C288" t="s">
        <v>275</v>
      </c>
      <c r="I288" s="5">
        <v>-327000000000</v>
      </c>
    </row>
    <row r="289" spans="3:9" x14ac:dyDescent="0.35">
      <c r="C289" t="s">
        <v>276</v>
      </c>
      <c r="I289" s="5">
        <v>-33000000000</v>
      </c>
    </row>
    <row r="290" spans="3:9" x14ac:dyDescent="0.35">
      <c r="C290" t="s">
        <v>277</v>
      </c>
      <c r="I290" s="5">
        <v>251000000000</v>
      </c>
    </row>
    <row r="291" spans="3:9" x14ac:dyDescent="0.35">
      <c r="C291" t="s">
        <v>278</v>
      </c>
      <c r="I291" s="5">
        <v>-44000000000</v>
      </c>
    </row>
    <row r="292" spans="3:9" x14ac:dyDescent="0.35">
      <c r="C292" t="s">
        <v>279</v>
      </c>
      <c r="I292" s="5">
        <v>-371000000000</v>
      </c>
    </row>
  </sheetData>
  <pageMargins left="0.7" right="0.7" top="0.75" bottom="0.75" header="0.3" footer="0.3"/>
  <ignoredErrors>
    <ignoredError sqref="A1:P29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27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749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750</v>
      </c>
      <c r="D2" s="2" vm="123">
        <f ca="1">IFERROR(_xlfn.STOCKHISTORY("XIDX:" &amp; $C$1, D3, , 0, 0, 1), "Libur")</f>
        <v>199</v>
      </c>
      <c r="H2" s="2" vm="123">
        <f ca="1">IFERROR(INDEX(D2:G2,COUNT(D2:G2)),"")</f>
        <v>199</v>
      </c>
      <c r="I2" s="2" vm="41">
        <f t="shared" ref="I2:P2" ca="1" si="0">IFERROR(_xlfn.STOCKHISTORY("XIDX:" &amp; $C$1, I1, , 0, 0, 1), "Libur")</f>
        <v>380</v>
      </c>
      <c r="J2" s="2" vm="124">
        <f t="shared" ca="1" si="0"/>
        <v>246</v>
      </c>
      <c r="K2" s="2" vm="125">
        <f t="shared" ca="1" si="0"/>
        <v>314</v>
      </c>
      <c r="L2" s="2" vm="126">
        <f t="shared" ca="1" si="0"/>
        <v>990</v>
      </c>
      <c r="M2" s="2" vm="127">
        <f t="shared" ca="1" si="0"/>
        <v>2720</v>
      </c>
      <c r="N2" s="2" vm="70">
        <f t="shared" ca="1" si="0"/>
        <v>236</v>
      </c>
      <c r="O2" s="2" vm="124">
        <f t="shared" ca="1" si="0"/>
        <v>246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75158986967</v>
      </c>
      <c r="H4" s="2">
        <f>IFERROR(SUM(D4:G4)*(4/MAX(1,COUNT(D4:G4))),"")</f>
        <v>300635947868</v>
      </c>
      <c r="I4" s="2">
        <f t="shared" ref="I4:P4" si="1">IFERROR(INDEX(I51:I500,MATCH($C$4,$C$51:$C$500,0)),"")</f>
        <v>693808480891</v>
      </c>
      <c r="J4" s="2">
        <f t="shared" si="1"/>
        <v>1176069825587</v>
      </c>
      <c r="K4" s="2">
        <f t="shared" si="1"/>
        <v>1945055730713</v>
      </c>
      <c r="L4" s="2">
        <f t="shared" si="1"/>
        <v>1938153436211</v>
      </c>
      <c r="M4" s="2">
        <f t="shared" si="1"/>
        <v>1150441212932</v>
      </c>
      <c r="N4" s="2">
        <f t="shared" si="1"/>
        <v>517197997739</v>
      </c>
      <c r="O4" s="2">
        <f t="shared" si="1"/>
        <v>211001743239</v>
      </c>
      <c r="P4" s="2">
        <f t="shared" si="1"/>
        <v>58550399668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644689628</v>
      </c>
      <c r="H5" s="2">
        <f>IFERROR(SUM(D5:G5)*(4/MAX(1,COUNT(D5:G5))),"")</f>
        <v>2578758512</v>
      </c>
      <c r="I5" s="2">
        <f t="shared" ref="I5:P5" si="2">IFERROR(INDEX(I51:I500,MATCH($C$5,$C$51:$C$500,0)),"")</f>
        <v>71927329601</v>
      </c>
      <c r="J5" s="2">
        <f t="shared" si="2"/>
        <v>-48337219164</v>
      </c>
      <c r="K5" s="2">
        <f t="shared" si="2"/>
        <v>-264168524223</v>
      </c>
      <c r="L5" s="2">
        <f t="shared" si="2"/>
        <v>5589063898</v>
      </c>
      <c r="M5" s="2">
        <f t="shared" si="2"/>
        <v>239340616378</v>
      </c>
      <c r="N5" s="2">
        <f t="shared" si="2"/>
        <v>32013189395</v>
      </c>
      <c r="O5" s="2">
        <f t="shared" si="2"/>
        <v>16499855149</v>
      </c>
      <c r="P5" s="2">
        <f t="shared" si="2"/>
        <v>7571623257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688637656412</v>
      </c>
      <c r="H6" s="2">
        <f>IFERROR(INDEX(D6:G6,COUNT(D6:G6)),"")</f>
        <v>688637656412</v>
      </c>
      <c r="I6" s="2">
        <f t="shared" ref="I6:P6" si="3">IFERROR(INDEX(I51:I500,MATCH($C$6,$C$51:$C$500,0)),"")</f>
        <v>688499804153</v>
      </c>
      <c r="J6" s="2">
        <f t="shared" si="3"/>
        <v>630992834358</v>
      </c>
      <c r="K6" s="2">
        <f t="shared" si="3"/>
        <v>673785130686</v>
      </c>
      <c r="L6" s="2">
        <f t="shared" si="3"/>
        <v>944568190409</v>
      </c>
      <c r="M6" s="2">
        <f t="shared" si="3"/>
        <v>951341972088</v>
      </c>
      <c r="N6" s="2">
        <f t="shared" si="3"/>
        <v>684422611741</v>
      </c>
      <c r="O6" s="2">
        <f t="shared" si="3"/>
        <v>679483780954</v>
      </c>
      <c r="P6" s="2">
        <f t="shared" si="3"/>
        <v>23900425017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7.69</v>
      </c>
      <c r="H7" s="3">
        <f>IFERROR(INDEX(D7:G7,COUNT(D7:G7)),"")</f>
        <v>7.69</v>
      </c>
      <c r="I7" s="3">
        <f t="shared" ref="I7:P7" si="4">IFERROR(INDEX(I51:I500,MATCH($C$7,$C$51:$C$500,0))/1000000000,"")</f>
        <v>7.69</v>
      </c>
      <c r="J7" s="3">
        <f t="shared" si="4"/>
        <v>7.69</v>
      </c>
      <c r="K7" s="3">
        <f t="shared" si="4"/>
        <v>7.69</v>
      </c>
      <c r="L7" s="3">
        <f t="shared" si="4"/>
        <v>7.69</v>
      </c>
      <c r="M7" s="3">
        <f t="shared" si="4"/>
        <v>7.69</v>
      </c>
      <c r="N7" s="3">
        <f t="shared" si="4"/>
        <v>7.69</v>
      </c>
      <c r="O7" s="3">
        <f t="shared" si="4"/>
        <v>7.69</v>
      </c>
      <c r="P7" s="3">
        <f t="shared" si="4"/>
        <v>0.14000000000000001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-25000000000</v>
      </c>
      <c r="H8" s="2">
        <f>IFERROR(INDEX(D8:G8,COUNT(D8:G8)),"")</f>
        <v>-25000000000</v>
      </c>
      <c r="I8" s="2">
        <f t="shared" ref="I8:P8" si="5">IFERROR(INDEX(I51:I500,MATCH($C$8,$C$51:$C$500,0)),"")</f>
        <v>-20000000000</v>
      </c>
      <c r="J8" s="2">
        <f t="shared" si="5"/>
        <v>37000000000</v>
      </c>
      <c r="K8" s="2">
        <f t="shared" si="5"/>
        <v>56000000000</v>
      </c>
      <c r="L8" s="2">
        <f t="shared" si="5"/>
        <v>-72000000000</v>
      </c>
      <c r="M8" s="2">
        <f t="shared" si="5"/>
        <v>46000000000</v>
      </c>
      <c r="N8" s="2">
        <f t="shared" si="5"/>
        <v>-270000000000</v>
      </c>
      <c r="O8" s="2">
        <f t="shared" si="5"/>
        <v>-100000000000</v>
      </c>
      <c r="P8" s="2">
        <f t="shared" si="5"/>
        <v>-11000000000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-3.23</v>
      </c>
      <c r="H9" s="3">
        <f>IFERROR(INDEX(D9:G9,COUNT(D9:G9)),"")</f>
        <v>-3.23</v>
      </c>
      <c r="I9" s="3">
        <f t="shared" ref="I9:P9" si="6">IFERROR(INDEX(I51:I500,MATCH($C$9,$C$51:$C$500,0)),"")</f>
        <v>-2.66</v>
      </c>
      <c r="J9" s="3">
        <f t="shared" si="6"/>
        <v>4.79</v>
      </c>
      <c r="K9" s="3">
        <f t="shared" si="6"/>
        <v>7.31</v>
      </c>
      <c r="L9" s="3">
        <f t="shared" si="6"/>
        <v>-9.3800000000000008</v>
      </c>
      <c r="M9" s="3">
        <f t="shared" si="6"/>
        <v>5.96</v>
      </c>
      <c r="N9" s="3">
        <f t="shared" si="6"/>
        <v>-35.130000000000003</v>
      </c>
      <c r="O9" s="3">
        <f t="shared" si="6"/>
        <v>-12.99</v>
      </c>
      <c r="P9" s="3">
        <f t="shared" si="6"/>
        <v>-79.739999999999995</v>
      </c>
    </row>
    <row r="10" spans="1:16" x14ac:dyDescent="0.35">
      <c r="C10" t="s">
        <v>17</v>
      </c>
      <c r="D10" s="3">
        <f ca="1">IFERROR(IF(D9=0,"",D2/D9),"")</f>
        <v>-61.609907120743031</v>
      </c>
      <c r="I10" s="3">
        <f t="shared" ref="I10:P10" ca="1" si="7">IFERROR(IF(I9=0,"",I2/I9),"")</f>
        <v>-142.85714285714286</v>
      </c>
      <c r="J10" s="3">
        <f t="shared" ca="1" si="7"/>
        <v>51.356993736951985</v>
      </c>
      <c r="K10" s="3">
        <f t="shared" ca="1" si="7"/>
        <v>42.954856361149112</v>
      </c>
      <c r="L10" s="3">
        <f t="shared" ca="1" si="7"/>
        <v>-105.54371002132196</v>
      </c>
      <c r="M10" s="3">
        <f t="shared" ca="1" si="7"/>
        <v>456.37583892617448</v>
      </c>
      <c r="N10" s="3">
        <f t="shared" ca="1" si="7"/>
        <v>-6.7179049245658975</v>
      </c>
      <c r="O10" s="3">
        <f t="shared" ca="1" si="7"/>
        <v>-18.937644341801384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64299980180</v>
      </c>
      <c r="H11" s="2">
        <f>IFERROR(INDEX(D11:G11,COUNT(D11:G11)),"")</f>
        <v>64299980180</v>
      </c>
      <c r="I11" s="2">
        <f t="shared" ref="I11:P11" si="8">IFERROR(INDEX(I51:I500,MATCH($C$11,$C$51:$C$500,0)),"")</f>
        <v>93246973732</v>
      </c>
      <c r="J11" s="2">
        <f t="shared" si="8"/>
        <v>136151841257</v>
      </c>
      <c r="K11" s="2">
        <f t="shared" si="8"/>
        <v>112389435335</v>
      </c>
      <c r="L11" s="2">
        <f t="shared" si="8"/>
        <v>165418263696</v>
      </c>
      <c r="M11" s="2">
        <f t="shared" si="8"/>
        <v>240745578776</v>
      </c>
      <c r="N11" s="2">
        <f t="shared" si="8"/>
        <v>250458659483</v>
      </c>
      <c r="O11" s="2">
        <f t="shared" si="8"/>
        <v>441271519945</v>
      </c>
      <c r="P11" s="2">
        <f t="shared" si="8"/>
        <v>6395780049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-62000000000</v>
      </c>
      <c r="H12" s="2">
        <f>IFERROR(INDEX(D12:G12,COUNT(D12:G12)),"")</f>
        <v>-62000000000</v>
      </c>
      <c r="I12" s="2">
        <f t="shared" ref="I12:P12" si="9">IFERROR(INDEX(I51:I500,MATCH($C$12,$C$51:$C$500,0)),"")</f>
        <v>-90000000000</v>
      </c>
      <c r="J12" s="2">
        <f t="shared" si="9"/>
        <v>-129000000000</v>
      </c>
      <c r="K12" s="2">
        <f t="shared" si="9"/>
        <v>-84000000000</v>
      </c>
      <c r="L12" s="2">
        <f t="shared" si="9"/>
        <v>-125000000000</v>
      </c>
      <c r="M12" s="2">
        <f t="shared" si="9"/>
        <v>-184000000000</v>
      </c>
      <c r="N12" s="2">
        <f t="shared" si="9"/>
        <v>-178000000000</v>
      </c>
      <c r="O12" s="2">
        <f t="shared" si="9"/>
        <v>-441000000000</v>
      </c>
      <c r="P12" s="2">
        <f t="shared" si="9"/>
        <v>-6000000000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3000000000</v>
      </c>
      <c r="H13" s="2">
        <f>IFERROR(INDEX(D13:G13,COUNT(D13:G13)),"")</f>
        <v>3000000000</v>
      </c>
      <c r="I13" s="2">
        <f t="shared" ref="I13:P13" si="10">IFERROR(INDEX(I51:I500,MATCH($C$13,$C$51:$C$500,0)),"")</f>
        <v>3000000000</v>
      </c>
      <c r="J13" s="2">
        <f t="shared" si="10"/>
        <v>7000000000</v>
      </c>
      <c r="K13" s="2">
        <f t="shared" si="10"/>
        <v>29000000000</v>
      </c>
      <c r="L13" s="2">
        <f t="shared" si="10"/>
        <v>40000000000</v>
      </c>
      <c r="M13" s="2">
        <f t="shared" si="10"/>
        <v>56000000000</v>
      </c>
      <c r="N13" s="2">
        <f t="shared" si="10"/>
        <v>73000000000</v>
      </c>
      <c r="O13" s="2">
        <f t="shared" si="10"/>
        <v>0</v>
      </c>
      <c r="P13" s="2">
        <f t="shared" si="10"/>
        <v>0</v>
      </c>
    </row>
    <row r="14" spans="1:16" x14ac:dyDescent="0.35">
      <c r="C14" t="s">
        <v>26</v>
      </c>
      <c r="D14" s="2">
        <f>IFERROR(INDEX(D51:D500,MATCH($C$14,$C$51:$C$500,0)),"")</f>
        <v>-172119986</v>
      </c>
      <c r="H14" s="2">
        <f>IFERROR(SUM(D14:G14)*(4/MAX(1,COUNT(D14:G14))),"")</f>
        <v>-688479944</v>
      </c>
      <c r="I14" s="2">
        <f t="shared" ref="I14:P14" si="11">IFERROR(INDEX(I51:I500,MATCH($C$14,$C$51:$C$500,0)),"")</f>
        <v>-1446779932</v>
      </c>
      <c r="J14" s="2">
        <f t="shared" si="11"/>
        <v>-2156263523</v>
      </c>
      <c r="K14" s="2">
        <f t="shared" si="11"/>
        <v>-3633418116</v>
      </c>
      <c r="L14" s="2">
        <f t="shared" si="11"/>
        <v>-4775079308</v>
      </c>
      <c r="M14" s="2">
        <f t="shared" si="11"/>
        <v>-6328759345</v>
      </c>
      <c r="N14" s="2">
        <f t="shared" si="11"/>
        <v>-3464594420</v>
      </c>
      <c r="O14" s="2">
        <f t="shared" si="11"/>
        <v>-258993797</v>
      </c>
      <c r="P14" s="2">
        <f t="shared" si="11"/>
        <v>-11463935</v>
      </c>
    </row>
    <row r="15" spans="1:16" x14ac:dyDescent="0.35">
      <c r="C15" t="s">
        <v>27</v>
      </c>
      <c r="D15" s="2">
        <f>IFERROR(INDEX(D51:D500,MATCH($C$15,$C$51:$C$500,0)),"")</f>
        <v>-3384927502</v>
      </c>
      <c r="H15" s="2">
        <f>IFERROR(SUM(D15:G15)*(4/MAX(1,COUNT(D15:G15))),"")</f>
        <v>-13539710008</v>
      </c>
      <c r="I15" s="2">
        <f t="shared" ref="I15:P15" si="12">IFERROR(INDEX(I51:I500,MATCH($C$15,$C$51:$C$500,0)),"")</f>
        <v>-11198329541</v>
      </c>
      <c r="J15" s="2">
        <f t="shared" si="12"/>
        <v>-6079179546</v>
      </c>
      <c r="K15" s="2">
        <f t="shared" si="12"/>
        <v>-6120826872</v>
      </c>
      <c r="L15" s="2">
        <f t="shared" si="12"/>
        <v>-4655714884</v>
      </c>
      <c r="M15" s="2">
        <f t="shared" si="12"/>
        <v>-5772982666</v>
      </c>
      <c r="N15" s="2">
        <f t="shared" si="12"/>
        <v>-5112193264</v>
      </c>
      <c r="O15" s="2">
        <f t="shared" si="12"/>
        <v>-3191793978</v>
      </c>
      <c r="P15" s="2">
        <f t="shared" si="12"/>
        <v>-2566546575</v>
      </c>
    </row>
    <row r="16" spans="1:16" x14ac:dyDescent="0.35">
      <c r="C16" t="s">
        <v>28</v>
      </c>
      <c r="D16" s="2">
        <f>IFERROR(INDEX(D51:D500,MATCH($C$16,$C$51:$C$500,0)),"")</f>
        <v>3502207385</v>
      </c>
      <c r="H16" s="2">
        <f>IFERROR(SUM(D16:G16)*(4/MAX(1,COUNT(D16:G16))),"")</f>
        <v>14008829540</v>
      </c>
      <c r="I16" s="2">
        <f t="shared" ref="I16:P16" si="13">IFERROR(INDEX(I51:I500,MATCH($C$16,$C$51:$C$500,0)),"")</f>
        <v>80339059613</v>
      </c>
      <c r="J16" s="2">
        <f t="shared" si="13"/>
        <v>-45810063885</v>
      </c>
      <c r="K16" s="2">
        <f t="shared" si="13"/>
        <v>-261064259231</v>
      </c>
      <c r="L16" s="2">
        <f t="shared" si="13"/>
        <v>9428627904</v>
      </c>
      <c r="M16" s="2">
        <f t="shared" si="13"/>
        <v>244925821883</v>
      </c>
      <c r="N16" s="2">
        <f t="shared" si="13"/>
        <v>37133370671</v>
      </c>
      <c r="O16" s="2">
        <f t="shared" si="13"/>
        <v>19740491711</v>
      </c>
      <c r="P16" s="2">
        <f t="shared" si="13"/>
        <v>10109580472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1530310000000</v>
      </c>
      <c r="H20" s="2">
        <f t="shared" ref="H20:P20" ca="1" si="14">IFERROR(H21*H2,"")</f>
        <v>1530310000000</v>
      </c>
      <c r="I20" s="2">
        <f t="shared" ca="1" si="14"/>
        <v>2922200000000</v>
      </c>
      <c r="J20" s="2">
        <f t="shared" ca="1" si="14"/>
        <v>1891740000000</v>
      </c>
      <c r="K20" s="2">
        <f t="shared" ca="1" si="14"/>
        <v>2414660000000</v>
      </c>
      <c r="L20" s="2">
        <f t="shared" ca="1" si="14"/>
        <v>7613100000000</v>
      </c>
      <c r="M20" s="2">
        <f t="shared" ca="1" si="14"/>
        <v>20916800000000</v>
      </c>
      <c r="N20" s="2">
        <f t="shared" ca="1" si="14"/>
        <v>1814840000000</v>
      </c>
      <c r="O20" s="2">
        <f t="shared" ca="1" si="14"/>
        <v>1891740000000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7690000000</v>
      </c>
      <c r="H21" s="2">
        <f>IFERROR(INDEX(D21:G21,COUNT(D21:G21)),"")</f>
        <v>7690000000</v>
      </c>
      <c r="I21" s="2">
        <f t="shared" ref="I21:P21" si="15">IFERROR(INDEX(I51:I500,MATCH($C$7,$C$51:$C$500,0)),"")</f>
        <v>7690000000</v>
      </c>
      <c r="J21" s="2">
        <f t="shared" si="15"/>
        <v>7690000000</v>
      </c>
      <c r="K21" s="2">
        <f t="shared" si="15"/>
        <v>7690000000</v>
      </c>
      <c r="L21" s="2">
        <f t="shared" si="15"/>
        <v>7690000000</v>
      </c>
      <c r="M21" s="2">
        <f t="shared" si="15"/>
        <v>7690000000</v>
      </c>
      <c r="N21" s="2">
        <f t="shared" si="15"/>
        <v>7690000000</v>
      </c>
      <c r="O21" s="2">
        <f t="shared" si="15"/>
        <v>7690000000</v>
      </c>
      <c r="P21" s="2">
        <f t="shared" si="15"/>
        <v>140000000</v>
      </c>
    </row>
    <row r="23" spans="1:16" x14ac:dyDescent="0.35">
      <c r="B23" t="s">
        <v>43</v>
      </c>
      <c r="C23" t="s">
        <v>44</v>
      </c>
      <c r="D23" s="3">
        <f>IFERROR(D5/D6*100,"")</f>
        <v>9.3618120066076282E-2</v>
      </c>
      <c r="H23" s="3">
        <f t="shared" ref="H23:P23" si="16">IFERROR(H5/H6*100,"")</f>
        <v>0.37447248026430513</v>
      </c>
      <c r="I23" s="3">
        <f t="shared" si="16"/>
        <v>10.446964424265275</v>
      </c>
      <c r="J23" s="3">
        <f t="shared" si="16"/>
        <v>-7.660502074192399</v>
      </c>
      <c r="K23" s="3">
        <f t="shared" si="16"/>
        <v>-39.206642027561877</v>
      </c>
      <c r="L23" s="3">
        <f t="shared" si="16"/>
        <v>0.5917057079362289</v>
      </c>
      <c r="M23" s="3">
        <f t="shared" si="16"/>
        <v>25.15821054890457</v>
      </c>
      <c r="N23" s="3">
        <f t="shared" si="16"/>
        <v>4.6774008990682594</v>
      </c>
      <c r="O23" s="3">
        <f t="shared" si="16"/>
        <v>2.4282927144830579</v>
      </c>
      <c r="P23" s="3">
        <f t="shared" si="16"/>
        <v>31.679868670178134</v>
      </c>
    </row>
    <row r="24" spans="1:16" x14ac:dyDescent="0.35">
      <c r="C24" t="s">
        <v>45</v>
      </c>
      <c r="D24" s="4">
        <f>IFERROR(_xlfn.RRI(5,I23,D23),"")</f>
        <v>-0.6105300453326008</v>
      </c>
      <c r="H24" s="4">
        <f t="shared" ref="H24:P24" si="17">IFERROR(_xlfn.RRI(5,M23,H23),"")</f>
        <v>-0.56892976926939143</v>
      </c>
      <c r="I24" s="4">
        <f t="shared" si="17"/>
        <v>0.1743487887959394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0.08</v>
      </c>
      <c r="H25" s="3">
        <f>IFERROR(INDEX(D25:G25,COUNT(D25:G25)),"")</f>
        <v>0.08</v>
      </c>
      <c r="I25" s="3">
        <f t="shared" ref="I25:P25" si="18">IFERROR(INDEX(I51:I500,MATCH($C$25,$C$51:$C$500,0)),"")</f>
        <v>8.98</v>
      </c>
      <c r="J25" s="3">
        <f t="shared" si="18"/>
        <v>-6.68</v>
      </c>
      <c r="K25" s="3">
        <f t="shared" si="18"/>
        <v>-34.29</v>
      </c>
      <c r="L25" s="3">
        <f t="shared" si="18"/>
        <v>0.72</v>
      </c>
      <c r="M25" s="3">
        <f t="shared" si="18"/>
        <v>31.12</v>
      </c>
      <c r="N25" s="3">
        <f t="shared" si="18"/>
        <v>4.1500000000000004</v>
      </c>
      <c r="O25" s="3">
        <f t="shared" si="18"/>
        <v>2.15</v>
      </c>
      <c r="P25" s="3">
        <f t="shared" si="18"/>
        <v>55.27</v>
      </c>
    </row>
    <row r="26" spans="1:16" x14ac:dyDescent="0.35">
      <c r="C26" t="s">
        <v>48</v>
      </c>
      <c r="D26" s="4">
        <f>IFERROR(_xlfn.RRI(5,I25,D25),"")</f>
        <v>-0.61098824033699761</v>
      </c>
      <c r="H26" s="4">
        <f t="shared" ref="H26:P26" si="19">IFERROR(_xlfn.RRI(5,M25,H25),"")</f>
        <v>-0.69660384000512476</v>
      </c>
      <c r="I26" s="4">
        <f t="shared" si="19"/>
        <v>0.1669322649794458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9.7736003858257483</v>
      </c>
      <c r="H27" s="3">
        <f t="shared" ref="H27:P27" si="20">IFERROR(H4/H21,"")</f>
        <v>39.094401543302993</v>
      </c>
      <c r="I27" s="3">
        <f t="shared" si="20"/>
        <v>90.222169166579974</v>
      </c>
      <c r="J27" s="3">
        <f t="shared" si="20"/>
        <v>152.93495781365411</v>
      </c>
      <c r="K27" s="3">
        <f t="shared" si="20"/>
        <v>252.93312493016904</v>
      </c>
      <c r="L27" s="3">
        <f t="shared" si="20"/>
        <v>252.03555737464239</v>
      </c>
      <c r="M27" s="3">
        <f t="shared" si="20"/>
        <v>149.60223835266581</v>
      </c>
      <c r="N27" s="3">
        <f t="shared" si="20"/>
        <v>67.25591648101431</v>
      </c>
      <c r="O27" s="3">
        <f t="shared" si="20"/>
        <v>27.438458158517555</v>
      </c>
      <c r="P27" s="3">
        <f t="shared" si="20"/>
        <v>418.21714048571431</v>
      </c>
    </row>
    <row r="28" spans="1:16" x14ac:dyDescent="0.35">
      <c r="C28" t="s">
        <v>50</v>
      </c>
      <c r="D28" s="4">
        <f>IFERROR(_xlfn.RRI(5,I27,D27),"")</f>
        <v>-0.35886680583448682</v>
      </c>
      <c r="H28" s="4">
        <f t="shared" ref="H28:P28" si="21">IFERROR(_xlfn.RRI(5,M27,H27),"")</f>
        <v>-0.23539823612323874</v>
      </c>
      <c r="I28" s="4">
        <f t="shared" si="21"/>
        <v>6.0514360886007035E-2</v>
      </c>
      <c r="J28" s="4">
        <f t="shared" si="21"/>
        <v>0.41003344136840592</v>
      </c>
      <c r="K28" s="4">
        <f t="shared" si="21"/>
        <v>-9.5682830953610742E-2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-0.99109131403118045</v>
      </c>
      <c r="I29" s="4">
        <f t="shared" si="22"/>
        <v>-2.3443113772455093</v>
      </c>
      <c r="J29" s="4">
        <f t="shared" si="22"/>
        <v>-0.80519101778944302</v>
      </c>
      <c r="K29" s="4">
        <f t="shared" si="22"/>
        <v>-48.625</v>
      </c>
      <c r="L29" s="4">
        <f t="shared" si="22"/>
        <v>-0.9768637532133676</v>
      </c>
      <c r="M29" s="4">
        <f t="shared" si="22"/>
        <v>6.4987951807228903</v>
      </c>
      <c r="N29" s="4">
        <f t="shared" si="22"/>
        <v>0.93023255813953509</v>
      </c>
      <c r="O29" s="4">
        <f t="shared" si="22"/>
        <v>-0.96110005427899403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-0.56668741281179136</v>
      </c>
      <c r="I30" s="4">
        <f t="shared" si="23"/>
        <v>-0.41006182983675632</v>
      </c>
      <c r="J30" s="4">
        <f t="shared" si="23"/>
        <v>-0.39535417570997433</v>
      </c>
      <c r="K30" s="4">
        <f t="shared" si="23"/>
        <v>3.5612735158335024E-3</v>
      </c>
      <c r="L30" s="4">
        <f t="shared" si="23"/>
        <v>0.68470445462523588</v>
      </c>
      <c r="M30" s="4">
        <f t="shared" si="23"/>
        <v>1.2243729054661989</v>
      </c>
      <c r="N30" s="4">
        <f t="shared" si="23"/>
        <v>1.4511550937907369</v>
      </c>
      <c r="O30" s="4">
        <f t="shared" si="23"/>
        <v>-0.93439183739181342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89.14</v>
      </c>
      <c r="H32" s="3">
        <f>IFERROR(INDEX(D32:G32,COUNT(D32:G32)),"")</f>
        <v>89.14</v>
      </c>
      <c r="I32" s="3">
        <f t="shared" ref="I32:P32" si="24">IFERROR(INDEX(I51:I500,MATCH($C$32,$C$51:$C$500,0)),"")</f>
        <v>89.05</v>
      </c>
      <c r="J32" s="3">
        <f t="shared" si="24"/>
        <v>80.2</v>
      </c>
      <c r="K32" s="3">
        <f t="shared" si="24"/>
        <v>86.5</v>
      </c>
      <c r="L32" s="3">
        <f t="shared" si="24"/>
        <v>120.51</v>
      </c>
      <c r="M32" s="3">
        <f t="shared" si="24"/>
        <v>119.79</v>
      </c>
      <c r="N32" s="3">
        <f t="shared" si="24"/>
        <v>88.92</v>
      </c>
      <c r="O32" s="3">
        <f t="shared" si="24"/>
        <v>88.33</v>
      </c>
      <c r="P32" s="3">
        <f t="shared" si="24"/>
        <v>172.04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2.19</v>
      </c>
      <c r="H33" s="3">
        <f>IFERROR(INDEX(D33:G33,COUNT(D33:G33)),"")</f>
        <v>2.19</v>
      </c>
      <c r="I33" s="3">
        <f t="shared" ref="I33:P33" si="25">IFERROR(INDEX(I51:I500,MATCH($C$33,$C$51:$C$500,0)),"")</f>
        <v>4.2699999999999996</v>
      </c>
      <c r="J33" s="3">
        <f t="shared" si="25"/>
        <v>3.07</v>
      </c>
      <c r="K33" s="3">
        <f t="shared" si="25"/>
        <v>3.63</v>
      </c>
      <c r="L33" s="3">
        <f t="shared" si="25"/>
        <v>8.2200000000000006</v>
      </c>
      <c r="M33" s="3">
        <f t="shared" si="25"/>
        <v>22.71</v>
      </c>
      <c r="N33" s="3">
        <f t="shared" si="25"/>
        <v>2.65</v>
      </c>
      <c r="O33" s="3">
        <f t="shared" si="25"/>
        <v>2.79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2437.5</v>
      </c>
      <c r="H34" s="3">
        <f>IFERROR(INDEX(D34:G34,COUNT(D34:G34)),"")</f>
        <v>2437.5</v>
      </c>
      <c r="I34" s="3">
        <f t="shared" ref="I34:P34" si="26">IFERROR(INDEX(I51:I500,MATCH($C$34,$C$51:$C$500,0)),"")</f>
        <v>42.32</v>
      </c>
      <c r="J34" s="3">
        <f t="shared" si="26"/>
        <v>-36.83</v>
      </c>
      <c r="K34" s="3">
        <f t="shared" si="26"/>
        <v>-9.16</v>
      </c>
      <c r="L34" s="3">
        <f t="shared" si="26"/>
        <v>1375</v>
      </c>
      <c r="M34" s="3">
        <f t="shared" si="26"/>
        <v>87.4</v>
      </c>
      <c r="N34" s="3">
        <f t="shared" si="26"/>
        <v>56.87</v>
      </c>
      <c r="O34" s="3">
        <f t="shared" si="26"/>
        <v>114.42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19.96</v>
      </c>
      <c r="H35" s="3">
        <f>IFERROR(INDEX(D35:G35,COUNT(D35:G35)),"")</f>
        <v>19.96</v>
      </c>
      <c r="I35" s="3">
        <f t="shared" ref="I35:P35" si="27">IFERROR(INDEX(I51:I500,MATCH($C$35,$C$51:$C$500,0)),"")</f>
        <v>4.21</v>
      </c>
      <c r="J35" s="3">
        <f t="shared" si="27"/>
        <v>1.61</v>
      </c>
      <c r="K35" s="3">
        <f t="shared" si="27"/>
        <v>1.24</v>
      </c>
      <c r="L35" s="3">
        <f t="shared" si="27"/>
        <v>3.93</v>
      </c>
      <c r="M35" s="3">
        <f t="shared" si="27"/>
        <v>18.190000000000001</v>
      </c>
      <c r="N35" s="3">
        <f t="shared" si="27"/>
        <v>3.51</v>
      </c>
      <c r="O35" s="3">
        <f t="shared" si="27"/>
        <v>8.9700000000000006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16.947800000000001</v>
      </c>
      <c r="I36" s="4">
        <f t="shared" si="28"/>
        <v>0.61250000000000004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5.5</v>
      </c>
      <c r="I37" s="3">
        <f t="shared" si="29"/>
        <v>5.5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75158986967</v>
      </c>
      <c r="E51" s="5">
        <v>201796741006</v>
      </c>
      <c r="F51" s="5">
        <v>146256771689</v>
      </c>
      <c r="G51" s="5">
        <v>155001606155</v>
      </c>
      <c r="I51" s="5">
        <v>693808480891</v>
      </c>
      <c r="J51" s="5">
        <v>1176069825587</v>
      </c>
      <c r="K51" s="5">
        <v>1945055730713</v>
      </c>
      <c r="L51" s="5">
        <v>1938153436211</v>
      </c>
      <c r="M51" s="5">
        <v>1150441212932</v>
      </c>
      <c r="N51" s="5">
        <v>517197997739</v>
      </c>
      <c r="O51" s="5">
        <v>211001743239</v>
      </c>
      <c r="P51" s="5">
        <v>58550399668</v>
      </c>
    </row>
    <row r="52" spans="2:16" x14ac:dyDescent="0.35">
      <c r="C52" t="s">
        <v>75</v>
      </c>
      <c r="D52" s="5">
        <v>-48723466913</v>
      </c>
      <c r="E52" s="5">
        <v>-156598279497</v>
      </c>
      <c r="F52" s="5">
        <v>-123877702537</v>
      </c>
      <c r="G52" s="5">
        <v>-133179302722</v>
      </c>
      <c r="I52" s="5">
        <v>-579577132995</v>
      </c>
      <c r="J52" s="5">
        <v>-1093772185994</v>
      </c>
      <c r="K52" s="5">
        <v>-1864327426076</v>
      </c>
      <c r="L52" s="5">
        <v>-1866668899231</v>
      </c>
      <c r="M52" s="5">
        <v>-1082859837134</v>
      </c>
      <c r="N52" s="5">
        <v>-469098571491</v>
      </c>
      <c r="O52" s="5">
        <v>-185264029428</v>
      </c>
      <c r="P52" s="5">
        <v>-41102490700</v>
      </c>
    </row>
    <row r="53" spans="2:16" x14ac:dyDescent="0.35">
      <c r="C53" t="s">
        <v>76</v>
      </c>
      <c r="D53" s="5">
        <v>26435520054</v>
      </c>
      <c r="E53" s="5">
        <v>45198461509</v>
      </c>
      <c r="F53" s="5">
        <v>22379069152</v>
      </c>
      <c r="G53" s="5">
        <v>21822303433</v>
      </c>
      <c r="I53" s="5">
        <v>114231347896</v>
      </c>
      <c r="J53" s="5">
        <v>82297639593</v>
      </c>
      <c r="K53" s="5">
        <v>80728304637</v>
      </c>
      <c r="L53" s="5">
        <v>71484536980</v>
      </c>
      <c r="M53" s="5">
        <v>67581375798</v>
      </c>
      <c r="N53" s="5">
        <v>48099426248</v>
      </c>
      <c r="O53" s="5">
        <v>25737713811</v>
      </c>
      <c r="P53" s="5">
        <v>17447908968</v>
      </c>
    </row>
    <row r="54" spans="2:16" x14ac:dyDescent="0.35">
      <c r="C54" t="s">
        <v>77</v>
      </c>
      <c r="D54" s="5">
        <v>-14357153777</v>
      </c>
      <c r="E54" s="5">
        <v>-18189619434</v>
      </c>
      <c r="F54" s="5">
        <v>-14891798780</v>
      </c>
      <c r="G54" s="5">
        <v>-14179909926</v>
      </c>
      <c r="I54" s="5">
        <v>-58648535318</v>
      </c>
      <c r="J54" s="5">
        <v>-57511145782</v>
      </c>
      <c r="K54" s="5">
        <v>-57024552705</v>
      </c>
      <c r="L54" s="5">
        <v>-56175281128</v>
      </c>
      <c r="M54" s="5">
        <v>-36919049031</v>
      </c>
      <c r="N54" s="5">
        <v>-22514084731</v>
      </c>
      <c r="O54" s="5">
        <v>-13496123437</v>
      </c>
      <c r="P54" s="5">
        <v>-7386513454</v>
      </c>
    </row>
    <row r="55" spans="2:16" x14ac:dyDescent="0.35">
      <c r="C55" t="s">
        <v>78</v>
      </c>
      <c r="D55" s="5">
        <v>-3691552161</v>
      </c>
      <c r="E55" s="5">
        <v>-3581961229</v>
      </c>
      <c r="F55" s="5">
        <v>-3834220163</v>
      </c>
      <c r="G55" s="5">
        <v>-3904078598</v>
      </c>
      <c r="I55" s="5">
        <v>-14112472298</v>
      </c>
      <c r="J55" s="5">
        <v>-14759741483</v>
      </c>
      <c r="K55" s="5">
        <v>-12903710628</v>
      </c>
      <c r="L55" s="5">
        <v>-15239368044</v>
      </c>
      <c r="M55" s="5">
        <v>-11054147495</v>
      </c>
      <c r="N55" s="5">
        <v>-4290245855</v>
      </c>
      <c r="O55" s="5">
        <v>-3465505445</v>
      </c>
      <c r="P55" s="5">
        <v>-2714496456</v>
      </c>
    </row>
    <row r="56" spans="2:16" x14ac:dyDescent="0.35">
      <c r="C56" t="s">
        <v>79</v>
      </c>
      <c r="D56" s="5">
        <v>-10665601616</v>
      </c>
      <c r="E56" s="5">
        <v>-14607658205</v>
      </c>
      <c r="F56" s="5">
        <v>-11057578617</v>
      </c>
      <c r="G56" s="5">
        <v>-10275831328</v>
      </c>
      <c r="I56" s="5">
        <v>-44536063020</v>
      </c>
      <c r="J56" s="5">
        <v>-42751404299</v>
      </c>
      <c r="K56" s="5">
        <v>-44120842077</v>
      </c>
      <c r="L56" s="5">
        <v>-40935913084</v>
      </c>
      <c r="M56" s="5">
        <v>-25864901536</v>
      </c>
      <c r="N56" s="5">
        <v>-18223838876</v>
      </c>
      <c r="O56" s="5">
        <v>-10030617992</v>
      </c>
      <c r="P56" s="5">
        <v>-4672016998</v>
      </c>
    </row>
    <row r="57" spans="2:16" x14ac:dyDescent="0.35">
      <c r="C57" t="s">
        <v>81</v>
      </c>
      <c r="D57" s="5">
        <v>12078366277</v>
      </c>
      <c r="E57" s="5">
        <v>27008842075</v>
      </c>
      <c r="F57" s="5">
        <v>7487270372</v>
      </c>
      <c r="G57" s="5">
        <v>7642393507</v>
      </c>
      <c r="I57" s="5">
        <v>55582812578</v>
      </c>
      <c r="J57" s="5">
        <v>24786493811</v>
      </c>
      <c r="K57" s="5">
        <v>23703751932</v>
      </c>
      <c r="L57" s="5">
        <v>15309255852</v>
      </c>
      <c r="M57" s="5">
        <v>30662326767</v>
      </c>
      <c r="N57" s="5">
        <v>25585341517</v>
      </c>
      <c r="O57" s="5">
        <v>12241590374</v>
      </c>
      <c r="P57" s="5">
        <v>10061395514</v>
      </c>
    </row>
    <row r="58" spans="2:16" x14ac:dyDescent="0.35">
      <c r="C58" t="s">
        <v>82</v>
      </c>
      <c r="D58" s="5">
        <v>-8576158892</v>
      </c>
      <c r="E58" s="5">
        <v>17789750657</v>
      </c>
      <c r="F58" s="5">
        <v>5396508582</v>
      </c>
      <c r="G58" s="5">
        <v>2243207398</v>
      </c>
      <c r="I58" s="5">
        <v>24756247035</v>
      </c>
      <c r="J58" s="5">
        <v>-70596557696</v>
      </c>
      <c r="K58" s="5">
        <v>-284768011163</v>
      </c>
      <c r="L58" s="5">
        <v>-5880627948</v>
      </c>
      <c r="M58" s="5">
        <v>214263495116</v>
      </c>
      <c r="N58" s="5">
        <v>11548029154</v>
      </c>
      <c r="O58" s="5">
        <v>7498901337</v>
      </c>
      <c r="P58" s="5">
        <v>48184958</v>
      </c>
    </row>
    <row r="59" spans="2:16" x14ac:dyDescent="0.35">
      <c r="C59" t="s">
        <v>83</v>
      </c>
      <c r="D59" s="5">
        <v>745042422</v>
      </c>
      <c r="E59" s="5">
        <v>1513873617</v>
      </c>
      <c r="F59" s="5">
        <v>1560209235</v>
      </c>
      <c r="G59" s="5">
        <v>1566655796</v>
      </c>
      <c r="I59" s="5">
        <v>6202923900</v>
      </c>
      <c r="J59" s="5">
        <v>4063367124</v>
      </c>
      <c r="K59" s="5">
        <v>5032085789</v>
      </c>
      <c r="L59" s="5">
        <v>4983881349</v>
      </c>
      <c r="M59" s="5">
        <v>6800415552</v>
      </c>
      <c r="N59" s="5">
        <v>15332734800</v>
      </c>
      <c r="O59" s="5">
        <v>6375205480</v>
      </c>
      <c r="P59" s="5">
        <v>22891271</v>
      </c>
    </row>
    <row r="60" spans="2:16" x14ac:dyDescent="0.35">
      <c r="C60" t="s">
        <v>26</v>
      </c>
      <c r="D60" s="5">
        <v>-172119986</v>
      </c>
      <c r="E60" s="5">
        <v>-344580276</v>
      </c>
      <c r="F60" s="5">
        <v>-317895116</v>
      </c>
      <c r="G60" s="5">
        <v>-314003089</v>
      </c>
      <c r="I60" s="5">
        <v>-1446779932</v>
      </c>
      <c r="J60" s="5">
        <v>-2156263523</v>
      </c>
      <c r="K60" s="5">
        <v>-3633418116</v>
      </c>
      <c r="L60" s="5">
        <v>-4775079308</v>
      </c>
      <c r="M60" s="5">
        <v>-6328759345</v>
      </c>
      <c r="N60" s="5">
        <v>-3464594420</v>
      </c>
      <c r="O60" s="5">
        <v>-258993797</v>
      </c>
      <c r="P60" s="5">
        <v>-11463935</v>
      </c>
    </row>
    <row r="61" spans="2:16" x14ac:dyDescent="0.35">
      <c r="C61" t="s">
        <v>498</v>
      </c>
      <c r="D61" s="5">
        <v>229394778</v>
      </c>
      <c r="E61" s="5">
        <v>-281909265</v>
      </c>
      <c r="F61" s="5">
        <v>-92891238</v>
      </c>
      <c r="G61" s="5">
        <v>-78070963</v>
      </c>
      <c r="I61" s="5">
        <v>-716345302</v>
      </c>
      <c r="J61" s="5">
        <v>-487013080</v>
      </c>
      <c r="K61" s="5">
        <v>836633445</v>
      </c>
      <c r="L61" s="5">
        <v>2840016821</v>
      </c>
      <c r="M61" s="5">
        <v>-6497667</v>
      </c>
    </row>
    <row r="62" spans="2:16" x14ac:dyDescent="0.35">
      <c r="C62" t="s">
        <v>282</v>
      </c>
      <c r="D62" s="5">
        <v>-737843074</v>
      </c>
      <c r="E62" s="5">
        <v>-109090591</v>
      </c>
      <c r="F62" s="5">
        <v>-1275919484</v>
      </c>
      <c r="G62" s="5">
        <v>1117600472</v>
      </c>
      <c r="I62" s="5">
        <v>-1768676298</v>
      </c>
      <c r="J62" s="5">
        <v>-2745109225</v>
      </c>
      <c r="O62" s="5">
        <v>-15519044</v>
      </c>
      <c r="P62" s="5">
        <v>3591265</v>
      </c>
    </row>
    <row r="63" spans="2:16" x14ac:dyDescent="0.35">
      <c r="C63" t="s">
        <v>529</v>
      </c>
      <c r="O63" s="5">
        <v>-9864318</v>
      </c>
      <c r="P63" s="5">
        <v>70625</v>
      </c>
    </row>
    <row r="64" spans="2:16" x14ac:dyDescent="0.35">
      <c r="C64" t="s">
        <v>80</v>
      </c>
      <c r="D64" s="5">
        <v>-506837369</v>
      </c>
      <c r="E64" s="5">
        <v>236272778</v>
      </c>
      <c r="F64" s="5">
        <v>-132789201</v>
      </c>
      <c r="G64" s="5">
        <v>2392477</v>
      </c>
      <c r="I64" s="5">
        <v>67541975</v>
      </c>
      <c r="J64" s="5">
        <v>-476553599</v>
      </c>
      <c r="K64" s="5">
        <v>-3413535500</v>
      </c>
      <c r="L64" s="5">
        <v>-738430028</v>
      </c>
      <c r="M64" s="5">
        <v>-211542781</v>
      </c>
      <c r="N64" s="5">
        <v>103066532</v>
      </c>
      <c r="O64" s="5">
        <v>19406703</v>
      </c>
      <c r="P64" s="5">
        <v>-79782437</v>
      </c>
    </row>
    <row r="65" spans="2:16" x14ac:dyDescent="0.35">
      <c r="C65" t="s">
        <v>84</v>
      </c>
      <c r="D65" s="5">
        <v>-8576158892</v>
      </c>
      <c r="E65" s="5">
        <v>17789750657</v>
      </c>
      <c r="F65" s="5">
        <v>5396508582</v>
      </c>
      <c r="G65" s="5">
        <v>2243207398</v>
      </c>
      <c r="I65" s="5">
        <v>24756247035</v>
      </c>
      <c r="J65" s="5">
        <v>-70596557696</v>
      </c>
      <c r="K65" s="5">
        <v>-284768011163</v>
      </c>
      <c r="L65" s="5">
        <v>-5880627948</v>
      </c>
      <c r="M65" s="5">
        <v>214263495116</v>
      </c>
      <c r="N65" s="5">
        <v>11548029154</v>
      </c>
      <c r="O65" s="5">
        <v>7498901337</v>
      </c>
      <c r="P65" s="5">
        <v>48184958</v>
      </c>
    </row>
    <row r="66" spans="2:16" x14ac:dyDescent="0.35">
      <c r="C66" t="s">
        <v>28</v>
      </c>
      <c r="D66" s="5">
        <v>3502207385</v>
      </c>
      <c r="E66" s="5">
        <v>44798592732</v>
      </c>
      <c r="F66" s="5">
        <v>12883778954</v>
      </c>
      <c r="G66" s="5">
        <v>9885600905</v>
      </c>
      <c r="I66" s="5">
        <v>80339059613</v>
      </c>
      <c r="J66" s="5">
        <v>-45810063885</v>
      </c>
      <c r="K66" s="5">
        <v>-261064259231</v>
      </c>
      <c r="L66" s="5">
        <v>9428627904</v>
      </c>
      <c r="M66" s="5">
        <v>244925821883</v>
      </c>
      <c r="N66" s="5">
        <v>37133370671</v>
      </c>
      <c r="O66" s="5">
        <v>19740491711</v>
      </c>
      <c r="P66" s="5">
        <v>10109580472</v>
      </c>
    </row>
    <row r="67" spans="2:16" x14ac:dyDescent="0.35">
      <c r="C67" t="s">
        <v>27</v>
      </c>
      <c r="D67" s="5">
        <v>-3384927502</v>
      </c>
      <c r="E67" s="5">
        <v>-4147219962</v>
      </c>
      <c r="F67" s="5">
        <v>-2551506813</v>
      </c>
      <c r="G67" s="5">
        <v>-1364476040</v>
      </c>
      <c r="I67" s="5">
        <v>-11198329541</v>
      </c>
      <c r="J67" s="5">
        <v>-6079179546</v>
      </c>
      <c r="K67" s="5">
        <v>-6120826872</v>
      </c>
      <c r="L67" s="5">
        <v>-4655714884</v>
      </c>
      <c r="M67" s="5">
        <v>-5772982666</v>
      </c>
      <c r="N67" s="5">
        <v>-5112193264</v>
      </c>
      <c r="O67" s="5">
        <v>-3191793978</v>
      </c>
      <c r="P67" s="5">
        <v>-2566546575</v>
      </c>
    </row>
    <row r="68" spans="2:16" x14ac:dyDescent="0.35">
      <c r="C68" t="s">
        <v>622</v>
      </c>
      <c r="O68" s="5">
        <v>34318619</v>
      </c>
      <c r="P68" s="5">
        <v>-51193077</v>
      </c>
    </row>
    <row r="69" spans="2:16" x14ac:dyDescent="0.35">
      <c r="C69" t="s">
        <v>91</v>
      </c>
      <c r="D69" s="5">
        <v>117279883</v>
      </c>
      <c r="E69" s="5">
        <v>40651372770</v>
      </c>
      <c r="F69" s="5">
        <v>10332272141</v>
      </c>
      <c r="G69" s="5">
        <v>8521124865</v>
      </c>
      <c r="I69" s="5">
        <v>69140730072</v>
      </c>
      <c r="J69" s="5">
        <v>-51889243431</v>
      </c>
      <c r="K69" s="5">
        <v>-267185086103</v>
      </c>
      <c r="L69" s="5">
        <v>4772913020</v>
      </c>
      <c r="M69" s="5">
        <v>239152839217</v>
      </c>
      <c r="N69" s="5">
        <v>32021177407</v>
      </c>
      <c r="O69" s="5">
        <v>16583016352</v>
      </c>
      <c r="P69" s="5">
        <v>7491840820</v>
      </c>
    </row>
    <row r="70" spans="2:16" x14ac:dyDescent="0.35">
      <c r="C70" t="s">
        <v>92</v>
      </c>
      <c r="D70" s="5">
        <v>20572376</v>
      </c>
      <c r="E70" s="5">
        <v>764963418</v>
      </c>
      <c r="F70" s="5">
        <v>1787869216</v>
      </c>
      <c r="G70" s="5">
        <v>-1400514089</v>
      </c>
      <c r="I70" s="5">
        <v>2854141504</v>
      </c>
      <c r="J70" s="5">
        <v>3075470668</v>
      </c>
      <c r="K70" s="5">
        <v>-396973620</v>
      </c>
      <c r="L70" s="5">
        <v>77720850</v>
      </c>
      <c r="M70" s="5">
        <v>-23765620</v>
      </c>
      <c r="N70" s="5">
        <v>95078520</v>
      </c>
      <c r="O70" s="5">
        <v>-63754500</v>
      </c>
    </row>
    <row r="71" spans="2:16" x14ac:dyDescent="0.35">
      <c r="C71" t="s">
        <v>93</v>
      </c>
      <c r="D71" s="5">
        <v>137852259</v>
      </c>
      <c r="E71" s="5">
        <v>41416336188</v>
      </c>
      <c r="F71" s="5">
        <v>12120141357</v>
      </c>
      <c r="G71" s="5">
        <v>7120610776</v>
      </c>
      <c r="I71" s="5">
        <v>71994871576</v>
      </c>
      <c r="J71" s="5">
        <v>-48813772763</v>
      </c>
      <c r="K71" s="5">
        <v>-267582059723</v>
      </c>
      <c r="L71" s="5">
        <v>4850633870</v>
      </c>
      <c r="M71" s="5">
        <v>239129073597</v>
      </c>
      <c r="N71" s="5">
        <v>32116255927</v>
      </c>
      <c r="O71" s="5">
        <v>16519261852</v>
      </c>
      <c r="P71" s="5">
        <v>7491840820</v>
      </c>
    </row>
    <row r="72" spans="2:16" x14ac:dyDescent="0.35">
      <c r="C72" t="s">
        <v>94</v>
      </c>
      <c r="D72" s="5">
        <v>117279883</v>
      </c>
      <c r="E72" s="5">
        <v>40651372770</v>
      </c>
      <c r="F72" s="5">
        <v>10332272141</v>
      </c>
      <c r="G72" s="5">
        <v>8521124865</v>
      </c>
      <c r="I72" s="5">
        <v>69140730072</v>
      </c>
      <c r="J72" s="5">
        <v>-51889243431</v>
      </c>
      <c r="K72" s="5">
        <v>-267185086103</v>
      </c>
      <c r="L72" s="5">
        <v>4772913020</v>
      </c>
      <c r="M72" s="5">
        <v>239152839217</v>
      </c>
      <c r="N72" s="5">
        <v>32021177407</v>
      </c>
      <c r="O72" s="5">
        <v>16583016352</v>
      </c>
      <c r="P72" s="5">
        <v>7491840820</v>
      </c>
    </row>
    <row r="73" spans="2:16" x14ac:dyDescent="0.35">
      <c r="C73" t="s">
        <v>7</v>
      </c>
      <c r="D73" s="5">
        <v>644689628</v>
      </c>
      <c r="E73" s="5">
        <v>41180063410</v>
      </c>
      <c r="F73" s="5">
        <v>12252930558</v>
      </c>
      <c r="G73" s="5">
        <v>7118218299</v>
      </c>
      <c r="I73" s="5">
        <v>71927329601</v>
      </c>
      <c r="J73" s="5">
        <v>-48337219164</v>
      </c>
      <c r="K73" s="5">
        <v>-264168524223</v>
      </c>
      <c r="L73" s="5">
        <v>5589063898</v>
      </c>
      <c r="M73" s="5">
        <v>239340616378</v>
      </c>
      <c r="N73" s="5">
        <v>32013189395</v>
      </c>
      <c r="O73" s="5">
        <v>16499855149</v>
      </c>
      <c r="P73" s="5">
        <v>7571623257</v>
      </c>
    </row>
    <row r="74" spans="2:16" x14ac:dyDescent="0.35">
      <c r="C74" t="s">
        <v>95</v>
      </c>
      <c r="D74" s="5">
        <v>117279883</v>
      </c>
      <c r="E74" s="5">
        <v>40651372770</v>
      </c>
      <c r="F74" s="5">
        <v>10332272141</v>
      </c>
      <c r="G74" s="5">
        <v>8521124865</v>
      </c>
      <c r="I74" s="5">
        <v>69140730072</v>
      </c>
      <c r="J74" s="5">
        <v>-51889243431</v>
      </c>
      <c r="K74" s="5">
        <v>-267185086103</v>
      </c>
      <c r="L74" s="5">
        <v>4772913020</v>
      </c>
      <c r="M74" s="5">
        <v>239152839217</v>
      </c>
      <c r="N74" s="5">
        <v>32021177407</v>
      </c>
      <c r="O74" s="5">
        <v>16583016352</v>
      </c>
      <c r="P74" s="5">
        <v>7491840820</v>
      </c>
    </row>
    <row r="75" spans="2:16" x14ac:dyDescent="0.35">
      <c r="C75" t="s">
        <v>96</v>
      </c>
      <c r="D75" s="5">
        <v>137852259</v>
      </c>
      <c r="E75" s="5">
        <v>41416336188</v>
      </c>
      <c r="F75" s="5">
        <v>12120141357</v>
      </c>
      <c r="G75" s="5">
        <v>7120610776</v>
      </c>
      <c r="I75" s="5">
        <v>71994871576</v>
      </c>
      <c r="J75" s="5">
        <v>-48813772763</v>
      </c>
      <c r="K75" s="5">
        <v>-267582059723</v>
      </c>
      <c r="L75" s="5">
        <v>4850633870</v>
      </c>
      <c r="M75" s="5">
        <v>239129073597</v>
      </c>
      <c r="N75" s="5">
        <v>32116255927</v>
      </c>
      <c r="O75" s="5">
        <v>16519261852</v>
      </c>
      <c r="P75" s="5">
        <v>7491840820</v>
      </c>
    </row>
    <row r="76" spans="2:16" x14ac:dyDescent="0.35">
      <c r="C76" t="s">
        <v>97</v>
      </c>
      <c r="D76" s="5">
        <v>137852259</v>
      </c>
      <c r="E76" s="5">
        <v>41416336188</v>
      </c>
      <c r="F76" s="5">
        <v>12120141357</v>
      </c>
      <c r="G76" s="5">
        <v>7120610776</v>
      </c>
      <c r="I76" s="5">
        <v>71994871576</v>
      </c>
      <c r="J76" s="5">
        <v>-48813772763</v>
      </c>
      <c r="K76" s="5">
        <v>-267582059723</v>
      </c>
      <c r="L76" s="5">
        <v>4850633870</v>
      </c>
      <c r="M76" s="5">
        <v>239129073597</v>
      </c>
      <c r="N76" s="5">
        <v>32116255927</v>
      </c>
      <c r="O76" s="5">
        <v>16519261852</v>
      </c>
      <c r="P76" s="5">
        <v>7491840820</v>
      </c>
    </row>
    <row r="78" spans="2:16" x14ac:dyDescent="0.35">
      <c r="B78" t="s">
        <v>98</v>
      </c>
      <c r="C78" t="s">
        <v>99</v>
      </c>
    </row>
    <row r="79" spans="2:16" x14ac:dyDescent="0.35">
      <c r="C79" t="s">
        <v>100</v>
      </c>
    </row>
    <row r="80" spans="2:16" x14ac:dyDescent="0.35">
      <c r="C80" t="s">
        <v>19</v>
      </c>
      <c r="D80" s="5">
        <v>64299980180</v>
      </c>
      <c r="E80" s="5">
        <v>93246973732</v>
      </c>
      <c r="F80" s="5">
        <v>158094962015</v>
      </c>
      <c r="G80" s="5">
        <v>148373694866</v>
      </c>
      <c r="I80" s="5">
        <v>93246973732</v>
      </c>
      <c r="J80" s="5">
        <v>136151841257</v>
      </c>
      <c r="K80" s="5">
        <v>112389435335</v>
      </c>
      <c r="L80" s="5">
        <v>165418263696</v>
      </c>
      <c r="M80" s="5">
        <v>240745578776</v>
      </c>
      <c r="N80" s="5">
        <v>250458659483</v>
      </c>
      <c r="O80" s="5">
        <v>441271519945</v>
      </c>
      <c r="P80" s="5">
        <v>6395780049</v>
      </c>
    </row>
    <row r="81" spans="3:16" x14ac:dyDescent="0.35">
      <c r="C81" t="s">
        <v>101</v>
      </c>
      <c r="D81" s="5">
        <v>127902701945</v>
      </c>
      <c r="E81" s="5">
        <v>175262922792</v>
      </c>
      <c r="F81" s="5">
        <v>107886901408</v>
      </c>
      <c r="G81" s="5">
        <v>143256854324</v>
      </c>
      <c r="I81" s="5">
        <v>175262922792</v>
      </c>
      <c r="J81" s="5">
        <v>74933750271</v>
      </c>
      <c r="K81" s="5">
        <v>70095863780</v>
      </c>
      <c r="L81" s="5">
        <v>188968011593</v>
      </c>
      <c r="M81" s="5">
        <v>27348763619</v>
      </c>
      <c r="N81" s="5">
        <v>70617528453</v>
      </c>
      <c r="O81" s="5">
        <v>30189692833</v>
      </c>
      <c r="P81" s="5">
        <v>7748565010</v>
      </c>
    </row>
    <row r="82" spans="3:16" x14ac:dyDescent="0.35">
      <c r="C82" t="s">
        <v>103</v>
      </c>
      <c r="D82" s="5">
        <v>7527247063</v>
      </c>
      <c r="E82" s="5">
        <v>7527214964</v>
      </c>
      <c r="F82" s="5">
        <v>14612790216</v>
      </c>
      <c r="G82" s="5">
        <v>11291660217</v>
      </c>
      <c r="I82" s="5">
        <v>7527214964</v>
      </c>
      <c r="J82" s="5">
        <v>13805649714</v>
      </c>
      <c r="K82" s="5">
        <v>15564085277</v>
      </c>
      <c r="L82" s="5">
        <v>9360389700</v>
      </c>
      <c r="M82" s="5">
        <v>13603140461</v>
      </c>
      <c r="N82" s="5">
        <v>3114047941</v>
      </c>
      <c r="O82" s="5">
        <v>532959591</v>
      </c>
      <c r="P82" s="5">
        <v>1518251550</v>
      </c>
    </row>
    <row r="83" spans="3:16" x14ac:dyDescent="0.35">
      <c r="C83" t="s">
        <v>102</v>
      </c>
      <c r="D83" s="5">
        <v>61924858731</v>
      </c>
      <c r="E83" s="5">
        <v>64813939193</v>
      </c>
      <c r="F83" s="5">
        <v>66754478140</v>
      </c>
      <c r="G83" s="5">
        <v>67276612343</v>
      </c>
      <c r="I83" s="5">
        <v>64813939193</v>
      </c>
      <c r="J83" s="5">
        <v>65549133513</v>
      </c>
      <c r="K83" s="5">
        <v>74183770250</v>
      </c>
      <c r="L83" s="5">
        <v>16857453680</v>
      </c>
      <c r="M83" s="5">
        <v>8578024337</v>
      </c>
      <c r="N83" s="5">
        <v>764976578</v>
      </c>
      <c r="O83" s="5">
        <v>483281447</v>
      </c>
      <c r="P83" s="5">
        <v>169392854</v>
      </c>
    </row>
    <row r="84" spans="3:16" x14ac:dyDescent="0.35">
      <c r="C84" t="s">
        <v>104</v>
      </c>
      <c r="D84" s="5">
        <v>127902701945</v>
      </c>
      <c r="E84" s="5">
        <v>175262922792</v>
      </c>
      <c r="F84" s="5">
        <v>107886901408</v>
      </c>
      <c r="G84" s="5">
        <v>143256854324</v>
      </c>
      <c r="I84" s="5">
        <v>175262922792</v>
      </c>
      <c r="J84" s="5">
        <v>74933750271</v>
      </c>
      <c r="K84" s="5">
        <v>70095863780</v>
      </c>
      <c r="L84" s="5">
        <v>188968011593</v>
      </c>
      <c r="M84" s="5">
        <v>27348763619</v>
      </c>
      <c r="N84" s="5">
        <v>70617528453</v>
      </c>
      <c r="O84" s="5">
        <v>30189692833</v>
      </c>
      <c r="P84" s="5">
        <v>7748565010</v>
      </c>
    </row>
    <row r="85" spans="3:16" x14ac:dyDescent="0.35">
      <c r="C85" t="s">
        <v>105</v>
      </c>
      <c r="D85" s="5">
        <v>34423064163</v>
      </c>
      <c r="E85" s="5">
        <v>31621878580</v>
      </c>
      <c r="F85" s="5">
        <v>35378235579</v>
      </c>
      <c r="G85" s="5">
        <v>40264082002</v>
      </c>
      <c r="I85" s="5">
        <v>31621878580</v>
      </c>
      <c r="J85" s="5">
        <v>39636688078</v>
      </c>
      <c r="K85" s="5">
        <v>59489148044</v>
      </c>
      <c r="L85" s="5">
        <v>22643362739</v>
      </c>
      <c r="M85" s="5">
        <v>57777536159</v>
      </c>
      <c r="N85" s="5">
        <v>138502000157</v>
      </c>
      <c r="O85" s="5">
        <v>2823355831</v>
      </c>
      <c r="P85" s="5">
        <v>394808281</v>
      </c>
    </row>
    <row r="86" spans="3:16" x14ac:dyDescent="0.35">
      <c r="C86" t="s">
        <v>106</v>
      </c>
      <c r="D86" s="5">
        <v>34423064163</v>
      </c>
      <c r="E86" s="5">
        <v>31621878580</v>
      </c>
      <c r="F86" s="5">
        <v>35378235579</v>
      </c>
      <c r="G86" s="5">
        <v>40264082002</v>
      </c>
      <c r="I86" s="5">
        <v>31621878580</v>
      </c>
      <c r="J86" s="5">
        <v>39636688078</v>
      </c>
      <c r="K86" s="5">
        <v>59489148044</v>
      </c>
      <c r="L86" s="5">
        <v>22643362739</v>
      </c>
      <c r="M86" s="5">
        <v>57777536159</v>
      </c>
      <c r="N86" s="5">
        <v>138502000157</v>
      </c>
      <c r="O86" s="5">
        <v>2823355831</v>
      </c>
      <c r="P86" s="5">
        <v>394808281</v>
      </c>
    </row>
    <row r="87" spans="3:16" x14ac:dyDescent="0.35">
      <c r="C87" t="s">
        <v>108</v>
      </c>
      <c r="D87" s="5">
        <v>148874666599</v>
      </c>
      <c r="E87" s="5">
        <v>99808026642</v>
      </c>
      <c r="F87" s="5">
        <v>101487285065</v>
      </c>
      <c r="G87" s="5">
        <v>89538994579</v>
      </c>
      <c r="I87" s="5">
        <v>99808026642</v>
      </c>
      <c r="J87" s="5">
        <v>77385415220</v>
      </c>
      <c r="K87" s="5">
        <v>74342721634</v>
      </c>
      <c r="L87" s="5">
        <v>78371006128</v>
      </c>
      <c r="M87" s="5">
        <v>93622938669</v>
      </c>
      <c r="N87" s="5">
        <v>108261660159</v>
      </c>
      <c r="O87" s="5">
        <v>33283081754</v>
      </c>
      <c r="P87" s="5">
        <v>14508695142</v>
      </c>
    </row>
    <row r="88" spans="3:16" x14ac:dyDescent="0.35">
      <c r="C88" t="s">
        <v>569</v>
      </c>
      <c r="M88" s="5">
        <v>20000000000</v>
      </c>
    </row>
    <row r="89" spans="3:16" x14ac:dyDescent="0.35">
      <c r="C89" t="s">
        <v>80</v>
      </c>
      <c r="D89" s="5">
        <v>-20880685686</v>
      </c>
      <c r="E89" s="5">
        <v>-20797503561</v>
      </c>
      <c r="F89" s="5">
        <v>-21189192649</v>
      </c>
      <c r="G89" s="5">
        <v>-22963147306</v>
      </c>
      <c r="I89" s="5">
        <v>-20797503561</v>
      </c>
      <c r="J89" s="5">
        <v>-23236627056</v>
      </c>
      <c r="K89" s="5">
        <v>-26172963795</v>
      </c>
      <c r="L89" s="5">
        <v>-28679326008</v>
      </c>
      <c r="M89" s="5">
        <v>-28735576008</v>
      </c>
      <c r="N89" s="5">
        <v>-26819640200</v>
      </c>
      <c r="P89" s="5">
        <v>503010227</v>
      </c>
    </row>
    <row r="90" spans="3:16" x14ac:dyDescent="0.35">
      <c r="C90" t="s">
        <v>109</v>
      </c>
      <c r="D90" s="5">
        <v>522708943651</v>
      </c>
      <c r="E90" s="5">
        <v>522494381163</v>
      </c>
      <c r="F90" s="5">
        <v>513612229575</v>
      </c>
      <c r="G90" s="5">
        <v>527529225731</v>
      </c>
      <c r="I90" s="5">
        <v>522494381163</v>
      </c>
      <c r="J90" s="5">
        <v>430738523837</v>
      </c>
      <c r="K90" s="5">
        <v>473901489726</v>
      </c>
      <c r="L90" s="5">
        <v>837394864046</v>
      </c>
      <c r="M90" s="5">
        <v>851351704159</v>
      </c>
      <c r="N90" s="5">
        <v>606951264766</v>
      </c>
      <c r="O90" s="5">
        <v>696378579324</v>
      </c>
      <c r="P90" s="5">
        <v>33073975383</v>
      </c>
    </row>
    <row r="91" spans="3:16" x14ac:dyDescent="0.35">
      <c r="C91" t="s">
        <v>110</v>
      </c>
    </row>
    <row r="92" spans="3:16" x14ac:dyDescent="0.35">
      <c r="C92" t="s">
        <v>112</v>
      </c>
      <c r="D92" s="5">
        <v>149917259673</v>
      </c>
      <c r="E92" s="5">
        <v>155812955510</v>
      </c>
      <c r="F92" s="5">
        <v>146898631676</v>
      </c>
      <c r="G92" s="5">
        <v>148450054708</v>
      </c>
      <c r="I92" s="5">
        <v>155812955510</v>
      </c>
      <c r="J92" s="5">
        <v>161062345855</v>
      </c>
      <c r="K92" s="5">
        <v>204015146467</v>
      </c>
      <c r="L92" s="5">
        <v>189905767890</v>
      </c>
      <c r="M92" s="5">
        <v>185694968223</v>
      </c>
      <c r="N92" s="5">
        <v>155437261128</v>
      </c>
      <c r="O92" s="5">
        <v>10733120320</v>
      </c>
      <c r="P92" s="5">
        <v>341104913</v>
      </c>
    </row>
    <row r="93" spans="3:16" x14ac:dyDescent="0.35">
      <c r="C93" t="s">
        <v>123</v>
      </c>
      <c r="D93" s="5">
        <v>132215805</v>
      </c>
      <c r="E93" s="5">
        <v>247188198</v>
      </c>
      <c r="F93" s="5">
        <v>565556578</v>
      </c>
      <c r="G93" s="5">
        <v>118435505</v>
      </c>
      <c r="I93" s="5">
        <v>247188198</v>
      </c>
      <c r="J93" s="5">
        <v>792938815</v>
      </c>
      <c r="K93" s="5">
        <v>316371028</v>
      </c>
      <c r="L93" s="5">
        <v>343156211</v>
      </c>
      <c r="M93" s="5">
        <v>424780000</v>
      </c>
      <c r="N93" s="5">
        <v>273000469</v>
      </c>
      <c r="O93" s="5">
        <v>235649052</v>
      </c>
      <c r="P93" s="5">
        <v>152319642</v>
      </c>
    </row>
    <row r="94" spans="3:16" x14ac:dyDescent="0.35">
      <c r="C94" t="s">
        <v>283</v>
      </c>
      <c r="D94" s="5">
        <v>72951386815</v>
      </c>
      <c r="E94" s="5">
        <v>72805174163</v>
      </c>
      <c r="F94" s="5">
        <v>72695394339</v>
      </c>
      <c r="G94" s="5">
        <v>71014330920</v>
      </c>
      <c r="I94" s="5">
        <v>72805174163</v>
      </c>
      <c r="J94" s="5">
        <v>71082395970</v>
      </c>
      <c r="K94" s="5">
        <v>71678824011</v>
      </c>
      <c r="L94" s="5">
        <v>9638190566</v>
      </c>
      <c r="M94" s="5">
        <v>2843502333</v>
      </c>
    </row>
    <row r="95" spans="3:16" x14ac:dyDescent="0.35">
      <c r="C95" t="s">
        <v>111</v>
      </c>
      <c r="D95" s="5">
        <v>4453796931</v>
      </c>
      <c r="E95" s="5">
        <v>4271060880</v>
      </c>
      <c r="F95" s="5">
        <v>4077257149</v>
      </c>
      <c r="G95" s="5">
        <v>4374251529</v>
      </c>
      <c r="I95" s="5">
        <v>4271060880</v>
      </c>
      <c r="J95" s="5">
        <v>3494205120</v>
      </c>
      <c r="K95" s="5">
        <v>1870132469</v>
      </c>
      <c r="L95" s="5">
        <v>1092030143</v>
      </c>
      <c r="M95" s="5">
        <v>452466136</v>
      </c>
      <c r="N95" s="5">
        <v>124574836</v>
      </c>
      <c r="O95" s="5">
        <v>154018500</v>
      </c>
      <c r="P95" s="5">
        <v>44585000</v>
      </c>
    </row>
    <row r="96" spans="3:16" x14ac:dyDescent="0.35">
      <c r="C96" t="s">
        <v>115</v>
      </c>
      <c r="D96" s="5">
        <v>338898139183</v>
      </c>
      <c r="E96" s="5">
        <v>343234916301</v>
      </c>
      <c r="F96" s="5">
        <v>336066981888</v>
      </c>
      <c r="G96" s="5">
        <v>335675061512</v>
      </c>
      <c r="I96" s="5">
        <v>343234916301</v>
      </c>
      <c r="J96" s="5">
        <v>347492320170</v>
      </c>
      <c r="K96" s="5">
        <v>394083871476</v>
      </c>
      <c r="L96" s="5">
        <v>297304572871</v>
      </c>
      <c r="M96" s="5">
        <v>234414155181</v>
      </c>
      <c r="N96" s="5">
        <v>193115489108</v>
      </c>
      <c r="O96" s="5">
        <v>13971220135</v>
      </c>
      <c r="P96" s="5">
        <v>432532787</v>
      </c>
    </row>
    <row r="97" spans="3:16" x14ac:dyDescent="0.35">
      <c r="C97" t="s">
        <v>116</v>
      </c>
      <c r="D97" s="5">
        <v>861607082834</v>
      </c>
      <c r="E97" s="5">
        <v>865729297464</v>
      </c>
      <c r="F97" s="5">
        <v>849679211463</v>
      </c>
      <c r="G97" s="5">
        <v>863204287243</v>
      </c>
      <c r="I97" s="5">
        <v>865729297464</v>
      </c>
      <c r="J97" s="5">
        <v>778230844007</v>
      </c>
      <c r="K97" s="5">
        <v>867985361202</v>
      </c>
      <c r="L97" s="5">
        <v>1134699436917</v>
      </c>
      <c r="M97" s="5">
        <v>1085765859340</v>
      </c>
      <c r="N97" s="5">
        <v>800066753874</v>
      </c>
      <c r="O97" s="5">
        <v>710349799459</v>
      </c>
      <c r="P97" s="5">
        <v>33506508170</v>
      </c>
    </row>
    <row r="98" spans="3:16" x14ac:dyDescent="0.35">
      <c r="C98" t="s">
        <v>117</v>
      </c>
    </row>
    <row r="99" spans="3:16" x14ac:dyDescent="0.35">
      <c r="C99" t="s">
        <v>118</v>
      </c>
    </row>
    <row r="100" spans="3:16" x14ac:dyDescent="0.35">
      <c r="C100" t="s">
        <v>119</v>
      </c>
      <c r="D100" s="5">
        <v>164601358104</v>
      </c>
      <c r="E100" s="5">
        <v>168914951889</v>
      </c>
      <c r="F100" s="5">
        <v>188035252124</v>
      </c>
      <c r="G100" s="5">
        <v>205883183663</v>
      </c>
      <c r="I100" s="5">
        <v>168914951889</v>
      </c>
      <c r="J100" s="5">
        <v>142087515310</v>
      </c>
      <c r="K100" s="5">
        <v>182935487210</v>
      </c>
      <c r="L100" s="5">
        <v>163404160376</v>
      </c>
      <c r="M100" s="5">
        <v>92444835607</v>
      </c>
      <c r="N100" s="5">
        <v>57971774759</v>
      </c>
      <c r="O100" s="5">
        <v>30249944505</v>
      </c>
      <c r="P100" s="5">
        <v>9027700870</v>
      </c>
    </row>
    <row r="101" spans="3:16" x14ac:dyDescent="0.35">
      <c r="C101" t="s">
        <v>285</v>
      </c>
      <c r="F101" s="5">
        <v>6991305468</v>
      </c>
      <c r="G101" s="5">
        <v>6986399688</v>
      </c>
      <c r="K101" s="5">
        <v>5085744000</v>
      </c>
    </row>
    <row r="102" spans="3:16" x14ac:dyDescent="0.35">
      <c r="C102" t="s">
        <v>120</v>
      </c>
    </row>
    <row r="103" spans="3:16" x14ac:dyDescent="0.35">
      <c r="C103" t="s">
        <v>286</v>
      </c>
      <c r="D103" s="5">
        <v>80026210230</v>
      </c>
      <c r="E103" s="5">
        <v>79882192991</v>
      </c>
      <c r="F103" s="5">
        <v>87778088060</v>
      </c>
      <c r="G103" s="5">
        <v>109373664145</v>
      </c>
      <c r="I103" s="5">
        <v>79882192991</v>
      </c>
      <c r="J103" s="5">
        <v>47212985489</v>
      </c>
      <c r="K103" s="5">
        <v>61244672443</v>
      </c>
      <c r="L103" s="5">
        <v>115354650238</v>
      </c>
      <c r="M103" s="5">
        <v>48844966274</v>
      </c>
      <c r="N103" s="5">
        <v>33338750674</v>
      </c>
      <c r="O103" s="5">
        <v>24816142436</v>
      </c>
      <c r="P103" s="5">
        <v>3150955314</v>
      </c>
    </row>
    <row r="104" spans="3:16" x14ac:dyDescent="0.35">
      <c r="C104" t="s">
        <v>121</v>
      </c>
    </row>
    <row r="105" spans="3:16" x14ac:dyDescent="0.35">
      <c r="C105" t="s">
        <v>287</v>
      </c>
      <c r="D105" s="5">
        <v>69452105794</v>
      </c>
      <c r="E105" s="5">
        <v>72341154157</v>
      </c>
      <c r="F105" s="5">
        <v>81367268356</v>
      </c>
      <c r="G105" s="5">
        <v>78568272560</v>
      </c>
      <c r="I105" s="5">
        <v>72341154157</v>
      </c>
      <c r="J105" s="5">
        <v>79354783227</v>
      </c>
      <c r="K105" s="5">
        <v>89747855527</v>
      </c>
      <c r="L105" s="5">
        <v>26217843380</v>
      </c>
      <c r="M105" s="5">
        <v>22181164798</v>
      </c>
      <c r="N105" s="5">
        <v>3879024519</v>
      </c>
      <c r="O105" s="5">
        <v>1016241038</v>
      </c>
      <c r="P105" s="5">
        <v>1687644404</v>
      </c>
    </row>
    <row r="106" spans="3:16" x14ac:dyDescent="0.35">
      <c r="C106" t="s">
        <v>124</v>
      </c>
    </row>
    <row r="107" spans="3:16" x14ac:dyDescent="0.35">
      <c r="C107" t="s">
        <v>288</v>
      </c>
      <c r="D107" s="5">
        <v>202999995</v>
      </c>
      <c r="E107" s="5">
        <v>231999996</v>
      </c>
      <c r="I107" s="5">
        <v>231999996</v>
      </c>
      <c r="K107" s="5">
        <v>7300990273</v>
      </c>
      <c r="L107" s="5">
        <v>23297924629</v>
      </c>
      <c r="M107" s="5">
        <v>39236593045</v>
      </c>
      <c r="N107" s="5">
        <v>55161443399</v>
      </c>
    </row>
    <row r="108" spans="3:16" x14ac:dyDescent="0.35">
      <c r="C108" t="s">
        <v>126</v>
      </c>
      <c r="D108" s="5">
        <v>116000004</v>
      </c>
      <c r="E108" s="5">
        <v>116000004</v>
      </c>
      <c r="F108" s="5">
        <v>264737936</v>
      </c>
      <c r="G108" s="5">
        <v>529184530</v>
      </c>
      <c r="I108" s="5">
        <v>116000004</v>
      </c>
      <c r="J108" s="5">
        <v>7301156767</v>
      </c>
      <c r="K108" s="5">
        <v>15996120384</v>
      </c>
      <c r="L108" s="5">
        <v>15938668415</v>
      </c>
      <c r="M108" s="5">
        <v>15886026950</v>
      </c>
      <c r="N108" s="5">
        <v>15846170096</v>
      </c>
    </row>
    <row r="109" spans="3:16" x14ac:dyDescent="0.35">
      <c r="C109" t="s">
        <v>122</v>
      </c>
      <c r="D109" s="5">
        <v>8510047334</v>
      </c>
      <c r="E109" s="5">
        <v>5509433800</v>
      </c>
      <c r="F109" s="5">
        <v>3939172264</v>
      </c>
      <c r="G109" s="5">
        <v>2829385717</v>
      </c>
      <c r="I109" s="5">
        <v>5509433800</v>
      </c>
      <c r="J109" s="5">
        <v>2268204189</v>
      </c>
      <c r="K109" s="5">
        <v>3001644803</v>
      </c>
      <c r="L109" s="5">
        <v>3041835894</v>
      </c>
      <c r="M109" s="5">
        <v>3502404302</v>
      </c>
      <c r="N109" s="5">
        <v>3148662831</v>
      </c>
      <c r="O109" s="5">
        <v>1421232037</v>
      </c>
      <c r="P109" s="5">
        <v>3934934660</v>
      </c>
    </row>
    <row r="110" spans="3:16" x14ac:dyDescent="0.35">
      <c r="C110" t="s">
        <v>362</v>
      </c>
      <c r="D110" s="5">
        <v>1724806513</v>
      </c>
      <c r="E110" s="5">
        <v>1900233112</v>
      </c>
      <c r="F110" s="5">
        <v>1494303417</v>
      </c>
      <c r="G110" s="5">
        <v>1619936633</v>
      </c>
      <c r="I110" s="5">
        <v>1900233112</v>
      </c>
      <c r="L110" s="5">
        <v>470733438</v>
      </c>
      <c r="M110" s="5">
        <v>795377158</v>
      </c>
      <c r="N110" s="5">
        <v>1168563975</v>
      </c>
    </row>
    <row r="111" spans="3:16" x14ac:dyDescent="0.35">
      <c r="C111" t="s">
        <v>127</v>
      </c>
      <c r="D111" s="5">
        <v>8368068318</v>
      </c>
      <c r="E111" s="5">
        <v>8314541422</v>
      </c>
      <c r="F111" s="5">
        <v>7543964085</v>
      </c>
      <c r="G111" s="5">
        <v>7369875191</v>
      </c>
      <c r="I111" s="5">
        <v>8314541422</v>
      </c>
      <c r="J111" s="5">
        <v>5150494339</v>
      </c>
      <c r="K111" s="5">
        <v>11264743306</v>
      </c>
      <c r="L111" s="5">
        <v>26727086132</v>
      </c>
      <c r="M111" s="5">
        <v>41979051645</v>
      </c>
      <c r="N111" s="5">
        <v>57672367374</v>
      </c>
      <c r="O111" s="5">
        <v>616074000</v>
      </c>
      <c r="P111" s="5">
        <v>578382283</v>
      </c>
    </row>
    <row r="112" spans="3:16" x14ac:dyDescent="0.35">
      <c r="C112" t="s">
        <v>128</v>
      </c>
      <c r="D112" s="5">
        <v>8368068318</v>
      </c>
      <c r="E112" s="5">
        <v>8314541422</v>
      </c>
      <c r="F112" s="5">
        <v>7543964085</v>
      </c>
      <c r="G112" s="5">
        <v>7369875191</v>
      </c>
      <c r="I112" s="5">
        <v>8314541422</v>
      </c>
      <c r="J112" s="5">
        <v>5150494339</v>
      </c>
      <c r="K112" s="5">
        <v>11264743306</v>
      </c>
      <c r="L112" s="5">
        <v>26727086132</v>
      </c>
      <c r="M112" s="5">
        <v>41979051645</v>
      </c>
      <c r="N112" s="5">
        <v>57672367374</v>
      </c>
      <c r="O112" s="5">
        <v>616074000</v>
      </c>
      <c r="P112" s="5">
        <v>578382283</v>
      </c>
    </row>
    <row r="113" spans="3:16" x14ac:dyDescent="0.35">
      <c r="C113" t="s">
        <v>129</v>
      </c>
    </row>
    <row r="114" spans="3:16" x14ac:dyDescent="0.35">
      <c r="C114" t="s">
        <v>130</v>
      </c>
      <c r="D114" s="5">
        <v>1927806508</v>
      </c>
      <c r="E114" s="5">
        <v>2132233108</v>
      </c>
      <c r="F114" s="5">
        <v>1494303417</v>
      </c>
      <c r="G114" s="5">
        <v>1619936633</v>
      </c>
      <c r="I114" s="5">
        <v>2132233108</v>
      </c>
      <c r="K114" s="5">
        <v>7300990273</v>
      </c>
      <c r="L114" s="5">
        <v>23768658067</v>
      </c>
      <c r="M114" s="5">
        <v>40031970203</v>
      </c>
      <c r="N114" s="5">
        <v>56330007374</v>
      </c>
    </row>
    <row r="115" spans="3:16" x14ac:dyDescent="0.35">
      <c r="C115" t="s">
        <v>570</v>
      </c>
      <c r="P115" s="5">
        <v>400042283</v>
      </c>
    </row>
    <row r="116" spans="3:16" x14ac:dyDescent="0.35">
      <c r="C116" t="s">
        <v>290</v>
      </c>
      <c r="L116" s="5">
        <v>67404288</v>
      </c>
      <c r="M116" s="5">
        <v>104539442</v>
      </c>
    </row>
    <row r="117" spans="3:16" x14ac:dyDescent="0.35">
      <c r="C117" t="s">
        <v>132</v>
      </c>
      <c r="D117" s="5">
        <v>172969426422</v>
      </c>
      <c r="E117" s="5">
        <v>177229493311</v>
      </c>
      <c r="F117" s="5">
        <v>195579216209</v>
      </c>
      <c r="G117" s="5">
        <v>213253058854</v>
      </c>
      <c r="I117" s="5">
        <v>177229493311</v>
      </c>
      <c r="J117" s="5">
        <v>147238009649</v>
      </c>
      <c r="K117" s="5">
        <v>194200230516</v>
      </c>
      <c r="L117" s="5">
        <v>190131246508</v>
      </c>
      <c r="M117" s="5">
        <v>134423887252</v>
      </c>
      <c r="N117" s="5">
        <v>115644142133</v>
      </c>
      <c r="O117" s="5">
        <v>30866018505</v>
      </c>
      <c r="P117" s="5">
        <v>9606083153</v>
      </c>
    </row>
    <row r="118" spans="3:16" x14ac:dyDescent="0.35">
      <c r="C118" t="s">
        <v>133</v>
      </c>
    </row>
    <row r="119" spans="3:16" x14ac:dyDescent="0.35">
      <c r="C119" t="s">
        <v>134</v>
      </c>
      <c r="D119" s="5">
        <v>76923077000</v>
      </c>
      <c r="E119" s="5">
        <v>76923077000</v>
      </c>
      <c r="F119" s="5">
        <v>76923077000</v>
      </c>
      <c r="G119" s="5">
        <v>76923077000</v>
      </c>
      <c r="I119" s="5">
        <v>76923077000</v>
      </c>
      <c r="J119" s="5">
        <v>76923077000</v>
      </c>
      <c r="K119" s="5">
        <v>76923077000</v>
      </c>
      <c r="L119" s="5">
        <v>76923077000</v>
      </c>
      <c r="M119" s="5">
        <v>76923077000</v>
      </c>
      <c r="N119" s="5">
        <v>76923077000</v>
      </c>
      <c r="O119" s="5">
        <v>76923077000</v>
      </c>
      <c r="P119" s="5">
        <v>13700000000</v>
      </c>
    </row>
    <row r="120" spans="3:16" x14ac:dyDescent="0.35">
      <c r="C120" t="s">
        <v>135</v>
      </c>
      <c r="D120" s="5">
        <v>572893162489</v>
      </c>
      <c r="E120" s="5">
        <v>572893162489</v>
      </c>
      <c r="F120" s="5">
        <v>576751179233</v>
      </c>
      <c r="G120" s="5">
        <v>576751179233</v>
      </c>
      <c r="I120" s="5">
        <v>572893162489</v>
      </c>
      <c r="J120" s="5">
        <v>576751179233</v>
      </c>
      <c r="K120" s="5">
        <v>576751179233</v>
      </c>
      <c r="L120" s="5">
        <v>576751179233</v>
      </c>
      <c r="M120" s="5">
        <v>576750717233</v>
      </c>
      <c r="N120" s="5">
        <v>576750717233</v>
      </c>
      <c r="O120" s="5">
        <v>577406502173</v>
      </c>
      <c r="P120" s="5">
        <v>739443470</v>
      </c>
    </row>
    <row r="121" spans="3:16" x14ac:dyDescent="0.35">
      <c r="C121" t="s">
        <v>136</v>
      </c>
      <c r="D121" s="5">
        <v>56729964985</v>
      </c>
      <c r="E121" s="5">
        <v>56002093232</v>
      </c>
      <c r="F121" s="5">
        <v>15213718910</v>
      </c>
      <c r="G121" s="5">
        <v>4734743009</v>
      </c>
      <c r="I121" s="5">
        <v>56002093232</v>
      </c>
      <c r="J121" s="5">
        <v>-13486112874</v>
      </c>
      <c r="K121" s="5">
        <v>37849864970</v>
      </c>
      <c r="L121" s="5">
        <v>302020787893</v>
      </c>
      <c r="M121" s="5">
        <v>296487973995</v>
      </c>
      <c r="N121" s="5">
        <v>57139551867</v>
      </c>
      <c r="O121" s="5">
        <v>25126362472</v>
      </c>
      <c r="P121" s="5">
        <v>8626507323</v>
      </c>
    </row>
    <row r="122" spans="3:16" x14ac:dyDescent="0.35">
      <c r="C122" t="s">
        <v>137</v>
      </c>
      <c r="D122" s="5">
        <v>500000000</v>
      </c>
      <c r="E122" s="5">
        <v>500000000</v>
      </c>
      <c r="F122" s="5">
        <v>500000000</v>
      </c>
      <c r="G122" s="5">
        <v>500000000</v>
      </c>
      <c r="I122" s="5">
        <v>500000000</v>
      </c>
      <c r="J122" s="5">
        <v>500000000</v>
      </c>
      <c r="K122" s="5">
        <v>500000000</v>
      </c>
      <c r="L122" s="5">
        <v>400000000</v>
      </c>
      <c r="M122" s="5">
        <v>300000000</v>
      </c>
      <c r="N122" s="5">
        <v>200000000</v>
      </c>
      <c r="O122" s="5">
        <v>100000000</v>
      </c>
    </row>
    <row r="123" spans="3:16" x14ac:dyDescent="0.35">
      <c r="C123" t="s">
        <v>138</v>
      </c>
      <c r="D123" s="5">
        <v>56229964985</v>
      </c>
      <c r="E123" s="5">
        <v>55502093232</v>
      </c>
      <c r="F123" s="5">
        <v>14713718910</v>
      </c>
      <c r="G123" s="5">
        <v>4234743009</v>
      </c>
      <c r="I123" s="5">
        <v>55502093232</v>
      </c>
      <c r="J123" s="5">
        <v>-13986112874</v>
      </c>
      <c r="K123" s="5">
        <v>37349864970</v>
      </c>
      <c r="L123" s="5">
        <v>301620787893</v>
      </c>
      <c r="M123" s="5">
        <v>296187973995</v>
      </c>
      <c r="N123" s="5">
        <v>56939551867</v>
      </c>
      <c r="O123" s="5">
        <v>25026362472</v>
      </c>
      <c r="P123" s="5">
        <v>8626507323</v>
      </c>
    </row>
    <row r="124" spans="3:16" x14ac:dyDescent="0.35">
      <c r="C124" t="s">
        <v>139</v>
      </c>
      <c r="D124" s="5">
        <v>56729964985</v>
      </c>
      <c r="E124" s="5">
        <v>56002093232</v>
      </c>
      <c r="F124" s="5">
        <v>15213718910</v>
      </c>
      <c r="G124" s="5">
        <v>4734743009</v>
      </c>
      <c r="I124" s="5">
        <v>56002093232</v>
      </c>
      <c r="J124" s="5">
        <v>-13486112874</v>
      </c>
      <c r="K124" s="5">
        <v>37849864970</v>
      </c>
      <c r="L124" s="5">
        <v>302020787893</v>
      </c>
      <c r="M124" s="5">
        <v>296487973995</v>
      </c>
      <c r="N124" s="5">
        <v>57139551867</v>
      </c>
      <c r="O124" s="5">
        <v>25126362472</v>
      </c>
      <c r="P124" s="5">
        <v>8626507323</v>
      </c>
    </row>
    <row r="125" spans="3:16" x14ac:dyDescent="0.35">
      <c r="C125" t="s">
        <v>291</v>
      </c>
      <c r="D125" s="5">
        <v>2972137624</v>
      </c>
      <c r="E125" s="5">
        <v>3478974993</v>
      </c>
      <c r="F125" s="5">
        <v>6401212760</v>
      </c>
      <c r="G125" s="5">
        <v>14505376453</v>
      </c>
      <c r="I125" s="5">
        <v>3478974993</v>
      </c>
      <c r="J125" s="5">
        <v>14041318055</v>
      </c>
      <c r="K125" s="5">
        <v>8433973278</v>
      </c>
      <c r="L125" s="5">
        <v>17552472291</v>
      </c>
      <c r="M125" s="5">
        <v>29915779868</v>
      </c>
      <c r="N125" s="5">
        <v>428905841</v>
      </c>
      <c r="O125" s="5">
        <v>27839309</v>
      </c>
      <c r="P125" s="5">
        <v>331463997</v>
      </c>
    </row>
    <row r="126" spans="3:16" x14ac:dyDescent="0.35">
      <c r="C126" t="s">
        <v>9</v>
      </c>
      <c r="D126" s="5">
        <v>688637656412</v>
      </c>
      <c r="E126" s="5">
        <v>688499804153</v>
      </c>
      <c r="F126" s="5">
        <v>654099995254</v>
      </c>
      <c r="G126" s="5">
        <v>649951228389</v>
      </c>
      <c r="I126" s="5">
        <v>688499804153</v>
      </c>
      <c r="J126" s="5">
        <v>630992834358</v>
      </c>
      <c r="K126" s="5">
        <v>673785130686</v>
      </c>
      <c r="L126" s="5">
        <v>944568190409</v>
      </c>
      <c r="M126" s="5">
        <v>951341972088</v>
      </c>
      <c r="N126" s="5">
        <v>684422611741</v>
      </c>
      <c r="O126" s="5">
        <v>679483780954</v>
      </c>
      <c r="P126" s="5">
        <v>23900425017</v>
      </c>
    </row>
    <row r="127" spans="3:16" x14ac:dyDescent="0.35">
      <c r="C127" t="s">
        <v>140</v>
      </c>
      <c r="D127" s="5">
        <v>861607082834</v>
      </c>
      <c r="E127" s="5">
        <v>865729297464</v>
      </c>
      <c r="F127" s="5">
        <v>849679211463</v>
      </c>
      <c r="G127" s="5">
        <v>863204287243</v>
      </c>
      <c r="I127" s="5">
        <v>865729297464</v>
      </c>
      <c r="J127" s="5">
        <v>778230844007</v>
      </c>
      <c r="K127" s="5">
        <v>867985361202</v>
      </c>
      <c r="L127" s="5">
        <v>1134699436917</v>
      </c>
      <c r="M127" s="5">
        <v>1085765859340</v>
      </c>
      <c r="N127" s="5">
        <v>800066753874</v>
      </c>
      <c r="O127" s="5">
        <v>710349799459</v>
      </c>
      <c r="P127" s="5">
        <v>33506508170</v>
      </c>
    </row>
    <row r="128" spans="3:16" x14ac:dyDescent="0.35">
      <c r="C128" t="s">
        <v>141</v>
      </c>
      <c r="D128" s="5">
        <v>7692307700</v>
      </c>
      <c r="E128" s="5">
        <v>7692307700</v>
      </c>
      <c r="F128" s="5">
        <v>7692307700</v>
      </c>
      <c r="G128" s="5">
        <v>7692307700</v>
      </c>
      <c r="I128" s="5">
        <v>7692307700</v>
      </c>
      <c r="J128" s="5">
        <v>7692307700</v>
      </c>
      <c r="K128" s="5">
        <v>7692307700</v>
      </c>
      <c r="L128" s="5">
        <v>7692307700</v>
      </c>
      <c r="M128" s="5">
        <v>7692307700</v>
      </c>
      <c r="N128" s="5">
        <v>7692307700</v>
      </c>
      <c r="O128" s="5">
        <v>7692307700</v>
      </c>
      <c r="P128" s="5">
        <v>137000000</v>
      </c>
    </row>
    <row r="130" spans="2:16" x14ac:dyDescent="0.35">
      <c r="B130" t="s">
        <v>142</v>
      </c>
      <c r="C130" t="s">
        <v>143</v>
      </c>
      <c r="D130" s="5">
        <v>-19509270794</v>
      </c>
      <c r="E130" s="5">
        <v>-29341663802</v>
      </c>
      <c r="F130" s="5">
        <v>21433266252</v>
      </c>
      <c r="G130" s="5">
        <v>22520433715</v>
      </c>
      <c r="I130" s="5">
        <v>10239858671</v>
      </c>
      <c r="J130" s="5">
        <v>56468173300</v>
      </c>
      <c r="K130" s="5">
        <v>116244195138</v>
      </c>
      <c r="L130" s="5">
        <v>-36515671043</v>
      </c>
      <c r="M130" s="5">
        <v>69564622085</v>
      </c>
      <c r="N130" s="5">
        <v>-199697430666</v>
      </c>
      <c r="O130" s="5">
        <v>-25136073021</v>
      </c>
      <c r="P130" s="5">
        <v>-10752925597</v>
      </c>
    </row>
    <row r="131" spans="2:16" x14ac:dyDescent="0.35">
      <c r="C131" t="s">
        <v>292</v>
      </c>
      <c r="D131" s="5">
        <v>118052317992</v>
      </c>
      <c r="E131" s="5">
        <v>137434184623</v>
      </c>
      <c r="F131" s="5">
        <v>183589078029</v>
      </c>
      <c r="G131" s="5">
        <v>137399323325</v>
      </c>
      <c r="I131" s="5">
        <v>598252252856</v>
      </c>
      <c r="J131" s="5">
        <v>1167710445295</v>
      </c>
      <c r="K131" s="5">
        <v>2069850523593</v>
      </c>
      <c r="L131" s="5">
        <v>1777329915844</v>
      </c>
      <c r="M131" s="5">
        <v>1194013952802</v>
      </c>
      <c r="N131" s="5">
        <v>475084919023</v>
      </c>
      <c r="O131" s="5">
        <v>187571561757</v>
      </c>
      <c r="P131" s="5">
        <v>52954425980</v>
      </c>
    </row>
    <row r="132" spans="2:16" x14ac:dyDescent="0.35">
      <c r="C132" t="s">
        <v>546</v>
      </c>
      <c r="J132" s="5">
        <v>2661387407</v>
      </c>
    </row>
    <row r="133" spans="2:16" x14ac:dyDescent="0.35">
      <c r="C133" t="s">
        <v>83</v>
      </c>
      <c r="D133" s="5">
        <v>367332294</v>
      </c>
      <c r="E133" s="5">
        <v>974100922</v>
      </c>
      <c r="F133" s="5">
        <v>1003751271</v>
      </c>
      <c r="G133" s="5">
        <v>1045472210</v>
      </c>
      <c r="I133" s="5">
        <v>3999236019</v>
      </c>
      <c r="J133" s="5">
        <v>3629497960</v>
      </c>
      <c r="K133" s="5">
        <v>2578476156</v>
      </c>
      <c r="L133" s="5">
        <v>3486792879</v>
      </c>
      <c r="M133" s="5">
        <v>6906716922</v>
      </c>
      <c r="N133" s="5">
        <v>15839364937</v>
      </c>
      <c r="O133" s="5">
        <v>5661452055</v>
      </c>
      <c r="P133" s="5">
        <v>22891271</v>
      </c>
    </row>
    <row r="134" spans="2:16" x14ac:dyDescent="0.35">
      <c r="C134" t="s">
        <v>294</v>
      </c>
      <c r="D134" s="5">
        <v>-112092100131</v>
      </c>
      <c r="E134" s="5">
        <v>-149322840304</v>
      </c>
      <c r="F134" s="5">
        <v>-153157674442</v>
      </c>
      <c r="G134" s="5">
        <v>-98553676608</v>
      </c>
      <c r="I134" s="5">
        <v>-531316052449</v>
      </c>
      <c r="J134" s="5">
        <v>-1061090663214</v>
      </c>
      <c r="K134" s="5">
        <v>-1885921760747</v>
      </c>
      <c r="L134" s="5">
        <v>-1755755609546</v>
      </c>
      <c r="M134" s="5">
        <v>-1065424491490</v>
      </c>
      <c r="N134" s="5">
        <v>-529412474943</v>
      </c>
      <c r="O134" s="5">
        <v>-195314518545</v>
      </c>
      <c r="P134" s="5">
        <v>-59784467037</v>
      </c>
    </row>
    <row r="135" spans="2:16" x14ac:dyDescent="0.35">
      <c r="C135" t="s">
        <v>293</v>
      </c>
      <c r="D135" s="5">
        <v>-9342600979</v>
      </c>
      <c r="E135" s="5">
        <v>-9423333811</v>
      </c>
      <c r="F135" s="5">
        <v>-9144109447</v>
      </c>
      <c r="G135" s="5">
        <v>-8869712835</v>
      </c>
      <c r="I135" s="5">
        <v>-34826321834</v>
      </c>
      <c r="J135" s="5">
        <v>-27969661725</v>
      </c>
      <c r="K135" s="5">
        <v>-23951688979</v>
      </c>
      <c r="L135" s="5">
        <v>-20738023652</v>
      </c>
      <c r="M135" s="5">
        <v>-15017645742</v>
      </c>
      <c r="N135" s="5">
        <v>-11799628616</v>
      </c>
      <c r="O135" s="5">
        <v>-7917776965</v>
      </c>
      <c r="P135" s="5">
        <v>-3242966204</v>
      </c>
    </row>
    <row r="136" spans="2:16" x14ac:dyDescent="0.35">
      <c r="C136" t="s">
        <v>703</v>
      </c>
      <c r="D136" s="5">
        <v>-7340336101</v>
      </c>
      <c r="E136" s="5">
        <v>-2314707360</v>
      </c>
      <c r="F136" s="5">
        <v>-2478796543</v>
      </c>
      <c r="G136" s="5">
        <v>-3184120393</v>
      </c>
      <c r="I136" s="5">
        <v>-9231215476</v>
      </c>
      <c r="J136" s="5">
        <v>-7822981688</v>
      </c>
      <c r="K136" s="5">
        <v>-7844485844</v>
      </c>
      <c r="L136" s="5">
        <v>-8724946926</v>
      </c>
      <c r="M136" s="5">
        <v>-5868229332</v>
      </c>
      <c r="N136" s="5">
        <v>-3424112464</v>
      </c>
      <c r="O136" s="5">
        <v>-4063999359</v>
      </c>
      <c r="P136" s="5">
        <v>-330987668</v>
      </c>
    </row>
    <row r="137" spans="2:16" x14ac:dyDescent="0.35">
      <c r="C137" t="s">
        <v>334</v>
      </c>
      <c r="D137" s="5">
        <v>-87218077</v>
      </c>
      <c r="E137" s="5">
        <v>-103860625</v>
      </c>
      <c r="F137" s="5">
        <v>-60198811</v>
      </c>
      <c r="G137" s="5">
        <v>-55033818</v>
      </c>
      <c r="I137" s="5">
        <v>-421748850</v>
      </c>
      <c r="J137" s="5">
        <v>-1505101667</v>
      </c>
      <c r="K137" s="5">
        <v>-3368409003</v>
      </c>
      <c r="L137" s="5">
        <v>-4528077710</v>
      </c>
      <c r="M137" s="5">
        <v>-6153752837</v>
      </c>
      <c r="N137" s="5">
        <v>-3464594420</v>
      </c>
      <c r="O137" s="5">
        <v>-258993797</v>
      </c>
      <c r="P137" s="5">
        <v>-11463935</v>
      </c>
    </row>
    <row r="138" spans="2:16" x14ac:dyDescent="0.35">
      <c r="C138" t="s">
        <v>751</v>
      </c>
    </row>
    <row r="139" spans="2:16" x14ac:dyDescent="0.35">
      <c r="C139" t="s">
        <v>364</v>
      </c>
      <c r="D139" s="5">
        <v>-9066665792</v>
      </c>
      <c r="E139" s="5">
        <v>-6585207247</v>
      </c>
      <c r="F139" s="5">
        <v>1681216195</v>
      </c>
      <c r="G139" s="5">
        <v>-5261818166</v>
      </c>
      <c r="I139" s="5">
        <v>-16216291595</v>
      </c>
      <c r="J139" s="5">
        <v>-19144749068</v>
      </c>
      <c r="K139" s="5">
        <v>-35098460038</v>
      </c>
      <c r="L139" s="5">
        <v>-27585721932</v>
      </c>
      <c r="M139" s="5">
        <v>-38891928238</v>
      </c>
      <c r="N139" s="5">
        <v>-142520904183</v>
      </c>
      <c r="O139" s="5">
        <v>-10813798167</v>
      </c>
      <c r="P139" s="5">
        <v>-360358004</v>
      </c>
    </row>
    <row r="140" spans="2:16" x14ac:dyDescent="0.35">
      <c r="C140" t="s">
        <v>150</v>
      </c>
      <c r="D140" s="5">
        <v>-3821740580</v>
      </c>
      <c r="E140" s="5">
        <v>-13074662187</v>
      </c>
      <c r="F140" s="5">
        <v>-2480187007</v>
      </c>
      <c r="G140" s="5">
        <v>4358550818</v>
      </c>
      <c r="I140" s="5">
        <v>-16433997040</v>
      </c>
      <c r="J140" s="5">
        <v>-24902544147</v>
      </c>
      <c r="K140" s="5">
        <v>-40448157016</v>
      </c>
      <c r="L140" s="5">
        <v>-2453794346</v>
      </c>
      <c r="M140" s="5">
        <v>104222850658</v>
      </c>
      <c r="N140" s="5">
        <v>-25298228304</v>
      </c>
      <c r="O140" s="5">
        <v>639720582983</v>
      </c>
      <c r="P140" s="5">
        <v>13144593242</v>
      </c>
    </row>
    <row r="141" spans="2:16" x14ac:dyDescent="0.35">
      <c r="C141" t="s">
        <v>151</v>
      </c>
      <c r="D141" s="5">
        <v>-5615982178</v>
      </c>
      <c r="E141" s="5">
        <v>-22431662294</v>
      </c>
      <c r="F141" s="5">
        <v>-9228495004</v>
      </c>
      <c r="G141" s="5">
        <v>-2221067612</v>
      </c>
      <c r="I141" s="5">
        <v>-36708412064</v>
      </c>
      <c r="J141" s="5">
        <v>-7205766981</v>
      </c>
      <c r="K141" s="5">
        <v>-128824866483</v>
      </c>
      <c r="L141" s="5">
        <v>-36344781338</v>
      </c>
      <c r="M141" s="5">
        <v>-183500553450</v>
      </c>
      <c r="N141" s="5">
        <v>34182798508</v>
      </c>
      <c r="O141" s="5">
        <v>-179312542641</v>
      </c>
      <c r="P141" s="5">
        <v>-363494923</v>
      </c>
    </row>
    <row r="142" spans="2:16" x14ac:dyDescent="0.35">
      <c r="C142" t="s">
        <v>752</v>
      </c>
      <c r="E142" s="5">
        <v>6</v>
      </c>
      <c r="F142" s="5">
        <v>247715744</v>
      </c>
      <c r="I142" s="5">
        <v>247715750</v>
      </c>
      <c r="J142" s="5">
        <v>975441250</v>
      </c>
      <c r="K142" s="5">
        <v>1302358753</v>
      </c>
    </row>
    <row r="143" spans="2:16" x14ac:dyDescent="0.35">
      <c r="C143" t="s">
        <v>753</v>
      </c>
      <c r="K143" s="5">
        <v>-32952372974</v>
      </c>
      <c r="L143" s="5">
        <v>-8028364963</v>
      </c>
      <c r="M143" s="5">
        <v>-2460000000</v>
      </c>
    </row>
    <row r="144" spans="2:16" x14ac:dyDescent="0.35">
      <c r="C144" t="s">
        <v>754</v>
      </c>
      <c r="G144" s="5">
        <v>455000000</v>
      </c>
      <c r="I144" s="5">
        <v>455000000</v>
      </c>
      <c r="J144" s="5">
        <v>12169267472</v>
      </c>
    </row>
    <row r="145" spans="3:16" x14ac:dyDescent="0.35">
      <c r="C145" t="s">
        <v>755</v>
      </c>
      <c r="F145" s="5">
        <v>456000000</v>
      </c>
      <c r="G145" s="5">
        <v>-456000000</v>
      </c>
    </row>
    <row r="146" spans="3:16" x14ac:dyDescent="0.35">
      <c r="C146" t="s">
        <v>617</v>
      </c>
      <c r="L146" s="5">
        <v>1500000000</v>
      </c>
    </row>
    <row r="147" spans="3:16" x14ac:dyDescent="0.35">
      <c r="C147" t="s">
        <v>508</v>
      </c>
    </row>
    <row r="148" spans="3:16" x14ac:dyDescent="0.35">
      <c r="C148" t="s">
        <v>626</v>
      </c>
      <c r="E148" s="5">
        <v>2004000000</v>
      </c>
      <c r="I148" s="5">
        <v>2004000000</v>
      </c>
      <c r="K148" s="5">
        <v>-59254660000</v>
      </c>
      <c r="L148" s="5">
        <v>-21154320000</v>
      </c>
      <c r="M148" s="5">
        <v>-121861714000</v>
      </c>
      <c r="O148" s="5">
        <v>-103775403961</v>
      </c>
    </row>
    <row r="149" spans="3:16" x14ac:dyDescent="0.35">
      <c r="C149" t="s">
        <v>756</v>
      </c>
      <c r="E149" s="5">
        <v>-2004000000</v>
      </c>
      <c r="F149" s="5">
        <v>1000000</v>
      </c>
      <c r="G149" s="5">
        <v>2003000000</v>
      </c>
      <c r="L149" s="5">
        <v>1775005000</v>
      </c>
      <c r="N149" s="5">
        <v>105896014000</v>
      </c>
    </row>
    <row r="150" spans="3:16" x14ac:dyDescent="0.35">
      <c r="C150" t="s">
        <v>155</v>
      </c>
      <c r="D150" s="5">
        <v>-3859185294</v>
      </c>
      <c r="E150" s="5">
        <v>-13648262300</v>
      </c>
      <c r="F150" s="5">
        <v>-9477210748</v>
      </c>
      <c r="G150" s="5">
        <v>-4355043952</v>
      </c>
      <c r="I150" s="5">
        <v>-30175727814</v>
      </c>
      <c r="J150" s="5">
        <v>-9623904528</v>
      </c>
      <c r="K150" s="5">
        <v>-59986496651</v>
      </c>
      <c r="L150" s="5">
        <v>-35652902829</v>
      </c>
      <c r="M150" s="5">
        <v>-23681947007</v>
      </c>
      <c r="N150" s="5">
        <v>-47797077140</v>
      </c>
      <c r="O150" s="5">
        <v>-10764856149</v>
      </c>
      <c r="P150" s="5">
        <v>-171824298</v>
      </c>
    </row>
    <row r="151" spans="3:16" x14ac:dyDescent="0.35">
      <c r="C151" t="s">
        <v>645</v>
      </c>
      <c r="L151" s="5">
        <v>20000000000</v>
      </c>
      <c r="M151" s="5">
        <v>-20000000000</v>
      </c>
    </row>
    <row r="152" spans="3:16" x14ac:dyDescent="0.35">
      <c r="C152" t="s">
        <v>757</v>
      </c>
      <c r="L152" s="5">
        <v>12500000000</v>
      </c>
    </row>
    <row r="153" spans="3:16" x14ac:dyDescent="0.35">
      <c r="C153" t="s">
        <v>694</v>
      </c>
      <c r="L153" s="5">
        <v>-1500000000</v>
      </c>
      <c r="M153" s="5">
        <v>-12500000000</v>
      </c>
    </row>
    <row r="154" spans="3:16" x14ac:dyDescent="0.35">
      <c r="C154" t="s">
        <v>758</v>
      </c>
      <c r="K154" s="5">
        <v>-3333343585</v>
      </c>
      <c r="L154" s="5">
        <v>-180000000</v>
      </c>
      <c r="M154" s="5">
        <v>-2300000000</v>
      </c>
      <c r="N154" s="5">
        <v>-22193263679</v>
      </c>
    </row>
    <row r="155" spans="3:16" x14ac:dyDescent="0.35">
      <c r="C155" t="s">
        <v>338</v>
      </c>
      <c r="D155" s="5">
        <v>-1466531884</v>
      </c>
      <c r="E155" s="5">
        <v>-537350000</v>
      </c>
      <c r="I155" s="5">
        <v>-537350000</v>
      </c>
      <c r="J155" s="5">
        <v>-9991700000</v>
      </c>
      <c r="N155" s="5">
        <v>-22761000000</v>
      </c>
      <c r="O155" s="5">
        <v>-64034282531</v>
      </c>
    </row>
    <row r="156" spans="3:16" x14ac:dyDescent="0.35">
      <c r="C156" t="s">
        <v>759</v>
      </c>
      <c r="N156" s="5">
        <v>33508098258</v>
      </c>
    </row>
    <row r="157" spans="3:16" x14ac:dyDescent="0.35">
      <c r="C157" t="s">
        <v>635</v>
      </c>
      <c r="K157" s="5">
        <v>-4912725000</v>
      </c>
      <c r="L157" s="5">
        <v>-11100000000</v>
      </c>
      <c r="M157" s="5">
        <v>-2300000000</v>
      </c>
    </row>
    <row r="158" spans="3:16" x14ac:dyDescent="0.35">
      <c r="C158" t="s">
        <v>573</v>
      </c>
      <c r="L158" s="5">
        <v>-767400000</v>
      </c>
      <c r="N158" s="5">
        <v>-4926639575</v>
      </c>
      <c r="O158" s="5">
        <v>-144000000</v>
      </c>
    </row>
    <row r="159" spans="3:16" x14ac:dyDescent="0.35">
      <c r="C159" t="s">
        <v>760</v>
      </c>
      <c r="E159" s="5">
        <v>5000000000</v>
      </c>
      <c r="I159" s="5">
        <v>5000000000</v>
      </c>
    </row>
    <row r="160" spans="3:16" x14ac:dyDescent="0.35">
      <c r="C160" t="s">
        <v>761</v>
      </c>
      <c r="E160" s="5">
        <v>-2913750000</v>
      </c>
      <c r="I160" s="5">
        <v>-2913750000</v>
      </c>
    </row>
    <row r="161" spans="3:16" x14ac:dyDescent="0.35">
      <c r="C161" t="s">
        <v>762</v>
      </c>
      <c r="D161" s="5">
        <v>-290265000</v>
      </c>
      <c r="J161" s="5">
        <v>-1243403000</v>
      </c>
      <c r="K161" s="5">
        <v>-15000000</v>
      </c>
      <c r="L161" s="5">
        <v>-265163509</v>
      </c>
      <c r="M161" s="5">
        <v>-856892443</v>
      </c>
      <c r="N161" s="5">
        <v>-7550000000</v>
      </c>
    </row>
    <row r="162" spans="3:16" x14ac:dyDescent="0.35">
      <c r="C162" t="s">
        <v>365</v>
      </c>
      <c r="J162" s="5">
        <v>8531825</v>
      </c>
      <c r="N162" s="5">
        <v>6666644</v>
      </c>
      <c r="P162" s="5">
        <v>6329375</v>
      </c>
    </row>
    <row r="163" spans="3:16" x14ac:dyDescent="0.35">
      <c r="C163" t="s">
        <v>164</v>
      </c>
      <c r="D163" s="5">
        <v>-3821740580</v>
      </c>
      <c r="E163" s="5">
        <v>-13074662187</v>
      </c>
      <c r="F163" s="5">
        <v>-2480187007</v>
      </c>
      <c r="G163" s="5">
        <v>4358550818</v>
      </c>
      <c r="I163" s="5">
        <v>-16433997040</v>
      </c>
      <c r="J163" s="5">
        <v>-24902544147</v>
      </c>
      <c r="K163" s="5">
        <v>-40448157016</v>
      </c>
      <c r="L163" s="5">
        <v>-2453794346</v>
      </c>
      <c r="M163" s="5">
        <v>104222850658</v>
      </c>
      <c r="N163" s="5">
        <v>-25298228304</v>
      </c>
      <c r="O163" s="5">
        <v>639720582983</v>
      </c>
      <c r="P163" s="5">
        <v>13144593242</v>
      </c>
    </row>
    <row r="164" spans="3:16" x14ac:dyDescent="0.35">
      <c r="C164" t="s">
        <v>470</v>
      </c>
      <c r="O164" s="5">
        <v>592307694000</v>
      </c>
    </row>
    <row r="165" spans="3:16" x14ac:dyDescent="0.35">
      <c r="C165" t="s">
        <v>763</v>
      </c>
      <c r="O165" s="5">
        <v>63223077000</v>
      </c>
      <c r="P165" s="5">
        <v>13500000000</v>
      </c>
    </row>
    <row r="166" spans="3:16" x14ac:dyDescent="0.35">
      <c r="C166" t="s">
        <v>764</v>
      </c>
      <c r="M166" s="5">
        <v>576000000</v>
      </c>
    </row>
    <row r="167" spans="3:16" x14ac:dyDescent="0.35">
      <c r="C167" t="s">
        <v>765</v>
      </c>
      <c r="M167" s="5">
        <v>27214286750</v>
      </c>
    </row>
    <row r="168" spans="3:16" x14ac:dyDescent="0.35">
      <c r="C168" t="s">
        <v>766</v>
      </c>
    </row>
    <row r="169" spans="3:16" x14ac:dyDescent="0.35">
      <c r="C169" t="s">
        <v>412</v>
      </c>
      <c r="K169" s="5">
        <v>7588797686</v>
      </c>
      <c r="L169" s="5">
        <v>36186259355</v>
      </c>
      <c r="M169" s="5">
        <v>104682220259</v>
      </c>
    </row>
    <row r="170" spans="3:16" x14ac:dyDescent="0.35">
      <c r="C170" t="s">
        <v>767</v>
      </c>
      <c r="K170" s="5">
        <v>5537783300</v>
      </c>
      <c r="L170" s="5">
        <v>1980000000</v>
      </c>
      <c r="M170" s="5">
        <v>3541750500</v>
      </c>
    </row>
    <row r="171" spans="3:16" x14ac:dyDescent="0.35">
      <c r="C171" t="s">
        <v>415</v>
      </c>
      <c r="E171" s="5">
        <v>2511580001</v>
      </c>
      <c r="F171" s="5">
        <v>-11580001</v>
      </c>
      <c r="G171" s="5">
        <v>-2500000000</v>
      </c>
    </row>
    <row r="172" spans="3:16" x14ac:dyDescent="0.35">
      <c r="C172" t="s">
        <v>319</v>
      </c>
      <c r="E172" s="5">
        <v>-527833333</v>
      </c>
      <c r="F172" s="5">
        <v>-146694997</v>
      </c>
      <c r="G172" s="5">
        <v>2929028330</v>
      </c>
      <c r="I172" s="5">
        <v>2254500000</v>
      </c>
      <c r="J172" s="5">
        <v>4004588610</v>
      </c>
      <c r="K172" s="5">
        <v>17529970259</v>
      </c>
      <c r="L172" s="5">
        <v>8731807796</v>
      </c>
      <c r="M172" s="5">
        <v>8010720250</v>
      </c>
    </row>
    <row r="173" spans="3:16" x14ac:dyDescent="0.35">
      <c r="C173" t="s">
        <v>768</v>
      </c>
      <c r="G173" s="5">
        <v>-150000000</v>
      </c>
    </row>
    <row r="174" spans="3:16" x14ac:dyDescent="0.35">
      <c r="C174" t="s">
        <v>321</v>
      </c>
      <c r="K174" s="5">
        <v>5085744000</v>
      </c>
      <c r="N174" s="5">
        <v>11588252273</v>
      </c>
    </row>
    <row r="175" spans="3:16" x14ac:dyDescent="0.35">
      <c r="C175" t="s">
        <v>323</v>
      </c>
      <c r="D175" s="5">
        <v>-29000001</v>
      </c>
      <c r="E175" s="5">
        <v>7045000008</v>
      </c>
      <c r="F175" s="5">
        <v>-265000004</v>
      </c>
      <c r="G175" s="5">
        <v>-2765000002</v>
      </c>
      <c r="K175" s="5">
        <v>-3000000000</v>
      </c>
      <c r="L175" s="5">
        <v>-16060000008</v>
      </c>
      <c r="M175" s="5">
        <v>-16060000008</v>
      </c>
      <c r="N175" s="5">
        <v>-9292386505</v>
      </c>
    </row>
    <row r="176" spans="3:16" x14ac:dyDescent="0.35">
      <c r="C176" t="s">
        <v>769</v>
      </c>
    </row>
    <row r="177" spans="2:16" x14ac:dyDescent="0.35">
      <c r="C177" t="s">
        <v>770</v>
      </c>
    </row>
    <row r="178" spans="2:16" x14ac:dyDescent="0.35">
      <c r="C178" t="s">
        <v>771</v>
      </c>
      <c r="N178" s="5">
        <v>-655784940</v>
      </c>
      <c r="O178" s="5">
        <v>-15515326905</v>
      </c>
    </row>
    <row r="179" spans="2:16" x14ac:dyDescent="0.35">
      <c r="C179" t="s">
        <v>772</v>
      </c>
      <c r="O179" s="5">
        <v>-550000000</v>
      </c>
      <c r="P179" s="5">
        <v>-922190803</v>
      </c>
    </row>
    <row r="180" spans="2:16" x14ac:dyDescent="0.35">
      <c r="C180" t="s">
        <v>563</v>
      </c>
      <c r="D180" s="5">
        <v>-162740579</v>
      </c>
      <c r="E180" s="5">
        <v>-176772926</v>
      </c>
      <c r="F180" s="5">
        <v>-116752835</v>
      </c>
      <c r="G180" s="5">
        <v>-51602200</v>
      </c>
      <c r="I180" s="5">
        <v>-345127961</v>
      </c>
      <c r="J180" s="5">
        <v>-470733438</v>
      </c>
      <c r="K180" s="5">
        <v>-473315979</v>
      </c>
      <c r="L180" s="5">
        <v>-442194558</v>
      </c>
      <c r="M180" s="5">
        <v>-347127093</v>
      </c>
      <c r="N180" s="5">
        <v>-118668932</v>
      </c>
      <c r="O180" s="5">
        <v>-86955000</v>
      </c>
      <c r="P180" s="5">
        <v>-33215955</v>
      </c>
    </row>
    <row r="181" spans="2:16" x14ac:dyDescent="0.35">
      <c r="C181" t="s">
        <v>773</v>
      </c>
      <c r="E181" s="5">
        <v>60000000</v>
      </c>
      <c r="I181" s="5">
        <v>60000000</v>
      </c>
      <c r="J181" s="5">
        <v>6666000000</v>
      </c>
    </row>
    <row r="182" spans="2:16" x14ac:dyDescent="0.35">
      <c r="C182" t="s">
        <v>774</v>
      </c>
    </row>
    <row r="183" spans="2:16" x14ac:dyDescent="0.35">
      <c r="C183" t="s">
        <v>775</v>
      </c>
    </row>
    <row r="184" spans="2:16" x14ac:dyDescent="0.35">
      <c r="C184" t="s">
        <v>407</v>
      </c>
      <c r="N184" s="5">
        <v>-26819640200</v>
      </c>
    </row>
    <row r="185" spans="2:16" x14ac:dyDescent="0.35">
      <c r="C185" t="s">
        <v>776</v>
      </c>
      <c r="P185" s="5">
        <v>600000000</v>
      </c>
    </row>
    <row r="186" spans="2:16" x14ac:dyDescent="0.35">
      <c r="C186" t="s">
        <v>174</v>
      </c>
      <c r="D186" s="5">
        <v>-28946993552</v>
      </c>
      <c r="E186" s="5">
        <v>-64847988283</v>
      </c>
      <c r="F186" s="5">
        <v>9723584241</v>
      </c>
      <c r="G186" s="5">
        <v>24658916921</v>
      </c>
      <c r="I186" s="5">
        <v>-42902550433</v>
      </c>
      <c r="J186" s="5">
        <v>24359862172</v>
      </c>
      <c r="K186" s="5">
        <v>-53028828361</v>
      </c>
      <c r="L186" s="5">
        <v>-75314246727</v>
      </c>
      <c r="M186" s="5">
        <v>-9713080707</v>
      </c>
      <c r="N186" s="5">
        <v>-190812860462</v>
      </c>
      <c r="O186" s="5">
        <v>435271967321</v>
      </c>
      <c r="P186" s="5">
        <v>2028172722</v>
      </c>
    </row>
    <row r="187" spans="2:16" x14ac:dyDescent="0.35">
      <c r="C187" t="s">
        <v>175</v>
      </c>
      <c r="D187" s="5">
        <v>93246973732</v>
      </c>
      <c r="I187" s="5">
        <v>136151841257</v>
      </c>
      <c r="J187" s="5">
        <v>112389435335</v>
      </c>
      <c r="K187" s="5">
        <v>165418263696</v>
      </c>
      <c r="L187" s="5">
        <v>240745578776</v>
      </c>
      <c r="M187" s="5">
        <v>250458659483</v>
      </c>
      <c r="N187" s="5">
        <v>441271519945</v>
      </c>
      <c r="O187" s="5">
        <v>6395780049</v>
      </c>
      <c r="P187" s="5">
        <v>4367607327</v>
      </c>
    </row>
    <row r="188" spans="2:16" x14ac:dyDescent="0.35">
      <c r="C188" t="s">
        <v>379</v>
      </c>
      <c r="F188" s="5">
        <v>-2317092</v>
      </c>
      <c r="I188" s="5">
        <v>-2317092</v>
      </c>
      <c r="J188" s="5">
        <v>-597456250</v>
      </c>
      <c r="L188" s="5">
        <v>-13068353</v>
      </c>
      <c r="O188" s="5">
        <v>-396227425</v>
      </c>
    </row>
    <row r="189" spans="2:16" x14ac:dyDescent="0.35">
      <c r="C189" t="s">
        <v>176</v>
      </c>
      <c r="D189" s="5">
        <v>64299980180</v>
      </c>
      <c r="E189" s="5">
        <v>-64847988283</v>
      </c>
      <c r="F189" s="5">
        <v>9721267149</v>
      </c>
      <c r="G189" s="5">
        <v>24658916921</v>
      </c>
      <c r="I189" s="5">
        <v>93246973732</v>
      </c>
      <c r="J189" s="5">
        <v>136151841257</v>
      </c>
      <c r="K189" s="5">
        <v>112389435335</v>
      </c>
      <c r="L189" s="5">
        <v>165418263696</v>
      </c>
      <c r="M189" s="5">
        <v>240745578776</v>
      </c>
      <c r="N189" s="5">
        <v>250458659483</v>
      </c>
      <c r="O189" s="5">
        <v>441271519945</v>
      </c>
      <c r="P189" s="5">
        <v>6395780049</v>
      </c>
    </row>
    <row r="191" spans="2:16" x14ac:dyDescent="0.35">
      <c r="B191" t="s">
        <v>177</v>
      </c>
      <c r="C191" t="s">
        <v>11</v>
      </c>
      <c r="D191" s="5">
        <v>7690000000</v>
      </c>
      <c r="E191" s="5">
        <v>7690000000</v>
      </c>
      <c r="F191" s="5">
        <v>7690000000</v>
      </c>
      <c r="G191" s="5">
        <v>7690000000</v>
      </c>
      <c r="I191" s="5">
        <v>7690000000</v>
      </c>
      <c r="J191" s="5">
        <v>7690000000</v>
      </c>
      <c r="K191" s="5">
        <v>7690000000</v>
      </c>
      <c r="L191" s="5">
        <v>7690000000</v>
      </c>
      <c r="M191" s="5">
        <v>7690000000</v>
      </c>
      <c r="N191" s="5">
        <v>7690000000</v>
      </c>
      <c r="O191" s="5">
        <v>7690000000</v>
      </c>
      <c r="P191" s="5">
        <v>140000000</v>
      </c>
    </row>
    <row r="192" spans="2:16" x14ac:dyDescent="0.35">
      <c r="C192" t="s">
        <v>178</v>
      </c>
      <c r="D192" s="6">
        <v>0.08</v>
      </c>
      <c r="E192" s="6">
        <v>5.25</v>
      </c>
      <c r="F192" s="6">
        <v>1.36</v>
      </c>
      <c r="G192" s="6">
        <v>1.1100000000000001</v>
      </c>
    </row>
    <row r="193" spans="3:7" x14ac:dyDescent="0.35">
      <c r="C193" t="s">
        <v>179</v>
      </c>
      <c r="D193" s="6">
        <v>2437.5</v>
      </c>
      <c r="E193" s="6">
        <v>72.38</v>
      </c>
      <c r="F193" s="6">
        <v>283.82</v>
      </c>
      <c r="G193" s="6">
        <v>331.53</v>
      </c>
    </row>
    <row r="194" spans="3:7" x14ac:dyDescent="0.35">
      <c r="C194" t="s">
        <v>62</v>
      </c>
      <c r="D194" s="6">
        <v>19.96</v>
      </c>
      <c r="E194" s="6">
        <v>14.49</v>
      </c>
      <c r="F194" s="6">
        <v>20.3</v>
      </c>
      <c r="G194" s="6">
        <v>18.260000000000002</v>
      </c>
    </row>
    <row r="195" spans="3:7" x14ac:dyDescent="0.35">
      <c r="C195" t="s">
        <v>180</v>
      </c>
      <c r="E195" s="5">
        <v>38590000000</v>
      </c>
      <c r="F195" s="5">
        <v>18560000000</v>
      </c>
      <c r="G195" s="5">
        <v>18330000000</v>
      </c>
    </row>
    <row r="196" spans="3:7" x14ac:dyDescent="0.35">
      <c r="C196" t="s">
        <v>181</v>
      </c>
      <c r="D196" s="6">
        <v>7.000000000000001E-4</v>
      </c>
      <c r="E196" s="6">
        <v>4.6699999999999998E-2</v>
      </c>
      <c r="F196" s="6">
        <v>1.23E-2</v>
      </c>
      <c r="G196" s="6">
        <v>9.8999999999999991E-3</v>
      </c>
    </row>
    <row r="197" spans="3:7" x14ac:dyDescent="0.35">
      <c r="C197" t="s">
        <v>182</v>
      </c>
      <c r="D197" s="6">
        <v>8.9999999999999998E-4</v>
      </c>
      <c r="E197" s="6">
        <v>5.9000000000000004E-2</v>
      </c>
      <c r="F197" s="6">
        <v>1.6200000000000003E-2</v>
      </c>
      <c r="G197" s="6">
        <v>1.34E-2</v>
      </c>
    </row>
    <row r="198" spans="3:7" x14ac:dyDescent="0.35">
      <c r="C198" t="s">
        <v>183</v>
      </c>
      <c r="D198" s="6">
        <v>1.7299999999999999E-2</v>
      </c>
      <c r="E198" s="6">
        <v>3.9800000000000002E-2</v>
      </c>
      <c r="F198" s="6">
        <v>1.1399999999999999E-2</v>
      </c>
      <c r="G198" s="6">
        <v>1.1699999999999999E-2</v>
      </c>
    </row>
    <row r="199" spans="3:7" x14ac:dyDescent="0.35">
      <c r="C199" t="s">
        <v>184</v>
      </c>
      <c r="D199" s="6">
        <v>70.17</v>
      </c>
      <c r="E199" s="6">
        <v>78.38</v>
      </c>
      <c r="F199" s="6">
        <v>23.55</v>
      </c>
      <c r="G199" s="6">
        <v>24.34</v>
      </c>
    </row>
    <row r="200" spans="3:7" x14ac:dyDescent="0.35">
      <c r="C200" t="s">
        <v>185</v>
      </c>
      <c r="D200" s="5">
        <v>689000000000</v>
      </c>
      <c r="E200" s="5">
        <v>688000000000</v>
      </c>
      <c r="F200" s="5">
        <v>654000000000</v>
      </c>
      <c r="G200" s="5">
        <v>650000000000</v>
      </c>
    </row>
    <row r="201" spans="3:7" x14ac:dyDescent="0.35">
      <c r="C201" t="s">
        <v>186</v>
      </c>
      <c r="D201" s="6">
        <v>2.19</v>
      </c>
      <c r="E201" s="6">
        <v>4.2699999999999996</v>
      </c>
      <c r="F201" s="6">
        <v>4.58</v>
      </c>
      <c r="G201" s="6">
        <v>4.45</v>
      </c>
    </row>
    <row r="202" spans="3:7" x14ac:dyDescent="0.35">
      <c r="C202" t="s">
        <v>187</v>
      </c>
      <c r="D202" s="6">
        <v>89.14</v>
      </c>
      <c r="E202" s="6">
        <v>89.05</v>
      </c>
      <c r="F202" s="6">
        <v>84.2</v>
      </c>
      <c r="G202" s="6">
        <v>82.61</v>
      </c>
    </row>
    <row r="203" spans="3:7" x14ac:dyDescent="0.35">
      <c r="C203" t="s">
        <v>188</v>
      </c>
      <c r="D203" s="6">
        <v>2.19</v>
      </c>
      <c r="E203" s="6">
        <v>4.2699999999999996</v>
      </c>
      <c r="F203" s="6">
        <v>4.58</v>
      </c>
      <c r="G203" s="6">
        <v>4.45</v>
      </c>
    </row>
    <row r="204" spans="3:7" x14ac:dyDescent="0.35">
      <c r="C204" t="s">
        <v>189</v>
      </c>
      <c r="D204" s="6">
        <v>89.14</v>
      </c>
      <c r="E204" s="6">
        <v>89.05</v>
      </c>
      <c r="F204" s="6">
        <v>84.2</v>
      </c>
      <c r="G204" s="6">
        <v>82.61</v>
      </c>
    </row>
    <row r="205" spans="3:7" x14ac:dyDescent="0.35">
      <c r="C205" t="s">
        <v>190</v>
      </c>
      <c r="D205" s="5">
        <v>1000000000</v>
      </c>
      <c r="E205" s="5">
        <v>1000000000</v>
      </c>
      <c r="F205" s="5">
        <v>8000000000</v>
      </c>
      <c r="G205" s="5">
        <v>8000000000</v>
      </c>
    </row>
    <row r="206" spans="3:7" x14ac:dyDescent="0.35">
      <c r="C206" t="s">
        <v>191</v>
      </c>
      <c r="D206" s="5">
        <v>2000000000</v>
      </c>
      <c r="E206" s="5">
        <v>2000000000</v>
      </c>
      <c r="F206" s="5">
        <v>1000000000</v>
      </c>
      <c r="G206" s="5">
        <v>2000000000</v>
      </c>
    </row>
    <row r="207" spans="3:7" x14ac:dyDescent="0.35">
      <c r="C207" t="s">
        <v>192</v>
      </c>
      <c r="D207" s="5">
        <v>686000000000</v>
      </c>
      <c r="E207" s="5">
        <v>685000000000</v>
      </c>
      <c r="F207" s="5">
        <v>648000000000</v>
      </c>
      <c r="G207" s="5">
        <v>635000000000</v>
      </c>
    </row>
    <row r="208" spans="3:7" x14ac:dyDescent="0.35">
      <c r="C208" t="s">
        <v>23</v>
      </c>
      <c r="D208" s="5">
        <v>3000000000</v>
      </c>
      <c r="E208" s="5">
        <v>3000000000</v>
      </c>
      <c r="F208" s="5">
        <v>9000000000</v>
      </c>
      <c r="G208" s="5">
        <v>10000000000</v>
      </c>
    </row>
    <row r="209" spans="3:16" x14ac:dyDescent="0.35">
      <c r="C209" t="s">
        <v>20</v>
      </c>
      <c r="D209" s="5">
        <v>-62000000000</v>
      </c>
      <c r="E209" s="5">
        <v>-90000000000</v>
      </c>
      <c r="F209" s="5">
        <v>-149000000000</v>
      </c>
      <c r="G209" s="5">
        <v>-139000000000</v>
      </c>
    </row>
    <row r="210" spans="3:16" x14ac:dyDescent="0.35">
      <c r="C210" t="s">
        <v>193</v>
      </c>
      <c r="D210" s="5">
        <v>358000000000</v>
      </c>
      <c r="E210" s="5">
        <v>354000000000</v>
      </c>
      <c r="F210" s="5">
        <v>326000000000</v>
      </c>
      <c r="G210" s="5">
        <v>322000000000</v>
      </c>
    </row>
    <row r="211" spans="3:16" x14ac:dyDescent="0.35">
      <c r="C211" t="s">
        <v>194</v>
      </c>
      <c r="D211" s="5">
        <v>-20000000000</v>
      </c>
      <c r="E211" s="5">
        <v>-29000000000</v>
      </c>
      <c r="F211" s="5">
        <v>21000000000</v>
      </c>
      <c r="G211" s="5">
        <v>23000000000</v>
      </c>
    </row>
    <row r="212" spans="3:16" x14ac:dyDescent="0.35">
      <c r="C212" t="s">
        <v>195</v>
      </c>
      <c r="D212" s="5">
        <v>-5000000000</v>
      </c>
      <c r="E212" s="5">
        <v>-14000000000</v>
      </c>
      <c r="F212" s="5">
        <v>-9000000000</v>
      </c>
      <c r="G212" s="5">
        <v>-4000000000</v>
      </c>
    </row>
    <row r="213" spans="3:16" x14ac:dyDescent="0.35">
      <c r="C213" t="s">
        <v>12</v>
      </c>
      <c r="D213" s="5">
        <v>-25000000000</v>
      </c>
      <c r="E213" s="5">
        <v>-44000000000</v>
      </c>
      <c r="F213" s="5">
        <v>12000000000</v>
      </c>
      <c r="G213" s="5">
        <v>18000000000</v>
      </c>
    </row>
    <row r="214" spans="3:16" x14ac:dyDescent="0.35">
      <c r="C214" t="s">
        <v>15</v>
      </c>
      <c r="D214" s="6">
        <v>-3.23</v>
      </c>
      <c r="E214" s="6">
        <v>-5.66</v>
      </c>
      <c r="F214" s="6">
        <v>1.55</v>
      </c>
      <c r="G214" s="6">
        <v>2.36</v>
      </c>
    </row>
    <row r="215" spans="3:16" x14ac:dyDescent="0.35">
      <c r="C215" t="s">
        <v>47</v>
      </c>
      <c r="I215" s="6">
        <v>8.98</v>
      </c>
      <c r="J215" s="6">
        <v>-6.68</v>
      </c>
      <c r="K215" s="6">
        <v>-34.29</v>
      </c>
      <c r="L215" s="6">
        <v>0.72</v>
      </c>
      <c r="M215" s="6">
        <v>31.12</v>
      </c>
      <c r="N215" s="6">
        <v>4.1500000000000004</v>
      </c>
      <c r="O215" s="6">
        <v>2.15</v>
      </c>
      <c r="P215" s="6">
        <v>55.27</v>
      </c>
    </row>
    <row r="216" spans="3:16" x14ac:dyDescent="0.35">
      <c r="C216" t="s">
        <v>61</v>
      </c>
      <c r="I216" s="6">
        <v>42.32</v>
      </c>
      <c r="J216" s="6">
        <v>-36.83</v>
      </c>
      <c r="K216" s="6">
        <v>-9.16</v>
      </c>
      <c r="L216" s="5">
        <v>1375</v>
      </c>
      <c r="M216" s="6">
        <v>87.4</v>
      </c>
      <c r="N216" s="6">
        <v>56.87</v>
      </c>
      <c r="O216" s="6">
        <v>114.42</v>
      </c>
      <c r="P216" s="5">
        <v>0</v>
      </c>
    </row>
    <row r="217" spans="3:16" x14ac:dyDescent="0.35">
      <c r="C217" t="s">
        <v>64</v>
      </c>
      <c r="I217" s="6">
        <v>4.21</v>
      </c>
      <c r="J217" s="6">
        <v>1.61</v>
      </c>
      <c r="K217" s="6">
        <v>1.24</v>
      </c>
      <c r="L217" s="6">
        <v>3.93</v>
      </c>
      <c r="M217" s="6">
        <v>18.190000000000001</v>
      </c>
      <c r="N217" s="6">
        <v>3.51</v>
      </c>
      <c r="O217" s="6">
        <v>8.9700000000000006</v>
      </c>
      <c r="P217" s="5">
        <v>0</v>
      </c>
    </row>
    <row r="218" spans="3:16" x14ac:dyDescent="0.35">
      <c r="C218" t="s">
        <v>196</v>
      </c>
      <c r="I218" s="5">
        <v>100150000000</v>
      </c>
      <c r="J218" s="5">
        <v>79340000000</v>
      </c>
      <c r="K218" s="5">
        <v>71750000000</v>
      </c>
      <c r="L218" s="5">
        <v>49200000000</v>
      </c>
      <c r="M218" s="5">
        <v>48860000000</v>
      </c>
      <c r="N218" s="5">
        <v>29650000000</v>
      </c>
      <c r="O218" s="5">
        <v>12630000000</v>
      </c>
      <c r="P218" s="5">
        <v>10120000000</v>
      </c>
    </row>
    <row r="219" spans="3:16" x14ac:dyDescent="0.35">
      <c r="C219" t="s">
        <v>197</v>
      </c>
      <c r="I219" s="6">
        <v>7.980000000000001E-2</v>
      </c>
      <c r="J219" s="6">
        <v>-6.6000000000000003E-2</v>
      </c>
      <c r="K219" s="6">
        <v>-0.3039</v>
      </c>
      <c r="L219" s="6">
        <v>4.8999999999999998E-3</v>
      </c>
      <c r="M219" s="6">
        <v>0.22039999999999998</v>
      </c>
      <c r="N219" s="6">
        <v>3.9900000000000005E-2</v>
      </c>
      <c r="O219" s="6">
        <v>2.3300000000000001E-2</v>
      </c>
      <c r="P219" s="6">
        <v>0.22600000000000001</v>
      </c>
    </row>
    <row r="220" spans="3:16" x14ac:dyDescent="0.35">
      <c r="C220" t="s">
        <v>198</v>
      </c>
      <c r="I220" s="6">
        <v>0.1008</v>
      </c>
      <c r="J220" s="6">
        <v>-8.3299999999999999E-2</v>
      </c>
      <c r="K220" s="6">
        <v>-0.39640000000000003</v>
      </c>
      <c r="L220" s="6">
        <v>6.0000000000000001E-3</v>
      </c>
      <c r="M220" s="6">
        <v>0.25980000000000003</v>
      </c>
      <c r="N220" s="6">
        <v>4.6699999999999998E-2</v>
      </c>
      <c r="O220" s="6">
        <v>2.4399999999999998E-2</v>
      </c>
      <c r="P220" s="6">
        <v>0.32130000000000003</v>
      </c>
    </row>
    <row r="221" spans="3:16" x14ac:dyDescent="0.35">
      <c r="C221" t="s">
        <v>199</v>
      </c>
      <c r="I221" s="6">
        <v>8.3400000000000002E-2</v>
      </c>
      <c r="J221" s="6">
        <v>3.7499999999999999E-2</v>
      </c>
      <c r="K221" s="6">
        <v>2.86E-2</v>
      </c>
      <c r="L221" s="6">
        <v>1.5600000000000001E-2</v>
      </c>
      <c r="M221" s="6">
        <v>3.5299999999999998E-2</v>
      </c>
      <c r="N221" s="6">
        <v>3.6000000000000004E-2</v>
      </c>
      <c r="O221" s="6">
        <v>3.4700000000000002E-2</v>
      </c>
      <c r="P221" s="6">
        <v>0.82200000000000006</v>
      </c>
    </row>
    <row r="222" spans="3:16" x14ac:dyDescent="0.35">
      <c r="C222" t="s">
        <v>200</v>
      </c>
      <c r="I222" s="6">
        <v>38.42</v>
      </c>
      <c r="J222" s="6">
        <v>11.5</v>
      </c>
      <c r="K222" s="6">
        <v>6.52</v>
      </c>
      <c r="L222" s="6">
        <v>3.21</v>
      </c>
      <c r="M222" s="6">
        <v>4.84</v>
      </c>
      <c r="N222" s="6">
        <v>7.38</v>
      </c>
      <c r="O222" s="6">
        <v>47.27</v>
      </c>
      <c r="P222" s="6">
        <v>877.66</v>
      </c>
    </row>
    <row r="223" spans="3:16" x14ac:dyDescent="0.35">
      <c r="C223" t="s">
        <v>58</v>
      </c>
      <c r="I223" s="6">
        <v>4.2699999999999996</v>
      </c>
      <c r="J223" s="6">
        <v>3.07</v>
      </c>
      <c r="K223" s="6">
        <v>3.63</v>
      </c>
      <c r="L223" s="6">
        <v>8.2200000000000006</v>
      </c>
      <c r="M223" s="6">
        <v>22.71</v>
      </c>
      <c r="N223" s="6">
        <v>2.65</v>
      </c>
      <c r="O223" s="6">
        <v>2.79</v>
      </c>
      <c r="P223" s="5">
        <v>0</v>
      </c>
    </row>
    <row r="224" spans="3:16" x14ac:dyDescent="0.35">
      <c r="C224" t="s">
        <v>55</v>
      </c>
      <c r="I224" s="6">
        <v>89.05</v>
      </c>
      <c r="J224" s="6">
        <v>80.2</v>
      </c>
      <c r="K224" s="6">
        <v>86.5</v>
      </c>
      <c r="L224" s="6">
        <v>120.51</v>
      </c>
      <c r="M224" s="6">
        <v>119.79</v>
      </c>
      <c r="N224" s="6">
        <v>88.92</v>
      </c>
      <c r="O224" s="6">
        <v>88.33</v>
      </c>
      <c r="P224" s="6">
        <v>172.04</v>
      </c>
    </row>
    <row r="225" spans="2:16" x14ac:dyDescent="0.35">
      <c r="C225" t="s">
        <v>201</v>
      </c>
      <c r="I225" s="6">
        <v>4.2699999999999996</v>
      </c>
      <c r="J225" s="6">
        <v>3.07</v>
      </c>
      <c r="K225" s="6">
        <v>3.63</v>
      </c>
      <c r="L225" s="6">
        <v>8.2200000000000006</v>
      </c>
      <c r="M225" s="6">
        <v>22.71</v>
      </c>
      <c r="N225" s="6">
        <v>2.65</v>
      </c>
      <c r="O225" s="6">
        <v>2.79</v>
      </c>
      <c r="P225" s="5">
        <v>0</v>
      </c>
    </row>
    <row r="226" spans="2:16" x14ac:dyDescent="0.35">
      <c r="C226" t="s">
        <v>202</v>
      </c>
      <c r="I226" s="6">
        <v>89.05</v>
      </c>
      <c r="J226" s="6">
        <v>80.2</v>
      </c>
      <c r="K226" s="6">
        <v>86.5</v>
      </c>
      <c r="L226" s="6">
        <v>120.51</v>
      </c>
      <c r="M226" s="6">
        <v>119.79</v>
      </c>
      <c r="N226" s="6">
        <v>88.92</v>
      </c>
      <c r="O226" s="6">
        <v>88.33</v>
      </c>
      <c r="P226" s="6">
        <v>172.04</v>
      </c>
    </row>
    <row r="227" spans="2:16" x14ac:dyDescent="0.35">
      <c r="C227" t="s">
        <v>203</v>
      </c>
      <c r="I227" s="5">
        <v>1000000000</v>
      </c>
      <c r="J227" s="5">
        <v>7000000000</v>
      </c>
      <c r="K227" s="5">
        <v>22000000000</v>
      </c>
      <c r="L227" s="5">
        <v>16000000000</v>
      </c>
      <c r="M227" s="5">
        <v>16000000000</v>
      </c>
      <c r="N227" s="5">
        <v>16000000000</v>
      </c>
      <c r="O227" s="5">
        <v>0</v>
      </c>
      <c r="P227" s="5">
        <v>0</v>
      </c>
    </row>
    <row r="228" spans="2:16" x14ac:dyDescent="0.35">
      <c r="C228" t="s">
        <v>204</v>
      </c>
      <c r="I228" s="5">
        <v>2000000000</v>
      </c>
      <c r="K228" s="5">
        <v>7000000000</v>
      </c>
      <c r="L228" s="5">
        <v>24000000000</v>
      </c>
      <c r="M228" s="5">
        <v>40000000000</v>
      </c>
      <c r="N228" s="5">
        <v>56000000000</v>
      </c>
    </row>
    <row r="229" spans="2:16" x14ac:dyDescent="0.35">
      <c r="C229" t="s">
        <v>25</v>
      </c>
      <c r="I229" s="5">
        <v>3000000000</v>
      </c>
      <c r="J229" s="5">
        <v>7000000000</v>
      </c>
      <c r="K229" s="5">
        <v>29000000000</v>
      </c>
      <c r="L229" s="5">
        <v>40000000000</v>
      </c>
      <c r="M229" s="5">
        <v>56000000000</v>
      </c>
      <c r="N229" s="5">
        <v>73000000000</v>
      </c>
      <c r="O229" s="5">
        <v>0</v>
      </c>
      <c r="P229" s="5">
        <v>0</v>
      </c>
    </row>
    <row r="230" spans="2:16" x14ac:dyDescent="0.35">
      <c r="C230" t="s">
        <v>22</v>
      </c>
      <c r="I230" s="5">
        <v>-90000000000</v>
      </c>
      <c r="J230" s="5">
        <v>-129000000000</v>
      </c>
      <c r="K230" s="5">
        <v>-84000000000</v>
      </c>
      <c r="L230" s="5">
        <v>-125000000000</v>
      </c>
      <c r="M230" s="5">
        <v>-184000000000</v>
      </c>
      <c r="N230" s="5">
        <v>-178000000000</v>
      </c>
      <c r="O230" s="5">
        <v>-441000000000</v>
      </c>
      <c r="P230" s="5">
        <v>-6000000000</v>
      </c>
    </row>
    <row r="231" spans="2:16" x14ac:dyDescent="0.35">
      <c r="C231" t="s">
        <v>205</v>
      </c>
      <c r="I231" s="5">
        <v>354000000000</v>
      </c>
      <c r="J231" s="5">
        <v>289000000000</v>
      </c>
      <c r="K231" s="5">
        <v>291000000000</v>
      </c>
      <c r="L231" s="5">
        <v>674000000000</v>
      </c>
      <c r="M231" s="5">
        <v>759000000000</v>
      </c>
      <c r="N231" s="5">
        <v>549000000000</v>
      </c>
      <c r="O231" s="5">
        <v>666000000000</v>
      </c>
      <c r="P231" s="5">
        <v>24000000000</v>
      </c>
    </row>
    <row r="232" spans="2:16" x14ac:dyDescent="0.35">
      <c r="C232" t="s">
        <v>206</v>
      </c>
      <c r="I232" s="5">
        <v>10000000000</v>
      </c>
      <c r="J232" s="5">
        <v>56000000000</v>
      </c>
      <c r="K232" s="5">
        <v>116000000000</v>
      </c>
      <c r="L232" s="5">
        <v>-37000000000</v>
      </c>
      <c r="M232" s="5">
        <v>70000000000</v>
      </c>
      <c r="N232" s="5">
        <v>-200000000000</v>
      </c>
      <c r="O232" s="5">
        <v>-25000000000</v>
      </c>
      <c r="P232" s="5">
        <v>-11000000000</v>
      </c>
    </row>
    <row r="233" spans="2:16" x14ac:dyDescent="0.35">
      <c r="C233" t="s">
        <v>207</v>
      </c>
      <c r="I233" s="5">
        <v>-31000000000</v>
      </c>
      <c r="J233" s="5">
        <v>-20000000000</v>
      </c>
      <c r="K233" s="5">
        <v>-60000000000</v>
      </c>
      <c r="L233" s="5">
        <v>-36000000000</v>
      </c>
      <c r="M233" s="5">
        <v>-24000000000</v>
      </c>
      <c r="N233" s="5">
        <v>-71000000000</v>
      </c>
      <c r="O233" s="5">
        <v>-75000000000</v>
      </c>
      <c r="P233" s="5">
        <v>0</v>
      </c>
    </row>
    <row r="234" spans="2:16" x14ac:dyDescent="0.35">
      <c r="C234" t="s">
        <v>14</v>
      </c>
      <c r="I234" s="5">
        <v>-20000000000</v>
      </c>
      <c r="J234" s="5">
        <v>37000000000</v>
      </c>
      <c r="K234" s="5">
        <v>56000000000</v>
      </c>
      <c r="L234" s="5">
        <v>-72000000000</v>
      </c>
      <c r="M234" s="5">
        <v>46000000000</v>
      </c>
      <c r="N234" s="5">
        <v>-270000000000</v>
      </c>
      <c r="O234" s="5">
        <v>-100000000000</v>
      </c>
      <c r="P234" s="5">
        <v>-11000000000</v>
      </c>
    </row>
    <row r="235" spans="2:16" x14ac:dyDescent="0.35">
      <c r="C235" t="s">
        <v>16</v>
      </c>
      <c r="I235" s="6">
        <v>-2.66</v>
      </c>
      <c r="J235" s="6">
        <v>4.79</v>
      </c>
      <c r="K235" s="6">
        <v>7.31</v>
      </c>
      <c r="L235" s="6">
        <v>-9.3800000000000008</v>
      </c>
      <c r="M235" s="6">
        <v>5.96</v>
      </c>
      <c r="N235" s="6">
        <v>-35.130000000000003</v>
      </c>
      <c r="O235" s="6">
        <v>-12.99</v>
      </c>
      <c r="P235" s="6">
        <v>-79.739999999999995</v>
      </c>
    </row>
    <row r="237" spans="2:16" x14ac:dyDescent="0.35">
      <c r="B237" t="s">
        <v>208</v>
      </c>
      <c r="C237" t="s">
        <v>209</v>
      </c>
      <c r="D237" s="5">
        <v>624000000</v>
      </c>
      <c r="E237" s="5">
        <v>40000000000</v>
      </c>
      <c r="F237" s="5">
        <v>10000000000</v>
      </c>
      <c r="G237" s="5">
        <v>9000000000</v>
      </c>
      <c r="H237" s="5">
        <v>2000000000</v>
      </c>
      <c r="I237" s="5">
        <v>69000000000</v>
      </c>
      <c r="J237" s="5">
        <v>-51000000000</v>
      </c>
      <c r="K237" s="5">
        <v>-264000000000</v>
      </c>
      <c r="L237" s="5">
        <v>6000000000</v>
      </c>
      <c r="M237" s="5">
        <v>239000000000</v>
      </c>
      <c r="N237" s="5">
        <v>32000000000</v>
      </c>
      <c r="O237" s="5">
        <v>17000000000</v>
      </c>
      <c r="P237" s="5">
        <v>8000000000</v>
      </c>
    </row>
    <row r="238" spans="2:16" x14ac:dyDescent="0.35">
      <c r="C238" t="s">
        <v>210</v>
      </c>
      <c r="H238" s="5">
        <v>60000000000</v>
      </c>
      <c r="I238" s="5">
        <v>69000000000</v>
      </c>
      <c r="J238" s="5">
        <v>-51000000000</v>
      </c>
      <c r="K238" s="5">
        <v>-264000000000</v>
      </c>
      <c r="L238" s="5">
        <v>6000000000</v>
      </c>
      <c r="M238" s="5">
        <v>239000000000</v>
      </c>
      <c r="N238" s="5">
        <v>32000000000</v>
      </c>
      <c r="O238" s="5">
        <v>17000000000</v>
      </c>
    </row>
    <row r="239" spans="2:16" x14ac:dyDescent="0.35">
      <c r="C239" t="s">
        <v>344</v>
      </c>
      <c r="H239" s="6">
        <v>5.5</v>
      </c>
      <c r="I239" s="6">
        <v>5.5</v>
      </c>
    </row>
    <row r="240" spans="2:16" x14ac:dyDescent="0.35">
      <c r="C240" t="s">
        <v>66</v>
      </c>
      <c r="H240" s="6">
        <v>16.947800000000001</v>
      </c>
      <c r="I240" s="6">
        <v>0.61250000000000004</v>
      </c>
    </row>
    <row r="241" spans="3:16" x14ac:dyDescent="0.35">
      <c r="C241" t="s">
        <v>345</v>
      </c>
      <c r="H241" s="6">
        <v>3.2199999999999999E-2</v>
      </c>
    </row>
    <row r="242" spans="3:16" x14ac:dyDescent="0.35">
      <c r="C242" t="s">
        <v>46</v>
      </c>
      <c r="D242" s="6">
        <v>0.08</v>
      </c>
      <c r="E242" s="6">
        <v>5.25</v>
      </c>
      <c r="F242" s="6">
        <v>1.36</v>
      </c>
      <c r="G242" s="6">
        <v>1.1100000000000001</v>
      </c>
      <c r="H242" s="6">
        <v>0.32</v>
      </c>
      <c r="I242" s="6">
        <v>8.98</v>
      </c>
      <c r="J242" s="6">
        <v>-6.68</v>
      </c>
      <c r="K242" s="6">
        <v>-34.29</v>
      </c>
      <c r="L242" s="6">
        <v>0.72</v>
      </c>
      <c r="M242" s="6">
        <v>31.12</v>
      </c>
      <c r="N242" s="6">
        <v>4.1500000000000004</v>
      </c>
      <c r="O242" s="6">
        <v>2.15</v>
      </c>
      <c r="P242" s="6">
        <v>0.98</v>
      </c>
    </row>
    <row r="243" spans="3:16" x14ac:dyDescent="0.35">
      <c r="C243" t="s">
        <v>211</v>
      </c>
      <c r="H243" s="6">
        <v>7.8</v>
      </c>
      <c r="I243" s="6">
        <v>8.98</v>
      </c>
      <c r="J243" s="6">
        <v>-6.68</v>
      </c>
      <c r="K243" s="6">
        <v>-34.29</v>
      </c>
      <c r="L243" s="6">
        <v>0.72</v>
      </c>
      <c r="M243" s="6">
        <v>31.12</v>
      </c>
      <c r="N243" s="6">
        <v>4.1500000000000004</v>
      </c>
      <c r="O243" s="6">
        <v>2.15</v>
      </c>
    </row>
    <row r="244" spans="3:16" x14ac:dyDescent="0.35">
      <c r="C244" t="s">
        <v>68</v>
      </c>
      <c r="H244" s="6">
        <v>5.5</v>
      </c>
      <c r="I244" s="6">
        <v>5.5</v>
      </c>
    </row>
    <row r="245" spans="3:16" x14ac:dyDescent="0.35">
      <c r="C245" t="s">
        <v>346</v>
      </c>
      <c r="H245" s="6">
        <v>16.947800000000001</v>
      </c>
      <c r="I245" s="6">
        <v>0.61250000000000004</v>
      </c>
    </row>
    <row r="246" spans="3:16" x14ac:dyDescent="0.35">
      <c r="C246" t="s">
        <v>347</v>
      </c>
      <c r="H246" s="6">
        <v>3.2199999999999999E-2</v>
      </c>
    </row>
    <row r="247" spans="3:16" x14ac:dyDescent="0.35">
      <c r="C247" t="s">
        <v>212</v>
      </c>
      <c r="D247" s="5">
        <v>75000000000</v>
      </c>
      <c r="E247" s="5">
        <v>202000000000</v>
      </c>
      <c r="F247" s="5">
        <v>146000000000</v>
      </c>
      <c r="G247" s="5">
        <v>155000000000</v>
      </c>
      <c r="H247" s="5">
        <v>301000000000</v>
      </c>
      <c r="I247" s="5">
        <v>694000000000</v>
      </c>
      <c r="J247" s="5">
        <v>1176000000000</v>
      </c>
      <c r="K247" s="5">
        <v>1945000000000</v>
      </c>
      <c r="L247" s="5">
        <v>1938000000000</v>
      </c>
      <c r="M247" s="5">
        <v>1150000000000</v>
      </c>
      <c r="N247" s="5">
        <v>517000000000</v>
      </c>
      <c r="O247" s="5">
        <v>211000000000</v>
      </c>
      <c r="P247" s="5">
        <v>59000000000</v>
      </c>
    </row>
    <row r="248" spans="3:16" x14ac:dyDescent="0.35">
      <c r="C248" t="s">
        <v>213</v>
      </c>
      <c r="H248" s="5">
        <v>578000000000</v>
      </c>
      <c r="I248" s="5">
        <v>694000000000</v>
      </c>
      <c r="J248" s="5">
        <v>1176000000000</v>
      </c>
      <c r="K248" s="5">
        <v>1945000000000</v>
      </c>
      <c r="L248" s="5">
        <v>1938000000000</v>
      </c>
      <c r="M248" s="5">
        <v>1150000000000</v>
      </c>
      <c r="N248" s="5">
        <v>517000000000</v>
      </c>
      <c r="O248" s="5">
        <v>211000000000</v>
      </c>
    </row>
    <row r="249" spans="3:16" x14ac:dyDescent="0.35">
      <c r="C249" t="s">
        <v>348</v>
      </c>
      <c r="H249" s="6">
        <v>5.5</v>
      </c>
      <c r="I249" s="6">
        <v>5.5</v>
      </c>
    </row>
    <row r="250" spans="3:16" x14ac:dyDescent="0.35">
      <c r="C250" t="s">
        <v>349</v>
      </c>
      <c r="H250" s="6">
        <v>16.947800000000001</v>
      </c>
      <c r="I250" s="6">
        <v>0.61250000000000004</v>
      </c>
    </row>
    <row r="251" spans="3:16" x14ac:dyDescent="0.35">
      <c r="C251" t="s">
        <v>350</v>
      </c>
      <c r="H251" s="6">
        <v>3.2199999999999999E-2</v>
      </c>
    </row>
    <row r="252" spans="3:16" x14ac:dyDescent="0.35">
      <c r="C252" t="s">
        <v>214</v>
      </c>
      <c r="I252" s="6">
        <v>526.91999999999996</v>
      </c>
    </row>
    <row r="253" spans="3:16" x14ac:dyDescent="0.35">
      <c r="C253" t="s">
        <v>215</v>
      </c>
      <c r="I253" s="6">
        <v>21.91</v>
      </c>
    </row>
    <row r="254" spans="3:16" x14ac:dyDescent="0.35">
      <c r="C254" t="s">
        <v>216</v>
      </c>
      <c r="I254" s="6">
        <v>7.42</v>
      </c>
    </row>
    <row r="255" spans="3:16" x14ac:dyDescent="0.35">
      <c r="C255" t="s">
        <v>217</v>
      </c>
      <c r="I255" s="6">
        <v>4.5599999999999995E-2</v>
      </c>
    </row>
    <row r="256" spans="3:16" x14ac:dyDescent="0.35">
      <c r="C256" t="s">
        <v>218</v>
      </c>
      <c r="I256" s="6">
        <v>2.27</v>
      </c>
    </row>
    <row r="257" spans="3:9" x14ac:dyDescent="0.35">
      <c r="C257" t="s">
        <v>219</v>
      </c>
      <c r="I257" s="6">
        <v>1.92</v>
      </c>
    </row>
    <row r="258" spans="3:9" x14ac:dyDescent="0.35">
      <c r="C258" t="s">
        <v>220</v>
      </c>
      <c r="I258" s="6">
        <v>-268.60000000000002</v>
      </c>
    </row>
    <row r="259" spans="3:9" x14ac:dyDescent="0.35">
      <c r="C259" t="s">
        <v>221</v>
      </c>
      <c r="I259" s="6">
        <v>-34.4</v>
      </c>
    </row>
    <row r="260" spans="3:9" x14ac:dyDescent="0.35">
      <c r="C260" t="s">
        <v>222</v>
      </c>
      <c r="I260" s="6">
        <v>23.18</v>
      </c>
    </row>
    <row r="261" spans="3:9" x14ac:dyDescent="0.35">
      <c r="C261" t="s">
        <v>223</v>
      </c>
      <c r="I261" s="6">
        <v>12.55</v>
      </c>
    </row>
    <row r="262" spans="3:9" x14ac:dyDescent="0.35">
      <c r="C262" t="s">
        <v>325</v>
      </c>
      <c r="I262" s="6">
        <v>0.09</v>
      </c>
    </row>
    <row r="263" spans="3:9" x14ac:dyDescent="0.35">
      <c r="C263" t="s">
        <v>326</v>
      </c>
      <c r="I263" s="6">
        <v>0.17</v>
      </c>
    </row>
    <row r="264" spans="3:9" x14ac:dyDescent="0.35">
      <c r="C264" t="s">
        <v>224</v>
      </c>
      <c r="I264" s="6">
        <v>7.8</v>
      </c>
    </row>
    <row r="265" spans="3:9" x14ac:dyDescent="0.35">
      <c r="C265" t="s">
        <v>225</v>
      </c>
      <c r="I265" s="6">
        <v>0.32</v>
      </c>
    </row>
    <row r="266" spans="3:9" x14ac:dyDescent="0.35">
      <c r="C266" t="s">
        <v>226</v>
      </c>
      <c r="I266" s="6">
        <v>75.17</v>
      </c>
    </row>
    <row r="267" spans="3:9" x14ac:dyDescent="0.35">
      <c r="C267" t="s">
        <v>227</v>
      </c>
      <c r="D267" s="6">
        <v>8.36</v>
      </c>
    </row>
    <row r="268" spans="3:9" x14ac:dyDescent="0.35">
      <c r="C268" t="s">
        <v>228</v>
      </c>
      <c r="I268" s="6">
        <v>89.14</v>
      </c>
    </row>
    <row r="269" spans="3:9" x14ac:dyDescent="0.35">
      <c r="C269" t="s">
        <v>229</v>
      </c>
      <c r="I269" s="6">
        <v>-4.97</v>
      </c>
    </row>
    <row r="270" spans="3:9" x14ac:dyDescent="0.35">
      <c r="C270" t="s">
        <v>230</v>
      </c>
      <c r="D270" s="6">
        <v>3.18</v>
      </c>
    </row>
    <row r="271" spans="3:9" x14ac:dyDescent="0.35">
      <c r="C271" t="s">
        <v>231</v>
      </c>
      <c r="D271" s="6">
        <v>2.27</v>
      </c>
    </row>
    <row r="272" spans="3:9" x14ac:dyDescent="0.35">
      <c r="C272" t="s">
        <v>234</v>
      </c>
      <c r="D272" s="6">
        <v>0.25</v>
      </c>
    </row>
    <row r="273" spans="3:9" x14ac:dyDescent="0.35">
      <c r="C273" t="s">
        <v>236</v>
      </c>
      <c r="D273" s="6">
        <v>1.26</v>
      </c>
    </row>
    <row r="274" spans="3:9" x14ac:dyDescent="0.35">
      <c r="C274" t="s">
        <v>237</v>
      </c>
      <c r="I274" s="6">
        <v>47.2</v>
      </c>
    </row>
    <row r="275" spans="3:9" x14ac:dyDescent="0.35">
      <c r="C275" t="s">
        <v>12</v>
      </c>
      <c r="D275" s="5">
        <v>-25000000000</v>
      </c>
    </row>
    <row r="276" spans="3:9" x14ac:dyDescent="0.35">
      <c r="C276" t="s">
        <v>238</v>
      </c>
      <c r="I276" s="6">
        <v>7.53</v>
      </c>
    </row>
    <row r="277" spans="3:9" x14ac:dyDescent="0.35">
      <c r="C277" t="s">
        <v>239</v>
      </c>
      <c r="I277" s="6">
        <v>6.9699999999999998E-2</v>
      </c>
    </row>
    <row r="278" spans="3:9" x14ac:dyDescent="0.35">
      <c r="C278" t="s">
        <v>240</v>
      </c>
      <c r="I278" s="6">
        <v>8.7499999999999994E-2</v>
      </c>
    </row>
    <row r="279" spans="3:9" x14ac:dyDescent="0.35">
      <c r="C279" t="s">
        <v>241</v>
      </c>
      <c r="I279" s="6">
        <v>7.7800000000000008E-2</v>
      </c>
    </row>
    <row r="280" spans="3:9" x14ac:dyDescent="0.35">
      <c r="C280" t="s">
        <v>242</v>
      </c>
      <c r="I280" s="6">
        <v>6.5799999999999997E-2</v>
      </c>
    </row>
    <row r="281" spans="3:9" x14ac:dyDescent="0.35">
      <c r="C281" t="s">
        <v>243</v>
      </c>
      <c r="D281" s="6">
        <v>183.53</v>
      </c>
    </row>
    <row r="282" spans="3:9" x14ac:dyDescent="0.35">
      <c r="C282" t="s">
        <v>244</v>
      </c>
      <c r="D282" s="6">
        <v>232.23</v>
      </c>
    </row>
    <row r="283" spans="3:9" x14ac:dyDescent="0.35">
      <c r="C283" t="s">
        <v>245</v>
      </c>
      <c r="D283" s="6">
        <v>149.33000000000001</v>
      </c>
    </row>
    <row r="284" spans="3:9" x14ac:dyDescent="0.35">
      <c r="C284" t="s">
        <v>246</v>
      </c>
      <c r="D284" s="6">
        <v>266.43</v>
      </c>
    </row>
    <row r="285" spans="3:9" x14ac:dyDescent="0.35">
      <c r="C285" t="s">
        <v>247</v>
      </c>
      <c r="D285" s="6">
        <v>0.5</v>
      </c>
    </row>
    <row r="286" spans="3:9" x14ac:dyDescent="0.35">
      <c r="C286" t="s">
        <v>248</v>
      </c>
      <c r="I286" s="6">
        <v>0.67</v>
      </c>
    </row>
    <row r="287" spans="3:9" x14ac:dyDescent="0.35">
      <c r="C287" t="s">
        <v>249</v>
      </c>
      <c r="I287" s="6">
        <v>3.72</v>
      </c>
    </row>
    <row r="288" spans="3:9" x14ac:dyDescent="0.35">
      <c r="C288" t="s">
        <v>42</v>
      </c>
      <c r="I288" s="5">
        <v>1315000000000</v>
      </c>
    </row>
    <row r="289" spans="3:9" x14ac:dyDescent="0.35">
      <c r="C289" t="s">
        <v>250</v>
      </c>
      <c r="I289" s="5">
        <v>1257000000000</v>
      </c>
    </row>
    <row r="290" spans="3:9" x14ac:dyDescent="0.35">
      <c r="C290" t="s">
        <v>251</v>
      </c>
      <c r="I290" s="5">
        <v>7690000000</v>
      </c>
    </row>
    <row r="291" spans="3:9" x14ac:dyDescent="0.35">
      <c r="C291" t="s">
        <v>252</v>
      </c>
      <c r="I291" s="6">
        <v>0.15820000000000001</v>
      </c>
    </row>
    <row r="292" spans="3:9" x14ac:dyDescent="0.35">
      <c r="C292" t="s">
        <v>253</v>
      </c>
      <c r="D292" s="6">
        <v>0.35170000000000001</v>
      </c>
    </row>
    <row r="293" spans="3:9" x14ac:dyDescent="0.35">
      <c r="C293" t="s">
        <v>254</v>
      </c>
      <c r="D293" s="6">
        <v>0.16070000000000001</v>
      </c>
    </row>
    <row r="294" spans="3:9" x14ac:dyDescent="0.35">
      <c r="C294" t="s">
        <v>255</v>
      </c>
      <c r="D294" s="6">
        <v>8.3000000000000001E-3</v>
      </c>
    </row>
    <row r="295" spans="3:9" x14ac:dyDescent="0.35">
      <c r="C295" t="s">
        <v>256</v>
      </c>
      <c r="D295" s="6">
        <v>-0.60599999999999998</v>
      </c>
    </row>
    <row r="296" spans="3:9" x14ac:dyDescent="0.35">
      <c r="C296" t="s">
        <v>257</v>
      </c>
      <c r="D296" s="6">
        <v>6.4600000000000005E-2</v>
      </c>
    </row>
    <row r="297" spans="3:9" x14ac:dyDescent="0.35">
      <c r="C297" t="s">
        <v>258</v>
      </c>
      <c r="D297" s="6">
        <v>-0.9355</v>
      </c>
    </row>
    <row r="298" spans="3:9" x14ac:dyDescent="0.35">
      <c r="C298" t="s">
        <v>352</v>
      </c>
      <c r="I298" s="6">
        <v>5.5</v>
      </c>
    </row>
    <row r="299" spans="3:9" x14ac:dyDescent="0.35">
      <c r="C299" t="s">
        <v>353</v>
      </c>
      <c r="I299" s="6">
        <v>16.947800000000001</v>
      </c>
    </row>
    <row r="300" spans="3:9" x14ac:dyDescent="0.35">
      <c r="C300" t="s">
        <v>354</v>
      </c>
      <c r="I300" s="6">
        <v>3.2199999999999999E-2</v>
      </c>
    </row>
    <row r="301" spans="3:9" x14ac:dyDescent="0.35">
      <c r="C301" t="s">
        <v>259</v>
      </c>
      <c r="I301" s="5">
        <v>6</v>
      </c>
    </row>
    <row r="302" spans="3:9" x14ac:dyDescent="0.35">
      <c r="C302" t="s">
        <v>260</v>
      </c>
      <c r="I302" s="6">
        <v>0.06</v>
      </c>
    </row>
    <row r="303" spans="3:9" x14ac:dyDescent="0.35">
      <c r="C303" t="s">
        <v>261</v>
      </c>
      <c r="I303" s="6">
        <v>0.56000000000000005</v>
      </c>
    </row>
    <row r="304" spans="3:9" x14ac:dyDescent="0.35">
      <c r="C304" t="s">
        <v>262</v>
      </c>
      <c r="I304" s="6">
        <v>0.38</v>
      </c>
    </row>
    <row r="305" spans="3:9" x14ac:dyDescent="0.35">
      <c r="C305" t="s">
        <v>263</v>
      </c>
      <c r="I305" s="6">
        <v>0.23</v>
      </c>
    </row>
    <row r="306" spans="3:9" x14ac:dyDescent="0.35">
      <c r="C306" t="s">
        <v>264</v>
      </c>
      <c r="I306" s="6">
        <v>0.38</v>
      </c>
    </row>
    <row r="307" spans="3:9" x14ac:dyDescent="0.35">
      <c r="C307" t="s">
        <v>265</v>
      </c>
      <c r="I307" s="6">
        <v>0.33</v>
      </c>
    </row>
    <row r="308" spans="3:9" x14ac:dyDescent="0.35">
      <c r="C308" t="s">
        <v>266</v>
      </c>
      <c r="I308" s="6">
        <v>0.19</v>
      </c>
    </row>
    <row r="309" spans="3:9" x14ac:dyDescent="0.35">
      <c r="C309" t="s">
        <v>267</v>
      </c>
      <c r="I309" s="5">
        <v>578000000000</v>
      </c>
    </row>
    <row r="310" spans="3:9" x14ac:dyDescent="0.35">
      <c r="C310" t="s">
        <v>268</v>
      </c>
      <c r="I310" s="5">
        <v>116000000000</v>
      </c>
    </row>
    <row r="311" spans="3:9" x14ac:dyDescent="0.35">
      <c r="C311" t="s">
        <v>269</v>
      </c>
      <c r="I311" s="5">
        <v>100000000000</v>
      </c>
    </row>
    <row r="312" spans="3:9" x14ac:dyDescent="0.35">
      <c r="C312" t="s">
        <v>270</v>
      </c>
      <c r="I312" s="5">
        <v>60000000000</v>
      </c>
    </row>
    <row r="313" spans="3:9" x14ac:dyDescent="0.35">
      <c r="C313" t="s">
        <v>271</v>
      </c>
      <c r="D313" s="5">
        <v>64000000000</v>
      </c>
    </row>
    <row r="314" spans="3:9" x14ac:dyDescent="0.35">
      <c r="C314" t="s">
        <v>272</v>
      </c>
      <c r="D314" s="5">
        <v>862000000000</v>
      </c>
    </row>
    <row r="315" spans="3:9" x14ac:dyDescent="0.35">
      <c r="C315" t="s">
        <v>273</v>
      </c>
      <c r="D315" s="5">
        <v>173000000000</v>
      </c>
    </row>
    <row r="316" spans="3:9" x14ac:dyDescent="0.35">
      <c r="C316" t="s">
        <v>193</v>
      </c>
      <c r="D316" s="5">
        <v>358000000000</v>
      </c>
    </row>
    <row r="317" spans="3:9" x14ac:dyDescent="0.35">
      <c r="C317" t="s">
        <v>192</v>
      </c>
      <c r="I317" s="5">
        <v>686000000000</v>
      </c>
    </row>
    <row r="318" spans="3:9" x14ac:dyDescent="0.35">
      <c r="C318" t="s">
        <v>191</v>
      </c>
      <c r="D318" s="5">
        <v>2000000000</v>
      </c>
    </row>
    <row r="319" spans="3:9" x14ac:dyDescent="0.35">
      <c r="C319" t="s">
        <v>190</v>
      </c>
      <c r="D319" s="5">
        <v>1000000000</v>
      </c>
    </row>
    <row r="320" spans="3:9" x14ac:dyDescent="0.35">
      <c r="C320" t="s">
        <v>23</v>
      </c>
      <c r="D320" s="5">
        <v>3000000000</v>
      </c>
    </row>
    <row r="321" spans="3:9" x14ac:dyDescent="0.35">
      <c r="C321" t="s">
        <v>20</v>
      </c>
      <c r="D321" s="5">
        <v>-62000000000</v>
      </c>
    </row>
    <row r="322" spans="3:9" x14ac:dyDescent="0.35">
      <c r="C322" t="s">
        <v>274</v>
      </c>
      <c r="I322" s="5">
        <v>689000000000</v>
      </c>
    </row>
    <row r="323" spans="3:9" x14ac:dyDescent="0.35">
      <c r="C323" t="s">
        <v>275</v>
      </c>
      <c r="I323" s="5">
        <v>-5000000000</v>
      </c>
    </row>
    <row r="324" spans="3:9" x14ac:dyDescent="0.35">
      <c r="C324" t="s">
        <v>276</v>
      </c>
      <c r="I324" s="5">
        <v>-39000000000</v>
      </c>
    </row>
    <row r="325" spans="3:9" x14ac:dyDescent="0.35">
      <c r="C325" t="s">
        <v>277</v>
      </c>
      <c r="I325" s="5">
        <v>-15000000000</v>
      </c>
    </row>
    <row r="326" spans="3:9" x14ac:dyDescent="0.35">
      <c r="C326" t="s">
        <v>278</v>
      </c>
      <c r="I326" s="5">
        <v>-33000000000</v>
      </c>
    </row>
    <row r="327" spans="3:9" x14ac:dyDescent="0.35">
      <c r="C327" t="s">
        <v>279</v>
      </c>
      <c r="I327" s="5">
        <v>-38000000000</v>
      </c>
    </row>
  </sheetData>
  <pageMargins left="0.7" right="0.7" top="0.75" bottom="0.75" header="0.3" footer="0.3"/>
  <ignoredErrors>
    <ignoredError sqref="A1:P328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16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777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778</v>
      </c>
      <c r="D2" s="2" vm="128">
        <f ca="1">IFERROR(_xlfn.STOCKHISTORY("XIDX:" &amp; $C$1, D3, , 0, 0, 1), "Libur")</f>
        <v>11400</v>
      </c>
      <c r="H2" s="2" vm="128">
        <f ca="1">IFERROR(INDEX(D2:G2,COUNT(D2:G2)),"")</f>
        <v>11400</v>
      </c>
      <c r="I2" s="2" vm="129">
        <f t="shared" ref="I2:P2" ca="1" si="0">IFERROR(_xlfn.STOCKHISTORY("XIDX:" &amp; $C$1, I1, , 0, 0, 1), "Libur")</f>
        <v>14500</v>
      </c>
      <c r="J2" s="2" vm="130">
        <f t="shared" ca="1" si="0"/>
        <v>5000</v>
      </c>
      <c r="K2" s="2" vm="131">
        <f t="shared" ca="1" si="0"/>
        <v>875</v>
      </c>
      <c r="L2" s="2" vm="132">
        <f t="shared" ca="1" si="0"/>
        <v>1105</v>
      </c>
      <c r="M2" s="2" vm="133">
        <f t="shared" ca="1" si="0"/>
        <v>336</v>
      </c>
      <c r="N2" s="2" vm="134">
        <f t="shared" ca="1" si="0"/>
        <v>370</v>
      </c>
      <c r="O2" s="2" t="str">
        <f t="shared" ca="1" si="0"/>
        <v>Libur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273935715267</v>
      </c>
      <c r="H4" s="2">
        <f>IFERROR(SUM(D4:G4)*(4/MAX(1,COUNT(D4:G4))),"")</f>
        <v>1095742861068</v>
      </c>
      <c r="I4" s="2">
        <f t="shared" ref="I4:P4" si="1">IFERROR(INDEX(I51:I500,MATCH($C$4,$C$51:$C$500,0)),"")</f>
        <v>534021405626</v>
      </c>
      <c r="J4" s="2">
        <f t="shared" si="1"/>
        <v>435143362568</v>
      </c>
      <c r="K4" s="2">
        <f t="shared" si="1"/>
        <v>297411483210</v>
      </c>
      <c r="L4" s="2">
        <f t="shared" si="1"/>
        <v>413645245865</v>
      </c>
      <c r="M4" s="2">
        <f t="shared" si="1"/>
        <v>380340837138</v>
      </c>
      <c r="N4" s="2">
        <f t="shared" si="1"/>
        <v>274365507443</v>
      </c>
      <c r="O4" s="2">
        <f t="shared" si="1"/>
        <v>223320494901</v>
      </c>
      <c r="P4" s="2">
        <f t="shared" si="1"/>
        <v>228765471379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2739738340</v>
      </c>
      <c r="H5" s="2">
        <f>IFERROR(SUM(D5:G5)*(4/MAX(1,COUNT(D5:G5))),"")</f>
        <v>10958953360</v>
      </c>
      <c r="I5" s="2">
        <f t="shared" ref="I5:P5" si="2">IFERROR(INDEX(I51:I500,MATCH($C$5,$C$51:$C$500,0)),"")</f>
        <v>-43199821616</v>
      </c>
      <c r="J5" s="2">
        <f t="shared" si="2"/>
        <v>-30338497237</v>
      </c>
      <c r="K5" s="2">
        <f t="shared" si="2"/>
        <v>-16402641493</v>
      </c>
      <c r="L5" s="2">
        <f t="shared" si="2"/>
        <v>5144931827</v>
      </c>
      <c r="M5" s="2">
        <f t="shared" si="2"/>
        <v>5191312441</v>
      </c>
      <c r="N5" s="2">
        <f t="shared" si="2"/>
        <v>-978623306</v>
      </c>
      <c r="O5" s="2">
        <f t="shared" si="2"/>
        <v>514457011</v>
      </c>
      <c r="P5" s="2">
        <f t="shared" si="2"/>
        <v>36796774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-676041393762</v>
      </c>
      <c r="H6" s="2">
        <f>IFERROR(INDEX(D6:G6,COUNT(D6:G6)),"")</f>
        <v>-676041393762</v>
      </c>
      <c r="I6" s="2">
        <f t="shared" ref="I6:P6" si="3">IFERROR(INDEX(I51:I500,MATCH($C$6,$C$51:$C$500,0)),"")</f>
        <v>-687415966517</v>
      </c>
      <c r="J6" s="2">
        <f t="shared" si="3"/>
        <v>-646055339339</v>
      </c>
      <c r="K6" s="2">
        <f t="shared" si="3"/>
        <v>-623572124427</v>
      </c>
      <c r="L6" s="2">
        <f t="shared" si="3"/>
        <v>280231599118</v>
      </c>
      <c r="M6" s="2">
        <f t="shared" si="3"/>
        <v>40030900857</v>
      </c>
      <c r="N6" s="2">
        <f t="shared" si="3"/>
        <v>28544658914</v>
      </c>
      <c r="O6" s="2">
        <f t="shared" si="3"/>
        <v>25300260391</v>
      </c>
      <c r="P6" s="2">
        <f t="shared" si="3"/>
        <v>6728134785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0.48</v>
      </c>
      <c r="H7" s="3">
        <f>IFERROR(INDEX(D7:G7,COUNT(D7:G7)),"")</f>
        <v>0.48</v>
      </c>
      <c r="I7" s="3">
        <f t="shared" ref="I7:P7" si="4">IFERROR(INDEX(I51:I500,MATCH($C$7,$C$51:$C$500,0))/1000000000,"")</f>
        <v>0.48</v>
      </c>
      <c r="J7" s="3">
        <f t="shared" si="4"/>
        <v>0.48</v>
      </c>
      <c r="K7" s="3">
        <f t="shared" si="4"/>
        <v>0.48</v>
      </c>
      <c r="L7" s="3">
        <f t="shared" si="4"/>
        <v>0.48</v>
      </c>
      <c r="M7" s="3">
        <f t="shared" si="4"/>
        <v>0.47</v>
      </c>
      <c r="N7" s="3">
        <f t="shared" si="4"/>
        <v>0.46</v>
      </c>
      <c r="O7" s="3">
        <f t="shared" si="4"/>
        <v>0.45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19000000000</v>
      </c>
      <c r="H8" s="2">
        <f>IFERROR(INDEX(D8:G8,COUNT(D8:G8)),"")</f>
        <v>19000000000</v>
      </c>
      <c r="I8" s="2">
        <f t="shared" ref="I8:P8" si="5">IFERROR(INDEX(I51:I500,MATCH($C$8,$C$51:$C$500,0)),"")</f>
        <v>-143000000000</v>
      </c>
      <c r="J8" s="2">
        <f t="shared" si="5"/>
        <v>1000000000</v>
      </c>
      <c r="K8" s="2">
        <f t="shared" si="5"/>
        <v>-16000000000</v>
      </c>
      <c r="L8" s="2">
        <f t="shared" si="5"/>
        <v>-30000000000</v>
      </c>
      <c r="M8" s="2">
        <f t="shared" si="5"/>
        <v>12000000000</v>
      </c>
      <c r="N8" s="2">
        <f t="shared" si="5"/>
        <v>-7000000000</v>
      </c>
      <c r="O8" s="2">
        <f t="shared" si="5"/>
        <v>-20000000000</v>
      </c>
      <c r="P8" s="2">
        <f t="shared" si="5"/>
        <v>-6000000000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38.89</v>
      </c>
      <c r="H9" s="3">
        <f>IFERROR(INDEX(D9:G9,COUNT(D9:G9)),"")</f>
        <v>38.89</v>
      </c>
      <c r="I9" s="3">
        <f t="shared" ref="I9:P9" si="6">IFERROR(INDEX(I51:I500,MATCH($C$9,$C$51:$C$500,0)),"")</f>
        <v>-297.52</v>
      </c>
      <c r="J9" s="3">
        <f t="shared" si="6"/>
        <v>2.62</v>
      </c>
      <c r="K9" s="3">
        <f t="shared" si="6"/>
        <v>-32.69</v>
      </c>
      <c r="L9" s="3">
        <f t="shared" si="6"/>
        <v>-62.1</v>
      </c>
      <c r="M9" s="3">
        <f t="shared" si="6"/>
        <v>26.54</v>
      </c>
      <c r="N9" s="3">
        <f t="shared" si="6"/>
        <v>-14.35</v>
      </c>
      <c r="O9" s="3">
        <f t="shared" si="6"/>
        <v>-44.73</v>
      </c>
      <c r="P9" s="3">
        <f t="shared" si="6"/>
        <v>-222205.03</v>
      </c>
    </row>
    <row r="10" spans="1:16" x14ac:dyDescent="0.35">
      <c r="C10" t="s">
        <v>17</v>
      </c>
      <c r="D10" s="3">
        <f ca="1">IFERROR(IF(D9=0,"",D2/D9),"")</f>
        <v>293.13448187194649</v>
      </c>
      <c r="I10" s="3">
        <f t="shared" ref="I10:P10" ca="1" si="7">IFERROR(IF(I9=0,"",I2/I9),"")</f>
        <v>-48.736219413820919</v>
      </c>
      <c r="J10" s="3">
        <f t="shared" ca="1" si="7"/>
        <v>1908.3969465648854</v>
      </c>
      <c r="K10" s="3">
        <f t="shared" ca="1" si="7"/>
        <v>-26.76659528907923</v>
      </c>
      <c r="L10" s="3">
        <f t="shared" ca="1" si="7"/>
        <v>-17.793880837359097</v>
      </c>
      <c r="M10" s="3">
        <f t="shared" ca="1" si="7"/>
        <v>12.660135644310476</v>
      </c>
      <c r="N10" s="3">
        <f t="shared" ca="1" si="7"/>
        <v>-25.78397212543554</v>
      </c>
      <c r="O10" s="3" t="str">
        <f t="shared" ca="1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74429360209</v>
      </c>
      <c r="H11" s="2">
        <f>IFERROR(INDEX(D11:G11,COUNT(D11:G11)),"")</f>
        <v>74429360209</v>
      </c>
      <c r="I11" s="2">
        <f t="shared" ref="I11:P11" si="8">IFERROR(INDEX(I51:I500,MATCH($C$11,$C$51:$C$500,0)),"")</f>
        <v>33565948051</v>
      </c>
      <c r="J11" s="2">
        <f t="shared" si="8"/>
        <v>7525419640</v>
      </c>
      <c r="K11" s="2">
        <f t="shared" si="8"/>
        <v>11035484240</v>
      </c>
      <c r="L11" s="2">
        <f t="shared" si="8"/>
        <v>3032714314</v>
      </c>
      <c r="M11" s="2">
        <f t="shared" si="8"/>
        <v>2247218920</v>
      </c>
      <c r="N11" s="2">
        <f t="shared" si="8"/>
        <v>4559187988</v>
      </c>
      <c r="O11" s="2">
        <f t="shared" si="8"/>
        <v>4383462320</v>
      </c>
      <c r="P11" s="2">
        <f t="shared" si="8"/>
        <v>517560598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879000000000</v>
      </c>
      <c r="H12" s="2">
        <f>IFERROR(INDEX(D12:G12,COUNT(D12:G12)),"")</f>
        <v>879000000000</v>
      </c>
      <c r="I12" s="2">
        <f t="shared" ref="I12:P12" si="9">IFERROR(INDEX(I51:I500,MATCH($C$12,$C$51:$C$500,0)),"")</f>
        <v>920000000000</v>
      </c>
      <c r="J12" s="2">
        <f t="shared" si="9"/>
        <v>1002000000000</v>
      </c>
      <c r="K12" s="2">
        <f t="shared" si="9"/>
        <v>952000000000</v>
      </c>
      <c r="L12" s="2">
        <f t="shared" si="9"/>
        <v>65000000000</v>
      </c>
      <c r="M12" s="2">
        <f t="shared" si="9"/>
        <v>29000000000</v>
      </c>
      <c r="N12" s="2">
        <f t="shared" si="9"/>
        <v>47000000000</v>
      </c>
      <c r="O12" s="2">
        <f t="shared" si="9"/>
        <v>50000000000</v>
      </c>
      <c r="P12" s="2">
        <f t="shared" si="9"/>
        <v>53000000000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954000000000</v>
      </c>
      <c r="H13" s="2">
        <f>IFERROR(INDEX(D13:G13,COUNT(D13:G13)),"")</f>
        <v>954000000000</v>
      </c>
      <c r="I13" s="2">
        <f t="shared" ref="I13:P13" si="10">IFERROR(INDEX(I51:I500,MATCH($C$13,$C$51:$C$500,0)),"")</f>
        <v>954000000000</v>
      </c>
      <c r="J13" s="2">
        <f t="shared" si="10"/>
        <v>1009000000000</v>
      </c>
      <c r="K13" s="2">
        <f t="shared" si="10"/>
        <v>963000000000</v>
      </c>
      <c r="L13" s="2">
        <f t="shared" si="10"/>
        <v>68000000000</v>
      </c>
      <c r="M13" s="2">
        <f t="shared" si="10"/>
        <v>31000000000</v>
      </c>
      <c r="N13" s="2">
        <f t="shared" si="10"/>
        <v>52000000000</v>
      </c>
      <c r="O13" s="2">
        <f t="shared" si="10"/>
        <v>54000000000</v>
      </c>
      <c r="P13" s="2">
        <f t="shared" si="10"/>
        <v>53000000000</v>
      </c>
    </row>
    <row r="14" spans="1:16" x14ac:dyDescent="0.35">
      <c r="C14" t="s">
        <v>26</v>
      </c>
      <c r="D14" s="2">
        <f>IFERROR(INDEX(D51:D500,MATCH($C$14,$C$51:$C$500,0)),"")</f>
        <v>-13376997754</v>
      </c>
      <c r="H14" s="2">
        <f>IFERROR(SUM(D14:G14)*(4/MAX(1,COUNT(D14:G14))),"")</f>
        <v>-53507991016</v>
      </c>
      <c r="I14" s="2">
        <f t="shared" ref="I14:P14" si="11">IFERROR(INDEX(I51:I500,MATCH($C$14,$C$51:$C$500,0)),"")</f>
        <v>-50666513743</v>
      </c>
      <c r="J14" s="2">
        <f t="shared" si="11"/>
        <v>-50655288632</v>
      </c>
      <c r="K14" s="2">
        <f t="shared" si="11"/>
        <v>-20739370192</v>
      </c>
      <c r="L14" s="2">
        <f t="shared" si="11"/>
        <v>-8166833781</v>
      </c>
      <c r="M14" s="2">
        <f t="shared" si="11"/>
        <v>-5218326878</v>
      </c>
      <c r="N14" s="2">
        <f t="shared" si="11"/>
        <v>-10511822433</v>
      </c>
      <c r="O14" s="2">
        <f t="shared" si="11"/>
        <v>-4747859386</v>
      </c>
      <c r="P14" s="2">
        <f t="shared" si="11"/>
        <v>-6246567396</v>
      </c>
    </row>
    <row r="15" spans="1:16" x14ac:dyDescent="0.35">
      <c r="C15" t="s">
        <v>27</v>
      </c>
      <c r="D15" s="2">
        <f>IFERROR(INDEX(D51:D500,MATCH($C$15,$C$51:$C$500,0)),"")</f>
        <v>-6205853770</v>
      </c>
      <c r="H15" s="2">
        <f>IFERROR(SUM(D15:G15)*(4/MAX(1,COUNT(D15:G15))),"")</f>
        <v>-24823415080</v>
      </c>
      <c r="I15" s="2">
        <f t="shared" ref="I15:P15" si="12">IFERROR(INDEX(I51:I500,MATCH($C$15,$C$51:$C$500,0)),"")</f>
        <v>149260680</v>
      </c>
      <c r="J15" s="2">
        <f t="shared" si="12"/>
        <v>-4858658350</v>
      </c>
      <c r="K15" s="2">
        <f t="shared" si="12"/>
        <v>-3684279270</v>
      </c>
      <c r="L15" s="2">
        <f t="shared" si="12"/>
        <v>-4334984386</v>
      </c>
      <c r="M15" s="2">
        <f t="shared" si="12"/>
        <v>-3595556235</v>
      </c>
      <c r="N15" s="2">
        <f t="shared" si="12"/>
        <v>-2983270738</v>
      </c>
      <c r="O15" s="2">
        <f t="shared" si="12"/>
        <v>-2421823384</v>
      </c>
      <c r="P15" s="2">
        <f t="shared" si="12"/>
        <v>-2415729167</v>
      </c>
    </row>
    <row r="16" spans="1:16" x14ac:dyDescent="0.35">
      <c r="C16" t="s">
        <v>28</v>
      </c>
      <c r="D16" s="2">
        <f>IFERROR(INDEX(D51:D500,MATCH($C$16,$C$51:$C$500,0)),"")</f>
        <v>17580426525</v>
      </c>
      <c r="H16" s="2">
        <f>IFERROR(SUM(D16:G16)*(4/MAX(1,COUNT(D16:G16))),"")</f>
        <v>70321706100</v>
      </c>
      <c r="I16" s="2">
        <f t="shared" ref="I16:P16" si="13">IFERROR(INDEX(I51:I500,MATCH($C$16,$C$51:$C$500,0)),"")</f>
        <v>-41360631234</v>
      </c>
      <c r="J16" s="2">
        <f t="shared" si="13"/>
        <v>-18769325902</v>
      </c>
      <c r="K16" s="2">
        <f t="shared" si="13"/>
        <v>-5180332700</v>
      </c>
      <c r="L16" s="2">
        <f t="shared" si="13"/>
        <v>14989005703</v>
      </c>
      <c r="M16" s="2">
        <f t="shared" si="13"/>
        <v>12040217558</v>
      </c>
      <c r="N16" s="2">
        <f t="shared" si="13"/>
        <v>5078442791</v>
      </c>
      <c r="O16" s="2">
        <f t="shared" si="13"/>
        <v>2986893990</v>
      </c>
      <c r="P16" s="2">
        <f t="shared" si="13"/>
        <v>2618513361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5472000000000</v>
      </c>
      <c r="H20" s="2">
        <f t="shared" ref="H20:P20" ca="1" si="14">IFERROR(H21*H2,"")</f>
        <v>5472000000000</v>
      </c>
      <c r="I20" s="2">
        <f t="shared" ca="1" si="14"/>
        <v>6960000000000</v>
      </c>
      <c r="J20" s="2">
        <f t="shared" ca="1" si="14"/>
        <v>2400000000000</v>
      </c>
      <c r="K20" s="2">
        <f t="shared" ca="1" si="14"/>
        <v>420000000000</v>
      </c>
      <c r="L20" s="2">
        <f t="shared" ca="1" si="14"/>
        <v>530400000000</v>
      </c>
      <c r="M20" s="2">
        <f t="shared" ca="1" si="14"/>
        <v>157920000000</v>
      </c>
      <c r="N20" s="2">
        <f t="shared" ca="1" si="14"/>
        <v>170200000000</v>
      </c>
      <c r="O20" s="2" t="str">
        <f t="shared" ca="1" si="14"/>
        <v/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480000000</v>
      </c>
      <c r="H21" s="2">
        <f>IFERROR(INDEX(D21:G21,COUNT(D21:G21)),"")</f>
        <v>480000000</v>
      </c>
      <c r="I21" s="2">
        <f t="shared" ref="I21:P21" si="15">IFERROR(INDEX(I51:I500,MATCH($C$7,$C$51:$C$500,0)),"")</f>
        <v>480000000</v>
      </c>
      <c r="J21" s="2">
        <f t="shared" si="15"/>
        <v>480000000</v>
      </c>
      <c r="K21" s="2">
        <f t="shared" si="15"/>
        <v>480000000</v>
      </c>
      <c r="L21" s="2">
        <f t="shared" si="15"/>
        <v>480000000</v>
      </c>
      <c r="M21" s="2">
        <f t="shared" si="15"/>
        <v>470000000</v>
      </c>
      <c r="N21" s="2">
        <f t="shared" si="15"/>
        <v>460000000</v>
      </c>
      <c r="O21" s="2">
        <f t="shared" si="15"/>
        <v>450000000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-0.40526192113090098</v>
      </c>
      <c r="H23" s="3">
        <f t="shared" ref="H23:P23" si="16">IFERROR(H5/H6*100,"")</f>
        <v>-1.6210476845236039</v>
      </c>
      <c r="I23" s="3">
        <f t="shared" si="16"/>
        <v>6.2843785597365311</v>
      </c>
      <c r="J23" s="3">
        <f t="shared" si="16"/>
        <v>4.6959595238451692</v>
      </c>
      <c r="K23" s="3">
        <f t="shared" si="16"/>
        <v>2.6304321265278459</v>
      </c>
      <c r="L23" s="3">
        <f t="shared" si="16"/>
        <v>1.8359570595154657</v>
      </c>
      <c r="M23" s="3">
        <f t="shared" si="16"/>
        <v>12.968262841609826</v>
      </c>
      <c r="N23" s="3">
        <f t="shared" si="16"/>
        <v>-3.4283937634302051</v>
      </c>
      <c r="O23" s="3">
        <f t="shared" si="16"/>
        <v>2.0334059928608741</v>
      </c>
      <c r="P23" s="3">
        <f t="shared" si="16"/>
        <v>0.54690899002255944</v>
      </c>
    </row>
    <row r="24" spans="1:16" x14ac:dyDescent="0.35">
      <c r="C24" t="s">
        <v>45</v>
      </c>
      <c r="D24" s="4" t="str">
        <f>IFERROR(_xlfn.RRI(5,I23,D23),"")</f>
        <v/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0.18222475555036466</v>
      </c>
      <c r="K24" s="4">
        <f t="shared" si="17"/>
        <v>0.36905976594235823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5.7</v>
      </c>
      <c r="H25" s="3">
        <f>IFERROR(INDEX(D25:G25,COUNT(D25:G25)),"")</f>
        <v>5.7</v>
      </c>
      <c r="I25" s="3">
        <f t="shared" ref="I25:P25" si="18">IFERROR(INDEX(I51:I500,MATCH($C$25,$C$51:$C$500,0)),"")</f>
        <v>-89.58</v>
      </c>
      <c r="J25" s="3">
        <f t="shared" si="18"/>
        <v>-64.37</v>
      </c>
      <c r="K25" s="3">
        <f t="shared" si="18"/>
        <v>-34.29</v>
      </c>
      <c r="L25" s="3">
        <f t="shared" si="18"/>
        <v>10.37</v>
      </c>
      <c r="M25" s="3">
        <f t="shared" si="18"/>
        <v>8.0500000000000007</v>
      </c>
      <c r="N25" s="3">
        <f t="shared" si="18"/>
        <v>-0.43</v>
      </c>
      <c r="O25" s="3">
        <f t="shared" si="18"/>
        <v>0.71</v>
      </c>
      <c r="P25" s="3">
        <f t="shared" si="18"/>
        <v>-39615.4</v>
      </c>
    </row>
    <row r="26" spans="1:16" x14ac:dyDescent="0.35">
      <c r="C26" t="s">
        <v>48</v>
      </c>
      <c r="D26" s="4" t="str">
        <f>IFERROR(_xlfn.RRI(5,I25,D25),"")</f>
        <v/>
      </c>
      <c r="H26" s="4">
        <f t="shared" ref="H26:P26" si="19">IFERROR(_xlfn.RRI(5,M25,H25),"")</f>
        <v>-6.6711756619774687E-2</v>
      </c>
      <c r="I26" s="4">
        <f t="shared" si="19"/>
        <v>1.9090321466687854</v>
      </c>
      <c r="J26" s="4" t="str">
        <f t="shared" si="19"/>
        <v/>
      </c>
      <c r="K26" s="4">
        <f t="shared" si="19"/>
        <v>-0.7559601845218209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570.69940680624995</v>
      </c>
      <c r="H27" s="3">
        <f t="shared" ref="H27:P27" si="20">IFERROR(H4/H21,"")</f>
        <v>2282.7976272249998</v>
      </c>
      <c r="I27" s="3">
        <f t="shared" si="20"/>
        <v>1112.5445950541666</v>
      </c>
      <c r="J27" s="3">
        <f t="shared" si="20"/>
        <v>906.54867201666661</v>
      </c>
      <c r="K27" s="3">
        <f t="shared" si="20"/>
        <v>619.60725668750001</v>
      </c>
      <c r="L27" s="3">
        <f t="shared" si="20"/>
        <v>861.76092888541666</v>
      </c>
      <c r="M27" s="3">
        <f t="shared" si="20"/>
        <v>809.23582369787232</v>
      </c>
      <c r="N27" s="3">
        <f t="shared" si="20"/>
        <v>596.44675531086955</v>
      </c>
      <c r="O27" s="3">
        <f t="shared" si="20"/>
        <v>496.26776644666666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-0.12497996182055016</v>
      </c>
      <c r="H28" s="4">
        <f t="shared" ref="H28:P28" si="21">IFERROR(_xlfn.RRI(5,M27,H27),"")</f>
        <v>0.23049105926321123</v>
      </c>
      <c r="I28" s="4">
        <f t="shared" si="21"/>
        <v>0.13278932979496094</v>
      </c>
      <c r="J28" s="4">
        <f t="shared" si="21"/>
        <v>0.12806730364298846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-1.0636302746148694</v>
      </c>
      <c r="I29" s="4">
        <f t="shared" si="22"/>
        <v>0.39164206928693479</v>
      </c>
      <c r="J29" s="4">
        <f t="shared" si="22"/>
        <v>0.87722368037328691</v>
      </c>
      <c r="K29" s="4">
        <f t="shared" si="22"/>
        <v>-4.3066538090646098</v>
      </c>
      <c r="L29" s="4">
        <f t="shared" si="22"/>
        <v>0.28819875776397497</v>
      </c>
      <c r="M29" s="4">
        <f t="shared" si="22"/>
        <v>-19.720930232558143</v>
      </c>
      <c r="N29" s="4">
        <f t="shared" si="22"/>
        <v>-1.6056338028169013</v>
      </c>
      <c r="O29" s="4">
        <f t="shared" si="22"/>
        <v>-1.0000179223231369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1.0518706732055598</v>
      </c>
      <c r="I30" s="4">
        <f t="shared" si="23"/>
        <v>0.22723095780312702</v>
      </c>
      <c r="J30" s="4">
        <f t="shared" si="23"/>
        <v>0.46310208964173899</v>
      </c>
      <c r="K30" s="4">
        <f t="shared" si="23"/>
        <v>-0.28099866689374403</v>
      </c>
      <c r="L30" s="4">
        <f t="shared" si="23"/>
        <v>6.4907043965906477E-2</v>
      </c>
      <c r="M30" s="4">
        <f t="shared" si="23"/>
        <v>0.35676121379199482</v>
      </c>
      <c r="N30" s="4">
        <f t="shared" si="23"/>
        <v>0.2018647908194719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-1581.68</v>
      </c>
      <c r="H32" s="3">
        <f>IFERROR(INDEX(D32:G32,COUNT(D32:G32)),"")</f>
        <v>-1581.68</v>
      </c>
      <c r="I32" s="3">
        <f t="shared" ref="I32:P32" si="24">IFERROR(INDEX(I51:I500,MATCH($C$32,$C$51:$C$500,0)),"")</f>
        <v>-1587.37</v>
      </c>
      <c r="J32" s="3">
        <f t="shared" si="24"/>
        <v>-1497.49</v>
      </c>
      <c r="K32" s="3">
        <f t="shared" si="24"/>
        <v>-1434.42</v>
      </c>
      <c r="L32" s="3">
        <f t="shared" si="24"/>
        <v>550.92999999999995</v>
      </c>
      <c r="M32" s="3">
        <f t="shared" si="24"/>
        <v>65.31</v>
      </c>
      <c r="N32" s="3">
        <f t="shared" si="24"/>
        <v>53.76</v>
      </c>
      <c r="O32" s="3">
        <f t="shared" si="24"/>
        <v>53.93</v>
      </c>
      <c r="P32" s="3">
        <f t="shared" si="24"/>
        <v>222584.16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-7</v>
      </c>
      <c r="H33" s="3">
        <f>IFERROR(INDEX(D33:G33,COUNT(D33:G33)),"")</f>
        <v>-7</v>
      </c>
      <c r="I33" s="3">
        <f t="shared" ref="I33:P33" si="25">IFERROR(INDEX(I51:I500,MATCH($C$33,$C$51:$C$500,0)),"")</f>
        <v>-9.1300000000000008</v>
      </c>
      <c r="J33" s="3">
        <f t="shared" si="25"/>
        <v>-3.34</v>
      </c>
      <c r="K33" s="3">
        <f t="shared" si="25"/>
        <v>-0.61</v>
      </c>
      <c r="L33" s="3">
        <f t="shared" si="25"/>
        <v>2.0099999999999998</v>
      </c>
      <c r="M33" s="3">
        <f t="shared" si="25"/>
        <v>5.14</v>
      </c>
      <c r="N33" s="3">
        <f t="shared" si="25"/>
        <v>6.88</v>
      </c>
      <c r="O33" s="3">
        <f t="shared" si="25"/>
        <v>30.6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1942.98</v>
      </c>
      <c r="H34" s="3">
        <f>IFERROR(INDEX(D34:G34,COUNT(D34:G34)),"")</f>
        <v>1942.98</v>
      </c>
      <c r="I34" s="3">
        <f t="shared" ref="I34:P34" si="26">IFERROR(INDEX(I51:I500,MATCH($C$34,$C$51:$C$500,0)),"")</f>
        <v>-161.87</v>
      </c>
      <c r="J34" s="3">
        <f t="shared" si="26"/>
        <v>-77.680000000000007</v>
      </c>
      <c r="K34" s="3">
        <f t="shared" si="26"/>
        <v>-25.52</v>
      </c>
      <c r="L34" s="3">
        <f t="shared" si="26"/>
        <v>106.56</v>
      </c>
      <c r="M34" s="3">
        <f t="shared" si="26"/>
        <v>41.74</v>
      </c>
      <c r="N34" s="3">
        <f t="shared" si="26"/>
        <v>-860.47</v>
      </c>
      <c r="O34" s="3">
        <f t="shared" si="26"/>
        <v>2323.94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19.45</v>
      </c>
      <c r="H35" s="3">
        <f>IFERROR(INDEX(D35:G35,COUNT(D35:G35)),"")</f>
        <v>19.45</v>
      </c>
      <c r="I35" s="3">
        <f t="shared" ref="I35:P35" si="27">IFERROR(INDEX(I51:I500,MATCH($C$35,$C$51:$C$500,0)),"")</f>
        <v>13.06</v>
      </c>
      <c r="J35" s="3">
        <f t="shared" si="27"/>
        <v>5.53</v>
      </c>
      <c r="K35" s="3">
        <f t="shared" si="27"/>
        <v>1.42</v>
      </c>
      <c r="L35" s="3">
        <f t="shared" si="27"/>
        <v>1.28</v>
      </c>
      <c r="M35" s="3">
        <f t="shared" si="27"/>
        <v>0.41</v>
      </c>
      <c r="N35" s="3">
        <f t="shared" si="27"/>
        <v>0.63</v>
      </c>
      <c r="O35" s="3">
        <f t="shared" si="27"/>
        <v>3.32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273935715267</v>
      </c>
      <c r="E51" s="5">
        <v>246762754582</v>
      </c>
      <c r="F51" s="5">
        <v>100700471337</v>
      </c>
      <c r="G51" s="5">
        <v>88379266972</v>
      </c>
      <c r="I51" s="5">
        <v>534021405626</v>
      </c>
      <c r="J51" s="5">
        <v>435143362568</v>
      </c>
      <c r="K51" s="5">
        <v>297411483210</v>
      </c>
      <c r="L51" s="5">
        <v>413645245865</v>
      </c>
      <c r="M51" s="5">
        <v>380340837138</v>
      </c>
      <c r="N51" s="5">
        <v>274365507443</v>
      </c>
      <c r="O51" s="5">
        <v>223320494901</v>
      </c>
      <c r="P51" s="5">
        <v>228765471379</v>
      </c>
    </row>
    <row r="52" spans="2:16" x14ac:dyDescent="0.35">
      <c r="C52" t="s">
        <v>75</v>
      </c>
      <c r="D52" s="5">
        <v>-215040568010</v>
      </c>
      <c r="E52" s="5">
        <v>-197213980729</v>
      </c>
      <c r="F52" s="5">
        <v>-91081665949</v>
      </c>
      <c r="G52" s="5">
        <v>-73369873791</v>
      </c>
      <c r="I52" s="5">
        <v>-435913902844</v>
      </c>
      <c r="J52" s="5">
        <v>-344973111187</v>
      </c>
      <c r="K52" s="5">
        <v>-244709364377</v>
      </c>
      <c r="L52" s="5">
        <v>-319828140058</v>
      </c>
      <c r="M52" s="5">
        <v>-277674805813</v>
      </c>
      <c r="N52" s="5">
        <v>-224487174032</v>
      </c>
      <c r="O52" s="5">
        <v>-187424990633</v>
      </c>
      <c r="P52" s="5">
        <v>-193291545262</v>
      </c>
    </row>
    <row r="53" spans="2:16" x14ac:dyDescent="0.35">
      <c r="C53" t="s">
        <v>76</v>
      </c>
      <c r="D53" s="5">
        <v>58895147257</v>
      </c>
      <c r="E53" s="5">
        <v>49548773853</v>
      </c>
      <c r="F53" s="5">
        <v>9618805388</v>
      </c>
      <c r="G53" s="5">
        <v>15009393181</v>
      </c>
      <c r="I53" s="5">
        <v>98107502782</v>
      </c>
      <c r="J53" s="5">
        <v>90170251381</v>
      </c>
      <c r="K53" s="5">
        <v>52702118833</v>
      </c>
      <c r="L53" s="5">
        <v>92792431809</v>
      </c>
      <c r="M53" s="5">
        <v>102000357029</v>
      </c>
      <c r="N53" s="5">
        <v>49206175734</v>
      </c>
      <c r="O53" s="5">
        <v>35155420771</v>
      </c>
      <c r="P53" s="5">
        <v>34895847140</v>
      </c>
    </row>
    <row r="54" spans="2:16" x14ac:dyDescent="0.35">
      <c r="C54" t="s">
        <v>77</v>
      </c>
    </row>
    <row r="55" spans="2:16" x14ac:dyDescent="0.35">
      <c r="C55" t="s">
        <v>81</v>
      </c>
      <c r="D55" s="5">
        <v>29722373453</v>
      </c>
      <c r="E55" s="5">
        <v>12030074210</v>
      </c>
      <c r="F55" s="5">
        <v>23830552866</v>
      </c>
      <c r="G55" s="5">
        <v>-27583734769</v>
      </c>
      <c r="I55" s="5">
        <v>9833793397</v>
      </c>
      <c r="J55" s="5">
        <v>30098174984</v>
      </c>
      <c r="K55" s="5">
        <v>16531111426</v>
      </c>
      <c r="L55" s="5">
        <v>24351865151</v>
      </c>
      <c r="M55" s="5">
        <v>16982166081</v>
      </c>
      <c r="N55" s="5">
        <v>18038767177</v>
      </c>
      <c r="O55" s="5">
        <v>8174536447</v>
      </c>
      <c r="P55" s="5">
        <v>8921038956</v>
      </c>
    </row>
    <row r="56" spans="2:16" x14ac:dyDescent="0.35">
      <c r="C56" t="s">
        <v>82</v>
      </c>
      <c r="D56" s="5">
        <v>-12141946928</v>
      </c>
      <c r="E56" s="5">
        <v>-15714400162</v>
      </c>
      <c r="F56" s="5">
        <v>-37503617661</v>
      </c>
      <c r="G56" s="5">
        <v>13485106732</v>
      </c>
      <c r="I56" s="5">
        <v>-51194424631</v>
      </c>
      <c r="J56" s="5">
        <v>-48867500886</v>
      </c>
      <c r="K56" s="5">
        <v>-23580969230</v>
      </c>
      <c r="L56" s="5">
        <v>-9362859448</v>
      </c>
      <c r="M56" s="5">
        <v>-4941948523</v>
      </c>
      <c r="N56" s="5">
        <v>-12960324386</v>
      </c>
      <c r="O56" s="5">
        <v>-5187642457</v>
      </c>
      <c r="P56" s="5">
        <v>-6302525595</v>
      </c>
    </row>
    <row r="57" spans="2:16" x14ac:dyDescent="0.35">
      <c r="C57" t="s">
        <v>83</v>
      </c>
      <c r="D57" s="5">
        <v>694946469</v>
      </c>
      <c r="E57" s="5">
        <v>721297021</v>
      </c>
      <c r="F57" s="5">
        <v>626638743</v>
      </c>
      <c r="G57" s="5">
        <v>665293397</v>
      </c>
      <c r="I57" s="5">
        <v>2631526329</v>
      </c>
      <c r="J57" s="5">
        <v>1995126399</v>
      </c>
      <c r="L57" s="5">
        <v>5257048</v>
      </c>
      <c r="M57" s="5">
        <v>1805233490</v>
      </c>
      <c r="N57" s="5">
        <v>46357884</v>
      </c>
      <c r="O57" s="5">
        <v>500924072</v>
      </c>
      <c r="P57" s="5">
        <v>33666942</v>
      </c>
    </row>
    <row r="58" spans="2:16" x14ac:dyDescent="0.35">
      <c r="C58" t="s">
        <v>26</v>
      </c>
      <c r="D58" s="5">
        <v>-13376997754</v>
      </c>
      <c r="E58" s="5">
        <v>-13719155257</v>
      </c>
      <c r="F58" s="5">
        <v>-36947358486</v>
      </c>
      <c r="G58" s="5">
        <v>12346200734</v>
      </c>
      <c r="I58" s="5">
        <v>-50666513743</v>
      </c>
      <c r="J58" s="5">
        <v>-50655288632</v>
      </c>
      <c r="K58" s="5">
        <v>-20739370192</v>
      </c>
      <c r="L58" s="5">
        <v>-8166833781</v>
      </c>
      <c r="M58" s="5">
        <v>-5218326878</v>
      </c>
      <c r="N58" s="5">
        <v>-10511822433</v>
      </c>
      <c r="O58" s="5">
        <v>-4747859386</v>
      </c>
      <c r="P58" s="5">
        <v>-6246567396</v>
      </c>
    </row>
    <row r="59" spans="2:16" x14ac:dyDescent="0.35">
      <c r="C59" t="s">
        <v>282</v>
      </c>
      <c r="E59" s="5">
        <v>-1444300676</v>
      </c>
      <c r="F59" s="5">
        <v>-683316538</v>
      </c>
      <c r="G59" s="5">
        <v>74640163</v>
      </c>
      <c r="I59" s="5">
        <v>-1852169078</v>
      </c>
      <c r="J59" s="5">
        <v>-271674220</v>
      </c>
      <c r="K59" s="5">
        <v>-154717027</v>
      </c>
    </row>
    <row r="60" spans="2:16" x14ac:dyDescent="0.35">
      <c r="C60" t="s">
        <v>80</v>
      </c>
      <c r="D60" s="5">
        <v>8634834415</v>
      </c>
      <c r="E60" s="5">
        <v>4655376850</v>
      </c>
      <c r="F60" s="5">
        <v>-1367176871</v>
      </c>
      <c r="G60" s="5">
        <v>-763629825</v>
      </c>
      <c r="I60" s="5">
        <v>1839194438</v>
      </c>
      <c r="J60" s="5">
        <v>7855282325</v>
      </c>
      <c r="K60" s="5">
        <v>6959118268</v>
      </c>
      <c r="L60" s="5">
        <v>5787596020</v>
      </c>
      <c r="M60" s="5">
        <v>5890980502</v>
      </c>
      <c r="N60" s="5">
        <v>1618373079</v>
      </c>
      <c r="O60" s="5">
        <v>426168595</v>
      </c>
    </row>
    <row r="61" spans="2:16" x14ac:dyDescent="0.35">
      <c r="C61" t="s">
        <v>84</v>
      </c>
      <c r="D61" s="5">
        <v>-12141946928</v>
      </c>
      <c r="E61" s="5">
        <v>-15714400162</v>
      </c>
      <c r="F61" s="5">
        <v>-37503617661</v>
      </c>
      <c r="G61" s="5">
        <v>13485106732</v>
      </c>
      <c r="I61" s="5">
        <v>-51194424631</v>
      </c>
      <c r="J61" s="5">
        <v>-48867500886</v>
      </c>
      <c r="K61" s="5">
        <v>-23580969230</v>
      </c>
      <c r="L61" s="5">
        <v>-9362859448</v>
      </c>
      <c r="M61" s="5">
        <v>-4941948523</v>
      </c>
      <c r="N61" s="5">
        <v>-12960324386</v>
      </c>
      <c r="O61" s="5">
        <v>-5187642457</v>
      </c>
      <c r="P61" s="5">
        <v>-6302525595</v>
      </c>
    </row>
    <row r="62" spans="2:16" x14ac:dyDescent="0.35">
      <c r="C62" t="s">
        <v>28</v>
      </c>
      <c r="D62" s="5">
        <v>17580426525</v>
      </c>
      <c r="E62" s="5">
        <v>-3684325952</v>
      </c>
      <c r="F62" s="5">
        <v>-13673064795</v>
      </c>
      <c r="G62" s="5">
        <v>-14098628037</v>
      </c>
      <c r="I62" s="5">
        <v>-41360631234</v>
      </c>
      <c r="J62" s="5">
        <v>-18769325902</v>
      </c>
      <c r="K62" s="5">
        <v>-5180332700</v>
      </c>
      <c r="L62" s="5">
        <v>14989005703</v>
      </c>
      <c r="M62" s="5">
        <v>12040217558</v>
      </c>
      <c r="N62" s="5">
        <v>5078442791</v>
      </c>
      <c r="O62" s="5">
        <v>2986893990</v>
      </c>
      <c r="P62" s="5">
        <v>2618513361</v>
      </c>
    </row>
    <row r="63" spans="2:16" x14ac:dyDescent="0.35">
      <c r="C63" t="s">
        <v>27</v>
      </c>
      <c r="D63" s="5">
        <v>-6205853770</v>
      </c>
      <c r="E63" s="5">
        <v>3611625290</v>
      </c>
      <c r="F63" s="5">
        <v>-1057483500</v>
      </c>
      <c r="G63" s="5">
        <v>-593995330</v>
      </c>
      <c r="I63" s="5">
        <v>149260680</v>
      </c>
      <c r="J63" s="5">
        <v>-4858658350</v>
      </c>
      <c r="K63" s="5">
        <v>-3684279270</v>
      </c>
      <c r="L63" s="5">
        <v>-4334984386</v>
      </c>
      <c r="M63" s="5">
        <v>-3595556235</v>
      </c>
      <c r="N63" s="5">
        <v>-2983270738</v>
      </c>
      <c r="O63" s="5">
        <v>-2421823384</v>
      </c>
      <c r="P63" s="5">
        <v>-2415729167</v>
      </c>
    </row>
    <row r="64" spans="2:16" x14ac:dyDescent="0.35">
      <c r="C64" t="s">
        <v>85</v>
      </c>
      <c r="F64" s="5">
        <v>-1057483500</v>
      </c>
      <c r="L64" s="5">
        <v>-4091900340</v>
      </c>
      <c r="M64" s="5">
        <v>-3907568060</v>
      </c>
      <c r="N64" s="5">
        <v>-3014482240</v>
      </c>
      <c r="O64" s="5">
        <v>-2743911250</v>
      </c>
      <c r="P64" s="5">
        <v>-2731342250</v>
      </c>
    </row>
    <row r="65" spans="2:16" x14ac:dyDescent="0.35">
      <c r="C65" t="s">
        <v>86</v>
      </c>
      <c r="L65" s="5">
        <v>-243084046</v>
      </c>
      <c r="M65" s="5">
        <v>312011825</v>
      </c>
      <c r="N65" s="5">
        <v>31211502</v>
      </c>
      <c r="O65" s="5">
        <v>322087866</v>
      </c>
      <c r="P65" s="5">
        <v>315613083</v>
      </c>
    </row>
    <row r="66" spans="2:16" x14ac:dyDescent="0.35">
      <c r="C66" t="s">
        <v>88</v>
      </c>
      <c r="D66" s="5">
        <v>-6205853770</v>
      </c>
      <c r="E66" s="5">
        <v>3611625290</v>
      </c>
      <c r="F66" s="5">
        <v>-1057483500</v>
      </c>
      <c r="G66" s="5">
        <v>-593995330</v>
      </c>
      <c r="I66" s="5">
        <v>149260680</v>
      </c>
      <c r="J66" s="5">
        <v>-4858658350</v>
      </c>
      <c r="K66" s="5">
        <v>-3684279270</v>
      </c>
      <c r="L66" s="5">
        <v>-4334984386</v>
      </c>
      <c r="M66" s="5">
        <v>-3595556235</v>
      </c>
      <c r="N66" s="5">
        <v>-2983270738</v>
      </c>
      <c r="O66" s="5">
        <v>-2421823384</v>
      </c>
      <c r="P66" s="5">
        <v>-2415729167</v>
      </c>
    </row>
    <row r="67" spans="2:16" x14ac:dyDescent="0.35">
      <c r="C67" t="s">
        <v>89</v>
      </c>
      <c r="D67" s="5">
        <v>11374572755</v>
      </c>
      <c r="E67" s="5">
        <v>-72700662</v>
      </c>
      <c r="F67" s="5">
        <v>-14730548295</v>
      </c>
      <c r="G67" s="5">
        <v>-14692623367</v>
      </c>
      <c r="I67" s="5">
        <v>-41211370554</v>
      </c>
      <c r="J67" s="5">
        <v>-23627984252</v>
      </c>
      <c r="K67" s="5">
        <v>-8864611970</v>
      </c>
      <c r="L67" s="5">
        <v>10654021317</v>
      </c>
      <c r="M67" s="5">
        <v>8444661323</v>
      </c>
      <c r="N67" s="5">
        <v>2095172053</v>
      </c>
      <c r="O67" s="5">
        <v>565070606</v>
      </c>
      <c r="P67" s="5">
        <v>202784194</v>
      </c>
    </row>
    <row r="68" spans="2:16" x14ac:dyDescent="0.35">
      <c r="C68" t="s">
        <v>779</v>
      </c>
      <c r="K68" s="5">
        <v>-756610855</v>
      </c>
      <c r="P68" s="5">
        <v>-1292207670</v>
      </c>
    </row>
    <row r="69" spans="2:16" x14ac:dyDescent="0.35">
      <c r="C69" t="s">
        <v>91</v>
      </c>
      <c r="D69" s="5">
        <v>11374572755</v>
      </c>
      <c r="E69" s="5">
        <v>-72700662</v>
      </c>
      <c r="F69" s="5">
        <v>-14730548295</v>
      </c>
      <c r="G69" s="5">
        <v>-14692623367</v>
      </c>
      <c r="I69" s="5">
        <v>-41211370554</v>
      </c>
      <c r="J69" s="5">
        <v>-23627984252</v>
      </c>
      <c r="K69" s="5">
        <v>-9621222825</v>
      </c>
      <c r="L69" s="5">
        <v>10654021317</v>
      </c>
      <c r="M69" s="5">
        <v>8444661323</v>
      </c>
      <c r="N69" s="5">
        <v>2095172053</v>
      </c>
      <c r="O69" s="5">
        <v>565070606</v>
      </c>
      <c r="P69" s="5">
        <v>-1089423476</v>
      </c>
    </row>
    <row r="70" spans="2:16" x14ac:dyDescent="0.35">
      <c r="C70" t="s">
        <v>92</v>
      </c>
      <c r="E70" s="5">
        <v>-149256624</v>
      </c>
      <c r="I70" s="5">
        <v>-149256624</v>
      </c>
      <c r="J70" s="5">
        <v>1144769340</v>
      </c>
      <c r="K70" s="5">
        <v>177699600</v>
      </c>
      <c r="L70" s="5">
        <v>278506530</v>
      </c>
      <c r="M70" s="5">
        <v>2637631620</v>
      </c>
      <c r="N70" s="5">
        <v>-1455422280</v>
      </c>
      <c r="O70" s="5">
        <v>375555000</v>
      </c>
      <c r="P70" s="5">
        <v>1126220250</v>
      </c>
    </row>
    <row r="71" spans="2:16" x14ac:dyDescent="0.35">
      <c r="C71" t="s">
        <v>386</v>
      </c>
      <c r="E71" s="5">
        <v>-149256624</v>
      </c>
      <c r="I71" s="5">
        <v>-149256624</v>
      </c>
      <c r="J71" s="5">
        <v>1144769340</v>
      </c>
      <c r="K71" s="5">
        <v>177699600</v>
      </c>
      <c r="L71" s="5">
        <v>278506530</v>
      </c>
      <c r="M71" s="5">
        <v>2637631620</v>
      </c>
      <c r="N71" s="5">
        <v>-1455422280</v>
      </c>
      <c r="O71" s="5">
        <v>375555000</v>
      </c>
      <c r="P71" s="5">
        <v>1126220250</v>
      </c>
    </row>
    <row r="72" spans="2:16" x14ac:dyDescent="0.35">
      <c r="C72" t="s">
        <v>93</v>
      </c>
      <c r="D72" s="5">
        <v>11374572755</v>
      </c>
      <c r="E72" s="5">
        <v>-221957286</v>
      </c>
      <c r="F72" s="5">
        <v>-14730548295</v>
      </c>
      <c r="G72" s="5">
        <v>-14692623367</v>
      </c>
      <c r="I72" s="5">
        <v>-41360627178</v>
      </c>
      <c r="J72" s="5">
        <v>-22483214912</v>
      </c>
      <c r="K72" s="5">
        <v>-9443523225</v>
      </c>
      <c r="L72" s="5">
        <v>10932527847</v>
      </c>
      <c r="M72" s="5">
        <v>11082292943</v>
      </c>
      <c r="N72" s="5">
        <v>639749773</v>
      </c>
      <c r="O72" s="5">
        <v>940625606</v>
      </c>
      <c r="P72" s="5">
        <v>36796774</v>
      </c>
    </row>
    <row r="73" spans="2:16" x14ac:dyDescent="0.35">
      <c r="C73" t="s">
        <v>94</v>
      </c>
      <c r="D73" s="5">
        <v>11374572755</v>
      </c>
      <c r="E73" s="5">
        <v>-72700662</v>
      </c>
      <c r="F73" s="5">
        <v>-14730548295</v>
      </c>
      <c r="G73" s="5">
        <v>-14692623367</v>
      </c>
      <c r="I73" s="5">
        <v>-41211370554</v>
      </c>
      <c r="J73" s="5">
        <v>-23627984252</v>
      </c>
      <c r="K73" s="5">
        <v>-9621222825</v>
      </c>
      <c r="L73" s="5">
        <v>10654021317</v>
      </c>
      <c r="M73" s="5">
        <v>8444661323</v>
      </c>
      <c r="N73" s="5">
        <v>2095172053</v>
      </c>
      <c r="O73" s="5">
        <v>565070606</v>
      </c>
      <c r="P73" s="5">
        <v>-1089423476</v>
      </c>
    </row>
    <row r="74" spans="2:16" x14ac:dyDescent="0.35">
      <c r="C74" t="s">
        <v>7</v>
      </c>
      <c r="D74" s="5">
        <v>2739738340</v>
      </c>
      <c r="E74" s="5">
        <v>-4877334136</v>
      </c>
      <c r="F74" s="5">
        <v>-13363371424</v>
      </c>
      <c r="G74" s="5">
        <v>-13928993542</v>
      </c>
      <c r="I74" s="5">
        <v>-43199821616</v>
      </c>
      <c r="J74" s="5">
        <v>-30338497237</v>
      </c>
      <c r="K74" s="5">
        <v>-16402641493</v>
      </c>
      <c r="L74" s="5">
        <v>5144931827</v>
      </c>
      <c r="M74" s="5">
        <v>5191312441</v>
      </c>
      <c r="N74" s="5">
        <v>-978623306</v>
      </c>
      <c r="O74" s="5">
        <v>514457011</v>
      </c>
      <c r="P74" s="5">
        <v>36796774</v>
      </c>
    </row>
    <row r="75" spans="2:16" x14ac:dyDescent="0.35">
      <c r="C75" t="s">
        <v>330</v>
      </c>
    </row>
    <row r="76" spans="2:16" x14ac:dyDescent="0.35">
      <c r="C76" t="s">
        <v>95</v>
      </c>
      <c r="D76" s="5">
        <v>11374572755</v>
      </c>
      <c r="E76" s="5">
        <v>-72700662</v>
      </c>
      <c r="F76" s="5">
        <v>-14730548295</v>
      </c>
      <c r="G76" s="5">
        <v>-14692623367</v>
      </c>
      <c r="I76" s="5">
        <v>-41211370554</v>
      </c>
      <c r="J76" s="5">
        <v>-23627984252</v>
      </c>
      <c r="K76" s="5">
        <v>-9621222825</v>
      </c>
      <c r="L76" s="5">
        <v>10654021317</v>
      </c>
      <c r="M76" s="5">
        <v>8444661323</v>
      </c>
      <c r="N76" s="5">
        <v>2095172053</v>
      </c>
      <c r="O76" s="5">
        <v>565070606</v>
      </c>
      <c r="P76" s="5">
        <v>-1089423476</v>
      </c>
    </row>
    <row r="77" spans="2:16" x14ac:dyDescent="0.35">
      <c r="C77" t="s">
        <v>96</v>
      </c>
      <c r="D77" s="5">
        <v>11374572755</v>
      </c>
      <c r="E77" s="5">
        <v>-221957286</v>
      </c>
      <c r="F77" s="5">
        <v>-14730548295</v>
      </c>
      <c r="G77" s="5">
        <v>-14692623367</v>
      </c>
      <c r="I77" s="5">
        <v>-41360627178</v>
      </c>
      <c r="J77" s="5">
        <v>-22483214912</v>
      </c>
      <c r="K77" s="5">
        <v>-9443523225</v>
      </c>
      <c r="L77" s="5">
        <v>10932527847</v>
      </c>
      <c r="M77" s="5">
        <v>11082292943</v>
      </c>
      <c r="N77" s="5">
        <v>639749773</v>
      </c>
      <c r="O77" s="5">
        <v>940625606</v>
      </c>
      <c r="P77" s="5">
        <v>36796774</v>
      </c>
    </row>
    <row r="78" spans="2:16" x14ac:dyDescent="0.35">
      <c r="C78" t="s">
        <v>97</v>
      </c>
      <c r="D78" s="5">
        <v>11374572755</v>
      </c>
      <c r="E78" s="5">
        <v>-221957286</v>
      </c>
      <c r="F78" s="5">
        <v>-14730548295</v>
      </c>
      <c r="G78" s="5">
        <v>-14692623367</v>
      </c>
      <c r="I78" s="5">
        <v>-41360627178</v>
      </c>
      <c r="J78" s="5">
        <v>-22483214912</v>
      </c>
      <c r="K78" s="5">
        <v>-9443523225</v>
      </c>
      <c r="L78" s="5">
        <v>10932527847</v>
      </c>
      <c r="M78" s="5">
        <v>11082292943</v>
      </c>
      <c r="N78" s="5">
        <v>639749773</v>
      </c>
      <c r="O78" s="5">
        <v>940625606</v>
      </c>
      <c r="P78" s="5">
        <v>36796774</v>
      </c>
    </row>
    <row r="80" spans="2:16" x14ac:dyDescent="0.35">
      <c r="B80" t="s">
        <v>98</v>
      </c>
      <c r="C80" t="s">
        <v>99</v>
      </c>
    </row>
    <row r="81" spans="3:16" x14ac:dyDescent="0.35">
      <c r="C81" t="s">
        <v>100</v>
      </c>
    </row>
    <row r="82" spans="3:16" x14ac:dyDescent="0.35">
      <c r="C82" t="s">
        <v>19</v>
      </c>
      <c r="D82" s="5">
        <v>74429360209</v>
      </c>
      <c r="E82" s="5">
        <v>33565948051</v>
      </c>
      <c r="F82" s="5">
        <v>9933531280</v>
      </c>
      <c r="G82" s="5">
        <v>13647666864</v>
      </c>
      <c r="I82" s="5">
        <v>33565948051</v>
      </c>
      <c r="J82" s="5">
        <v>7525419640</v>
      </c>
      <c r="K82" s="5">
        <v>11035484240</v>
      </c>
      <c r="L82" s="5">
        <v>3032714314</v>
      </c>
      <c r="M82" s="5">
        <v>2247218920</v>
      </c>
      <c r="N82" s="5">
        <v>4559187988</v>
      </c>
      <c r="O82" s="5">
        <v>4383462320</v>
      </c>
      <c r="P82" s="5">
        <v>517560598</v>
      </c>
    </row>
    <row r="83" spans="3:16" x14ac:dyDescent="0.35">
      <c r="C83" t="s">
        <v>569</v>
      </c>
      <c r="D83" s="5">
        <v>21979099494</v>
      </c>
      <c r="E83" s="5">
        <v>21979099494</v>
      </c>
      <c r="F83" s="5">
        <v>21914811065</v>
      </c>
      <c r="G83" s="5">
        <v>21914811065</v>
      </c>
      <c r="I83" s="5">
        <v>21979099494</v>
      </c>
      <c r="J83" s="5">
        <v>21914811065</v>
      </c>
      <c r="K83" s="5">
        <v>4617191634</v>
      </c>
      <c r="L83" s="5">
        <v>1479299527</v>
      </c>
    </row>
    <row r="84" spans="3:16" x14ac:dyDescent="0.35">
      <c r="C84" t="s">
        <v>101</v>
      </c>
      <c r="D84" s="5">
        <v>135808713080</v>
      </c>
      <c r="E84" s="5">
        <v>91321923055</v>
      </c>
      <c r="F84" s="5">
        <v>52220320434</v>
      </c>
      <c r="G84" s="5">
        <v>50277443531</v>
      </c>
      <c r="I84" s="5">
        <v>91321923055</v>
      </c>
      <c r="J84" s="5">
        <v>59641439153</v>
      </c>
      <c r="K84" s="5">
        <v>22697408670</v>
      </c>
      <c r="L84" s="5">
        <v>40081370724</v>
      </c>
      <c r="M84" s="5">
        <v>14504025795</v>
      </c>
      <c r="N84" s="5">
        <v>8776865552</v>
      </c>
      <c r="O84" s="5">
        <v>3042207538</v>
      </c>
      <c r="P84" s="5">
        <v>3333217210</v>
      </c>
    </row>
    <row r="85" spans="3:16" x14ac:dyDescent="0.35">
      <c r="C85" t="s">
        <v>103</v>
      </c>
      <c r="D85" s="5">
        <v>45277507026</v>
      </c>
      <c r="E85" s="5">
        <v>44397667284</v>
      </c>
      <c r="G85" s="5">
        <v>502119224</v>
      </c>
      <c r="I85" s="5">
        <v>44397667284</v>
      </c>
      <c r="J85" s="5">
        <v>375919139</v>
      </c>
      <c r="K85" s="5">
        <v>72950000</v>
      </c>
    </row>
    <row r="86" spans="3:16" x14ac:dyDescent="0.35">
      <c r="C86" t="s">
        <v>104</v>
      </c>
      <c r="D86" s="5">
        <v>135808713080</v>
      </c>
      <c r="E86" s="5">
        <v>91321923055</v>
      </c>
      <c r="F86" s="5">
        <v>52220320434</v>
      </c>
      <c r="G86" s="5">
        <v>50277443531</v>
      </c>
      <c r="I86" s="5">
        <v>91321923055</v>
      </c>
      <c r="J86" s="5">
        <v>59641439153</v>
      </c>
      <c r="K86" s="5">
        <v>22697408670</v>
      </c>
      <c r="L86" s="5">
        <v>40081370724</v>
      </c>
      <c r="M86" s="5">
        <v>14504025795</v>
      </c>
      <c r="N86" s="5">
        <v>8776865552</v>
      </c>
      <c r="O86" s="5">
        <v>3042207538</v>
      </c>
      <c r="P86" s="5">
        <v>3333217210</v>
      </c>
    </row>
    <row r="87" spans="3:16" x14ac:dyDescent="0.35">
      <c r="C87" t="s">
        <v>459</v>
      </c>
    </row>
    <row r="88" spans="3:16" x14ac:dyDescent="0.35">
      <c r="C88" t="s">
        <v>108</v>
      </c>
      <c r="D88" s="5">
        <v>135353004900</v>
      </c>
      <c r="E88" s="5">
        <v>145897641351</v>
      </c>
      <c r="F88" s="5">
        <v>236896912360</v>
      </c>
      <c r="G88" s="5">
        <v>236705349960</v>
      </c>
      <c r="I88" s="5">
        <v>145897641351</v>
      </c>
      <c r="J88" s="5">
        <v>113445543719</v>
      </c>
      <c r="K88" s="5">
        <v>83567329193</v>
      </c>
      <c r="L88" s="5">
        <v>76523599294</v>
      </c>
      <c r="M88" s="5">
        <v>61472279663</v>
      </c>
      <c r="N88" s="5">
        <v>46219333933</v>
      </c>
      <c r="O88" s="5">
        <v>72223498743</v>
      </c>
      <c r="P88" s="5">
        <v>82995994982</v>
      </c>
    </row>
    <row r="89" spans="3:16" x14ac:dyDescent="0.35">
      <c r="C89" t="s">
        <v>105</v>
      </c>
      <c r="L89" s="5">
        <v>99109891</v>
      </c>
      <c r="M89" s="5">
        <v>111687239</v>
      </c>
      <c r="N89" s="5">
        <v>11900000</v>
      </c>
      <c r="O89" s="5">
        <v>10000000</v>
      </c>
      <c r="P89" s="5">
        <v>2496182700</v>
      </c>
    </row>
    <row r="90" spans="3:16" x14ac:dyDescent="0.35">
      <c r="C90" t="s">
        <v>102</v>
      </c>
      <c r="D90" s="5">
        <v>57600000000</v>
      </c>
      <c r="E90" s="5">
        <v>57600000000</v>
      </c>
      <c r="F90" s="5">
        <v>47000000000</v>
      </c>
      <c r="G90" s="5">
        <v>44100000000</v>
      </c>
      <c r="I90" s="5">
        <v>57600000000</v>
      </c>
      <c r="J90" s="5">
        <v>40600000000</v>
      </c>
      <c r="K90" s="5">
        <v>43000000000</v>
      </c>
    </row>
    <row r="91" spans="3:16" x14ac:dyDescent="0.35">
      <c r="C91" t="s">
        <v>106</v>
      </c>
      <c r="L91" s="5">
        <v>99109891</v>
      </c>
      <c r="M91" s="5">
        <v>111687239</v>
      </c>
      <c r="N91" s="5">
        <v>11900000</v>
      </c>
      <c r="O91" s="5">
        <v>10000000</v>
      </c>
      <c r="P91" s="5">
        <v>2496182700</v>
      </c>
    </row>
    <row r="92" spans="3:16" x14ac:dyDescent="0.35">
      <c r="C92" t="s">
        <v>80</v>
      </c>
      <c r="L92" s="5">
        <v>228800708561</v>
      </c>
      <c r="M92" s="5">
        <v>837315208</v>
      </c>
      <c r="N92" s="5">
        <v>-585810704</v>
      </c>
      <c r="O92" s="5">
        <v>191919465</v>
      </c>
      <c r="P92" s="5">
        <v>1106624250</v>
      </c>
    </row>
    <row r="93" spans="3:16" x14ac:dyDescent="0.35">
      <c r="C93" t="s">
        <v>109</v>
      </c>
      <c r="D93" s="5">
        <v>768002912137</v>
      </c>
      <c r="E93" s="5">
        <v>687763151181</v>
      </c>
      <c r="F93" s="5">
        <v>367200541798</v>
      </c>
      <c r="G93" s="5">
        <v>345728007961</v>
      </c>
      <c r="I93" s="5">
        <v>687763151181</v>
      </c>
      <c r="J93" s="5">
        <v>211209244654</v>
      </c>
      <c r="K93" s="5">
        <v>128477450069</v>
      </c>
      <c r="L93" s="5">
        <v>142361124989</v>
      </c>
      <c r="M93" s="5">
        <v>112783303853</v>
      </c>
      <c r="N93" s="5">
        <v>88648242633</v>
      </c>
      <c r="O93" s="5">
        <v>102067072995</v>
      </c>
      <c r="P93" s="5">
        <v>94003420273</v>
      </c>
    </row>
    <row r="94" spans="3:16" x14ac:dyDescent="0.35">
      <c r="C94" t="s">
        <v>330</v>
      </c>
    </row>
    <row r="95" spans="3:16" x14ac:dyDescent="0.35">
      <c r="C95" t="s">
        <v>110</v>
      </c>
    </row>
    <row r="96" spans="3:16" x14ac:dyDescent="0.35">
      <c r="C96" t="s">
        <v>329</v>
      </c>
      <c r="N96" s="5">
        <v>8250000000</v>
      </c>
      <c r="O96" s="5">
        <v>25521202837</v>
      </c>
      <c r="P96" s="5">
        <v>25128780781</v>
      </c>
    </row>
    <row r="97" spans="3:16" x14ac:dyDescent="0.35">
      <c r="C97" t="s">
        <v>112</v>
      </c>
      <c r="D97" s="5">
        <v>82782928564</v>
      </c>
      <c r="E97" s="5">
        <v>83058424788</v>
      </c>
      <c r="F97" s="5">
        <v>82539579733</v>
      </c>
      <c r="G97" s="5">
        <v>82456758038</v>
      </c>
      <c r="I97" s="5">
        <v>83058424788</v>
      </c>
      <c r="J97" s="5">
        <v>79940894751</v>
      </c>
      <c r="K97" s="5">
        <v>77610857280</v>
      </c>
      <c r="L97" s="5">
        <v>62294781754</v>
      </c>
      <c r="M97" s="5">
        <v>53066185307</v>
      </c>
      <c r="N97" s="5">
        <v>47148516186</v>
      </c>
      <c r="O97" s="5">
        <v>41569937159</v>
      </c>
      <c r="P97" s="5">
        <v>37818731083</v>
      </c>
    </row>
    <row r="98" spans="3:16" x14ac:dyDescent="0.35">
      <c r="C98" t="s">
        <v>780</v>
      </c>
      <c r="D98" s="5">
        <v>472783501569</v>
      </c>
      <c r="E98" s="5">
        <v>463616506374</v>
      </c>
      <c r="F98" s="5">
        <v>556012086419</v>
      </c>
      <c r="G98" s="5">
        <v>430686806576</v>
      </c>
      <c r="I98" s="5">
        <v>463616506374</v>
      </c>
      <c r="J98" s="5">
        <v>374450302405</v>
      </c>
      <c r="K98" s="5">
        <v>300691640542</v>
      </c>
      <c r="L98" s="5">
        <v>271688615643</v>
      </c>
    </row>
    <row r="99" spans="3:16" x14ac:dyDescent="0.35">
      <c r="C99" t="s">
        <v>111</v>
      </c>
      <c r="D99" s="5">
        <v>9201085732</v>
      </c>
      <c r="E99" s="5">
        <v>9201085732</v>
      </c>
      <c r="F99" s="5">
        <v>2115806370</v>
      </c>
      <c r="G99" s="5">
        <v>2115806370</v>
      </c>
      <c r="I99" s="5">
        <v>9201085732</v>
      </c>
      <c r="J99" s="5">
        <v>2115806370</v>
      </c>
      <c r="K99" s="5">
        <v>2734242800</v>
      </c>
      <c r="L99" s="5">
        <v>2319069570</v>
      </c>
      <c r="M99" s="5">
        <v>2754329116</v>
      </c>
      <c r="N99" s="5">
        <v>3186264671</v>
      </c>
      <c r="O99" s="5">
        <v>2744549449</v>
      </c>
      <c r="P99" s="5">
        <v>2547646583</v>
      </c>
    </row>
    <row r="100" spans="3:16" x14ac:dyDescent="0.35">
      <c r="C100" t="s">
        <v>649</v>
      </c>
    </row>
    <row r="101" spans="3:16" x14ac:dyDescent="0.35">
      <c r="C101" t="s">
        <v>115</v>
      </c>
      <c r="D101" s="5">
        <v>879765828811</v>
      </c>
      <c r="E101" s="5">
        <v>881434309184</v>
      </c>
      <c r="F101" s="5">
        <v>990981067584</v>
      </c>
      <c r="G101" s="5">
        <v>758406503649</v>
      </c>
      <c r="I101" s="5">
        <v>881434309184</v>
      </c>
      <c r="J101" s="5">
        <v>595690279017</v>
      </c>
      <c r="K101" s="5">
        <v>467998837767</v>
      </c>
      <c r="L101" s="5">
        <v>421457628202</v>
      </c>
      <c r="M101" s="5">
        <v>62204471467</v>
      </c>
      <c r="N101" s="5">
        <v>65028680565</v>
      </c>
      <c r="O101" s="5">
        <v>76475156817</v>
      </c>
      <c r="P101" s="5">
        <v>82692753483</v>
      </c>
    </row>
    <row r="102" spans="3:16" x14ac:dyDescent="0.35">
      <c r="C102" t="s">
        <v>116</v>
      </c>
      <c r="D102" s="5">
        <v>1647768740948</v>
      </c>
      <c r="E102" s="5">
        <v>1569197460365</v>
      </c>
      <c r="F102" s="5">
        <v>1358181609382</v>
      </c>
      <c r="G102" s="5">
        <v>1104134511610</v>
      </c>
      <c r="I102" s="5">
        <v>1569197460365</v>
      </c>
      <c r="J102" s="5">
        <v>806899523671</v>
      </c>
      <c r="K102" s="5">
        <v>596476287836</v>
      </c>
      <c r="L102" s="5">
        <v>563818753191</v>
      </c>
      <c r="M102" s="5">
        <v>174987775320</v>
      </c>
      <c r="N102" s="5">
        <v>153676923198</v>
      </c>
      <c r="O102" s="5">
        <v>178542229812</v>
      </c>
      <c r="P102" s="5">
        <v>176696173756</v>
      </c>
    </row>
    <row r="103" spans="3:16" x14ac:dyDescent="0.35">
      <c r="C103" t="s">
        <v>117</v>
      </c>
    </row>
    <row r="104" spans="3:16" x14ac:dyDescent="0.35">
      <c r="C104" t="s">
        <v>118</v>
      </c>
    </row>
    <row r="105" spans="3:16" x14ac:dyDescent="0.35">
      <c r="C105" t="s">
        <v>119</v>
      </c>
      <c r="D105" s="5">
        <v>1853001005466</v>
      </c>
      <c r="E105" s="5">
        <v>1821585075379</v>
      </c>
      <c r="F105" s="5">
        <v>1604392143106</v>
      </c>
      <c r="G105" s="5">
        <v>1366538427595</v>
      </c>
      <c r="I105" s="5">
        <v>1821436215848</v>
      </c>
      <c r="J105" s="5">
        <v>1243552168491</v>
      </c>
      <c r="K105" s="5">
        <v>1013816502571</v>
      </c>
      <c r="L105" s="5">
        <v>241605820603</v>
      </c>
      <c r="M105" s="5">
        <v>106147059315</v>
      </c>
      <c r="N105" s="5">
        <v>88075143319</v>
      </c>
      <c r="O105" s="5">
        <v>113815094004</v>
      </c>
      <c r="P105" s="5">
        <v>126274754606</v>
      </c>
    </row>
    <row r="106" spans="3:16" x14ac:dyDescent="0.35">
      <c r="C106" t="s">
        <v>120</v>
      </c>
    </row>
    <row r="107" spans="3:16" x14ac:dyDescent="0.35">
      <c r="C107" t="s">
        <v>286</v>
      </c>
      <c r="D107" s="5">
        <v>650472847975</v>
      </c>
      <c r="E107" s="5">
        <v>616938195994</v>
      </c>
      <c r="F107" s="5">
        <v>523020136249</v>
      </c>
      <c r="G107" s="5">
        <v>287692880474</v>
      </c>
      <c r="I107" s="5">
        <v>616938195994</v>
      </c>
      <c r="J107" s="5">
        <v>119072705180</v>
      </c>
      <c r="K107" s="5">
        <v>22874130666</v>
      </c>
      <c r="L107" s="5">
        <v>29676962337</v>
      </c>
      <c r="M107" s="5">
        <v>42435593199</v>
      </c>
      <c r="N107" s="5">
        <v>42825748957</v>
      </c>
      <c r="O107" s="5">
        <v>63522835321</v>
      </c>
      <c r="P107" s="5">
        <v>80872856925</v>
      </c>
    </row>
    <row r="108" spans="3:16" x14ac:dyDescent="0.35">
      <c r="C108" t="s">
        <v>123</v>
      </c>
      <c r="D108" s="5">
        <v>7326328309</v>
      </c>
      <c r="E108" s="5">
        <v>8236548636</v>
      </c>
      <c r="F108" s="5">
        <v>4163572130</v>
      </c>
      <c r="G108" s="5">
        <v>4532874094</v>
      </c>
      <c r="I108" s="5">
        <v>8236548636</v>
      </c>
      <c r="J108" s="5">
        <v>5015327956</v>
      </c>
      <c r="K108" s="5">
        <v>2877198922</v>
      </c>
      <c r="L108" s="5">
        <v>3290110108</v>
      </c>
      <c r="M108" s="5">
        <v>3397226090</v>
      </c>
      <c r="N108" s="5">
        <v>4508245005</v>
      </c>
      <c r="O108" s="5">
        <v>3269255400</v>
      </c>
      <c r="P108" s="5">
        <v>3057081509</v>
      </c>
    </row>
    <row r="109" spans="3:16" x14ac:dyDescent="0.35">
      <c r="C109" t="s">
        <v>122</v>
      </c>
      <c r="D109" s="5">
        <v>10350152566</v>
      </c>
      <c r="E109" s="5">
        <v>10065133172</v>
      </c>
      <c r="F109" s="5">
        <v>4120407141</v>
      </c>
      <c r="G109" s="5">
        <v>3730866276</v>
      </c>
      <c r="I109" s="5">
        <v>10065133172</v>
      </c>
      <c r="J109" s="5">
        <v>2539995817</v>
      </c>
      <c r="K109" s="5">
        <v>1098939500</v>
      </c>
      <c r="L109" s="5">
        <v>1590757947</v>
      </c>
      <c r="M109" s="5">
        <v>2509455129</v>
      </c>
      <c r="N109" s="5">
        <v>1837679293</v>
      </c>
      <c r="O109" s="5">
        <v>2124611086</v>
      </c>
      <c r="P109" s="5">
        <v>2544850878</v>
      </c>
    </row>
    <row r="110" spans="3:16" x14ac:dyDescent="0.35">
      <c r="C110" t="s">
        <v>285</v>
      </c>
      <c r="D110" s="5">
        <v>933601200333</v>
      </c>
      <c r="E110" s="5">
        <v>932303920677</v>
      </c>
      <c r="F110" s="5">
        <v>932535884569</v>
      </c>
      <c r="G110" s="5">
        <v>932417234122</v>
      </c>
      <c r="I110" s="5">
        <v>932303920677</v>
      </c>
      <c r="J110" s="5">
        <v>981870866006</v>
      </c>
      <c r="K110" s="5">
        <v>929546960163</v>
      </c>
      <c r="L110" s="5">
        <v>25993303790</v>
      </c>
      <c r="M110" s="5">
        <v>7898041128</v>
      </c>
      <c r="N110" s="5">
        <v>22945546911</v>
      </c>
      <c r="O110" s="5">
        <v>19805368656</v>
      </c>
      <c r="P110" s="5">
        <v>14913474340</v>
      </c>
    </row>
    <row r="111" spans="3:16" x14ac:dyDescent="0.35">
      <c r="C111" t="s">
        <v>121</v>
      </c>
      <c r="L111" s="5">
        <v>168263079990</v>
      </c>
      <c r="M111" s="5">
        <v>28000048000</v>
      </c>
      <c r="N111" s="5">
        <v>819555034</v>
      </c>
      <c r="O111" s="5">
        <v>23594911</v>
      </c>
      <c r="P111" s="5">
        <v>36611124</v>
      </c>
    </row>
    <row r="112" spans="3:16" x14ac:dyDescent="0.35">
      <c r="C112" t="s">
        <v>287</v>
      </c>
      <c r="D112" s="5">
        <v>102877507026</v>
      </c>
      <c r="E112" s="5">
        <v>101997667284</v>
      </c>
      <c r="F112" s="5">
        <v>47000000000</v>
      </c>
      <c r="G112" s="5">
        <v>44602119224</v>
      </c>
      <c r="I112" s="5">
        <v>101997667284</v>
      </c>
      <c r="J112" s="5">
        <v>40975919139</v>
      </c>
      <c r="K112" s="5">
        <v>43072950000</v>
      </c>
      <c r="L112" s="5">
        <v>168263079990</v>
      </c>
      <c r="M112" s="5">
        <v>28000048000</v>
      </c>
      <c r="N112" s="5">
        <v>819555034</v>
      </c>
      <c r="O112" s="5">
        <v>23594911</v>
      </c>
      <c r="P112" s="5">
        <v>36611124</v>
      </c>
    </row>
    <row r="113" spans="3:16" x14ac:dyDescent="0.35">
      <c r="C113" t="s">
        <v>124</v>
      </c>
    </row>
    <row r="114" spans="3:16" x14ac:dyDescent="0.35">
      <c r="C114" t="s">
        <v>288</v>
      </c>
      <c r="D114" s="5">
        <v>13784820441</v>
      </c>
      <c r="E114" s="5">
        <v>13823967757</v>
      </c>
      <c r="F114" s="5">
        <v>17981029364</v>
      </c>
      <c r="G114" s="5">
        <v>17981029364</v>
      </c>
      <c r="I114" s="5">
        <v>13823967757</v>
      </c>
      <c r="J114" s="5">
        <v>17981029364</v>
      </c>
      <c r="K114" s="5">
        <v>20918601090</v>
      </c>
      <c r="L114" s="5">
        <v>29689961527</v>
      </c>
      <c r="M114" s="5">
        <v>14472769925</v>
      </c>
      <c r="N114" s="5">
        <v>21430265768</v>
      </c>
      <c r="O114" s="5">
        <v>27633200752</v>
      </c>
      <c r="P114" s="5">
        <v>33173458342</v>
      </c>
    </row>
    <row r="115" spans="3:16" x14ac:dyDescent="0.35">
      <c r="C115" t="s">
        <v>289</v>
      </c>
      <c r="D115" s="5">
        <v>927328748</v>
      </c>
      <c r="E115" s="5">
        <v>1272976952</v>
      </c>
      <c r="F115" s="5">
        <v>1838082568</v>
      </c>
      <c r="G115" s="5">
        <v>1838082568</v>
      </c>
      <c r="I115" s="5">
        <v>1272976952</v>
      </c>
      <c r="J115" s="5">
        <v>1609995122</v>
      </c>
      <c r="K115" s="5">
        <v>373282040</v>
      </c>
      <c r="L115" s="5">
        <v>335299871</v>
      </c>
      <c r="M115" s="5">
        <v>509840857</v>
      </c>
      <c r="N115" s="5">
        <v>246472632</v>
      </c>
      <c r="O115" s="5">
        <v>624739492</v>
      </c>
      <c r="P115" s="5">
        <v>200572804</v>
      </c>
    </row>
    <row r="116" spans="3:16" x14ac:dyDescent="0.35">
      <c r="C116" t="s">
        <v>126</v>
      </c>
      <c r="D116" s="5">
        <v>4729681558</v>
      </c>
      <c r="E116" s="5">
        <v>6094477444</v>
      </c>
      <c r="F116" s="5">
        <v>2539577367</v>
      </c>
      <c r="G116" s="5">
        <v>3370438092</v>
      </c>
      <c r="I116" s="5">
        <v>6094477444</v>
      </c>
      <c r="J116" s="5">
        <v>7537659183</v>
      </c>
      <c r="K116" s="5">
        <v>11400677861</v>
      </c>
      <c r="L116" s="5">
        <v>11008867843</v>
      </c>
      <c r="M116" s="5">
        <v>7175396360</v>
      </c>
      <c r="N116" s="5">
        <v>6296908229</v>
      </c>
      <c r="O116" s="5">
        <v>5701483632</v>
      </c>
      <c r="P116" s="5">
        <v>4980363046</v>
      </c>
    </row>
    <row r="117" spans="3:16" x14ac:dyDescent="0.35">
      <c r="C117" t="s">
        <v>127</v>
      </c>
      <c r="D117" s="5">
        <v>470809129244</v>
      </c>
      <c r="E117" s="5">
        <v>435028351503</v>
      </c>
      <c r="F117" s="5">
        <v>440983475507</v>
      </c>
      <c r="G117" s="5">
        <v>410059544951</v>
      </c>
      <c r="I117" s="5">
        <v>435028351503</v>
      </c>
      <c r="J117" s="5">
        <v>209264593221</v>
      </c>
      <c r="K117" s="5">
        <v>206231909692</v>
      </c>
      <c r="L117" s="5">
        <v>41981333470</v>
      </c>
      <c r="M117" s="5">
        <v>28809815148</v>
      </c>
      <c r="N117" s="5">
        <v>37057120965</v>
      </c>
      <c r="O117" s="5">
        <v>39426875417</v>
      </c>
      <c r="P117" s="5">
        <v>43693284365</v>
      </c>
    </row>
    <row r="118" spans="3:16" x14ac:dyDescent="0.35">
      <c r="C118" t="s">
        <v>128</v>
      </c>
      <c r="D118" s="5">
        <v>470809129244</v>
      </c>
      <c r="E118" s="5">
        <v>435028351503</v>
      </c>
      <c r="F118" s="5">
        <v>440983475507</v>
      </c>
      <c r="G118" s="5">
        <v>410059544951</v>
      </c>
      <c r="I118" s="5">
        <v>435028351503</v>
      </c>
      <c r="J118" s="5">
        <v>209264593221</v>
      </c>
      <c r="K118" s="5">
        <v>206231909692</v>
      </c>
      <c r="L118" s="5">
        <v>41981333470</v>
      </c>
      <c r="M118" s="5">
        <v>28809815148</v>
      </c>
      <c r="N118" s="5">
        <v>37057120965</v>
      </c>
      <c r="O118" s="5">
        <v>39426875417</v>
      </c>
      <c r="P118" s="5">
        <v>43693284365</v>
      </c>
    </row>
    <row r="119" spans="3:16" x14ac:dyDescent="0.35">
      <c r="C119" t="s">
        <v>129</v>
      </c>
    </row>
    <row r="120" spans="3:16" x14ac:dyDescent="0.35">
      <c r="C120" t="s">
        <v>542</v>
      </c>
      <c r="D120" s="5">
        <v>370626503</v>
      </c>
      <c r="E120" s="5">
        <v>204399241</v>
      </c>
      <c r="F120" s="5">
        <v>174459533</v>
      </c>
      <c r="G120" s="5">
        <v>334877492</v>
      </c>
      <c r="I120" s="5">
        <v>204399241</v>
      </c>
      <c r="J120" s="5">
        <v>353258572</v>
      </c>
      <c r="L120" s="5">
        <v>354615072</v>
      </c>
      <c r="M120" s="5">
        <v>899983366</v>
      </c>
      <c r="N120" s="5">
        <v>648646565</v>
      </c>
      <c r="O120" s="5">
        <v>53048173</v>
      </c>
      <c r="P120" s="5">
        <v>77173219</v>
      </c>
    </row>
    <row r="121" spans="3:16" x14ac:dyDescent="0.35">
      <c r="C121" t="s">
        <v>130</v>
      </c>
      <c r="D121" s="5">
        <v>469586428953</v>
      </c>
      <c r="E121" s="5">
        <v>433805651212</v>
      </c>
      <c r="F121" s="5">
        <v>440785586036</v>
      </c>
      <c r="G121" s="5">
        <v>409861655480</v>
      </c>
      <c r="I121" s="5">
        <v>433805651212</v>
      </c>
      <c r="J121" s="5">
        <v>209066703750</v>
      </c>
      <c r="K121" s="5">
        <v>206231909692</v>
      </c>
      <c r="L121" s="5">
        <v>41981333470</v>
      </c>
      <c r="M121" s="5">
        <v>28809815148</v>
      </c>
      <c r="N121" s="5">
        <v>37057120965</v>
      </c>
      <c r="O121" s="5">
        <v>39426875417</v>
      </c>
      <c r="P121" s="5">
        <v>43693284365</v>
      </c>
    </row>
    <row r="122" spans="3:16" x14ac:dyDescent="0.35">
      <c r="C122" t="s">
        <v>132</v>
      </c>
      <c r="D122" s="5">
        <v>2323810134710</v>
      </c>
      <c r="E122" s="5">
        <v>2256613426882</v>
      </c>
      <c r="F122" s="5">
        <v>2045375618613</v>
      </c>
      <c r="G122" s="5">
        <v>1776597972546</v>
      </c>
      <c r="I122" s="5">
        <v>2256464567351</v>
      </c>
      <c r="J122" s="5">
        <v>1452816761712</v>
      </c>
      <c r="K122" s="5">
        <v>1220048412263</v>
      </c>
      <c r="L122" s="5">
        <v>283587154073</v>
      </c>
      <c r="M122" s="5">
        <v>134956874463</v>
      </c>
      <c r="N122" s="5">
        <v>125132264284</v>
      </c>
      <c r="O122" s="5">
        <v>153241969421</v>
      </c>
      <c r="P122" s="5">
        <v>169968038971</v>
      </c>
    </row>
    <row r="123" spans="3:16" x14ac:dyDescent="0.35">
      <c r="C123" t="s">
        <v>133</v>
      </c>
    </row>
    <row r="124" spans="3:16" x14ac:dyDescent="0.35">
      <c r="C124" t="s">
        <v>134</v>
      </c>
      <c r="D124" s="5">
        <v>48100000000</v>
      </c>
      <c r="E124" s="5">
        <v>48100000000</v>
      </c>
      <c r="F124" s="5">
        <v>48100000000</v>
      </c>
      <c r="G124" s="5">
        <v>48100000000</v>
      </c>
      <c r="I124" s="5">
        <v>48100000000</v>
      </c>
      <c r="J124" s="5">
        <v>48100000000</v>
      </c>
      <c r="K124" s="5">
        <v>48100000000</v>
      </c>
      <c r="L124" s="5">
        <v>48100000000</v>
      </c>
      <c r="M124" s="5">
        <v>46830085000</v>
      </c>
      <c r="N124" s="5">
        <v>46478825000</v>
      </c>
      <c r="O124" s="5">
        <v>45000000000</v>
      </c>
      <c r="P124" s="5">
        <v>27500000000</v>
      </c>
    </row>
    <row r="125" spans="3:16" x14ac:dyDescent="0.35">
      <c r="C125" t="s">
        <v>135</v>
      </c>
      <c r="D125" s="5">
        <v>-733355482502</v>
      </c>
      <c r="E125" s="5">
        <v>-733355482502</v>
      </c>
      <c r="F125" s="5">
        <v>-758616324145</v>
      </c>
      <c r="G125" s="5">
        <v>-733355482502</v>
      </c>
      <c r="I125" s="5">
        <v>-733355482502</v>
      </c>
      <c r="J125" s="5">
        <v>-733355482502</v>
      </c>
      <c r="K125" s="5">
        <v>-733355482502</v>
      </c>
      <c r="L125" s="5">
        <v>-18724852063</v>
      </c>
      <c r="M125" s="5">
        <v>-18915339313</v>
      </c>
      <c r="N125" s="5">
        <v>-18968028313</v>
      </c>
      <c r="O125" s="5">
        <v>-19189852063</v>
      </c>
      <c r="P125" s="5">
        <v>-19321352063</v>
      </c>
    </row>
    <row r="126" spans="3:16" x14ac:dyDescent="0.35">
      <c r="C126" t="s">
        <v>136</v>
      </c>
      <c r="D126" s="5">
        <v>-75531651712</v>
      </c>
      <c r="E126" s="5">
        <v>-78271390052</v>
      </c>
      <c r="F126" s="5">
        <v>-73360841643</v>
      </c>
      <c r="G126" s="5">
        <v>-59997470219</v>
      </c>
      <c r="I126" s="5">
        <v>-78271390052</v>
      </c>
      <c r="J126" s="5">
        <v>-35038354163</v>
      </c>
      <c r="K126" s="5">
        <v>-4699856926</v>
      </c>
      <c r="L126" s="5">
        <v>6821553959</v>
      </c>
      <c r="M126" s="5">
        <v>1832247321</v>
      </c>
      <c r="N126" s="5">
        <v>-1935939207</v>
      </c>
      <c r="O126" s="5">
        <v>-1735046071</v>
      </c>
      <c r="P126" s="5">
        <v>-3164207867</v>
      </c>
    </row>
    <row r="127" spans="3:16" x14ac:dyDescent="0.35">
      <c r="C127" t="s">
        <v>291</v>
      </c>
      <c r="D127" s="5">
        <v>84745740452</v>
      </c>
      <c r="E127" s="5">
        <v>76110906037</v>
      </c>
      <c r="F127" s="5">
        <v>71422314914</v>
      </c>
      <c r="G127" s="5">
        <v>72789491785</v>
      </c>
      <c r="I127" s="5">
        <v>76110906037</v>
      </c>
      <c r="J127" s="5">
        <v>74238497326</v>
      </c>
      <c r="K127" s="5">
        <v>66383215001</v>
      </c>
      <c r="L127" s="5">
        <v>15234188661</v>
      </c>
      <c r="M127" s="5">
        <v>9446592641</v>
      </c>
      <c r="N127" s="5">
        <v>3555612138</v>
      </c>
      <c r="O127" s="5">
        <v>1033239060</v>
      </c>
      <c r="P127" s="5">
        <v>607070465</v>
      </c>
    </row>
    <row r="128" spans="3:16" x14ac:dyDescent="0.35">
      <c r="C128" t="s">
        <v>9</v>
      </c>
      <c r="D128" s="5">
        <v>-676041393762</v>
      </c>
      <c r="E128" s="5">
        <v>-687415966517</v>
      </c>
      <c r="F128" s="5">
        <v>-712454850874</v>
      </c>
      <c r="G128" s="5">
        <v>-672463460936</v>
      </c>
      <c r="I128" s="5">
        <v>-687415966517</v>
      </c>
      <c r="J128" s="5">
        <v>-646055339339</v>
      </c>
      <c r="K128" s="5">
        <v>-623572124427</v>
      </c>
      <c r="L128" s="5">
        <v>280231599118</v>
      </c>
      <c r="M128" s="5">
        <v>40030900857</v>
      </c>
      <c r="N128" s="5">
        <v>28544658914</v>
      </c>
      <c r="O128" s="5">
        <v>25300260391</v>
      </c>
      <c r="P128" s="5">
        <v>6728134785</v>
      </c>
    </row>
    <row r="129" spans="2:16" x14ac:dyDescent="0.35">
      <c r="C129" t="s">
        <v>140</v>
      </c>
      <c r="D129" s="5">
        <v>1647768740948</v>
      </c>
      <c r="E129" s="5">
        <v>1569197460365</v>
      </c>
      <c r="F129" s="5">
        <v>1332920767739</v>
      </c>
      <c r="G129" s="5">
        <v>1104134511610</v>
      </c>
      <c r="I129" s="5">
        <v>1569048600834</v>
      </c>
      <c r="J129" s="5">
        <v>806761422373</v>
      </c>
      <c r="K129" s="5">
        <v>596476287836</v>
      </c>
      <c r="L129" s="5">
        <v>563818753191</v>
      </c>
      <c r="M129" s="5">
        <v>174987775320</v>
      </c>
      <c r="N129" s="5">
        <v>153676923198</v>
      </c>
      <c r="O129" s="5">
        <v>178542229812</v>
      </c>
      <c r="P129" s="5">
        <v>176696173756</v>
      </c>
    </row>
    <row r="130" spans="2:16" x14ac:dyDescent="0.35">
      <c r="C130" t="s">
        <v>141</v>
      </c>
      <c r="D130" s="5">
        <v>481000000</v>
      </c>
      <c r="E130" s="5">
        <v>481000000</v>
      </c>
      <c r="F130" s="5">
        <v>481000000</v>
      </c>
      <c r="G130" s="5">
        <v>481000000</v>
      </c>
      <c r="I130" s="5">
        <v>481000000</v>
      </c>
      <c r="J130" s="5">
        <v>481000000</v>
      </c>
      <c r="K130" s="5">
        <v>481000000</v>
      </c>
      <c r="L130" s="5">
        <v>481000000</v>
      </c>
      <c r="M130" s="5">
        <v>468300850</v>
      </c>
      <c r="N130" s="5">
        <v>464788250</v>
      </c>
      <c r="O130" s="5">
        <v>450000000</v>
      </c>
      <c r="P130" s="5">
        <v>27500</v>
      </c>
    </row>
    <row r="132" spans="2:16" x14ac:dyDescent="0.35">
      <c r="B132" t="s">
        <v>142</v>
      </c>
      <c r="C132" t="s">
        <v>143</v>
      </c>
      <c r="D132" s="5">
        <v>29375454391</v>
      </c>
      <c r="E132" s="5">
        <v>-100839286559</v>
      </c>
      <c r="F132" s="5">
        <v>104095930295</v>
      </c>
      <c r="G132" s="5">
        <v>-25795293868</v>
      </c>
      <c r="I132" s="5">
        <v>-51734623804</v>
      </c>
      <c r="J132" s="5">
        <v>92871066131</v>
      </c>
      <c r="K132" s="5">
        <v>19926089789</v>
      </c>
      <c r="L132" s="5">
        <v>-16287641451</v>
      </c>
      <c r="M132" s="5">
        <v>22314782442</v>
      </c>
      <c r="N132" s="5">
        <v>2842099808</v>
      </c>
      <c r="O132" s="5">
        <v>-13148559677</v>
      </c>
      <c r="P132" s="5">
        <v>5536242346</v>
      </c>
    </row>
    <row r="133" spans="2:16" x14ac:dyDescent="0.35">
      <c r="C133" t="s">
        <v>292</v>
      </c>
      <c r="D133" s="5">
        <v>222865535111</v>
      </c>
      <c r="E133" s="5">
        <v>262511148514</v>
      </c>
      <c r="F133" s="5">
        <v>99604570995</v>
      </c>
      <c r="G133" s="5">
        <v>81142100508</v>
      </c>
      <c r="I133" s="5">
        <v>561601499155</v>
      </c>
      <c r="J133" s="5">
        <v>482148595758</v>
      </c>
      <c r="K133" s="5">
        <v>316148506387</v>
      </c>
      <c r="L133" s="5">
        <v>375063601983</v>
      </c>
      <c r="M133" s="5">
        <v>380208856049</v>
      </c>
      <c r="N133" s="5">
        <v>258056919277</v>
      </c>
      <c r="O133" s="5">
        <v>223071646596</v>
      </c>
      <c r="P133" s="5">
        <v>237005513095</v>
      </c>
    </row>
    <row r="134" spans="2:16" x14ac:dyDescent="0.35">
      <c r="C134" t="s">
        <v>333</v>
      </c>
      <c r="D134" s="5">
        <v>-182070411520</v>
      </c>
      <c r="E134" s="5">
        <v>-338687964645</v>
      </c>
      <c r="F134" s="5">
        <v>24938634035</v>
      </c>
      <c r="G134" s="5">
        <v>-88746328904</v>
      </c>
      <c r="I134" s="5">
        <v>-528813588322</v>
      </c>
      <c r="J134" s="5">
        <v>-324612156628</v>
      </c>
      <c r="K134" s="5">
        <v>-242923867310</v>
      </c>
      <c r="L134" s="5">
        <v>-398380275436</v>
      </c>
      <c r="M134" s="5">
        <v>-379933537968</v>
      </c>
      <c r="N134" s="5">
        <v>-251387198827</v>
      </c>
      <c r="O134" s="5">
        <v>-234138025162</v>
      </c>
      <c r="P134" s="5">
        <v>-230077723832</v>
      </c>
    </row>
    <row r="135" spans="2:16" x14ac:dyDescent="0.35">
      <c r="C135" t="s">
        <v>293</v>
      </c>
      <c r="D135" s="5">
        <v>-12114615669</v>
      </c>
      <c r="E135" s="5">
        <v>-20320070116</v>
      </c>
      <c r="F135" s="5">
        <v>-21073913478</v>
      </c>
      <c r="G135" s="5">
        <v>-18856358869</v>
      </c>
      <c r="I135" s="5">
        <v>-82090363633</v>
      </c>
      <c r="J135" s="5">
        <v>-63656785668</v>
      </c>
      <c r="K135" s="5">
        <v>-48826077608</v>
      </c>
      <c r="L135" s="5">
        <v>-5331240325</v>
      </c>
      <c r="M135" s="5">
        <v>-3299227975</v>
      </c>
      <c r="N135" s="5">
        <v>-3030820928</v>
      </c>
      <c r="O135" s="5">
        <v>-3614640455</v>
      </c>
      <c r="P135" s="5">
        <v>-1391546917</v>
      </c>
    </row>
    <row r="136" spans="2:16" x14ac:dyDescent="0.35">
      <c r="C136" t="s">
        <v>147</v>
      </c>
      <c r="E136" s="5">
        <v>-5063697333</v>
      </c>
      <c r="I136" s="5">
        <v>-5063697333</v>
      </c>
      <c r="J136" s="5">
        <v>-3003713730</v>
      </c>
      <c r="K136" s="5">
        <v>-4472471680</v>
      </c>
    </row>
    <row r="137" spans="2:16" x14ac:dyDescent="0.35">
      <c r="C137" t="s">
        <v>693</v>
      </c>
      <c r="D137" s="5">
        <v>694946469</v>
      </c>
      <c r="E137" s="5">
        <v>-1910229308</v>
      </c>
      <c r="F137" s="5">
        <v>626638743</v>
      </c>
      <c r="G137" s="5">
        <v>665293397</v>
      </c>
    </row>
    <row r="138" spans="2:16" x14ac:dyDescent="0.35">
      <c r="C138" t="s">
        <v>781</v>
      </c>
      <c r="E138" s="5">
        <v>2631526329</v>
      </c>
      <c r="I138" s="5">
        <v>2631526329</v>
      </c>
      <c r="J138" s="5">
        <v>1995126399</v>
      </c>
      <c r="L138" s="5">
        <v>12360272327</v>
      </c>
      <c r="M138" s="5">
        <v>25338692336</v>
      </c>
      <c r="N138" s="5">
        <v>-796799714</v>
      </c>
      <c r="O138" s="5">
        <v>1532459344</v>
      </c>
    </row>
    <row r="139" spans="2:16" x14ac:dyDescent="0.35">
      <c r="C139" t="s">
        <v>150</v>
      </c>
      <c r="D139" s="5">
        <v>23639734069</v>
      </c>
      <c r="E139" s="5">
        <v>35154935456</v>
      </c>
      <c r="F139" s="5">
        <v>19719602880</v>
      </c>
      <c r="G139" s="5">
        <v>49952845348</v>
      </c>
      <c r="I139" s="5">
        <v>179757990388</v>
      </c>
      <c r="J139" s="5">
        <v>-43529781934</v>
      </c>
      <c r="K139" s="5">
        <v>913858148609</v>
      </c>
      <c r="L139" s="5">
        <v>31313886825</v>
      </c>
      <c r="M139" s="5">
        <v>-15076292492</v>
      </c>
      <c r="N139" s="5">
        <v>6303831482</v>
      </c>
      <c r="O139" s="5">
        <v>13503227775</v>
      </c>
      <c r="P139" s="5">
        <v>28600072895</v>
      </c>
    </row>
    <row r="140" spans="2:16" x14ac:dyDescent="0.35">
      <c r="C140" t="s">
        <v>151</v>
      </c>
      <c r="D140" s="5">
        <v>-10669019314</v>
      </c>
      <c r="E140" s="5">
        <v>86592838281</v>
      </c>
      <c r="F140" s="5">
        <v>-126797888757</v>
      </c>
      <c r="G140" s="5">
        <v>-27357588734</v>
      </c>
      <c r="I140" s="5">
        <v>-101982838173</v>
      </c>
      <c r="J140" s="5">
        <v>-91851348797</v>
      </c>
      <c r="K140" s="5">
        <v>-937680641885</v>
      </c>
      <c r="L140" s="5">
        <v>-15047912042</v>
      </c>
      <c r="M140" s="5">
        <v>-9550459018</v>
      </c>
      <c r="N140" s="5">
        <v>-8970205622</v>
      </c>
      <c r="O140" s="5">
        <v>3511233624</v>
      </c>
      <c r="P140" s="5">
        <v>-34177063417</v>
      </c>
    </row>
    <row r="141" spans="2:16" x14ac:dyDescent="0.35">
      <c r="C141" t="s">
        <v>155</v>
      </c>
      <c r="D141" s="5">
        <v>-1502024119</v>
      </c>
      <c r="E141" s="5">
        <v>-1537052502</v>
      </c>
      <c r="F141" s="5">
        <v>-1484863993</v>
      </c>
      <c r="G141" s="5">
        <v>-2338327095</v>
      </c>
      <c r="I141" s="5">
        <v>-8584704221</v>
      </c>
      <c r="J141" s="5">
        <v>-17746667796</v>
      </c>
      <c r="K141" s="5">
        <v>-6995304647</v>
      </c>
      <c r="L141" s="5">
        <v>-13584112515</v>
      </c>
      <c r="M141" s="5">
        <v>-9887005018</v>
      </c>
      <c r="N141" s="5">
        <v>-9511083176</v>
      </c>
      <c r="O141" s="5">
        <v>-6979451376</v>
      </c>
      <c r="P141" s="5">
        <v>-11646880717</v>
      </c>
    </row>
    <row r="142" spans="2:16" x14ac:dyDescent="0.35">
      <c r="C142" t="s">
        <v>529</v>
      </c>
    </row>
    <row r="143" spans="2:16" x14ac:dyDescent="0.35">
      <c r="C143" t="s">
        <v>782</v>
      </c>
      <c r="L143" s="5">
        <v>15500000</v>
      </c>
      <c r="M143" s="5">
        <v>336546000</v>
      </c>
      <c r="N143" s="5">
        <v>440877554</v>
      </c>
      <c r="P143" s="5">
        <v>-20034000000</v>
      </c>
    </row>
    <row r="144" spans="2:16" x14ac:dyDescent="0.35">
      <c r="C144" t="s">
        <v>569</v>
      </c>
      <c r="J144" s="5">
        <v>-17297619431</v>
      </c>
      <c r="K144" s="5">
        <v>-3548000000</v>
      </c>
      <c r="L144" s="5">
        <v>-1479299527</v>
      </c>
    </row>
    <row r="145" spans="3:16" x14ac:dyDescent="0.35">
      <c r="C145" t="s">
        <v>783</v>
      </c>
      <c r="K145" s="5">
        <v>401726027</v>
      </c>
    </row>
    <row r="146" spans="3:16" x14ac:dyDescent="0.35">
      <c r="C146" t="s">
        <v>509</v>
      </c>
      <c r="E146" s="5">
        <v>-64288429</v>
      </c>
      <c r="I146" s="5">
        <v>-64288429</v>
      </c>
      <c r="J146" s="5">
        <v>17200000000</v>
      </c>
    </row>
    <row r="147" spans="3:16" x14ac:dyDescent="0.35">
      <c r="C147" t="s">
        <v>365</v>
      </c>
      <c r="F147" s="5">
        <v>29729730</v>
      </c>
      <c r="I147" s="5">
        <v>29729730</v>
      </c>
      <c r="J147" s="5">
        <v>53427027</v>
      </c>
      <c r="K147" s="5">
        <v>127000000</v>
      </c>
    </row>
    <row r="148" spans="3:16" x14ac:dyDescent="0.35">
      <c r="C148" t="s">
        <v>784</v>
      </c>
      <c r="D148" s="5">
        <v>-9166995195</v>
      </c>
      <c r="E148" s="5">
        <v>98771914570</v>
      </c>
      <c r="F148" s="5">
        <v>-125342754494</v>
      </c>
      <c r="G148" s="5">
        <v>-25019261639</v>
      </c>
      <c r="I148" s="5">
        <v>-82785839895</v>
      </c>
      <c r="J148" s="5">
        <v>-73862052281</v>
      </c>
      <c r="K148" s="5">
        <v>-28656063265</v>
      </c>
    </row>
    <row r="149" spans="3:16" x14ac:dyDescent="0.35">
      <c r="C149" t="s">
        <v>785</v>
      </c>
    </row>
    <row r="150" spans="3:16" x14ac:dyDescent="0.35">
      <c r="C150" t="s">
        <v>530</v>
      </c>
    </row>
    <row r="151" spans="3:16" x14ac:dyDescent="0.35">
      <c r="C151" t="s">
        <v>786</v>
      </c>
      <c r="E151" s="5">
        <v>-778625716</v>
      </c>
      <c r="I151" s="5">
        <v>-778625716</v>
      </c>
      <c r="J151" s="5">
        <v>-198436316</v>
      </c>
    </row>
    <row r="152" spans="3:16" x14ac:dyDescent="0.35">
      <c r="C152" t="s">
        <v>787</v>
      </c>
      <c r="O152" s="5">
        <v>10590685000</v>
      </c>
    </row>
    <row r="153" spans="3:16" x14ac:dyDescent="0.35">
      <c r="C153" t="s">
        <v>459</v>
      </c>
    </row>
    <row r="154" spans="3:16" x14ac:dyDescent="0.35">
      <c r="C154" t="s">
        <v>788</v>
      </c>
      <c r="K154" s="5">
        <v>-10000000</v>
      </c>
    </row>
    <row r="155" spans="3:16" x14ac:dyDescent="0.35">
      <c r="C155" t="s">
        <v>789</v>
      </c>
      <c r="K155" s="5">
        <v>-899000000000</v>
      </c>
    </row>
    <row r="156" spans="3:16" x14ac:dyDescent="0.35">
      <c r="C156" t="s">
        <v>790</v>
      </c>
    </row>
    <row r="157" spans="3:16" x14ac:dyDescent="0.35">
      <c r="C157" t="s">
        <v>413</v>
      </c>
      <c r="P157" s="5">
        <v>-2496182700</v>
      </c>
    </row>
    <row r="158" spans="3:16" x14ac:dyDescent="0.35">
      <c r="C158" t="s">
        <v>791</v>
      </c>
      <c r="E158" s="5">
        <v>-9799109642</v>
      </c>
      <c r="I158" s="5">
        <v>-9799109642</v>
      </c>
    </row>
    <row r="159" spans="3:16" x14ac:dyDescent="0.35">
      <c r="C159" t="s">
        <v>792</v>
      </c>
      <c r="N159" s="5">
        <v>100000000</v>
      </c>
      <c r="O159" s="5">
        <v>-100000000</v>
      </c>
    </row>
    <row r="160" spans="3:16" x14ac:dyDescent="0.35">
      <c r="C160" t="s">
        <v>164</v>
      </c>
      <c r="D160" s="5">
        <v>23639734069</v>
      </c>
      <c r="E160" s="5">
        <v>35154935456</v>
      </c>
      <c r="F160" s="5">
        <v>19719602880</v>
      </c>
      <c r="G160" s="5">
        <v>49952845348</v>
      </c>
      <c r="I160" s="5">
        <v>179757990388</v>
      </c>
      <c r="J160" s="5">
        <v>-43529781934</v>
      </c>
      <c r="K160" s="5">
        <v>913858148609</v>
      </c>
      <c r="L160" s="5">
        <v>31313886825</v>
      </c>
      <c r="M160" s="5">
        <v>-15076292492</v>
      </c>
      <c r="N160" s="5">
        <v>6303831482</v>
      </c>
      <c r="O160" s="5">
        <v>13503227775</v>
      </c>
      <c r="P160" s="5">
        <v>28600072895</v>
      </c>
    </row>
    <row r="161" spans="3:16" x14ac:dyDescent="0.35">
      <c r="C161" t="s">
        <v>536</v>
      </c>
      <c r="E161" s="5">
        <v>-129725564662</v>
      </c>
      <c r="I161" s="5">
        <v>-129725564662</v>
      </c>
      <c r="J161" s="5">
        <v>-91907039215</v>
      </c>
      <c r="K161" s="5">
        <v>-83381475867</v>
      </c>
      <c r="L161" s="5">
        <v>-591747425</v>
      </c>
      <c r="O161" s="5">
        <v>521781098</v>
      </c>
      <c r="P161" s="5">
        <v>-185539056</v>
      </c>
    </row>
    <row r="162" spans="3:16" x14ac:dyDescent="0.35">
      <c r="C162" t="s">
        <v>165</v>
      </c>
      <c r="D162" s="5">
        <v>-1183732397</v>
      </c>
      <c r="E162" s="5">
        <v>54561849714</v>
      </c>
      <c r="F162" s="5">
        <v>-1026738607</v>
      </c>
      <c r="G162" s="5">
        <v>-53535111107</v>
      </c>
    </row>
    <row r="163" spans="3:16" x14ac:dyDescent="0.35">
      <c r="C163" t="s">
        <v>515</v>
      </c>
    </row>
    <row r="164" spans="3:16" x14ac:dyDescent="0.35">
      <c r="C164" t="s">
        <v>512</v>
      </c>
      <c r="L164" s="5">
        <v>43197694799</v>
      </c>
    </row>
    <row r="165" spans="3:16" x14ac:dyDescent="0.35">
      <c r="C165" t="s">
        <v>513</v>
      </c>
      <c r="L165" s="5">
        <v>-24280658271</v>
      </c>
      <c r="M165" s="5">
        <v>-6278004613</v>
      </c>
      <c r="N165" s="5">
        <v>-5615142085</v>
      </c>
    </row>
    <row r="166" spans="3:16" x14ac:dyDescent="0.35">
      <c r="C166" t="s">
        <v>516</v>
      </c>
      <c r="L166" s="5">
        <v>18917036528</v>
      </c>
      <c r="M166" s="5">
        <v>-6278004613</v>
      </c>
      <c r="N166" s="5">
        <v>-5615142085</v>
      </c>
    </row>
    <row r="167" spans="3:16" x14ac:dyDescent="0.35">
      <c r="C167" t="s">
        <v>793</v>
      </c>
    </row>
    <row r="168" spans="3:16" x14ac:dyDescent="0.35">
      <c r="C168" t="s">
        <v>794</v>
      </c>
      <c r="M168" s="5">
        <v>403949000</v>
      </c>
      <c r="N168" s="5">
        <v>223599332</v>
      </c>
    </row>
    <row r="169" spans="3:16" x14ac:dyDescent="0.35">
      <c r="C169" t="s">
        <v>767</v>
      </c>
    </row>
    <row r="170" spans="3:16" x14ac:dyDescent="0.35">
      <c r="C170" t="s">
        <v>102</v>
      </c>
      <c r="E170" s="5">
        <v>29600000000</v>
      </c>
      <c r="I170" s="5">
        <v>29600000000</v>
      </c>
    </row>
    <row r="171" spans="3:16" x14ac:dyDescent="0.35">
      <c r="C171" t="s">
        <v>795</v>
      </c>
      <c r="E171" s="5">
        <v>29600000000</v>
      </c>
      <c r="I171" s="5">
        <v>29600000000</v>
      </c>
    </row>
    <row r="172" spans="3:16" x14ac:dyDescent="0.35">
      <c r="C172" t="s">
        <v>334</v>
      </c>
      <c r="D172" s="5">
        <v>-12073813190</v>
      </c>
      <c r="E172" s="5">
        <v>-12965618431</v>
      </c>
      <c r="F172" s="5">
        <v>-12183113620</v>
      </c>
      <c r="G172" s="5">
        <v>-12418044132</v>
      </c>
      <c r="I172" s="5">
        <v>-49912976917</v>
      </c>
      <c r="J172" s="5">
        <v>-49884554983</v>
      </c>
      <c r="K172" s="5">
        <v>-20739370192</v>
      </c>
      <c r="L172" s="5">
        <v>-6628270024</v>
      </c>
      <c r="M172" s="5">
        <v>-3413093388</v>
      </c>
      <c r="N172" s="5">
        <v>-10465464549</v>
      </c>
      <c r="O172" s="5">
        <v>-4246935314</v>
      </c>
      <c r="P172" s="5">
        <v>-6098261649</v>
      </c>
    </row>
    <row r="173" spans="3:16" x14ac:dyDescent="0.35">
      <c r="C173" t="s">
        <v>796</v>
      </c>
      <c r="D173" s="5">
        <v>35600000000</v>
      </c>
      <c r="E173" s="5">
        <v>10860500000</v>
      </c>
      <c r="G173" s="5">
        <v>133971500000</v>
      </c>
      <c r="I173" s="5">
        <v>229510000000</v>
      </c>
      <c r="J173" s="5">
        <v>4207490438</v>
      </c>
      <c r="K173" s="5">
        <v>51685000000</v>
      </c>
    </row>
    <row r="174" spans="3:16" x14ac:dyDescent="0.35">
      <c r="C174" t="s">
        <v>797</v>
      </c>
      <c r="E174" s="5">
        <v>-600000000</v>
      </c>
      <c r="F174" s="5">
        <v>325000000</v>
      </c>
    </row>
    <row r="175" spans="3:16" x14ac:dyDescent="0.35">
      <c r="C175" t="s">
        <v>798</v>
      </c>
      <c r="E175" s="5">
        <v>36257770681</v>
      </c>
      <c r="G175" s="5">
        <v>3800000000</v>
      </c>
      <c r="I175" s="5">
        <v>40057770681</v>
      </c>
    </row>
    <row r="176" spans="3:16" x14ac:dyDescent="0.35">
      <c r="C176" t="s">
        <v>799</v>
      </c>
      <c r="E176" s="5">
        <v>-15200000000</v>
      </c>
      <c r="F176" s="5">
        <v>2900000000</v>
      </c>
      <c r="G176" s="5">
        <v>-300000000</v>
      </c>
      <c r="I176" s="5">
        <v>-12600000000</v>
      </c>
      <c r="J176" s="5">
        <v>-41400000000</v>
      </c>
      <c r="K176" s="5">
        <v>-11000000000</v>
      </c>
    </row>
    <row r="177" spans="2:16" x14ac:dyDescent="0.35">
      <c r="C177" t="s">
        <v>800</v>
      </c>
      <c r="E177" s="5">
        <v>-10860500000</v>
      </c>
      <c r="F177" s="5">
        <v>10860500000</v>
      </c>
    </row>
    <row r="178" spans="2:16" x14ac:dyDescent="0.35">
      <c r="C178" t="s">
        <v>343</v>
      </c>
      <c r="E178" s="5">
        <v>-1137731826</v>
      </c>
      <c r="F178" s="5">
        <v>-193544893</v>
      </c>
      <c r="G178" s="5">
        <v>-344353104</v>
      </c>
      <c r="I178" s="5">
        <v>-1535468694</v>
      </c>
      <c r="J178" s="5">
        <v>-1272906187</v>
      </c>
      <c r="K178" s="5">
        <v>-1083242544</v>
      </c>
    </row>
    <row r="179" spans="2:16" x14ac:dyDescent="0.35">
      <c r="C179" t="s">
        <v>801</v>
      </c>
      <c r="J179" s="5">
        <v>-17196823</v>
      </c>
    </row>
    <row r="180" spans="2:16" x14ac:dyDescent="0.35">
      <c r="C180" t="s">
        <v>166</v>
      </c>
      <c r="J180" s="5">
        <v>-102803177</v>
      </c>
    </row>
    <row r="181" spans="2:16" x14ac:dyDescent="0.35">
      <c r="C181" t="s">
        <v>802</v>
      </c>
      <c r="F181" s="5">
        <v>19037500000</v>
      </c>
      <c r="G181" s="5">
        <v>-19037500000</v>
      </c>
      <c r="M181" s="5">
        <v>8250000000</v>
      </c>
      <c r="N181" s="5">
        <v>17271202837</v>
      </c>
      <c r="O181" s="5">
        <v>-392422056</v>
      </c>
    </row>
    <row r="182" spans="2:16" x14ac:dyDescent="0.35">
      <c r="C182" t="s">
        <v>415</v>
      </c>
      <c r="P182" s="5">
        <v>-44694215285</v>
      </c>
    </row>
    <row r="183" spans="2:16" x14ac:dyDescent="0.35">
      <c r="C183" t="s">
        <v>135</v>
      </c>
      <c r="L183" s="5">
        <v>1460402250</v>
      </c>
      <c r="M183" s="5">
        <v>967025980</v>
      </c>
      <c r="N183" s="5">
        <v>1700648750</v>
      </c>
      <c r="O183" s="5">
        <v>17631500000</v>
      </c>
      <c r="P183" s="5">
        <v>26437000000</v>
      </c>
    </row>
    <row r="184" spans="2:16" x14ac:dyDescent="0.35">
      <c r="C184" t="s">
        <v>174</v>
      </c>
      <c r="D184" s="5">
        <v>40863412158</v>
      </c>
      <c r="E184" s="5">
        <v>23632416771</v>
      </c>
      <c r="F184" s="5">
        <v>-3714135584</v>
      </c>
      <c r="G184" s="5">
        <v>-4850342187</v>
      </c>
      <c r="I184" s="5">
        <v>26040528411</v>
      </c>
      <c r="J184" s="5">
        <v>-3510064600</v>
      </c>
      <c r="K184" s="5">
        <v>7273121617</v>
      </c>
      <c r="L184" s="5">
        <v>-21666668</v>
      </c>
      <c r="M184" s="5">
        <v>-2311969068</v>
      </c>
      <c r="N184" s="5">
        <v>175725668</v>
      </c>
      <c r="O184" s="5">
        <v>3865901722</v>
      </c>
      <c r="P184" s="5">
        <v>-40748176</v>
      </c>
    </row>
    <row r="185" spans="2:16" x14ac:dyDescent="0.35">
      <c r="C185" t="s">
        <v>175</v>
      </c>
      <c r="D185" s="5">
        <v>33565948051</v>
      </c>
      <c r="I185" s="5">
        <v>7525419640</v>
      </c>
      <c r="J185" s="5">
        <v>11035484240</v>
      </c>
      <c r="K185" s="5">
        <v>3032714314</v>
      </c>
      <c r="L185" s="5">
        <v>2247218920</v>
      </c>
      <c r="M185" s="5">
        <v>4559187988</v>
      </c>
      <c r="N185" s="5">
        <v>4383462320</v>
      </c>
      <c r="O185" s="5">
        <v>517560598</v>
      </c>
      <c r="P185" s="5">
        <v>558308774</v>
      </c>
    </row>
    <row r="186" spans="2:16" x14ac:dyDescent="0.35">
      <c r="C186" t="s">
        <v>803</v>
      </c>
      <c r="K186" s="5">
        <v>807162062</v>
      </c>
    </row>
    <row r="187" spans="2:16" x14ac:dyDescent="0.35">
      <c r="C187" t="s">
        <v>804</v>
      </c>
      <c r="K187" s="5">
        <v>-77513753</v>
      </c>
    </row>
    <row r="188" spans="2:16" x14ac:dyDescent="0.35">
      <c r="C188" t="s">
        <v>381</v>
      </c>
      <c r="D188" s="5">
        <v>33565948051</v>
      </c>
      <c r="I188" s="5">
        <v>7525419640</v>
      </c>
      <c r="J188" s="5">
        <v>11035484240</v>
      </c>
      <c r="K188" s="5">
        <v>3032714314</v>
      </c>
      <c r="L188" s="5">
        <v>2247218920</v>
      </c>
      <c r="M188" s="5">
        <v>4559187988</v>
      </c>
      <c r="N188" s="5">
        <v>4383462320</v>
      </c>
      <c r="O188" s="5">
        <v>517560598</v>
      </c>
      <c r="P188" s="5">
        <v>558308774</v>
      </c>
    </row>
    <row r="189" spans="2:16" x14ac:dyDescent="0.35">
      <c r="C189" t="s">
        <v>176</v>
      </c>
      <c r="D189" s="5">
        <v>74429360209</v>
      </c>
      <c r="E189" s="5">
        <v>23632416771</v>
      </c>
      <c r="F189" s="5">
        <v>-3714135584</v>
      </c>
      <c r="G189" s="5">
        <v>-4850342187</v>
      </c>
      <c r="I189" s="5">
        <v>33565948051</v>
      </c>
      <c r="J189" s="5">
        <v>7525419640</v>
      </c>
      <c r="K189" s="5">
        <v>11035484240</v>
      </c>
      <c r="L189" s="5">
        <v>2225552252</v>
      </c>
      <c r="M189" s="5">
        <v>2247218920</v>
      </c>
      <c r="N189" s="5">
        <v>4559187988</v>
      </c>
      <c r="O189" s="5">
        <v>4383462320</v>
      </c>
      <c r="P189" s="5">
        <v>517560598</v>
      </c>
    </row>
    <row r="191" spans="2:16" x14ac:dyDescent="0.35">
      <c r="B191" t="s">
        <v>177</v>
      </c>
      <c r="C191" t="s">
        <v>11</v>
      </c>
      <c r="D191" s="5">
        <v>480000000</v>
      </c>
      <c r="E191" s="5">
        <v>480000000</v>
      </c>
      <c r="F191" s="5">
        <v>480000000</v>
      </c>
      <c r="G191" s="5">
        <v>480000000</v>
      </c>
      <c r="I191" s="5">
        <v>480000000</v>
      </c>
      <c r="J191" s="5">
        <v>480000000</v>
      </c>
      <c r="K191" s="5">
        <v>480000000</v>
      </c>
      <c r="L191" s="5">
        <v>480000000</v>
      </c>
      <c r="M191" s="5">
        <v>470000000</v>
      </c>
      <c r="N191" s="5">
        <v>460000000</v>
      </c>
      <c r="O191" s="5">
        <v>450000000</v>
      </c>
      <c r="P191" s="5">
        <v>0</v>
      </c>
    </row>
    <row r="192" spans="2:16" x14ac:dyDescent="0.35">
      <c r="C192" t="s">
        <v>178</v>
      </c>
      <c r="D192" s="6">
        <v>5.7</v>
      </c>
      <c r="E192" s="6">
        <v>-9.91</v>
      </c>
      <c r="F192" s="6">
        <v>-27.78</v>
      </c>
      <c r="G192" s="6">
        <v>-28.96</v>
      </c>
    </row>
    <row r="193" spans="3:7" x14ac:dyDescent="0.35">
      <c r="C193" t="s">
        <v>179</v>
      </c>
      <c r="D193" s="6">
        <v>1942.98</v>
      </c>
      <c r="E193" s="6">
        <v>-1463.17</v>
      </c>
      <c r="F193" s="6">
        <v>-143.99</v>
      </c>
      <c r="G193" s="6">
        <v>-133.63</v>
      </c>
    </row>
    <row r="194" spans="3:7" x14ac:dyDescent="0.35">
      <c r="C194" t="s">
        <v>62</v>
      </c>
      <c r="D194" s="6">
        <v>19.45</v>
      </c>
      <c r="E194" s="6">
        <v>28.26</v>
      </c>
      <c r="F194" s="6">
        <v>19.11</v>
      </c>
      <c r="G194" s="6">
        <v>21.06</v>
      </c>
    </row>
    <row r="195" spans="3:7" x14ac:dyDescent="0.35">
      <c r="C195" t="s">
        <v>180</v>
      </c>
      <c r="E195" s="5">
        <v>11820000000</v>
      </c>
      <c r="F195" s="5">
        <v>27370000000</v>
      </c>
      <c r="G195" s="5">
        <v>-25600000000</v>
      </c>
    </row>
    <row r="196" spans="3:7" x14ac:dyDescent="0.35">
      <c r="C196" t="s">
        <v>181</v>
      </c>
      <c r="D196" s="6">
        <v>1.7000000000000001E-3</v>
      </c>
      <c r="E196" s="6">
        <v>-3.0000000000000001E-3</v>
      </c>
      <c r="F196" s="6">
        <v>-9.7999999999999997E-3</v>
      </c>
      <c r="G196" s="6">
        <v>-1.26E-2</v>
      </c>
    </row>
    <row r="197" spans="3:7" x14ac:dyDescent="0.35">
      <c r="C197" t="s">
        <v>182</v>
      </c>
      <c r="D197" s="6">
        <v>-3.5999999999999999E-3</v>
      </c>
      <c r="E197" s="6">
        <v>6.1999999999999998E-3</v>
      </c>
      <c r="F197" s="6">
        <v>1.7000000000000001E-2</v>
      </c>
      <c r="G197" s="6">
        <v>1.8700000000000001E-2</v>
      </c>
    </row>
    <row r="198" spans="3:7" x14ac:dyDescent="0.35">
      <c r="C198" t="s">
        <v>183</v>
      </c>
      <c r="D198" s="6">
        <v>-0.12990000000000002</v>
      </c>
      <c r="E198" s="6">
        <v>-4.8300000000000003E-2</v>
      </c>
      <c r="F198" s="6">
        <v>-9.3699999999999992E-2</v>
      </c>
      <c r="G198" s="6">
        <v>8.8200000000000001E-2</v>
      </c>
    </row>
    <row r="199" spans="3:7" x14ac:dyDescent="0.35">
      <c r="C199" t="s">
        <v>184</v>
      </c>
      <c r="D199" s="6">
        <v>2.2200000000000002</v>
      </c>
      <c r="E199" s="6">
        <v>0.88</v>
      </c>
      <c r="F199" s="6">
        <v>0.64</v>
      </c>
      <c r="G199" s="6">
        <v>-2.23</v>
      </c>
    </row>
    <row r="200" spans="3:7" x14ac:dyDescent="0.35">
      <c r="C200" t="s">
        <v>185</v>
      </c>
      <c r="D200" s="5">
        <v>-676000000000</v>
      </c>
      <c r="E200" s="5">
        <v>-687000000000</v>
      </c>
      <c r="F200" s="5">
        <v>-712000000000</v>
      </c>
      <c r="G200" s="5">
        <v>-672000000000</v>
      </c>
    </row>
    <row r="201" spans="3:7" x14ac:dyDescent="0.35">
      <c r="C201" t="s">
        <v>186</v>
      </c>
      <c r="D201" s="5">
        <v>-7</v>
      </c>
      <c r="E201" s="6">
        <v>-9.1300000000000008</v>
      </c>
      <c r="F201" s="6">
        <v>-2.4500000000000002</v>
      </c>
      <c r="G201" s="6">
        <v>-2.5</v>
      </c>
    </row>
    <row r="202" spans="3:7" x14ac:dyDescent="0.35">
      <c r="C202" t="s">
        <v>187</v>
      </c>
      <c r="D202" s="6">
        <v>-1581.68</v>
      </c>
      <c r="E202" s="6">
        <v>-1587.37</v>
      </c>
      <c r="F202" s="6">
        <v>-1629.68</v>
      </c>
      <c r="G202" s="6">
        <v>-1549.38</v>
      </c>
    </row>
    <row r="203" spans="3:7" x14ac:dyDescent="0.35">
      <c r="C203" t="s">
        <v>188</v>
      </c>
      <c r="D203" s="5">
        <v>-7</v>
      </c>
      <c r="E203" s="6">
        <v>-9.1300000000000008</v>
      </c>
      <c r="F203" s="6">
        <v>-2.4500000000000002</v>
      </c>
      <c r="G203" s="6">
        <v>-2.5</v>
      </c>
    </row>
    <row r="204" spans="3:7" x14ac:dyDescent="0.35">
      <c r="C204" t="s">
        <v>189</v>
      </c>
      <c r="D204" s="6">
        <v>-1581.68</v>
      </c>
      <c r="E204" s="6">
        <v>-1587.37</v>
      </c>
      <c r="F204" s="6">
        <v>-1629.68</v>
      </c>
      <c r="G204" s="6">
        <v>-1549.38</v>
      </c>
    </row>
    <row r="205" spans="3:7" x14ac:dyDescent="0.35">
      <c r="C205" t="s">
        <v>190</v>
      </c>
      <c r="D205" s="5">
        <v>938000000000</v>
      </c>
      <c r="E205" s="5">
        <v>939000000000</v>
      </c>
      <c r="F205" s="5">
        <v>935000000000</v>
      </c>
      <c r="G205" s="5">
        <v>936000000000</v>
      </c>
    </row>
    <row r="206" spans="3:7" x14ac:dyDescent="0.35">
      <c r="C206" t="s">
        <v>191</v>
      </c>
      <c r="D206" s="5">
        <v>15000000000</v>
      </c>
      <c r="E206" s="5">
        <v>15000000000</v>
      </c>
      <c r="F206" s="5">
        <v>20000000000</v>
      </c>
      <c r="G206" s="5">
        <v>20000000000</v>
      </c>
    </row>
    <row r="207" spans="3:7" x14ac:dyDescent="0.35">
      <c r="C207" t="s">
        <v>192</v>
      </c>
      <c r="D207" s="5">
        <v>-761000000000</v>
      </c>
      <c r="E207" s="5">
        <v>-764000000000</v>
      </c>
      <c r="F207" s="5">
        <v>-784000000000</v>
      </c>
      <c r="G207" s="5">
        <v>-745000000000</v>
      </c>
    </row>
    <row r="208" spans="3:7" x14ac:dyDescent="0.35">
      <c r="C208" t="s">
        <v>23</v>
      </c>
      <c r="D208" s="5">
        <v>954000000000</v>
      </c>
      <c r="E208" s="5">
        <v>954000000000</v>
      </c>
      <c r="F208" s="5">
        <v>955000000000</v>
      </c>
      <c r="G208" s="5">
        <v>956000000000</v>
      </c>
    </row>
    <row r="209" spans="3:16" x14ac:dyDescent="0.35">
      <c r="C209" t="s">
        <v>20</v>
      </c>
      <c r="D209" s="5">
        <v>879000000000</v>
      </c>
      <c r="E209" s="5">
        <v>920000000000</v>
      </c>
      <c r="F209" s="5">
        <v>945000000000</v>
      </c>
      <c r="G209" s="5">
        <v>942000000000</v>
      </c>
    </row>
    <row r="210" spans="3:16" x14ac:dyDescent="0.35">
      <c r="C210" t="s">
        <v>193</v>
      </c>
      <c r="D210" s="5">
        <v>-1085000000000</v>
      </c>
      <c r="E210" s="5">
        <v>-1134000000000</v>
      </c>
      <c r="F210" s="5">
        <v>-1237000000000</v>
      </c>
      <c r="G210" s="5">
        <v>-1021000000000</v>
      </c>
    </row>
    <row r="211" spans="3:16" x14ac:dyDescent="0.35">
      <c r="C211" t="s">
        <v>194</v>
      </c>
      <c r="D211" s="5">
        <v>29000000000</v>
      </c>
      <c r="E211" s="5">
        <v>-101000000000</v>
      </c>
      <c r="F211" s="5">
        <v>104000000000</v>
      </c>
      <c r="G211" s="5">
        <v>-26000000000</v>
      </c>
    </row>
    <row r="212" spans="3:16" x14ac:dyDescent="0.35">
      <c r="C212" t="s">
        <v>195</v>
      </c>
      <c r="D212" s="5">
        <v>-11000000000</v>
      </c>
      <c r="E212" s="5">
        <v>97000000000</v>
      </c>
      <c r="F212" s="5">
        <v>-127000000000</v>
      </c>
      <c r="G212" s="5">
        <v>-27000000000</v>
      </c>
    </row>
    <row r="213" spans="3:16" x14ac:dyDescent="0.35">
      <c r="C213" t="s">
        <v>12</v>
      </c>
      <c r="D213" s="5">
        <v>19000000000</v>
      </c>
      <c r="E213" s="5">
        <v>-4000000000</v>
      </c>
      <c r="F213" s="5">
        <v>-23000000000</v>
      </c>
      <c r="G213" s="5">
        <v>-53000000000</v>
      </c>
    </row>
    <row r="214" spans="3:16" x14ac:dyDescent="0.35">
      <c r="C214" t="s">
        <v>15</v>
      </c>
      <c r="D214" s="6">
        <v>38.89</v>
      </c>
      <c r="E214" s="6">
        <v>-7.49</v>
      </c>
      <c r="F214" s="6">
        <v>-47.26</v>
      </c>
      <c r="G214" s="6">
        <v>-110.5</v>
      </c>
    </row>
    <row r="215" spans="3:16" x14ac:dyDescent="0.35">
      <c r="C215" t="s">
        <v>47</v>
      </c>
      <c r="I215" s="6">
        <v>-89.58</v>
      </c>
      <c r="J215" s="6">
        <v>-64.37</v>
      </c>
      <c r="K215" s="6">
        <v>-34.29</v>
      </c>
      <c r="L215" s="6">
        <v>10.37</v>
      </c>
      <c r="M215" s="6">
        <v>8.0500000000000007</v>
      </c>
      <c r="N215" s="6">
        <v>-0.43</v>
      </c>
      <c r="O215" s="6">
        <v>0.71</v>
      </c>
      <c r="P215" s="6">
        <v>-39615.4</v>
      </c>
    </row>
    <row r="216" spans="3:16" x14ac:dyDescent="0.35">
      <c r="C216" t="s">
        <v>61</v>
      </c>
      <c r="I216" s="6">
        <v>-161.87</v>
      </c>
      <c r="J216" s="6">
        <v>-77.680000000000007</v>
      </c>
      <c r="K216" s="6">
        <v>-25.52</v>
      </c>
      <c r="L216" s="6">
        <v>106.56</v>
      </c>
      <c r="M216" s="6">
        <v>41.74</v>
      </c>
      <c r="N216" s="6">
        <v>-860.47</v>
      </c>
      <c r="O216" s="6">
        <v>2323.94</v>
      </c>
      <c r="P216" s="5">
        <v>0</v>
      </c>
    </row>
    <row r="217" spans="3:16" x14ac:dyDescent="0.35">
      <c r="C217" t="s">
        <v>64</v>
      </c>
      <c r="I217" s="6">
        <v>13.06</v>
      </c>
      <c r="J217" s="6">
        <v>5.53</v>
      </c>
      <c r="K217" s="6">
        <v>1.42</v>
      </c>
      <c r="L217" s="6">
        <v>1.28</v>
      </c>
      <c r="M217" s="6">
        <v>0.41</v>
      </c>
      <c r="N217" s="6">
        <v>0.63</v>
      </c>
      <c r="O217" s="6">
        <v>3.32</v>
      </c>
      <c r="P217" s="5">
        <v>0</v>
      </c>
    </row>
    <row r="218" spans="3:16" x14ac:dyDescent="0.35">
      <c r="C218" t="s">
        <v>196</v>
      </c>
      <c r="I218" s="5">
        <v>17790000000</v>
      </c>
      <c r="J218" s="5">
        <v>40480000000</v>
      </c>
      <c r="K218" s="5">
        <v>25800000000</v>
      </c>
      <c r="L218" s="5">
        <v>28890000000</v>
      </c>
      <c r="M218" s="5">
        <v>20830000000</v>
      </c>
      <c r="N218" s="5">
        <v>21570000000</v>
      </c>
      <c r="O218" s="5">
        <v>11400000000</v>
      </c>
      <c r="P218" s="5">
        <v>11170000000</v>
      </c>
    </row>
    <row r="219" spans="3:16" x14ac:dyDescent="0.35">
      <c r="C219" t="s">
        <v>197</v>
      </c>
      <c r="I219" s="6">
        <v>-2.75E-2</v>
      </c>
      <c r="J219" s="6">
        <v>-3.8399999999999997E-2</v>
      </c>
      <c r="K219" s="6">
        <v>-2.7699999999999999E-2</v>
      </c>
      <c r="L219" s="6">
        <v>8.8000000000000005E-3</v>
      </c>
      <c r="M219" s="6">
        <v>2.1499999999999998E-2</v>
      </c>
      <c r="N219" s="6">
        <v>-1.2999999999999999E-3</v>
      </c>
      <c r="O219" s="6">
        <v>1.8E-3</v>
      </c>
      <c r="P219" s="6">
        <v>-6.1999999999999998E-3</v>
      </c>
    </row>
    <row r="220" spans="3:16" x14ac:dyDescent="0.35">
      <c r="C220" t="s">
        <v>198</v>
      </c>
      <c r="I220" s="6">
        <v>5.6399999999999999E-2</v>
      </c>
      <c r="J220" s="6">
        <v>4.2999999999999997E-2</v>
      </c>
      <c r="K220" s="6">
        <v>2.3900000000000001E-2</v>
      </c>
      <c r="L220" s="6">
        <v>1.8799999999999997E-2</v>
      </c>
      <c r="M220" s="6">
        <v>0.1232</v>
      </c>
      <c r="N220" s="6">
        <v>-8.0000000000000002E-3</v>
      </c>
      <c r="O220" s="6">
        <v>1.3100000000000001E-2</v>
      </c>
      <c r="P220" s="6">
        <v>-0.17800000000000002</v>
      </c>
    </row>
    <row r="221" spans="3:16" x14ac:dyDescent="0.35">
      <c r="C221" t="s">
        <v>199</v>
      </c>
      <c r="I221" s="6">
        <v>-2.8500000000000001E-2</v>
      </c>
      <c r="J221" s="6">
        <v>-7.0499999999999993E-2</v>
      </c>
      <c r="K221" s="6">
        <v>-0.34759999999999996</v>
      </c>
      <c r="L221" s="6">
        <v>0.1245</v>
      </c>
      <c r="M221" s="6">
        <v>0.25259999999999999</v>
      </c>
      <c r="N221" s="6">
        <v>0.27679999999999999</v>
      </c>
      <c r="O221" s="6">
        <v>0.14199999999999999</v>
      </c>
      <c r="P221" s="6">
        <v>0.35389999999999999</v>
      </c>
    </row>
    <row r="222" spans="3:16" x14ac:dyDescent="0.35">
      <c r="C222" t="s">
        <v>200</v>
      </c>
      <c r="I222" s="6">
        <v>0.19</v>
      </c>
      <c r="J222" s="6">
        <v>0.59</v>
      </c>
      <c r="K222" s="6">
        <v>0.8</v>
      </c>
      <c r="L222" s="6">
        <v>2.98</v>
      </c>
      <c r="M222" s="6">
        <v>3.25</v>
      </c>
      <c r="N222" s="6">
        <v>1.72</v>
      </c>
      <c r="O222" s="6">
        <v>1.72</v>
      </c>
      <c r="P222" s="6">
        <v>1.43</v>
      </c>
    </row>
    <row r="223" spans="3:16" x14ac:dyDescent="0.35">
      <c r="C223" t="s">
        <v>58</v>
      </c>
      <c r="I223" s="6">
        <v>-9.1300000000000008</v>
      </c>
      <c r="J223" s="6">
        <v>-3.34</v>
      </c>
      <c r="K223" s="6">
        <v>-0.61</v>
      </c>
      <c r="L223" s="6">
        <v>2.0099999999999998</v>
      </c>
      <c r="M223" s="6">
        <v>5.14</v>
      </c>
      <c r="N223" s="6">
        <v>6.88</v>
      </c>
      <c r="O223" s="6">
        <v>30.6</v>
      </c>
      <c r="P223" s="5">
        <v>0</v>
      </c>
    </row>
    <row r="224" spans="3:16" x14ac:dyDescent="0.35">
      <c r="C224" t="s">
        <v>55</v>
      </c>
      <c r="I224" s="6">
        <v>-1587.37</v>
      </c>
      <c r="J224" s="6">
        <v>-1497.49</v>
      </c>
      <c r="K224" s="6">
        <v>-1434.42</v>
      </c>
      <c r="L224" s="6">
        <v>550.92999999999995</v>
      </c>
      <c r="M224" s="6">
        <v>65.31</v>
      </c>
      <c r="N224" s="6">
        <v>53.76</v>
      </c>
      <c r="O224" s="6">
        <v>53.93</v>
      </c>
      <c r="P224" s="6">
        <v>222584.16</v>
      </c>
    </row>
    <row r="225" spans="2:16" x14ac:dyDescent="0.35">
      <c r="C225" t="s">
        <v>201</v>
      </c>
      <c r="I225" s="6">
        <v>-9.1300000000000008</v>
      </c>
      <c r="J225" s="6">
        <v>-3.34</v>
      </c>
      <c r="K225" s="6">
        <v>-0.61</v>
      </c>
      <c r="L225" s="6">
        <v>2.0099999999999998</v>
      </c>
      <c r="M225" s="6">
        <v>5.14</v>
      </c>
      <c r="N225" s="6">
        <v>6.88</v>
      </c>
      <c r="O225" s="6">
        <v>30.6</v>
      </c>
      <c r="P225" s="5">
        <v>0</v>
      </c>
    </row>
    <row r="226" spans="2:16" x14ac:dyDescent="0.35">
      <c r="C226" t="s">
        <v>202</v>
      </c>
      <c r="I226" s="6">
        <v>-1587.37</v>
      </c>
      <c r="J226" s="6">
        <v>-1497.49</v>
      </c>
      <c r="K226" s="6">
        <v>-1434.42</v>
      </c>
      <c r="L226" s="6">
        <v>550.92999999999995</v>
      </c>
      <c r="M226" s="6">
        <v>65.31</v>
      </c>
      <c r="N226" s="6">
        <v>53.76</v>
      </c>
      <c r="O226" s="6">
        <v>53.93</v>
      </c>
      <c r="P226" s="6">
        <v>222584.16</v>
      </c>
    </row>
    <row r="227" spans="2:16" x14ac:dyDescent="0.35">
      <c r="C227" t="s">
        <v>203</v>
      </c>
      <c r="I227" s="5">
        <v>939000000000</v>
      </c>
      <c r="J227" s="5">
        <v>989000000000</v>
      </c>
      <c r="K227" s="5">
        <v>941000000000</v>
      </c>
      <c r="L227" s="5">
        <v>38000000000</v>
      </c>
      <c r="M227" s="5">
        <v>16000000000</v>
      </c>
      <c r="N227" s="5">
        <v>29000000000</v>
      </c>
      <c r="O227" s="5">
        <v>26000000000</v>
      </c>
      <c r="P227" s="5">
        <v>20000000000</v>
      </c>
    </row>
    <row r="228" spans="2:16" x14ac:dyDescent="0.35">
      <c r="C228" t="s">
        <v>204</v>
      </c>
      <c r="I228" s="5">
        <v>15000000000</v>
      </c>
      <c r="J228" s="5">
        <v>20000000000</v>
      </c>
      <c r="K228" s="5">
        <v>21000000000</v>
      </c>
      <c r="L228" s="5">
        <v>30000000000</v>
      </c>
      <c r="M228" s="5">
        <v>16000000000</v>
      </c>
      <c r="N228" s="5">
        <v>22000000000</v>
      </c>
      <c r="O228" s="5">
        <v>28000000000</v>
      </c>
      <c r="P228" s="5">
        <v>33000000000</v>
      </c>
    </row>
    <row r="229" spans="2:16" x14ac:dyDescent="0.35">
      <c r="C229" t="s">
        <v>25</v>
      </c>
      <c r="I229" s="5">
        <v>954000000000</v>
      </c>
      <c r="J229" s="5">
        <v>1009000000000</v>
      </c>
      <c r="K229" s="5">
        <v>963000000000</v>
      </c>
      <c r="L229" s="5">
        <v>68000000000</v>
      </c>
      <c r="M229" s="5">
        <v>31000000000</v>
      </c>
      <c r="N229" s="5">
        <v>52000000000</v>
      </c>
      <c r="O229" s="5">
        <v>54000000000</v>
      </c>
      <c r="P229" s="5">
        <v>53000000000</v>
      </c>
    </row>
    <row r="230" spans="2:16" x14ac:dyDescent="0.35">
      <c r="C230" t="s">
        <v>22</v>
      </c>
      <c r="I230" s="5">
        <v>920000000000</v>
      </c>
      <c r="J230" s="5">
        <v>1002000000000</v>
      </c>
      <c r="K230" s="5">
        <v>952000000000</v>
      </c>
      <c r="L230" s="5">
        <v>65000000000</v>
      </c>
      <c r="M230" s="5">
        <v>29000000000</v>
      </c>
      <c r="N230" s="5">
        <v>47000000000</v>
      </c>
      <c r="O230" s="5">
        <v>50000000000</v>
      </c>
      <c r="P230" s="5">
        <v>53000000000</v>
      </c>
    </row>
    <row r="231" spans="2:16" x14ac:dyDescent="0.35">
      <c r="C231" t="s">
        <v>205</v>
      </c>
      <c r="I231" s="5">
        <v>-1134000000000</v>
      </c>
      <c r="J231" s="5">
        <v>-1032000000000</v>
      </c>
      <c r="K231" s="5">
        <v>-885000000000</v>
      </c>
      <c r="L231" s="5">
        <v>-99000000000</v>
      </c>
      <c r="M231" s="5">
        <v>7000000000</v>
      </c>
      <c r="N231" s="5">
        <v>1000000000</v>
      </c>
      <c r="O231" s="5">
        <v>-12000000000</v>
      </c>
      <c r="P231" s="5">
        <v>-32000000000</v>
      </c>
    </row>
    <row r="232" spans="2:16" x14ac:dyDescent="0.35">
      <c r="C232" t="s">
        <v>206</v>
      </c>
      <c r="I232" s="5">
        <v>-52000000000</v>
      </c>
      <c r="J232" s="5">
        <v>93000000000</v>
      </c>
      <c r="K232" s="5">
        <v>20000000000</v>
      </c>
      <c r="L232" s="5">
        <v>-16000000000</v>
      </c>
      <c r="M232" s="5">
        <v>22000000000</v>
      </c>
      <c r="N232" s="5">
        <v>3000000000</v>
      </c>
      <c r="O232" s="5">
        <v>-13000000000</v>
      </c>
      <c r="P232" s="5">
        <v>6000000000</v>
      </c>
    </row>
    <row r="233" spans="2:16" x14ac:dyDescent="0.35">
      <c r="C233" t="s">
        <v>207</v>
      </c>
      <c r="I233" s="5">
        <v>-91000000000</v>
      </c>
      <c r="J233" s="5">
        <v>-92000000000</v>
      </c>
      <c r="K233" s="5">
        <v>-36000000000</v>
      </c>
      <c r="L233" s="5">
        <v>-14000000000</v>
      </c>
      <c r="M233" s="5">
        <v>-10000000000</v>
      </c>
      <c r="N233" s="5">
        <v>-10000000000</v>
      </c>
      <c r="O233" s="5">
        <v>-7000000000</v>
      </c>
      <c r="P233" s="5">
        <v>-12000000000</v>
      </c>
    </row>
    <row r="234" spans="2:16" x14ac:dyDescent="0.35">
      <c r="C234" t="s">
        <v>14</v>
      </c>
      <c r="I234" s="5">
        <v>-143000000000</v>
      </c>
      <c r="J234" s="5">
        <v>1000000000</v>
      </c>
      <c r="K234" s="5">
        <v>-16000000000</v>
      </c>
      <c r="L234" s="5">
        <v>-30000000000</v>
      </c>
      <c r="M234" s="5">
        <v>12000000000</v>
      </c>
      <c r="N234" s="5">
        <v>-7000000000</v>
      </c>
      <c r="O234" s="5">
        <v>-20000000000</v>
      </c>
      <c r="P234" s="5">
        <v>-6000000000</v>
      </c>
    </row>
    <row r="235" spans="2:16" x14ac:dyDescent="0.35">
      <c r="C235" t="s">
        <v>16</v>
      </c>
      <c r="I235" s="6">
        <v>-297.52</v>
      </c>
      <c r="J235" s="6">
        <v>2.62</v>
      </c>
      <c r="K235" s="6">
        <v>-32.69</v>
      </c>
      <c r="L235" s="6">
        <v>-62.1</v>
      </c>
      <c r="M235" s="6">
        <v>26.54</v>
      </c>
      <c r="N235" s="6">
        <v>-14.35</v>
      </c>
      <c r="O235" s="6">
        <v>-44.73</v>
      </c>
      <c r="P235" s="6">
        <v>-222205.03</v>
      </c>
    </row>
    <row r="237" spans="2:16" x14ac:dyDescent="0.35">
      <c r="B237" t="s">
        <v>208</v>
      </c>
      <c r="C237" t="s">
        <v>209</v>
      </c>
      <c r="D237" s="5">
        <v>3000000000</v>
      </c>
      <c r="E237" s="5">
        <v>-5000000000</v>
      </c>
      <c r="F237" s="5">
        <v>-13000000000</v>
      </c>
      <c r="G237" s="5">
        <v>-14000000000</v>
      </c>
      <c r="H237" s="5">
        <v>11000000000</v>
      </c>
      <c r="I237" s="5">
        <v>-43000000000</v>
      </c>
      <c r="J237" s="5">
        <v>-31000000000</v>
      </c>
      <c r="K237" s="5">
        <v>-16000000000</v>
      </c>
      <c r="L237" s="5">
        <v>5000000000</v>
      </c>
      <c r="M237" s="5">
        <v>4000000000</v>
      </c>
      <c r="N237" s="5">
        <v>-201000000</v>
      </c>
      <c r="O237" s="5">
        <v>318000000</v>
      </c>
      <c r="P237" s="5">
        <v>-1000000000</v>
      </c>
    </row>
    <row r="238" spans="2:16" x14ac:dyDescent="0.35">
      <c r="C238" t="s">
        <v>210</v>
      </c>
      <c r="H238" s="5">
        <v>-29000000000</v>
      </c>
      <c r="I238" s="5">
        <v>-43000000000</v>
      </c>
      <c r="J238" s="5">
        <v>-31000000000</v>
      </c>
      <c r="K238" s="5">
        <v>-16000000000</v>
      </c>
      <c r="L238" s="5">
        <v>5000000000</v>
      </c>
      <c r="M238" s="5">
        <v>4000000000</v>
      </c>
      <c r="N238" s="5">
        <v>-201000000</v>
      </c>
      <c r="O238" s="5">
        <v>318000000</v>
      </c>
    </row>
    <row r="239" spans="2:16" x14ac:dyDescent="0.35">
      <c r="C239" t="s">
        <v>46</v>
      </c>
      <c r="D239" s="6">
        <v>5.7</v>
      </c>
      <c r="E239" s="6">
        <v>-9.91</v>
      </c>
      <c r="F239" s="6">
        <v>-27.78</v>
      </c>
      <c r="G239" s="6">
        <v>-28.96</v>
      </c>
      <c r="H239" s="6">
        <v>22.78</v>
      </c>
      <c r="I239" s="6">
        <v>-89.58</v>
      </c>
      <c r="J239" s="6">
        <v>-64.37</v>
      </c>
      <c r="K239" s="6">
        <v>-34.29</v>
      </c>
      <c r="L239" s="6">
        <v>10.37</v>
      </c>
      <c r="M239" s="6">
        <v>7.83</v>
      </c>
      <c r="N239" s="6">
        <v>-0.42</v>
      </c>
      <c r="O239" s="6">
        <v>0.66</v>
      </c>
      <c r="P239" s="6">
        <v>-2.2599999999999998</v>
      </c>
    </row>
    <row r="240" spans="2:16" x14ac:dyDescent="0.35">
      <c r="C240" t="s">
        <v>211</v>
      </c>
      <c r="H240" s="6">
        <v>-60.95</v>
      </c>
      <c r="I240" s="6">
        <v>-89.58</v>
      </c>
      <c r="J240" s="6">
        <v>-64.37</v>
      </c>
      <c r="K240" s="6">
        <v>-34.29</v>
      </c>
      <c r="L240" s="6">
        <v>10.37</v>
      </c>
      <c r="M240" s="6">
        <v>7.83</v>
      </c>
      <c r="N240" s="6">
        <v>-0.42</v>
      </c>
      <c r="O240" s="6">
        <v>0.66</v>
      </c>
    </row>
    <row r="241" spans="3:16" x14ac:dyDescent="0.35">
      <c r="C241" t="s">
        <v>212</v>
      </c>
      <c r="D241" s="5">
        <v>274000000000</v>
      </c>
      <c r="E241" s="5">
        <v>247000000000</v>
      </c>
      <c r="F241" s="5">
        <v>101000000000</v>
      </c>
      <c r="G241" s="5">
        <v>88000000000</v>
      </c>
      <c r="H241" s="5">
        <v>1096000000000</v>
      </c>
      <c r="I241" s="5">
        <v>534000000000</v>
      </c>
      <c r="J241" s="5">
        <v>435000000000</v>
      </c>
      <c r="K241" s="5">
        <v>297000000000</v>
      </c>
      <c r="L241" s="5">
        <v>414000000000</v>
      </c>
      <c r="M241" s="5">
        <v>380000000000</v>
      </c>
      <c r="N241" s="5">
        <v>274000000000</v>
      </c>
      <c r="O241" s="5">
        <v>223000000000</v>
      </c>
      <c r="P241" s="5">
        <v>229000000000</v>
      </c>
    </row>
    <row r="242" spans="3:16" x14ac:dyDescent="0.35">
      <c r="C242" t="s">
        <v>213</v>
      </c>
      <c r="H242" s="5">
        <v>710000000000</v>
      </c>
      <c r="I242" s="5">
        <v>534000000000</v>
      </c>
      <c r="J242" s="5">
        <v>435000000000</v>
      </c>
      <c r="K242" s="5">
        <v>297000000000</v>
      </c>
      <c r="L242" s="5">
        <v>414000000000</v>
      </c>
      <c r="M242" s="5">
        <v>380000000000</v>
      </c>
      <c r="N242" s="5">
        <v>274000000000</v>
      </c>
      <c r="O242" s="5">
        <v>223000000000</v>
      </c>
    </row>
    <row r="243" spans="3:16" x14ac:dyDescent="0.35">
      <c r="C243" t="s">
        <v>214</v>
      </c>
      <c r="I243" s="6">
        <v>438.91</v>
      </c>
    </row>
    <row r="244" spans="3:16" x14ac:dyDescent="0.35">
      <c r="C244" t="s">
        <v>215</v>
      </c>
      <c r="I244" s="6">
        <v>-164.06</v>
      </c>
    </row>
    <row r="245" spans="3:16" x14ac:dyDescent="0.35">
      <c r="C245" t="s">
        <v>216</v>
      </c>
      <c r="I245" s="6">
        <v>7.42</v>
      </c>
    </row>
    <row r="246" spans="3:16" x14ac:dyDescent="0.35">
      <c r="C246" t="s">
        <v>217</v>
      </c>
      <c r="I246" s="6">
        <v>-6.0999999999999995E-3</v>
      </c>
    </row>
    <row r="247" spans="3:16" x14ac:dyDescent="0.35">
      <c r="C247" t="s">
        <v>218</v>
      </c>
      <c r="I247" s="6">
        <v>6.78</v>
      </c>
    </row>
    <row r="248" spans="3:16" x14ac:dyDescent="0.35">
      <c r="C248" t="s">
        <v>219</v>
      </c>
      <c r="I248" s="6">
        <v>-6.32</v>
      </c>
    </row>
    <row r="249" spans="3:16" x14ac:dyDescent="0.35">
      <c r="C249" t="s">
        <v>220</v>
      </c>
      <c r="I249" s="6">
        <v>703.55</v>
      </c>
    </row>
    <row r="250" spans="3:16" x14ac:dyDescent="0.35">
      <c r="C250" t="s">
        <v>221</v>
      </c>
      <c r="I250" s="6">
        <v>-79.13</v>
      </c>
    </row>
    <row r="251" spans="3:16" x14ac:dyDescent="0.35">
      <c r="C251" t="s">
        <v>222</v>
      </c>
      <c r="I251" s="6">
        <v>151.94999999999999</v>
      </c>
    </row>
    <row r="252" spans="3:16" x14ac:dyDescent="0.35">
      <c r="C252" t="s">
        <v>223</v>
      </c>
      <c r="I252" s="6">
        <v>324.58</v>
      </c>
    </row>
    <row r="253" spans="3:16" x14ac:dyDescent="0.35">
      <c r="C253" t="s">
        <v>326</v>
      </c>
      <c r="I253" s="6">
        <v>-1.56</v>
      </c>
    </row>
    <row r="254" spans="3:16" x14ac:dyDescent="0.35">
      <c r="C254" t="s">
        <v>224</v>
      </c>
      <c r="I254" s="6">
        <v>-60.95</v>
      </c>
    </row>
    <row r="255" spans="3:16" x14ac:dyDescent="0.35">
      <c r="C255" t="s">
        <v>225</v>
      </c>
      <c r="I255" s="6">
        <v>22.78</v>
      </c>
    </row>
    <row r="256" spans="3:16" x14ac:dyDescent="0.35">
      <c r="C256" t="s">
        <v>226</v>
      </c>
      <c r="I256" s="6">
        <v>1475.63</v>
      </c>
    </row>
    <row r="257" spans="3:9" x14ac:dyDescent="0.35">
      <c r="C257" t="s">
        <v>227</v>
      </c>
      <c r="D257" s="6">
        <v>154.74</v>
      </c>
    </row>
    <row r="258" spans="3:9" x14ac:dyDescent="0.35">
      <c r="C258" t="s">
        <v>228</v>
      </c>
      <c r="I258" s="6">
        <v>-1581.68</v>
      </c>
    </row>
    <row r="259" spans="3:9" x14ac:dyDescent="0.35">
      <c r="C259" t="s">
        <v>229</v>
      </c>
      <c r="I259" s="6">
        <v>-126.37</v>
      </c>
    </row>
    <row r="260" spans="3:9" x14ac:dyDescent="0.35">
      <c r="C260" t="s">
        <v>230</v>
      </c>
      <c r="D260" s="6">
        <v>0.41</v>
      </c>
    </row>
    <row r="261" spans="3:9" x14ac:dyDescent="0.35">
      <c r="C261" t="s">
        <v>231</v>
      </c>
      <c r="D261" s="6">
        <v>0.34</v>
      </c>
    </row>
    <row r="262" spans="3:9" x14ac:dyDescent="0.35">
      <c r="C262" t="s">
        <v>232</v>
      </c>
      <c r="D262" s="6">
        <v>-1.25</v>
      </c>
    </row>
    <row r="263" spans="3:9" x14ac:dyDescent="0.35">
      <c r="C263" t="s">
        <v>233</v>
      </c>
      <c r="D263" s="6">
        <v>-0.02</v>
      </c>
    </row>
    <row r="264" spans="3:9" x14ac:dyDescent="0.35">
      <c r="C264" t="s">
        <v>234</v>
      </c>
      <c r="D264" s="6">
        <v>-3.05</v>
      </c>
    </row>
    <row r="265" spans="3:9" x14ac:dyDescent="0.35">
      <c r="C265" t="s">
        <v>235</v>
      </c>
      <c r="D265" s="6">
        <v>0.57999999999999996</v>
      </c>
    </row>
    <row r="266" spans="3:9" x14ac:dyDescent="0.35">
      <c r="C266" t="s">
        <v>236</v>
      </c>
      <c r="D266" s="6">
        <v>-2.17</v>
      </c>
    </row>
    <row r="267" spans="3:9" x14ac:dyDescent="0.35">
      <c r="C267" t="s">
        <v>237</v>
      </c>
      <c r="I267" s="6">
        <v>0.74</v>
      </c>
    </row>
    <row r="268" spans="3:9" x14ac:dyDescent="0.35">
      <c r="C268" t="s">
        <v>12</v>
      </c>
      <c r="D268" s="5">
        <v>19000000000</v>
      </c>
    </row>
    <row r="269" spans="3:9" x14ac:dyDescent="0.35">
      <c r="C269" t="s">
        <v>238</v>
      </c>
      <c r="I269" s="6">
        <v>-4.66</v>
      </c>
    </row>
    <row r="270" spans="3:9" x14ac:dyDescent="0.35">
      <c r="C270" t="s">
        <v>239</v>
      </c>
      <c r="I270" s="6">
        <v>-1.78E-2</v>
      </c>
    </row>
    <row r="271" spans="3:9" x14ac:dyDescent="0.35">
      <c r="C271" t="s">
        <v>240</v>
      </c>
      <c r="I271" s="6">
        <v>3.85E-2</v>
      </c>
    </row>
    <row r="272" spans="3:9" x14ac:dyDescent="0.35">
      <c r="C272" t="s">
        <v>241</v>
      </c>
      <c r="I272" s="6">
        <v>-0.1661</v>
      </c>
    </row>
    <row r="273" spans="3:9" x14ac:dyDescent="0.35">
      <c r="C273" t="s">
        <v>242</v>
      </c>
      <c r="I273" s="6">
        <v>9.6999999999999989E-2</v>
      </c>
    </row>
    <row r="274" spans="3:9" x14ac:dyDescent="0.35">
      <c r="C274" t="s">
        <v>243</v>
      </c>
      <c r="D274" s="6">
        <v>37.729999999999997</v>
      </c>
    </row>
    <row r="275" spans="3:9" x14ac:dyDescent="0.35">
      <c r="C275" t="s">
        <v>244</v>
      </c>
      <c r="D275" s="6">
        <v>59.51</v>
      </c>
    </row>
    <row r="276" spans="3:9" x14ac:dyDescent="0.35">
      <c r="C276" t="s">
        <v>245</v>
      </c>
      <c r="D276" s="6">
        <v>268.17</v>
      </c>
    </row>
    <row r="277" spans="3:9" x14ac:dyDescent="0.35">
      <c r="C277" t="s">
        <v>246</v>
      </c>
      <c r="D277" s="6">
        <v>-170.93</v>
      </c>
    </row>
    <row r="278" spans="3:9" x14ac:dyDescent="0.35">
      <c r="C278" t="s">
        <v>247</v>
      </c>
      <c r="D278" s="6">
        <v>2.41</v>
      </c>
    </row>
    <row r="279" spans="3:9" x14ac:dyDescent="0.35">
      <c r="C279" t="s">
        <v>248</v>
      </c>
      <c r="I279" s="6">
        <v>0.44</v>
      </c>
    </row>
    <row r="280" spans="3:9" x14ac:dyDescent="0.35">
      <c r="C280" t="s">
        <v>249</v>
      </c>
      <c r="I280" s="6">
        <v>4.0999999999999996</v>
      </c>
    </row>
    <row r="281" spans="3:9" x14ac:dyDescent="0.35">
      <c r="C281" t="s">
        <v>42</v>
      </c>
      <c r="I281" s="5">
        <v>4810000000000</v>
      </c>
    </row>
    <row r="282" spans="3:9" x14ac:dyDescent="0.35">
      <c r="C282" t="s">
        <v>250</v>
      </c>
      <c r="I282" s="5">
        <v>5774000000000</v>
      </c>
    </row>
    <row r="283" spans="3:9" x14ac:dyDescent="0.35">
      <c r="C283" t="s">
        <v>251</v>
      </c>
      <c r="I283" s="5">
        <v>481000000</v>
      </c>
    </row>
    <row r="284" spans="3:9" x14ac:dyDescent="0.35">
      <c r="C284" t="s">
        <v>252</v>
      </c>
      <c r="I284" s="6">
        <v>0.25069999999999998</v>
      </c>
    </row>
    <row r="285" spans="3:9" x14ac:dyDescent="0.35">
      <c r="C285" t="s">
        <v>253</v>
      </c>
      <c r="D285" s="6">
        <v>0.215</v>
      </c>
    </row>
    <row r="286" spans="3:9" x14ac:dyDescent="0.35">
      <c r="C286" t="s">
        <v>254</v>
      </c>
      <c r="D286" s="6">
        <v>0.1085</v>
      </c>
    </row>
    <row r="287" spans="3:9" x14ac:dyDescent="0.35">
      <c r="C287" t="s">
        <v>255</v>
      </c>
      <c r="D287" s="6">
        <v>0.01</v>
      </c>
    </row>
    <row r="288" spans="3:9" x14ac:dyDescent="0.35">
      <c r="C288" t="s">
        <v>256</v>
      </c>
      <c r="D288" s="6">
        <v>1.7902</v>
      </c>
    </row>
    <row r="289" spans="3:9" x14ac:dyDescent="0.35">
      <c r="C289" t="s">
        <v>257</v>
      </c>
      <c r="D289" s="6">
        <v>1.4611000000000001</v>
      </c>
    </row>
    <row r="290" spans="3:9" x14ac:dyDescent="0.35">
      <c r="C290" t="s">
        <v>258</v>
      </c>
      <c r="D290" s="6">
        <v>1.2484</v>
      </c>
    </row>
    <row r="291" spans="3:9" x14ac:dyDescent="0.35">
      <c r="C291" t="s">
        <v>259</v>
      </c>
      <c r="I291" s="5">
        <v>7</v>
      </c>
    </row>
    <row r="292" spans="3:9" x14ac:dyDescent="0.35">
      <c r="C292" t="s">
        <v>260</v>
      </c>
      <c r="I292" s="6">
        <v>0.91</v>
      </c>
    </row>
    <row r="293" spans="3:9" x14ac:dyDescent="0.35">
      <c r="C293" t="s">
        <v>261</v>
      </c>
      <c r="I293" s="6">
        <v>0.77</v>
      </c>
    </row>
    <row r="294" spans="3:9" x14ac:dyDescent="0.35">
      <c r="C294" t="s">
        <v>263</v>
      </c>
      <c r="I294" s="6">
        <v>0.32</v>
      </c>
    </row>
    <row r="295" spans="3:9" x14ac:dyDescent="0.35">
      <c r="C295" t="s">
        <v>264</v>
      </c>
      <c r="I295" s="6">
        <v>0.18</v>
      </c>
    </row>
    <row r="296" spans="3:9" x14ac:dyDescent="0.35">
      <c r="C296" t="s">
        <v>265</v>
      </c>
      <c r="I296" s="5">
        <v>0</v>
      </c>
    </row>
    <row r="297" spans="3:9" x14ac:dyDescent="0.35">
      <c r="C297" t="s">
        <v>266</v>
      </c>
      <c r="I297" s="6">
        <v>0.44</v>
      </c>
    </row>
    <row r="298" spans="3:9" x14ac:dyDescent="0.35">
      <c r="C298" t="s">
        <v>267</v>
      </c>
      <c r="I298" s="5">
        <v>710000000000</v>
      </c>
    </row>
    <row r="299" spans="3:9" x14ac:dyDescent="0.35">
      <c r="C299" t="s">
        <v>268</v>
      </c>
      <c r="I299" s="5">
        <v>133000000000</v>
      </c>
    </row>
    <row r="300" spans="3:9" x14ac:dyDescent="0.35">
      <c r="C300" t="s">
        <v>269</v>
      </c>
      <c r="I300" s="5">
        <v>18000000000</v>
      </c>
    </row>
    <row r="301" spans="3:9" x14ac:dyDescent="0.35">
      <c r="C301" t="s">
        <v>270</v>
      </c>
      <c r="I301" s="5">
        <v>-29000000000</v>
      </c>
    </row>
    <row r="302" spans="3:9" x14ac:dyDescent="0.35">
      <c r="C302" t="s">
        <v>271</v>
      </c>
      <c r="D302" s="5">
        <v>74000000000</v>
      </c>
    </row>
    <row r="303" spans="3:9" x14ac:dyDescent="0.35">
      <c r="C303" t="s">
        <v>272</v>
      </c>
      <c r="D303" s="5">
        <v>1648000000000</v>
      </c>
    </row>
    <row r="304" spans="3:9" x14ac:dyDescent="0.35">
      <c r="C304" t="s">
        <v>273</v>
      </c>
      <c r="D304" s="5">
        <v>2324000000000</v>
      </c>
    </row>
    <row r="305" spans="3:9" x14ac:dyDescent="0.35">
      <c r="C305" t="s">
        <v>193</v>
      </c>
      <c r="D305" s="5">
        <v>-1085000000000</v>
      </c>
    </row>
    <row r="306" spans="3:9" x14ac:dyDescent="0.35">
      <c r="C306" t="s">
        <v>192</v>
      </c>
      <c r="I306" s="5">
        <v>-761000000000</v>
      </c>
    </row>
    <row r="307" spans="3:9" x14ac:dyDescent="0.35">
      <c r="C307" t="s">
        <v>191</v>
      </c>
      <c r="D307" s="5">
        <v>15000000000</v>
      </c>
    </row>
    <row r="308" spans="3:9" x14ac:dyDescent="0.35">
      <c r="C308" t="s">
        <v>190</v>
      </c>
      <c r="D308" s="5">
        <v>938000000000</v>
      </c>
    </row>
    <row r="309" spans="3:9" x14ac:dyDescent="0.35">
      <c r="C309" t="s">
        <v>23</v>
      </c>
      <c r="D309" s="5">
        <v>954000000000</v>
      </c>
    </row>
    <row r="310" spans="3:9" x14ac:dyDescent="0.35">
      <c r="C310" t="s">
        <v>20</v>
      </c>
      <c r="D310" s="5">
        <v>879000000000</v>
      </c>
    </row>
    <row r="311" spans="3:9" x14ac:dyDescent="0.35">
      <c r="C311" t="s">
        <v>274</v>
      </c>
      <c r="I311" s="5">
        <v>-676000000000</v>
      </c>
    </row>
    <row r="312" spans="3:9" x14ac:dyDescent="0.35">
      <c r="C312" t="s">
        <v>275</v>
      </c>
      <c r="I312" s="5">
        <v>7000000000</v>
      </c>
    </row>
    <row r="313" spans="3:9" x14ac:dyDescent="0.35">
      <c r="C313" t="s">
        <v>276</v>
      </c>
      <c r="I313" s="5">
        <v>-78000000000</v>
      </c>
    </row>
    <row r="314" spans="3:9" x14ac:dyDescent="0.35">
      <c r="C314" t="s">
        <v>277</v>
      </c>
      <c r="I314" s="5">
        <v>128000000000</v>
      </c>
    </row>
    <row r="315" spans="3:9" x14ac:dyDescent="0.35">
      <c r="C315" t="s">
        <v>278</v>
      </c>
      <c r="I315" s="5">
        <v>-68000000000</v>
      </c>
    </row>
    <row r="316" spans="3:9" x14ac:dyDescent="0.35">
      <c r="C316" t="s">
        <v>279</v>
      </c>
      <c r="I316" s="5">
        <v>-61000000000</v>
      </c>
    </row>
  </sheetData>
  <pageMargins left="0.7" right="0.7" top="0.75" bottom="0.75" header="0.3" footer="0.3"/>
  <ignoredErrors>
    <ignoredError sqref="A1:P317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7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805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806</v>
      </c>
      <c r="D2" s="2" vm="5">
        <f ca="1">IFERROR(_xlfn.STOCKHISTORY("XIDX:" &amp; $C$1, D3, , 0, 0, 1), "Libur")</f>
        <v>67</v>
      </c>
      <c r="H2" s="2" vm="5">
        <f ca="1">IFERROR(INDEX(D2:G2,COUNT(D2:G2)),"")</f>
        <v>67</v>
      </c>
      <c r="I2" s="2" vm="101">
        <f t="shared" ref="I2:P2" ca="1" si="0">IFERROR(_xlfn.STOCKHISTORY("XIDX:" &amp; $C$1, I1, , 0, 0, 1), "Libur")</f>
        <v>88</v>
      </c>
      <c r="J2" s="2" vm="3">
        <f t="shared" ca="1" si="0"/>
        <v>51</v>
      </c>
      <c r="K2" s="2" vm="12">
        <f t="shared" ca="1" si="0"/>
        <v>50</v>
      </c>
      <c r="L2" s="2" vm="12">
        <f t="shared" ca="1" si="0"/>
        <v>50</v>
      </c>
      <c r="M2" s="2" vm="32">
        <f t="shared" ca="1" si="0"/>
        <v>60</v>
      </c>
      <c r="N2" s="2" vm="135">
        <f t="shared" ca="1" si="0"/>
        <v>70</v>
      </c>
      <c r="O2" s="2" vm="136">
        <f t="shared" ca="1" si="0"/>
        <v>250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63535363650</v>
      </c>
      <c r="H4" s="2">
        <f>IFERROR(SUM(D4:G4)*(4/MAX(1,COUNT(D4:G4))),"")</f>
        <v>254141454600</v>
      </c>
      <c r="I4" s="2">
        <f t="shared" ref="I4:P4" si="1">IFERROR(INDEX(I51:I500,MATCH($C$4,$C$51:$C$500,0)),"")</f>
        <v>227381256875</v>
      </c>
      <c r="J4" s="2">
        <f t="shared" si="1"/>
        <v>181662079147</v>
      </c>
      <c r="K4" s="2">
        <f t="shared" si="1"/>
        <v>122458371892</v>
      </c>
      <c r="L4" s="2">
        <f t="shared" si="1"/>
        <v>98694773171</v>
      </c>
      <c r="M4" s="2">
        <f t="shared" si="1"/>
        <v>95542840629</v>
      </c>
      <c r="N4" s="2">
        <f t="shared" si="1"/>
        <v>112449256639</v>
      </c>
      <c r="O4" s="2">
        <f t="shared" si="1"/>
        <v>176806012680</v>
      </c>
      <c r="P4" s="2">
        <f t="shared" si="1"/>
        <v>168151174183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3249947299</v>
      </c>
      <c r="H5" s="2">
        <f>IFERROR(SUM(D5:G5)*(4/MAX(1,COUNT(D5:G5))),"")</f>
        <v>12999789196</v>
      </c>
      <c r="I5" s="2">
        <f t="shared" ref="I5:P5" si="2">IFERROR(INDEX(I51:I500,MATCH($C$5,$C$51:$C$500,0)),"")</f>
        <v>15160998186</v>
      </c>
      <c r="J5" s="2">
        <f t="shared" si="2"/>
        <v>382727662</v>
      </c>
      <c r="K5" s="2">
        <f t="shared" si="2"/>
        <v>-9874366726</v>
      </c>
      <c r="L5" s="2">
        <f t="shared" si="2"/>
        <v>-27555233358</v>
      </c>
      <c r="M5" s="2">
        <f t="shared" si="2"/>
        <v>-33576170679</v>
      </c>
      <c r="N5" s="2">
        <f t="shared" si="2"/>
        <v>1277297461</v>
      </c>
      <c r="O5" s="2">
        <f t="shared" si="2"/>
        <v>16908694399</v>
      </c>
      <c r="P5" s="2">
        <f t="shared" si="2"/>
        <v>83958927174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541744850242</v>
      </c>
      <c r="H6" s="2">
        <f>IFERROR(INDEX(D6:G6,COUNT(D6:G6)),"")</f>
        <v>541744850242</v>
      </c>
      <c r="I6" s="2">
        <f t="shared" ref="I6:P6" si="3">IFERROR(INDEX(I51:I500,MATCH($C$6,$C$51:$C$500,0)),"")</f>
        <v>538494902945</v>
      </c>
      <c r="J6" s="2">
        <f t="shared" si="3"/>
        <v>523333904759</v>
      </c>
      <c r="K6" s="2">
        <f t="shared" si="3"/>
        <v>522951177097</v>
      </c>
      <c r="L6" s="2">
        <f t="shared" si="3"/>
        <v>532825543824</v>
      </c>
      <c r="M6" s="2">
        <f t="shared" si="3"/>
        <v>560380777183</v>
      </c>
      <c r="N6" s="2">
        <f t="shared" si="3"/>
        <v>593956947861</v>
      </c>
      <c r="O6" s="2">
        <f t="shared" si="3"/>
        <v>591701642845</v>
      </c>
      <c r="P6" s="2">
        <f t="shared" si="3"/>
        <v>159526619328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2.48</v>
      </c>
      <c r="H7" s="3">
        <f>IFERROR(INDEX(D7:G7,COUNT(D7:G7)),"")</f>
        <v>2.48</v>
      </c>
      <c r="I7" s="3">
        <f t="shared" ref="I7:P7" si="4">IFERROR(INDEX(I51:I500,MATCH($C$7,$C$51:$C$500,0))/1000000000,"")</f>
        <v>2.48</v>
      </c>
      <c r="J7" s="3">
        <f t="shared" si="4"/>
        <v>2.48</v>
      </c>
      <c r="K7" s="3">
        <f t="shared" si="4"/>
        <v>2.48</v>
      </c>
      <c r="L7" s="3">
        <f t="shared" si="4"/>
        <v>2.48</v>
      </c>
      <c r="M7" s="3">
        <f t="shared" si="4"/>
        <v>2.48</v>
      </c>
      <c r="N7" s="3">
        <f t="shared" si="4"/>
        <v>2.48</v>
      </c>
      <c r="O7" s="3">
        <f t="shared" si="4"/>
        <v>2.48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-6000000000</v>
      </c>
      <c r="H8" s="2">
        <f>IFERROR(INDEX(D8:G8,COUNT(D8:G8)),"")</f>
        <v>-6000000000</v>
      </c>
      <c r="I8" s="2">
        <f t="shared" ref="I8:P8" si="5">IFERROR(INDEX(I51:I500,MATCH($C$8,$C$51:$C$500,0)),"")</f>
        <v>28000000000</v>
      </c>
      <c r="J8" s="2">
        <f t="shared" si="5"/>
        <v>18000000000</v>
      </c>
      <c r="K8" s="2">
        <f t="shared" si="5"/>
        <v>3000000000</v>
      </c>
      <c r="L8" s="2">
        <f t="shared" si="5"/>
        <v>4000000000</v>
      </c>
      <c r="M8" s="2">
        <f t="shared" si="5"/>
        <v>17000000000</v>
      </c>
      <c r="N8" s="2">
        <f t="shared" si="5"/>
        <v>-30000000000</v>
      </c>
      <c r="O8" s="2">
        <f t="shared" si="5"/>
        <v>-307000000000</v>
      </c>
      <c r="P8" s="2">
        <f t="shared" si="5"/>
        <v>-40000000000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-2.44</v>
      </c>
      <c r="H9" s="3">
        <f>IFERROR(INDEX(D9:G9,COUNT(D9:G9)),"")</f>
        <v>-2.44</v>
      </c>
      <c r="I9" s="3">
        <f t="shared" ref="I9:P9" si="6">IFERROR(INDEX(I51:I500,MATCH($C$9,$C$51:$C$500,0)),"")</f>
        <v>11.32</v>
      </c>
      <c r="J9" s="3">
        <f t="shared" si="6"/>
        <v>7.33</v>
      </c>
      <c r="K9" s="3">
        <f t="shared" si="6"/>
        <v>1.32</v>
      </c>
      <c r="L9" s="3">
        <f t="shared" si="6"/>
        <v>1.5</v>
      </c>
      <c r="M9" s="3">
        <f t="shared" si="6"/>
        <v>6.87</v>
      </c>
      <c r="N9" s="3">
        <f t="shared" si="6"/>
        <v>-12.19</v>
      </c>
      <c r="O9" s="3">
        <f t="shared" si="6"/>
        <v>-124.12</v>
      </c>
      <c r="P9" s="3">
        <f t="shared" si="6"/>
        <v>-5690872.5999999996</v>
      </c>
    </row>
    <row r="10" spans="1:16" x14ac:dyDescent="0.35">
      <c r="C10" t="s">
        <v>17</v>
      </c>
      <c r="D10" s="3">
        <f ca="1">IFERROR(IF(D9=0,"",D2/D9),"")</f>
        <v>-27.459016393442624</v>
      </c>
      <c r="I10" s="3">
        <f t="shared" ref="I10:P10" ca="1" si="7">IFERROR(IF(I9=0,"",I2/I9),"")</f>
        <v>7.7738515901060072</v>
      </c>
      <c r="J10" s="3">
        <f t="shared" ca="1" si="7"/>
        <v>6.9577080491132328</v>
      </c>
      <c r="K10" s="3">
        <f t="shared" ca="1" si="7"/>
        <v>37.878787878787875</v>
      </c>
      <c r="L10" s="3">
        <f t="shared" ca="1" si="7"/>
        <v>33.333333333333336</v>
      </c>
      <c r="M10" s="3">
        <f t="shared" ca="1" si="7"/>
        <v>8.7336244541484707</v>
      </c>
      <c r="N10" s="3">
        <f t="shared" ca="1" si="7"/>
        <v>-5.7424118129614437</v>
      </c>
      <c r="O10" s="3">
        <f t="shared" ca="1" si="7"/>
        <v>-2.0141798259748631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3685150536</v>
      </c>
      <c r="H11" s="2">
        <f>IFERROR(INDEX(D11:G11,COUNT(D11:G11)),"")</f>
        <v>3685150536</v>
      </c>
      <c r="I11" s="2">
        <f t="shared" ref="I11:P11" si="8">IFERROR(INDEX(I51:I500,MATCH($C$11,$C$51:$C$500,0)),"")</f>
        <v>12193926220</v>
      </c>
      <c r="J11" s="2">
        <f t="shared" si="8"/>
        <v>1652841235</v>
      </c>
      <c r="K11" s="2">
        <f t="shared" si="8"/>
        <v>959668025</v>
      </c>
      <c r="L11" s="2">
        <f t="shared" si="8"/>
        <v>1111068277</v>
      </c>
      <c r="M11" s="2">
        <f t="shared" si="8"/>
        <v>2175575765</v>
      </c>
      <c r="N11" s="2">
        <f t="shared" si="8"/>
        <v>1850983664</v>
      </c>
      <c r="O11" s="2">
        <f t="shared" si="8"/>
        <v>3274512506</v>
      </c>
      <c r="P11" s="2">
        <f t="shared" si="8"/>
        <v>4004449748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63000000000</v>
      </c>
      <c r="H12" s="2">
        <f>IFERROR(INDEX(D12:G12,COUNT(D12:G12)),"")</f>
        <v>63000000000</v>
      </c>
      <c r="I12" s="2">
        <f t="shared" ref="I12:P12" si="9">IFERROR(INDEX(I51:I500,MATCH($C$12,$C$51:$C$500,0)),"")</f>
        <v>57000000000</v>
      </c>
      <c r="J12" s="2">
        <f t="shared" si="9"/>
        <v>86000000000</v>
      </c>
      <c r="K12" s="2">
        <f t="shared" si="9"/>
        <v>103000000000</v>
      </c>
      <c r="L12" s="2">
        <f t="shared" si="9"/>
        <v>108000000000</v>
      </c>
      <c r="M12" s="2">
        <f t="shared" si="9"/>
        <v>112000000000</v>
      </c>
      <c r="N12" s="2">
        <f t="shared" si="9"/>
        <v>128000000000</v>
      </c>
      <c r="O12" s="2">
        <f t="shared" si="9"/>
        <v>160000000000</v>
      </c>
      <c r="P12" s="2">
        <f t="shared" si="9"/>
        <v>239000000000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67000000000</v>
      </c>
      <c r="H13" s="2">
        <f>IFERROR(INDEX(D13:G13,COUNT(D13:G13)),"")</f>
        <v>67000000000</v>
      </c>
      <c r="I13" s="2">
        <f t="shared" ref="I13:P13" si="10">IFERROR(INDEX(I51:I500,MATCH($C$13,$C$51:$C$500,0)),"")</f>
        <v>69000000000</v>
      </c>
      <c r="J13" s="2">
        <f t="shared" si="10"/>
        <v>87000000000</v>
      </c>
      <c r="K13" s="2">
        <f t="shared" si="10"/>
        <v>104000000000</v>
      </c>
      <c r="L13" s="2">
        <f t="shared" si="10"/>
        <v>109000000000</v>
      </c>
      <c r="M13" s="2">
        <f t="shared" si="10"/>
        <v>114000000000</v>
      </c>
      <c r="N13" s="2">
        <f t="shared" si="10"/>
        <v>130000000000</v>
      </c>
      <c r="O13" s="2">
        <f t="shared" si="10"/>
        <v>163000000000</v>
      </c>
      <c r="P13" s="2">
        <f t="shared" si="10"/>
        <v>243000000000</v>
      </c>
    </row>
    <row r="14" spans="1:16" x14ac:dyDescent="0.35">
      <c r="C14" t="s">
        <v>26</v>
      </c>
      <c r="D14" s="2">
        <f>IFERROR(INDEX(D51:D500,MATCH($C$14,$C$51:$C$500,0)),"")</f>
        <v>-1387899434</v>
      </c>
      <c r="H14" s="2">
        <f>IFERROR(SUM(D14:G14)*(4/MAX(1,COUNT(D14:G14))),"")</f>
        <v>-5551597736</v>
      </c>
      <c r="I14" s="2">
        <f t="shared" ref="I14:P14" si="11">IFERROR(INDEX(I51:I500,MATCH($C$14,$C$51:$C$500,0)),"")</f>
        <v>-7888030129</v>
      </c>
      <c r="J14" s="2">
        <f t="shared" si="11"/>
        <v>-8669761043</v>
      </c>
      <c r="K14" s="2">
        <f t="shared" si="11"/>
        <v>-9848874900</v>
      </c>
      <c r="L14" s="2">
        <f t="shared" si="11"/>
        <v>-10138906463</v>
      </c>
      <c r="M14" s="2">
        <f t="shared" si="11"/>
        <v>-10104725179</v>
      </c>
      <c r="N14" s="2">
        <f t="shared" si="11"/>
        <v>-15536534078</v>
      </c>
      <c r="O14" s="2">
        <f t="shared" si="11"/>
        <v>-23916989517</v>
      </c>
      <c r="P14" s="2">
        <f t="shared" si="11"/>
        <v>-31825616067</v>
      </c>
    </row>
    <row r="15" spans="1:16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-353318138</v>
      </c>
      <c r="J15" s="2">
        <f t="shared" si="12"/>
        <v>260117708</v>
      </c>
      <c r="K15" s="2">
        <f t="shared" si="12"/>
        <v>362399354</v>
      </c>
      <c r="L15" s="2">
        <f t="shared" si="12"/>
        <v>265293553</v>
      </c>
      <c r="M15" s="2">
        <f t="shared" si="12"/>
        <v>134109768</v>
      </c>
      <c r="N15" s="2">
        <f t="shared" si="12"/>
        <v>-1021836258</v>
      </c>
      <c r="O15" s="2">
        <f t="shared" si="12"/>
        <v>-6883673633</v>
      </c>
      <c r="P15" s="2">
        <f t="shared" si="12"/>
        <v>-12995022255</v>
      </c>
    </row>
    <row r="16" spans="1:16" x14ac:dyDescent="0.35">
      <c r="C16" t="s">
        <v>28</v>
      </c>
      <c r="D16" s="2">
        <f>IFERROR(INDEX(D51:D500,MATCH($C$16,$C$51:$C$500,0)),"")</f>
        <v>3249947299</v>
      </c>
      <c r="H16" s="2">
        <f>IFERROR(SUM(D16:G16)*(4/MAX(1,COUNT(D16:G16))),"")</f>
        <v>12999789196</v>
      </c>
      <c r="I16" s="2">
        <f t="shared" ref="I16:P16" si="13">IFERROR(INDEX(I51:I500,MATCH($C$16,$C$51:$C$500,0)),"")</f>
        <v>15270028415</v>
      </c>
      <c r="J16" s="2">
        <f t="shared" si="13"/>
        <v>230126435</v>
      </c>
      <c r="K16" s="2">
        <f t="shared" si="13"/>
        <v>-10321785607</v>
      </c>
      <c r="L16" s="2">
        <f t="shared" si="13"/>
        <v>-27927084304</v>
      </c>
      <c r="M16" s="2">
        <f t="shared" si="13"/>
        <v>-33989689053</v>
      </c>
      <c r="N16" s="2">
        <f t="shared" si="13"/>
        <v>2454652364</v>
      </c>
      <c r="O16" s="2">
        <f t="shared" si="13"/>
        <v>23940538826</v>
      </c>
      <c r="P16" s="2">
        <f t="shared" si="13"/>
        <v>39913208334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166160000000</v>
      </c>
      <c r="H20" s="2">
        <f t="shared" ref="H20:P20" ca="1" si="14">IFERROR(H21*H2,"")</f>
        <v>166160000000</v>
      </c>
      <c r="I20" s="2">
        <f t="shared" ca="1" si="14"/>
        <v>218240000000</v>
      </c>
      <c r="J20" s="2">
        <f t="shared" ca="1" si="14"/>
        <v>126480000000</v>
      </c>
      <c r="K20" s="2">
        <f t="shared" ca="1" si="14"/>
        <v>124000000000</v>
      </c>
      <c r="L20" s="2">
        <f t="shared" ca="1" si="14"/>
        <v>124000000000</v>
      </c>
      <c r="M20" s="2">
        <f t="shared" ca="1" si="14"/>
        <v>148800000000</v>
      </c>
      <c r="N20" s="2">
        <f t="shared" ca="1" si="14"/>
        <v>173600000000</v>
      </c>
      <c r="O20" s="2">
        <f t="shared" ca="1" si="14"/>
        <v>620000000000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2480000000</v>
      </c>
      <c r="H21" s="2">
        <f>IFERROR(INDEX(D21:G21,COUNT(D21:G21)),"")</f>
        <v>2480000000</v>
      </c>
      <c r="I21" s="2">
        <f t="shared" ref="I21:P21" si="15">IFERROR(INDEX(I51:I500,MATCH($C$7,$C$51:$C$500,0)),"")</f>
        <v>2480000000</v>
      </c>
      <c r="J21" s="2">
        <f t="shared" si="15"/>
        <v>2480000000</v>
      </c>
      <c r="K21" s="2">
        <f t="shared" si="15"/>
        <v>2480000000</v>
      </c>
      <c r="L21" s="2">
        <f t="shared" si="15"/>
        <v>2480000000</v>
      </c>
      <c r="M21" s="2">
        <f t="shared" si="15"/>
        <v>2480000000</v>
      </c>
      <c r="N21" s="2">
        <f t="shared" si="15"/>
        <v>2480000000</v>
      </c>
      <c r="O21" s="2">
        <f t="shared" si="15"/>
        <v>2480000000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0.59990368114218962</v>
      </c>
      <c r="H23" s="3">
        <f t="shared" ref="H23:P23" si="16">IFERROR(H5/H6*100,"")</f>
        <v>2.3996147245687585</v>
      </c>
      <c r="I23" s="3">
        <f t="shared" si="16"/>
        <v>2.815439496843017</v>
      </c>
      <c r="J23" s="3">
        <f t="shared" si="16"/>
        <v>7.3132594414315577E-2</v>
      </c>
      <c r="K23" s="3">
        <f t="shared" si="16"/>
        <v>-1.8882004971887549</v>
      </c>
      <c r="L23" s="3">
        <f t="shared" si="16"/>
        <v>-5.171530095993651</v>
      </c>
      <c r="M23" s="3">
        <f t="shared" si="16"/>
        <v>-5.9916706721785431</v>
      </c>
      <c r="N23" s="3">
        <f t="shared" si="16"/>
        <v>0.21504882897656041</v>
      </c>
      <c r="O23" s="3">
        <f t="shared" si="16"/>
        <v>2.8576385757017984</v>
      </c>
      <c r="P23" s="3">
        <f t="shared" si="16"/>
        <v>52.630042263588287</v>
      </c>
    </row>
    <row r="24" spans="1:16" x14ac:dyDescent="0.35">
      <c r="C24" t="s">
        <v>45</v>
      </c>
      <c r="D24" s="4">
        <f>IFERROR(_xlfn.RRI(5,I23,D23),"")</f>
        <v>-0.26598139909070218</v>
      </c>
      <c r="H24" s="4" t="str">
        <f t="shared" ref="H24:P24" si="17">IFERROR(_xlfn.RRI(5,M23,H23),"")</f>
        <v/>
      </c>
      <c r="I24" s="4">
        <f t="shared" si="17"/>
        <v>0.67263747718554612</v>
      </c>
      <c r="J24" s="4">
        <f t="shared" si="17"/>
        <v>-0.519580379164721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1.31</v>
      </c>
      <c r="H25" s="3">
        <f>IFERROR(INDEX(D25:G25,COUNT(D25:G25)),"")</f>
        <v>1.31</v>
      </c>
      <c r="I25" s="3">
        <f t="shared" ref="I25:P25" si="18">IFERROR(INDEX(I51:I500,MATCH($C$25,$C$51:$C$500,0)),"")</f>
        <v>6.03</v>
      </c>
      <c r="J25" s="3">
        <f t="shared" si="18"/>
        <v>0.2</v>
      </c>
      <c r="K25" s="3">
        <f t="shared" si="18"/>
        <v>-4.0199999999999996</v>
      </c>
      <c r="L25" s="3">
        <f t="shared" si="18"/>
        <v>-11.17</v>
      </c>
      <c r="M25" s="3">
        <f t="shared" si="18"/>
        <v>-13.68</v>
      </c>
      <c r="N25" s="3">
        <f t="shared" si="18"/>
        <v>0.57999999999999996</v>
      </c>
      <c r="O25" s="3">
        <f t="shared" si="18"/>
        <v>6.89</v>
      </c>
      <c r="P25" s="3">
        <f t="shared" si="18"/>
        <v>3845455.15</v>
      </c>
    </row>
    <row r="26" spans="1:16" x14ac:dyDescent="0.35">
      <c r="C26" t="s">
        <v>48</v>
      </c>
      <c r="D26" s="4">
        <f>IFERROR(_xlfn.RRI(5,I25,D25),"")</f>
        <v>-0.26313013380107719</v>
      </c>
      <c r="H26" s="4" t="str">
        <f t="shared" ref="H26:P26" si="19">IFERROR(_xlfn.RRI(5,M25,H25),"")</f>
        <v/>
      </c>
      <c r="I26" s="4">
        <f t="shared" si="19"/>
        <v>0.59726826743077632</v>
      </c>
      <c r="J26" s="4">
        <f t="shared" si="19"/>
        <v>-0.50732315145847262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25.619098245967741</v>
      </c>
      <c r="H27" s="3">
        <f t="shared" ref="H27:P27" si="20">IFERROR(H4/H21,"")</f>
        <v>102.47639298387097</v>
      </c>
      <c r="I27" s="3">
        <f t="shared" si="20"/>
        <v>91.685990675403232</v>
      </c>
      <c r="J27" s="3">
        <f t="shared" si="20"/>
        <v>73.250838365725812</v>
      </c>
      <c r="K27" s="3">
        <f t="shared" si="20"/>
        <v>49.378375762903225</v>
      </c>
      <c r="L27" s="3">
        <f t="shared" si="20"/>
        <v>39.796279504435482</v>
      </c>
      <c r="M27" s="3">
        <f t="shared" si="20"/>
        <v>38.525338963306453</v>
      </c>
      <c r="N27" s="3">
        <f t="shared" si="20"/>
        <v>45.34244219314516</v>
      </c>
      <c r="O27" s="3">
        <f t="shared" si="20"/>
        <v>71.292747048387099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-0.22508838331084668</v>
      </c>
      <c r="H28" s="4">
        <f t="shared" ref="H28:P28" si="21">IFERROR(_xlfn.RRI(5,M27,H27),"")</f>
        <v>0.21611731616633456</v>
      </c>
      <c r="I28" s="4">
        <f t="shared" si="21"/>
        <v>0.15122341647028126</v>
      </c>
      <c r="J28" s="4">
        <f t="shared" si="21"/>
        <v>5.4337284976364586E-3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-0.78275290215588733</v>
      </c>
      <c r="I29" s="4">
        <f t="shared" si="22"/>
        <v>29.15</v>
      </c>
      <c r="J29" s="4">
        <f t="shared" si="22"/>
        <v>-1.0497512437810945</v>
      </c>
      <c r="K29" s="4">
        <f t="shared" si="22"/>
        <v>-0.64010743061772613</v>
      </c>
      <c r="L29" s="4">
        <f t="shared" si="22"/>
        <v>-0.18347953216374269</v>
      </c>
      <c r="M29" s="4">
        <f t="shared" si="22"/>
        <v>-24.586206896551726</v>
      </c>
      <c r="N29" s="4">
        <f t="shared" si="22"/>
        <v>-0.9158200290275762</v>
      </c>
      <c r="O29" s="4">
        <f t="shared" si="22"/>
        <v>-0.99999820827451336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0.11768867008994968</v>
      </c>
      <c r="I30" s="4">
        <f t="shared" si="23"/>
        <v>0.25167155381395961</v>
      </c>
      <c r="J30" s="4">
        <f t="shared" si="23"/>
        <v>0.48345985938155117</v>
      </c>
      <c r="K30" s="4">
        <f t="shared" si="23"/>
        <v>0.24077869534009513</v>
      </c>
      <c r="L30" s="4">
        <f t="shared" si="23"/>
        <v>3.2989730274392635E-2</v>
      </c>
      <c r="M30" s="4">
        <f t="shared" si="23"/>
        <v>-0.15034706778254023</v>
      </c>
      <c r="N30" s="4">
        <f t="shared" si="23"/>
        <v>-0.36399642221149381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218.82</v>
      </c>
      <c r="H32" s="3">
        <f>IFERROR(INDEX(D32:G32,COUNT(D32:G32)),"")</f>
        <v>218.82</v>
      </c>
      <c r="I32" s="3">
        <f t="shared" ref="I32:P32" si="24">IFERROR(INDEX(I51:I500,MATCH($C$32,$C$51:$C$500,0)),"")</f>
        <v>217.51</v>
      </c>
      <c r="J32" s="3">
        <f t="shared" si="24"/>
        <v>211.39</v>
      </c>
      <c r="K32" s="3">
        <f t="shared" si="24"/>
        <v>211.23</v>
      </c>
      <c r="L32" s="3">
        <f t="shared" si="24"/>
        <v>215.22</v>
      </c>
      <c r="M32" s="3">
        <f t="shared" si="24"/>
        <v>226.35</v>
      </c>
      <c r="N32" s="3">
        <f t="shared" si="24"/>
        <v>239.91</v>
      </c>
      <c r="O32" s="3">
        <f t="shared" si="24"/>
        <v>239</v>
      </c>
      <c r="P32" s="3">
        <f t="shared" si="24"/>
        <v>22789517.050000001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0.28999999999999998</v>
      </c>
      <c r="H33" s="3">
        <f>IFERROR(INDEX(D33:G33,COUNT(D33:G33)),"")</f>
        <v>0.28999999999999998</v>
      </c>
      <c r="I33" s="3">
        <f t="shared" ref="I33:P33" si="25">IFERROR(INDEX(I51:I500,MATCH($C$33,$C$51:$C$500,0)),"")</f>
        <v>0.4</v>
      </c>
      <c r="J33" s="3">
        <f t="shared" si="25"/>
        <v>0.24</v>
      </c>
      <c r="K33" s="3">
        <f t="shared" si="25"/>
        <v>0.24</v>
      </c>
      <c r="L33" s="3">
        <f t="shared" si="25"/>
        <v>0.23</v>
      </c>
      <c r="M33" s="3">
        <f t="shared" si="25"/>
        <v>0.27</v>
      </c>
      <c r="N33" s="3">
        <f t="shared" si="25"/>
        <v>0.28999999999999998</v>
      </c>
      <c r="O33" s="3">
        <f t="shared" si="25"/>
        <v>1.05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48.85</v>
      </c>
      <c r="H34" s="3">
        <f>IFERROR(INDEX(D34:G34,COUNT(D34:G34)),"")</f>
        <v>48.85</v>
      </c>
      <c r="I34" s="3">
        <f t="shared" ref="I34:P34" si="26">IFERROR(INDEX(I51:I500,MATCH($C$34,$C$51:$C$500,0)),"")</f>
        <v>14.59</v>
      </c>
      <c r="J34" s="3">
        <f t="shared" si="26"/>
        <v>255</v>
      </c>
      <c r="K34" s="3">
        <f t="shared" si="26"/>
        <v>-12.44</v>
      </c>
      <c r="L34" s="3">
        <f t="shared" si="26"/>
        <v>-4.4800000000000004</v>
      </c>
      <c r="M34" s="3">
        <f t="shared" si="26"/>
        <v>-4.3899999999999997</v>
      </c>
      <c r="N34" s="3">
        <f t="shared" si="26"/>
        <v>120.69</v>
      </c>
      <c r="O34" s="3">
        <f t="shared" si="26"/>
        <v>36.28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2.4900000000000002</v>
      </c>
      <c r="H35" s="3">
        <f>IFERROR(INDEX(D35:G35,COUNT(D35:G35)),"")</f>
        <v>2.4900000000000002</v>
      </c>
      <c r="I35" s="3">
        <f t="shared" ref="I35:P35" si="27">IFERROR(INDEX(I51:I500,MATCH($C$35,$C$51:$C$500,0)),"")</f>
        <v>0.96</v>
      </c>
      <c r="J35" s="3">
        <f t="shared" si="27"/>
        <v>0.7</v>
      </c>
      <c r="K35" s="3">
        <f t="shared" si="27"/>
        <v>1.01</v>
      </c>
      <c r="L35" s="3">
        <f t="shared" si="27"/>
        <v>1.25</v>
      </c>
      <c r="M35" s="3">
        <f t="shared" si="27"/>
        <v>1.55</v>
      </c>
      <c r="N35" s="3">
        <f t="shared" si="27"/>
        <v>1.54</v>
      </c>
      <c r="O35" s="3">
        <f t="shared" si="27"/>
        <v>3.5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63535363650</v>
      </c>
      <c r="E51" s="5">
        <v>60449442450</v>
      </c>
      <c r="F51" s="5">
        <v>56430020057</v>
      </c>
      <c r="G51" s="5">
        <v>50456897024</v>
      </c>
      <c r="I51" s="5">
        <v>227381256875</v>
      </c>
      <c r="J51" s="5">
        <v>181662079147</v>
      </c>
      <c r="K51" s="5">
        <v>122458371892</v>
      </c>
      <c r="L51" s="5">
        <v>98694773171</v>
      </c>
      <c r="M51" s="5">
        <v>95542840629</v>
      </c>
      <c r="N51" s="5">
        <v>112449256639</v>
      </c>
      <c r="O51" s="5">
        <v>176806012680</v>
      </c>
      <c r="P51" s="5">
        <v>168151174183</v>
      </c>
    </row>
    <row r="52" spans="2:16" x14ac:dyDescent="0.35">
      <c r="C52" t="s">
        <v>75</v>
      </c>
      <c r="D52" s="5">
        <v>-48422318976</v>
      </c>
      <c r="E52" s="5">
        <v>-41600555560</v>
      </c>
      <c r="F52" s="5">
        <v>-44297502917</v>
      </c>
      <c r="G52" s="5">
        <v>-38340396828</v>
      </c>
      <c r="I52" s="5">
        <v>-170282336764</v>
      </c>
      <c r="J52" s="5">
        <v>-137916317900</v>
      </c>
      <c r="K52" s="5">
        <v>-105718414757</v>
      </c>
      <c r="L52" s="5">
        <v>-97005272500</v>
      </c>
      <c r="M52" s="5">
        <v>-95098101698</v>
      </c>
      <c r="N52" s="5">
        <v>-86895312850</v>
      </c>
      <c r="O52" s="5">
        <v>-111806040004</v>
      </c>
      <c r="P52" s="5">
        <v>-86802635134</v>
      </c>
    </row>
    <row r="53" spans="2:16" x14ac:dyDescent="0.35">
      <c r="C53" t="s">
        <v>76</v>
      </c>
      <c r="D53" s="5">
        <v>15113044674</v>
      </c>
      <c r="E53" s="5">
        <v>18848886890</v>
      </c>
      <c r="F53" s="5">
        <v>12132517140</v>
      </c>
      <c r="G53" s="5">
        <v>12116500196</v>
      </c>
      <c r="I53" s="5">
        <v>57098920111</v>
      </c>
      <c r="J53" s="5">
        <v>43745761247</v>
      </c>
      <c r="K53" s="5">
        <v>16739957135</v>
      </c>
      <c r="L53" s="5">
        <v>1689500671</v>
      </c>
      <c r="M53" s="5">
        <v>444738931</v>
      </c>
      <c r="N53" s="5">
        <v>25553943789</v>
      </c>
      <c r="O53" s="5">
        <v>64999972676</v>
      </c>
      <c r="P53" s="5">
        <v>81348539049</v>
      </c>
    </row>
    <row r="54" spans="2:16" x14ac:dyDescent="0.35">
      <c r="C54" t="s">
        <v>77</v>
      </c>
      <c r="D54" s="5">
        <v>-10463540182</v>
      </c>
      <c r="E54" s="5">
        <v>-8936639098</v>
      </c>
      <c r="F54" s="5">
        <v>-7676371734</v>
      </c>
      <c r="G54" s="5">
        <v>-9176883651</v>
      </c>
      <c r="I54" s="5">
        <v>-35867134809</v>
      </c>
      <c r="J54" s="5">
        <v>-32056187198</v>
      </c>
      <c r="K54" s="5">
        <v>-20336934868</v>
      </c>
      <c r="L54" s="5">
        <v>-16608701824</v>
      </c>
      <c r="M54" s="5">
        <v>-19348350693</v>
      </c>
      <c r="N54" s="5">
        <v>-11971065553</v>
      </c>
      <c r="O54" s="5">
        <v>-11771616363</v>
      </c>
      <c r="P54" s="5">
        <v>-10757700012</v>
      </c>
    </row>
    <row r="55" spans="2:16" x14ac:dyDescent="0.35">
      <c r="C55" t="s">
        <v>79</v>
      </c>
      <c r="D55" s="5">
        <v>-10463540182</v>
      </c>
      <c r="E55" s="5">
        <v>-8936639098</v>
      </c>
      <c r="F55" s="5">
        <v>-7676371734</v>
      </c>
      <c r="G55" s="5">
        <v>-9176883651</v>
      </c>
      <c r="I55" s="5">
        <v>-35867134809</v>
      </c>
      <c r="J55" s="5">
        <v>-32056187198</v>
      </c>
      <c r="K55" s="5">
        <v>-20336934868</v>
      </c>
      <c r="L55" s="5">
        <v>-16608701824</v>
      </c>
      <c r="M55" s="5">
        <v>-19348350693</v>
      </c>
      <c r="N55" s="5">
        <v>-11971065553</v>
      </c>
      <c r="O55" s="5">
        <v>-11771616363</v>
      </c>
      <c r="P55" s="5">
        <v>-10757700012</v>
      </c>
    </row>
    <row r="56" spans="2:16" x14ac:dyDescent="0.35">
      <c r="C56" t="s">
        <v>81</v>
      </c>
      <c r="D56" s="5">
        <v>4649504492</v>
      </c>
      <c r="E56" s="5">
        <v>9912247792</v>
      </c>
      <c r="F56" s="5">
        <v>4456145406</v>
      </c>
      <c r="G56" s="5">
        <v>2939616545</v>
      </c>
      <c r="I56" s="5">
        <v>21231785302</v>
      </c>
      <c r="J56" s="5">
        <v>11689574049</v>
      </c>
      <c r="K56" s="5">
        <v>-3596977733</v>
      </c>
      <c r="L56" s="5">
        <v>-14919201153</v>
      </c>
      <c r="M56" s="5">
        <v>-18903611762</v>
      </c>
      <c r="N56" s="5">
        <v>13582878236</v>
      </c>
      <c r="O56" s="5">
        <v>53228356313</v>
      </c>
      <c r="P56" s="5">
        <v>70590839037</v>
      </c>
    </row>
    <row r="57" spans="2:16" x14ac:dyDescent="0.35">
      <c r="C57" t="s">
        <v>82</v>
      </c>
      <c r="D57" s="5">
        <v>-1399557193</v>
      </c>
      <c r="E57" s="5">
        <v>641987681</v>
      </c>
      <c r="F57" s="5">
        <v>-2923629446</v>
      </c>
      <c r="G57" s="5">
        <v>-1765288399</v>
      </c>
      <c r="I57" s="5">
        <v>-5961756887</v>
      </c>
      <c r="J57" s="5">
        <v>-11459447614</v>
      </c>
      <c r="K57" s="5">
        <v>-6724807874</v>
      </c>
      <c r="L57" s="5">
        <v>-13007883151</v>
      </c>
      <c r="M57" s="5">
        <v>-15086077291</v>
      </c>
      <c r="N57" s="5">
        <v>-11128225872</v>
      </c>
      <c r="O57" s="5">
        <v>-29287817487</v>
      </c>
      <c r="P57" s="5">
        <v>-30677630703</v>
      </c>
    </row>
    <row r="58" spans="2:16" x14ac:dyDescent="0.35">
      <c r="C58" t="s">
        <v>26</v>
      </c>
      <c r="D58" s="5">
        <v>-1387899434</v>
      </c>
      <c r="E58" s="5">
        <v>-1328669947</v>
      </c>
      <c r="F58" s="5">
        <v>-2996331063</v>
      </c>
      <c r="G58" s="5">
        <v>-1742134054</v>
      </c>
      <c r="I58" s="5">
        <v>-7888030129</v>
      </c>
      <c r="J58" s="5">
        <v>-8669761043</v>
      </c>
      <c r="K58" s="5">
        <v>-9848874900</v>
      </c>
      <c r="L58" s="5">
        <v>-10138906463</v>
      </c>
      <c r="M58" s="5">
        <v>-10104725179</v>
      </c>
      <c r="N58" s="5">
        <v>-15536534078</v>
      </c>
      <c r="O58" s="5">
        <v>-23916989517</v>
      </c>
      <c r="P58" s="5">
        <v>-31825616067</v>
      </c>
    </row>
    <row r="59" spans="2:16" x14ac:dyDescent="0.35">
      <c r="C59" t="s">
        <v>80</v>
      </c>
    </row>
    <row r="60" spans="2:16" x14ac:dyDescent="0.35">
      <c r="C60" t="s">
        <v>84</v>
      </c>
      <c r="D60" s="5">
        <v>-1399557193</v>
      </c>
      <c r="E60" s="5">
        <v>641987681</v>
      </c>
      <c r="F60" s="5">
        <v>-2923629446</v>
      </c>
      <c r="G60" s="5">
        <v>-1765288399</v>
      </c>
      <c r="I60" s="5">
        <v>-5961756887</v>
      </c>
      <c r="J60" s="5">
        <v>-11459447614</v>
      </c>
      <c r="K60" s="5">
        <v>-6724807874</v>
      </c>
      <c r="L60" s="5">
        <v>-13007883151</v>
      </c>
      <c r="M60" s="5">
        <v>-15086077291</v>
      </c>
      <c r="N60" s="5">
        <v>-11128225872</v>
      </c>
      <c r="O60" s="5">
        <v>-29287817487</v>
      </c>
      <c r="P60" s="5">
        <v>-30677630703</v>
      </c>
    </row>
    <row r="61" spans="2:16" x14ac:dyDescent="0.35">
      <c r="C61" t="s">
        <v>28</v>
      </c>
      <c r="D61" s="5">
        <v>3249947299</v>
      </c>
      <c r="E61" s="5">
        <v>10554235473</v>
      </c>
      <c r="F61" s="5">
        <v>1532515960</v>
      </c>
      <c r="G61" s="5">
        <v>1174328146</v>
      </c>
      <c r="I61" s="5">
        <v>15270028415</v>
      </c>
      <c r="J61" s="5">
        <v>230126435</v>
      </c>
      <c r="K61" s="5">
        <v>-10321785607</v>
      </c>
      <c r="L61" s="5">
        <v>-27927084304</v>
      </c>
      <c r="M61" s="5">
        <v>-33989689053</v>
      </c>
      <c r="N61" s="5">
        <v>2454652364</v>
      </c>
      <c r="O61" s="5">
        <v>23940538826</v>
      </c>
      <c r="P61" s="5">
        <v>39913208334</v>
      </c>
    </row>
    <row r="62" spans="2:16" x14ac:dyDescent="0.35">
      <c r="C62" t="s">
        <v>27</v>
      </c>
      <c r="E62" s="5">
        <v>-353318138</v>
      </c>
      <c r="I62" s="5">
        <v>-353318138</v>
      </c>
      <c r="J62" s="5">
        <v>260117708</v>
      </c>
      <c r="K62" s="5">
        <v>362399354</v>
      </c>
      <c r="L62" s="5">
        <v>265293553</v>
      </c>
      <c r="M62" s="5">
        <v>134109768</v>
      </c>
      <c r="N62" s="5">
        <v>-1021836258</v>
      </c>
      <c r="O62" s="5">
        <v>-6883673633</v>
      </c>
      <c r="P62" s="5">
        <v>-12995022255</v>
      </c>
    </row>
    <row r="63" spans="2:16" x14ac:dyDescent="0.35">
      <c r="C63" t="s">
        <v>85</v>
      </c>
      <c r="E63" s="5">
        <v>-353318138</v>
      </c>
      <c r="I63" s="5">
        <v>-353318138</v>
      </c>
      <c r="J63" s="5">
        <v>260117708</v>
      </c>
      <c r="K63" s="5">
        <v>362399354</v>
      </c>
      <c r="L63" s="5">
        <v>265293553</v>
      </c>
      <c r="M63" s="5">
        <v>134109768</v>
      </c>
      <c r="N63" s="5">
        <v>-1021836258</v>
      </c>
      <c r="O63" s="5">
        <v>-6883673633</v>
      </c>
      <c r="P63" s="5">
        <v>-12995022255</v>
      </c>
    </row>
    <row r="64" spans="2:16" x14ac:dyDescent="0.35">
      <c r="C64" t="s">
        <v>88</v>
      </c>
      <c r="E64" s="5">
        <v>-353318138</v>
      </c>
      <c r="I64" s="5">
        <v>-353318138</v>
      </c>
      <c r="J64" s="5">
        <v>260117708</v>
      </c>
      <c r="K64" s="5">
        <v>362399354</v>
      </c>
      <c r="L64" s="5">
        <v>265293553</v>
      </c>
      <c r="M64" s="5">
        <v>134109768</v>
      </c>
      <c r="N64" s="5">
        <v>-1021836258</v>
      </c>
      <c r="O64" s="5">
        <v>-6883673633</v>
      </c>
      <c r="P64" s="5">
        <v>-12995022255</v>
      </c>
    </row>
    <row r="65" spans="2:16" x14ac:dyDescent="0.35">
      <c r="C65" t="s">
        <v>91</v>
      </c>
      <c r="D65" s="5">
        <v>3249947299</v>
      </c>
      <c r="E65" s="5">
        <v>10200917335</v>
      </c>
      <c r="F65" s="5">
        <v>1532515960</v>
      </c>
      <c r="G65" s="5">
        <v>1174328146</v>
      </c>
      <c r="I65" s="5">
        <v>14916710277</v>
      </c>
      <c r="J65" s="5">
        <v>490244143</v>
      </c>
      <c r="K65" s="5">
        <v>-9959386253</v>
      </c>
      <c r="L65" s="5">
        <v>-27661790751</v>
      </c>
      <c r="M65" s="5">
        <v>-33855579285</v>
      </c>
      <c r="N65" s="5">
        <v>1432816106</v>
      </c>
      <c r="O65" s="5">
        <v>17056865193</v>
      </c>
      <c r="P65" s="5">
        <v>26918186079</v>
      </c>
    </row>
    <row r="66" spans="2:16" x14ac:dyDescent="0.35">
      <c r="C66" t="s">
        <v>92</v>
      </c>
      <c r="E66" s="5">
        <v>244287909</v>
      </c>
      <c r="I66" s="5">
        <v>244287909</v>
      </c>
      <c r="J66" s="5">
        <v>-107516482</v>
      </c>
      <c r="K66" s="5">
        <v>85019527</v>
      </c>
      <c r="L66" s="5">
        <v>106557393</v>
      </c>
      <c r="M66" s="5">
        <v>279408606</v>
      </c>
      <c r="N66" s="5">
        <v>-155518645</v>
      </c>
      <c r="O66" s="5">
        <v>-148170794</v>
      </c>
      <c r="P66" s="5">
        <v>57040741095</v>
      </c>
    </row>
    <row r="67" spans="2:16" x14ac:dyDescent="0.35">
      <c r="C67" t="s">
        <v>93</v>
      </c>
      <c r="D67" s="5">
        <v>3249947299</v>
      </c>
      <c r="E67" s="5">
        <v>10445205244</v>
      </c>
      <c r="F67" s="5">
        <v>1532515960</v>
      </c>
      <c r="G67" s="5">
        <v>1174328146</v>
      </c>
      <c r="I67" s="5">
        <v>15160998186</v>
      </c>
      <c r="J67" s="5">
        <v>382727661</v>
      </c>
      <c r="K67" s="5">
        <v>-9874366726</v>
      </c>
      <c r="L67" s="5">
        <v>-27555233358</v>
      </c>
      <c r="M67" s="5">
        <v>-33576170679</v>
      </c>
      <c r="N67" s="5">
        <v>1277297461</v>
      </c>
      <c r="O67" s="5">
        <v>16908694399</v>
      </c>
      <c r="P67" s="5">
        <v>83958927174</v>
      </c>
    </row>
    <row r="68" spans="2:16" x14ac:dyDescent="0.35">
      <c r="C68" t="s">
        <v>94</v>
      </c>
      <c r="D68" s="5">
        <v>3249947299</v>
      </c>
      <c r="E68" s="5">
        <v>10200917334</v>
      </c>
      <c r="F68" s="5">
        <v>1532515960</v>
      </c>
      <c r="G68" s="5">
        <v>1174328146</v>
      </c>
      <c r="I68" s="5">
        <v>14916710276</v>
      </c>
      <c r="J68" s="5">
        <v>490244143</v>
      </c>
      <c r="K68" s="5">
        <v>-9959386253</v>
      </c>
      <c r="L68" s="5">
        <v>-27661790751</v>
      </c>
      <c r="M68" s="5">
        <v>-33855579285</v>
      </c>
      <c r="N68" s="5">
        <v>1432816106</v>
      </c>
      <c r="O68" s="5">
        <v>17056865193</v>
      </c>
      <c r="P68" s="5">
        <v>26918186079</v>
      </c>
    </row>
    <row r="69" spans="2:16" x14ac:dyDescent="0.35">
      <c r="C69" t="s">
        <v>7</v>
      </c>
      <c r="D69" s="5">
        <v>3249947299</v>
      </c>
      <c r="E69" s="5">
        <v>10445205244</v>
      </c>
      <c r="F69" s="5">
        <v>1532515960</v>
      </c>
      <c r="G69" s="5">
        <v>1174328146</v>
      </c>
      <c r="I69" s="5">
        <v>15160998186</v>
      </c>
      <c r="J69" s="5">
        <v>382727662</v>
      </c>
      <c r="K69" s="5">
        <v>-9874366726</v>
      </c>
      <c r="L69" s="5">
        <v>-27555233358</v>
      </c>
      <c r="M69" s="5">
        <v>-33576170679</v>
      </c>
      <c r="N69" s="5">
        <v>1277297461</v>
      </c>
      <c r="O69" s="5">
        <v>16908694399</v>
      </c>
      <c r="P69" s="5">
        <v>83958927174</v>
      </c>
    </row>
    <row r="70" spans="2:16" x14ac:dyDescent="0.35">
      <c r="C70" t="s">
        <v>95</v>
      </c>
      <c r="D70" s="5">
        <v>3249947299</v>
      </c>
      <c r="E70" s="5">
        <v>10200917334</v>
      </c>
      <c r="F70" s="5">
        <v>1532515960</v>
      </c>
      <c r="G70" s="5">
        <v>1174328146</v>
      </c>
      <c r="I70" s="5">
        <v>14916710276</v>
      </c>
      <c r="J70" s="5">
        <v>490244143</v>
      </c>
      <c r="K70" s="5">
        <v>-9959386253</v>
      </c>
      <c r="L70" s="5">
        <v>-27661790751</v>
      </c>
      <c r="M70" s="5">
        <v>-33855579285</v>
      </c>
      <c r="N70" s="5">
        <v>1432816106</v>
      </c>
      <c r="O70" s="5">
        <v>17056865193</v>
      </c>
      <c r="P70" s="5">
        <v>26918186079</v>
      </c>
    </row>
    <row r="71" spans="2:16" x14ac:dyDescent="0.35">
      <c r="C71" t="s">
        <v>96</v>
      </c>
      <c r="D71" s="5">
        <v>3249947299</v>
      </c>
      <c r="E71" s="5">
        <v>10445205244</v>
      </c>
      <c r="F71" s="5">
        <v>1532515960</v>
      </c>
      <c r="G71" s="5">
        <v>1174328146</v>
      </c>
      <c r="I71" s="5">
        <v>15160998186</v>
      </c>
      <c r="J71" s="5">
        <v>382727662</v>
      </c>
      <c r="K71" s="5">
        <v>-9874366726</v>
      </c>
      <c r="L71" s="5">
        <v>-27555233358</v>
      </c>
      <c r="M71" s="5">
        <v>-33576170679</v>
      </c>
      <c r="N71" s="5">
        <v>1277297461</v>
      </c>
      <c r="O71" s="5">
        <v>16908694399</v>
      </c>
      <c r="P71" s="5">
        <v>83958927174</v>
      </c>
    </row>
    <row r="72" spans="2:16" x14ac:dyDescent="0.35">
      <c r="C72" t="s">
        <v>97</v>
      </c>
      <c r="D72" s="5">
        <v>3249947299</v>
      </c>
      <c r="E72" s="5">
        <v>10445205244</v>
      </c>
      <c r="F72" s="5">
        <v>1532515960</v>
      </c>
      <c r="G72" s="5">
        <v>1174328146</v>
      </c>
      <c r="I72" s="5">
        <v>15160998186</v>
      </c>
      <c r="J72" s="5">
        <v>382727662</v>
      </c>
      <c r="K72" s="5">
        <v>-9874366726</v>
      </c>
      <c r="L72" s="5">
        <v>-27555233358</v>
      </c>
      <c r="M72" s="5">
        <v>-33576170679</v>
      </c>
      <c r="N72" s="5">
        <v>1277297461</v>
      </c>
      <c r="O72" s="5">
        <v>16908694399</v>
      </c>
      <c r="P72" s="5">
        <v>83958927174</v>
      </c>
    </row>
    <row r="74" spans="2:16" x14ac:dyDescent="0.35">
      <c r="B74" t="s">
        <v>98</v>
      </c>
      <c r="C74" t="s">
        <v>99</v>
      </c>
    </row>
    <row r="75" spans="2:16" x14ac:dyDescent="0.35">
      <c r="C75" t="s">
        <v>100</v>
      </c>
    </row>
    <row r="76" spans="2:16" x14ac:dyDescent="0.35">
      <c r="C76" t="s">
        <v>19</v>
      </c>
      <c r="D76" s="5">
        <v>3685150536</v>
      </c>
      <c r="E76" s="5">
        <v>12193926220</v>
      </c>
      <c r="F76" s="5">
        <v>2924252674</v>
      </c>
      <c r="G76" s="5">
        <v>820382442</v>
      </c>
      <c r="I76" s="5">
        <v>12193926220</v>
      </c>
      <c r="J76" s="5">
        <v>1652841235</v>
      </c>
      <c r="K76" s="5">
        <v>959668025</v>
      </c>
      <c r="L76" s="5">
        <v>1111068277</v>
      </c>
      <c r="M76" s="5">
        <v>2175575765</v>
      </c>
      <c r="N76" s="5">
        <v>1850983664</v>
      </c>
      <c r="O76" s="5">
        <v>3274512506</v>
      </c>
      <c r="P76" s="5">
        <v>4004449748</v>
      </c>
    </row>
    <row r="77" spans="2:16" x14ac:dyDescent="0.35">
      <c r="C77" t="s">
        <v>101</v>
      </c>
      <c r="D77" s="5">
        <v>28829318692</v>
      </c>
      <c r="E77" s="5">
        <v>22659468944</v>
      </c>
      <c r="F77" s="5">
        <v>28105553620</v>
      </c>
      <c r="G77" s="5">
        <v>24018607543</v>
      </c>
      <c r="I77" s="5">
        <v>22659468944</v>
      </c>
      <c r="J77" s="5">
        <v>24554710076</v>
      </c>
      <c r="K77" s="5">
        <v>7329532844</v>
      </c>
      <c r="L77" s="5">
        <v>1796119299</v>
      </c>
      <c r="M77" s="5">
        <v>11066648141</v>
      </c>
      <c r="N77" s="5">
        <v>15394163086</v>
      </c>
      <c r="O77" s="5">
        <v>19640316254</v>
      </c>
      <c r="P77" s="5">
        <v>25954679593</v>
      </c>
    </row>
    <row r="78" spans="2:16" x14ac:dyDescent="0.35">
      <c r="C78" t="s">
        <v>103</v>
      </c>
      <c r="D78" s="5">
        <v>23549957585</v>
      </c>
      <c r="E78" s="5">
        <v>23987520070</v>
      </c>
      <c r="F78" s="5">
        <v>21790560339</v>
      </c>
      <c r="G78" s="5">
        <v>21756617162</v>
      </c>
      <c r="I78" s="5">
        <v>23987520070</v>
      </c>
      <c r="J78" s="5">
        <v>23983978095</v>
      </c>
      <c r="K78" s="5">
        <v>21212293055</v>
      </c>
      <c r="L78" s="5">
        <v>13636884273</v>
      </c>
      <c r="M78" s="5">
        <v>15877923922</v>
      </c>
      <c r="N78" s="5">
        <v>14382363936</v>
      </c>
      <c r="O78" s="5">
        <v>13670828764</v>
      </c>
      <c r="P78" s="5">
        <v>12832713442</v>
      </c>
    </row>
    <row r="79" spans="2:16" x14ac:dyDescent="0.35">
      <c r="C79" t="s">
        <v>104</v>
      </c>
      <c r="D79" s="5">
        <v>28829318692</v>
      </c>
      <c r="E79" s="5">
        <v>22659468944</v>
      </c>
      <c r="F79" s="5">
        <v>28105553620</v>
      </c>
      <c r="G79" s="5">
        <v>24018607543</v>
      </c>
      <c r="I79" s="5">
        <v>22659468944</v>
      </c>
      <c r="J79" s="5">
        <v>24554710076</v>
      </c>
      <c r="K79" s="5">
        <v>7329532844</v>
      </c>
      <c r="L79" s="5">
        <v>1796119299</v>
      </c>
      <c r="M79" s="5">
        <v>11066648141</v>
      </c>
      <c r="N79" s="5">
        <v>15394163086</v>
      </c>
      <c r="O79" s="5">
        <v>19640316254</v>
      </c>
      <c r="P79" s="5">
        <v>25954679593</v>
      </c>
    </row>
    <row r="80" spans="2:16" x14ac:dyDescent="0.35">
      <c r="C80" t="s">
        <v>105</v>
      </c>
      <c r="D80" s="5">
        <v>13063084148</v>
      </c>
      <c r="E80" s="5">
        <v>12919985470</v>
      </c>
      <c r="F80" s="5">
        <v>12166096368</v>
      </c>
      <c r="G80" s="5">
        <v>21196052063</v>
      </c>
      <c r="I80" s="5">
        <v>12919985470</v>
      </c>
      <c r="J80" s="5">
        <v>21718042283</v>
      </c>
      <c r="K80" s="5">
        <v>22696071417</v>
      </c>
      <c r="L80" s="5">
        <v>23229449907</v>
      </c>
      <c r="M80" s="5">
        <v>23717387021</v>
      </c>
      <c r="N80" s="5">
        <v>23078001113</v>
      </c>
      <c r="O80" s="5">
        <v>69175604170</v>
      </c>
      <c r="P80" s="5">
        <v>28745566769</v>
      </c>
    </row>
    <row r="81" spans="3:16" x14ac:dyDescent="0.35">
      <c r="C81" t="s">
        <v>102</v>
      </c>
      <c r="O81" s="5">
        <v>1931361000</v>
      </c>
      <c r="P81" s="5">
        <v>866858100</v>
      </c>
    </row>
    <row r="82" spans="3:16" x14ac:dyDescent="0.35">
      <c r="C82" t="s">
        <v>106</v>
      </c>
      <c r="D82" s="5">
        <v>13063084148</v>
      </c>
      <c r="E82" s="5">
        <v>12919985470</v>
      </c>
      <c r="F82" s="5">
        <v>12166096368</v>
      </c>
      <c r="G82" s="5">
        <v>21196052063</v>
      </c>
      <c r="I82" s="5">
        <v>12919985470</v>
      </c>
      <c r="J82" s="5">
        <v>21718042283</v>
      </c>
      <c r="K82" s="5">
        <v>22696071417</v>
      </c>
      <c r="L82" s="5">
        <v>23229449907</v>
      </c>
      <c r="M82" s="5">
        <v>23717387021</v>
      </c>
      <c r="N82" s="5">
        <v>23078001113</v>
      </c>
      <c r="O82" s="5">
        <v>69175604170</v>
      </c>
      <c r="P82" s="5">
        <v>28745566769</v>
      </c>
    </row>
    <row r="83" spans="3:16" x14ac:dyDescent="0.35">
      <c r="C83" t="s">
        <v>108</v>
      </c>
      <c r="D83" s="5">
        <v>91013092210</v>
      </c>
      <c r="E83" s="5">
        <v>82765338613</v>
      </c>
      <c r="F83" s="5">
        <v>94434113460</v>
      </c>
      <c r="G83" s="5">
        <v>94923585659</v>
      </c>
      <c r="I83" s="5">
        <v>82765338613</v>
      </c>
      <c r="J83" s="5">
        <v>86006650974</v>
      </c>
      <c r="K83" s="5">
        <v>93480438716</v>
      </c>
      <c r="L83" s="5">
        <v>109918421067</v>
      </c>
      <c r="M83" s="5">
        <v>75264984614</v>
      </c>
      <c r="N83" s="5">
        <v>54383564758</v>
      </c>
      <c r="O83" s="5">
        <v>35388219288</v>
      </c>
      <c r="P83" s="5">
        <v>21897018988</v>
      </c>
    </row>
    <row r="84" spans="3:16" x14ac:dyDescent="0.35">
      <c r="C84" t="s">
        <v>80</v>
      </c>
      <c r="D84" s="5">
        <v>43618564868</v>
      </c>
      <c r="E84" s="5">
        <v>43618564869</v>
      </c>
      <c r="F84" s="5">
        <v>43374276959</v>
      </c>
      <c r="G84" s="5">
        <v>43374276959</v>
      </c>
      <c r="I84" s="5">
        <v>43618564869</v>
      </c>
      <c r="J84" s="5">
        <v>43374276959</v>
      </c>
      <c r="K84" s="5">
        <v>43481793441</v>
      </c>
      <c r="L84" s="5">
        <v>43396773915</v>
      </c>
      <c r="M84" s="5">
        <v>43290216522</v>
      </c>
      <c r="N84" s="5">
        <v>43010807916</v>
      </c>
      <c r="O84" s="5">
        <v>43166326559</v>
      </c>
      <c r="P84" s="5">
        <v>56908846105</v>
      </c>
    </row>
    <row r="85" spans="3:16" x14ac:dyDescent="0.35">
      <c r="C85" t="s">
        <v>109</v>
      </c>
      <c r="D85" s="5">
        <v>287822170794</v>
      </c>
      <c r="E85" s="5">
        <v>281016220712</v>
      </c>
      <c r="F85" s="5">
        <v>306295660886</v>
      </c>
      <c r="G85" s="5">
        <v>307408315812</v>
      </c>
      <c r="I85" s="5">
        <v>281016220712</v>
      </c>
      <c r="J85" s="5">
        <v>295250251154</v>
      </c>
      <c r="K85" s="5">
        <v>292724689556</v>
      </c>
      <c r="L85" s="5">
        <v>327996302690</v>
      </c>
      <c r="M85" s="5">
        <v>308251271996</v>
      </c>
      <c r="N85" s="5">
        <v>356617698072</v>
      </c>
      <c r="O85" s="5">
        <v>421437294531</v>
      </c>
      <c r="P85" s="5">
        <v>93565811620</v>
      </c>
    </row>
    <row r="86" spans="3:16" x14ac:dyDescent="0.35">
      <c r="C86" t="s">
        <v>110</v>
      </c>
    </row>
    <row r="87" spans="3:16" x14ac:dyDescent="0.35">
      <c r="C87" t="s">
        <v>112</v>
      </c>
      <c r="D87" s="5">
        <v>268439956470</v>
      </c>
      <c r="E87" s="5">
        <v>275386957483</v>
      </c>
      <c r="F87" s="5">
        <v>260254363796</v>
      </c>
      <c r="G87" s="5">
        <v>266995914683</v>
      </c>
      <c r="I87" s="5">
        <v>275386957483</v>
      </c>
      <c r="J87" s="5">
        <v>280576190367</v>
      </c>
      <c r="K87" s="5">
        <v>269514675801</v>
      </c>
      <c r="L87" s="5">
        <v>285776585715</v>
      </c>
      <c r="M87" s="5">
        <v>341119152978</v>
      </c>
      <c r="N87" s="5">
        <v>399514259730</v>
      </c>
      <c r="O87" s="5">
        <v>384106778195</v>
      </c>
      <c r="P87" s="5">
        <v>353494959793</v>
      </c>
    </row>
    <row r="88" spans="3:16" x14ac:dyDescent="0.35">
      <c r="C88" t="s">
        <v>807</v>
      </c>
      <c r="D88" s="5">
        <v>268439956470</v>
      </c>
      <c r="E88" s="5">
        <v>275386957483</v>
      </c>
      <c r="F88" s="5">
        <v>260254363796</v>
      </c>
      <c r="G88" s="5">
        <v>266995914683</v>
      </c>
      <c r="I88" s="5">
        <v>275386957483</v>
      </c>
      <c r="J88" s="5">
        <v>280576190367</v>
      </c>
      <c r="K88" s="5">
        <v>269514675801</v>
      </c>
      <c r="L88" s="5">
        <v>285776585715</v>
      </c>
      <c r="M88" s="5">
        <v>341119152978</v>
      </c>
      <c r="N88" s="5">
        <v>399514259730</v>
      </c>
      <c r="O88" s="5">
        <v>384106778195</v>
      </c>
      <c r="P88" s="5">
        <v>353494959793</v>
      </c>
    </row>
    <row r="89" spans="3:16" x14ac:dyDescent="0.35">
      <c r="C89" t="s">
        <v>113</v>
      </c>
      <c r="D89" s="5">
        <v>54181743494</v>
      </c>
      <c r="E89" s="5">
        <v>54181743494</v>
      </c>
      <c r="F89" s="5">
        <v>54181743494</v>
      </c>
      <c r="G89" s="5">
        <v>54181743494</v>
      </c>
      <c r="I89" s="5">
        <v>54181743494</v>
      </c>
      <c r="J89" s="5">
        <v>54181743494</v>
      </c>
      <c r="K89" s="5">
        <v>54181743494</v>
      </c>
      <c r="L89" s="5">
        <v>54181743494</v>
      </c>
      <c r="M89" s="5">
        <v>54181743494</v>
      </c>
    </row>
    <row r="90" spans="3:16" x14ac:dyDescent="0.35">
      <c r="C90" t="s">
        <v>115</v>
      </c>
      <c r="D90" s="5">
        <v>359826158282</v>
      </c>
      <c r="E90" s="5">
        <v>366551565920</v>
      </c>
      <c r="F90" s="5">
        <v>332754305815</v>
      </c>
      <c r="G90" s="5">
        <v>340573097632</v>
      </c>
      <c r="I90" s="5">
        <v>366551565920</v>
      </c>
      <c r="J90" s="5">
        <v>357426336761</v>
      </c>
      <c r="K90" s="5">
        <v>373497451145</v>
      </c>
      <c r="L90" s="5">
        <v>351236217209</v>
      </c>
      <c r="M90" s="5">
        <v>406458882022</v>
      </c>
      <c r="N90" s="5">
        <v>408660259280</v>
      </c>
      <c r="O90" s="5">
        <v>386863428537</v>
      </c>
      <c r="P90" s="5">
        <v>356528631519</v>
      </c>
    </row>
    <row r="91" spans="3:16" x14ac:dyDescent="0.35">
      <c r="C91" t="s">
        <v>116</v>
      </c>
      <c r="D91" s="5">
        <v>647648329076</v>
      </c>
      <c r="E91" s="5">
        <v>647567786632</v>
      </c>
      <c r="F91" s="5">
        <v>639049966701</v>
      </c>
      <c r="G91" s="5">
        <v>647981413444</v>
      </c>
      <c r="I91" s="5">
        <v>647567786632</v>
      </c>
      <c r="J91" s="5">
        <v>652676587915</v>
      </c>
      <c r="K91" s="5">
        <v>666222140701</v>
      </c>
      <c r="L91" s="5">
        <v>679232519899</v>
      </c>
      <c r="M91" s="5">
        <v>714710154018</v>
      </c>
      <c r="N91" s="5">
        <v>765277957352</v>
      </c>
      <c r="O91" s="5">
        <v>808300723068</v>
      </c>
      <c r="P91" s="5">
        <v>450094443139</v>
      </c>
    </row>
    <row r="92" spans="3:16" x14ac:dyDescent="0.35">
      <c r="C92" t="s">
        <v>117</v>
      </c>
    </row>
    <row r="93" spans="3:16" x14ac:dyDescent="0.35">
      <c r="C93" t="s">
        <v>118</v>
      </c>
    </row>
    <row r="94" spans="3:16" x14ac:dyDescent="0.35">
      <c r="C94" t="s">
        <v>119</v>
      </c>
      <c r="D94" s="5">
        <v>76620416050</v>
      </c>
      <c r="E94" s="5">
        <v>84728090117</v>
      </c>
      <c r="F94" s="5">
        <v>77670008873</v>
      </c>
      <c r="G94" s="5">
        <v>86629097819</v>
      </c>
      <c r="I94" s="5">
        <v>84728090117</v>
      </c>
      <c r="J94" s="5">
        <v>106950717928</v>
      </c>
      <c r="K94" s="5">
        <v>99115336099</v>
      </c>
      <c r="L94" s="5">
        <v>132566823714</v>
      </c>
      <c r="M94" s="5">
        <v>68972744633</v>
      </c>
      <c r="N94" s="5">
        <v>111571386583</v>
      </c>
      <c r="O94" s="5">
        <v>164587029014</v>
      </c>
      <c r="P94" s="5">
        <v>227999629643</v>
      </c>
    </row>
    <row r="95" spans="3:16" x14ac:dyDescent="0.35">
      <c r="C95" t="s">
        <v>285</v>
      </c>
      <c r="D95" s="5">
        <v>41162415862</v>
      </c>
      <c r="E95" s="5">
        <v>41531146768</v>
      </c>
      <c r="F95" s="5">
        <v>41619602846</v>
      </c>
      <c r="G95" s="5">
        <v>50332340220</v>
      </c>
      <c r="I95" s="5">
        <v>41531146768</v>
      </c>
      <c r="J95" s="5">
        <v>50618890636</v>
      </c>
      <c r="K95" s="5">
        <v>62509964141</v>
      </c>
      <c r="L95" s="5">
        <v>75060560757</v>
      </c>
      <c r="M95" s="5">
        <v>8415000550</v>
      </c>
      <c r="N95" s="5">
        <v>39800000000</v>
      </c>
      <c r="O95" s="5">
        <v>49800000000</v>
      </c>
      <c r="P95" s="5">
        <v>55000000000</v>
      </c>
    </row>
    <row r="96" spans="3:16" x14ac:dyDescent="0.35">
      <c r="C96" t="s">
        <v>120</v>
      </c>
    </row>
    <row r="97" spans="3:16" x14ac:dyDescent="0.35">
      <c r="C97" t="s">
        <v>286</v>
      </c>
      <c r="D97" s="5">
        <v>23549957585</v>
      </c>
      <c r="E97" s="5">
        <v>23987520070</v>
      </c>
      <c r="F97" s="5">
        <v>21790560339</v>
      </c>
      <c r="G97" s="5">
        <v>21756617162</v>
      </c>
      <c r="I97" s="5">
        <v>23987520070</v>
      </c>
      <c r="J97" s="5">
        <v>23983978095</v>
      </c>
      <c r="K97" s="5">
        <v>21212293055</v>
      </c>
      <c r="L97" s="5">
        <v>13636884273</v>
      </c>
      <c r="M97" s="5">
        <v>15877923922</v>
      </c>
      <c r="N97" s="5">
        <v>14382363936</v>
      </c>
      <c r="O97" s="5">
        <v>15602189764</v>
      </c>
      <c r="P97" s="5">
        <v>13699571542</v>
      </c>
    </row>
    <row r="98" spans="3:16" x14ac:dyDescent="0.35">
      <c r="C98" t="s">
        <v>122</v>
      </c>
      <c r="D98" s="5">
        <v>1776333449</v>
      </c>
      <c r="E98" s="5">
        <v>1723136266</v>
      </c>
      <c r="F98" s="5">
        <v>1759656443</v>
      </c>
      <c r="G98" s="5">
        <v>1710094223</v>
      </c>
      <c r="I98" s="5">
        <v>1723136266</v>
      </c>
      <c r="J98" s="5">
        <v>1666464384</v>
      </c>
      <c r="K98" s="5">
        <v>1722086692</v>
      </c>
      <c r="L98" s="5">
        <v>9086924489</v>
      </c>
      <c r="M98" s="5">
        <v>9154101993</v>
      </c>
      <c r="N98" s="5">
        <v>9280953919</v>
      </c>
      <c r="O98" s="5">
        <v>9688039968</v>
      </c>
      <c r="P98" s="5">
        <v>9006086646</v>
      </c>
    </row>
    <row r="99" spans="3:16" x14ac:dyDescent="0.35">
      <c r="C99" t="s">
        <v>123</v>
      </c>
      <c r="D99" s="5">
        <v>1613966176</v>
      </c>
      <c r="E99" s="5">
        <v>1924663847</v>
      </c>
      <c r="F99" s="5">
        <v>1832793435</v>
      </c>
      <c r="G99" s="5">
        <v>2162650404</v>
      </c>
      <c r="I99" s="5">
        <v>1924663847</v>
      </c>
      <c r="J99" s="5">
        <v>1531633280</v>
      </c>
      <c r="K99" s="5">
        <v>1191610146</v>
      </c>
      <c r="L99" s="5">
        <v>780348099</v>
      </c>
      <c r="M99" s="5">
        <v>671247379</v>
      </c>
      <c r="N99" s="5">
        <v>290942083</v>
      </c>
      <c r="O99" s="5">
        <v>5559205260</v>
      </c>
      <c r="P99" s="5">
        <v>2994047295</v>
      </c>
    </row>
    <row r="100" spans="3:16" x14ac:dyDescent="0.35">
      <c r="C100" t="s">
        <v>808</v>
      </c>
      <c r="P100" s="5">
        <v>81600000000</v>
      </c>
    </row>
    <row r="101" spans="3:16" x14ac:dyDescent="0.35">
      <c r="C101" t="s">
        <v>127</v>
      </c>
      <c r="D101" s="5">
        <v>29283062784</v>
      </c>
      <c r="E101" s="5">
        <v>24344793573</v>
      </c>
      <c r="F101" s="5">
        <v>33330257127</v>
      </c>
      <c r="G101" s="5">
        <v>34835133884</v>
      </c>
      <c r="I101" s="5">
        <v>24344793573</v>
      </c>
      <c r="J101" s="5">
        <v>22391965227</v>
      </c>
      <c r="K101" s="5">
        <v>44155627506</v>
      </c>
      <c r="L101" s="5">
        <v>13840152359</v>
      </c>
      <c r="M101" s="5">
        <v>85356632203</v>
      </c>
      <c r="N101" s="5">
        <v>59749622909</v>
      </c>
      <c r="O101" s="5">
        <v>52012051209</v>
      </c>
      <c r="P101" s="5">
        <v>62568194168</v>
      </c>
    </row>
    <row r="102" spans="3:16" x14ac:dyDescent="0.35">
      <c r="C102" t="s">
        <v>128</v>
      </c>
      <c r="D102" s="5">
        <v>29283062784</v>
      </c>
      <c r="E102" s="5">
        <v>24344793573</v>
      </c>
      <c r="F102" s="5">
        <v>33330257127</v>
      </c>
      <c r="G102" s="5">
        <v>34835133884</v>
      </c>
      <c r="I102" s="5">
        <v>24344793573</v>
      </c>
      <c r="J102" s="5">
        <v>22391965227</v>
      </c>
      <c r="K102" s="5">
        <v>44155627506</v>
      </c>
      <c r="L102" s="5">
        <v>13840152359</v>
      </c>
      <c r="M102" s="5">
        <v>85356632203</v>
      </c>
      <c r="N102" s="5">
        <v>59749622909</v>
      </c>
      <c r="O102" s="5">
        <v>52012051209</v>
      </c>
      <c r="P102" s="5">
        <v>62568194168</v>
      </c>
    </row>
    <row r="103" spans="3:16" x14ac:dyDescent="0.35">
      <c r="C103" t="s">
        <v>290</v>
      </c>
      <c r="D103" s="5">
        <v>9755880361</v>
      </c>
      <c r="E103" s="5">
        <v>9755880360</v>
      </c>
      <c r="F103" s="5">
        <v>12029420595</v>
      </c>
      <c r="G103" s="5">
        <v>12029420595</v>
      </c>
      <c r="I103" s="5">
        <v>9755880360</v>
      </c>
      <c r="J103" s="5">
        <v>12029420594</v>
      </c>
      <c r="K103" s="5">
        <v>12319863464</v>
      </c>
      <c r="L103" s="5">
        <v>12658282951</v>
      </c>
      <c r="M103" s="5">
        <v>12893521855</v>
      </c>
      <c r="N103" s="5">
        <v>12948824068</v>
      </c>
      <c r="O103" s="5">
        <v>16735338096</v>
      </c>
      <c r="P103" s="5">
        <v>14012739480</v>
      </c>
    </row>
    <row r="104" spans="3:16" x14ac:dyDescent="0.35">
      <c r="C104" t="s">
        <v>129</v>
      </c>
    </row>
    <row r="105" spans="3:16" x14ac:dyDescent="0.35">
      <c r="C105" t="s">
        <v>288</v>
      </c>
      <c r="D105" s="5">
        <v>325220093</v>
      </c>
      <c r="E105" s="5">
        <v>441555424</v>
      </c>
      <c r="F105" s="5">
        <v>545857271</v>
      </c>
      <c r="G105" s="5">
        <v>682704490</v>
      </c>
      <c r="I105" s="5">
        <v>441555424</v>
      </c>
      <c r="J105" s="5">
        <v>6647731124</v>
      </c>
      <c r="K105" s="5">
        <v>9339588194</v>
      </c>
      <c r="M105" s="5">
        <v>70500436824</v>
      </c>
      <c r="N105" s="5">
        <v>30515151518</v>
      </c>
      <c r="O105" s="5">
        <v>17868541656</v>
      </c>
      <c r="P105" s="5">
        <v>17018127664</v>
      </c>
    </row>
    <row r="106" spans="3:16" x14ac:dyDescent="0.35">
      <c r="C106" t="s">
        <v>585</v>
      </c>
      <c r="N106" s="5">
        <v>359686015</v>
      </c>
      <c r="O106" s="5">
        <v>53333861</v>
      </c>
      <c r="P106" s="5">
        <v>205417392</v>
      </c>
    </row>
    <row r="107" spans="3:16" x14ac:dyDescent="0.35">
      <c r="C107" t="s">
        <v>289</v>
      </c>
      <c r="D107" s="5">
        <v>16818540102</v>
      </c>
      <c r="E107" s="5">
        <v>11763935561</v>
      </c>
      <c r="F107" s="5">
        <v>17973492037</v>
      </c>
      <c r="G107" s="5">
        <v>19341521574</v>
      </c>
      <c r="I107" s="5">
        <v>11763935561</v>
      </c>
      <c r="J107" s="5">
        <v>933326284</v>
      </c>
      <c r="K107" s="5">
        <v>20071532038</v>
      </c>
      <c r="M107" s="5">
        <v>547736100</v>
      </c>
      <c r="N107" s="5">
        <v>11835181163</v>
      </c>
      <c r="O107" s="5">
        <v>11411346539</v>
      </c>
      <c r="P107" s="5">
        <v>23864573984</v>
      </c>
    </row>
    <row r="108" spans="3:16" x14ac:dyDescent="0.35">
      <c r="C108" t="s">
        <v>130</v>
      </c>
      <c r="D108" s="5">
        <v>17143760195</v>
      </c>
      <c r="E108" s="5">
        <v>12205490985</v>
      </c>
      <c r="F108" s="5">
        <v>18519349308</v>
      </c>
      <c r="G108" s="5">
        <v>20024226064</v>
      </c>
      <c r="I108" s="5">
        <v>12205490985</v>
      </c>
      <c r="J108" s="5">
        <v>7581057408</v>
      </c>
      <c r="K108" s="5">
        <v>29411120232</v>
      </c>
      <c r="M108" s="5">
        <v>71048172924</v>
      </c>
      <c r="N108" s="5">
        <v>42710018696</v>
      </c>
      <c r="O108" s="5">
        <v>29333222056</v>
      </c>
      <c r="P108" s="5">
        <v>41088119040</v>
      </c>
    </row>
    <row r="109" spans="3:16" x14ac:dyDescent="0.35">
      <c r="C109" t="s">
        <v>132</v>
      </c>
      <c r="D109" s="5">
        <v>105903478834</v>
      </c>
      <c r="E109" s="5">
        <v>109072883690</v>
      </c>
      <c r="F109" s="5">
        <v>111000266000</v>
      </c>
      <c r="G109" s="5">
        <v>121464231703</v>
      </c>
      <c r="I109" s="5">
        <v>109072883690</v>
      </c>
      <c r="J109" s="5">
        <v>129342683155</v>
      </c>
      <c r="K109" s="5">
        <v>143270963605</v>
      </c>
      <c r="L109" s="5">
        <v>146406976073</v>
      </c>
      <c r="M109" s="5">
        <v>154329376836</v>
      </c>
      <c r="N109" s="5">
        <v>171321009492</v>
      </c>
      <c r="O109" s="5">
        <v>216599080223</v>
      </c>
      <c r="P109" s="5">
        <v>290567823811</v>
      </c>
    </row>
    <row r="110" spans="3:16" x14ac:dyDescent="0.35">
      <c r="C110" t="s">
        <v>133</v>
      </c>
    </row>
    <row r="111" spans="3:16" x14ac:dyDescent="0.35">
      <c r="C111" t="s">
        <v>134</v>
      </c>
      <c r="D111" s="5">
        <v>247572000000</v>
      </c>
      <c r="E111" s="5">
        <v>247572000000</v>
      </c>
      <c r="F111" s="5">
        <v>247572000000</v>
      </c>
      <c r="G111" s="5">
        <v>247572000000</v>
      </c>
      <c r="I111" s="5">
        <v>247572000000</v>
      </c>
      <c r="J111" s="5">
        <v>247572000000</v>
      </c>
      <c r="K111" s="5">
        <v>247572000000</v>
      </c>
      <c r="L111" s="5">
        <v>247572000000</v>
      </c>
      <c r="M111" s="5">
        <v>247572000000</v>
      </c>
      <c r="N111" s="5">
        <v>247572000000</v>
      </c>
      <c r="O111" s="5">
        <v>247572000000</v>
      </c>
      <c r="P111" s="5">
        <v>7000000000</v>
      </c>
    </row>
    <row r="112" spans="3:16" x14ac:dyDescent="0.35">
      <c r="C112" t="s">
        <v>135</v>
      </c>
      <c r="D112" s="5">
        <v>248666329118</v>
      </c>
      <c r="E112" s="5">
        <v>248666329118</v>
      </c>
      <c r="F112" s="5">
        <v>248666329118</v>
      </c>
      <c r="G112" s="5">
        <v>248666329118</v>
      </c>
      <c r="I112" s="5">
        <v>248666329118</v>
      </c>
      <c r="J112" s="5">
        <v>248666329118</v>
      </c>
      <c r="K112" s="5">
        <v>248666329118</v>
      </c>
      <c r="L112" s="5">
        <v>248666329118</v>
      </c>
      <c r="M112" s="5">
        <v>248666329118</v>
      </c>
      <c r="N112" s="5">
        <v>248666329118</v>
      </c>
      <c r="O112" s="5">
        <v>248666329118</v>
      </c>
    </row>
    <row r="113" spans="2:16" x14ac:dyDescent="0.35">
      <c r="C113" t="s">
        <v>136</v>
      </c>
      <c r="D113" s="5">
        <v>1887956256</v>
      </c>
      <c r="E113" s="5">
        <v>-1361991042</v>
      </c>
      <c r="F113" s="5">
        <v>-11562908376</v>
      </c>
      <c r="G113" s="5">
        <v>-13095424336</v>
      </c>
      <c r="I113" s="5">
        <v>-1361991042</v>
      </c>
      <c r="J113" s="5">
        <v>-16278701318</v>
      </c>
      <c r="K113" s="5">
        <v>-16768945462</v>
      </c>
      <c r="L113" s="5">
        <v>-6809559209</v>
      </c>
      <c r="M113" s="5">
        <v>20852231543</v>
      </c>
      <c r="N113" s="5">
        <v>54707810827</v>
      </c>
      <c r="O113" s="5">
        <v>52296987168</v>
      </c>
      <c r="P113" s="5">
        <v>95617773223</v>
      </c>
    </row>
    <row r="114" spans="2:16" x14ac:dyDescent="0.35">
      <c r="C114" t="s">
        <v>9</v>
      </c>
      <c r="D114" s="5">
        <v>541744850242</v>
      </c>
      <c r="E114" s="5">
        <v>538494902945</v>
      </c>
      <c r="F114" s="5">
        <v>528049697701</v>
      </c>
      <c r="G114" s="5">
        <v>526517181741</v>
      </c>
      <c r="I114" s="5">
        <v>538494902945</v>
      </c>
      <c r="J114" s="5">
        <v>523333904759</v>
      </c>
      <c r="K114" s="5">
        <v>522951177097</v>
      </c>
      <c r="L114" s="5">
        <v>532825543824</v>
      </c>
      <c r="M114" s="5">
        <v>560380777183</v>
      </c>
      <c r="N114" s="5">
        <v>593956947861</v>
      </c>
      <c r="O114" s="5">
        <v>591701642845</v>
      </c>
      <c r="P114" s="5">
        <v>159526619328</v>
      </c>
    </row>
    <row r="115" spans="2:16" x14ac:dyDescent="0.35">
      <c r="C115" t="s">
        <v>140</v>
      </c>
      <c r="D115" s="5">
        <v>647648329076</v>
      </c>
      <c r="E115" s="5">
        <v>647567786635</v>
      </c>
      <c r="F115" s="5">
        <v>639049963701</v>
      </c>
      <c r="G115" s="5">
        <v>647981413444</v>
      </c>
      <c r="I115" s="5">
        <v>647567786635</v>
      </c>
      <c r="J115" s="5">
        <v>652676587914</v>
      </c>
      <c r="K115" s="5">
        <v>666222140702</v>
      </c>
      <c r="L115" s="5">
        <v>679232519897</v>
      </c>
      <c r="M115" s="5">
        <v>714710154019</v>
      </c>
      <c r="N115" s="5">
        <v>765277957353</v>
      </c>
      <c r="O115" s="5">
        <v>808300723068</v>
      </c>
      <c r="P115" s="5">
        <v>450094443139</v>
      </c>
    </row>
    <row r="116" spans="2:16" x14ac:dyDescent="0.35">
      <c r="C116" t="s">
        <v>141</v>
      </c>
      <c r="D116" s="5">
        <v>2475720000</v>
      </c>
      <c r="E116" s="5">
        <v>2475720000</v>
      </c>
      <c r="F116" s="5">
        <v>2475720000</v>
      </c>
      <c r="G116" s="5">
        <v>2475720000</v>
      </c>
      <c r="I116" s="5">
        <v>2475720000</v>
      </c>
      <c r="J116" s="5">
        <v>2475720000</v>
      </c>
      <c r="K116" s="5">
        <v>2475720000</v>
      </c>
      <c r="L116" s="5">
        <v>2475720000</v>
      </c>
      <c r="M116" s="5">
        <v>2475720000</v>
      </c>
      <c r="N116" s="5">
        <v>2475720000</v>
      </c>
      <c r="O116" s="5">
        <v>2475720000</v>
      </c>
      <c r="P116" s="5">
        <v>7000</v>
      </c>
    </row>
    <row r="118" spans="2:16" x14ac:dyDescent="0.35">
      <c r="B118" t="s">
        <v>142</v>
      </c>
      <c r="C118" t="s">
        <v>143</v>
      </c>
      <c r="D118" s="5">
        <v>-5962399801</v>
      </c>
      <c r="E118" s="5">
        <v>32840332585</v>
      </c>
      <c r="F118" s="5">
        <v>12343081361</v>
      </c>
      <c r="G118" s="5">
        <v>2234455369</v>
      </c>
      <c r="I118" s="5">
        <v>50776136669</v>
      </c>
      <c r="J118" s="5">
        <v>24452928225</v>
      </c>
      <c r="K118" s="5">
        <v>15569351507</v>
      </c>
      <c r="L118" s="5">
        <v>3361282808</v>
      </c>
      <c r="M118" s="5">
        <v>16284876589</v>
      </c>
      <c r="N118" s="5">
        <v>65906311344</v>
      </c>
      <c r="O118" s="5">
        <v>-210005952232</v>
      </c>
      <c r="P118" s="5">
        <v>56196029431</v>
      </c>
    </row>
    <row r="119" spans="2:16" x14ac:dyDescent="0.35">
      <c r="C119" t="s">
        <v>292</v>
      </c>
      <c r="D119" s="5">
        <v>56748550756</v>
      </c>
      <c r="E119" s="5">
        <v>65179208996</v>
      </c>
      <c r="F119" s="5">
        <v>51049371717</v>
      </c>
      <c r="G119" s="5">
        <v>46204166446</v>
      </c>
      <c r="I119" s="5">
        <v>223744055954</v>
      </c>
      <c r="J119" s="5">
        <v>156932967702</v>
      </c>
      <c r="K119" s="5">
        <v>108852482193</v>
      </c>
      <c r="L119" s="5">
        <v>101029791732</v>
      </c>
      <c r="M119" s="5">
        <v>92596173754</v>
      </c>
      <c r="N119" s="5">
        <v>112449256639</v>
      </c>
      <c r="O119" s="5">
        <v>183120376019</v>
      </c>
      <c r="P119" s="5">
        <v>154536159628</v>
      </c>
    </row>
    <row r="120" spans="2:16" x14ac:dyDescent="0.35">
      <c r="C120" t="s">
        <v>809</v>
      </c>
      <c r="D120" s="5">
        <v>-32073256860</v>
      </c>
      <c r="E120" s="5">
        <v>-21863049521</v>
      </c>
      <c r="F120" s="5">
        <v>-12154797874</v>
      </c>
      <c r="G120" s="5">
        <v>-15875888709</v>
      </c>
      <c r="I120" s="5">
        <v>-70673492222</v>
      </c>
      <c r="J120" s="5">
        <v>-30609138368</v>
      </c>
      <c r="K120" s="5">
        <v>-7560548069</v>
      </c>
      <c r="L120" s="5">
        <v>10443798114</v>
      </c>
      <c r="M120" s="5">
        <v>32709879284</v>
      </c>
      <c r="N120" s="5">
        <v>56574624913</v>
      </c>
      <c r="O120" s="5">
        <v>-255404707025</v>
      </c>
      <c r="P120" s="5">
        <v>-11631555959</v>
      </c>
    </row>
    <row r="121" spans="2:16" x14ac:dyDescent="0.35">
      <c r="C121" t="s">
        <v>479</v>
      </c>
      <c r="D121" s="5">
        <v>-27816103692</v>
      </c>
      <c r="E121" s="5">
        <v>-18374373621</v>
      </c>
      <c r="F121" s="5">
        <v>-24998473105</v>
      </c>
      <c r="G121" s="5">
        <v>-20254289036</v>
      </c>
      <c r="I121" s="5">
        <v>-86769205776</v>
      </c>
      <c r="J121" s="5">
        <v>-72921016654</v>
      </c>
      <c r="K121" s="5">
        <v>-52548181431</v>
      </c>
      <c r="L121" s="5">
        <v>-33248282612</v>
      </c>
      <c r="M121" s="5">
        <v>-34166105791</v>
      </c>
      <c r="N121" s="5">
        <v>-25227487531</v>
      </c>
      <c r="O121" s="5">
        <v>-42504690665</v>
      </c>
      <c r="P121" s="5">
        <v>-32858377876</v>
      </c>
    </row>
    <row r="122" spans="2:16" x14ac:dyDescent="0.35">
      <c r="C122" t="s">
        <v>810</v>
      </c>
      <c r="E122" s="5">
        <v>22689730906</v>
      </c>
      <c r="F122" s="5">
        <v>-6705045746</v>
      </c>
      <c r="G122" s="5">
        <v>-6736790838</v>
      </c>
      <c r="J122" s="5">
        <v>-23982701610</v>
      </c>
      <c r="K122" s="5">
        <v>-17245550820</v>
      </c>
      <c r="L122" s="5">
        <v>-65476364356</v>
      </c>
      <c r="M122" s="5">
        <v>-69991372611</v>
      </c>
      <c r="N122" s="5">
        <v>-64524881084</v>
      </c>
      <c r="O122" s="5">
        <v>-63970868083</v>
      </c>
      <c r="P122" s="5">
        <v>-16749953565</v>
      </c>
    </row>
    <row r="123" spans="2:16" x14ac:dyDescent="0.35">
      <c r="C123" t="s">
        <v>147</v>
      </c>
      <c r="D123" s="5">
        <v>-861773082</v>
      </c>
      <c r="E123" s="5">
        <v>-4129505636</v>
      </c>
      <c r="F123" s="5">
        <v>-2116521574</v>
      </c>
      <c r="G123" s="5">
        <v>-2043518461</v>
      </c>
      <c r="I123" s="5">
        <v>-10207071087</v>
      </c>
      <c r="J123" s="5">
        <v>-2364485673</v>
      </c>
      <c r="K123" s="5">
        <v>-9607913991</v>
      </c>
      <c r="L123" s="5">
        <v>-165519594</v>
      </c>
      <c r="M123" s="5">
        <v>1748930469</v>
      </c>
      <c r="N123" s="5">
        <v>-862804460</v>
      </c>
      <c r="O123" s="5">
        <v>-10981678662</v>
      </c>
      <c r="P123" s="5">
        <v>-3528106353</v>
      </c>
    </row>
    <row r="124" spans="2:16" x14ac:dyDescent="0.35">
      <c r="C124" t="s">
        <v>811</v>
      </c>
      <c r="D124" s="5">
        <v>-1365639647</v>
      </c>
      <c r="E124" s="5">
        <v>-1305745436</v>
      </c>
      <c r="F124" s="5">
        <v>-2973383457</v>
      </c>
      <c r="G124" s="5">
        <v>-1717178613</v>
      </c>
      <c r="I124" s="5">
        <v>-7796383243</v>
      </c>
      <c r="J124" s="5">
        <v>-8572372209</v>
      </c>
      <c r="K124" s="5">
        <v>-9827635380</v>
      </c>
      <c r="L124" s="5">
        <v>-10138906463</v>
      </c>
      <c r="M124" s="5">
        <v>-10104725179</v>
      </c>
      <c r="N124" s="5">
        <v>-15536534078</v>
      </c>
      <c r="O124" s="5">
        <v>-23916989517</v>
      </c>
      <c r="P124" s="5">
        <v>-31711689587</v>
      </c>
    </row>
    <row r="125" spans="2:16" x14ac:dyDescent="0.35">
      <c r="C125" t="s">
        <v>299</v>
      </c>
      <c r="D125" s="5">
        <v>6700247</v>
      </c>
      <c r="E125" s="5">
        <v>7155657</v>
      </c>
      <c r="F125" s="5">
        <v>8862169</v>
      </c>
      <c r="G125" s="5">
        <v>2438603</v>
      </c>
      <c r="I125" s="5">
        <v>22202931</v>
      </c>
      <c r="J125" s="5">
        <v>12131202</v>
      </c>
      <c r="K125" s="5">
        <v>14208055</v>
      </c>
      <c r="L125" s="5">
        <v>1039783876</v>
      </c>
      <c r="M125" s="5">
        <v>3759788710</v>
      </c>
      <c r="N125" s="5">
        <v>2768094591</v>
      </c>
      <c r="O125" s="5">
        <v>3710893491</v>
      </c>
      <c r="P125" s="5">
        <v>925377893</v>
      </c>
    </row>
    <row r="126" spans="2:16" x14ac:dyDescent="0.35">
      <c r="C126" t="s">
        <v>812</v>
      </c>
      <c r="D126" s="5">
        <v>-243853162</v>
      </c>
      <c r="E126" s="5">
        <v>-8583602979</v>
      </c>
      <c r="F126" s="5">
        <v>10266106241</v>
      </c>
      <c r="G126" s="5">
        <v>2756402298</v>
      </c>
      <c r="I126" s="5">
        <v>3425192302</v>
      </c>
      <c r="J126" s="5">
        <v>6440171445</v>
      </c>
      <c r="K126" s="5">
        <v>15362474197</v>
      </c>
    </row>
    <row r="127" spans="2:16" x14ac:dyDescent="0.35">
      <c r="C127" t="s">
        <v>813</v>
      </c>
      <c r="D127" s="5">
        <v>-357024361</v>
      </c>
      <c r="E127" s="5">
        <v>-779485781</v>
      </c>
      <c r="F127" s="5">
        <v>-33037010</v>
      </c>
      <c r="G127" s="5">
        <v>-100886321</v>
      </c>
      <c r="I127" s="5">
        <v>-969162190</v>
      </c>
      <c r="J127" s="5">
        <v>-482627610</v>
      </c>
      <c r="K127" s="5">
        <v>-11869983247</v>
      </c>
      <c r="L127" s="5">
        <v>-123017889</v>
      </c>
      <c r="M127" s="5">
        <v>-267692047</v>
      </c>
      <c r="N127" s="5">
        <v>266042354</v>
      </c>
      <c r="O127" s="5">
        <v>-58287790</v>
      </c>
      <c r="P127" s="5">
        <v>-2785824750</v>
      </c>
    </row>
    <row r="128" spans="2:16" x14ac:dyDescent="0.35">
      <c r="C128" t="s">
        <v>150</v>
      </c>
      <c r="D128" s="5">
        <v>-2474341883</v>
      </c>
      <c r="E128" s="5">
        <v>-1929929746</v>
      </c>
      <c r="F128" s="5">
        <v>-10217611129</v>
      </c>
      <c r="G128" s="5">
        <v>-2449411518</v>
      </c>
      <c r="I128" s="5">
        <v>-18473278359</v>
      </c>
      <c r="J128" s="5">
        <v>-17461869274</v>
      </c>
      <c r="K128" s="5">
        <v>-4026808923</v>
      </c>
      <c r="L128" s="5">
        <v>-4767040296</v>
      </c>
      <c r="M128" s="5">
        <v>-16679502991</v>
      </c>
      <c r="N128" s="5">
        <v>28750322435</v>
      </c>
      <c r="O128" s="5">
        <v>306556864596</v>
      </c>
      <c r="P128" s="5">
        <v>42653899448</v>
      </c>
    </row>
    <row r="129" spans="3:16" x14ac:dyDescent="0.35">
      <c r="C129" t="s">
        <v>151</v>
      </c>
      <c r="D129" s="5">
        <v>-72034000</v>
      </c>
      <c r="E129" s="5">
        <v>-21640729294</v>
      </c>
      <c r="F129" s="5">
        <v>-21600000</v>
      </c>
      <c r="G129" s="5">
        <v>-313464600</v>
      </c>
      <c r="I129" s="5">
        <v>-21761773326</v>
      </c>
      <c r="J129" s="5">
        <v>-6297885741</v>
      </c>
      <c r="K129" s="5">
        <v>-11693942834</v>
      </c>
      <c r="L129" s="5">
        <v>341250000</v>
      </c>
      <c r="M129" s="5">
        <v>719218501</v>
      </c>
      <c r="N129" s="5">
        <v>-96080162621</v>
      </c>
      <c r="O129" s="5">
        <v>-97280849604</v>
      </c>
      <c r="P129" s="5">
        <v>-96032137605</v>
      </c>
    </row>
    <row r="130" spans="3:16" x14ac:dyDescent="0.35">
      <c r="C130" t="s">
        <v>155</v>
      </c>
      <c r="D130" s="5">
        <v>-72034000</v>
      </c>
      <c r="E130" s="5">
        <v>-22065729294</v>
      </c>
      <c r="F130" s="5">
        <v>-21600000</v>
      </c>
      <c r="G130" s="5">
        <v>-313464600</v>
      </c>
      <c r="I130" s="5">
        <v>-22755273326</v>
      </c>
      <c r="J130" s="5">
        <v>-6297885741</v>
      </c>
      <c r="K130" s="5">
        <v>-12293942834</v>
      </c>
      <c r="L130" s="5">
        <v>341250000</v>
      </c>
      <c r="M130" s="5">
        <v>719218501</v>
      </c>
      <c r="N130" s="5">
        <v>-96080162621</v>
      </c>
      <c r="O130" s="5">
        <v>-97280849604</v>
      </c>
      <c r="P130" s="5">
        <v>-96032137605</v>
      </c>
    </row>
    <row r="131" spans="3:16" x14ac:dyDescent="0.35">
      <c r="C131" t="s">
        <v>365</v>
      </c>
      <c r="E131" s="5">
        <v>425000000</v>
      </c>
      <c r="I131" s="5">
        <v>993500000</v>
      </c>
      <c r="K131" s="5">
        <v>600000000</v>
      </c>
    </row>
    <row r="132" spans="3:16" x14ac:dyDescent="0.35">
      <c r="C132" t="s">
        <v>164</v>
      </c>
      <c r="D132" s="5">
        <v>-2474341883</v>
      </c>
      <c r="E132" s="5">
        <v>-1929929746</v>
      </c>
      <c r="F132" s="5">
        <v>-10217611129</v>
      </c>
      <c r="G132" s="5">
        <v>-2449411518</v>
      </c>
      <c r="I132" s="5">
        <v>-18473278359</v>
      </c>
      <c r="J132" s="5">
        <v>-17461869274</v>
      </c>
      <c r="K132" s="5">
        <v>-4026808923</v>
      </c>
      <c r="L132" s="5">
        <v>-4767040296</v>
      </c>
      <c r="M132" s="5">
        <v>-16679502991</v>
      </c>
      <c r="N132" s="5">
        <v>28750322435</v>
      </c>
      <c r="O132" s="5">
        <v>306556864596</v>
      </c>
      <c r="P132" s="5">
        <v>42653899448</v>
      </c>
    </row>
    <row r="133" spans="3:16" x14ac:dyDescent="0.35">
      <c r="C133" t="s">
        <v>134</v>
      </c>
      <c r="O133" s="5">
        <v>10000000000</v>
      </c>
    </row>
    <row r="134" spans="3:16" x14ac:dyDescent="0.35">
      <c r="C134" t="s">
        <v>618</v>
      </c>
      <c r="O134" s="5">
        <v>323666329118</v>
      </c>
    </row>
    <row r="135" spans="3:16" x14ac:dyDescent="0.35">
      <c r="C135" t="s">
        <v>814</v>
      </c>
      <c r="N135" s="5">
        <v>44088560000</v>
      </c>
      <c r="O135" s="5">
        <v>-44088560000</v>
      </c>
    </row>
    <row r="136" spans="3:16" x14ac:dyDescent="0.35">
      <c r="C136" t="s">
        <v>536</v>
      </c>
      <c r="E136" s="5">
        <v>15101161643</v>
      </c>
      <c r="F136" s="5">
        <v>-15101161643</v>
      </c>
      <c r="L136" s="5">
        <v>66645560207</v>
      </c>
      <c r="M136" s="5">
        <v>-48616060049</v>
      </c>
      <c r="O136" s="5">
        <v>-5200000000</v>
      </c>
      <c r="P136" s="5">
        <v>10000000000</v>
      </c>
    </row>
    <row r="137" spans="3:16" x14ac:dyDescent="0.35">
      <c r="C137" t="s">
        <v>520</v>
      </c>
      <c r="E137" s="5">
        <v>-1471839700</v>
      </c>
      <c r="G137" s="5">
        <v>1471839700</v>
      </c>
      <c r="N137" s="5">
        <v>18042999976</v>
      </c>
      <c r="O137" s="5">
        <v>40362800000</v>
      </c>
      <c r="P137" s="5">
        <v>81476842018</v>
      </c>
    </row>
    <row r="138" spans="3:16" x14ac:dyDescent="0.35">
      <c r="C138" t="s">
        <v>166</v>
      </c>
      <c r="D138" s="5">
        <v>-1989275646</v>
      </c>
      <c r="E138" s="5">
        <v>-1265332121</v>
      </c>
      <c r="F138" s="5">
        <v>-1368026537</v>
      </c>
      <c r="G138" s="5">
        <v>-780360124</v>
      </c>
      <c r="I138" s="5">
        <v>-4179358791</v>
      </c>
      <c r="J138" s="5">
        <v>-2881836286</v>
      </c>
      <c r="K138" s="5">
        <v>-3223958827</v>
      </c>
      <c r="L138" s="5">
        <v>-1026957373</v>
      </c>
      <c r="M138" s="5">
        <v>-7024747745</v>
      </c>
      <c r="N138" s="5">
        <v>-6847755271</v>
      </c>
      <c r="O138" s="5">
        <v>-30107503571</v>
      </c>
      <c r="P138" s="5">
        <v>-42356153877</v>
      </c>
    </row>
    <row r="139" spans="3:16" x14ac:dyDescent="0.35">
      <c r="C139" t="s">
        <v>815</v>
      </c>
      <c r="J139" s="5">
        <v>414000000</v>
      </c>
      <c r="K139" s="5">
        <v>12260158729</v>
      </c>
      <c r="L139" s="5">
        <v>-70500436824</v>
      </c>
      <c r="M139" s="5">
        <v>39985285306</v>
      </c>
      <c r="N139" s="5">
        <v>-12646609862</v>
      </c>
      <c r="O139" s="5">
        <v>58705000000</v>
      </c>
      <c r="P139" s="5">
        <v>61000000000</v>
      </c>
    </row>
    <row r="140" spans="3:16" x14ac:dyDescent="0.35">
      <c r="C140" t="s">
        <v>726</v>
      </c>
      <c r="D140" s="5">
        <v>-485066237</v>
      </c>
      <c r="E140" s="5">
        <v>-14293919568</v>
      </c>
      <c r="F140" s="5">
        <v>6251577051</v>
      </c>
      <c r="G140" s="5">
        <v>-3140891094</v>
      </c>
      <c r="I140" s="5">
        <v>-14293919568</v>
      </c>
      <c r="J140" s="5">
        <v>-14994032988</v>
      </c>
      <c r="K140" s="5">
        <v>-13063008825</v>
      </c>
      <c r="N140" s="5">
        <v>-16436079539</v>
      </c>
      <c r="O140" s="5">
        <v>-49769264519</v>
      </c>
      <c r="P140" s="5">
        <v>-37097222123</v>
      </c>
    </row>
    <row r="141" spans="3:16" x14ac:dyDescent="0.35">
      <c r="C141" t="s">
        <v>816</v>
      </c>
      <c r="L141" s="5">
        <v>-373143420</v>
      </c>
      <c r="M141" s="5">
        <v>-384594595</v>
      </c>
      <c r="N141" s="5">
        <v>540164073</v>
      </c>
      <c r="O141" s="5">
        <v>-670459031</v>
      </c>
      <c r="P141" s="5">
        <v>-1837650801</v>
      </c>
    </row>
    <row r="142" spans="3:16" x14ac:dyDescent="0.35">
      <c r="C142" t="s">
        <v>174</v>
      </c>
      <c r="D142" s="5">
        <v>-8508775684</v>
      </c>
      <c r="E142" s="5">
        <v>9269673545</v>
      </c>
      <c r="F142" s="5">
        <v>2103870232</v>
      </c>
      <c r="G142" s="5">
        <v>-528420749</v>
      </c>
      <c r="I142" s="5">
        <v>10541084984</v>
      </c>
      <c r="J142" s="5">
        <v>693173210</v>
      </c>
      <c r="K142" s="5">
        <v>-151400250</v>
      </c>
      <c r="L142" s="5">
        <v>-1064507488</v>
      </c>
      <c r="M142" s="5">
        <v>324592099</v>
      </c>
      <c r="N142" s="5">
        <v>-1423528842</v>
      </c>
      <c r="O142" s="5">
        <v>-729937240</v>
      </c>
      <c r="P142" s="5">
        <v>2817791274</v>
      </c>
    </row>
    <row r="143" spans="3:16" x14ac:dyDescent="0.35">
      <c r="C143" t="s">
        <v>175</v>
      </c>
      <c r="D143" s="5">
        <v>12193926220</v>
      </c>
      <c r="I143" s="5">
        <v>1652841235</v>
      </c>
      <c r="J143" s="5">
        <v>959668025</v>
      </c>
      <c r="K143" s="5">
        <v>1111068277</v>
      </c>
      <c r="L143" s="5">
        <v>2175575764</v>
      </c>
      <c r="M143" s="5">
        <v>1850983664</v>
      </c>
      <c r="N143" s="5">
        <v>3274512506</v>
      </c>
      <c r="O143" s="5">
        <v>4004449748</v>
      </c>
      <c r="P143" s="5">
        <v>1186658474</v>
      </c>
    </row>
    <row r="144" spans="3:16" x14ac:dyDescent="0.35">
      <c r="C144" t="s">
        <v>176</v>
      </c>
      <c r="D144" s="5">
        <v>3685150536</v>
      </c>
      <c r="E144" s="5">
        <v>9269673545</v>
      </c>
      <c r="F144" s="5">
        <v>2103870232</v>
      </c>
      <c r="G144" s="5">
        <v>-528420749</v>
      </c>
      <c r="I144" s="5">
        <v>12193926219</v>
      </c>
      <c r="J144" s="5">
        <v>1652841235</v>
      </c>
      <c r="K144" s="5">
        <v>959668027</v>
      </c>
      <c r="L144" s="5">
        <v>1111068276</v>
      </c>
      <c r="M144" s="5">
        <v>2175575763</v>
      </c>
      <c r="N144" s="5">
        <v>1850983664</v>
      </c>
      <c r="O144" s="5">
        <v>3274512508</v>
      </c>
      <c r="P144" s="5">
        <v>4004449748</v>
      </c>
    </row>
    <row r="146" spans="2:16" x14ac:dyDescent="0.35">
      <c r="B146" t="s">
        <v>177</v>
      </c>
      <c r="C146" t="s">
        <v>11</v>
      </c>
      <c r="D146" s="5">
        <v>2480000000</v>
      </c>
      <c r="E146" s="5">
        <v>2480000000</v>
      </c>
      <c r="F146" s="5">
        <v>2480000000</v>
      </c>
      <c r="G146" s="5">
        <v>2480000000</v>
      </c>
      <c r="I146" s="5">
        <v>2480000000</v>
      </c>
      <c r="J146" s="5">
        <v>2480000000</v>
      </c>
      <c r="K146" s="5">
        <v>2480000000</v>
      </c>
      <c r="L146" s="5">
        <v>2480000000</v>
      </c>
      <c r="M146" s="5">
        <v>2480000000</v>
      </c>
      <c r="N146" s="5">
        <v>2480000000</v>
      </c>
      <c r="O146" s="5">
        <v>2480000000</v>
      </c>
      <c r="P146" s="5">
        <v>0</v>
      </c>
    </row>
    <row r="147" spans="2:16" x14ac:dyDescent="0.35">
      <c r="C147" t="s">
        <v>178</v>
      </c>
      <c r="D147" s="6">
        <v>1.31</v>
      </c>
      <c r="E147" s="6">
        <v>4.12</v>
      </c>
      <c r="F147" s="6">
        <v>0.62</v>
      </c>
      <c r="G147" s="6">
        <v>0.47</v>
      </c>
    </row>
    <row r="148" spans="2:16" x14ac:dyDescent="0.35">
      <c r="C148" t="s">
        <v>179</v>
      </c>
      <c r="D148" s="6">
        <v>48.85</v>
      </c>
      <c r="E148" s="6">
        <v>21.36</v>
      </c>
      <c r="F148" s="6">
        <v>138.71</v>
      </c>
      <c r="G148" s="6">
        <v>110.64</v>
      </c>
    </row>
    <row r="149" spans="2:16" x14ac:dyDescent="0.35">
      <c r="C149" t="s">
        <v>62</v>
      </c>
      <c r="D149" s="6">
        <v>2.4900000000000002</v>
      </c>
      <c r="E149" s="6">
        <v>3.6</v>
      </c>
      <c r="F149" s="6">
        <v>3.77</v>
      </c>
      <c r="G149" s="6">
        <v>2.5499999999999998</v>
      </c>
    </row>
    <row r="150" spans="2:16" x14ac:dyDescent="0.35">
      <c r="C150" t="s">
        <v>180</v>
      </c>
      <c r="D150" s="5">
        <v>11670000000</v>
      </c>
      <c r="E150" s="5">
        <v>16640000000</v>
      </c>
      <c r="F150" s="5">
        <v>11220000000</v>
      </c>
      <c r="G150" s="5">
        <v>9720000000</v>
      </c>
    </row>
    <row r="151" spans="2:16" x14ac:dyDescent="0.35">
      <c r="C151" t="s">
        <v>181</v>
      </c>
      <c r="D151" s="6">
        <v>5.0000000000000001E-3</v>
      </c>
      <c r="E151" s="6">
        <v>1.5800000000000002E-2</v>
      </c>
      <c r="F151" s="6">
        <v>2.3999999999999998E-3</v>
      </c>
      <c r="G151" s="6">
        <v>1.8E-3</v>
      </c>
    </row>
    <row r="152" spans="2:16" x14ac:dyDescent="0.35">
      <c r="C152" t="s">
        <v>182</v>
      </c>
      <c r="D152" s="6">
        <v>6.0000000000000001E-3</v>
      </c>
      <c r="E152" s="6">
        <v>1.89E-2</v>
      </c>
      <c r="F152" s="6">
        <v>2.8999999999999998E-3</v>
      </c>
      <c r="G152" s="6">
        <v>2.2000000000000001E-3</v>
      </c>
    </row>
    <row r="153" spans="2:16" x14ac:dyDescent="0.35">
      <c r="C153" t="s">
        <v>183</v>
      </c>
      <c r="D153" s="6">
        <v>8.199999999999999E-3</v>
      </c>
      <c r="E153" s="6">
        <v>1.7600000000000001E-2</v>
      </c>
      <c r="F153" s="6">
        <v>7.9000000000000008E-3</v>
      </c>
      <c r="G153" s="6">
        <v>5.1999999999999998E-3</v>
      </c>
    </row>
    <row r="154" spans="2:16" x14ac:dyDescent="0.35">
      <c r="C154" t="s">
        <v>184</v>
      </c>
      <c r="D154" s="6">
        <v>3.35</v>
      </c>
      <c r="E154" s="6">
        <v>7.46</v>
      </c>
      <c r="F154" s="6">
        <v>1.49</v>
      </c>
      <c r="G154" s="6">
        <v>1.69</v>
      </c>
    </row>
    <row r="155" spans="2:16" x14ac:dyDescent="0.35">
      <c r="C155" t="s">
        <v>185</v>
      </c>
      <c r="D155" s="5">
        <v>542000000000</v>
      </c>
      <c r="E155" s="5">
        <v>538000000000</v>
      </c>
      <c r="F155" s="5">
        <v>528000000000</v>
      </c>
      <c r="G155" s="5">
        <v>527000000000</v>
      </c>
    </row>
    <row r="156" spans="2:16" x14ac:dyDescent="0.35">
      <c r="C156" t="s">
        <v>186</v>
      </c>
      <c r="D156" s="6">
        <v>0.28999999999999998</v>
      </c>
      <c r="E156" s="6">
        <v>0.4</v>
      </c>
      <c r="F156" s="6">
        <v>0.4</v>
      </c>
      <c r="G156" s="6">
        <v>0.24</v>
      </c>
    </row>
    <row r="157" spans="2:16" x14ac:dyDescent="0.35">
      <c r="C157" t="s">
        <v>187</v>
      </c>
      <c r="D157" s="6">
        <v>218.82</v>
      </c>
      <c r="E157" s="6">
        <v>217.51</v>
      </c>
      <c r="F157" s="6">
        <v>213.29</v>
      </c>
      <c r="G157" s="6">
        <v>212.67</v>
      </c>
    </row>
    <row r="158" spans="2:16" x14ac:dyDescent="0.35">
      <c r="C158" t="s">
        <v>188</v>
      </c>
      <c r="D158" s="6">
        <v>0.28999999999999998</v>
      </c>
      <c r="E158" s="6">
        <v>0.4</v>
      </c>
      <c r="F158" s="6">
        <v>0.4</v>
      </c>
      <c r="G158" s="6">
        <v>0.24</v>
      </c>
    </row>
    <row r="159" spans="2:16" x14ac:dyDescent="0.35">
      <c r="C159" t="s">
        <v>189</v>
      </c>
      <c r="D159" s="6">
        <v>218.82</v>
      </c>
      <c r="E159" s="6">
        <v>217.51</v>
      </c>
      <c r="F159" s="6">
        <v>213.29</v>
      </c>
      <c r="G159" s="6">
        <v>212.67</v>
      </c>
    </row>
    <row r="160" spans="2:16" x14ac:dyDescent="0.35">
      <c r="C160" t="s">
        <v>190</v>
      </c>
      <c r="D160" s="5">
        <v>50000000000</v>
      </c>
      <c r="E160" s="5">
        <v>57000000000</v>
      </c>
      <c r="F160" s="5">
        <v>52000000000</v>
      </c>
      <c r="G160" s="5">
        <v>61000000000</v>
      </c>
    </row>
    <row r="161" spans="3:16" x14ac:dyDescent="0.35">
      <c r="C161" t="s">
        <v>191</v>
      </c>
      <c r="D161" s="5">
        <v>17000000000</v>
      </c>
      <c r="E161" s="5">
        <v>12000000000</v>
      </c>
      <c r="F161" s="5">
        <v>19000000000</v>
      </c>
      <c r="G161" s="5">
        <v>20000000000</v>
      </c>
    </row>
    <row r="162" spans="3:16" x14ac:dyDescent="0.35">
      <c r="C162" t="s">
        <v>192</v>
      </c>
      <c r="D162" s="5">
        <v>542000000000</v>
      </c>
      <c r="E162" s="5">
        <v>538000000000</v>
      </c>
      <c r="F162" s="5">
        <v>528000000000</v>
      </c>
      <c r="G162" s="5">
        <v>527000000000</v>
      </c>
    </row>
    <row r="163" spans="3:16" x14ac:dyDescent="0.35">
      <c r="C163" t="s">
        <v>23</v>
      </c>
      <c r="D163" s="5">
        <v>67000000000</v>
      </c>
      <c r="E163" s="5">
        <v>69000000000</v>
      </c>
      <c r="F163" s="5">
        <v>71000000000</v>
      </c>
      <c r="G163" s="5">
        <v>81000000000</v>
      </c>
    </row>
    <row r="164" spans="3:16" x14ac:dyDescent="0.35">
      <c r="C164" t="s">
        <v>20</v>
      </c>
      <c r="D164" s="5">
        <v>63000000000</v>
      </c>
      <c r="E164" s="5">
        <v>57000000000</v>
      </c>
      <c r="F164" s="5">
        <v>68000000000</v>
      </c>
      <c r="G164" s="5">
        <v>80000000000</v>
      </c>
    </row>
    <row r="165" spans="3:16" x14ac:dyDescent="0.35">
      <c r="C165" t="s">
        <v>193</v>
      </c>
      <c r="D165" s="5">
        <v>211000000000</v>
      </c>
      <c r="E165" s="5">
        <v>196000000000</v>
      </c>
      <c r="F165" s="5">
        <v>229000000000</v>
      </c>
      <c r="G165" s="5">
        <v>221000000000</v>
      </c>
    </row>
    <row r="166" spans="3:16" x14ac:dyDescent="0.35">
      <c r="C166" t="s">
        <v>194</v>
      </c>
      <c r="D166" s="5">
        <v>-6000000000</v>
      </c>
      <c r="E166" s="5">
        <v>33000000000</v>
      </c>
      <c r="F166" s="5">
        <v>12000000000</v>
      </c>
      <c r="G166" s="5">
        <v>2000000000</v>
      </c>
    </row>
    <row r="167" spans="3:16" x14ac:dyDescent="0.35">
      <c r="C167" t="s">
        <v>195</v>
      </c>
      <c r="D167" s="5">
        <v>0</v>
      </c>
      <c r="E167" s="5">
        <v>-22000000000</v>
      </c>
      <c r="F167" s="5">
        <v>0</v>
      </c>
      <c r="G167" s="5">
        <v>0</v>
      </c>
    </row>
    <row r="168" spans="3:16" x14ac:dyDescent="0.35">
      <c r="C168" t="s">
        <v>12</v>
      </c>
      <c r="D168" s="5">
        <v>-6000000000</v>
      </c>
      <c r="E168" s="5">
        <v>11000000000</v>
      </c>
      <c r="F168" s="5">
        <v>12000000000</v>
      </c>
      <c r="G168" s="5">
        <v>2000000000</v>
      </c>
    </row>
    <row r="169" spans="3:16" x14ac:dyDescent="0.35">
      <c r="C169" t="s">
        <v>15</v>
      </c>
      <c r="D169" s="6">
        <v>-2.44</v>
      </c>
      <c r="E169" s="6">
        <v>4.3499999999999996</v>
      </c>
      <c r="F169" s="6">
        <v>4.9800000000000004</v>
      </c>
      <c r="G169" s="6">
        <v>0.78</v>
      </c>
    </row>
    <row r="170" spans="3:16" x14ac:dyDescent="0.35">
      <c r="C170" t="s">
        <v>47</v>
      </c>
      <c r="I170" s="6">
        <v>6.03</v>
      </c>
      <c r="J170" s="6">
        <v>0.2</v>
      </c>
      <c r="K170" s="6">
        <v>-4.0199999999999996</v>
      </c>
      <c r="L170" s="6">
        <v>-11.17</v>
      </c>
      <c r="M170" s="6">
        <v>-13.68</v>
      </c>
      <c r="N170" s="6">
        <v>0.57999999999999996</v>
      </c>
      <c r="O170" s="6">
        <v>6.89</v>
      </c>
      <c r="P170" s="6">
        <v>3845455.15</v>
      </c>
    </row>
    <row r="171" spans="3:16" x14ac:dyDescent="0.35">
      <c r="C171" t="s">
        <v>61</v>
      </c>
      <c r="I171" s="6">
        <v>14.59</v>
      </c>
      <c r="J171" s="5">
        <v>255</v>
      </c>
      <c r="K171" s="6">
        <v>-12.44</v>
      </c>
      <c r="L171" s="6">
        <v>-4.4800000000000004</v>
      </c>
      <c r="M171" s="6">
        <v>-4.3899999999999997</v>
      </c>
      <c r="N171" s="6">
        <v>120.69</v>
      </c>
      <c r="O171" s="6">
        <v>36.28</v>
      </c>
      <c r="P171" s="5">
        <v>0</v>
      </c>
    </row>
    <row r="172" spans="3:16" x14ac:dyDescent="0.35">
      <c r="C172" t="s">
        <v>64</v>
      </c>
      <c r="I172" s="6">
        <v>0.96</v>
      </c>
      <c r="J172" s="6">
        <v>0.7</v>
      </c>
      <c r="K172" s="6">
        <v>1.01</v>
      </c>
      <c r="L172" s="6">
        <v>1.25</v>
      </c>
      <c r="M172" s="6">
        <v>1.55</v>
      </c>
      <c r="N172" s="6">
        <v>1.54</v>
      </c>
      <c r="O172" s="6">
        <v>3.5</v>
      </c>
      <c r="P172" s="5">
        <v>0</v>
      </c>
    </row>
    <row r="173" spans="3:16" x14ac:dyDescent="0.35">
      <c r="C173" t="s">
        <v>196</v>
      </c>
      <c r="I173" s="5">
        <v>48340000000</v>
      </c>
      <c r="J173" s="5">
        <v>39060000000</v>
      </c>
      <c r="K173" s="5">
        <v>23890000000</v>
      </c>
      <c r="L173" s="5">
        <v>40080000000</v>
      </c>
      <c r="M173" s="5">
        <v>38740000000</v>
      </c>
      <c r="N173" s="5">
        <v>74940000000</v>
      </c>
      <c r="O173" s="5">
        <v>105920000000</v>
      </c>
      <c r="P173" s="5">
        <v>110060000000</v>
      </c>
    </row>
    <row r="174" spans="3:16" x14ac:dyDescent="0.35">
      <c r="C174" t="s">
        <v>197</v>
      </c>
      <c r="I174" s="6">
        <v>2.3E-2</v>
      </c>
      <c r="J174" s="6">
        <v>8.0000000000000004E-4</v>
      </c>
      <c r="K174" s="6">
        <v>-1.49E-2</v>
      </c>
      <c r="L174" s="6">
        <v>-4.07E-2</v>
      </c>
      <c r="M174" s="6">
        <v>-4.7400000000000005E-2</v>
      </c>
      <c r="N174" s="6">
        <v>1.9E-3</v>
      </c>
      <c r="O174" s="6">
        <v>2.1099999999999997E-2</v>
      </c>
      <c r="P174" s="6">
        <v>5.9800000000000006E-2</v>
      </c>
    </row>
    <row r="175" spans="3:16" x14ac:dyDescent="0.35">
      <c r="C175" t="s">
        <v>198</v>
      </c>
      <c r="I175" s="6">
        <v>2.7699999999999999E-2</v>
      </c>
      <c r="J175" s="6">
        <v>8.9999999999999998E-4</v>
      </c>
      <c r="K175" s="6">
        <v>-1.9E-2</v>
      </c>
      <c r="L175" s="6">
        <v>-5.1900000000000002E-2</v>
      </c>
      <c r="M175" s="6">
        <v>-6.0400000000000002E-2</v>
      </c>
      <c r="N175" s="6">
        <v>2.3999999999999998E-3</v>
      </c>
      <c r="O175" s="6">
        <v>2.8799999999999999E-2</v>
      </c>
      <c r="P175" s="6">
        <v>0.16870000000000002</v>
      </c>
    </row>
    <row r="176" spans="3:16" x14ac:dyDescent="0.35">
      <c r="C176" t="s">
        <v>199</v>
      </c>
      <c r="I176" s="6">
        <v>3.8300000000000001E-2</v>
      </c>
      <c r="J176" s="6">
        <v>2.1000000000000001E-2</v>
      </c>
      <c r="K176" s="6">
        <v>-6.5000000000000006E-3</v>
      </c>
      <c r="L176" s="6">
        <v>-2.5000000000000001E-2</v>
      </c>
      <c r="M176" s="6">
        <v>-2.9100000000000001E-2</v>
      </c>
      <c r="N176" s="6">
        <v>2.0899999999999998E-2</v>
      </c>
      <c r="O176" s="6">
        <v>0.12300000000000001</v>
      </c>
      <c r="P176" s="6">
        <v>0.63570000000000004</v>
      </c>
    </row>
    <row r="177" spans="2:16" x14ac:dyDescent="0.35">
      <c r="C177" t="s">
        <v>200</v>
      </c>
      <c r="I177" s="6">
        <v>2.69</v>
      </c>
      <c r="J177" s="6">
        <v>1.35</v>
      </c>
      <c r="K177" s="6">
        <v>-0.37</v>
      </c>
      <c r="L177" s="6">
        <v>-1.47</v>
      </c>
      <c r="M177" s="6">
        <v>-1.87</v>
      </c>
      <c r="N177" s="6">
        <v>0.87</v>
      </c>
      <c r="O177" s="6">
        <v>2.23</v>
      </c>
      <c r="P177" s="6">
        <v>2.2200000000000002</v>
      </c>
    </row>
    <row r="178" spans="2:16" x14ac:dyDescent="0.35">
      <c r="C178" t="s">
        <v>58</v>
      </c>
      <c r="I178" s="6">
        <v>0.4</v>
      </c>
      <c r="J178" s="6">
        <v>0.24</v>
      </c>
      <c r="K178" s="6">
        <v>0.24</v>
      </c>
      <c r="L178" s="6">
        <v>0.23</v>
      </c>
      <c r="M178" s="6">
        <v>0.27</v>
      </c>
      <c r="N178" s="6">
        <v>0.28999999999999998</v>
      </c>
      <c r="O178" s="6">
        <v>1.05</v>
      </c>
      <c r="P178" s="5">
        <v>0</v>
      </c>
    </row>
    <row r="179" spans="2:16" x14ac:dyDescent="0.35">
      <c r="C179" t="s">
        <v>55</v>
      </c>
      <c r="I179" s="6">
        <v>217.51</v>
      </c>
      <c r="J179" s="6">
        <v>211.39</v>
      </c>
      <c r="K179" s="6">
        <v>211.23</v>
      </c>
      <c r="L179" s="6">
        <v>215.22</v>
      </c>
      <c r="M179" s="6">
        <v>226.35</v>
      </c>
      <c r="N179" s="6">
        <v>239.91</v>
      </c>
      <c r="O179" s="5">
        <v>239</v>
      </c>
      <c r="P179" s="6">
        <v>22789517.050000001</v>
      </c>
    </row>
    <row r="180" spans="2:16" x14ac:dyDescent="0.35">
      <c r="C180" t="s">
        <v>201</v>
      </c>
      <c r="I180" s="6">
        <v>0.4</v>
      </c>
      <c r="J180" s="6">
        <v>0.24</v>
      </c>
      <c r="K180" s="6">
        <v>0.24</v>
      </c>
      <c r="L180" s="6">
        <v>0.23</v>
      </c>
      <c r="M180" s="6">
        <v>0.27</v>
      </c>
      <c r="N180" s="6">
        <v>0.28999999999999998</v>
      </c>
      <c r="O180" s="6">
        <v>1.05</v>
      </c>
      <c r="P180" s="5">
        <v>0</v>
      </c>
    </row>
    <row r="181" spans="2:16" x14ac:dyDescent="0.35">
      <c r="C181" t="s">
        <v>202</v>
      </c>
      <c r="I181" s="6">
        <v>217.51</v>
      </c>
      <c r="J181" s="6">
        <v>211.39</v>
      </c>
      <c r="K181" s="6">
        <v>211.23</v>
      </c>
      <c r="L181" s="6">
        <v>215.22</v>
      </c>
      <c r="M181" s="6">
        <v>226.35</v>
      </c>
      <c r="N181" s="6">
        <v>239.91</v>
      </c>
      <c r="O181" s="5">
        <v>239</v>
      </c>
      <c r="P181" s="6">
        <v>22789517.050000001</v>
      </c>
    </row>
    <row r="182" spans="2:16" x14ac:dyDescent="0.35">
      <c r="C182" t="s">
        <v>203</v>
      </c>
      <c r="I182" s="5">
        <v>57000000000</v>
      </c>
      <c r="J182" s="5">
        <v>80000000000</v>
      </c>
      <c r="K182" s="5">
        <v>75000000000</v>
      </c>
      <c r="L182" s="5">
        <v>109000000000</v>
      </c>
      <c r="M182" s="5">
        <v>43000000000</v>
      </c>
      <c r="N182" s="5">
        <v>88000000000</v>
      </c>
      <c r="O182" s="5">
        <v>134000000000</v>
      </c>
      <c r="P182" s="5">
        <v>202000000000</v>
      </c>
    </row>
    <row r="183" spans="2:16" x14ac:dyDescent="0.35">
      <c r="C183" t="s">
        <v>204</v>
      </c>
      <c r="I183" s="5">
        <v>12000000000</v>
      </c>
      <c r="J183" s="5">
        <v>8000000000</v>
      </c>
      <c r="K183" s="5">
        <v>29000000000</v>
      </c>
      <c r="M183" s="5">
        <v>71000000000</v>
      </c>
      <c r="N183" s="5">
        <v>43000000000</v>
      </c>
      <c r="O183" s="5">
        <v>29000000000</v>
      </c>
      <c r="P183" s="5">
        <v>41000000000</v>
      </c>
    </row>
    <row r="184" spans="2:16" x14ac:dyDescent="0.35">
      <c r="C184" t="s">
        <v>25</v>
      </c>
      <c r="I184" s="5">
        <v>69000000000</v>
      </c>
      <c r="J184" s="5">
        <v>87000000000</v>
      </c>
      <c r="K184" s="5">
        <v>104000000000</v>
      </c>
      <c r="L184" s="5">
        <v>109000000000</v>
      </c>
      <c r="M184" s="5">
        <v>114000000000</v>
      </c>
      <c r="N184" s="5">
        <v>130000000000</v>
      </c>
      <c r="O184" s="5">
        <v>163000000000</v>
      </c>
      <c r="P184" s="5">
        <v>243000000000</v>
      </c>
    </row>
    <row r="185" spans="2:16" x14ac:dyDescent="0.35">
      <c r="C185" t="s">
        <v>22</v>
      </c>
      <c r="I185" s="5">
        <v>57000000000</v>
      </c>
      <c r="J185" s="5">
        <v>86000000000</v>
      </c>
      <c r="K185" s="5">
        <v>103000000000</v>
      </c>
      <c r="L185" s="5">
        <v>108000000000</v>
      </c>
      <c r="M185" s="5">
        <v>112000000000</v>
      </c>
      <c r="N185" s="5">
        <v>128000000000</v>
      </c>
      <c r="O185" s="5">
        <v>160000000000</v>
      </c>
      <c r="P185" s="5">
        <v>239000000000</v>
      </c>
    </row>
    <row r="186" spans="2:16" x14ac:dyDescent="0.35">
      <c r="C186" t="s">
        <v>205</v>
      </c>
      <c r="I186" s="5">
        <v>196000000000</v>
      </c>
      <c r="J186" s="5">
        <v>188000000000</v>
      </c>
      <c r="K186" s="5">
        <v>194000000000</v>
      </c>
      <c r="L186" s="5">
        <v>195000000000</v>
      </c>
      <c r="M186" s="5">
        <v>239000000000</v>
      </c>
      <c r="N186" s="5">
        <v>245000000000</v>
      </c>
      <c r="O186" s="5">
        <v>257000000000</v>
      </c>
      <c r="P186" s="5">
        <v>-134000000000</v>
      </c>
    </row>
    <row r="187" spans="2:16" x14ac:dyDescent="0.35">
      <c r="C187" t="s">
        <v>206</v>
      </c>
      <c r="I187" s="5">
        <v>51000000000</v>
      </c>
      <c r="J187" s="5">
        <v>24000000000</v>
      </c>
      <c r="K187" s="5">
        <v>16000000000</v>
      </c>
      <c r="L187" s="5">
        <v>3000000000</v>
      </c>
      <c r="M187" s="5">
        <v>16000000000</v>
      </c>
      <c r="N187" s="5">
        <v>66000000000</v>
      </c>
      <c r="O187" s="5">
        <v>-210000000000</v>
      </c>
      <c r="P187" s="5">
        <v>56000000000</v>
      </c>
    </row>
    <row r="188" spans="2:16" x14ac:dyDescent="0.35">
      <c r="C188" t="s">
        <v>207</v>
      </c>
      <c r="I188" s="5">
        <v>-23000000000</v>
      </c>
      <c r="J188" s="5">
        <v>-6000000000</v>
      </c>
      <c r="K188" s="5">
        <v>-12000000000</v>
      </c>
      <c r="L188" s="5">
        <v>0</v>
      </c>
      <c r="M188" s="5">
        <v>1000000000</v>
      </c>
      <c r="N188" s="5">
        <v>-96000000000</v>
      </c>
      <c r="O188" s="5">
        <v>-97000000000</v>
      </c>
      <c r="P188" s="5">
        <v>-96000000000</v>
      </c>
    </row>
    <row r="189" spans="2:16" x14ac:dyDescent="0.35">
      <c r="C189" t="s">
        <v>14</v>
      </c>
      <c r="I189" s="5">
        <v>28000000000</v>
      </c>
      <c r="J189" s="5">
        <v>18000000000</v>
      </c>
      <c r="K189" s="5">
        <v>3000000000</v>
      </c>
      <c r="L189" s="5">
        <v>4000000000</v>
      </c>
      <c r="M189" s="5">
        <v>17000000000</v>
      </c>
      <c r="N189" s="5">
        <v>-30000000000</v>
      </c>
      <c r="O189" s="5">
        <v>-307000000000</v>
      </c>
      <c r="P189" s="5">
        <v>-40000000000</v>
      </c>
    </row>
    <row r="190" spans="2:16" x14ac:dyDescent="0.35">
      <c r="C190" t="s">
        <v>16</v>
      </c>
      <c r="I190" s="6">
        <v>11.32</v>
      </c>
      <c r="J190" s="6">
        <v>7.33</v>
      </c>
      <c r="K190" s="6">
        <v>1.32</v>
      </c>
      <c r="L190" s="6">
        <v>1.5</v>
      </c>
      <c r="M190" s="6">
        <v>6.87</v>
      </c>
      <c r="N190" s="6">
        <v>-12.19</v>
      </c>
      <c r="O190" s="6">
        <v>-124.12</v>
      </c>
      <c r="P190" s="6">
        <v>-5690872.5999999996</v>
      </c>
    </row>
    <row r="192" spans="2:16" x14ac:dyDescent="0.35">
      <c r="B192" t="s">
        <v>208</v>
      </c>
      <c r="C192" t="s">
        <v>209</v>
      </c>
      <c r="D192" s="5">
        <v>3000000000</v>
      </c>
      <c r="E192" s="5">
        <v>10000000000</v>
      </c>
      <c r="F192" s="5">
        <v>2000000000</v>
      </c>
      <c r="G192" s="5">
        <v>1000000000</v>
      </c>
      <c r="H192" s="5">
        <v>13000000000</v>
      </c>
      <c r="I192" s="5">
        <v>15000000000</v>
      </c>
      <c r="J192" s="5">
        <v>490000000</v>
      </c>
      <c r="K192" s="5">
        <v>-10000000000</v>
      </c>
      <c r="L192" s="5">
        <v>-28000000000</v>
      </c>
      <c r="M192" s="5">
        <v>-34000000000</v>
      </c>
      <c r="N192" s="5">
        <v>1000000000</v>
      </c>
      <c r="O192" s="5">
        <v>17000000000</v>
      </c>
      <c r="P192" s="5">
        <v>27000000000</v>
      </c>
    </row>
    <row r="193" spans="3:16" x14ac:dyDescent="0.35">
      <c r="C193" t="s">
        <v>210</v>
      </c>
      <c r="H193" s="5">
        <v>16000000000</v>
      </c>
      <c r="I193" s="5">
        <v>15000000000</v>
      </c>
      <c r="J193" s="5">
        <v>490000000</v>
      </c>
      <c r="K193" s="5">
        <v>-10000000000</v>
      </c>
      <c r="L193" s="5">
        <v>-28000000000</v>
      </c>
      <c r="M193" s="5">
        <v>-34000000000</v>
      </c>
      <c r="N193" s="5">
        <v>1000000000</v>
      </c>
      <c r="O193" s="5">
        <v>17000000000</v>
      </c>
    </row>
    <row r="194" spans="3:16" x14ac:dyDescent="0.35">
      <c r="C194" t="s">
        <v>46</v>
      </c>
      <c r="D194" s="6">
        <v>1.31</v>
      </c>
      <c r="E194" s="6">
        <v>4.12</v>
      </c>
      <c r="F194" s="6">
        <v>0.62</v>
      </c>
      <c r="G194" s="6">
        <v>0.47</v>
      </c>
      <c r="H194" s="6">
        <v>5.25</v>
      </c>
      <c r="I194" s="6">
        <v>6.03</v>
      </c>
      <c r="J194" s="6">
        <v>0.2</v>
      </c>
      <c r="K194" s="6">
        <v>-4.0199999999999996</v>
      </c>
      <c r="L194" s="6">
        <v>-11.17</v>
      </c>
      <c r="M194" s="6">
        <v>-13.68</v>
      </c>
      <c r="N194" s="6">
        <v>0.57999999999999996</v>
      </c>
      <c r="O194" s="6">
        <v>6.89</v>
      </c>
      <c r="P194" s="6">
        <v>10.87</v>
      </c>
    </row>
    <row r="195" spans="3:16" x14ac:dyDescent="0.35">
      <c r="C195" t="s">
        <v>211</v>
      </c>
      <c r="H195" s="6">
        <v>6.53</v>
      </c>
      <c r="I195" s="6">
        <v>6.03</v>
      </c>
      <c r="J195" s="6">
        <v>0.2</v>
      </c>
      <c r="K195" s="6">
        <v>-4.0199999999999996</v>
      </c>
      <c r="L195" s="6">
        <v>-11.17</v>
      </c>
      <c r="M195" s="6">
        <v>-13.68</v>
      </c>
      <c r="N195" s="6">
        <v>0.57999999999999996</v>
      </c>
      <c r="O195" s="6">
        <v>6.89</v>
      </c>
    </row>
    <row r="196" spans="3:16" x14ac:dyDescent="0.35">
      <c r="C196" t="s">
        <v>212</v>
      </c>
      <c r="D196" s="5">
        <v>64000000000</v>
      </c>
      <c r="E196" s="5">
        <v>60000000000</v>
      </c>
      <c r="F196" s="5">
        <v>56000000000</v>
      </c>
      <c r="G196" s="5">
        <v>50000000000</v>
      </c>
      <c r="H196" s="5">
        <v>254000000000</v>
      </c>
      <c r="I196" s="5">
        <v>227000000000</v>
      </c>
      <c r="J196" s="5">
        <v>182000000000</v>
      </c>
      <c r="K196" s="5">
        <v>122000000000</v>
      </c>
      <c r="L196" s="5">
        <v>99000000000</v>
      </c>
      <c r="M196" s="5">
        <v>96000000000</v>
      </c>
      <c r="N196" s="5">
        <v>112000000000</v>
      </c>
      <c r="O196" s="5">
        <v>177000000000</v>
      </c>
      <c r="P196" s="5">
        <v>168000000000</v>
      </c>
    </row>
    <row r="197" spans="3:16" x14ac:dyDescent="0.35">
      <c r="C197" t="s">
        <v>213</v>
      </c>
      <c r="H197" s="5">
        <v>231000000000</v>
      </c>
      <c r="I197" s="5">
        <v>227000000000</v>
      </c>
      <c r="J197" s="5">
        <v>182000000000</v>
      </c>
      <c r="K197" s="5">
        <v>122000000000</v>
      </c>
      <c r="L197" s="5">
        <v>99000000000</v>
      </c>
      <c r="M197" s="5">
        <v>96000000000</v>
      </c>
      <c r="N197" s="5">
        <v>112000000000</v>
      </c>
      <c r="O197" s="5">
        <v>177000000000</v>
      </c>
    </row>
    <row r="198" spans="3:16" x14ac:dyDescent="0.35">
      <c r="C198" t="s">
        <v>214</v>
      </c>
      <c r="I198" s="6">
        <v>10.47</v>
      </c>
    </row>
    <row r="199" spans="3:16" x14ac:dyDescent="0.35">
      <c r="C199" t="s">
        <v>215</v>
      </c>
      <c r="I199" s="6">
        <v>8.43</v>
      </c>
    </row>
    <row r="200" spans="3:16" x14ac:dyDescent="0.35">
      <c r="C200" t="s">
        <v>216</v>
      </c>
      <c r="I200" s="6">
        <v>7.42</v>
      </c>
    </row>
    <row r="201" spans="3:16" x14ac:dyDescent="0.35">
      <c r="C201" t="s">
        <v>217</v>
      </c>
      <c r="I201" s="6">
        <v>0.11869999999999999</v>
      </c>
    </row>
    <row r="202" spans="3:16" x14ac:dyDescent="0.35">
      <c r="C202" t="s">
        <v>218</v>
      </c>
      <c r="I202" s="6">
        <v>0.59</v>
      </c>
    </row>
    <row r="203" spans="3:16" x14ac:dyDescent="0.35">
      <c r="C203" t="s">
        <v>219</v>
      </c>
      <c r="I203" s="6">
        <v>0.25</v>
      </c>
    </row>
    <row r="204" spans="3:16" x14ac:dyDescent="0.35">
      <c r="C204" t="s">
        <v>220</v>
      </c>
      <c r="I204" s="6">
        <v>3.28</v>
      </c>
    </row>
    <row r="205" spans="3:16" x14ac:dyDescent="0.35">
      <c r="C205" t="s">
        <v>221</v>
      </c>
      <c r="I205" s="6">
        <v>7.17</v>
      </c>
    </row>
    <row r="206" spans="3:16" x14ac:dyDescent="0.35">
      <c r="C206" t="s">
        <v>222</v>
      </c>
      <c r="I206" s="6">
        <v>9.08</v>
      </c>
    </row>
    <row r="207" spans="3:16" x14ac:dyDescent="0.35">
      <c r="C207" t="s">
        <v>223</v>
      </c>
      <c r="I207" s="6">
        <v>4.05</v>
      </c>
    </row>
    <row r="208" spans="3:16" x14ac:dyDescent="0.35">
      <c r="C208" t="s">
        <v>326</v>
      </c>
      <c r="I208" s="6">
        <v>-0.45</v>
      </c>
    </row>
    <row r="209" spans="3:9" x14ac:dyDescent="0.35">
      <c r="C209" t="s">
        <v>224</v>
      </c>
      <c r="I209" s="6">
        <v>6.53</v>
      </c>
    </row>
    <row r="210" spans="3:9" x14ac:dyDescent="0.35">
      <c r="C210" t="s">
        <v>225</v>
      </c>
      <c r="I210" s="6">
        <v>5.25</v>
      </c>
    </row>
    <row r="211" spans="3:9" x14ac:dyDescent="0.35">
      <c r="C211" t="s">
        <v>226</v>
      </c>
      <c r="I211" s="6">
        <v>93.25</v>
      </c>
    </row>
    <row r="212" spans="3:9" x14ac:dyDescent="0.35">
      <c r="C212" t="s">
        <v>227</v>
      </c>
      <c r="D212" s="6">
        <v>1.49</v>
      </c>
    </row>
    <row r="213" spans="3:9" x14ac:dyDescent="0.35">
      <c r="C213" t="s">
        <v>228</v>
      </c>
      <c r="I213" s="6">
        <v>218.82</v>
      </c>
    </row>
    <row r="214" spans="3:9" x14ac:dyDescent="0.35">
      <c r="C214" t="s">
        <v>229</v>
      </c>
      <c r="I214" s="6">
        <v>7.67</v>
      </c>
    </row>
    <row r="215" spans="3:9" x14ac:dyDescent="0.35">
      <c r="C215" t="s">
        <v>230</v>
      </c>
      <c r="D215" s="6">
        <v>3.76</v>
      </c>
    </row>
    <row r="216" spans="3:9" x14ac:dyDescent="0.35">
      <c r="C216" t="s">
        <v>231</v>
      </c>
      <c r="D216" s="6">
        <v>2.57</v>
      </c>
    </row>
    <row r="217" spans="3:9" x14ac:dyDescent="0.35">
      <c r="C217" t="s">
        <v>232</v>
      </c>
      <c r="D217" s="6">
        <v>0.12</v>
      </c>
    </row>
    <row r="218" spans="3:9" x14ac:dyDescent="0.35">
      <c r="C218" t="s">
        <v>233</v>
      </c>
      <c r="D218" s="6">
        <v>0.03</v>
      </c>
    </row>
    <row r="219" spans="3:9" x14ac:dyDescent="0.35">
      <c r="C219" t="s">
        <v>234</v>
      </c>
      <c r="D219" s="6">
        <v>0.2</v>
      </c>
    </row>
    <row r="220" spans="3:9" x14ac:dyDescent="0.35">
      <c r="C220" t="s">
        <v>235</v>
      </c>
      <c r="D220" s="6">
        <v>0.1</v>
      </c>
    </row>
    <row r="221" spans="3:9" x14ac:dyDescent="0.35">
      <c r="C221" t="s">
        <v>236</v>
      </c>
      <c r="D221" s="6">
        <v>1.2</v>
      </c>
    </row>
    <row r="222" spans="3:9" x14ac:dyDescent="0.35">
      <c r="C222" t="s">
        <v>237</v>
      </c>
      <c r="I222" s="6">
        <v>2.95</v>
      </c>
    </row>
    <row r="223" spans="3:9" x14ac:dyDescent="0.35">
      <c r="C223" t="s">
        <v>12</v>
      </c>
      <c r="D223" s="5">
        <v>-6000000000</v>
      </c>
    </row>
    <row r="224" spans="3:9" x14ac:dyDescent="0.35">
      <c r="C224" t="s">
        <v>238</v>
      </c>
      <c r="I224" s="6">
        <v>7.75</v>
      </c>
    </row>
    <row r="225" spans="3:9" x14ac:dyDescent="0.35">
      <c r="C225" t="s">
        <v>239</v>
      </c>
      <c r="I225" s="6">
        <v>2.4900000000000002E-2</v>
      </c>
    </row>
    <row r="226" spans="3:9" x14ac:dyDescent="0.35">
      <c r="C226" t="s">
        <v>240</v>
      </c>
      <c r="I226" s="6">
        <v>2.98E-2</v>
      </c>
    </row>
    <row r="227" spans="3:9" x14ac:dyDescent="0.35">
      <c r="C227" t="s">
        <v>241</v>
      </c>
      <c r="I227" s="6">
        <v>3.8699999999999998E-2</v>
      </c>
    </row>
    <row r="228" spans="3:9" x14ac:dyDescent="0.35">
      <c r="C228" t="s">
        <v>242</v>
      </c>
      <c r="I228" s="6">
        <v>3.5299999999999998E-2</v>
      </c>
    </row>
    <row r="229" spans="3:9" x14ac:dyDescent="0.35">
      <c r="C229" t="s">
        <v>243</v>
      </c>
      <c r="D229" s="6">
        <v>36.869999999999997</v>
      </c>
    </row>
    <row r="230" spans="3:9" x14ac:dyDescent="0.35">
      <c r="C230" t="s">
        <v>244</v>
      </c>
      <c r="D230" s="6">
        <v>163.29</v>
      </c>
    </row>
    <row r="231" spans="3:9" x14ac:dyDescent="0.35">
      <c r="C231" t="s">
        <v>245</v>
      </c>
      <c r="D231" s="6">
        <v>44.67</v>
      </c>
    </row>
    <row r="232" spans="3:9" x14ac:dyDescent="0.35">
      <c r="C232" t="s">
        <v>246</v>
      </c>
      <c r="D232" s="6">
        <v>155.49</v>
      </c>
    </row>
    <row r="233" spans="3:9" x14ac:dyDescent="0.35">
      <c r="C233" t="s">
        <v>247</v>
      </c>
      <c r="D233" s="6">
        <v>2.4700000000000002</v>
      </c>
    </row>
    <row r="234" spans="3:9" x14ac:dyDescent="0.35">
      <c r="C234" t="s">
        <v>248</v>
      </c>
      <c r="I234" s="6">
        <v>0.36</v>
      </c>
    </row>
    <row r="235" spans="3:9" x14ac:dyDescent="0.35">
      <c r="C235" t="s">
        <v>249</v>
      </c>
      <c r="I235" s="6">
        <v>1.99</v>
      </c>
    </row>
    <row r="236" spans="3:9" x14ac:dyDescent="0.35">
      <c r="C236" t="s">
        <v>42</v>
      </c>
      <c r="I236" s="5">
        <v>136000000000</v>
      </c>
    </row>
    <row r="237" spans="3:9" x14ac:dyDescent="0.35">
      <c r="C237" t="s">
        <v>250</v>
      </c>
      <c r="I237" s="5">
        <v>199000000000</v>
      </c>
    </row>
    <row r="238" spans="3:9" x14ac:dyDescent="0.35">
      <c r="C238" t="s">
        <v>251</v>
      </c>
      <c r="I238" s="5">
        <v>2480000000</v>
      </c>
    </row>
    <row r="239" spans="3:9" x14ac:dyDescent="0.35">
      <c r="C239" t="s">
        <v>252</v>
      </c>
      <c r="I239" s="6">
        <v>0.51380000000000003</v>
      </c>
    </row>
    <row r="240" spans="3:9" x14ac:dyDescent="0.35">
      <c r="C240" t="s">
        <v>253</v>
      </c>
      <c r="D240" s="6">
        <v>0.2379</v>
      </c>
    </row>
    <row r="241" spans="3:9" x14ac:dyDescent="0.35">
      <c r="C241" t="s">
        <v>254</v>
      </c>
      <c r="D241" s="6">
        <v>7.3200000000000001E-2</v>
      </c>
    </row>
    <row r="242" spans="3:9" x14ac:dyDescent="0.35">
      <c r="C242" t="s">
        <v>255</v>
      </c>
      <c r="D242" s="6">
        <v>5.1200000000000002E-2</v>
      </c>
    </row>
    <row r="243" spans="3:9" x14ac:dyDescent="0.35">
      <c r="C243" t="s">
        <v>256</v>
      </c>
      <c r="D243" s="6">
        <v>5.8099999999999999E-2</v>
      </c>
    </row>
    <row r="244" spans="3:9" x14ac:dyDescent="0.35">
      <c r="C244" t="s">
        <v>257</v>
      </c>
      <c r="D244" s="6">
        <v>7.9399999999999998E-2</v>
      </c>
    </row>
    <row r="245" spans="3:9" x14ac:dyDescent="0.35">
      <c r="C245" t="s">
        <v>258</v>
      </c>
      <c r="D245" s="6">
        <v>0.61770000000000003</v>
      </c>
    </row>
    <row r="246" spans="3:9" x14ac:dyDescent="0.35">
      <c r="C246" t="s">
        <v>259</v>
      </c>
      <c r="I246" s="5">
        <v>8</v>
      </c>
    </row>
    <row r="247" spans="3:9" x14ac:dyDescent="0.35">
      <c r="C247" t="s">
        <v>260</v>
      </c>
      <c r="I247" s="6">
        <v>0.27</v>
      </c>
    </row>
    <row r="248" spans="3:9" x14ac:dyDescent="0.35">
      <c r="C248" t="s">
        <v>261</v>
      </c>
      <c r="I248" s="6">
        <v>0.14000000000000001</v>
      </c>
    </row>
    <row r="249" spans="3:9" x14ac:dyDescent="0.35">
      <c r="C249" t="s">
        <v>262</v>
      </c>
      <c r="I249" s="6">
        <v>0.71</v>
      </c>
    </row>
    <row r="250" spans="3:9" x14ac:dyDescent="0.35">
      <c r="C250" t="s">
        <v>263</v>
      </c>
      <c r="I250" s="6">
        <v>0.21</v>
      </c>
    </row>
    <row r="251" spans="3:9" x14ac:dyDescent="0.35">
      <c r="C251" t="s">
        <v>264</v>
      </c>
      <c r="I251" s="6">
        <v>0.72</v>
      </c>
    </row>
    <row r="252" spans="3:9" x14ac:dyDescent="0.35">
      <c r="C252" t="s">
        <v>265</v>
      </c>
      <c r="I252" s="6">
        <v>0.96</v>
      </c>
    </row>
    <row r="253" spans="3:9" x14ac:dyDescent="0.35">
      <c r="C253" t="s">
        <v>266</v>
      </c>
      <c r="I253" s="6">
        <v>0.15</v>
      </c>
    </row>
    <row r="254" spans="3:9" x14ac:dyDescent="0.35">
      <c r="C254" t="s">
        <v>267</v>
      </c>
      <c r="I254" s="5">
        <v>231000000000</v>
      </c>
    </row>
    <row r="255" spans="3:9" x14ac:dyDescent="0.35">
      <c r="C255" t="s">
        <v>268</v>
      </c>
      <c r="I255" s="5">
        <v>58000000000</v>
      </c>
    </row>
    <row r="256" spans="3:9" x14ac:dyDescent="0.35">
      <c r="C256" t="s">
        <v>269</v>
      </c>
      <c r="I256" s="5">
        <v>49000000000</v>
      </c>
    </row>
    <row r="257" spans="3:9" x14ac:dyDescent="0.35">
      <c r="C257" t="s">
        <v>270</v>
      </c>
      <c r="I257" s="5">
        <v>16000000000</v>
      </c>
    </row>
    <row r="258" spans="3:9" x14ac:dyDescent="0.35">
      <c r="C258" t="s">
        <v>271</v>
      </c>
      <c r="D258" s="5">
        <v>4000000000</v>
      </c>
    </row>
    <row r="259" spans="3:9" x14ac:dyDescent="0.35">
      <c r="C259" t="s">
        <v>272</v>
      </c>
      <c r="D259" s="5">
        <v>648000000000</v>
      </c>
    </row>
    <row r="260" spans="3:9" x14ac:dyDescent="0.35">
      <c r="C260" t="s">
        <v>273</v>
      </c>
      <c r="D260" s="5">
        <v>106000000000</v>
      </c>
    </row>
    <row r="261" spans="3:9" x14ac:dyDescent="0.35">
      <c r="C261" t="s">
        <v>193</v>
      </c>
      <c r="D261" s="5">
        <v>211000000000</v>
      </c>
    </row>
    <row r="262" spans="3:9" x14ac:dyDescent="0.35">
      <c r="C262" t="s">
        <v>192</v>
      </c>
      <c r="I262" s="5">
        <v>542000000000</v>
      </c>
    </row>
    <row r="263" spans="3:9" x14ac:dyDescent="0.35">
      <c r="C263" t="s">
        <v>191</v>
      </c>
      <c r="D263" s="5">
        <v>17000000000</v>
      </c>
    </row>
    <row r="264" spans="3:9" x14ac:dyDescent="0.35">
      <c r="C264" t="s">
        <v>190</v>
      </c>
      <c r="D264" s="5">
        <v>50000000000</v>
      </c>
    </row>
    <row r="265" spans="3:9" x14ac:dyDescent="0.35">
      <c r="C265" t="s">
        <v>23</v>
      </c>
      <c r="D265" s="5">
        <v>67000000000</v>
      </c>
    </row>
    <row r="266" spans="3:9" x14ac:dyDescent="0.35">
      <c r="C266" t="s">
        <v>20</v>
      </c>
      <c r="D266" s="5">
        <v>63000000000</v>
      </c>
    </row>
    <row r="267" spans="3:9" x14ac:dyDescent="0.35">
      <c r="C267" t="s">
        <v>274</v>
      </c>
      <c r="I267" s="5">
        <v>542000000000</v>
      </c>
    </row>
    <row r="268" spans="3:9" x14ac:dyDescent="0.35">
      <c r="C268" t="s">
        <v>275</v>
      </c>
      <c r="I268" s="5">
        <v>41000000000</v>
      </c>
    </row>
    <row r="269" spans="3:9" x14ac:dyDescent="0.35">
      <c r="C269" t="s">
        <v>276</v>
      </c>
      <c r="I269" s="5">
        <v>-22000000000</v>
      </c>
    </row>
    <row r="270" spans="3:9" x14ac:dyDescent="0.35">
      <c r="C270" t="s">
        <v>277</v>
      </c>
      <c r="I270" s="5">
        <v>-17000000000</v>
      </c>
    </row>
    <row r="271" spans="3:9" x14ac:dyDescent="0.35">
      <c r="C271" t="s">
        <v>278</v>
      </c>
      <c r="I271" s="5">
        <v>-22000000000</v>
      </c>
    </row>
    <row r="272" spans="3:9" x14ac:dyDescent="0.35">
      <c r="C272" t="s">
        <v>279</v>
      </c>
      <c r="I272" s="5">
        <v>19000000000</v>
      </c>
    </row>
  </sheetData>
  <pageMargins left="0.7" right="0.7" top="0.75" bottom="0.75" header="0.3" footer="0.3"/>
  <ignoredErrors>
    <ignoredError sqref="A1:P273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301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817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818</v>
      </c>
      <c r="D2" s="2" vm="137">
        <f ca="1">IFERROR(_xlfn.STOCKHISTORY("XIDX:" &amp; $C$1, D3, , 0, 0, 1), "Libur")</f>
        <v>61</v>
      </c>
      <c r="H2" s="2" vm="137">
        <f ca="1">IFERROR(INDEX(D2:G2,COUNT(D2:G2)),"")</f>
        <v>61</v>
      </c>
      <c r="I2" s="2" vm="110">
        <f t="shared" ref="I2:P2" ca="1" si="0">IFERROR(_xlfn.STOCKHISTORY("XIDX:" &amp; $C$1, I1, , 0, 0, 1), "Libur")</f>
        <v>83</v>
      </c>
      <c r="J2" s="2" vm="11">
        <f t="shared" ca="1" si="0"/>
        <v>22</v>
      </c>
      <c r="K2" s="2" vm="12">
        <f t="shared" ca="1" si="0"/>
        <v>50</v>
      </c>
      <c r="L2" s="2" vm="1">
        <f t="shared" ca="1" si="0"/>
        <v>58</v>
      </c>
      <c r="M2" s="2" vm="138">
        <f t="shared" ca="1" si="0"/>
        <v>124</v>
      </c>
      <c r="N2" s="2" vm="7">
        <f t="shared" ca="1" si="0"/>
        <v>103</v>
      </c>
      <c r="O2" s="2" vm="22">
        <f t="shared" ca="1" si="0"/>
        <v>300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14717089662</v>
      </c>
      <c r="H4" s="2">
        <f>IFERROR(SUM(D4:G4)*(4/MAX(1,COUNT(D4:G4))),"")</f>
        <v>58868358648</v>
      </c>
      <c r="I4" s="2">
        <f t="shared" ref="I4:P4" si="1">IFERROR(INDEX(I51:I500,MATCH($C$4,$C$51:$C$500,0)),"")</f>
        <v>57966582813</v>
      </c>
      <c r="J4" s="2">
        <f t="shared" si="1"/>
        <v>61150779176</v>
      </c>
      <c r="K4" s="2">
        <f t="shared" si="1"/>
        <v>62082369696</v>
      </c>
      <c r="L4" s="2">
        <f t="shared" si="1"/>
        <v>65153137841</v>
      </c>
      <c r="M4" s="2">
        <f t="shared" si="1"/>
        <v>53930872482</v>
      </c>
      <c r="N4" s="2">
        <f t="shared" si="1"/>
        <v>47405156343</v>
      </c>
      <c r="O4" s="2">
        <f t="shared" si="1"/>
        <v>53528450125</v>
      </c>
      <c r="P4" s="2">
        <f t="shared" si="1"/>
        <v>48202635459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1715982763</v>
      </c>
      <c r="H5" s="2">
        <f>IFERROR(SUM(D5:G5)*(4/MAX(1,COUNT(D5:G5))),"")</f>
        <v>6863931052</v>
      </c>
      <c r="I5" s="2">
        <f t="shared" ref="I5:P5" si="2">IFERROR(INDEX(I51:I500,MATCH($C$5,$C$51:$C$500,0)),"")</f>
        <v>1442586448</v>
      </c>
      <c r="J5" s="2">
        <f t="shared" si="2"/>
        <v>896944631</v>
      </c>
      <c r="K5" s="2">
        <f t="shared" si="2"/>
        <v>1035914154</v>
      </c>
      <c r="L5" s="2">
        <f t="shared" si="2"/>
        <v>937643099</v>
      </c>
      <c r="M5" s="2">
        <f t="shared" si="2"/>
        <v>708448186</v>
      </c>
      <c r="N5" s="2">
        <f t="shared" si="2"/>
        <v>1765033676</v>
      </c>
      <c r="O5" s="2">
        <f t="shared" si="2"/>
        <v>1580451629</v>
      </c>
      <c r="P5" s="2">
        <f t="shared" si="2"/>
        <v>1321536607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99819656622</v>
      </c>
      <c r="H6" s="2">
        <f>IFERROR(INDEX(D6:G6,COUNT(D6:G6)),"")</f>
        <v>99819656622</v>
      </c>
      <c r="I6" s="2">
        <f t="shared" ref="I6:P6" si="3">IFERROR(INDEX(I51:I500,MATCH($C$6,$C$51:$C$500,0)),"")</f>
        <v>98103673859</v>
      </c>
      <c r="J6" s="2">
        <f t="shared" si="3"/>
        <v>97216064335</v>
      </c>
      <c r="K6" s="2">
        <f t="shared" si="3"/>
        <v>96319119704</v>
      </c>
      <c r="L6" s="2">
        <f t="shared" si="3"/>
        <v>95281193870</v>
      </c>
      <c r="M6" s="2">
        <f t="shared" si="3"/>
        <v>53530399178</v>
      </c>
      <c r="N6" s="2">
        <f t="shared" si="3"/>
        <v>52738502512</v>
      </c>
      <c r="O6" s="2">
        <f t="shared" si="3"/>
        <v>51569251042</v>
      </c>
      <c r="P6" s="2">
        <f t="shared" si="3"/>
        <v>14719999413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1.1100000000000001</v>
      </c>
      <c r="H7" s="3">
        <f>IFERROR(INDEX(D7:G7,COUNT(D7:G7)),"")</f>
        <v>1.1100000000000001</v>
      </c>
      <c r="I7" s="3">
        <f t="shared" ref="I7:P7" si="4">IFERROR(INDEX(I51:I500,MATCH($C$7,$C$51:$C$500,0))/1000000000,"")</f>
        <v>1.1100000000000001</v>
      </c>
      <c r="J7" s="3">
        <f t="shared" si="4"/>
        <v>1.1100000000000001</v>
      </c>
      <c r="K7" s="3">
        <f t="shared" si="4"/>
        <v>1.1100000000000001</v>
      </c>
      <c r="L7" s="3">
        <f t="shared" si="4"/>
        <v>1.1100000000000001</v>
      </c>
      <c r="M7" s="3">
        <f t="shared" si="4"/>
        <v>0.64</v>
      </c>
      <c r="N7" s="3">
        <f t="shared" si="4"/>
        <v>0.64</v>
      </c>
      <c r="O7" s="3">
        <f t="shared" si="4"/>
        <v>0.64</v>
      </c>
      <c r="P7" s="3">
        <f t="shared" si="4"/>
        <v>0.01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4000000000</v>
      </c>
      <c r="J8" s="2">
        <f t="shared" si="5"/>
        <v>2000000000</v>
      </c>
      <c r="K8" s="2">
        <f t="shared" si="5"/>
        <v>2000000000</v>
      </c>
      <c r="L8" s="2">
        <f t="shared" si="5"/>
        <v>-13000000000</v>
      </c>
      <c r="M8" s="2">
        <f t="shared" si="5"/>
        <v>-3000000000</v>
      </c>
      <c r="N8" s="2">
        <f t="shared" si="5"/>
        <v>-1000000000</v>
      </c>
      <c r="O8" s="2">
        <f t="shared" si="5"/>
        <v>-35000000000</v>
      </c>
      <c r="P8" s="2">
        <f t="shared" si="5"/>
        <v>-1000000000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-0.03</v>
      </c>
      <c r="H9" s="3">
        <f>IFERROR(INDEX(D9:G9,COUNT(D9:G9)),"")</f>
        <v>-0.03</v>
      </c>
      <c r="I9" s="3">
        <f t="shared" ref="I9:P9" si="6">IFERROR(INDEX(I51:I500,MATCH($C$9,$C$51:$C$500,0)),"")</f>
        <v>0</v>
      </c>
      <c r="J9" s="3">
        <f t="shared" si="6"/>
        <v>1.36</v>
      </c>
      <c r="K9" s="3">
        <f t="shared" si="6"/>
        <v>1.92</v>
      </c>
      <c r="L9" s="3">
        <f t="shared" si="6"/>
        <v>-11.49</v>
      </c>
      <c r="M9" s="3">
        <f t="shared" si="6"/>
        <v>-5.32</v>
      </c>
      <c r="N9" s="3">
        <f t="shared" si="6"/>
        <v>-1.5</v>
      </c>
      <c r="O9" s="3">
        <f t="shared" si="6"/>
        <v>-55.37</v>
      </c>
      <c r="P9" s="3">
        <f t="shared" si="6"/>
        <v>-164.45</v>
      </c>
    </row>
    <row r="10" spans="1:16" x14ac:dyDescent="0.35">
      <c r="C10" t="s">
        <v>17</v>
      </c>
      <c r="D10" s="3">
        <f ca="1">IFERROR(IF(D9=0,"",D2/D9),"")</f>
        <v>-2033.3333333333335</v>
      </c>
      <c r="I10" s="3" t="str">
        <f t="shared" ref="I10:P10" si="7">IFERROR(IF(I9=0,"",I2/I9),"")</f>
        <v/>
      </c>
      <c r="J10" s="3">
        <f t="shared" ca="1" si="7"/>
        <v>16.176470588235293</v>
      </c>
      <c r="K10" s="3">
        <f t="shared" ca="1" si="7"/>
        <v>26.041666666666668</v>
      </c>
      <c r="L10" s="3">
        <f t="shared" ca="1" si="7"/>
        <v>-5.0478677110530894</v>
      </c>
      <c r="M10" s="3">
        <f t="shared" ca="1" si="7"/>
        <v>-23.308270676691727</v>
      </c>
      <c r="N10" s="3">
        <f t="shared" ca="1" si="7"/>
        <v>-68.666666666666671</v>
      </c>
      <c r="O10" s="3">
        <f t="shared" ca="1" si="7"/>
        <v>-5.4180964421166697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5178749395</v>
      </c>
      <c r="H11" s="2">
        <f>IFERROR(INDEX(D11:G11,COUNT(D11:G11)),"")</f>
        <v>5178749395</v>
      </c>
      <c r="I11" s="2">
        <f t="shared" ref="I11:P11" si="8">IFERROR(INDEX(I51:I500,MATCH($C$11,$C$51:$C$500,0)),"")</f>
        <v>5579211081</v>
      </c>
      <c r="J11" s="2">
        <f t="shared" si="8"/>
        <v>4086800328</v>
      </c>
      <c r="K11" s="2">
        <f t="shared" si="8"/>
        <v>3567295065</v>
      </c>
      <c r="L11" s="2">
        <f t="shared" si="8"/>
        <v>2096559554</v>
      </c>
      <c r="M11" s="2">
        <f t="shared" si="8"/>
        <v>1373809411</v>
      </c>
      <c r="N11" s="2">
        <f t="shared" si="8"/>
        <v>1458643028</v>
      </c>
      <c r="O11" s="2">
        <f t="shared" si="8"/>
        <v>1134375888</v>
      </c>
      <c r="P11" s="2">
        <f t="shared" si="8"/>
        <v>618167302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-5000000000</v>
      </c>
      <c r="H12" s="2">
        <f>IFERROR(INDEX(D12:G12,COUNT(D12:G12)),"")</f>
        <v>-5000000000</v>
      </c>
      <c r="I12" s="2">
        <f t="shared" ref="I12:P12" si="9">IFERROR(INDEX(I51:I500,MATCH($C$12,$C$51:$C$500,0)),"")</f>
        <v>-5000000000</v>
      </c>
      <c r="J12" s="2">
        <f t="shared" si="9"/>
        <v>-3000000000</v>
      </c>
      <c r="K12" s="2">
        <f t="shared" si="9"/>
        <v>-2000000000</v>
      </c>
      <c r="L12" s="2">
        <f t="shared" si="9"/>
        <v>0</v>
      </c>
      <c r="M12" s="2">
        <f t="shared" si="9"/>
        <v>27000000000</v>
      </c>
      <c r="N12" s="2">
        <f t="shared" si="9"/>
        <v>22000000000</v>
      </c>
      <c r="O12" s="2">
        <f t="shared" si="9"/>
        <v>20000000000</v>
      </c>
      <c r="P12" s="2">
        <f t="shared" si="9"/>
        <v>20000000000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1000000000</v>
      </c>
      <c r="K13" s="2">
        <f t="shared" si="10"/>
        <v>1000000000</v>
      </c>
      <c r="L13" s="2">
        <f t="shared" si="10"/>
        <v>2000000000</v>
      </c>
      <c r="M13" s="2">
        <f t="shared" si="10"/>
        <v>28000000000</v>
      </c>
      <c r="N13" s="2">
        <f t="shared" si="10"/>
        <v>23000000000</v>
      </c>
      <c r="O13" s="2">
        <f t="shared" si="10"/>
        <v>22000000000</v>
      </c>
      <c r="P13" s="2">
        <f t="shared" si="10"/>
        <v>21000000000</v>
      </c>
    </row>
    <row r="14" spans="1:16" x14ac:dyDescent="0.35">
      <c r="C14" t="s">
        <v>26</v>
      </c>
      <c r="D14" s="2">
        <f>IFERROR(INDEX(D51:D500,MATCH($C$14,$C$51:$C$500,0)),"")</f>
        <v>-7883137</v>
      </c>
      <c r="H14" s="2">
        <f>IFERROR(SUM(D14:G14)*(4/MAX(1,COUNT(D14:G14))),"")</f>
        <v>-31532548</v>
      </c>
      <c r="I14" s="2">
        <f t="shared" ref="I14:P14" si="11">IFERROR(INDEX(I51:I500,MATCH($C$14,$C$51:$C$500,0)),"")</f>
        <v>-93100690</v>
      </c>
      <c r="J14" s="2">
        <f t="shared" si="11"/>
        <v>-130218287</v>
      </c>
      <c r="K14" s="2">
        <f t="shared" si="11"/>
        <v>-179737852</v>
      </c>
      <c r="L14" s="2">
        <f t="shared" si="11"/>
        <v>-1165270448</v>
      </c>
      <c r="M14" s="2">
        <f t="shared" si="11"/>
        <v>-2931396189</v>
      </c>
      <c r="N14" s="2">
        <f t="shared" si="11"/>
        <v>-2511483746</v>
      </c>
      <c r="O14" s="2">
        <f t="shared" si="11"/>
        <v>-2345682089</v>
      </c>
      <c r="P14" s="2">
        <f t="shared" si="11"/>
        <v>-2770810913</v>
      </c>
    </row>
    <row r="15" spans="1:16" x14ac:dyDescent="0.35">
      <c r="C15" t="s">
        <v>27</v>
      </c>
      <c r="D15" s="2">
        <f>IFERROR(INDEX(D51:D500,MATCH($C$15,$C$51:$C$500,0)),"")</f>
        <v>-358947600</v>
      </c>
      <c r="H15" s="2">
        <f>IFERROR(SUM(D15:G15)*(4/MAX(1,COUNT(D15:G15))),"")</f>
        <v>-1435790400</v>
      </c>
      <c r="I15" s="2">
        <f t="shared" ref="I15:P15" si="12">IFERROR(INDEX(I51:I500,MATCH($C$15,$C$51:$C$500,0)),"")</f>
        <v>-12531959</v>
      </c>
      <c r="J15" s="2">
        <f t="shared" si="12"/>
        <v>-197128525</v>
      </c>
      <c r="K15" s="2">
        <f t="shared" si="12"/>
        <v>-137232556</v>
      </c>
      <c r="L15" s="2">
        <f t="shared" si="12"/>
        <v>-329597302</v>
      </c>
      <c r="M15" s="2">
        <f t="shared" si="12"/>
        <v>-199903928</v>
      </c>
      <c r="N15" s="2">
        <f t="shared" si="12"/>
        <v>-313587820</v>
      </c>
      <c r="O15" s="2">
        <f t="shared" si="12"/>
        <v>-201227021</v>
      </c>
      <c r="P15" s="2">
        <f t="shared" si="12"/>
        <v>-210297494</v>
      </c>
    </row>
    <row r="16" spans="1:16" x14ac:dyDescent="0.35">
      <c r="C16" t="s">
        <v>28</v>
      </c>
      <c r="D16" s="2">
        <f>IFERROR(INDEX(D51:D500,MATCH($C$16,$C$51:$C$500,0)),"")</f>
        <v>2074930363</v>
      </c>
      <c r="H16" s="2">
        <f>IFERROR(SUM(D16:G16)*(4/MAX(1,COUNT(D16:G16))),"")</f>
        <v>8299721452</v>
      </c>
      <c r="I16" s="2">
        <f t="shared" ref="I16:P16" si="13">IFERROR(INDEX(I51:I500,MATCH($C$16,$C$51:$C$500,0)),"")</f>
        <v>1451094502</v>
      </c>
      <c r="J16" s="2">
        <f t="shared" si="13"/>
        <v>1076678769</v>
      </c>
      <c r="K16" s="2">
        <f t="shared" si="13"/>
        <v>1014755985</v>
      </c>
      <c r="L16" s="2">
        <f t="shared" si="13"/>
        <v>1246296066</v>
      </c>
      <c r="M16" s="2">
        <f t="shared" si="13"/>
        <v>811337127</v>
      </c>
      <c r="N16" s="2">
        <f t="shared" si="13"/>
        <v>2055207215</v>
      </c>
      <c r="O16" s="2">
        <f t="shared" si="13"/>
        <v>1392793833</v>
      </c>
      <c r="P16" s="2">
        <f t="shared" si="13"/>
        <v>1463473973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67710000000</v>
      </c>
      <c r="H20" s="2">
        <f t="shared" ref="H20:P20" ca="1" si="14">IFERROR(H21*H2,"")</f>
        <v>67710000000</v>
      </c>
      <c r="I20" s="2">
        <f t="shared" ca="1" si="14"/>
        <v>92130000000</v>
      </c>
      <c r="J20" s="2">
        <f t="shared" ca="1" si="14"/>
        <v>24420000000</v>
      </c>
      <c r="K20" s="2">
        <f t="shared" ca="1" si="14"/>
        <v>55500000000</v>
      </c>
      <c r="L20" s="2">
        <f t="shared" ca="1" si="14"/>
        <v>64380000000</v>
      </c>
      <c r="M20" s="2">
        <f t="shared" ca="1" si="14"/>
        <v>79360000000</v>
      </c>
      <c r="N20" s="2">
        <f t="shared" ca="1" si="14"/>
        <v>65920000000</v>
      </c>
      <c r="O20" s="2">
        <f t="shared" ca="1" si="14"/>
        <v>192000000000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1110000000</v>
      </c>
      <c r="H21" s="2">
        <f>IFERROR(INDEX(D21:G21,COUNT(D21:G21)),"")</f>
        <v>1110000000</v>
      </c>
      <c r="I21" s="2">
        <f t="shared" ref="I21:P21" si="15">IFERROR(INDEX(I51:I500,MATCH($C$7,$C$51:$C$500,0)),"")</f>
        <v>1110000000</v>
      </c>
      <c r="J21" s="2">
        <f t="shared" si="15"/>
        <v>1110000000</v>
      </c>
      <c r="K21" s="2">
        <f t="shared" si="15"/>
        <v>1110000000</v>
      </c>
      <c r="L21" s="2">
        <f t="shared" si="15"/>
        <v>1110000000</v>
      </c>
      <c r="M21" s="2">
        <f t="shared" si="15"/>
        <v>640000000</v>
      </c>
      <c r="N21" s="2">
        <f t="shared" si="15"/>
        <v>640000000</v>
      </c>
      <c r="O21" s="2">
        <f t="shared" si="15"/>
        <v>640000000</v>
      </c>
      <c r="P21" s="2">
        <f t="shared" si="15"/>
        <v>10000000</v>
      </c>
    </row>
    <row r="23" spans="1:16" x14ac:dyDescent="0.35">
      <c r="B23" t="s">
        <v>43</v>
      </c>
      <c r="C23" t="s">
        <v>44</v>
      </c>
      <c r="D23" s="3">
        <f>IFERROR(D5/D6*100,"")</f>
        <v>1.7190830153805614</v>
      </c>
      <c r="H23" s="3">
        <f t="shared" ref="H23:P23" si="16">IFERROR(H5/H6*100,"")</f>
        <v>6.8763320615222456</v>
      </c>
      <c r="I23" s="3">
        <f t="shared" si="16"/>
        <v>1.4704713811975734</v>
      </c>
      <c r="J23" s="3">
        <f t="shared" si="16"/>
        <v>0.92263005824756417</v>
      </c>
      <c r="K23" s="3">
        <f t="shared" si="16"/>
        <v>1.0755020988392401</v>
      </c>
      <c r="L23" s="3">
        <f t="shared" si="16"/>
        <v>0.98407992271728228</v>
      </c>
      <c r="M23" s="3">
        <f t="shared" si="16"/>
        <v>1.3234502205826237</v>
      </c>
      <c r="N23" s="3">
        <f t="shared" si="16"/>
        <v>3.3467648718284866</v>
      </c>
      <c r="O23" s="3">
        <f t="shared" si="16"/>
        <v>3.0647170495317431</v>
      </c>
      <c r="P23" s="3">
        <f t="shared" si="16"/>
        <v>8.977830568613216</v>
      </c>
    </row>
    <row r="24" spans="1:16" x14ac:dyDescent="0.35">
      <c r="C24" t="s">
        <v>45</v>
      </c>
      <c r="D24" s="4">
        <f>IFERROR(_xlfn.RRI(5,I23,D23),"")</f>
        <v>3.1734741138260691E-2</v>
      </c>
      <c r="H24" s="4">
        <f t="shared" ref="H24:P24" si="17">IFERROR(_xlfn.RRI(5,M23,H23),"")</f>
        <v>0.39036826351350173</v>
      </c>
      <c r="I24" s="4">
        <f t="shared" si="17"/>
        <v>-0.15166716873385722</v>
      </c>
      <c r="J24" s="4">
        <f t="shared" si="17"/>
        <v>-0.21344799404074988</v>
      </c>
      <c r="K24" s="4">
        <f t="shared" si="17"/>
        <v>-0.34583399497649936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1.55</v>
      </c>
      <c r="H25" s="3">
        <f>IFERROR(INDEX(D25:G25,COUNT(D25:G25)),"")</f>
        <v>1.55</v>
      </c>
      <c r="I25" s="3">
        <f t="shared" ref="I25:P25" si="18">IFERROR(INDEX(I51:I500,MATCH($C$25,$C$51:$C$500,0)),"")</f>
        <v>1.3</v>
      </c>
      <c r="J25" s="3">
        <f t="shared" si="18"/>
        <v>0.79</v>
      </c>
      <c r="K25" s="3">
        <f t="shared" si="18"/>
        <v>0.79</v>
      </c>
      <c r="L25" s="3">
        <f t="shared" si="18"/>
        <v>0.83</v>
      </c>
      <c r="M25" s="3">
        <f t="shared" si="18"/>
        <v>0.95</v>
      </c>
      <c r="N25" s="3">
        <f t="shared" si="18"/>
        <v>2.72</v>
      </c>
      <c r="O25" s="3">
        <f t="shared" si="18"/>
        <v>1.86</v>
      </c>
      <c r="P25" s="3">
        <f t="shared" si="18"/>
        <v>208.86</v>
      </c>
    </row>
    <row r="26" spans="1:16" x14ac:dyDescent="0.35">
      <c r="C26" t="s">
        <v>48</v>
      </c>
      <c r="D26" s="4">
        <f>IFERROR(_xlfn.RRI(5,I25,D25),"")</f>
        <v>3.5804203580214189E-2</v>
      </c>
      <c r="H26" s="4">
        <f t="shared" ref="H26:P26" si="19">IFERROR(_xlfn.RRI(5,M25,H25),"")</f>
        <v>0.10286313147852999</v>
      </c>
      <c r="I26" s="4">
        <f t="shared" si="19"/>
        <v>-0.13727002088573681</v>
      </c>
      <c r="J26" s="4">
        <f t="shared" si="19"/>
        <v>-0.1573973330083831</v>
      </c>
      <c r="K26" s="4">
        <f t="shared" si="19"/>
        <v>-0.67224119801664872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13.258639335135134</v>
      </c>
      <c r="H27" s="3">
        <f t="shared" ref="H27:P27" si="20">IFERROR(H4/H21,"")</f>
        <v>53.034557340540537</v>
      </c>
      <c r="I27" s="3">
        <f t="shared" si="20"/>
        <v>52.22214667837838</v>
      </c>
      <c r="J27" s="3">
        <f t="shared" si="20"/>
        <v>55.090792050450453</v>
      </c>
      <c r="K27" s="3">
        <f t="shared" si="20"/>
        <v>55.930062789189186</v>
      </c>
      <c r="L27" s="3">
        <f t="shared" si="20"/>
        <v>58.696520577477479</v>
      </c>
      <c r="M27" s="3">
        <f t="shared" si="20"/>
        <v>84.266988253125007</v>
      </c>
      <c r="N27" s="3">
        <f t="shared" si="20"/>
        <v>74.070556785937498</v>
      </c>
      <c r="O27" s="3">
        <f t="shared" si="20"/>
        <v>83.638203320312499</v>
      </c>
      <c r="P27" s="3">
        <f t="shared" si="20"/>
        <v>4820.2635459000003</v>
      </c>
    </row>
    <row r="28" spans="1:16" x14ac:dyDescent="0.35">
      <c r="C28" t="s">
        <v>50</v>
      </c>
      <c r="D28" s="4">
        <f>IFERROR(_xlfn.RRI(5,I27,D27),"")</f>
        <v>-0.23979828094233979</v>
      </c>
      <c r="H28" s="4">
        <f t="shared" ref="H28:P28" si="21">IFERROR(_xlfn.RRI(5,M27,H27),"")</f>
        <v>-8.8450420198891155E-2</v>
      </c>
      <c r="I28" s="4">
        <f t="shared" si="21"/>
        <v>-6.7515069249279858E-2</v>
      </c>
      <c r="J28" s="4">
        <f t="shared" si="21"/>
        <v>-8.0112188954274077E-2</v>
      </c>
      <c r="K28" s="4">
        <f t="shared" si="21"/>
        <v>-0.58987626426138917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0.19230769230769229</v>
      </c>
      <c r="I29" s="4">
        <f t="shared" si="22"/>
        <v>0.64556962025316456</v>
      </c>
      <c r="J29" s="4">
        <f t="shared" si="22"/>
        <v>0</v>
      </c>
      <c r="K29" s="4">
        <f t="shared" si="22"/>
        <v>-4.8192771084337262E-2</v>
      </c>
      <c r="L29" s="4">
        <f t="shared" si="22"/>
        <v>-0.12631578947368421</v>
      </c>
      <c r="M29" s="4">
        <f t="shared" si="22"/>
        <v>-0.65073529411764708</v>
      </c>
      <c r="N29" s="4">
        <f t="shared" si="22"/>
        <v>0.4623655913978495</v>
      </c>
      <c r="O29" s="4">
        <f t="shared" si="22"/>
        <v>-0.99109451307095653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1.5556822417997641E-2</v>
      </c>
      <c r="I30" s="4">
        <f t="shared" si="23"/>
        <v>-5.2071231240332437E-2</v>
      </c>
      <c r="J30" s="4">
        <f t="shared" si="23"/>
        <v>-1.500571779978329E-2</v>
      </c>
      <c r="K30" s="4">
        <f t="shared" si="23"/>
        <v>-4.7131546488120346E-2</v>
      </c>
      <c r="L30" s="4">
        <f t="shared" si="23"/>
        <v>-0.30344584760568155</v>
      </c>
      <c r="M30" s="4">
        <f t="shared" si="23"/>
        <v>0.13765836129266587</v>
      </c>
      <c r="N30" s="4">
        <f t="shared" si="23"/>
        <v>-0.11439325756118184</v>
      </c>
      <c r="O30" s="4">
        <f t="shared" si="23"/>
        <v>-0.98264862439078604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89.93</v>
      </c>
      <c r="H32" s="3">
        <f>IFERROR(INDEX(D32:G32,COUNT(D32:G32)),"")</f>
        <v>89.93</v>
      </c>
      <c r="I32" s="3">
        <f t="shared" ref="I32:P32" si="24">IFERROR(INDEX(I51:I500,MATCH($C$32,$C$51:$C$500,0)),"")</f>
        <v>88.39</v>
      </c>
      <c r="J32" s="3">
        <f t="shared" si="24"/>
        <v>87.59</v>
      </c>
      <c r="K32" s="3">
        <f t="shared" si="24"/>
        <v>86.78</v>
      </c>
      <c r="L32" s="3">
        <f t="shared" si="24"/>
        <v>85.84</v>
      </c>
      <c r="M32" s="3">
        <f t="shared" si="24"/>
        <v>83.6</v>
      </c>
      <c r="N32" s="3">
        <f t="shared" si="24"/>
        <v>82.4</v>
      </c>
      <c r="O32" s="3">
        <f t="shared" si="24"/>
        <v>80.58</v>
      </c>
      <c r="P32" s="3">
        <f t="shared" si="24"/>
        <v>2453.33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0.67</v>
      </c>
      <c r="H33" s="3">
        <f>IFERROR(INDEX(D33:G33,COUNT(D33:G33)),"")</f>
        <v>0.67</v>
      </c>
      <c r="I33" s="3">
        <f t="shared" ref="I33:P33" si="25">IFERROR(INDEX(I51:I500,MATCH($C$33,$C$51:$C$500,0)),"")</f>
        <v>0.94</v>
      </c>
      <c r="J33" s="3">
        <f t="shared" si="25"/>
        <v>0.25</v>
      </c>
      <c r="K33" s="3">
        <f t="shared" si="25"/>
        <v>0.57999999999999996</v>
      </c>
      <c r="L33" s="3">
        <f t="shared" si="25"/>
        <v>0.68</v>
      </c>
      <c r="M33" s="3">
        <f t="shared" si="25"/>
        <v>1.48</v>
      </c>
      <c r="N33" s="3">
        <f t="shared" si="25"/>
        <v>1.25</v>
      </c>
      <c r="O33" s="3">
        <f t="shared" si="25"/>
        <v>3.72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38.71</v>
      </c>
      <c r="H34" s="3">
        <f>IFERROR(INDEX(D34:G34,COUNT(D34:G34)),"")</f>
        <v>38.71</v>
      </c>
      <c r="I34" s="3">
        <f t="shared" ref="I34:P34" si="26">IFERROR(INDEX(I51:I500,MATCH($C$34,$C$51:$C$500,0)),"")</f>
        <v>63.85</v>
      </c>
      <c r="J34" s="3">
        <f t="shared" si="26"/>
        <v>27.85</v>
      </c>
      <c r="K34" s="3">
        <f t="shared" si="26"/>
        <v>63.29</v>
      </c>
      <c r="L34" s="3">
        <f t="shared" si="26"/>
        <v>69.88</v>
      </c>
      <c r="M34" s="3">
        <f t="shared" si="26"/>
        <v>130.53</v>
      </c>
      <c r="N34" s="3">
        <f t="shared" si="26"/>
        <v>37.869999999999997</v>
      </c>
      <c r="O34" s="3">
        <f t="shared" si="26"/>
        <v>161.29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4.53</v>
      </c>
      <c r="H35" s="3">
        <f>IFERROR(INDEX(D35:G35,COUNT(D35:G35)),"")</f>
        <v>4.53</v>
      </c>
      <c r="I35" s="3">
        <f t="shared" ref="I35:P35" si="27">IFERROR(INDEX(I51:I500,MATCH($C$35,$C$51:$C$500,0)),"")</f>
        <v>1.59</v>
      </c>
      <c r="J35" s="3">
        <f t="shared" si="27"/>
        <v>0.4</v>
      </c>
      <c r="K35" s="3">
        <f t="shared" si="27"/>
        <v>0.89</v>
      </c>
      <c r="L35" s="3">
        <f t="shared" si="27"/>
        <v>0.99</v>
      </c>
      <c r="M35" s="3">
        <f t="shared" si="27"/>
        <v>1.47</v>
      </c>
      <c r="N35" s="3">
        <f t="shared" si="27"/>
        <v>1.39</v>
      </c>
      <c r="O35" s="3">
        <f t="shared" si="27"/>
        <v>3.59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8.09E-2</v>
      </c>
      <c r="I36" s="4">
        <f t="shared" si="28"/>
        <v>0.38579999999999998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0.86709999999999998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0.5</v>
      </c>
      <c r="I37" s="3">
        <f t="shared" si="29"/>
        <v>0.5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0.93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14717089662</v>
      </c>
      <c r="E51" s="5">
        <v>14189747460</v>
      </c>
      <c r="F51" s="5">
        <v>14065716481</v>
      </c>
      <c r="G51" s="5">
        <v>15564317234</v>
      </c>
      <c r="I51" s="5">
        <v>57966582813</v>
      </c>
      <c r="J51" s="5">
        <v>61150779176</v>
      </c>
      <c r="K51" s="5">
        <v>62082369696</v>
      </c>
      <c r="L51" s="5">
        <v>65153137841</v>
      </c>
      <c r="M51" s="5">
        <v>53930872482</v>
      </c>
      <c r="N51" s="5">
        <v>47405156343</v>
      </c>
      <c r="O51" s="5">
        <v>53528450125</v>
      </c>
      <c r="P51" s="5">
        <v>48202635459</v>
      </c>
    </row>
    <row r="52" spans="2:16" x14ac:dyDescent="0.35">
      <c r="C52" t="s">
        <v>75</v>
      </c>
      <c r="D52" s="5">
        <v>-11915701011</v>
      </c>
      <c r="E52" s="5">
        <v>-12295104263</v>
      </c>
      <c r="F52" s="5">
        <v>-12903731889</v>
      </c>
      <c r="G52" s="5">
        <v>-14413906410</v>
      </c>
      <c r="I52" s="5">
        <v>-52530141137</v>
      </c>
      <c r="J52" s="5">
        <v>-56631510936</v>
      </c>
      <c r="K52" s="5">
        <v>-58164274716</v>
      </c>
      <c r="L52" s="5">
        <v>-59454443226</v>
      </c>
      <c r="M52" s="5">
        <v>-46890880193</v>
      </c>
      <c r="N52" s="5">
        <v>-39974159725</v>
      </c>
      <c r="O52" s="5">
        <v>-46977492727</v>
      </c>
      <c r="P52" s="5">
        <v>-42149794225</v>
      </c>
    </row>
    <row r="53" spans="2:16" x14ac:dyDescent="0.35">
      <c r="C53" t="s">
        <v>76</v>
      </c>
      <c r="D53" s="5">
        <v>2801388651</v>
      </c>
      <c r="E53" s="5">
        <v>1894643197</v>
      </c>
      <c r="F53" s="5">
        <v>1161984592</v>
      </c>
      <c r="G53" s="5">
        <v>1150410824</v>
      </c>
      <c r="I53" s="5">
        <v>5436441676</v>
      </c>
      <c r="J53" s="5">
        <v>4519268240</v>
      </c>
      <c r="K53" s="5">
        <v>3918094980</v>
      </c>
      <c r="L53" s="5">
        <v>5698694615</v>
      </c>
      <c r="M53" s="5">
        <v>7039992289</v>
      </c>
      <c r="N53" s="5">
        <v>7430996618</v>
      </c>
      <c r="O53" s="5">
        <v>6550957398</v>
      </c>
      <c r="P53" s="5">
        <v>6052841234</v>
      </c>
    </row>
    <row r="54" spans="2:16" x14ac:dyDescent="0.35">
      <c r="C54" t="s">
        <v>77</v>
      </c>
      <c r="D54" s="5">
        <v>-766526011</v>
      </c>
      <c r="E54" s="5">
        <v>-1637933232</v>
      </c>
      <c r="F54" s="5">
        <v>-873041259</v>
      </c>
      <c r="G54" s="5">
        <v>-817943151</v>
      </c>
      <c r="I54" s="5">
        <v>-4037993075</v>
      </c>
      <c r="J54" s="5">
        <v>-3410573410</v>
      </c>
      <c r="K54" s="5">
        <v>-2732876086</v>
      </c>
      <c r="L54" s="5">
        <v>-3315664507</v>
      </c>
      <c r="M54" s="5">
        <v>-3305457245</v>
      </c>
      <c r="N54" s="5">
        <v>-2868214388</v>
      </c>
      <c r="O54" s="5">
        <v>-2748433017</v>
      </c>
      <c r="P54" s="5">
        <v>-1752192823</v>
      </c>
    </row>
    <row r="55" spans="2:16" x14ac:dyDescent="0.35">
      <c r="C55" t="s">
        <v>384</v>
      </c>
      <c r="D55" s="5">
        <v>-766526011</v>
      </c>
      <c r="E55" s="5">
        <v>-1637933232</v>
      </c>
      <c r="F55" s="5">
        <v>-873041259</v>
      </c>
      <c r="G55" s="5">
        <v>-817943151</v>
      </c>
      <c r="I55" s="5">
        <v>-4037993075</v>
      </c>
      <c r="J55" s="5">
        <v>-3410573410</v>
      </c>
      <c r="K55" s="5">
        <v>-2732876086</v>
      </c>
      <c r="L55" s="5">
        <v>-3315664507</v>
      </c>
      <c r="M55" s="5">
        <v>-3305457245</v>
      </c>
      <c r="N55" s="5">
        <v>-2868214388</v>
      </c>
      <c r="O55" s="5">
        <v>-2748433017</v>
      </c>
      <c r="P55" s="5">
        <v>-1752192823</v>
      </c>
    </row>
    <row r="56" spans="2:16" x14ac:dyDescent="0.35">
      <c r="C56" t="s">
        <v>81</v>
      </c>
      <c r="D56" s="5">
        <v>2034862640</v>
      </c>
      <c r="E56" s="5">
        <v>256709965</v>
      </c>
      <c r="F56" s="5">
        <v>288943333</v>
      </c>
      <c r="G56" s="5">
        <v>332467673</v>
      </c>
      <c r="I56" s="5">
        <v>1398448601</v>
      </c>
      <c r="J56" s="5">
        <v>1108694830</v>
      </c>
      <c r="K56" s="5">
        <v>1185218894</v>
      </c>
      <c r="L56" s="5">
        <v>2383030108</v>
      </c>
      <c r="M56" s="5">
        <v>3734535044</v>
      </c>
      <c r="N56" s="5">
        <v>4562782230</v>
      </c>
      <c r="O56" s="5">
        <v>3802524381</v>
      </c>
      <c r="P56" s="5">
        <v>4300648411</v>
      </c>
    </row>
    <row r="57" spans="2:16" x14ac:dyDescent="0.35">
      <c r="C57" t="s">
        <v>82</v>
      </c>
      <c r="D57" s="5">
        <v>40067723</v>
      </c>
      <c r="E57" s="5">
        <v>-147775021</v>
      </c>
      <c r="F57" s="5">
        <v>25274353</v>
      </c>
      <c r="G57" s="5">
        <v>157625753</v>
      </c>
      <c r="I57" s="5">
        <v>52645901</v>
      </c>
      <c r="J57" s="5">
        <v>-32016061</v>
      </c>
      <c r="K57" s="5">
        <v>-170462909</v>
      </c>
      <c r="L57" s="5">
        <v>-1136734042</v>
      </c>
      <c r="M57" s="5">
        <v>-2923197917</v>
      </c>
      <c r="N57" s="5">
        <v>-2507575015</v>
      </c>
      <c r="O57" s="5">
        <v>-2409730548</v>
      </c>
      <c r="P57" s="5">
        <v>-2837174438</v>
      </c>
    </row>
    <row r="58" spans="2:16" x14ac:dyDescent="0.35">
      <c r="C58" t="s">
        <v>26</v>
      </c>
      <c r="D58" s="5">
        <v>-7883137</v>
      </c>
      <c r="E58" s="5">
        <v>-11092768</v>
      </c>
      <c r="F58" s="5">
        <v>-16852474</v>
      </c>
      <c r="G58" s="5">
        <v>-25881328</v>
      </c>
      <c r="I58" s="5">
        <v>-93100690</v>
      </c>
      <c r="J58" s="5">
        <v>-130218287</v>
      </c>
      <c r="K58" s="5">
        <v>-179737852</v>
      </c>
      <c r="L58" s="5">
        <v>-1165270448</v>
      </c>
      <c r="M58" s="5">
        <v>-2931396189</v>
      </c>
      <c r="N58" s="5">
        <v>-2511483746</v>
      </c>
      <c r="O58" s="5">
        <v>-2345682089</v>
      </c>
      <c r="P58" s="5">
        <v>-2770810913</v>
      </c>
    </row>
    <row r="59" spans="2:16" x14ac:dyDescent="0.35">
      <c r="C59" t="s">
        <v>282</v>
      </c>
      <c r="E59" s="5">
        <v>-36012</v>
      </c>
      <c r="F59" s="5">
        <v>37524</v>
      </c>
      <c r="G59" s="5">
        <v>-29800</v>
      </c>
      <c r="M59" s="5">
        <v>80757</v>
      </c>
      <c r="N59" s="5">
        <v>-2801620</v>
      </c>
      <c r="O59" s="5">
        <v>-7103479</v>
      </c>
      <c r="P59" s="5">
        <v>-17858178</v>
      </c>
    </row>
    <row r="60" spans="2:16" x14ac:dyDescent="0.35">
      <c r="C60" t="s">
        <v>330</v>
      </c>
    </row>
    <row r="61" spans="2:16" x14ac:dyDescent="0.35">
      <c r="C61" t="s">
        <v>80</v>
      </c>
    </row>
    <row r="62" spans="2:16" x14ac:dyDescent="0.35">
      <c r="C62" t="s">
        <v>84</v>
      </c>
      <c r="D62" s="5">
        <v>40067723</v>
      </c>
      <c r="E62" s="5">
        <v>-147775021</v>
      </c>
      <c r="F62" s="5">
        <v>25274353</v>
      </c>
      <c r="G62" s="5">
        <v>157625753</v>
      </c>
      <c r="I62" s="5">
        <v>52645901</v>
      </c>
      <c r="J62" s="5">
        <v>-32016061</v>
      </c>
      <c r="K62" s="5">
        <v>-170462909</v>
      </c>
      <c r="L62" s="5">
        <v>-1136734042</v>
      </c>
      <c r="M62" s="5">
        <v>-2923197917</v>
      </c>
      <c r="N62" s="5">
        <v>-2507575015</v>
      </c>
      <c r="O62" s="5">
        <v>-2409730548</v>
      </c>
      <c r="P62" s="5">
        <v>-2837174438</v>
      </c>
    </row>
    <row r="63" spans="2:16" x14ac:dyDescent="0.35">
      <c r="C63" t="s">
        <v>28</v>
      </c>
      <c r="D63" s="5">
        <v>2074930363</v>
      </c>
      <c r="E63" s="5">
        <v>108934944</v>
      </c>
      <c r="F63" s="5">
        <v>314217686</v>
      </c>
      <c r="G63" s="5">
        <v>490093426</v>
      </c>
      <c r="I63" s="5">
        <v>1451094502</v>
      </c>
      <c r="J63" s="5">
        <v>1076678769</v>
      </c>
      <c r="K63" s="5">
        <v>1014755985</v>
      </c>
      <c r="L63" s="5">
        <v>1246296066</v>
      </c>
      <c r="M63" s="5">
        <v>811337127</v>
      </c>
      <c r="N63" s="5">
        <v>2055207215</v>
      </c>
      <c r="O63" s="5">
        <v>1392793833</v>
      </c>
      <c r="P63" s="5">
        <v>1463473973</v>
      </c>
    </row>
    <row r="64" spans="2:16" x14ac:dyDescent="0.35">
      <c r="C64" t="s">
        <v>27</v>
      </c>
      <c r="D64" s="5">
        <v>-358947600</v>
      </c>
      <c r="E64" s="5">
        <v>110970981</v>
      </c>
      <c r="F64" s="5">
        <v>-2968020</v>
      </c>
      <c r="G64" s="5">
        <v>-85680320</v>
      </c>
      <c r="I64" s="5">
        <v>-12531959</v>
      </c>
      <c r="J64" s="5">
        <v>-197128525</v>
      </c>
      <c r="K64" s="5">
        <v>-137232556</v>
      </c>
      <c r="L64" s="5">
        <v>-329597302</v>
      </c>
      <c r="M64" s="5">
        <v>-199903928</v>
      </c>
      <c r="N64" s="5">
        <v>-313587820</v>
      </c>
      <c r="O64" s="5">
        <v>-201227021</v>
      </c>
      <c r="P64" s="5">
        <v>-210297494</v>
      </c>
    </row>
    <row r="65" spans="2:16" x14ac:dyDescent="0.35">
      <c r="C65" t="s">
        <v>85</v>
      </c>
      <c r="D65" s="5">
        <v>-358947600</v>
      </c>
      <c r="E65" s="5">
        <v>-108282240</v>
      </c>
      <c r="F65" s="5">
        <v>-2968020</v>
      </c>
      <c r="G65" s="5">
        <v>-85680320</v>
      </c>
      <c r="I65" s="5">
        <v>-231785180</v>
      </c>
      <c r="J65" s="5">
        <v>-189769580</v>
      </c>
      <c r="K65" s="5">
        <v>-118595620</v>
      </c>
      <c r="L65" s="5">
        <v>-125313540</v>
      </c>
      <c r="M65" s="5">
        <v>-194838380</v>
      </c>
      <c r="N65" s="5">
        <v>-226279388</v>
      </c>
      <c r="O65" s="5">
        <v>-174326175</v>
      </c>
      <c r="P65" s="5">
        <v>-253436973</v>
      </c>
    </row>
    <row r="66" spans="2:16" x14ac:dyDescent="0.35">
      <c r="C66" t="s">
        <v>86</v>
      </c>
      <c r="E66" s="5">
        <v>219253221</v>
      </c>
      <c r="I66" s="5">
        <v>219253221</v>
      </c>
      <c r="J66" s="5">
        <v>-7358945</v>
      </c>
      <c r="K66" s="5">
        <v>-18636936</v>
      </c>
      <c r="L66" s="5">
        <v>-204283762</v>
      </c>
      <c r="M66" s="5">
        <v>-5065548</v>
      </c>
      <c r="N66" s="5">
        <v>-87308432</v>
      </c>
      <c r="O66" s="5">
        <v>-26900846</v>
      </c>
      <c r="P66" s="5">
        <v>43139479</v>
      </c>
    </row>
    <row r="67" spans="2:16" x14ac:dyDescent="0.35">
      <c r="C67" t="s">
        <v>88</v>
      </c>
      <c r="D67" s="5">
        <v>-358947600</v>
      </c>
      <c r="E67" s="5">
        <v>110970981</v>
      </c>
      <c r="F67" s="5">
        <v>-2968020</v>
      </c>
      <c r="G67" s="5">
        <v>-85680320</v>
      </c>
      <c r="I67" s="5">
        <v>-12531959</v>
      </c>
      <c r="J67" s="5">
        <v>-197128525</v>
      </c>
      <c r="K67" s="5">
        <v>-137232556</v>
      </c>
      <c r="L67" s="5">
        <v>-329597302</v>
      </c>
      <c r="M67" s="5">
        <v>-199903928</v>
      </c>
      <c r="N67" s="5">
        <v>-313587820</v>
      </c>
      <c r="O67" s="5">
        <v>-201227021</v>
      </c>
      <c r="P67" s="5">
        <v>-210297494</v>
      </c>
    </row>
    <row r="68" spans="2:16" x14ac:dyDescent="0.35">
      <c r="C68" t="s">
        <v>91</v>
      </c>
      <c r="D68" s="5">
        <v>1715982763</v>
      </c>
      <c r="E68" s="5">
        <v>219905925</v>
      </c>
      <c r="F68" s="5">
        <v>311249666</v>
      </c>
      <c r="G68" s="5">
        <v>404413106</v>
      </c>
      <c r="I68" s="5">
        <v>1438562543</v>
      </c>
      <c r="J68" s="5">
        <v>879550244</v>
      </c>
      <c r="K68" s="5">
        <v>877523429</v>
      </c>
      <c r="L68" s="5">
        <v>916698764</v>
      </c>
      <c r="M68" s="5">
        <v>611433199</v>
      </c>
      <c r="N68" s="5">
        <v>1741619395</v>
      </c>
      <c r="O68" s="5">
        <v>1191566812</v>
      </c>
      <c r="P68" s="5">
        <v>1253176479</v>
      </c>
    </row>
    <row r="69" spans="2:16" x14ac:dyDescent="0.35">
      <c r="C69" t="s">
        <v>92</v>
      </c>
      <c r="E69" s="5">
        <v>4023905</v>
      </c>
      <c r="I69" s="5">
        <v>4023905</v>
      </c>
      <c r="J69" s="5">
        <v>17394387</v>
      </c>
      <c r="K69" s="5">
        <v>158390725</v>
      </c>
      <c r="L69" s="5">
        <v>20944335</v>
      </c>
      <c r="M69" s="5">
        <v>97014987</v>
      </c>
      <c r="N69" s="5">
        <v>23414281</v>
      </c>
      <c r="O69" s="5">
        <v>388884817</v>
      </c>
      <c r="P69" s="5">
        <v>68360128</v>
      </c>
    </row>
    <row r="70" spans="2:16" x14ac:dyDescent="0.35">
      <c r="C70" t="s">
        <v>93</v>
      </c>
      <c r="D70" s="5">
        <v>1715982763</v>
      </c>
      <c r="E70" s="5">
        <v>223929830</v>
      </c>
      <c r="F70" s="5">
        <v>311249666</v>
      </c>
      <c r="G70" s="5">
        <v>404413106</v>
      </c>
      <c r="I70" s="5">
        <v>1442586448</v>
      </c>
      <c r="J70" s="5">
        <v>896944631</v>
      </c>
      <c r="K70" s="5">
        <v>1035914154</v>
      </c>
      <c r="L70" s="5">
        <v>937643099</v>
      </c>
      <c r="M70" s="5">
        <v>708448186</v>
      </c>
      <c r="N70" s="5">
        <v>1765033676</v>
      </c>
      <c r="O70" s="5">
        <v>1580451629</v>
      </c>
      <c r="P70" s="5">
        <v>1321536607</v>
      </c>
    </row>
    <row r="71" spans="2:16" x14ac:dyDescent="0.35">
      <c r="C71" t="s">
        <v>94</v>
      </c>
      <c r="D71" s="5">
        <v>1715982763</v>
      </c>
      <c r="E71" s="5">
        <v>219905925</v>
      </c>
      <c r="F71" s="5">
        <v>311249706</v>
      </c>
      <c r="G71" s="5">
        <v>404413066</v>
      </c>
      <c r="I71" s="5">
        <v>1438562543</v>
      </c>
      <c r="J71" s="5">
        <v>879550244</v>
      </c>
      <c r="K71" s="5">
        <v>877523429</v>
      </c>
      <c r="L71" s="5">
        <v>916698764</v>
      </c>
      <c r="M71" s="5">
        <v>611433199</v>
      </c>
      <c r="N71" s="5">
        <v>1741619395</v>
      </c>
      <c r="O71" s="5">
        <v>1191566812</v>
      </c>
      <c r="P71" s="5">
        <v>1253176479</v>
      </c>
    </row>
    <row r="72" spans="2:16" x14ac:dyDescent="0.35">
      <c r="C72" t="s">
        <v>7</v>
      </c>
      <c r="D72" s="5">
        <v>1715982763</v>
      </c>
      <c r="E72" s="5">
        <v>223929830</v>
      </c>
      <c r="F72" s="5">
        <v>311249706</v>
      </c>
      <c r="G72" s="5">
        <v>404413066</v>
      </c>
      <c r="I72" s="5">
        <v>1442586448</v>
      </c>
      <c r="J72" s="5">
        <v>896944631</v>
      </c>
      <c r="K72" s="5">
        <v>1035914154</v>
      </c>
      <c r="L72" s="5">
        <v>937643099</v>
      </c>
      <c r="M72" s="5">
        <v>708448186</v>
      </c>
      <c r="N72" s="5">
        <v>1765033676</v>
      </c>
      <c r="O72" s="5">
        <v>1580451629</v>
      </c>
      <c r="P72" s="5">
        <v>1321536607</v>
      </c>
    </row>
    <row r="73" spans="2:16" x14ac:dyDescent="0.35">
      <c r="C73" t="s">
        <v>95</v>
      </c>
      <c r="D73" s="5">
        <v>1715982763</v>
      </c>
      <c r="E73" s="5">
        <v>219905925</v>
      </c>
      <c r="F73" s="5">
        <v>311249706</v>
      </c>
      <c r="G73" s="5">
        <v>404413066</v>
      </c>
      <c r="I73" s="5">
        <v>1438562543</v>
      </c>
      <c r="J73" s="5">
        <v>879550244</v>
      </c>
      <c r="K73" s="5">
        <v>877523429</v>
      </c>
      <c r="L73" s="5">
        <v>916698764</v>
      </c>
      <c r="M73" s="5">
        <v>611433199</v>
      </c>
      <c r="N73" s="5">
        <v>1741619395</v>
      </c>
      <c r="O73" s="5">
        <v>1191566812</v>
      </c>
      <c r="P73" s="5">
        <v>1253176479</v>
      </c>
    </row>
    <row r="74" spans="2:16" x14ac:dyDescent="0.35">
      <c r="C74" t="s">
        <v>96</v>
      </c>
      <c r="D74" s="5">
        <v>1715982763</v>
      </c>
      <c r="E74" s="5">
        <v>223929830</v>
      </c>
      <c r="F74" s="5">
        <v>311249706</v>
      </c>
      <c r="G74" s="5">
        <v>404413066</v>
      </c>
      <c r="I74" s="5">
        <v>1442586448</v>
      </c>
      <c r="J74" s="5">
        <v>896944631</v>
      </c>
      <c r="K74" s="5">
        <v>1035914154</v>
      </c>
      <c r="L74" s="5">
        <v>937643099</v>
      </c>
      <c r="M74" s="5">
        <v>708448186</v>
      </c>
      <c r="N74" s="5">
        <v>1765033676</v>
      </c>
      <c r="O74" s="5">
        <v>1580451629</v>
      </c>
      <c r="P74" s="5">
        <v>1321536607</v>
      </c>
    </row>
    <row r="75" spans="2:16" x14ac:dyDescent="0.35">
      <c r="C75" t="s">
        <v>97</v>
      </c>
      <c r="D75" s="5">
        <v>1715982763</v>
      </c>
      <c r="E75" s="5">
        <v>223929830</v>
      </c>
      <c r="F75" s="5">
        <v>311249706</v>
      </c>
      <c r="G75" s="5">
        <v>404413066</v>
      </c>
      <c r="I75" s="5">
        <v>1442586448</v>
      </c>
      <c r="J75" s="5">
        <v>896944631</v>
      </c>
      <c r="K75" s="5">
        <v>1035914154</v>
      </c>
      <c r="L75" s="5">
        <v>937643099</v>
      </c>
      <c r="M75" s="5">
        <v>708448186</v>
      </c>
      <c r="N75" s="5">
        <v>1765033676</v>
      </c>
      <c r="O75" s="5">
        <v>1580451629</v>
      </c>
      <c r="P75" s="5">
        <v>1321536607</v>
      </c>
    </row>
    <row r="77" spans="2:16" x14ac:dyDescent="0.35">
      <c r="B77" t="s">
        <v>98</v>
      </c>
      <c r="C77" t="s">
        <v>99</v>
      </c>
    </row>
    <row r="78" spans="2:16" x14ac:dyDescent="0.35">
      <c r="C78" t="s">
        <v>100</v>
      </c>
    </row>
    <row r="79" spans="2:16" x14ac:dyDescent="0.35">
      <c r="C79" t="s">
        <v>19</v>
      </c>
      <c r="D79" s="5">
        <v>5178749395</v>
      </c>
      <c r="E79" s="5">
        <v>5579211081</v>
      </c>
      <c r="F79" s="5">
        <v>4325227858</v>
      </c>
      <c r="G79" s="5">
        <v>4296650772</v>
      </c>
      <c r="I79" s="5">
        <v>5579211081</v>
      </c>
      <c r="J79" s="5">
        <v>4086800328</v>
      </c>
      <c r="K79" s="5">
        <v>3567295065</v>
      </c>
      <c r="L79" s="5">
        <v>2096559554</v>
      </c>
      <c r="M79" s="5">
        <v>1373809411</v>
      </c>
      <c r="N79" s="5">
        <v>1458643028</v>
      </c>
      <c r="O79" s="5">
        <v>1134375888</v>
      </c>
      <c r="P79" s="5">
        <v>618167302</v>
      </c>
    </row>
    <row r="80" spans="2:16" x14ac:dyDescent="0.35">
      <c r="C80" t="s">
        <v>101</v>
      </c>
      <c r="D80" s="5">
        <v>8158418870</v>
      </c>
      <c r="E80" s="5">
        <v>7065596740</v>
      </c>
      <c r="F80" s="5">
        <v>7253306996</v>
      </c>
      <c r="G80" s="5">
        <v>7712551846</v>
      </c>
      <c r="I80" s="5">
        <v>7065596740</v>
      </c>
      <c r="J80" s="5">
        <v>7468950121</v>
      </c>
      <c r="K80" s="5">
        <v>8662060231</v>
      </c>
      <c r="L80" s="5">
        <v>13752260492</v>
      </c>
      <c r="M80" s="5">
        <v>8664884880</v>
      </c>
      <c r="N80" s="5">
        <v>7127705490</v>
      </c>
      <c r="O80" s="5">
        <v>6492536400</v>
      </c>
      <c r="P80" s="5">
        <v>6464332786</v>
      </c>
    </row>
    <row r="81" spans="3:16" x14ac:dyDescent="0.35">
      <c r="C81" t="s">
        <v>105</v>
      </c>
      <c r="M81" s="5">
        <v>366750000</v>
      </c>
      <c r="N81" s="5">
        <v>366750000</v>
      </c>
      <c r="O81" s="5">
        <v>366750000</v>
      </c>
    </row>
    <row r="82" spans="3:16" x14ac:dyDescent="0.35">
      <c r="C82" t="s">
        <v>108</v>
      </c>
      <c r="D82" s="5">
        <v>25742939486</v>
      </c>
      <c r="E82" s="5">
        <v>25792798040</v>
      </c>
      <c r="F82" s="5">
        <v>25998010422</v>
      </c>
      <c r="G82" s="5">
        <v>25566261656</v>
      </c>
      <c r="I82" s="5">
        <v>25792798040</v>
      </c>
      <c r="J82" s="5">
        <v>25386495791</v>
      </c>
      <c r="K82" s="5">
        <v>24604137131</v>
      </c>
      <c r="L82" s="5">
        <v>19200384153</v>
      </c>
      <c r="M82" s="5">
        <v>23105731257</v>
      </c>
      <c r="N82" s="5">
        <v>20910757884</v>
      </c>
      <c r="O82" s="5">
        <v>21206904471</v>
      </c>
      <c r="P82" s="5">
        <v>24168770580</v>
      </c>
    </row>
    <row r="83" spans="3:16" x14ac:dyDescent="0.35">
      <c r="C83" t="s">
        <v>330</v>
      </c>
    </row>
    <row r="84" spans="3:16" x14ac:dyDescent="0.35">
      <c r="C84" t="s">
        <v>80</v>
      </c>
      <c r="D84" s="5">
        <v>676879239</v>
      </c>
      <c r="E84" s="5">
        <v>676879239</v>
      </c>
      <c r="F84" s="5">
        <v>672855334</v>
      </c>
      <c r="G84" s="5">
        <v>672855334</v>
      </c>
      <c r="I84" s="5">
        <v>676879239</v>
      </c>
      <c r="J84" s="5">
        <v>672855334</v>
      </c>
      <c r="K84" s="5">
        <v>655460947</v>
      </c>
      <c r="L84" s="5">
        <v>497070222</v>
      </c>
      <c r="M84" s="5">
        <v>476125887</v>
      </c>
      <c r="N84" s="5">
        <v>379110900</v>
      </c>
      <c r="O84" s="5">
        <v>355696619</v>
      </c>
      <c r="P84" s="5">
        <v>6466811802</v>
      </c>
    </row>
    <row r="85" spans="3:16" x14ac:dyDescent="0.35">
      <c r="C85" t="s">
        <v>109</v>
      </c>
      <c r="D85" s="5">
        <v>41110137314</v>
      </c>
      <c r="E85" s="5">
        <v>38889627429</v>
      </c>
      <c r="F85" s="5">
        <v>38383335225</v>
      </c>
      <c r="G85" s="5">
        <v>38493148164</v>
      </c>
      <c r="I85" s="5">
        <v>38889627429</v>
      </c>
      <c r="J85" s="5">
        <v>37422345421</v>
      </c>
      <c r="K85" s="5">
        <v>37352443513</v>
      </c>
      <c r="L85" s="5">
        <v>35470016517</v>
      </c>
      <c r="M85" s="5">
        <v>34601733001</v>
      </c>
      <c r="N85" s="5">
        <v>31161221572</v>
      </c>
      <c r="O85" s="5">
        <v>29437724375</v>
      </c>
      <c r="P85" s="5">
        <v>32031289599</v>
      </c>
    </row>
    <row r="86" spans="3:16" x14ac:dyDescent="0.35">
      <c r="C86" t="s">
        <v>110</v>
      </c>
    </row>
    <row r="87" spans="3:16" x14ac:dyDescent="0.35">
      <c r="C87" t="s">
        <v>112</v>
      </c>
      <c r="D87" s="5">
        <v>60046280444</v>
      </c>
      <c r="E87" s="5">
        <v>60306179911</v>
      </c>
      <c r="F87" s="5">
        <v>60357575071</v>
      </c>
      <c r="G87" s="5">
        <v>60875218727</v>
      </c>
      <c r="I87" s="5">
        <v>60306179911</v>
      </c>
      <c r="J87" s="5">
        <v>61292453754</v>
      </c>
      <c r="K87" s="5">
        <v>61648520469</v>
      </c>
      <c r="L87" s="5">
        <v>61929598893</v>
      </c>
      <c r="M87" s="5">
        <v>49020168124</v>
      </c>
      <c r="N87" s="5">
        <v>14536209262</v>
      </c>
      <c r="O87" s="5">
        <v>15565367471</v>
      </c>
      <c r="P87" s="5">
        <v>8319567428</v>
      </c>
    </row>
    <row r="88" spans="3:16" x14ac:dyDescent="0.35">
      <c r="C88" t="s">
        <v>111</v>
      </c>
      <c r="M88" s="5">
        <v>54584291</v>
      </c>
      <c r="N88" s="5">
        <v>87013040</v>
      </c>
      <c r="O88" s="5">
        <v>281250187</v>
      </c>
      <c r="P88" s="5">
        <v>308151033</v>
      </c>
    </row>
    <row r="89" spans="3:16" x14ac:dyDescent="0.35">
      <c r="C89" t="s">
        <v>115</v>
      </c>
      <c r="D89" s="5">
        <v>61937098829</v>
      </c>
      <c r="E89" s="5">
        <v>62189279475</v>
      </c>
      <c r="F89" s="5">
        <v>63813027670</v>
      </c>
      <c r="G89" s="5">
        <v>63654816263</v>
      </c>
      <c r="I89" s="5">
        <v>62189279475</v>
      </c>
      <c r="J89" s="5">
        <v>64158778907</v>
      </c>
      <c r="K89" s="5">
        <v>63261808750</v>
      </c>
      <c r="L89" s="5">
        <v>63028219055</v>
      </c>
      <c r="M89" s="5">
        <v>49980930842</v>
      </c>
      <c r="N89" s="5">
        <v>46762900068</v>
      </c>
      <c r="O89" s="5">
        <v>46171617658</v>
      </c>
      <c r="P89" s="5">
        <v>8627718461</v>
      </c>
    </row>
    <row r="90" spans="3:16" x14ac:dyDescent="0.35">
      <c r="C90" t="s">
        <v>116</v>
      </c>
      <c r="D90" s="5">
        <v>103047236143</v>
      </c>
      <c r="E90" s="5">
        <v>101078906904</v>
      </c>
      <c r="F90" s="5">
        <v>102196362895</v>
      </c>
      <c r="G90" s="5">
        <v>102147964427</v>
      </c>
      <c r="I90" s="5">
        <v>101078906904</v>
      </c>
      <c r="J90" s="5">
        <v>101581124328</v>
      </c>
      <c r="K90" s="5">
        <v>100614252263</v>
      </c>
      <c r="L90" s="5">
        <v>98498235572</v>
      </c>
      <c r="M90" s="5">
        <v>84582663843</v>
      </c>
      <c r="N90" s="5">
        <v>77924121640</v>
      </c>
      <c r="O90" s="5">
        <v>75609342033</v>
      </c>
      <c r="P90" s="5">
        <v>40659008060</v>
      </c>
    </row>
    <row r="91" spans="3:16" x14ac:dyDescent="0.35">
      <c r="C91" t="s">
        <v>117</v>
      </c>
    </row>
    <row r="92" spans="3:16" x14ac:dyDescent="0.35">
      <c r="C92" t="s">
        <v>118</v>
      </c>
    </row>
    <row r="93" spans="3:16" x14ac:dyDescent="0.35">
      <c r="C93" t="s">
        <v>119</v>
      </c>
      <c r="D93" s="5">
        <v>2772019844</v>
      </c>
      <c r="E93" s="5">
        <v>2506987793</v>
      </c>
      <c r="F93" s="5">
        <v>2407069652</v>
      </c>
      <c r="G93" s="5">
        <v>2603503864</v>
      </c>
      <c r="I93" s="5">
        <v>2506987793</v>
      </c>
      <c r="J93" s="5">
        <v>2863208733</v>
      </c>
      <c r="K93" s="5">
        <v>3439789151</v>
      </c>
      <c r="L93" s="5">
        <v>2289839366</v>
      </c>
      <c r="M93" s="5">
        <v>28984918841</v>
      </c>
      <c r="N93" s="5">
        <v>23822465516</v>
      </c>
      <c r="O93" s="5">
        <v>17710996563</v>
      </c>
      <c r="P93" s="5">
        <v>22253059025</v>
      </c>
    </row>
    <row r="94" spans="3:16" x14ac:dyDescent="0.35">
      <c r="C94" t="s">
        <v>285</v>
      </c>
      <c r="M94" s="5">
        <v>24499802274</v>
      </c>
      <c r="N94" s="5">
        <v>20999971365</v>
      </c>
      <c r="O94" s="5">
        <v>13963228417</v>
      </c>
      <c r="P94" s="5">
        <v>15372267764</v>
      </c>
    </row>
    <row r="95" spans="3:16" x14ac:dyDescent="0.35">
      <c r="C95" t="s">
        <v>120</v>
      </c>
      <c r="D95" s="5">
        <v>833044343</v>
      </c>
      <c r="E95" s="5">
        <v>970850180</v>
      </c>
      <c r="F95" s="5">
        <v>843318523</v>
      </c>
      <c r="G95" s="5">
        <v>889824186</v>
      </c>
      <c r="I95" s="5">
        <v>970850180</v>
      </c>
      <c r="J95" s="5">
        <v>854619612</v>
      </c>
      <c r="K95" s="5">
        <v>1500120163</v>
      </c>
      <c r="L95" s="5">
        <v>164853656</v>
      </c>
      <c r="M95" s="5">
        <v>465230034</v>
      </c>
      <c r="N95" s="5">
        <v>373269929</v>
      </c>
      <c r="O95" s="5">
        <v>351203051</v>
      </c>
      <c r="P95" s="5">
        <v>3446162079</v>
      </c>
    </row>
    <row r="96" spans="3:16" x14ac:dyDescent="0.35">
      <c r="C96" t="s">
        <v>121</v>
      </c>
      <c r="O96" s="5">
        <v>772102166</v>
      </c>
      <c r="P96" s="5">
        <v>237533723</v>
      </c>
    </row>
    <row r="97" spans="3:16" x14ac:dyDescent="0.35">
      <c r="C97" t="s">
        <v>103</v>
      </c>
      <c r="D97" s="5">
        <v>287685564</v>
      </c>
      <c r="E97" s="5">
        <v>298923894</v>
      </c>
      <c r="F97" s="5">
        <v>239745728</v>
      </c>
      <c r="G97" s="5">
        <v>261207377</v>
      </c>
      <c r="I97" s="5">
        <v>298923894</v>
      </c>
      <c r="J97" s="5">
        <v>286670405</v>
      </c>
      <c r="K97" s="5">
        <v>755562756</v>
      </c>
      <c r="L97" s="5">
        <v>366528717</v>
      </c>
      <c r="M97" s="5">
        <v>983168048</v>
      </c>
      <c r="N97" s="5">
        <v>914540569</v>
      </c>
    </row>
    <row r="98" spans="3:16" x14ac:dyDescent="0.35">
      <c r="C98" t="s">
        <v>102</v>
      </c>
      <c r="L98" s="5">
        <v>135000000</v>
      </c>
      <c r="M98" s="5">
        <v>1015000000</v>
      </c>
    </row>
    <row r="99" spans="3:16" x14ac:dyDescent="0.35">
      <c r="C99" t="s">
        <v>287</v>
      </c>
      <c r="D99" s="5">
        <v>287685564</v>
      </c>
      <c r="E99" s="5">
        <v>298923894</v>
      </c>
      <c r="F99" s="5">
        <v>239745728</v>
      </c>
      <c r="G99" s="5">
        <v>261207377</v>
      </c>
      <c r="I99" s="5">
        <v>298923894</v>
      </c>
      <c r="J99" s="5">
        <v>286670405</v>
      </c>
      <c r="K99" s="5">
        <v>755562756</v>
      </c>
      <c r="L99" s="5">
        <v>501528717</v>
      </c>
      <c r="M99" s="5">
        <v>1998168048</v>
      </c>
      <c r="N99" s="5">
        <v>914540569</v>
      </c>
      <c r="O99" s="5">
        <v>772102166</v>
      </c>
      <c r="P99" s="5">
        <v>237533723</v>
      </c>
    </row>
    <row r="100" spans="3:16" x14ac:dyDescent="0.35">
      <c r="C100" t="s">
        <v>122</v>
      </c>
      <c r="D100" s="5">
        <v>744305402</v>
      </c>
      <c r="E100" s="5">
        <v>224072493</v>
      </c>
      <c r="F100" s="5">
        <v>187283544</v>
      </c>
      <c r="G100" s="5">
        <v>200430944</v>
      </c>
      <c r="I100" s="5">
        <v>224072493</v>
      </c>
      <c r="J100" s="5">
        <v>197912661</v>
      </c>
      <c r="K100" s="5">
        <v>235261802</v>
      </c>
      <c r="L100" s="5">
        <v>477178756</v>
      </c>
      <c r="M100" s="5">
        <v>322419073</v>
      </c>
      <c r="N100" s="5">
        <v>78998791</v>
      </c>
      <c r="O100" s="5">
        <v>246597013</v>
      </c>
      <c r="P100" s="5">
        <v>161296370</v>
      </c>
    </row>
    <row r="101" spans="3:16" x14ac:dyDescent="0.35">
      <c r="C101" t="s">
        <v>124</v>
      </c>
    </row>
    <row r="102" spans="3:16" x14ac:dyDescent="0.35">
      <c r="C102" t="s">
        <v>125</v>
      </c>
      <c r="N102" s="5">
        <v>71996648</v>
      </c>
      <c r="O102" s="5">
        <v>837866260</v>
      </c>
      <c r="P102" s="5">
        <v>1159049700</v>
      </c>
    </row>
    <row r="103" spans="3:16" x14ac:dyDescent="0.35">
      <c r="C103" t="s">
        <v>289</v>
      </c>
      <c r="F103" s="5">
        <v>49899019</v>
      </c>
      <c r="G103" s="5">
        <v>87220352</v>
      </c>
      <c r="K103" s="5">
        <v>336230217</v>
      </c>
      <c r="L103" s="5">
        <v>469893461</v>
      </c>
      <c r="M103" s="5">
        <v>1618844389</v>
      </c>
      <c r="N103" s="5">
        <v>895643147</v>
      </c>
      <c r="O103" s="5">
        <v>526227419</v>
      </c>
      <c r="P103" s="5">
        <v>1294295788</v>
      </c>
    </row>
    <row r="104" spans="3:16" x14ac:dyDescent="0.35">
      <c r="C104" t="s">
        <v>542</v>
      </c>
      <c r="D104" s="5">
        <v>244471981</v>
      </c>
      <c r="E104" s="5">
        <v>12685575</v>
      </c>
      <c r="G104" s="5">
        <v>29095694</v>
      </c>
      <c r="I104" s="5">
        <v>12685575</v>
      </c>
      <c r="J104" s="5">
        <v>197177990</v>
      </c>
      <c r="M104" s="5">
        <v>113037010</v>
      </c>
    </row>
    <row r="105" spans="3:16" x14ac:dyDescent="0.35">
      <c r="C105" t="s">
        <v>126</v>
      </c>
      <c r="D105" s="5">
        <v>906984535</v>
      </c>
      <c r="E105" s="5">
        <v>1013141226</v>
      </c>
      <c r="F105" s="5">
        <v>1093198982</v>
      </c>
      <c r="G105" s="5">
        <v>1244590004</v>
      </c>
      <c r="I105" s="5">
        <v>1013141226</v>
      </c>
      <c r="J105" s="5">
        <v>1520094344</v>
      </c>
      <c r="K105" s="5">
        <v>948844430</v>
      </c>
      <c r="L105" s="5">
        <v>1137216794</v>
      </c>
      <c r="M105" s="5">
        <v>1695744863</v>
      </c>
      <c r="N105" s="5">
        <v>1455684862</v>
      </c>
      <c r="O105" s="5">
        <v>2377865916</v>
      </c>
      <c r="P105" s="5">
        <v>3035799089</v>
      </c>
    </row>
    <row r="106" spans="3:16" x14ac:dyDescent="0.35">
      <c r="C106" t="s">
        <v>127</v>
      </c>
      <c r="D106" s="5">
        <v>455559677</v>
      </c>
      <c r="E106" s="5">
        <v>468245252</v>
      </c>
      <c r="F106" s="5">
        <v>1354572289</v>
      </c>
      <c r="G106" s="5">
        <v>1420989316</v>
      </c>
      <c r="I106" s="5">
        <v>468245252</v>
      </c>
      <c r="J106" s="5">
        <v>1501851260</v>
      </c>
      <c r="K106" s="5">
        <v>855343408</v>
      </c>
      <c r="L106" s="5">
        <v>927202336</v>
      </c>
      <c r="M106" s="5">
        <v>2067345824</v>
      </c>
      <c r="N106" s="5">
        <v>1363153612</v>
      </c>
      <c r="O106" s="5">
        <v>6329094428</v>
      </c>
      <c r="P106" s="5">
        <v>3685949622</v>
      </c>
    </row>
    <row r="107" spans="3:16" x14ac:dyDescent="0.35">
      <c r="C107" t="s">
        <v>128</v>
      </c>
      <c r="D107" s="5">
        <v>455559677</v>
      </c>
      <c r="E107" s="5">
        <v>468245252</v>
      </c>
      <c r="F107" s="5">
        <v>1354572289</v>
      </c>
      <c r="G107" s="5">
        <v>1420989316</v>
      </c>
      <c r="I107" s="5">
        <v>468245252</v>
      </c>
      <c r="J107" s="5">
        <v>1501851260</v>
      </c>
      <c r="K107" s="5">
        <v>855343408</v>
      </c>
      <c r="L107" s="5">
        <v>927202336</v>
      </c>
      <c r="M107" s="5">
        <v>2067345824</v>
      </c>
      <c r="N107" s="5">
        <v>1363153612</v>
      </c>
      <c r="O107" s="5">
        <v>6329094428</v>
      </c>
      <c r="P107" s="5">
        <v>3685949622</v>
      </c>
    </row>
    <row r="108" spans="3:16" x14ac:dyDescent="0.35">
      <c r="C108" t="s">
        <v>129</v>
      </c>
    </row>
    <row r="109" spans="3:16" x14ac:dyDescent="0.35">
      <c r="C109" t="s">
        <v>130</v>
      </c>
      <c r="D109" s="5">
        <v>244471981</v>
      </c>
      <c r="E109" s="5">
        <v>257157556</v>
      </c>
      <c r="F109" s="5">
        <v>962147183</v>
      </c>
      <c r="G109" s="5">
        <v>1028564210</v>
      </c>
      <c r="I109" s="5">
        <v>257157556</v>
      </c>
      <c r="J109" s="5">
        <v>1109426154</v>
      </c>
      <c r="K109" s="5">
        <v>491226991</v>
      </c>
      <c r="L109" s="5">
        <v>469893461</v>
      </c>
      <c r="M109" s="5">
        <v>1731881399</v>
      </c>
      <c r="N109" s="5">
        <v>967639795</v>
      </c>
      <c r="O109" s="5">
        <v>1364093679</v>
      </c>
      <c r="P109" s="5">
        <v>2453345488</v>
      </c>
    </row>
    <row r="110" spans="3:16" x14ac:dyDescent="0.35">
      <c r="C110" t="s">
        <v>290</v>
      </c>
      <c r="D110" s="5">
        <v>13064871</v>
      </c>
      <c r="E110" s="5">
        <v>13064871</v>
      </c>
      <c r="F110" s="5">
        <v>231183144</v>
      </c>
      <c r="G110" s="5">
        <v>231183144</v>
      </c>
      <c r="I110" s="5">
        <v>13064871</v>
      </c>
      <c r="J110" s="5">
        <v>231183144</v>
      </c>
      <c r="K110" s="5">
        <v>218918090</v>
      </c>
      <c r="L110" s="5">
        <v>155606847</v>
      </c>
    </row>
    <row r="111" spans="3:16" x14ac:dyDescent="0.35">
      <c r="C111" t="s">
        <v>504</v>
      </c>
      <c r="O111" s="5">
        <v>3840000000</v>
      </c>
    </row>
    <row r="112" spans="3:16" x14ac:dyDescent="0.35">
      <c r="C112" t="s">
        <v>132</v>
      </c>
      <c r="D112" s="5">
        <v>3227579521</v>
      </c>
      <c r="E112" s="5">
        <v>2975233045</v>
      </c>
      <c r="F112" s="5">
        <v>3761641941</v>
      </c>
      <c r="G112" s="5">
        <v>4024493180</v>
      </c>
      <c r="I112" s="5">
        <v>2975233045</v>
      </c>
      <c r="J112" s="5">
        <v>4365059993</v>
      </c>
      <c r="K112" s="5">
        <v>4295132559</v>
      </c>
      <c r="L112" s="5">
        <v>3217041702</v>
      </c>
      <c r="M112" s="5">
        <v>31052264665</v>
      </c>
      <c r="N112" s="5">
        <v>25185619128</v>
      </c>
      <c r="O112" s="5">
        <v>24040090991</v>
      </c>
      <c r="P112" s="5">
        <v>25939008647</v>
      </c>
    </row>
    <row r="113" spans="2:16" x14ac:dyDescent="0.35">
      <c r="C113" t="s">
        <v>133</v>
      </c>
    </row>
    <row r="114" spans="2:16" x14ac:dyDescent="0.35">
      <c r="C114" t="s">
        <v>134</v>
      </c>
      <c r="D114" s="5">
        <v>55497692350</v>
      </c>
      <c r="E114" s="5">
        <v>55497692350</v>
      </c>
      <c r="F114" s="5">
        <v>55497692350</v>
      </c>
      <c r="G114" s="5">
        <v>55497692350</v>
      </c>
      <c r="I114" s="5">
        <v>55497692350</v>
      </c>
      <c r="J114" s="5">
        <v>55497692350</v>
      </c>
      <c r="K114" s="5">
        <v>55497692350</v>
      </c>
      <c r="L114" s="5">
        <v>55496854150</v>
      </c>
      <c r="M114" s="5">
        <v>32017385350</v>
      </c>
      <c r="N114" s="5">
        <v>32000000250</v>
      </c>
      <c r="O114" s="5">
        <v>32000000000</v>
      </c>
      <c r="P114" s="5">
        <v>6000000000</v>
      </c>
    </row>
    <row r="115" spans="2:16" x14ac:dyDescent="0.35">
      <c r="C115" t="s">
        <v>135</v>
      </c>
      <c r="D115" s="5">
        <v>35169720603</v>
      </c>
      <c r="E115" s="5">
        <v>35169720603</v>
      </c>
      <c r="F115" s="5">
        <v>35169720603</v>
      </c>
      <c r="G115" s="5">
        <v>35169720603</v>
      </c>
      <c r="I115" s="5">
        <v>35169720603</v>
      </c>
      <c r="J115" s="5">
        <v>35169720603</v>
      </c>
      <c r="K115" s="5">
        <v>35169720603</v>
      </c>
      <c r="L115" s="5">
        <v>35168547123</v>
      </c>
      <c r="M115" s="5">
        <v>17834864330</v>
      </c>
      <c r="N115" s="5">
        <v>17768800950</v>
      </c>
      <c r="O115" s="5">
        <v>17768800000</v>
      </c>
    </row>
    <row r="116" spans="2:16" x14ac:dyDescent="0.35">
      <c r="C116" t="s">
        <v>136</v>
      </c>
      <c r="D116" s="5">
        <v>8475364430</v>
      </c>
      <c r="E116" s="5">
        <v>6759381667</v>
      </c>
      <c r="F116" s="5">
        <v>7094452667</v>
      </c>
      <c r="G116" s="5">
        <v>6783202960</v>
      </c>
      <c r="I116" s="5">
        <v>6759381667</v>
      </c>
      <c r="J116" s="5">
        <v>5875796048</v>
      </c>
      <c r="K116" s="5">
        <v>4996245804</v>
      </c>
      <c r="L116" s="5">
        <v>4118722375</v>
      </c>
      <c r="M116" s="5">
        <v>3202023611</v>
      </c>
      <c r="N116" s="5">
        <v>2590590412</v>
      </c>
      <c r="O116" s="5">
        <v>1444754423</v>
      </c>
      <c r="P116" s="5">
        <v>2253187611</v>
      </c>
    </row>
    <row r="117" spans="2:16" x14ac:dyDescent="0.35">
      <c r="C117" t="s">
        <v>137</v>
      </c>
      <c r="D117" s="5">
        <v>600000000</v>
      </c>
      <c r="E117" s="5">
        <v>600000000</v>
      </c>
      <c r="F117" s="5">
        <v>600000000</v>
      </c>
      <c r="G117" s="5">
        <v>600000000</v>
      </c>
      <c r="I117" s="5">
        <v>600000000</v>
      </c>
      <c r="J117" s="5">
        <v>300000000</v>
      </c>
      <c r="K117" s="5">
        <v>250000000</v>
      </c>
      <c r="L117" s="5">
        <v>200000000</v>
      </c>
      <c r="M117" s="5">
        <v>150000000</v>
      </c>
      <c r="N117" s="5">
        <v>100000000</v>
      </c>
      <c r="O117" s="5">
        <v>50000000</v>
      </c>
    </row>
    <row r="118" spans="2:16" x14ac:dyDescent="0.35">
      <c r="C118" t="s">
        <v>138</v>
      </c>
      <c r="D118" s="5">
        <v>7875364430</v>
      </c>
      <c r="E118" s="5">
        <v>6159381667</v>
      </c>
      <c r="F118" s="5">
        <v>6494452667</v>
      </c>
      <c r="G118" s="5">
        <v>6183202960</v>
      </c>
      <c r="I118" s="5">
        <v>6159381667</v>
      </c>
      <c r="J118" s="5">
        <v>5575796048</v>
      </c>
      <c r="K118" s="5">
        <v>4746245804</v>
      </c>
      <c r="L118" s="5">
        <v>3918722375</v>
      </c>
      <c r="M118" s="5">
        <v>3052023611</v>
      </c>
      <c r="N118" s="5">
        <v>2490590412</v>
      </c>
      <c r="O118" s="5">
        <v>1394754423</v>
      </c>
      <c r="P118" s="5">
        <v>2253187611</v>
      </c>
    </row>
    <row r="119" spans="2:16" x14ac:dyDescent="0.35">
      <c r="C119" t="s">
        <v>139</v>
      </c>
      <c r="D119" s="5">
        <v>8475364430</v>
      </c>
      <c r="E119" s="5">
        <v>6759381667</v>
      </c>
      <c r="F119" s="5">
        <v>7094452667</v>
      </c>
      <c r="G119" s="5">
        <v>6783202960</v>
      </c>
      <c r="I119" s="5">
        <v>6759381667</v>
      </c>
      <c r="J119" s="5">
        <v>5875796048</v>
      </c>
      <c r="K119" s="5">
        <v>4996245804</v>
      </c>
      <c r="L119" s="5">
        <v>4118722375</v>
      </c>
      <c r="M119" s="5">
        <v>3202023611</v>
      </c>
      <c r="N119" s="5">
        <v>2590590412</v>
      </c>
      <c r="O119" s="5">
        <v>1444754423</v>
      </c>
      <c r="P119" s="5">
        <v>2253187611</v>
      </c>
    </row>
    <row r="120" spans="2:16" x14ac:dyDescent="0.35">
      <c r="C120" t="s">
        <v>9</v>
      </c>
      <c r="D120" s="5">
        <v>99819656622</v>
      </c>
      <c r="E120" s="5">
        <v>98103673859</v>
      </c>
      <c r="F120" s="5">
        <v>98434720954</v>
      </c>
      <c r="G120" s="5">
        <v>98123471247</v>
      </c>
      <c r="I120" s="5">
        <v>98103673859</v>
      </c>
      <c r="J120" s="5">
        <v>97216064335</v>
      </c>
      <c r="K120" s="5">
        <v>96319119704</v>
      </c>
      <c r="L120" s="5">
        <v>95281193870</v>
      </c>
      <c r="M120" s="5">
        <v>53530399178</v>
      </c>
      <c r="N120" s="5">
        <v>52738502512</v>
      </c>
      <c r="O120" s="5">
        <v>51569251042</v>
      </c>
      <c r="P120" s="5">
        <v>14719999413</v>
      </c>
    </row>
    <row r="121" spans="2:16" x14ac:dyDescent="0.35">
      <c r="C121" t="s">
        <v>140</v>
      </c>
      <c r="D121" s="5">
        <v>103047236143</v>
      </c>
      <c r="E121" s="5">
        <v>101078906904</v>
      </c>
      <c r="F121" s="5">
        <v>102196362895</v>
      </c>
      <c r="G121" s="5">
        <v>102147964427</v>
      </c>
      <c r="I121" s="5">
        <v>101078906904</v>
      </c>
      <c r="J121" s="5">
        <v>101581124328</v>
      </c>
      <c r="K121" s="5">
        <v>100614252263</v>
      </c>
      <c r="L121" s="5">
        <v>98498235572</v>
      </c>
      <c r="M121" s="5">
        <v>84582663843</v>
      </c>
      <c r="N121" s="5">
        <v>77924121640</v>
      </c>
      <c r="O121" s="5">
        <v>75609342033</v>
      </c>
      <c r="P121" s="5">
        <v>40659008060</v>
      </c>
    </row>
    <row r="122" spans="2:16" x14ac:dyDescent="0.35">
      <c r="C122" t="s">
        <v>141</v>
      </c>
      <c r="D122" s="5">
        <v>1109953847</v>
      </c>
      <c r="E122" s="5">
        <v>1109953847</v>
      </c>
      <c r="F122" s="5">
        <v>1109953847</v>
      </c>
      <c r="G122" s="5">
        <v>1109953847</v>
      </c>
      <c r="I122" s="5">
        <v>1109953847</v>
      </c>
      <c r="J122" s="5">
        <v>1109953847</v>
      </c>
      <c r="K122" s="5">
        <v>1109953847</v>
      </c>
      <c r="L122" s="5">
        <v>1109937083</v>
      </c>
      <c r="M122" s="5">
        <v>640347707</v>
      </c>
      <c r="N122" s="5">
        <v>640000005</v>
      </c>
      <c r="O122" s="5">
        <v>640000000</v>
      </c>
      <c r="P122" s="5">
        <v>6000000</v>
      </c>
    </row>
    <row r="124" spans="2:16" x14ac:dyDescent="0.35">
      <c r="B124" t="s">
        <v>142</v>
      </c>
      <c r="C124" t="s">
        <v>143</v>
      </c>
      <c r="D124" s="5">
        <v>-3925401</v>
      </c>
      <c r="E124" s="5">
        <v>2286600101</v>
      </c>
      <c r="F124" s="5">
        <v>939540025</v>
      </c>
      <c r="G124" s="5">
        <v>274382000</v>
      </c>
      <c r="I124" s="5">
        <v>4372262414</v>
      </c>
      <c r="J124" s="5">
        <v>2625265720</v>
      </c>
      <c r="K124" s="5">
        <v>3600888328</v>
      </c>
      <c r="L124" s="5">
        <v>2247758662</v>
      </c>
      <c r="M124" s="5">
        <v>-914049870</v>
      </c>
      <c r="N124" s="5">
        <v>1435906694</v>
      </c>
      <c r="O124" s="5">
        <v>3888588119</v>
      </c>
      <c r="P124" s="5">
        <v>-806515006</v>
      </c>
    </row>
    <row r="125" spans="2:16" x14ac:dyDescent="0.35">
      <c r="C125" t="s">
        <v>292</v>
      </c>
      <c r="D125" s="5">
        <v>13624267532</v>
      </c>
      <c r="E125" s="5">
        <v>14259698650</v>
      </c>
      <c r="F125" s="5">
        <v>14561032853</v>
      </c>
      <c r="G125" s="5">
        <v>14172660672</v>
      </c>
      <c r="I125" s="5">
        <v>58291788292</v>
      </c>
      <c r="J125" s="5">
        <v>62334048872</v>
      </c>
      <c r="K125" s="5">
        <v>67163508514</v>
      </c>
      <c r="L125" s="5">
        <v>60071269123</v>
      </c>
      <c r="M125" s="5">
        <v>52397247641</v>
      </c>
      <c r="N125" s="5">
        <v>46769987253</v>
      </c>
      <c r="O125" s="5">
        <v>53500246511</v>
      </c>
      <c r="P125" s="5">
        <v>48082036022</v>
      </c>
    </row>
    <row r="126" spans="2:16" x14ac:dyDescent="0.35">
      <c r="C126" t="s">
        <v>819</v>
      </c>
    </row>
    <row r="127" spans="2:16" x14ac:dyDescent="0.35">
      <c r="C127" t="s">
        <v>820</v>
      </c>
      <c r="D127" s="5">
        <v>-13085395081</v>
      </c>
      <c r="E127" s="5">
        <v>-11083787310</v>
      </c>
      <c r="F127" s="5">
        <v>-12783886947</v>
      </c>
      <c r="G127" s="5">
        <v>-13234534684</v>
      </c>
      <c r="I127" s="5">
        <v>-50776289039</v>
      </c>
      <c r="J127" s="5">
        <v>-56084466667</v>
      </c>
      <c r="K127" s="5">
        <v>-60750527103</v>
      </c>
      <c r="L127" s="5">
        <v>-54093982871</v>
      </c>
      <c r="M127" s="5">
        <v>-46820599389</v>
      </c>
      <c r="N127" s="5">
        <v>-38690592410</v>
      </c>
      <c r="O127" s="5">
        <v>-45118962566</v>
      </c>
      <c r="P127" s="5">
        <v>-44353855656</v>
      </c>
    </row>
    <row r="128" spans="2:16" x14ac:dyDescent="0.35">
      <c r="C128" t="s">
        <v>384</v>
      </c>
      <c r="D128" s="5">
        <v>-744150884</v>
      </c>
      <c r="E128" s="5">
        <v>-669661951</v>
      </c>
      <c r="F128" s="5">
        <v>-846764854</v>
      </c>
      <c r="G128" s="5">
        <v>-791291013</v>
      </c>
      <c r="I128" s="5">
        <v>-2989876416</v>
      </c>
      <c r="J128" s="5">
        <v>-3383107620</v>
      </c>
      <c r="K128" s="5">
        <v>-2468719384</v>
      </c>
      <c r="L128" s="5">
        <v>-2499122155</v>
      </c>
      <c r="M128" s="5">
        <v>-3398538471</v>
      </c>
      <c r="N128" s="5">
        <v>-3742035524</v>
      </c>
      <c r="O128" s="5">
        <v>-1807179470</v>
      </c>
      <c r="P128" s="5">
        <v>-1271738420</v>
      </c>
    </row>
    <row r="129" spans="3:16" x14ac:dyDescent="0.35">
      <c r="C129" t="s">
        <v>821</v>
      </c>
      <c r="D129" s="5">
        <v>-13829545965</v>
      </c>
      <c r="E129" s="5">
        <v>-11753449261</v>
      </c>
      <c r="F129" s="5">
        <v>-13630651801</v>
      </c>
      <c r="G129" s="5">
        <v>-14025825697</v>
      </c>
      <c r="I129" s="5">
        <v>-53766165455</v>
      </c>
      <c r="J129" s="5">
        <v>-59467574287</v>
      </c>
      <c r="K129" s="5">
        <v>-63219246487</v>
      </c>
      <c r="L129" s="5">
        <v>-56593105026</v>
      </c>
      <c r="M129" s="5">
        <v>-50219137860</v>
      </c>
      <c r="N129" s="5">
        <v>-42432627934</v>
      </c>
      <c r="O129" s="5">
        <v>-46926142036</v>
      </c>
      <c r="P129" s="5">
        <v>-45625594076</v>
      </c>
    </row>
    <row r="130" spans="3:16" x14ac:dyDescent="0.35">
      <c r="C130" t="s">
        <v>703</v>
      </c>
      <c r="D130" s="5">
        <v>-7883137</v>
      </c>
      <c r="E130" s="5">
        <v>-62788581</v>
      </c>
      <c r="F130" s="5">
        <v>-16115420</v>
      </c>
      <c r="G130" s="5">
        <v>-30078689</v>
      </c>
      <c r="I130" s="5">
        <v>-196920638</v>
      </c>
      <c r="J130" s="5">
        <v>-136431889</v>
      </c>
      <c r="K130" s="5">
        <v>-172910790</v>
      </c>
      <c r="L130" s="5">
        <v>-93671393</v>
      </c>
      <c r="M130" s="5">
        <v>-168961734</v>
      </c>
      <c r="N130" s="5">
        <v>-393877610</v>
      </c>
      <c r="O130" s="5">
        <v>-275785808</v>
      </c>
      <c r="P130" s="5">
        <v>-443640691</v>
      </c>
    </row>
    <row r="131" spans="3:16" x14ac:dyDescent="0.35">
      <c r="C131" t="s">
        <v>334</v>
      </c>
      <c r="D131" s="5">
        <v>161285309</v>
      </c>
      <c r="E131" s="5">
        <v>-11092768</v>
      </c>
      <c r="F131" s="5">
        <v>-16852434</v>
      </c>
      <c r="G131" s="5">
        <v>-25881368</v>
      </c>
      <c r="I131" s="5">
        <v>-93100690</v>
      </c>
      <c r="J131" s="5">
        <v>-130218287</v>
      </c>
      <c r="K131" s="5">
        <v>-179737852</v>
      </c>
      <c r="L131" s="5">
        <v>-1165270448</v>
      </c>
      <c r="M131" s="5">
        <v>-2931396189</v>
      </c>
      <c r="N131" s="5">
        <v>-2511483746</v>
      </c>
      <c r="O131" s="5">
        <v>-2345682089</v>
      </c>
      <c r="P131" s="5">
        <v>-2770810913</v>
      </c>
    </row>
    <row r="132" spans="3:16" x14ac:dyDescent="0.35">
      <c r="C132" t="s">
        <v>438</v>
      </c>
      <c r="D132" s="5">
        <v>47950860</v>
      </c>
      <c r="E132" s="5">
        <v>-145767939</v>
      </c>
      <c r="F132" s="5">
        <v>42126827</v>
      </c>
      <c r="G132" s="5">
        <v>183507080</v>
      </c>
      <c r="I132" s="5">
        <v>136660905</v>
      </c>
      <c r="J132" s="5">
        <v>25441311</v>
      </c>
      <c r="K132" s="5">
        <v>9274943</v>
      </c>
      <c r="L132" s="5">
        <v>28536406</v>
      </c>
      <c r="M132" s="5">
        <v>8198272</v>
      </c>
      <c r="N132" s="5">
        <v>3908731</v>
      </c>
      <c r="O132" s="5">
        <v>-64048459</v>
      </c>
      <c r="P132" s="5">
        <v>-48505348</v>
      </c>
    </row>
    <row r="133" spans="3:16" x14ac:dyDescent="0.35">
      <c r="C133" t="s">
        <v>330</v>
      </c>
    </row>
    <row r="134" spans="3:16" x14ac:dyDescent="0.35">
      <c r="C134" t="s">
        <v>150</v>
      </c>
      <c r="D134" s="5">
        <v>-118842266</v>
      </c>
      <c r="E134" s="5">
        <v>-1739412593</v>
      </c>
      <c r="F134" s="5">
        <v>-217808049</v>
      </c>
      <c r="G134" s="5">
        <v>-332110035</v>
      </c>
      <c r="I134" s="5">
        <v>-2313586926</v>
      </c>
      <c r="J134" s="5">
        <v>-1420586718</v>
      </c>
      <c r="K134" s="5">
        <v>-662892171</v>
      </c>
      <c r="L134" s="5">
        <v>13477833312</v>
      </c>
      <c r="M134" s="5">
        <v>3321571060</v>
      </c>
      <c r="N134" s="5">
        <v>1282325804</v>
      </c>
      <c r="O134" s="5">
        <v>35952575671</v>
      </c>
      <c r="P134" s="5">
        <v>997214261</v>
      </c>
    </row>
    <row r="135" spans="3:16" x14ac:dyDescent="0.35">
      <c r="C135" t="s">
        <v>151</v>
      </c>
      <c r="D135" s="5">
        <v>-277694019</v>
      </c>
      <c r="E135" s="5">
        <v>706795715</v>
      </c>
      <c r="F135" s="5">
        <v>-693154890</v>
      </c>
      <c r="G135" s="5">
        <v>-47526148</v>
      </c>
      <c r="I135" s="5">
        <v>-566264735</v>
      </c>
      <c r="J135" s="5">
        <v>-685173739</v>
      </c>
      <c r="K135" s="5">
        <v>-1467260646</v>
      </c>
      <c r="L135" s="5">
        <v>-15002841831</v>
      </c>
      <c r="M135" s="5">
        <v>-2492354807</v>
      </c>
      <c r="N135" s="5">
        <v>-2393965358</v>
      </c>
      <c r="O135" s="5">
        <v>-39324955204</v>
      </c>
      <c r="P135" s="5">
        <v>-180200000</v>
      </c>
    </row>
    <row r="136" spans="3:16" x14ac:dyDescent="0.35">
      <c r="C136" t="s">
        <v>338</v>
      </c>
      <c r="D136" s="5">
        <v>-25018650</v>
      </c>
      <c r="E136" s="5">
        <v>641026930</v>
      </c>
      <c r="F136" s="5">
        <v>-693154891</v>
      </c>
      <c r="G136" s="5">
        <v>-47526150</v>
      </c>
      <c r="J136" s="5">
        <v>-114333300</v>
      </c>
      <c r="K136" s="5">
        <v>-113166667</v>
      </c>
      <c r="L136" s="5">
        <v>-227378125</v>
      </c>
      <c r="M136" s="5">
        <v>-2081204808</v>
      </c>
      <c r="N136" s="5">
        <v>-1795729651</v>
      </c>
      <c r="O136" s="5">
        <v>-30325000000</v>
      </c>
    </row>
    <row r="137" spans="3:16" x14ac:dyDescent="0.35">
      <c r="C137" t="s">
        <v>155</v>
      </c>
      <c r="E137" s="5">
        <v>33768785</v>
      </c>
      <c r="F137" s="5">
        <v>1</v>
      </c>
      <c r="G137" s="5">
        <v>-632033521</v>
      </c>
      <c r="I137" s="5">
        <v>-598264735</v>
      </c>
      <c r="J137" s="5">
        <v>-905840439</v>
      </c>
      <c r="K137" s="5">
        <v>-1354093979</v>
      </c>
      <c r="L137" s="5">
        <v>-14388363706</v>
      </c>
      <c r="M137" s="5">
        <v>-410149999</v>
      </c>
      <c r="N137" s="5">
        <v>-579237607</v>
      </c>
      <c r="O137" s="5">
        <v>-8999955204</v>
      </c>
      <c r="P137" s="5">
        <v>-180200000</v>
      </c>
    </row>
    <row r="138" spans="3:16" x14ac:dyDescent="0.35">
      <c r="C138" t="s">
        <v>304</v>
      </c>
      <c r="J138" s="5">
        <v>-95000000</v>
      </c>
      <c r="L138" s="5">
        <v>-387100000</v>
      </c>
      <c r="M138" s="5">
        <v>-1000000</v>
      </c>
      <c r="N138" s="5">
        <v>-18998100</v>
      </c>
    </row>
    <row r="139" spans="3:16" x14ac:dyDescent="0.35">
      <c r="C139" t="s">
        <v>152</v>
      </c>
      <c r="E139" s="5">
        <v>32000000</v>
      </c>
      <c r="I139" s="5">
        <v>32000000</v>
      </c>
      <c r="J139" s="5">
        <v>430000000</v>
      </c>
    </row>
    <row r="140" spans="3:16" x14ac:dyDescent="0.35">
      <c r="C140" t="s">
        <v>822</v>
      </c>
    </row>
    <row r="141" spans="3:16" x14ac:dyDescent="0.35">
      <c r="C141" t="s">
        <v>823</v>
      </c>
    </row>
    <row r="142" spans="3:16" x14ac:dyDescent="0.35">
      <c r="C142" t="s">
        <v>824</v>
      </c>
      <c r="D142" s="5">
        <v>-252675369</v>
      </c>
      <c r="G142" s="5">
        <v>632033523</v>
      </c>
    </row>
    <row r="143" spans="3:16" x14ac:dyDescent="0.35">
      <c r="C143" t="s">
        <v>164</v>
      </c>
      <c r="D143" s="5">
        <v>-118842266</v>
      </c>
      <c r="E143" s="5">
        <v>-1739412593</v>
      </c>
      <c r="F143" s="5">
        <v>-217808049</v>
      </c>
      <c r="G143" s="5">
        <v>-332110035</v>
      </c>
      <c r="I143" s="5">
        <v>-2313586926</v>
      </c>
      <c r="J143" s="5">
        <v>-1420586718</v>
      </c>
      <c r="K143" s="5">
        <v>-662892171</v>
      </c>
      <c r="L143" s="5">
        <v>13477833312</v>
      </c>
      <c r="M143" s="5">
        <v>3321571060</v>
      </c>
      <c r="N143" s="5">
        <v>1282325804</v>
      </c>
      <c r="O143" s="5">
        <v>35952575671</v>
      </c>
      <c r="P143" s="5">
        <v>997214261</v>
      </c>
    </row>
    <row r="144" spans="3:16" x14ac:dyDescent="0.35">
      <c r="C144" t="s">
        <v>825</v>
      </c>
      <c r="O144" s="5">
        <v>27268800000</v>
      </c>
    </row>
    <row r="145" spans="3:16" x14ac:dyDescent="0.35">
      <c r="C145" t="s">
        <v>826</v>
      </c>
      <c r="L145" s="5">
        <v>40813151593</v>
      </c>
    </row>
    <row r="146" spans="3:16" x14ac:dyDescent="0.35">
      <c r="C146" t="s">
        <v>827</v>
      </c>
      <c r="K146" s="5">
        <v>2011680</v>
      </c>
    </row>
    <row r="147" spans="3:16" x14ac:dyDescent="0.35">
      <c r="C147" t="s">
        <v>577</v>
      </c>
      <c r="L147" s="5">
        <v>-32529802476</v>
      </c>
      <c r="M147" s="5">
        <v>-13768689647</v>
      </c>
      <c r="N147" s="5">
        <v>-34580495716</v>
      </c>
      <c r="O147" s="5">
        <v>-19720393440</v>
      </c>
      <c r="P147" s="5">
        <v>-347422399</v>
      </c>
    </row>
    <row r="148" spans="3:16" x14ac:dyDescent="0.35">
      <c r="C148" t="s">
        <v>576</v>
      </c>
      <c r="L148" s="5">
        <v>7958535799</v>
      </c>
      <c r="M148" s="5">
        <v>16502181731</v>
      </c>
      <c r="N148" s="5">
        <v>40759434089</v>
      </c>
      <c r="O148" s="5">
        <v>18000000000</v>
      </c>
      <c r="P148" s="5">
        <v>99200883</v>
      </c>
    </row>
    <row r="149" spans="3:16" x14ac:dyDescent="0.35">
      <c r="C149" t="s">
        <v>828</v>
      </c>
      <c r="M149" s="5">
        <v>83448480</v>
      </c>
      <c r="N149" s="5">
        <v>1200</v>
      </c>
      <c r="O149" s="5">
        <v>10000000000</v>
      </c>
      <c r="P149" s="5">
        <v>2000000000</v>
      </c>
    </row>
    <row r="150" spans="3:16" x14ac:dyDescent="0.35">
      <c r="C150" t="s">
        <v>121</v>
      </c>
      <c r="L150" s="5">
        <v>-1015000000</v>
      </c>
      <c r="M150" s="5">
        <v>1015000000</v>
      </c>
      <c r="N150" s="5">
        <v>-3840000000</v>
      </c>
      <c r="O150" s="5">
        <v>3840000000</v>
      </c>
    </row>
    <row r="151" spans="3:16" x14ac:dyDescent="0.35">
      <c r="C151" t="s">
        <v>166</v>
      </c>
      <c r="E151" s="5">
        <v>-780000000</v>
      </c>
      <c r="F151" s="5">
        <v>-288803034</v>
      </c>
      <c r="I151" s="5">
        <v>-780000000</v>
      </c>
      <c r="J151" s="5">
        <v>-530000000</v>
      </c>
      <c r="K151" s="5">
        <v>-60000000</v>
      </c>
    </row>
    <row r="152" spans="3:16" x14ac:dyDescent="0.35">
      <c r="C152" t="s">
        <v>563</v>
      </c>
      <c r="D152" s="5">
        <v>-118842266</v>
      </c>
      <c r="E152" s="5">
        <v>-721724995</v>
      </c>
      <c r="F152" s="5">
        <v>288803034</v>
      </c>
      <c r="I152" s="5">
        <v>-432921961</v>
      </c>
      <c r="J152" s="5">
        <v>-122548355</v>
      </c>
      <c r="K152" s="5">
        <v>-113037730</v>
      </c>
      <c r="L152" s="5">
        <v>-363709824</v>
      </c>
      <c r="M152" s="5">
        <v>-218210907</v>
      </c>
    </row>
    <row r="153" spans="3:16" x14ac:dyDescent="0.35">
      <c r="C153" t="s">
        <v>562</v>
      </c>
      <c r="E153" s="5">
        <v>317289326</v>
      </c>
      <c r="F153" s="5">
        <v>-217808049</v>
      </c>
      <c r="G153" s="5">
        <v>-332110035</v>
      </c>
      <c r="I153" s="5">
        <v>-545688041</v>
      </c>
      <c r="J153" s="5">
        <v>-768038363</v>
      </c>
      <c r="K153" s="5">
        <v>-491866121</v>
      </c>
      <c r="L153" s="5">
        <v>-1385341780</v>
      </c>
      <c r="M153" s="5">
        <v>-1018452624</v>
      </c>
      <c r="N153" s="5">
        <v>-1610400363</v>
      </c>
      <c r="O153" s="5">
        <v>-2400905889</v>
      </c>
      <c r="P153" s="5">
        <v>-754564223</v>
      </c>
    </row>
    <row r="154" spans="3:16" x14ac:dyDescent="0.35">
      <c r="C154" t="s">
        <v>341</v>
      </c>
      <c r="E154" s="5">
        <v>-554976924</v>
      </c>
      <c r="I154" s="5">
        <v>-554976924</v>
      </c>
      <c r="N154" s="5">
        <v>-595783406</v>
      </c>
      <c r="O154" s="5">
        <v>-2000000000</v>
      </c>
    </row>
    <row r="155" spans="3:16" x14ac:dyDescent="0.35">
      <c r="C155" t="s">
        <v>794</v>
      </c>
      <c r="M155" s="5">
        <v>726294027</v>
      </c>
      <c r="N155" s="5">
        <v>1149570000</v>
      </c>
      <c r="O155" s="5">
        <v>965075000</v>
      </c>
    </row>
    <row r="156" spans="3:16" x14ac:dyDescent="0.35">
      <c r="C156" t="s">
        <v>829</v>
      </c>
    </row>
    <row r="157" spans="3:16" x14ac:dyDescent="0.35">
      <c r="C157" t="s">
        <v>174</v>
      </c>
      <c r="D157" s="5">
        <v>-400461686</v>
      </c>
      <c r="E157" s="5">
        <v>1253983223</v>
      </c>
      <c r="F157" s="5">
        <v>28577086</v>
      </c>
      <c r="G157" s="5">
        <v>-105254183</v>
      </c>
      <c r="I157" s="5">
        <v>1492410753</v>
      </c>
      <c r="J157" s="5">
        <v>519505263</v>
      </c>
      <c r="K157" s="5">
        <v>1470735511</v>
      </c>
      <c r="L157" s="5">
        <v>722750143</v>
      </c>
      <c r="M157" s="5">
        <v>-84833617</v>
      </c>
      <c r="N157" s="5">
        <v>324267140</v>
      </c>
      <c r="O157" s="5">
        <v>516208586</v>
      </c>
      <c r="P157" s="5">
        <v>10499255</v>
      </c>
    </row>
    <row r="158" spans="3:16" x14ac:dyDescent="0.35">
      <c r="C158" t="s">
        <v>175</v>
      </c>
      <c r="D158" s="5">
        <v>5579211081</v>
      </c>
      <c r="I158" s="5">
        <v>4086800328</v>
      </c>
      <c r="J158" s="5">
        <v>3567295065</v>
      </c>
      <c r="K158" s="5">
        <v>2096559554</v>
      </c>
      <c r="L158" s="5">
        <v>1373809411</v>
      </c>
      <c r="M158" s="5">
        <v>1458643028</v>
      </c>
      <c r="N158" s="5">
        <v>1134375888</v>
      </c>
      <c r="O158" s="5">
        <v>618167302</v>
      </c>
      <c r="P158" s="5">
        <v>607668047</v>
      </c>
    </row>
    <row r="159" spans="3:16" x14ac:dyDescent="0.35">
      <c r="C159" t="s">
        <v>324</v>
      </c>
    </row>
    <row r="160" spans="3:16" x14ac:dyDescent="0.35">
      <c r="C160" t="s">
        <v>176</v>
      </c>
      <c r="D160" s="5">
        <v>5178749395</v>
      </c>
      <c r="E160" s="5">
        <v>1253983223</v>
      </c>
      <c r="F160" s="5">
        <v>28577086</v>
      </c>
      <c r="G160" s="5">
        <v>-105254183</v>
      </c>
      <c r="I160" s="5">
        <v>5579211081</v>
      </c>
      <c r="J160" s="5">
        <v>4086800328</v>
      </c>
      <c r="K160" s="5">
        <v>3567295065</v>
      </c>
      <c r="L160" s="5">
        <v>2096559554</v>
      </c>
      <c r="M160" s="5">
        <v>1373809411</v>
      </c>
      <c r="N160" s="5">
        <v>1458643028</v>
      </c>
      <c r="O160" s="5">
        <v>1134375888</v>
      </c>
      <c r="P160" s="5">
        <v>618167302</v>
      </c>
    </row>
    <row r="162" spans="2:16" x14ac:dyDescent="0.35">
      <c r="B162" t="s">
        <v>177</v>
      </c>
      <c r="C162" t="s">
        <v>11</v>
      </c>
      <c r="D162" s="5">
        <v>1110000000</v>
      </c>
      <c r="E162" s="5">
        <v>1110000000</v>
      </c>
      <c r="F162" s="5">
        <v>1110000000</v>
      </c>
      <c r="G162" s="5">
        <v>1110000000</v>
      </c>
      <c r="I162" s="5">
        <v>1110000000</v>
      </c>
      <c r="J162" s="5">
        <v>1110000000</v>
      </c>
      <c r="K162" s="5">
        <v>1110000000</v>
      </c>
      <c r="L162" s="5">
        <v>1110000000</v>
      </c>
      <c r="M162" s="5">
        <v>640000000</v>
      </c>
      <c r="N162" s="5">
        <v>640000000</v>
      </c>
      <c r="O162" s="5">
        <v>640000000</v>
      </c>
      <c r="P162" s="5">
        <v>10000000</v>
      </c>
    </row>
    <row r="163" spans="2:16" x14ac:dyDescent="0.35">
      <c r="C163" t="s">
        <v>178</v>
      </c>
      <c r="D163" s="6">
        <v>1.55</v>
      </c>
      <c r="E163" s="6">
        <v>0.2</v>
      </c>
      <c r="F163" s="6">
        <v>0.28000000000000003</v>
      </c>
      <c r="G163" s="6">
        <v>0.36</v>
      </c>
    </row>
    <row r="164" spans="2:16" x14ac:dyDescent="0.35">
      <c r="C164" t="s">
        <v>179</v>
      </c>
      <c r="D164" s="6">
        <v>38.71</v>
      </c>
      <c r="E164" s="5">
        <v>415</v>
      </c>
      <c r="F164" s="6">
        <v>285.70999999999998</v>
      </c>
      <c r="G164" s="6">
        <v>72.22</v>
      </c>
    </row>
    <row r="165" spans="2:16" x14ac:dyDescent="0.35">
      <c r="C165" t="s">
        <v>62</v>
      </c>
      <c r="D165" s="6">
        <v>4.53</v>
      </c>
      <c r="E165" s="6">
        <v>6.49</v>
      </c>
      <c r="F165" s="6">
        <v>6.31</v>
      </c>
      <c r="G165" s="6">
        <v>1.85</v>
      </c>
    </row>
    <row r="166" spans="2:16" x14ac:dyDescent="0.35">
      <c r="C166" t="s">
        <v>180</v>
      </c>
      <c r="D166" s="5">
        <v>2560000000</v>
      </c>
      <c r="E166" s="5">
        <v>1470000000</v>
      </c>
      <c r="F166" s="5">
        <v>820000000</v>
      </c>
      <c r="G166" s="5">
        <v>870000000</v>
      </c>
    </row>
    <row r="167" spans="2:16" x14ac:dyDescent="0.35">
      <c r="C167" t="s">
        <v>181</v>
      </c>
      <c r="D167" s="6">
        <v>1.67E-2</v>
      </c>
      <c r="E167" s="6">
        <v>2.2000000000000001E-3</v>
      </c>
      <c r="F167" s="6">
        <v>3.0000000000000001E-3</v>
      </c>
      <c r="G167" s="6">
        <v>4.0000000000000001E-3</v>
      </c>
    </row>
    <row r="168" spans="2:16" x14ac:dyDescent="0.35">
      <c r="C168" t="s">
        <v>182</v>
      </c>
      <c r="D168" s="6">
        <v>1.72E-2</v>
      </c>
      <c r="E168" s="6">
        <v>2.2000000000000001E-3</v>
      </c>
      <c r="F168" s="6">
        <v>3.2000000000000002E-3</v>
      </c>
      <c r="G168" s="6">
        <v>4.0999999999999995E-3</v>
      </c>
    </row>
    <row r="169" spans="2:16" x14ac:dyDescent="0.35">
      <c r="C169" t="s">
        <v>183</v>
      </c>
      <c r="D169" s="6">
        <v>2.0499999999999997E-2</v>
      </c>
      <c r="E169" s="6">
        <v>2.5999999999999999E-3</v>
      </c>
      <c r="F169" s="6">
        <v>2.8999999999999998E-3</v>
      </c>
      <c r="G169" s="6">
        <v>3.3E-3</v>
      </c>
    </row>
    <row r="170" spans="2:16" x14ac:dyDescent="0.35">
      <c r="C170" t="s">
        <v>184</v>
      </c>
      <c r="D170" s="6">
        <v>258.13</v>
      </c>
      <c r="E170" s="6">
        <v>23.14</v>
      </c>
      <c r="F170" s="6">
        <v>17.149999999999999</v>
      </c>
      <c r="G170" s="6">
        <v>12.85</v>
      </c>
    </row>
    <row r="171" spans="2:16" x14ac:dyDescent="0.35">
      <c r="C171" t="s">
        <v>185</v>
      </c>
      <c r="D171" s="5">
        <v>100000000000</v>
      </c>
      <c r="E171" s="5">
        <v>98000000000</v>
      </c>
      <c r="F171" s="5">
        <v>98000000000</v>
      </c>
      <c r="G171" s="5">
        <v>98000000000</v>
      </c>
    </row>
    <row r="172" spans="2:16" x14ac:dyDescent="0.35">
      <c r="C172" t="s">
        <v>186</v>
      </c>
      <c r="D172" s="6">
        <v>0.67</v>
      </c>
      <c r="E172" s="6">
        <v>0.94</v>
      </c>
      <c r="F172" s="6">
        <v>0.9</v>
      </c>
      <c r="G172" s="6">
        <v>0.28999999999999998</v>
      </c>
    </row>
    <row r="173" spans="2:16" x14ac:dyDescent="0.35">
      <c r="C173" t="s">
        <v>187</v>
      </c>
      <c r="D173" s="6">
        <v>89.93</v>
      </c>
      <c r="E173" s="6">
        <v>88.39</v>
      </c>
      <c r="F173" s="6">
        <v>88.68</v>
      </c>
      <c r="G173" s="6">
        <v>88.4</v>
      </c>
    </row>
    <row r="174" spans="2:16" x14ac:dyDescent="0.35">
      <c r="C174" t="s">
        <v>188</v>
      </c>
      <c r="D174" s="6">
        <v>0.67</v>
      </c>
      <c r="E174" s="6">
        <v>0.94</v>
      </c>
      <c r="F174" s="6">
        <v>0.9</v>
      </c>
      <c r="G174" s="6">
        <v>0.28999999999999998</v>
      </c>
    </row>
    <row r="175" spans="2:16" x14ac:dyDescent="0.35">
      <c r="C175" t="s">
        <v>189</v>
      </c>
      <c r="D175" s="6">
        <v>89.93</v>
      </c>
      <c r="E175" s="6">
        <v>88.39</v>
      </c>
      <c r="F175" s="6">
        <v>88.68</v>
      </c>
      <c r="G175" s="6">
        <v>88.4</v>
      </c>
    </row>
    <row r="176" spans="2:16" x14ac:dyDescent="0.35">
      <c r="C176" t="s">
        <v>190</v>
      </c>
      <c r="D176" s="5">
        <v>0</v>
      </c>
      <c r="E176" s="5">
        <v>0</v>
      </c>
      <c r="F176" s="5">
        <v>0</v>
      </c>
      <c r="G176" s="5">
        <v>1000000000</v>
      </c>
    </row>
    <row r="177" spans="3:16" x14ac:dyDescent="0.35">
      <c r="C177" t="s">
        <v>191</v>
      </c>
      <c r="D177" s="5">
        <v>0</v>
      </c>
      <c r="E177" s="5">
        <v>0</v>
      </c>
      <c r="F177" s="5">
        <v>0</v>
      </c>
      <c r="G177" s="5">
        <v>0</v>
      </c>
    </row>
    <row r="178" spans="3:16" x14ac:dyDescent="0.35">
      <c r="C178" t="s">
        <v>192</v>
      </c>
      <c r="D178" s="5">
        <v>100000000000</v>
      </c>
      <c r="E178" s="5">
        <v>98000000000</v>
      </c>
      <c r="F178" s="5">
        <v>98000000000</v>
      </c>
      <c r="G178" s="5">
        <v>98000000000</v>
      </c>
    </row>
    <row r="179" spans="3:16" x14ac:dyDescent="0.35">
      <c r="C179" t="s">
        <v>23</v>
      </c>
      <c r="D179" s="5">
        <v>0</v>
      </c>
      <c r="E179" s="5">
        <v>0</v>
      </c>
      <c r="F179" s="5">
        <v>0</v>
      </c>
      <c r="G179" s="5">
        <v>1000000000</v>
      </c>
    </row>
    <row r="180" spans="3:16" x14ac:dyDescent="0.35">
      <c r="C180" t="s">
        <v>20</v>
      </c>
      <c r="D180" s="5">
        <v>-5000000000</v>
      </c>
      <c r="E180" s="5">
        <v>-5000000000</v>
      </c>
      <c r="F180" s="5">
        <v>-4000000000</v>
      </c>
      <c r="G180" s="5">
        <v>-4000000000</v>
      </c>
    </row>
    <row r="181" spans="3:16" x14ac:dyDescent="0.35">
      <c r="C181" t="s">
        <v>193</v>
      </c>
      <c r="D181" s="5">
        <v>38000000000</v>
      </c>
      <c r="E181" s="5">
        <v>36000000000</v>
      </c>
      <c r="F181" s="5">
        <v>36000000000</v>
      </c>
      <c r="G181" s="5">
        <v>36000000000</v>
      </c>
    </row>
    <row r="182" spans="3:16" x14ac:dyDescent="0.35">
      <c r="C182" t="s">
        <v>194</v>
      </c>
      <c r="D182" s="5">
        <v>0</v>
      </c>
      <c r="E182" s="5">
        <v>2000000000</v>
      </c>
      <c r="F182" s="5">
        <v>1000000000</v>
      </c>
      <c r="G182" s="5">
        <v>0</v>
      </c>
    </row>
    <row r="183" spans="3:16" x14ac:dyDescent="0.35">
      <c r="C183" t="s">
        <v>195</v>
      </c>
      <c r="D183" s="5">
        <v>0</v>
      </c>
      <c r="E183" s="5">
        <v>1000000000</v>
      </c>
      <c r="F183" s="5">
        <v>-1000000000</v>
      </c>
      <c r="G183" s="5">
        <v>-1000000000</v>
      </c>
    </row>
    <row r="184" spans="3:16" x14ac:dyDescent="0.35">
      <c r="C184" t="s">
        <v>12</v>
      </c>
      <c r="D184" s="5">
        <v>0</v>
      </c>
      <c r="E184" s="5">
        <v>3000000000</v>
      </c>
      <c r="F184" s="5">
        <v>0</v>
      </c>
      <c r="G184" s="5">
        <v>0</v>
      </c>
    </row>
    <row r="185" spans="3:16" x14ac:dyDescent="0.35">
      <c r="C185" t="s">
        <v>15</v>
      </c>
      <c r="D185" s="6">
        <v>-0.03</v>
      </c>
      <c r="E185" s="6">
        <v>2.67</v>
      </c>
      <c r="F185" s="6">
        <v>0.22</v>
      </c>
      <c r="G185" s="6">
        <v>-0.37</v>
      </c>
    </row>
    <row r="186" spans="3:16" x14ac:dyDescent="0.35">
      <c r="C186" t="s">
        <v>47</v>
      </c>
      <c r="I186" s="6">
        <v>1.3</v>
      </c>
      <c r="J186" s="6">
        <v>0.79</v>
      </c>
      <c r="K186" s="6">
        <v>0.79</v>
      </c>
      <c r="L186" s="6">
        <v>0.83</v>
      </c>
      <c r="M186" s="6">
        <v>0.95</v>
      </c>
      <c r="N186" s="6">
        <v>2.72</v>
      </c>
      <c r="O186" s="6">
        <v>1.86</v>
      </c>
      <c r="P186" s="6">
        <v>208.86</v>
      </c>
    </row>
    <row r="187" spans="3:16" x14ac:dyDescent="0.35">
      <c r="C187" t="s">
        <v>61</v>
      </c>
      <c r="I187" s="6">
        <v>63.85</v>
      </c>
      <c r="J187" s="6">
        <v>27.85</v>
      </c>
      <c r="K187" s="6">
        <v>63.29</v>
      </c>
      <c r="L187" s="6">
        <v>69.88</v>
      </c>
      <c r="M187" s="6">
        <v>130.53</v>
      </c>
      <c r="N187" s="6">
        <v>37.869999999999997</v>
      </c>
      <c r="O187" s="6">
        <v>161.29</v>
      </c>
      <c r="P187" s="5">
        <v>0</v>
      </c>
    </row>
    <row r="188" spans="3:16" x14ac:dyDescent="0.35">
      <c r="C188" t="s">
        <v>64</v>
      </c>
      <c r="I188" s="6">
        <v>1.59</v>
      </c>
      <c r="J188" s="6">
        <v>0.4</v>
      </c>
      <c r="K188" s="6">
        <v>0.89</v>
      </c>
      <c r="L188" s="6">
        <v>0.99</v>
      </c>
      <c r="M188" s="6">
        <v>1.47</v>
      </c>
      <c r="N188" s="6">
        <v>1.39</v>
      </c>
      <c r="O188" s="6">
        <v>3.59</v>
      </c>
      <c r="P188" s="5">
        <v>0</v>
      </c>
    </row>
    <row r="189" spans="3:16" x14ac:dyDescent="0.35">
      <c r="C189" t="s">
        <v>196</v>
      </c>
      <c r="I189" s="6">
        <v>4230000000.0000005</v>
      </c>
      <c r="J189" s="5">
        <v>3480000000</v>
      </c>
      <c r="K189" s="5">
        <v>2850000000</v>
      </c>
      <c r="L189" s="6">
        <v>4280000000.0000005</v>
      </c>
      <c r="M189" s="5">
        <v>5400000000</v>
      </c>
      <c r="N189" s="5">
        <v>6170000000</v>
      </c>
      <c r="O189" s="5">
        <v>5560000000</v>
      </c>
      <c r="P189" s="5">
        <v>5750000000</v>
      </c>
    </row>
    <row r="190" spans="3:16" x14ac:dyDescent="0.35">
      <c r="C190" t="s">
        <v>197</v>
      </c>
      <c r="I190" s="6">
        <v>1.4199999999999999E-2</v>
      </c>
      <c r="J190" s="6">
        <v>8.6999999999999994E-3</v>
      </c>
      <c r="K190" s="6">
        <v>8.6999999999999994E-3</v>
      </c>
      <c r="L190" s="6">
        <v>9.300000000000001E-3</v>
      </c>
      <c r="M190" s="6">
        <v>7.1999999999999998E-3</v>
      </c>
      <c r="N190" s="6">
        <v>2.2400000000000003E-2</v>
      </c>
      <c r="O190" s="6">
        <v>1.5800000000000002E-2</v>
      </c>
      <c r="P190" s="6">
        <v>3.0800000000000001E-2</v>
      </c>
    </row>
    <row r="191" spans="3:16" x14ac:dyDescent="0.35">
      <c r="C191" t="s">
        <v>198</v>
      </c>
      <c r="I191" s="6">
        <v>1.47E-2</v>
      </c>
      <c r="J191" s="6">
        <v>9.0000000000000011E-3</v>
      </c>
      <c r="K191" s="6">
        <v>9.1000000000000004E-3</v>
      </c>
      <c r="L191" s="6">
        <v>9.5999999999999992E-3</v>
      </c>
      <c r="M191" s="6">
        <v>1.1399999999999999E-2</v>
      </c>
      <c r="N191" s="6">
        <v>3.3000000000000002E-2</v>
      </c>
      <c r="O191" s="6">
        <v>2.3099999999999999E-2</v>
      </c>
      <c r="P191" s="6">
        <v>8.5099999999999995E-2</v>
      </c>
    </row>
    <row r="192" spans="3:16" x14ac:dyDescent="0.35">
      <c r="C192" t="s">
        <v>199</v>
      </c>
      <c r="I192" s="6">
        <v>1.4199999999999999E-2</v>
      </c>
      <c r="J192" s="6">
        <v>1.1299999999999999E-2</v>
      </c>
      <c r="K192" s="6">
        <v>1.23E-2</v>
      </c>
      <c r="L192" s="6">
        <v>3.1400000000000004E-2</v>
      </c>
      <c r="M192" s="6">
        <v>6.8099999999999994E-2</v>
      </c>
      <c r="N192" s="6">
        <v>8.1500000000000003E-2</v>
      </c>
      <c r="O192" s="6">
        <v>9.9700000000000011E-2</v>
      </c>
      <c r="P192" s="6">
        <v>0.46729999999999999</v>
      </c>
    </row>
    <row r="193" spans="2:16" x14ac:dyDescent="0.35">
      <c r="C193" t="s">
        <v>200</v>
      </c>
      <c r="I193" s="6">
        <v>15.02</v>
      </c>
      <c r="J193" s="6">
        <v>8.51</v>
      </c>
      <c r="K193" s="6">
        <v>6.59</v>
      </c>
      <c r="L193" s="6">
        <v>2.0499999999999998</v>
      </c>
      <c r="M193" s="6">
        <v>1.27</v>
      </c>
      <c r="N193" s="6">
        <v>1.82</v>
      </c>
      <c r="O193" s="6">
        <v>1.62</v>
      </c>
      <c r="P193" s="6">
        <v>1.55</v>
      </c>
    </row>
    <row r="194" spans="2:16" x14ac:dyDescent="0.35">
      <c r="C194" t="s">
        <v>58</v>
      </c>
      <c r="I194" s="6">
        <v>0.94</v>
      </c>
      <c r="J194" s="6">
        <v>0.25</v>
      </c>
      <c r="K194" s="6">
        <v>0.57999999999999996</v>
      </c>
      <c r="L194" s="6">
        <v>0.68</v>
      </c>
      <c r="M194" s="6">
        <v>1.48</v>
      </c>
      <c r="N194" s="6">
        <v>1.25</v>
      </c>
      <c r="O194" s="6">
        <v>3.72</v>
      </c>
      <c r="P194" s="5">
        <v>0</v>
      </c>
    </row>
    <row r="195" spans="2:16" x14ac:dyDescent="0.35">
      <c r="C195" t="s">
        <v>55</v>
      </c>
      <c r="I195" s="6">
        <v>88.39</v>
      </c>
      <c r="J195" s="6">
        <v>87.59</v>
      </c>
      <c r="K195" s="6">
        <v>86.78</v>
      </c>
      <c r="L195" s="6">
        <v>85.84</v>
      </c>
      <c r="M195" s="6">
        <v>83.6</v>
      </c>
      <c r="N195" s="6">
        <v>82.4</v>
      </c>
      <c r="O195" s="6">
        <v>80.58</v>
      </c>
      <c r="P195" s="6">
        <v>2453.33</v>
      </c>
    </row>
    <row r="196" spans="2:16" x14ac:dyDescent="0.35">
      <c r="C196" t="s">
        <v>201</v>
      </c>
      <c r="I196" s="6">
        <v>0.94</v>
      </c>
      <c r="J196" s="6">
        <v>0.25</v>
      </c>
      <c r="K196" s="6">
        <v>0.57999999999999996</v>
      </c>
      <c r="L196" s="6">
        <v>0.68</v>
      </c>
      <c r="M196" s="6">
        <v>1.48</v>
      </c>
      <c r="N196" s="6">
        <v>1.25</v>
      </c>
      <c r="O196" s="6">
        <v>3.72</v>
      </c>
      <c r="P196" s="5">
        <v>0</v>
      </c>
    </row>
    <row r="197" spans="2:16" x14ac:dyDescent="0.35">
      <c r="C197" t="s">
        <v>202</v>
      </c>
      <c r="I197" s="6">
        <v>88.39</v>
      </c>
      <c r="J197" s="6">
        <v>87.59</v>
      </c>
      <c r="K197" s="6">
        <v>86.78</v>
      </c>
      <c r="L197" s="6">
        <v>85.84</v>
      </c>
      <c r="M197" s="6">
        <v>83.6</v>
      </c>
      <c r="N197" s="6">
        <v>82.4</v>
      </c>
      <c r="O197" s="6">
        <v>80.58</v>
      </c>
      <c r="P197" s="6">
        <v>2453.33</v>
      </c>
    </row>
    <row r="198" spans="2:16" x14ac:dyDescent="0.35">
      <c r="C198" t="s">
        <v>203</v>
      </c>
      <c r="I198" s="5">
        <v>0</v>
      </c>
      <c r="J198" s="5">
        <v>1000000000</v>
      </c>
      <c r="K198" s="5">
        <v>1000000000</v>
      </c>
      <c r="L198" s="5">
        <v>1000000000</v>
      </c>
      <c r="M198" s="5">
        <v>26000000000</v>
      </c>
      <c r="N198" s="5">
        <v>22000000000</v>
      </c>
      <c r="O198" s="5">
        <v>16000000000</v>
      </c>
      <c r="P198" s="5">
        <v>18000000000</v>
      </c>
    </row>
    <row r="199" spans="2:16" x14ac:dyDescent="0.35">
      <c r="C199" t="s">
        <v>204</v>
      </c>
      <c r="I199" s="5">
        <v>0</v>
      </c>
      <c r="J199" s="5">
        <v>0</v>
      </c>
      <c r="K199" s="5">
        <v>0</v>
      </c>
      <c r="L199" s="5">
        <v>0</v>
      </c>
      <c r="M199" s="5">
        <v>2000000000</v>
      </c>
      <c r="N199" s="5">
        <v>1000000000</v>
      </c>
      <c r="O199" s="5">
        <v>5000000000</v>
      </c>
      <c r="P199" s="5">
        <v>2000000000</v>
      </c>
    </row>
    <row r="200" spans="2:16" x14ac:dyDescent="0.35">
      <c r="C200" t="s">
        <v>25</v>
      </c>
      <c r="I200" s="5">
        <v>0</v>
      </c>
      <c r="J200" s="5">
        <v>1000000000</v>
      </c>
      <c r="K200" s="5">
        <v>1000000000</v>
      </c>
      <c r="L200" s="5">
        <v>2000000000</v>
      </c>
      <c r="M200" s="5">
        <v>28000000000</v>
      </c>
      <c r="N200" s="5">
        <v>23000000000</v>
      </c>
      <c r="O200" s="5">
        <v>22000000000</v>
      </c>
      <c r="P200" s="5">
        <v>21000000000</v>
      </c>
    </row>
    <row r="201" spans="2:16" x14ac:dyDescent="0.35">
      <c r="C201" t="s">
        <v>22</v>
      </c>
      <c r="I201" s="5">
        <v>-5000000000</v>
      </c>
      <c r="J201" s="5">
        <v>-3000000000</v>
      </c>
      <c r="K201" s="5">
        <v>-2000000000</v>
      </c>
      <c r="L201" s="5">
        <v>0</v>
      </c>
      <c r="M201" s="5">
        <v>27000000000</v>
      </c>
      <c r="N201" s="5">
        <v>22000000000</v>
      </c>
      <c r="O201" s="5">
        <v>20000000000</v>
      </c>
      <c r="P201" s="5">
        <v>20000000000</v>
      </c>
    </row>
    <row r="202" spans="2:16" x14ac:dyDescent="0.35">
      <c r="C202" t="s">
        <v>205</v>
      </c>
      <c r="I202" s="5">
        <v>36000000000</v>
      </c>
      <c r="J202" s="5">
        <v>35000000000</v>
      </c>
      <c r="K202" s="5">
        <v>34000000000</v>
      </c>
      <c r="L202" s="5">
        <v>33000000000</v>
      </c>
      <c r="M202" s="5">
        <v>6000000000</v>
      </c>
      <c r="N202" s="5">
        <v>7000000000</v>
      </c>
      <c r="O202" s="5">
        <v>12000000000</v>
      </c>
      <c r="P202" s="5">
        <v>10000000000</v>
      </c>
    </row>
    <row r="203" spans="2:16" x14ac:dyDescent="0.35">
      <c r="C203" t="s">
        <v>206</v>
      </c>
      <c r="I203" s="5">
        <v>4000000000</v>
      </c>
      <c r="J203" s="5">
        <v>3000000000</v>
      </c>
      <c r="K203" s="5">
        <v>4000000000</v>
      </c>
      <c r="L203" s="5">
        <v>2000000000</v>
      </c>
      <c r="M203" s="5">
        <v>-1000000000</v>
      </c>
      <c r="N203" s="5">
        <v>1000000000</v>
      </c>
      <c r="O203" s="5">
        <v>4000000000</v>
      </c>
      <c r="P203" s="5">
        <v>-1000000000</v>
      </c>
    </row>
    <row r="204" spans="2:16" x14ac:dyDescent="0.35">
      <c r="C204" t="s">
        <v>207</v>
      </c>
      <c r="I204" s="5">
        <v>-1000000000</v>
      </c>
      <c r="J204" s="5">
        <v>-1000000000</v>
      </c>
      <c r="K204" s="5">
        <v>-1000000000</v>
      </c>
      <c r="L204" s="5">
        <v>-15000000000</v>
      </c>
      <c r="M204" s="5">
        <v>-2000000000</v>
      </c>
      <c r="N204" s="5">
        <v>-2000000000</v>
      </c>
      <c r="O204" s="5">
        <v>-39000000000</v>
      </c>
      <c r="P204" s="5">
        <v>0</v>
      </c>
    </row>
    <row r="205" spans="2:16" x14ac:dyDescent="0.35">
      <c r="C205" t="s">
        <v>14</v>
      </c>
      <c r="I205" s="5">
        <v>4000000000</v>
      </c>
      <c r="J205" s="5">
        <v>2000000000</v>
      </c>
      <c r="K205" s="5">
        <v>2000000000</v>
      </c>
      <c r="L205" s="5">
        <v>-13000000000</v>
      </c>
      <c r="M205" s="5">
        <v>-3000000000</v>
      </c>
      <c r="N205" s="5">
        <v>-1000000000</v>
      </c>
      <c r="O205" s="5">
        <v>-35000000000</v>
      </c>
      <c r="P205" s="5">
        <v>-1000000000</v>
      </c>
    </row>
    <row r="206" spans="2:16" x14ac:dyDescent="0.35">
      <c r="C206" t="s">
        <v>16</v>
      </c>
      <c r="I206" s="5">
        <v>0</v>
      </c>
      <c r="J206" s="6">
        <v>1.36</v>
      </c>
      <c r="K206" s="6">
        <v>1.92</v>
      </c>
      <c r="L206" s="6">
        <v>-11.49</v>
      </c>
      <c r="M206" s="6">
        <v>-5.32</v>
      </c>
      <c r="N206" s="6">
        <v>-1.5</v>
      </c>
      <c r="O206" s="6">
        <v>-55.37</v>
      </c>
      <c r="P206" s="6">
        <v>-164.45</v>
      </c>
    </row>
    <row r="208" spans="2:16" x14ac:dyDescent="0.35">
      <c r="B208" t="s">
        <v>208</v>
      </c>
      <c r="C208" t="s">
        <v>209</v>
      </c>
      <c r="D208" s="5">
        <v>2000000000</v>
      </c>
      <c r="E208" s="5">
        <v>220000000</v>
      </c>
      <c r="F208" s="5">
        <v>311000000</v>
      </c>
      <c r="G208" s="5">
        <v>404000000</v>
      </c>
      <c r="H208" s="5">
        <v>7000000000</v>
      </c>
      <c r="I208" s="5">
        <v>1000000000</v>
      </c>
      <c r="J208" s="5">
        <v>880000000</v>
      </c>
      <c r="K208" s="5">
        <v>878000000</v>
      </c>
      <c r="L208" s="5">
        <v>917000000</v>
      </c>
      <c r="M208" s="5">
        <v>611000000</v>
      </c>
      <c r="N208" s="5">
        <v>2000000000</v>
      </c>
      <c r="O208" s="5">
        <v>1000000000</v>
      </c>
      <c r="P208" s="5">
        <v>1000000000</v>
      </c>
    </row>
    <row r="209" spans="3:16" x14ac:dyDescent="0.35">
      <c r="C209" t="s">
        <v>210</v>
      </c>
      <c r="H209" s="5">
        <v>3000000000</v>
      </c>
      <c r="I209" s="5">
        <v>1000000000</v>
      </c>
      <c r="J209" s="5">
        <v>880000000</v>
      </c>
      <c r="K209" s="5">
        <v>878000000</v>
      </c>
      <c r="L209" s="5">
        <v>917000000</v>
      </c>
      <c r="M209" s="5">
        <v>611000000</v>
      </c>
      <c r="N209" s="5">
        <v>2000000000</v>
      </c>
      <c r="O209" s="5">
        <v>1000000000</v>
      </c>
    </row>
    <row r="210" spans="3:16" x14ac:dyDescent="0.35">
      <c r="C210" t="s">
        <v>344</v>
      </c>
      <c r="H210" s="6">
        <v>0.5</v>
      </c>
      <c r="I210" s="6">
        <v>0.5</v>
      </c>
      <c r="O210" s="6">
        <v>0.93</v>
      </c>
    </row>
    <row r="211" spans="3:16" x14ac:dyDescent="0.35">
      <c r="C211" t="s">
        <v>66</v>
      </c>
      <c r="H211" s="6">
        <v>8.09E-2</v>
      </c>
      <c r="I211" s="6">
        <v>0.38579999999999998</v>
      </c>
      <c r="O211" s="6">
        <v>0.86709999999999998</v>
      </c>
    </row>
    <row r="212" spans="3:16" x14ac:dyDescent="0.35">
      <c r="C212" t="s">
        <v>345</v>
      </c>
      <c r="H212" s="6">
        <v>3.4999999999999996E-3</v>
      </c>
      <c r="I212" s="6">
        <v>4.5000000000000005E-3</v>
      </c>
      <c r="O212" s="6">
        <v>5.6000000000000008E-3</v>
      </c>
    </row>
    <row r="213" spans="3:16" x14ac:dyDescent="0.35">
      <c r="C213" t="s">
        <v>46</v>
      </c>
      <c r="D213" s="6">
        <v>1.55</v>
      </c>
      <c r="E213" s="6">
        <v>0.2</v>
      </c>
      <c r="F213" s="6">
        <v>0.28000000000000003</v>
      </c>
      <c r="G213" s="6">
        <v>0.36</v>
      </c>
      <c r="H213" s="6">
        <v>6.18</v>
      </c>
      <c r="I213" s="6">
        <v>1.3</v>
      </c>
      <c r="J213" s="6">
        <v>0.79</v>
      </c>
      <c r="K213" s="6">
        <v>0.79</v>
      </c>
      <c r="L213" s="6">
        <v>0.83</v>
      </c>
      <c r="M213" s="6">
        <v>0.55000000000000004</v>
      </c>
      <c r="N213" s="6">
        <v>1.57</v>
      </c>
      <c r="O213" s="6">
        <v>1.07</v>
      </c>
      <c r="P213" s="6">
        <v>1.1299999999999999</v>
      </c>
    </row>
    <row r="214" spans="3:16" x14ac:dyDescent="0.35">
      <c r="C214" t="s">
        <v>211</v>
      </c>
      <c r="H214" s="6">
        <v>2.39</v>
      </c>
      <c r="I214" s="6">
        <v>1.3</v>
      </c>
      <c r="J214" s="6">
        <v>0.79</v>
      </c>
      <c r="K214" s="6">
        <v>0.79</v>
      </c>
      <c r="L214" s="6">
        <v>0.83</v>
      </c>
      <c r="M214" s="6">
        <v>0.55000000000000004</v>
      </c>
      <c r="N214" s="6">
        <v>1.57</v>
      </c>
      <c r="O214" s="6">
        <v>1.07</v>
      </c>
    </row>
    <row r="215" spans="3:16" x14ac:dyDescent="0.35">
      <c r="C215" t="s">
        <v>68</v>
      </c>
      <c r="H215" s="6">
        <v>0.5</v>
      </c>
      <c r="I215" s="6">
        <v>0.5</v>
      </c>
      <c r="O215" s="6">
        <v>0.93</v>
      </c>
    </row>
    <row r="216" spans="3:16" x14ac:dyDescent="0.35">
      <c r="C216" t="s">
        <v>346</v>
      </c>
      <c r="H216" s="6">
        <v>8.09E-2</v>
      </c>
      <c r="I216" s="6">
        <v>0.38579999999999998</v>
      </c>
      <c r="O216" s="6">
        <v>0.86709999999999998</v>
      </c>
    </row>
    <row r="217" spans="3:16" x14ac:dyDescent="0.35">
      <c r="C217" t="s">
        <v>347</v>
      </c>
      <c r="H217" s="6">
        <v>3.4999999999999996E-3</v>
      </c>
      <c r="I217" s="6">
        <v>4.5000000000000005E-3</v>
      </c>
      <c r="O217" s="6">
        <v>5.6000000000000008E-3</v>
      </c>
    </row>
    <row r="218" spans="3:16" x14ac:dyDescent="0.35">
      <c r="C218" t="s">
        <v>212</v>
      </c>
      <c r="D218" s="5">
        <v>15000000000</v>
      </c>
      <c r="E218" s="5">
        <v>14000000000</v>
      </c>
      <c r="F218" s="5">
        <v>14000000000</v>
      </c>
      <c r="G218" s="5">
        <v>16000000000</v>
      </c>
      <c r="H218" s="5">
        <v>59000000000</v>
      </c>
      <c r="I218" s="5">
        <v>58000000000</v>
      </c>
      <c r="J218" s="5">
        <v>61000000000</v>
      </c>
      <c r="K218" s="5">
        <v>62000000000</v>
      </c>
      <c r="L218" s="5">
        <v>65000000000</v>
      </c>
      <c r="M218" s="5">
        <v>54000000000</v>
      </c>
      <c r="N218" s="5">
        <v>47000000000</v>
      </c>
      <c r="O218" s="5">
        <v>54000000000</v>
      </c>
      <c r="P218" s="5">
        <v>48000000000</v>
      </c>
    </row>
    <row r="219" spans="3:16" x14ac:dyDescent="0.35">
      <c r="C219" t="s">
        <v>213</v>
      </c>
      <c r="H219" s="5">
        <v>59000000000</v>
      </c>
      <c r="I219" s="5">
        <v>58000000000</v>
      </c>
      <c r="J219" s="5">
        <v>61000000000</v>
      </c>
      <c r="K219" s="5">
        <v>62000000000</v>
      </c>
      <c r="L219" s="5">
        <v>65000000000</v>
      </c>
      <c r="M219" s="5">
        <v>54000000000</v>
      </c>
      <c r="N219" s="5">
        <v>47000000000</v>
      </c>
      <c r="O219" s="5">
        <v>54000000000</v>
      </c>
    </row>
    <row r="220" spans="3:16" x14ac:dyDescent="0.35">
      <c r="C220" t="s">
        <v>348</v>
      </c>
      <c r="H220" s="6">
        <v>0.5</v>
      </c>
      <c r="I220" s="6">
        <v>0.5</v>
      </c>
      <c r="O220" s="6">
        <v>0.93</v>
      </c>
    </row>
    <row r="221" spans="3:16" x14ac:dyDescent="0.35">
      <c r="C221" t="s">
        <v>349</v>
      </c>
      <c r="H221" s="6">
        <v>8.09E-2</v>
      </c>
      <c r="I221" s="6">
        <v>0.38579999999999998</v>
      </c>
      <c r="O221" s="6">
        <v>0.86709999999999998</v>
      </c>
    </row>
    <row r="222" spans="3:16" x14ac:dyDescent="0.35">
      <c r="C222" t="s">
        <v>350</v>
      </c>
      <c r="H222" s="6">
        <v>3.4999999999999996E-3</v>
      </c>
      <c r="I222" s="6">
        <v>4.5000000000000005E-3</v>
      </c>
      <c r="O222" s="6">
        <v>5.6000000000000008E-3</v>
      </c>
    </row>
    <row r="223" spans="3:16" x14ac:dyDescent="0.35">
      <c r="C223" t="s">
        <v>214</v>
      </c>
      <c r="I223" s="6">
        <v>22.8</v>
      </c>
    </row>
    <row r="224" spans="3:16" x14ac:dyDescent="0.35">
      <c r="C224" t="s">
        <v>215</v>
      </c>
      <c r="I224" s="6">
        <v>59.02</v>
      </c>
    </row>
    <row r="225" spans="3:9" x14ac:dyDescent="0.35">
      <c r="C225" t="s">
        <v>216</v>
      </c>
      <c r="I225" s="6">
        <v>7.42</v>
      </c>
    </row>
    <row r="226" spans="3:9" x14ac:dyDescent="0.35">
      <c r="C226" t="s">
        <v>217</v>
      </c>
      <c r="I226" s="6">
        <v>1.6899999999999998E-2</v>
      </c>
    </row>
    <row r="227" spans="3:9" x14ac:dyDescent="0.35">
      <c r="C227" t="s">
        <v>218</v>
      </c>
      <c r="I227" s="6">
        <v>2.67</v>
      </c>
    </row>
    <row r="228" spans="3:9" x14ac:dyDescent="0.35">
      <c r="C228" t="s">
        <v>219</v>
      </c>
      <c r="I228" s="6">
        <v>1.57</v>
      </c>
    </row>
    <row r="229" spans="3:9" x14ac:dyDescent="0.35">
      <c r="C229" t="s">
        <v>220</v>
      </c>
      <c r="I229" s="6">
        <v>44.76</v>
      </c>
    </row>
    <row r="230" spans="3:9" x14ac:dyDescent="0.35">
      <c r="C230" t="s">
        <v>221</v>
      </c>
      <c r="I230" s="6">
        <v>56.42</v>
      </c>
    </row>
    <row r="231" spans="3:9" x14ac:dyDescent="0.35">
      <c r="C231" t="s">
        <v>222</v>
      </c>
      <c r="I231" s="6">
        <v>52.11</v>
      </c>
    </row>
    <row r="232" spans="3:9" x14ac:dyDescent="0.35">
      <c r="C232" t="s">
        <v>223</v>
      </c>
      <c r="I232" s="6">
        <v>33.630000000000003</v>
      </c>
    </row>
    <row r="233" spans="3:9" x14ac:dyDescent="0.35">
      <c r="C233" t="s">
        <v>325</v>
      </c>
      <c r="I233" s="6">
        <v>0.91</v>
      </c>
    </row>
    <row r="234" spans="3:9" x14ac:dyDescent="0.35">
      <c r="C234" t="s">
        <v>326</v>
      </c>
      <c r="I234" s="6">
        <v>3.66</v>
      </c>
    </row>
    <row r="235" spans="3:9" x14ac:dyDescent="0.35">
      <c r="C235" t="s">
        <v>224</v>
      </c>
      <c r="I235" s="6">
        <v>2.39</v>
      </c>
    </row>
    <row r="236" spans="3:9" x14ac:dyDescent="0.35">
      <c r="C236" t="s">
        <v>225</v>
      </c>
      <c r="I236" s="6">
        <v>6.18</v>
      </c>
    </row>
    <row r="237" spans="3:9" x14ac:dyDescent="0.35">
      <c r="C237" t="s">
        <v>226</v>
      </c>
      <c r="I237" s="6">
        <v>52.74</v>
      </c>
    </row>
    <row r="238" spans="3:9" x14ac:dyDescent="0.35">
      <c r="C238" t="s">
        <v>227</v>
      </c>
      <c r="D238" s="6">
        <v>4.67</v>
      </c>
    </row>
    <row r="239" spans="3:9" x14ac:dyDescent="0.35">
      <c r="C239" t="s">
        <v>228</v>
      </c>
      <c r="I239" s="6">
        <v>89.93</v>
      </c>
    </row>
    <row r="240" spans="3:9" x14ac:dyDescent="0.35">
      <c r="C240" t="s">
        <v>229</v>
      </c>
      <c r="I240" s="6">
        <v>2.5</v>
      </c>
    </row>
    <row r="241" spans="3:9" x14ac:dyDescent="0.35">
      <c r="C241" t="s">
        <v>230</v>
      </c>
      <c r="D241" s="6">
        <v>14.83</v>
      </c>
    </row>
    <row r="242" spans="3:9" x14ac:dyDescent="0.35">
      <c r="C242" t="s">
        <v>231</v>
      </c>
      <c r="D242" s="6">
        <v>5.54</v>
      </c>
    </row>
    <row r="243" spans="3:9" x14ac:dyDescent="0.35">
      <c r="C243" t="s">
        <v>234</v>
      </c>
      <c r="D243" s="6">
        <v>0.03</v>
      </c>
    </row>
    <row r="244" spans="3:9" x14ac:dyDescent="0.35">
      <c r="C244" t="s">
        <v>236</v>
      </c>
      <c r="D244" s="6">
        <v>1.03</v>
      </c>
    </row>
    <row r="245" spans="3:9" x14ac:dyDescent="0.35">
      <c r="C245" t="s">
        <v>237</v>
      </c>
      <c r="I245" s="6">
        <v>47.2</v>
      </c>
    </row>
    <row r="246" spans="3:9" x14ac:dyDescent="0.35">
      <c r="C246" t="s">
        <v>12</v>
      </c>
      <c r="D246" s="5">
        <v>0</v>
      </c>
    </row>
    <row r="247" spans="3:9" x14ac:dyDescent="0.35">
      <c r="C247" t="s">
        <v>238</v>
      </c>
      <c r="I247" s="6">
        <v>35.369999999999997</v>
      </c>
    </row>
    <row r="248" spans="3:9" x14ac:dyDescent="0.35">
      <c r="C248" t="s">
        <v>239</v>
      </c>
      <c r="I248" s="6">
        <v>2.5699999999999997E-2</v>
      </c>
    </row>
    <row r="249" spans="3:9" x14ac:dyDescent="0.35">
      <c r="C249" t="s">
        <v>240</v>
      </c>
      <c r="I249" s="6">
        <v>2.6600000000000002E-2</v>
      </c>
    </row>
    <row r="250" spans="3:9" x14ac:dyDescent="0.35">
      <c r="C250" t="s">
        <v>241</v>
      </c>
      <c r="I250" s="6">
        <v>2.9300000000000003E-2</v>
      </c>
    </row>
    <row r="251" spans="3:9" x14ac:dyDescent="0.35">
      <c r="C251" t="s">
        <v>242</v>
      </c>
      <c r="I251" s="6">
        <v>2.6000000000000002E-2</v>
      </c>
    </row>
    <row r="252" spans="3:9" x14ac:dyDescent="0.35">
      <c r="C252" t="s">
        <v>243</v>
      </c>
      <c r="D252" s="6">
        <v>47.07</v>
      </c>
    </row>
    <row r="253" spans="3:9" x14ac:dyDescent="0.35">
      <c r="C253" t="s">
        <v>244</v>
      </c>
      <c r="D253" s="6">
        <v>196.79</v>
      </c>
    </row>
    <row r="254" spans="3:9" x14ac:dyDescent="0.35">
      <c r="C254" t="s">
        <v>245</v>
      </c>
      <c r="D254" s="6">
        <v>6.89</v>
      </c>
    </row>
    <row r="255" spans="3:9" x14ac:dyDescent="0.35">
      <c r="C255" t="s">
        <v>246</v>
      </c>
      <c r="D255" s="6">
        <v>236.97</v>
      </c>
    </row>
    <row r="256" spans="3:9" x14ac:dyDescent="0.35">
      <c r="C256" t="s">
        <v>247</v>
      </c>
      <c r="D256" s="6">
        <v>1.93</v>
      </c>
    </row>
    <row r="257" spans="3:9" x14ac:dyDescent="0.35">
      <c r="C257" t="s">
        <v>248</v>
      </c>
      <c r="I257" s="6">
        <v>0.56999999999999995</v>
      </c>
    </row>
    <row r="258" spans="3:9" x14ac:dyDescent="0.35">
      <c r="C258" t="s">
        <v>249</v>
      </c>
      <c r="I258" s="5">
        <v>2</v>
      </c>
    </row>
    <row r="259" spans="3:9" x14ac:dyDescent="0.35">
      <c r="C259" t="s">
        <v>42</v>
      </c>
      <c r="I259" s="5">
        <v>157000000000</v>
      </c>
    </row>
    <row r="260" spans="3:9" x14ac:dyDescent="0.35">
      <c r="C260" t="s">
        <v>250</v>
      </c>
      <c r="I260" s="5">
        <v>152000000000</v>
      </c>
    </row>
    <row r="261" spans="3:9" x14ac:dyDescent="0.35">
      <c r="C261" t="s">
        <v>251</v>
      </c>
      <c r="I261" s="5">
        <v>1110000000</v>
      </c>
    </row>
    <row r="262" spans="3:9" x14ac:dyDescent="0.35">
      <c r="C262" t="s">
        <v>252</v>
      </c>
      <c r="I262" s="6">
        <v>0.39319999999999999</v>
      </c>
    </row>
    <row r="263" spans="3:9" x14ac:dyDescent="0.35">
      <c r="C263" t="s">
        <v>253</v>
      </c>
      <c r="D263" s="6">
        <v>0.19030000000000002</v>
      </c>
    </row>
    <row r="264" spans="3:9" x14ac:dyDescent="0.35">
      <c r="C264" t="s">
        <v>254</v>
      </c>
      <c r="D264" s="6">
        <v>0.13830000000000001</v>
      </c>
    </row>
    <row r="265" spans="3:9" x14ac:dyDescent="0.35">
      <c r="C265" t="s">
        <v>255</v>
      </c>
      <c r="D265" s="6">
        <v>0.1166</v>
      </c>
    </row>
    <row r="266" spans="3:9" x14ac:dyDescent="0.35">
      <c r="C266" t="s">
        <v>256</v>
      </c>
      <c r="D266" s="6">
        <v>4.0300000000000002E-2</v>
      </c>
    </row>
    <row r="267" spans="3:9" x14ac:dyDescent="0.35">
      <c r="C267" t="s">
        <v>257</v>
      </c>
      <c r="D267" s="6">
        <v>1.2786999999999999</v>
      </c>
    </row>
    <row r="268" spans="3:9" x14ac:dyDescent="0.35">
      <c r="C268" t="s">
        <v>258</v>
      </c>
      <c r="D268" s="6">
        <v>2.4115000000000002</v>
      </c>
    </row>
    <row r="269" spans="3:9" x14ac:dyDescent="0.35">
      <c r="C269" t="s">
        <v>351</v>
      </c>
      <c r="I269" s="6">
        <v>0.5</v>
      </c>
    </row>
    <row r="270" spans="3:9" x14ac:dyDescent="0.35">
      <c r="C270" t="s">
        <v>352</v>
      </c>
      <c r="I270" s="6">
        <v>0.5</v>
      </c>
    </row>
    <row r="271" spans="3:9" x14ac:dyDescent="0.35">
      <c r="C271" t="s">
        <v>353</v>
      </c>
      <c r="I271" s="6">
        <v>8.09E-2</v>
      </c>
    </row>
    <row r="272" spans="3:9" x14ac:dyDescent="0.35">
      <c r="C272" t="s">
        <v>354</v>
      </c>
      <c r="I272" s="6">
        <v>3.4999999999999996E-3</v>
      </c>
    </row>
    <row r="273" spans="3:9" x14ac:dyDescent="0.35">
      <c r="C273" t="s">
        <v>355</v>
      </c>
      <c r="I273" t="s">
        <v>830</v>
      </c>
    </row>
    <row r="274" spans="3:9" x14ac:dyDescent="0.35">
      <c r="C274" t="s">
        <v>259</v>
      </c>
      <c r="I274" s="5">
        <v>8</v>
      </c>
    </row>
    <row r="275" spans="3:9" x14ac:dyDescent="0.35">
      <c r="C275" t="s">
        <v>831</v>
      </c>
      <c r="I275" s="6">
        <v>0.98</v>
      </c>
    </row>
    <row r="276" spans="3:9" x14ac:dyDescent="0.35">
      <c r="C276" t="s">
        <v>260</v>
      </c>
      <c r="I276" s="6">
        <v>0.98</v>
      </c>
    </row>
    <row r="277" spans="3:9" x14ac:dyDescent="0.35">
      <c r="C277" t="s">
        <v>261</v>
      </c>
      <c r="I277" s="6">
        <v>0.16</v>
      </c>
    </row>
    <row r="278" spans="3:9" x14ac:dyDescent="0.35">
      <c r="C278" t="s">
        <v>262</v>
      </c>
      <c r="I278" s="6">
        <v>0.18</v>
      </c>
    </row>
    <row r="279" spans="3:9" x14ac:dyDescent="0.35">
      <c r="C279" t="s">
        <v>263</v>
      </c>
      <c r="I279" s="6">
        <v>0.3</v>
      </c>
    </row>
    <row r="280" spans="3:9" x14ac:dyDescent="0.35">
      <c r="C280" t="s">
        <v>264</v>
      </c>
      <c r="I280" s="6">
        <v>0.33</v>
      </c>
    </row>
    <row r="281" spans="3:9" x14ac:dyDescent="0.35">
      <c r="C281" t="s">
        <v>265</v>
      </c>
      <c r="I281" s="6">
        <v>0.39</v>
      </c>
    </row>
    <row r="282" spans="3:9" x14ac:dyDescent="0.35">
      <c r="C282" t="s">
        <v>266</v>
      </c>
      <c r="I282" s="6">
        <v>0.56000000000000005</v>
      </c>
    </row>
    <row r="283" spans="3:9" x14ac:dyDescent="0.35">
      <c r="C283" t="s">
        <v>267</v>
      </c>
      <c r="I283" s="5">
        <v>59000000000</v>
      </c>
    </row>
    <row r="284" spans="3:9" x14ac:dyDescent="0.35">
      <c r="C284" t="s">
        <v>268</v>
      </c>
      <c r="I284" s="5">
        <v>7000000000</v>
      </c>
    </row>
    <row r="285" spans="3:9" x14ac:dyDescent="0.35">
      <c r="C285" t="s">
        <v>269</v>
      </c>
      <c r="I285" s="5">
        <v>4000000000</v>
      </c>
    </row>
    <row r="286" spans="3:9" x14ac:dyDescent="0.35">
      <c r="C286" t="s">
        <v>270</v>
      </c>
      <c r="I286" s="5">
        <v>3000000000</v>
      </c>
    </row>
    <row r="287" spans="3:9" x14ac:dyDescent="0.35">
      <c r="C287" t="s">
        <v>271</v>
      </c>
      <c r="D287" s="5">
        <v>5000000000</v>
      </c>
    </row>
    <row r="288" spans="3:9" x14ac:dyDescent="0.35">
      <c r="C288" t="s">
        <v>272</v>
      </c>
      <c r="D288" s="5">
        <v>103000000000</v>
      </c>
    </row>
    <row r="289" spans="3:9" x14ac:dyDescent="0.35">
      <c r="C289" t="s">
        <v>273</v>
      </c>
      <c r="D289" s="5">
        <v>3000000000</v>
      </c>
    </row>
    <row r="290" spans="3:9" x14ac:dyDescent="0.35">
      <c r="C290" t="s">
        <v>193</v>
      </c>
      <c r="D290" s="5">
        <v>38000000000</v>
      </c>
    </row>
    <row r="291" spans="3:9" x14ac:dyDescent="0.35">
      <c r="C291" t="s">
        <v>192</v>
      </c>
      <c r="I291" s="5">
        <v>100000000000</v>
      </c>
    </row>
    <row r="292" spans="3:9" x14ac:dyDescent="0.35">
      <c r="C292" t="s">
        <v>191</v>
      </c>
      <c r="D292" s="5">
        <v>0</v>
      </c>
    </row>
    <row r="293" spans="3:9" x14ac:dyDescent="0.35">
      <c r="C293" t="s">
        <v>190</v>
      </c>
      <c r="D293" s="5">
        <v>0</v>
      </c>
    </row>
    <row r="294" spans="3:9" x14ac:dyDescent="0.35">
      <c r="C294" t="s">
        <v>23</v>
      </c>
      <c r="D294" s="5">
        <v>0</v>
      </c>
    </row>
    <row r="295" spans="3:9" x14ac:dyDescent="0.35">
      <c r="C295" t="s">
        <v>20</v>
      </c>
      <c r="D295" s="5">
        <v>-5000000000</v>
      </c>
    </row>
    <row r="296" spans="3:9" x14ac:dyDescent="0.35">
      <c r="C296" t="s">
        <v>274</v>
      </c>
      <c r="I296" s="5">
        <v>100000000000</v>
      </c>
    </row>
    <row r="297" spans="3:9" x14ac:dyDescent="0.35">
      <c r="C297" t="s">
        <v>275</v>
      </c>
      <c r="I297" s="5">
        <v>3000000000</v>
      </c>
    </row>
    <row r="298" spans="3:9" x14ac:dyDescent="0.35">
      <c r="C298" t="s">
        <v>276</v>
      </c>
      <c r="I298" s="5">
        <v>0</v>
      </c>
    </row>
    <row r="299" spans="3:9" x14ac:dyDescent="0.35">
      <c r="C299" t="s">
        <v>277</v>
      </c>
      <c r="I299" s="5">
        <v>-2000000000</v>
      </c>
    </row>
    <row r="300" spans="3:9" x14ac:dyDescent="0.35">
      <c r="C300" t="s">
        <v>278</v>
      </c>
      <c r="I300" s="5">
        <v>-1000000000</v>
      </c>
    </row>
    <row r="301" spans="3:9" x14ac:dyDescent="0.35">
      <c r="C301" t="s">
        <v>279</v>
      </c>
      <c r="I301" s="5">
        <v>3000000000</v>
      </c>
    </row>
  </sheetData>
  <pageMargins left="0.7" right="0.7" top="0.75" bottom="0.75" header="0.3" footer="0.3"/>
  <ignoredErrors>
    <ignoredError sqref="A1:P302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295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832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833</v>
      </c>
      <c r="D2" s="2" vm="139">
        <f ca="1">IFERROR(_xlfn.STOCKHISTORY("XIDX:" &amp; $C$1, D3, , 0, 0, 1), "Libur")</f>
        <v>1265</v>
      </c>
      <c r="H2" s="2" vm="139">
        <f ca="1">IFERROR(INDEX(D2:G2,COUNT(D2:G2)),"")</f>
        <v>1265</v>
      </c>
      <c r="I2" s="2" vm="140">
        <f t="shared" ref="I2:P2" ca="1" si="0">IFERROR(_xlfn.STOCKHISTORY("XIDX:" &amp; $C$1, I1, , 0, 0, 1), "Libur")</f>
        <v>2610</v>
      </c>
      <c r="J2" s="2" vm="141">
        <f t="shared" ca="1" si="0"/>
        <v>625</v>
      </c>
      <c r="K2" s="2" vm="142">
        <f t="shared" ca="1" si="0"/>
        <v>780</v>
      </c>
      <c r="L2" s="2" vm="143">
        <f t="shared" ca="1" si="0"/>
        <v>850</v>
      </c>
      <c r="M2" s="2" vm="144">
        <f t="shared" ca="1" si="0"/>
        <v>655</v>
      </c>
      <c r="N2" s="2" vm="145">
        <f t="shared" ca="1" si="0"/>
        <v>530</v>
      </c>
      <c r="O2" s="2" vm="146">
        <f t="shared" ca="1" si="0"/>
        <v>1835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85026621000</v>
      </c>
      <c r="H4" s="2">
        <f>IFERROR(SUM(D4:G4)*(4/MAX(1,COUNT(D4:G4))),"")</f>
        <v>340106484000</v>
      </c>
      <c r="I4" s="2">
        <f t="shared" ref="I4:P4" si="1">IFERROR(INDEX(I51:I500,MATCH($C$4,$C$51:$C$500,0)),"")</f>
        <v>483192085000</v>
      </c>
      <c r="J4" s="2">
        <f t="shared" si="1"/>
        <v>566674463000</v>
      </c>
      <c r="K4" s="2">
        <f t="shared" si="1"/>
        <v>632232808000</v>
      </c>
      <c r="L4" s="2">
        <f t="shared" si="1"/>
        <v>781793751000</v>
      </c>
      <c r="M4" s="2">
        <f t="shared" si="1"/>
        <v>448008428000</v>
      </c>
      <c r="N4" s="2">
        <f t="shared" si="1"/>
        <v>197952877000</v>
      </c>
      <c r="O4" s="2">
        <f t="shared" si="1"/>
        <v>379904122000</v>
      </c>
      <c r="P4" s="2">
        <f t="shared" si="1"/>
        <v>295394538000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11631770000</v>
      </c>
      <c r="H5" s="2">
        <f>IFERROR(SUM(D5:G5)*(4/MAX(1,COUNT(D5:G5))),"")</f>
        <v>46527080000</v>
      </c>
      <c r="I5" s="2">
        <f t="shared" ref="I5:P5" si="2">IFERROR(INDEX(I51:I500,MATCH($C$5,$C$51:$C$500,0)),"")</f>
        <v>133277937000</v>
      </c>
      <c r="J5" s="2">
        <f t="shared" si="2"/>
        <v>133539836000</v>
      </c>
      <c r="K5" s="2">
        <f t="shared" si="2"/>
        <v>220361239000</v>
      </c>
      <c r="L5" s="2">
        <f t="shared" si="2"/>
        <v>328771374000</v>
      </c>
      <c r="M5" s="2">
        <f t="shared" si="2"/>
        <v>163692309000</v>
      </c>
      <c r="N5" s="2">
        <f t="shared" si="2"/>
        <v>3805128000</v>
      </c>
      <c r="O5" s="2">
        <f t="shared" si="2"/>
        <v>45077722000</v>
      </c>
      <c r="P5" s="2">
        <f t="shared" si="2"/>
        <v>202738574000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1236709599000</v>
      </c>
      <c r="H6" s="2">
        <f>IFERROR(INDEX(D6:G6,COUNT(D6:G6)),"")</f>
        <v>1236709599000</v>
      </c>
      <c r="I6" s="2">
        <f t="shared" ref="I6:P6" si="3">IFERROR(INDEX(I51:I500,MATCH($C$6,$C$51:$C$500,0)),"")</f>
        <v>1225038992000</v>
      </c>
      <c r="J6" s="2">
        <f t="shared" si="3"/>
        <v>1091697526000</v>
      </c>
      <c r="K6" s="2">
        <f t="shared" si="3"/>
        <v>1087089561000</v>
      </c>
      <c r="L6" s="2">
        <f t="shared" si="3"/>
        <v>1054312117000</v>
      </c>
      <c r="M6" s="2">
        <f t="shared" si="3"/>
        <v>813864394000</v>
      </c>
      <c r="N6" s="2">
        <f t="shared" si="3"/>
        <v>655378970000</v>
      </c>
      <c r="O6" s="2">
        <f t="shared" si="3"/>
        <v>659578434000</v>
      </c>
      <c r="P6" s="2">
        <f t="shared" si="3"/>
        <v>581377958000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1.28</v>
      </c>
      <c r="H7" s="3">
        <f>IFERROR(INDEX(D7:G7,COUNT(D7:G7)),"")</f>
        <v>1.28</v>
      </c>
      <c r="I7" s="3">
        <f t="shared" ref="I7:P7" si="4">IFERROR(INDEX(I51:I500,MATCH($C$7,$C$51:$C$500,0))/1000000000,"")</f>
        <v>1.28</v>
      </c>
      <c r="J7" s="3">
        <f t="shared" si="4"/>
        <v>1.28</v>
      </c>
      <c r="K7" s="3">
        <f t="shared" si="4"/>
        <v>1.28</v>
      </c>
      <c r="L7" s="3">
        <f t="shared" si="4"/>
        <v>1.28</v>
      </c>
      <c r="M7" s="3">
        <f t="shared" si="4"/>
        <v>1.28</v>
      </c>
      <c r="N7" s="3">
        <f t="shared" si="4"/>
        <v>1.28</v>
      </c>
      <c r="O7" s="3">
        <f t="shared" si="4"/>
        <v>1</v>
      </c>
      <c r="P7" s="3">
        <f t="shared" si="4"/>
        <v>1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-28000000000</v>
      </c>
      <c r="H8" s="2">
        <f>IFERROR(INDEX(D8:G8,COUNT(D8:G8)),"")</f>
        <v>-28000000000</v>
      </c>
      <c r="I8" s="2">
        <f t="shared" ref="I8:P8" si="5">IFERROR(INDEX(I51:I500,MATCH($C$8,$C$51:$C$500,0)),"")</f>
        <v>190000000000</v>
      </c>
      <c r="J8" s="2">
        <f t="shared" si="5"/>
        <v>154000000000</v>
      </c>
      <c r="K8" s="2">
        <f t="shared" si="5"/>
        <v>209000000000</v>
      </c>
      <c r="L8" s="2">
        <f t="shared" si="5"/>
        <v>299000000000</v>
      </c>
      <c r="M8" s="2">
        <f t="shared" si="5"/>
        <v>276000000000</v>
      </c>
      <c r="N8" s="2">
        <f t="shared" si="5"/>
        <v>65000000000</v>
      </c>
      <c r="O8" s="2">
        <f t="shared" si="5"/>
        <v>70000000000</v>
      </c>
      <c r="P8" s="2">
        <f t="shared" si="5"/>
        <v>49000000000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-22.01</v>
      </c>
      <c r="H9" s="3">
        <f>IFERROR(INDEX(D9:G9,COUNT(D9:G9)),"")</f>
        <v>-22.01</v>
      </c>
      <c r="I9" s="3">
        <f t="shared" ref="I9:P9" si="6">IFERROR(INDEX(I51:I500,MATCH($C$9,$C$51:$C$500,0)),"")</f>
        <v>147.47</v>
      </c>
      <c r="J9" s="3">
        <f t="shared" si="6"/>
        <v>119.55</v>
      </c>
      <c r="K9" s="3">
        <f t="shared" si="6"/>
        <v>162.72999999999999</v>
      </c>
      <c r="L9" s="3">
        <f t="shared" si="6"/>
        <v>232.86</v>
      </c>
      <c r="M9" s="3">
        <f t="shared" si="6"/>
        <v>214.81</v>
      </c>
      <c r="N9" s="3">
        <f t="shared" si="6"/>
        <v>50.49</v>
      </c>
      <c r="O9" s="3">
        <f t="shared" si="6"/>
        <v>70.12</v>
      </c>
      <c r="P9" s="3">
        <f t="shared" si="6"/>
        <v>49.32</v>
      </c>
    </row>
    <row r="10" spans="1:16" x14ac:dyDescent="0.35">
      <c r="C10" t="s">
        <v>17</v>
      </c>
      <c r="D10" s="3">
        <f ca="1">IFERROR(IF(D9=0,"",D2/D9),"")</f>
        <v>-57.473875511131297</v>
      </c>
      <c r="I10" s="3">
        <f t="shared" ref="I10:P10" ca="1" si="7">IFERROR(IF(I9=0,"",I2/I9),"")</f>
        <v>17.698514952193666</v>
      </c>
      <c r="J10" s="3">
        <f t="shared" ca="1" si="7"/>
        <v>5.2279381012128816</v>
      </c>
      <c r="K10" s="3">
        <f t="shared" ca="1" si="7"/>
        <v>4.793215756160512</v>
      </c>
      <c r="L10" s="3">
        <f t="shared" ca="1" si="7"/>
        <v>3.6502619599759512</v>
      </c>
      <c r="M10" s="3">
        <f t="shared" ca="1" si="7"/>
        <v>3.0492062753130673</v>
      </c>
      <c r="N10" s="3">
        <f t="shared" ca="1" si="7"/>
        <v>10.497128144186968</v>
      </c>
      <c r="O10" s="3">
        <f t="shared" ca="1" si="7"/>
        <v>26.169423844837421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594984679000</v>
      </c>
      <c r="H11" s="2">
        <f>IFERROR(INDEX(D11:G11,COUNT(D11:G11)),"")</f>
        <v>594984679000</v>
      </c>
      <c r="I11" s="2">
        <f t="shared" ref="I11:P11" si="8">IFERROR(INDEX(I51:I500,MATCH($C$11,$C$51:$C$500,0)),"")</f>
        <v>651557393000</v>
      </c>
      <c r="J11" s="2">
        <f t="shared" si="8"/>
        <v>452463562000</v>
      </c>
      <c r="K11" s="2">
        <f t="shared" si="8"/>
        <v>403394691000</v>
      </c>
      <c r="L11" s="2">
        <f t="shared" si="8"/>
        <v>409185230000</v>
      </c>
      <c r="M11" s="2">
        <f t="shared" si="8"/>
        <v>251984806000</v>
      </c>
      <c r="N11" s="2">
        <f t="shared" si="8"/>
        <v>45361957000</v>
      </c>
      <c r="O11" s="2">
        <f t="shared" si="8"/>
        <v>40352281000</v>
      </c>
      <c r="P11" s="2">
        <f t="shared" si="8"/>
        <v>46923233000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-595000000000</v>
      </c>
      <c r="H12" s="2">
        <f>IFERROR(INDEX(D12:G12,COUNT(D12:G12)),"")</f>
        <v>-595000000000</v>
      </c>
      <c r="I12" s="2">
        <f t="shared" ref="I12:P12" si="9">IFERROR(INDEX(I51:I500,MATCH($C$12,$C$51:$C$500,0)),"")</f>
        <v>-652000000000</v>
      </c>
      <c r="J12" s="2">
        <f t="shared" si="9"/>
        <v>-452000000000</v>
      </c>
      <c r="K12" s="2">
        <f t="shared" si="9"/>
        <v>-403000000000</v>
      </c>
      <c r="L12" s="2">
        <f t="shared" si="9"/>
        <v>-275000000000</v>
      </c>
      <c r="M12" s="2">
        <f t="shared" si="9"/>
        <v>-165000000000</v>
      </c>
      <c r="N12" s="2">
        <f t="shared" si="9"/>
        <v>80000000000</v>
      </c>
      <c r="O12" s="2">
        <f t="shared" si="9"/>
        <v>130000000000</v>
      </c>
      <c r="P12" s="2">
        <f t="shared" si="9"/>
        <v>170000000000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135000000000</v>
      </c>
      <c r="M13" s="2">
        <f t="shared" si="10"/>
        <v>87000000000</v>
      </c>
      <c r="N13" s="2">
        <f t="shared" si="10"/>
        <v>126000000000</v>
      </c>
      <c r="O13" s="2">
        <f t="shared" si="10"/>
        <v>170000000000</v>
      </c>
      <c r="P13" s="2">
        <f t="shared" si="10"/>
        <v>217000000000</v>
      </c>
    </row>
    <row r="14" spans="1:16" x14ac:dyDescent="0.35">
      <c r="C14" t="s">
        <v>26</v>
      </c>
      <c r="D14" s="2">
        <f>IFERROR(INDEX(D51:D500,MATCH($C$14,$C$51:$C$500,0)),"")</f>
        <v>-10638000</v>
      </c>
      <c r="H14" s="2">
        <f>IFERROR(SUM(D14:G14)*(4/MAX(1,COUNT(D14:G14))),"")</f>
        <v>-42552000</v>
      </c>
      <c r="I14" s="2">
        <f t="shared" ref="I14:P14" si="11">IFERROR(INDEX(I51:I500,MATCH($C$14,$C$51:$C$500,0)),"")</f>
        <v>-26527000</v>
      </c>
      <c r="J14" s="2">
        <f t="shared" si="11"/>
        <v>-30299000</v>
      </c>
      <c r="K14" s="2">
        <f t="shared" si="11"/>
        <v>-4654519000</v>
      </c>
      <c r="L14" s="2">
        <f t="shared" si="11"/>
        <v>-7755597000</v>
      </c>
      <c r="M14" s="2">
        <f t="shared" si="11"/>
        <v>-12644998000</v>
      </c>
      <c r="N14" s="2">
        <f t="shared" si="11"/>
        <v>-16893063000</v>
      </c>
      <c r="O14" s="2">
        <f t="shared" si="11"/>
        <v>-24079962000</v>
      </c>
      <c r="P14" s="2">
        <f t="shared" si="11"/>
        <v>-18771293000</v>
      </c>
    </row>
    <row r="15" spans="1:16" x14ac:dyDescent="0.35">
      <c r="C15" t="s">
        <v>27</v>
      </c>
      <c r="D15" s="2">
        <f>IFERROR(INDEX(D51:D500,MATCH($C$15,$C$51:$C$500,0)),"")</f>
        <v>-2003665000</v>
      </c>
      <c r="H15" s="2">
        <f>IFERROR(SUM(D15:G15)*(4/MAX(1,COUNT(D15:G15))),"")</f>
        <v>-8014660000</v>
      </c>
      <c r="I15" s="2">
        <f t="shared" ref="I15:P15" si="12">IFERROR(INDEX(I51:I500,MATCH($C$15,$C$51:$C$500,0)),"")</f>
        <v>-44338891000</v>
      </c>
      <c r="J15" s="2">
        <f t="shared" si="12"/>
        <v>-38025779000</v>
      </c>
      <c r="K15" s="2">
        <f t="shared" si="12"/>
        <v>-76253140000</v>
      </c>
      <c r="L15" s="2">
        <f t="shared" si="12"/>
        <v>-95272023000</v>
      </c>
      <c r="M15" s="2">
        <f t="shared" si="12"/>
        <v>-37276200000</v>
      </c>
      <c r="N15" s="2">
        <f t="shared" si="12"/>
        <v>-458210000</v>
      </c>
      <c r="O15" s="2">
        <f t="shared" si="12"/>
        <v>-17723497000</v>
      </c>
      <c r="P15" s="2">
        <f t="shared" si="12"/>
        <v>-22890523000</v>
      </c>
    </row>
    <row r="16" spans="1:16" x14ac:dyDescent="0.35">
      <c r="C16" t="s">
        <v>28</v>
      </c>
      <c r="D16" s="2">
        <f>IFERROR(INDEX(D51:D500,MATCH($C$16,$C$51:$C$500,0)),"")</f>
        <v>13676272000</v>
      </c>
      <c r="H16" s="2">
        <f>IFERROR(SUM(D16:G16)*(4/MAX(1,COUNT(D16:G16))),"")</f>
        <v>54705088000</v>
      </c>
      <c r="I16" s="2">
        <f t="shared" ref="I16:P16" si="13">IFERROR(INDEX(I51:I500,MATCH($C$16,$C$51:$C$500,0)),"")</f>
        <v>177924770000</v>
      </c>
      <c r="J16" s="2">
        <f t="shared" si="13"/>
        <v>172213909000</v>
      </c>
      <c r="K16" s="2">
        <f t="shared" si="13"/>
        <v>297964736000</v>
      </c>
      <c r="L16" s="2">
        <f t="shared" si="13"/>
        <v>423102362000</v>
      </c>
      <c r="M16" s="2">
        <f t="shared" si="13"/>
        <v>202891081000</v>
      </c>
      <c r="N16" s="2">
        <f t="shared" si="13"/>
        <v>-2066794000</v>
      </c>
      <c r="O16" s="2">
        <f t="shared" si="13"/>
        <v>63678070000</v>
      </c>
      <c r="P16" s="2">
        <f t="shared" si="13"/>
        <v>227543801000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1619200000000</v>
      </c>
      <c r="H20" s="2">
        <f t="shared" ref="H20:P20" ca="1" si="14">IFERROR(H21*H2,"")</f>
        <v>1619200000000</v>
      </c>
      <c r="I20" s="2">
        <f t="shared" ca="1" si="14"/>
        <v>3340800000000</v>
      </c>
      <c r="J20" s="2">
        <f t="shared" ca="1" si="14"/>
        <v>800000000000</v>
      </c>
      <c r="K20" s="2">
        <f t="shared" ca="1" si="14"/>
        <v>998400000000</v>
      </c>
      <c r="L20" s="2">
        <f t="shared" ca="1" si="14"/>
        <v>1088000000000</v>
      </c>
      <c r="M20" s="2">
        <f t="shared" ca="1" si="14"/>
        <v>838400000000</v>
      </c>
      <c r="N20" s="2">
        <f t="shared" ca="1" si="14"/>
        <v>678400000000</v>
      </c>
      <c r="O20" s="2">
        <f t="shared" ca="1" si="14"/>
        <v>1835000000000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1280000000</v>
      </c>
      <c r="H21" s="2">
        <f>IFERROR(INDEX(D21:G21,COUNT(D21:G21)),"")</f>
        <v>1280000000</v>
      </c>
      <c r="I21" s="2">
        <f t="shared" ref="I21:P21" si="15">IFERROR(INDEX(I51:I500,MATCH($C$7,$C$51:$C$500,0)),"")</f>
        <v>1280000000</v>
      </c>
      <c r="J21" s="2">
        <f t="shared" si="15"/>
        <v>1280000000</v>
      </c>
      <c r="K21" s="2">
        <f t="shared" si="15"/>
        <v>1280000000</v>
      </c>
      <c r="L21" s="2">
        <f t="shared" si="15"/>
        <v>1280000000</v>
      </c>
      <c r="M21" s="2">
        <f t="shared" si="15"/>
        <v>1280000000</v>
      </c>
      <c r="N21" s="2">
        <f t="shared" si="15"/>
        <v>1280000000</v>
      </c>
      <c r="O21" s="2">
        <f t="shared" si="15"/>
        <v>1000000000</v>
      </c>
      <c r="P21" s="2">
        <f t="shared" si="15"/>
        <v>1000000000</v>
      </c>
    </row>
    <row r="23" spans="1:16" x14ac:dyDescent="0.35">
      <c r="B23" t="s">
        <v>43</v>
      </c>
      <c r="C23" t="s">
        <v>44</v>
      </c>
      <c r="D23" s="3">
        <f>IFERROR(D5/D6*100,"")</f>
        <v>0.94054174152164893</v>
      </c>
      <c r="H23" s="3">
        <f t="shared" ref="H23:P23" si="16">IFERROR(H5/H6*100,"")</f>
        <v>3.7621669660865957</v>
      </c>
      <c r="I23" s="3">
        <f t="shared" si="16"/>
        <v>10.879485295599473</v>
      </c>
      <c r="J23" s="3">
        <f t="shared" si="16"/>
        <v>12.232310948738013</v>
      </c>
      <c r="K23" s="3">
        <f t="shared" si="16"/>
        <v>20.270752926492321</v>
      </c>
      <c r="L23" s="3">
        <f t="shared" si="16"/>
        <v>31.183495731368893</v>
      </c>
      <c r="M23" s="3">
        <f t="shared" si="16"/>
        <v>20.112970933091344</v>
      </c>
      <c r="N23" s="3">
        <f t="shared" si="16"/>
        <v>0.5805996490854749</v>
      </c>
      <c r="O23" s="3">
        <f t="shared" si="16"/>
        <v>6.8343232095426574</v>
      </c>
      <c r="P23" s="3">
        <f t="shared" si="16"/>
        <v>34.872077829961349</v>
      </c>
    </row>
    <row r="24" spans="1:16" x14ac:dyDescent="0.35">
      <c r="C24" t="s">
        <v>45</v>
      </c>
      <c r="D24" s="4">
        <f>IFERROR(_xlfn.RRI(5,I23,D23),"")</f>
        <v>-0.38715034637090728</v>
      </c>
      <c r="H24" s="4">
        <f t="shared" ref="H24:P24" si="17">IFERROR(_xlfn.RRI(5,M23,H23),"")</f>
        <v>-0.28485786294853177</v>
      </c>
      <c r="I24" s="4">
        <f t="shared" si="17"/>
        <v>0.79699271343260913</v>
      </c>
      <c r="J24" s="4">
        <f t="shared" si="17"/>
        <v>0.12347289680910323</v>
      </c>
      <c r="K24" s="4">
        <f t="shared" si="17"/>
        <v>-0.10282242262936026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9.0500000000000007</v>
      </c>
      <c r="H25" s="3">
        <f>IFERROR(INDEX(D25:G25,COUNT(D25:G25)),"")</f>
        <v>9.0500000000000007</v>
      </c>
      <c r="I25" s="3">
        <f t="shared" ref="I25:P25" si="18">IFERROR(INDEX(I51:I500,MATCH($C$25,$C$51:$C$500,0)),"")</f>
        <v>103.29</v>
      </c>
      <c r="J25" s="3">
        <f t="shared" si="18"/>
        <v>103.65</v>
      </c>
      <c r="K25" s="3">
        <f t="shared" si="18"/>
        <v>171.31</v>
      </c>
      <c r="L25" s="3">
        <f t="shared" si="18"/>
        <v>253.26</v>
      </c>
      <c r="M25" s="3">
        <f t="shared" si="18"/>
        <v>127.87</v>
      </c>
      <c r="N25" s="3">
        <f t="shared" si="18"/>
        <v>-1.94</v>
      </c>
      <c r="O25" s="3">
        <f t="shared" si="18"/>
        <v>45.56</v>
      </c>
      <c r="P25" s="3">
        <f t="shared" si="18"/>
        <v>204.14</v>
      </c>
    </row>
    <row r="26" spans="1:16" x14ac:dyDescent="0.35">
      <c r="C26" t="s">
        <v>48</v>
      </c>
      <c r="D26" s="4">
        <f>IFERROR(_xlfn.RRI(5,I25,D25),"")</f>
        <v>-0.38550541475675648</v>
      </c>
      <c r="H26" s="4">
        <f t="shared" ref="H26:P26" si="19">IFERROR(_xlfn.RRI(5,M25,H25),"")</f>
        <v>-0.41118890776009265</v>
      </c>
      <c r="I26" s="4" t="str">
        <f t="shared" si="19"/>
        <v/>
      </c>
      <c r="J26" s="4">
        <f t="shared" si="19"/>
        <v>0.17868326706982529</v>
      </c>
      <c r="K26" s="4">
        <f t="shared" si="19"/>
        <v>-3.4458553413464044E-2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66.427047656249997</v>
      </c>
      <c r="H27" s="3">
        <f t="shared" ref="H27:P27" si="20">IFERROR(H4/H21,"")</f>
        <v>265.70819062499999</v>
      </c>
      <c r="I27" s="3">
        <f t="shared" si="20"/>
        <v>377.49381640625001</v>
      </c>
      <c r="J27" s="3">
        <f t="shared" si="20"/>
        <v>442.71442421875003</v>
      </c>
      <c r="K27" s="3">
        <f t="shared" si="20"/>
        <v>493.93188125</v>
      </c>
      <c r="L27" s="3">
        <f t="shared" si="20"/>
        <v>610.77636796875004</v>
      </c>
      <c r="M27" s="3">
        <f t="shared" si="20"/>
        <v>350.00658437499999</v>
      </c>
      <c r="N27" s="3">
        <f t="shared" si="20"/>
        <v>154.65068515625001</v>
      </c>
      <c r="O27" s="3">
        <f t="shared" si="20"/>
        <v>379.90412199999997</v>
      </c>
      <c r="P27" s="3">
        <f t="shared" si="20"/>
        <v>295.39453800000001</v>
      </c>
    </row>
    <row r="28" spans="1:16" x14ac:dyDescent="0.35">
      <c r="C28" t="s">
        <v>50</v>
      </c>
      <c r="D28" s="4">
        <f>IFERROR(_xlfn.RRI(5,I27,D27),"")</f>
        <v>-0.29354090320542547</v>
      </c>
      <c r="H28" s="4">
        <f t="shared" ref="H28:P28" si="21">IFERROR(_xlfn.RRI(5,M27,H27),"")</f>
        <v>-5.3619582012675582E-2</v>
      </c>
      <c r="I28" s="4">
        <f t="shared" si="21"/>
        <v>0.19539545070973885</v>
      </c>
      <c r="J28" s="4">
        <f t="shared" si="21"/>
        <v>3.1074231796285767E-2</v>
      </c>
      <c r="K28" s="4">
        <f t="shared" si="21"/>
        <v>0.10828873678837092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-0.91238261206312332</v>
      </c>
      <c r="I29" s="4">
        <f t="shared" si="22"/>
        <v>-3.4732272069464489E-3</v>
      </c>
      <c r="J29" s="4">
        <f t="shared" si="22"/>
        <v>-0.39495651158718109</v>
      </c>
      <c r="K29" s="4">
        <f t="shared" si="22"/>
        <v>-0.32358051014767431</v>
      </c>
      <c r="L29" s="4">
        <f t="shared" si="22"/>
        <v>0.98060530226010778</v>
      </c>
      <c r="M29" s="4">
        <f t="shared" si="22"/>
        <v>-66.912371134020617</v>
      </c>
      <c r="N29" s="4">
        <f t="shared" si="22"/>
        <v>-1.0425812115891131</v>
      </c>
      <c r="O29" s="4">
        <f t="shared" si="22"/>
        <v>-0.77681982952875472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-0.29612571364864143</v>
      </c>
      <c r="I30" s="4">
        <f t="shared" si="23"/>
        <v>-0.14731981666871058</v>
      </c>
      <c r="J30" s="4">
        <f t="shared" si="23"/>
        <v>-0.10369336132268538</v>
      </c>
      <c r="K30" s="4">
        <f t="shared" si="23"/>
        <v>-0.1913048586135348</v>
      </c>
      <c r="L30" s="4">
        <f t="shared" si="23"/>
        <v>0.74504250844138153</v>
      </c>
      <c r="M30" s="4">
        <f t="shared" si="23"/>
        <v>1.2632074602280217</v>
      </c>
      <c r="N30" s="4">
        <f t="shared" si="23"/>
        <v>-0.59292180263248095</v>
      </c>
      <c r="O30" s="4">
        <f t="shared" si="23"/>
        <v>0.28609054375947857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956.56</v>
      </c>
      <c r="H32" s="3">
        <f>IFERROR(INDEX(D32:G32,COUNT(D32:G32)),"")</f>
        <v>956.56</v>
      </c>
      <c r="I32" s="3">
        <f t="shared" ref="I32:P32" si="24">IFERROR(INDEX(I51:I500,MATCH($C$32,$C$51:$C$500,0)),"")</f>
        <v>947.51</v>
      </c>
      <c r="J32" s="3">
        <f t="shared" si="24"/>
        <v>843.79</v>
      </c>
      <c r="K32" s="3">
        <f t="shared" si="24"/>
        <v>839.87</v>
      </c>
      <c r="L32" s="3">
        <f t="shared" si="24"/>
        <v>814.38</v>
      </c>
      <c r="M32" s="3">
        <f t="shared" si="24"/>
        <v>628.53</v>
      </c>
      <c r="N32" s="3">
        <f t="shared" si="24"/>
        <v>506.04</v>
      </c>
      <c r="O32" s="3">
        <f t="shared" si="24"/>
        <v>654.39</v>
      </c>
      <c r="P32" s="3">
        <f t="shared" si="24"/>
        <v>576.59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1.33</v>
      </c>
      <c r="H33" s="3">
        <f>IFERROR(INDEX(D33:G33,COUNT(D33:G33)),"")</f>
        <v>1.33</v>
      </c>
      <c r="I33" s="3">
        <f t="shared" ref="I33:P33" si="25">IFERROR(INDEX(I51:I500,MATCH($C$33,$C$51:$C$500,0)),"")</f>
        <v>2.75</v>
      </c>
      <c r="J33" s="3">
        <f t="shared" si="25"/>
        <v>0.74</v>
      </c>
      <c r="K33" s="3">
        <f t="shared" si="25"/>
        <v>0.93</v>
      </c>
      <c r="L33" s="3">
        <f t="shared" si="25"/>
        <v>1.04</v>
      </c>
      <c r="M33" s="3">
        <f t="shared" si="25"/>
        <v>1.04</v>
      </c>
      <c r="N33" s="3">
        <f t="shared" si="25"/>
        <v>1.05</v>
      </c>
      <c r="O33" s="3">
        <f t="shared" si="25"/>
        <v>2.8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140.88</v>
      </c>
      <c r="H34" s="3">
        <f>IFERROR(INDEX(D34:G34,COUNT(D34:G34)),"")</f>
        <v>140.88</v>
      </c>
      <c r="I34" s="3">
        <f t="shared" ref="I34:P34" si="26">IFERROR(INDEX(I51:I500,MATCH($C$34,$C$51:$C$500,0)),"")</f>
        <v>25.27</v>
      </c>
      <c r="J34" s="3">
        <f t="shared" si="26"/>
        <v>6.03</v>
      </c>
      <c r="K34" s="3">
        <f t="shared" si="26"/>
        <v>4.55</v>
      </c>
      <c r="L34" s="3">
        <f t="shared" si="26"/>
        <v>3.36</v>
      </c>
      <c r="M34" s="3">
        <f t="shared" si="26"/>
        <v>5.12</v>
      </c>
      <c r="N34" s="3">
        <f t="shared" si="26"/>
        <v>-273.2</v>
      </c>
      <c r="O34" s="3">
        <f t="shared" si="26"/>
        <v>40.28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19.27</v>
      </c>
      <c r="H35" s="3">
        <f>IFERROR(INDEX(D35:G35,COUNT(D35:G35)),"")</f>
        <v>19.27</v>
      </c>
      <c r="I35" s="3">
        <f t="shared" ref="I35:P35" si="27">IFERROR(INDEX(I51:I500,MATCH($C$35,$C$51:$C$500,0)),"")</f>
        <v>6.94</v>
      </c>
      <c r="J35" s="3">
        <f t="shared" si="27"/>
        <v>1.42</v>
      </c>
      <c r="K35" s="3">
        <f t="shared" si="27"/>
        <v>1.59</v>
      </c>
      <c r="L35" s="3">
        <f t="shared" si="27"/>
        <v>1.4</v>
      </c>
      <c r="M35" s="3">
        <f t="shared" si="27"/>
        <v>1.88</v>
      </c>
      <c r="N35" s="3">
        <f t="shared" si="27"/>
        <v>3.44</v>
      </c>
      <c r="O35" s="3">
        <f t="shared" si="27"/>
        <v>4.83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4.3085000000000004</v>
      </c>
      <c r="I36" s="4">
        <f t="shared" si="28"/>
        <v>1.5103</v>
      </c>
      <c r="J36" s="4">
        <f t="shared" si="28"/>
        <v>0.55509999999999993</v>
      </c>
      <c r="K36" s="4">
        <f t="shared" si="28"/>
        <v>0.6129</v>
      </c>
      <c r="L36" s="4">
        <f t="shared" si="28"/>
        <v>0.45799999999999996</v>
      </c>
      <c r="M36" s="4">
        <f t="shared" si="28"/>
        <v>0.39100000000000001</v>
      </c>
      <c r="N36" s="4">
        <f t="shared" si="28"/>
        <v>0</v>
      </c>
      <c r="O36" s="4">
        <f t="shared" si="28"/>
        <v>0.1128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156</v>
      </c>
      <c r="I37" s="3">
        <f t="shared" si="29"/>
        <v>156</v>
      </c>
      <c r="J37" s="3">
        <f t="shared" si="29"/>
        <v>50</v>
      </c>
      <c r="K37" s="3">
        <f t="shared" si="29"/>
        <v>105</v>
      </c>
      <c r="L37" s="3">
        <f t="shared" si="29"/>
        <v>116</v>
      </c>
      <c r="M37" s="3">
        <f t="shared" si="29"/>
        <v>50</v>
      </c>
      <c r="N37" s="3">
        <f t="shared" si="29"/>
        <v>0</v>
      </c>
      <c r="O37" s="3">
        <f t="shared" si="29"/>
        <v>4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85026621000</v>
      </c>
      <c r="E51" s="5">
        <v>159813655000</v>
      </c>
      <c r="F51" s="5">
        <v>152446797000</v>
      </c>
      <c r="G51" s="5">
        <v>99656128000</v>
      </c>
      <c r="I51" s="5">
        <v>483192085000</v>
      </c>
      <c r="J51" s="5">
        <v>566674463000</v>
      </c>
      <c r="K51" s="5">
        <v>632232808000</v>
      </c>
      <c r="L51" s="5">
        <v>781793751000</v>
      </c>
      <c r="M51" s="5">
        <v>448008428000</v>
      </c>
      <c r="N51" s="5">
        <v>197952877000</v>
      </c>
      <c r="O51" s="5">
        <v>379904122000</v>
      </c>
      <c r="P51" s="5">
        <v>295394538000</v>
      </c>
    </row>
    <row r="52" spans="2:16" x14ac:dyDescent="0.35">
      <c r="C52" t="s">
        <v>75</v>
      </c>
      <c r="D52" s="5">
        <v>-70853870000</v>
      </c>
      <c r="E52" s="5">
        <v>-89320435000</v>
      </c>
      <c r="F52" s="5">
        <v>-76480275000</v>
      </c>
      <c r="G52" s="5">
        <v>-54200644000</v>
      </c>
      <c r="I52" s="5">
        <v>-284402600000</v>
      </c>
      <c r="J52" s="5">
        <v>-326990814000</v>
      </c>
      <c r="K52" s="5">
        <v>-302612397000</v>
      </c>
      <c r="L52" s="5">
        <v>-319527366000</v>
      </c>
      <c r="M52" s="5">
        <v>-206885261000</v>
      </c>
      <c r="N52" s="5">
        <v>-160440171000</v>
      </c>
      <c r="O52" s="5">
        <v>-264399058000</v>
      </c>
      <c r="P52" s="5">
        <v>-172415522000</v>
      </c>
    </row>
    <row r="53" spans="2:16" x14ac:dyDescent="0.35">
      <c r="C53" t="s">
        <v>76</v>
      </c>
      <c r="D53" s="5">
        <v>14172751000</v>
      </c>
      <c r="E53" s="5">
        <v>70493220000</v>
      </c>
      <c r="F53" s="5">
        <v>75966522000</v>
      </c>
      <c r="G53" s="5">
        <v>45455484000</v>
      </c>
      <c r="I53" s="5">
        <v>198789485000</v>
      </c>
      <c r="J53" s="5">
        <v>239683649000</v>
      </c>
      <c r="K53" s="5">
        <v>329620411000</v>
      </c>
      <c r="L53" s="5">
        <v>462266385000</v>
      </c>
      <c r="M53" s="5">
        <v>241123167000</v>
      </c>
      <c r="N53" s="5">
        <v>37512706000</v>
      </c>
      <c r="O53" s="5">
        <v>115505064000</v>
      </c>
      <c r="P53" s="5">
        <v>122979016000</v>
      </c>
    </row>
    <row r="54" spans="2:16" x14ac:dyDescent="0.35">
      <c r="C54" t="s">
        <v>77</v>
      </c>
      <c r="D54" s="5">
        <v>-5137231000</v>
      </c>
      <c r="E54" s="5">
        <v>-9777112000</v>
      </c>
      <c r="F54" s="5">
        <v>-11206276000</v>
      </c>
      <c r="G54" s="5">
        <v>-13890186000</v>
      </c>
      <c r="I54" s="5">
        <v>-45080164000</v>
      </c>
      <c r="J54" s="5">
        <v>-81847886000</v>
      </c>
      <c r="K54" s="5">
        <v>-44223921000</v>
      </c>
      <c r="L54" s="5">
        <v>-44250820000</v>
      </c>
      <c r="M54" s="5">
        <v>-32772589000</v>
      </c>
      <c r="N54" s="5">
        <v>-26851053000</v>
      </c>
      <c r="O54" s="5">
        <v>-30370769000</v>
      </c>
      <c r="P54" s="5">
        <v>-19080701000</v>
      </c>
    </row>
    <row r="55" spans="2:16" x14ac:dyDescent="0.35">
      <c r="C55" t="s">
        <v>79</v>
      </c>
      <c r="D55" s="5">
        <v>-5137231000</v>
      </c>
      <c r="E55" s="5">
        <v>-9777112000</v>
      </c>
      <c r="F55" s="5">
        <v>-11206276000</v>
      </c>
      <c r="G55" s="5">
        <v>-13890186000</v>
      </c>
      <c r="I55" s="5">
        <v>-45080164000</v>
      </c>
      <c r="J55" s="5">
        <v>-81847886000</v>
      </c>
      <c r="K55" s="5">
        <v>-44223921000</v>
      </c>
      <c r="L55" s="5">
        <v>-44250820000</v>
      </c>
      <c r="M55" s="5">
        <v>-32772589000</v>
      </c>
      <c r="N55" s="5">
        <v>-26851053000</v>
      </c>
      <c r="O55" s="5">
        <v>-30370769000</v>
      </c>
      <c r="P55" s="5">
        <v>-19080701000</v>
      </c>
    </row>
    <row r="56" spans="2:16" x14ac:dyDescent="0.35">
      <c r="C56" t="s">
        <v>81</v>
      </c>
      <c r="D56" s="5">
        <v>9035520000</v>
      </c>
      <c r="E56" s="5">
        <v>60716108000</v>
      </c>
      <c r="F56" s="5">
        <v>64760246000</v>
      </c>
      <c r="G56" s="5">
        <v>31565298000</v>
      </c>
      <c r="I56" s="5">
        <v>153709321000</v>
      </c>
      <c r="J56" s="5">
        <v>157835763000</v>
      </c>
      <c r="K56" s="5">
        <v>285396490000</v>
      </c>
      <c r="L56" s="5">
        <v>418015565000</v>
      </c>
      <c r="M56" s="5">
        <v>208350578000</v>
      </c>
      <c r="N56" s="5">
        <v>10661653000</v>
      </c>
      <c r="O56" s="5">
        <v>85134295000</v>
      </c>
      <c r="P56" s="5">
        <v>103898315000</v>
      </c>
    </row>
    <row r="57" spans="2:16" x14ac:dyDescent="0.35">
      <c r="C57" t="s">
        <v>82</v>
      </c>
      <c r="D57" s="5">
        <v>4640752000</v>
      </c>
      <c r="E57" s="5">
        <v>13689193000</v>
      </c>
      <c r="F57" s="5">
        <v>3682580000</v>
      </c>
      <c r="G57" s="5">
        <v>3366045000</v>
      </c>
      <c r="I57" s="5">
        <v>24215449000</v>
      </c>
      <c r="J57" s="5">
        <v>14378146000</v>
      </c>
      <c r="K57" s="5">
        <v>12568246000</v>
      </c>
      <c r="L57" s="5">
        <v>5086797000</v>
      </c>
      <c r="M57" s="5">
        <v>-5459497000</v>
      </c>
      <c r="N57" s="5">
        <v>-12728447000</v>
      </c>
      <c r="O57" s="5">
        <v>-21456225000</v>
      </c>
      <c r="P57" s="5">
        <v>123645486000</v>
      </c>
    </row>
    <row r="58" spans="2:16" x14ac:dyDescent="0.35">
      <c r="C58" t="s">
        <v>83</v>
      </c>
      <c r="D58" s="5">
        <v>3043602000</v>
      </c>
      <c r="E58" s="5">
        <v>3844694000</v>
      </c>
      <c r="F58" s="5">
        <v>4022745000</v>
      </c>
      <c r="G58" s="5">
        <v>3205727000</v>
      </c>
      <c r="I58" s="5">
        <v>14461475000</v>
      </c>
      <c r="J58" s="5">
        <v>13739032000</v>
      </c>
      <c r="K58" s="5">
        <v>15643476000</v>
      </c>
      <c r="L58" s="5">
        <v>10669291000</v>
      </c>
      <c r="M58" s="5">
        <v>3445884000</v>
      </c>
      <c r="N58" s="5">
        <v>1206251000</v>
      </c>
      <c r="O58" s="5">
        <v>2280739000</v>
      </c>
      <c r="P58" s="5">
        <v>17791738000</v>
      </c>
    </row>
    <row r="59" spans="2:16" x14ac:dyDescent="0.35">
      <c r="C59" t="s">
        <v>26</v>
      </c>
      <c r="D59" s="5">
        <v>-10638000</v>
      </c>
      <c r="E59" s="5">
        <v>661599000</v>
      </c>
      <c r="F59" s="5">
        <v>-490564000</v>
      </c>
      <c r="G59" s="5">
        <v>-191127000</v>
      </c>
      <c r="I59" s="5">
        <v>-26527000</v>
      </c>
      <c r="J59" s="5">
        <v>-30299000</v>
      </c>
      <c r="K59" s="5">
        <v>-4654519000</v>
      </c>
      <c r="L59" s="5">
        <v>-7755597000</v>
      </c>
      <c r="M59" s="5">
        <v>-12644998000</v>
      </c>
      <c r="N59" s="5">
        <v>-16893063000</v>
      </c>
      <c r="O59" s="5">
        <v>-24079962000</v>
      </c>
      <c r="P59" s="5">
        <v>-18771293000</v>
      </c>
    </row>
    <row r="60" spans="2:16" x14ac:dyDescent="0.35">
      <c r="C60" t="s">
        <v>80</v>
      </c>
      <c r="D60" s="5">
        <v>40837000</v>
      </c>
      <c r="E60" s="5">
        <v>318811000</v>
      </c>
      <c r="F60" s="5">
        <v>373189000</v>
      </c>
      <c r="G60" s="5">
        <v>179189000</v>
      </c>
      <c r="I60" s="5">
        <v>860151000</v>
      </c>
      <c r="J60" s="5">
        <v>999514000</v>
      </c>
      <c r="K60" s="5">
        <v>1579410000</v>
      </c>
      <c r="L60" s="5">
        <v>2387724000</v>
      </c>
      <c r="M60" s="5">
        <v>1309480000</v>
      </c>
      <c r="N60" s="5">
        <v>-15270000</v>
      </c>
      <c r="O60" s="5">
        <v>395167000</v>
      </c>
      <c r="P60" s="5">
        <v>514159000</v>
      </c>
    </row>
    <row r="61" spans="2:16" x14ac:dyDescent="0.35">
      <c r="C61" t="s">
        <v>84</v>
      </c>
      <c r="D61" s="5">
        <v>4640752000</v>
      </c>
      <c r="E61" s="5">
        <v>13689193000</v>
      </c>
      <c r="F61" s="5">
        <v>3682580000</v>
      </c>
      <c r="G61" s="5">
        <v>3366045000</v>
      </c>
      <c r="I61" s="5">
        <v>24215449000</v>
      </c>
      <c r="J61" s="5">
        <v>14378146000</v>
      </c>
      <c r="K61" s="5">
        <v>12568246000</v>
      </c>
      <c r="L61" s="5">
        <v>5086797000</v>
      </c>
      <c r="M61" s="5">
        <v>-5459497000</v>
      </c>
      <c r="N61" s="5">
        <v>-12728447000</v>
      </c>
      <c r="O61" s="5">
        <v>-21456225000</v>
      </c>
      <c r="P61" s="5">
        <v>123645486000</v>
      </c>
    </row>
    <row r="62" spans="2:16" x14ac:dyDescent="0.35">
      <c r="C62" t="s">
        <v>28</v>
      </c>
      <c r="D62" s="5">
        <v>13676272000</v>
      </c>
      <c r="E62" s="5">
        <v>74405301000</v>
      </c>
      <c r="F62" s="5">
        <v>68442826000</v>
      </c>
      <c r="G62" s="5">
        <v>34931343000</v>
      </c>
      <c r="I62" s="5">
        <v>177924770000</v>
      </c>
      <c r="J62" s="5">
        <v>172213909000</v>
      </c>
      <c r="K62" s="5">
        <v>297964736000</v>
      </c>
      <c r="L62" s="5">
        <v>423102362000</v>
      </c>
      <c r="M62" s="5">
        <v>202891081000</v>
      </c>
      <c r="N62" s="5">
        <v>-2066794000</v>
      </c>
      <c r="O62" s="5">
        <v>63678070000</v>
      </c>
      <c r="P62" s="5">
        <v>227543801000</v>
      </c>
    </row>
    <row r="63" spans="2:16" x14ac:dyDescent="0.35">
      <c r="C63" t="s">
        <v>27</v>
      </c>
      <c r="D63" s="5">
        <v>-2003665000</v>
      </c>
      <c r="E63" s="5">
        <v>-22703501000</v>
      </c>
      <c r="F63" s="5">
        <v>-14296214000</v>
      </c>
      <c r="G63" s="5">
        <v>-7291644000</v>
      </c>
      <c r="I63" s="5">
        <v>-44338891000</v>
      </c>
      <c r="J63" s="5">
        <v>-38025779000</v>
      </c>
      <c r="K63" s="5">
        <v>-76253140000</v>
      </c>
      <c r="L63" s="5">
        <v>-95272023000</v>
      </c>
      <c r="M63" s="5">
        <v>-37276200000</v>
      </c>
      <c r="N63" s="5">
        <v>-458210000</v>
      </c>
      <c r="O63" s="5">
        <v>-17723497000</v>
      </c>
      <c r="P63" s="5">
        <v>-22890523000</v>
      </c>
    </row>
    <row r="64" spans="2:16" x14ac:dyDescent="0.35">
      <c r="C64" t="s">
        <v>91</v>
      </c>
      <c r="D64" s="5">
        <v>11672607000</v>
      </c>
      <c r="E64" s="5">
        <v>51701800000</v>
      </c>
      <c r="F64" s="5">
        <v>54146612000</v>
      </c>
      <c r="G64" s="5">
        <v>27639699000</v>
      </c>
      <c r="I64" s="5">
        <v>133585879000</v>
      </c>
      <c r="J64" s="5">
        <v>134188130000</v>
      </c>
      <c r="K64" s="5">
        <v>221711596000</v>
      </c>
      <c r="L64" s="5">
        <v>327830339000</v>
      </c>
      <c r="M64" s="5">
        <v>165614881000</v>
      </c>
      <c r="N64" s="5">
        <v>-2525004000</v>
      </c>
      <c r="O64" s="5">
        <v>45954573000</v>
      </c>
      <c r="P64" s="5">
        <v>204653278000</v>
      </c>
    </row>
    <row r="65" spans="2:16" x14ac:dyDescent="0.35">
      <c r="C65" t="s">
        <v>92</v>
      </c>
      <c r="E65" s="5">
        <v>288795000</v>
      </c>
      <c r="F65" s="5">
        <v>263414000</v>
      </c>
      <c r="I65" s="5">
        <v>552209000</v>
      </c>
      <c r="J65" s="5">
        <v>351220000</v>
      </c>
      <c r="K65" s="5">
        <v>229053000</v>
      </c>
      <c r="L65" s="5">
        <v>3328759000</v>
      </c>
      <c r="M65" s="5">
        <v>-613092000</v>
      </c>
      <c r="N65" s="5">
        <v>6314862000</v>
      </c>
      <c r="O65" s="5">
        <v>-481684000</v>
      </c>
      <c r="P65" s="5">
        <v>-1400545000</v>
      </c>
    </row>
    <row r="66" spans="2:16" x14ac:dyDescent="0.35">
      <c r="C66" t="s">
        <v>93</v>
      </c>
      <c r="D66" s="5">
        <v>11672607000</v>
      </c>
      <c r="E66" s="5">
        <v>51990595000</v>
      </c>
      <c r="F66" s="5">
        <v>54410026000</v>
      </c>
      <c r="G66" s="5">
        <v>27639699000</v>
      </c>
      <c r="I66" s="5">
        <v>134138088000</v>
      </c>
      <c r="J66" s="5">
        <v>134539350000</v>
      </c>
      <c r="K66" s="5">
        <v>221940649000</v>
      </c>
      <c r="L66" s="5">
        <v>331159098000</v>
      </c>
      <c r="M66" s="5">
        <v>165001789000</v>
      </c>
      <c r="N66" s="5">
        <v>3789858000</v>
      </c>
      <c r="O66" s="5">
        <v>45472889000</v>
      </c>
      <c r="P66" s="5">
        <v>203252733000</v>
      </c>
    </row>
    <row r="67" spans="2:16" x14ac:dyDescent="0.35">
      <c r="C67" t="s">
        <v>94</v>
      </c>
      <c r="D67" s="5">
        <v>11672607000</v>
      </c>
      <c r="E67" s="5">
        <v>51701800000</v>
      </c>
      <c r="F67" s="5">
        <v>54146612000</v>
      </c>
      <c r="G67" s="5">
        <v>27639699000</v>
      </c>
      <c r="I67" s="5">
        <v>133585879000</v>
      </c>
      <c r="J67" s="5">
        <v>134188130000</v>
      </c>
      <c r="K67" s="5">
        <v>221711596000</v>
      </c>
      <c r="L67" s="5">
        <v>327830339000</v>
      </c>
      <c r="M67" s="5">
        <v>165614881000</v>
      </c>
      <c r="N67" s="5">
        <v>-2525004000</v>
      </c>
      <c r="O67" s="5">
        <v>45954573000</v>
      </c>
      <c r="P67" s="5">
        <v>204653278000</v>
      </c>
    </row>
    <row r="68" spans="2:16" x14ac:dyDescent="0.35">
      <c r="C68" t="s">
        <v>7</v>
      </c>
      <c r="D68" s="5">
        <v>11631770000</v>
      </c>
      <c r="E68" s="5">
        <v>51671784000</v>
      </c>
      <c r="F68" s="5">
        <v>54036837000</v>
      </c>
      <c r="G68" s="5">
        <v>27460510000</v>
      </c>
      <c r="I68" s="5">
        <v>133277937000</v>
      </c>
      <c r="J68" s="5">
        <v>133539836000</v>
      </c>
      <c r="K68" s="5">
        <v>220361239000</v>
      </c>
      <c r="L68" s="5">
        <v>328771374000</v>
      </c>
      <c r="M68" s="5">
        <v>163692309000</v>
      </c>
      <c r="N68" s="5">
        <v>3805128000</v>
      </c>
      <c r="O68" s="5">
        <v>45077722000</v>
      </c>
      <c r="P68" s="5">
        <v>202738574000</v>
      </c>
    </row>
    <row r="69" spans="2:16" x14ac:dyDescent="0.35">
      <c r="C69" t="s">
        <v>95</v>
      </c>
      <c r="D69" s="5">
        <v>11672607000</v>
      </c>
      <c r="E69" s="5">
        <v>51701800000</v>
      </c>
      <c r="F69" s="5">
        <v>54146612000</v>
      </c>
      <c r="G69" s="5">
        <v>27639699000</v>
      </c>
      <c r="I69" s="5">
        <v>133585879000</v>
      </c>
      <c r="J69" s="5">
        <v>134188130000</v>
      </c>
      <c r="K69" s="5">
        <v>221711596000</v>
      </c>
      <c r="L69" s="5">
        <v>327830339000</v>
      </c>
      <c r="M69" s="5">
        <v>165614881000</v>
      </c>
      <c r="N69" s="5">
        <v>-2525004000</v>
      </c>
      <c r="O69" s="5">
        <v>45954573000</v>
      </c>
      <c r="P69" s="5">
        <v>204653278000</v>
      </c>
    </row>
    <row r="70" spans="2:16" x14ac:dyDescent="0.35">
      <c r="C70" t="s">
        <v>96</v>
      </c>
      <c r="D70" s="5">
        <v>11672607000</v>
      </c>
      <c r="E70" s="5">
        <v>51990595000</v>
      </c>
      <c r="F70" s="5">
        <v>54410026000</v>
      </c>
      <c r="G70" s="5">
        <v>27639699000</v>
      </c>
      <c r="I70" s="5">
        <v>134138088000</v>
      </c>
      <c r="J70" s="5">
        <v>134539350000</v>
      </c>
      <c r="K70" s="5">
        <v>221940649000</v>
      </c>
      <c r="L70" s="5">
        <v>331159098000</v>
      </c>
      <c r="M70" s="5">
        <v>165001789000</v>
      </c>
      <c r="N70" s="5">
        <v>3789858000</v>
      </c>
      <c r="O70" s="5">
        <v>45472889000</v>
      </c>
      <c r="P70" s="5">
        <v>203252733000</v>
      </c>
    </row>
    <row r="71" spans="2:16" x14ac:dyDescent="0.35">
      <c r="C71" t="s">
        <v>97</v>
      </c>
      <c r="D71" s="5">
        <v>11672607000</v>
      </c>
      <c r="E71" s="5">
        <v>51990595000</v>
      </c>
      <c r="F71" s="5">
        <v>54410026000</v>
      </c>
      <c r="G71" s="5">
        <v>27639699000</v>
      </c>
      <c r="I71" s="5">
        <v>134138088000</v>
      </c>
      <c r="J71" s="5">
        <v>134539350000</v>
      </c>
      <c r="K71" s="5">
        <v>221940649000</v>
      </c>
      <c r="L71" s="5">
        <v>331159098000</v>
      </c>
      <c r="M71" s="5">
        <v>165001789000</v>
      </c>
      <c r="N71" s="5">
        <v>3789858000</v>
      </c>
      <c r="O71" s="5">
        <v>45472889000</v>
      </c>
      <c r="P71" s="5">
        <v>203252733000</v>
      </c>
    </row>
    <row r="73" spans="2:16" x14ac:dyDescent="0.35">
      <c r="B73" t="s">
        <v>98</v>
      </c>
      <c r="C73" t="s">
        <v>99</v>
      </c>
    </row>
    <row r="74" spans="2:16" x14ac:dyDescent="0.35">
      <c r="C74" t="s">
        <v>100</v>
      </c>
    </row>
    <row r="75" spans="2:16" x14ac:dyDescent="0.35">
      <c r="C75" t="s">
        <v>19</v>
      </c>
      <c r="D75" s="5">
        <v>594984679000</v>
      </c>
      <c r="E75" s="5">
        <v>651557393000</v>
      </c>
      <c r="F75" s="5">
        <v>581483004000</v>
      </c>
      <c r="G75" s="5">
        <v>498954388000</v>
      </c>
      <c r="I75" s="5">
        <v>651557393000</v>
      </c>
      <c r="J75" s="5">
        <v>452463562000</v>
      </c>
      <c r="K75" s="5">
        <v>403394691000</v>
      </c>
      <c r="L75" s="5">
        <v>409185230000</v>
      </c>
      <c r="M75" s="5">
        <v>251984806000</v>
      </c>
      <c r="N75" s="5">
        <v>45361957000</v>
      </c>
      <c r="O75" s="5">
        <v>40352281000</v>
      </c>
      <c r="P75" s="5">
        <v>46923233000</v>
      </c>
    </row>
    <row r="76" spans="2:16" x14ac:dyDescent="0.35">
      <c r="C76" t="s">
        <v>101</v>
      </c>
      <c r="D76" s="5">
        <v>34234207000</v>
      </c>
      <c r="E76" s="5">
        <v>25069719000</v>
      </c>
      <c r="F76" s="5">
        <v>26406336000</v>
      </c>
      <c r="G76" s="5">
        <v>23204578000</v>
      </c>
      <c r="I76" s="5">
        <v>25069719000</v>
      </c>
      <c r="J76" s="5">
        <v>24051131000</v>
      </c>
      <c r="K76" s="5">
        <v>32652043000</v>
      </c>
      <c r="L76" s="5">
        <v>34761114000</v>
      </c>
      <c r="M76" s="5">
        <v>25726691000</v>
      </c>
      <c r="N76" s="5">
        <v>32650180000</v>
      </c>
      <c r="O76" s="5">
        <v>60870323000</v>
      </c>
      <c r="P76" s="5">
        <v>64495761000</v>
      </c>
    </row>
    <row r="77" spans="2:16" x14ac:dyDescent="0.35">
      <c r="C77" t="s">
        <v>102</v>
      </c>
      <c r="J77" s="5">
        <v>43324000</v>
      </c>
      <c r="L77" s="5">
        <v>124000</v>
      </c>
      <c r="N77" s="5">
        <v>7500000000</v>
      </c>
      <c r="O77" s="5">
        <v>1705478000</v>
      </c>
      <c r="P77" s="5">
        <v>1782035000</v>
      </c>
    </row>
    <row r="78" spans="2:16" x14ac:dyDescent="0.35">
      <c r="C78" t="s">
        <v>103</v>
      </c>
      <c r="D78" s="5">
        <v>158825000</v>
      </c>
      <c r="E78" s="5">
        <v>77062000</v>
      </c>
      <c r="F78" s="5">
        <v>449944000</v>
      </c>
      <c r="G78" s="5">
        <v>85775000</v>
      </c>
      <c r="I78" s="5">
        <v>77062000</v>
      </c>
      <c r="J78" s="5">
        <v>83594000</v>
      </c>
      <c r="K78" s="5">
        <v>77209000</v>
      </c>
      <c r="L78" s="5">
        <v>76373000</v>
      </c>
      <c r="M78" s="5">
        <v>71435000</v>
      </c>
      <c r="N78" s="5">
        <v>1760700000</v>
      </c>
      <c r="O78" s="5">
        <v>91631000</v>
      </c>
      <c r="P78" s="5">
        <v>7500000000</v>
      </c>
    </row>
    <row r="79" spans="2:16" x14ac:dyDescent="0.35">
      <c r="C79" t="s">
        <v>104</v>
      </c>
      <c r="D79" s="5">
        <v>34234207000</v>
      </c>
      <c r="E79" s="5">
        <v>25069719000</v>
      </c>
      <c r="F79" s="5">
        <v>26406336000</v>
      </c>
      <c r="G79" s="5">
        <v>23204578000</v>
      </c>
      <c r="I79" s="5">
        <v>25069719000</v>
      </c>
      <c r="J79" s="5">
        <v>24051131000</v>
      </c>
      <c r="K79" s="5">
        <v>32652043000</v>
      </c>
      <c r="L79" s="5">
        <v>34761114000</v>
      </c>
      <c r="M79" s="5">
        <v>25726691000</v>
      </c>
      <c r="N79" s="5">
        <v>32650180000</v>
      </c>
      <c r="O79" s="5">
        <v>60870323000</v>
      </c>
      <c r="P79" s="5">
        <v>64495761000</v>
      </c>
    </row>
    <row r="80" spans="2:16" x14ac:dyDescent="0.35">
      <c r="C80" t="s">
        <v>105</v>
      </c>
      <c r="D80" s="5">
        <v>310015000</v>
      </c>
      <c r="E80" s="5">
        <v>305200000</v>
      </c>
      <c r="F80" s="5">
        <v>311604000</v>
      </c>
      <c r="G80" s="5">
        <v>258255000</v>
      </c>
      <c r="I80" s="5">
        <v>305200000</v>
      </c>
      <c r="J80" s="5">
        <v>296999000</v>
      </c>
      <c r="K80" s="5">
        <v>277603000</v>
      </c>
      <c r="L80" s="5">
        <v>258197000</v>
      </c>
      <c r="M80" s="5">
        <v>187120000</v>
      </c>
    </row>
    <row r="81" spans="3:16" x14ac:dyDescent="0.35">
      <c r="C81" t="s">
        <v>106</v>
      </c>
      <c r="D81" s="5">
        <v>310015000</v>
      </c>
      <c r="E81" s="5">
        <v>305200000</v>
      </c>
      <c r="F81" s="5">
        <v>311604000</v>
      </c>
      <c r="G81" s="5">
        <v>258255000</v>
      </c>
      <c r="I81" s="5">
        <v>305200000</v>
      </c>
      <c r="J81" s="5">
        <v>296999000</v>
      </c>
      <c r="K81" s="5">
        <v>277603000</v>
      </c>
      <c r="L81" s="5">
        <v>258197000</v>
      </c>
      <c r="M81" s="5">
        <v>187120000</v>
      </c>
    </row>
    <row r="82" spans="3:16" x14ac:dyDescent="0.35">
      <c r="C82" t="s">
        <v>108</v>
      </c>
      <c r="D82" s="5">
        <v>11288496000</v>
      </c>
      <c r="E82" s="5">
        <v>9185825000</v>
      </c>
      <c r="F82" s="5">
        <v>8950088000</v>
      </c>
      <c r="G82" s="5">
        <v>9321346000</v>
      </c>
      <c r="I82" s="5">
        <v>9185825000</v>
      </c>
      <c r="J82" s="5">
        <v>9058119000</v>
      </c>
      <c r="K82" s="5">
        <v>9462091000</v>
      </c>
      <c r="L82" s="5">
        <v>6924796000</v>
      </c>
      <c r="M82" s="5">
        <v>4962981000</v>
      </c>
      <c r="N82" s="5">
        <v>3593709000</v>
      </c>
      <c r="O82" s="5">
        <v>3611412000</v>
      </c>
      <c r="P82" s="5">
        <v>3444531000</v>
      </c>
    </row>
    <row r="83" spans="3:16" x14ac:dyDescent="0.35">
      <c r="C83" t="s">
        <v>80</v>
      </c>
      <c r="D83" s="5">
        <v>129305000</v>
      </c>
      <c r="E83" s="5">
        <v>126539000</v>
      </c>
      <c r="F83" s="5">
        <v>126539000</v>
      </c>
      <c r="G83" s="5">
        <v>126539000</v>
      </c>
      <c r="I83" s="5">
        <v>126539000</v>
      </c>
      <c r="J83" s="5">
        <v>126539000</v>
      </c>
      <c r="K83" s="5">
        <v>126539000</v>
      </c>
      <c r="L83" s="5">
        <v>126539000</v>
      </c>
      <c r="M83" s="5">
        <v>126539000</v>
      </c>
      <c r="O83" s="5">
        <v>306467904000</v>
      </c>
      <c r="P83" s="5">
        <v>274000000000</v>
      </c>
    </row>
    <row r="84" spans="3:16" x14ac:dyDescent="0.35">
      <c r="C84" t="s">
        <v>109</v>
      </c>
      <c r="D84" s="5">
        <v>689980758000</v>
      </c>
      <c r="E84" s="5">
        <v>688674539000</v>
      </c>
      <c r="F84" s="5">
        <v>620400309000</v>
      </c>
      <c r="G84" s="5">
        <v>534521161000</v>
      </c>
      <c r="I84" s="5">
        <v>688674539000</v>
      </c>
      <c r="J84" s="5">
        <v>490969528000</v>
      </c>
      <c r="K84" s="5">
        <v>449977658000</v>
      </c>
      <c r="L84" s="5">
        <v>454419703000</v>
      </c>
      <c r="M84" s="5">
        <v>291282052000</v>
      </c>
      <c r="N84" s="5">
        <v>82923190000</v>
      </c>
      <c r="O84" s="5">
        <v>161552193000</v>
      </c>
      <c r="P84" s="5">
        <v>132483874000</v>
      </c>
    </row>
    <row r="85" spans="3:16" x14ac:dyDescent="0.35">
      <c r="C85" t="s">
        <v>110</v>
      </c>
    </row>
    <row r="86" spans="3:16" x14ac:dyDescent="0.35">
      <c r="C86" t="s">
        <v>111</v>
      </c>
      <c r="D86" s="5">
        <v>3951107000</v>
      </c>
      <c r="E86" s="5">
        <v>4505265000</v>
      </c>
      <c r="F86" s="5">
        <v>10584075000</v>
      </c>
      <c r="G86" s="5">
        <v>10301223000</v>
      </c>
      <c r="I86" s="5">
        <v>4505265000</v>
      </c>
      <c r="J86" s="5">
        <v>9954825000</v>
      </c>
      <c r="K86" s="5">
        <v>7417834000</v>
      </c>
      <c r="L86" s="5">
        <v>15679215000</v>
      </c>
      <c r="M86" s="5">
        <v>14851435000</v>
      </c>
      <c r="N86" s="5">
        <v>3822494000</v>
      </c>
      <c r="O86" s="5">
        <v>2788858000</v>
      </c>
      <c r="P86" s="5">
        <v>1998656000</v>
      </c>
    </row>
    <row r="87" spans="3:16" x14ac:dyDescent="0.35">
      <c r="C87" t="s">
        <v>112</v>
      </c>
      <c r="D87" s="5">
        <v>540654740000</v>
      </c>
      <c r="E87" s="5">
        <v>553242702000</v>
      </c>
      <c r="F87" s="5">
        <v>567870822000</v>
      </c>
      <c r="G87" s="5">
        <v>582446564000</v>
      </c>
      <c r="I87" s="5">
        <v>553242702000</v>
      </c>
      <c r="J87" s="5">
        <v>611761573000</v>
      </c>
      <c r="K87" s="5">
        <v>675509740000</v>
      </c>
      <c r="L87" s="5">
        <v>729157314000</v>
      </c>
      <c r="M87" s="5">
        <v>663913777000</v>
      </c>
      <c r="N87" s="5">
        <v>710388981000</v>
      </c>
      <c r="O87" s="5">
        <v>714312453000</v>
      </c>
      <c r="P87" s="5">
        <v>756644642000</v>
      </c>
    </row>
    <row r="88" spans="3:16" x14ac:dyDescent="0.35">
      <c r="C88" t="s">
        <v>115</v>
      </c>
      <c r="D88" s="5">
        <v>595118816000</v>
      </c>
      <c r="E88" s="5">
        <v>600108717000</v>
      </c>
      <c r="F88" s="5">
        <v>625882495000</v>
      </c>
      <c r="G88" s="5">
        <v>644248607000</v>
      </c>
      <c r="I88" s="5">
        <v>600108717000</v>
      </c>
      <c r="J88" s="5">
        <v>670365093000</v>
      </c>
      <c r="K88" s="5">
        <v>700922996000</v>
      </c>
      <c r="L88" s="5">
        <v>848085684000</v>
      </c>
      <c r="M88" s="5">
        <v>697778862000</v>
      </c>
      <c r="N88" s="5">
        <v>751115725000</v>
      </c>
      <c r="O88" s="5">
        <v>737361697000</v>
      </c>
      <c r="P88" s="5">
        <v>760013543000</v>
      </c>
    </row>
    <row r="89" spans="3:16" x14ac:dyDescent="0.35">
      <c r="C89" t="s">
        <v>116</v>
      </c>
      <c r="D89" s="5">
        <v>1285099574000</v>
      </c>
      <c r="E89" s="5">
        <v>1288783256000</v>
      </c>
      <c r="F89" s="5">
        <v>1246282804000</v>
      </c>
      <c r="G89" s="5">
        <v>1178769768000</v>
      </c>
      <c r="I89" s="5">
        <v>1288783256000</v>
      </c>
      <c r="J89" s="5">
        <v>1161334621000</v>
      </c>
      <c r="K89" s="5">
        <v>1150900654000</v>
      </c>
      <c r="L89" s="5">
        <v>1302505387000</v>
      </c>
      <c r="M89" s="5">
        <v>989060914000</v>
      </c>
      <c r="N89" s="5">
        <v>834038915000</v>
      </c>
      <c r="O89" s="5">
        <v>898913890000</v>
      </c>
      <c r="P89" s="5">
        <v>892497417000</v>
      </c>
    </row>
    <row r="90" spans="3:16" x14ac:dyDescent="0.35">
      <c r="C90" t="s">
        <v>117</v>
      </c>
    </row>
    <row r="91" spans="3:16" x14ac:dyDescent="0.35">
      <c r="C91" t="s">
        <v>118</v>
      </c>
    </row>
    <row r="92" spans="3:16" x14ac:dyDescent="0.35">
      <c r="C92" t="s">
        <v>119</v>
      </c>
      <c r="D92" s="5">
        <v>38125984000</v>
      </c>
      <c r="E92" s="5">
        <v>54189707000</v>
      </c>
      <c r="F92" s="5">
        <v>52054126000</v>
      </c>
      <c r="G92" s="5">
        <v>40221078000</v>
      </c>
      <c r="I92" s="5">
        <v>54189707000</v>
      </c>
      <c r="J92" s="5">
        <v>51269874000</v>
      </c>
      <c r="K92" s="5">
        <v>47641053000</v>
      </c>
      <c r="L92" s="5">
        <v>235004803000</v>
      </c>
      <c r="M92" s="5">
        <v>116195378000</v>
      </c>
      <c r="N92" s="5">
        <v>78671662000</v>
      </c>
      <c r="O92" s="5">
        <v>120301292000</v>
      </c>
      <c r="P92" s="5">
        <v>194724784000</v>
      </c>
    </row>
    <row r="93" spans="3:16" x14ac:dyDescent="0.35">
      <c r="C93" t="s">
        <v>285</v>
      </c>
      <c r="L93" s="5">
        <v>90000000000</v>
      </c>
    </row>
    <row r="94" spans="3:16" x14ac:dyDescent="0.35">
      <c r="C94" t="s">
        <v>120</v>
      </c>
    </row>
    <row r="95" spans="3:16" x14ac:dyDescent="0.35">
      <c r="C95" t="s">
        <v>286</v>
      </c>
      <c r="D95" s="5">
        <v>10167528000</v>
      </c>
      <c r="E95" s="5">
        <v>22437681000</v>
      </c>
      <c r="F95" s="5">
        <v>19325769000</v>
      </c>
      <c r="G95" s="5">
        <v>14528818000</v>
      </c>
      <c r="I95" s="5">
        <v>22437681000</v>
      </c>
      <c r="J95" s="5">
        <v>25260418000</v>
      </c>
      <c r="K95" s="5">
        <v>20971621000</v>
      </c>
      <c r="L95" s="5">
        <v>23911514000</v>
      </c>
      <c r="M95" s="5">
        <v>17089624000</v>
      </c>
      <c r="N95" s="5">
        <v>8682213000</v>
      </c>
      <c r="O95" s="5">
        <v>23025704000</v>
      </c>
      <c r="P95" s="5">
        <v>27308915000</v>
      </c>
    </row>
    <row r="96" spans="3:16" x14ac:dyDescent="0.35">
      <c r="C96" t="s">
        <v>121</v>
      </c>
    </row>
    <row r="97" spans="3:16" x14ac:dyDescent="0.35">
      <c r="C97" t="s">
        <v>287</v>
      </c>
      <c r="D97" s="5">
        <v>158825000</v>
      </c>
      <c r="E97" s="5">
        <v>77062000</v>
      </c>
      <c r="F97" s="5">
        <v>449944000</v>
      </c>
      <c r="G97" s="5">
        <v>85775000</v>
      </c>
      <c r="I97" s="5">
        <v>77062000</v>
      </c>
      <c r="J97" s="5">
        <v>126918000</v>
      </c>
      <c r="K97" s="5">
        <v>77209000</v>
      </c>
      <c r="L97" s="5">
        <v>76497000</v>
      </c>
      <c r="M97" s="5">
        <v>71435000</v>
      </c>
      <c r="N97" s="5">
        <v>9260700000</v>
      </c>
      <c r="O97" s="5">
        <v>1797109000</v>
      </c>
      <c r="P97" s="5">
        <v>9282035000</v>
      </c>
    </row>
    <row r="98" spans="3:16" x14ac:dyDescent="0.35">
      <c r="C98" t="s">
        <v>122</v>
      </c>
      <c r="D98" s="5">
        <v>7564585000</v>
      </c>
      <c r="E98" s="5">
        <v>8904223000</v>
      </c>
      <c r="F98" s="5">
        <v>7991115000</v>
      </c>
      <c r="G98" s="5">
        <v>5171125000</v>
      </c>
      <c r="I98" s="5">
        <v>8904223000</v>
      </c>
      <c r="J98" s="5">
        <v>12047144000</v>
      </c>
      <c r="K98" s="5">
        <v>7279610000</v>
      </c>
      <c r="L98" s="5">
        <v>61010484000</v>
      </c>
      <c r="M98" s="5">
        <v>39133402000</v>
      </c>
      <c r="N98" s="5">
        <v>9367006000</v>
      </c>
      <c r="O98" s="5">
        <v>15521875000</v>
      </c>
      <c r="P98" s="5">
        <v>26353223000</v>
      </c>
    </row>
    <row r="99" spans="3:16" x14ac:dyDescent="0.35">
      <c r="C99" t="s">
        <v>123</v>
      </c>
      <c r="D99" s="5">
        <v>9738421000</v>
      </c>
      <c r="E99" s="5">
        <v>7987463000</v>
      </c>
      <c r="F99" s="5">
        <v>7649164000</v>
      </c>
      <c r="G99" s="5">
        <v>7514856000</v>
      </c>
      <c r="I99" s="5">
        <v>7987463000</v>
      </c>
      <c r="J99" s="5">
        <v>7889119000</v>
      </c>
      <c r="K99" s="5">
        <v>5704060000</v>
      </c>
      <c r="L99" s="5">
        <v>6551878000</v>
      </c>
      <c r="M99" s="5">
        <v>4320262000</v>
      </c>
      <c r="N99" s="5">
        <v>5228712000</v>
      </c>
      <c r="O99" s="5">
        <v>6819971000</v>
      </c>
      <c r="P99" s="5">
        <v>14342949000</v>
      </c>
    </row>
    <row r="100" spans="3:16" x14ac:dyDescent="0.35">
      <c r="C100" t="s">
        <v>124</v>
      </c>
    </row>
    <row r="101" spans="3:16" x14ac:dyDescent="0.35">
      <c r="C101" t="s">
        <v>288</v>
      </c>
      <c r="M101" s="5">
        <v>44550000000</v>
      </c>
      <c r="N101" s="5">
        <v>87150000000</v>
      </c>
      <c r="O101" s="5">
        <v>100600000000</v>
      </c>
      <c r="P101" s="5">
        <v>98511756000</v>
      </c>
    </row>
    <row r="102" spans="3:16" x14ac:dyDescent="0.35">
      <c r="C102" t="s">
        <v>289</v>
      </c>
      <c r="O102" s="5">
        <v>1649860000</v>
      </c>
      <c r="P102" s="5">
        <v>5469448000</v>
      </c>
    </row>
    <row r="103" spans="3:16" x14ac:dyDescent="0.35">
      <c r="C103" t="s">
        <v>126</v>
      </c>
      <c r="L103" s="5">
        <v>44550000000</v>
      </c>
      <c r="M103" s="5">
        <v>42600000000</v>
      </c>
      <c r="N103" s="5">
        <v>38568461000</v>
      </c>
      <c r="O103" s="5">
        <v>67724134000</v>
      </c>
      <c r="P103" s="5">
        <v>113150262000</v>
      </c>
    </row>
    <row r="104" spans="3:16" x14ac:dyDescent="0.35">
      <c r="C104" t="s">
        <v>127</v>
      </c>
      <c r="D104" s="5">
        <v>10263991000</v>
      </c>
      <c r="E104" s="5">
        <v>9554557000</v>
      </c>
      <c r="F104" s="5">
        <v>21180281000</v>
      </c>
      <c r="G104" s="5">
        <v>19910319000</v>
      </c>
      <c r="I104" s="5">
        <v>9554557000</v>
      </c>
      <c r="J104" s="5">
        <v>18367221000</v>
      </c>
      <c r="K104" s="5">
        <v>16170040000</v>
      </c>
      <c r="L104" s="5">
        <v>13188467000</v>
      </c>
      <c r="M104" s="5">
        <v>59001142000</v>
      </c>
      <c r="N104" s="5">
        <v>99988283000</v>
      </c>
      <c r="O104" s="5">
        <v>119034164000</v>
      </c>
      <c r="P104" s="5">
        <v>116394675000</v>
      </c>
    </row>
    <row r="105" spans="3:16" x14ac:dyDescent="0.35">
      <c r="C105" t="s">
        <v>128</v>
      </c>
      <c r="D105" s="5">
        <v>10263991000</v>
      </c>
      <c r="E105" s="5">
        <v>9554557000</v>
      </c>
      <c r="F105" s="5">
        <v>21180281000</v>
      </c>
      <c r="G105" s="5">
        <v>19910319000</v>
      </c>
      <c r="I105" s="5">
        <v>9554557000</v>
      </c>
      <c r="J105" s="5">
        <v>18367221000</v>
      </c>
      <c r="K105" s="5">
        <v>16170040000</v>
      </c>
      <c r="L105" s="5">
        <v>13188467000</v>
      </c>
      <c r="M105" s="5">
        <v>59001142000</v>
      </c>
      <c r="N105" s="5">
        <v>99988283000</v>
      </c>
      <c r="O105" s="5">
        <v>119034164000</v>
      </c>
      <c r="P105" s="5">
        <v>116394675000</v>
      </c>
    </row>
    <row r="106" spans="3:16" x14ac:dyDescent="0.35">
      <c r="C106" t="s">
        <v>129</v>
      </c>
    </row>
    <row r="107" spans="3:16" x14ac:dyDescent="0.35">
      <c r="C107" t="s">
        <v>130</v>
      </c>
      <c r="D107" s="5">
        <v>10263991000</v>
      </c>
      <c r="E107" s="5">
        <v>9554557000</v>
      </c>
      <c r="F107" s="5">
        <v>21180281000</v>
      </c>
      <c r="G107" s="5">
        <v>19910319000</v>
      </c>
      <c r="I107" s="5">
        <v>9554557000</v>
      </c>
      <c r="J107" s="5">
        <v>18367221000</v>
      </c>
      <c r="K107" s="5">
        <v>16170040000</v>
      </c>
      <c r="L107" s="5">
        <v>13188467000</v>
      </c>
      <c r="M107" s="5">
        <v>59001142000</v>
      </c>
      <c r="N107" s="5">
        <v>99988283000</v>
      </c>
      <c r="O107" s="5">
        <v>119034164000</v>
      </c>
      <c r="P107" s="5">
        <v>116394675000</v>
      </c>
    </row>
    <row r="108" spans="3:16" x14ac:dyDescent="0.35">
      <c r="C108" t="s">
        <v>132</v>
      </c>
      <c r="D108" s="5">
        <v>48389975000</v>
      </c>
      <c r="E108" s="5">
        <v>63744264000</v>
      </c>
      <c r="F108" s="5">
        <v>73234407000</v>
      </c>
      <c r="G108" s="5">
        <v>60131397000</v>
      </c>
      <c r="I108" s="5">
        <v>63744264000</v>
      </c>
      <c r="J108" s="5">
        <v>69637095000</v>
      </c>
      <c r="K108" s="5">
        <v>63811093000</v>
      </c>
      <c r="L108" s="5">
        <v>248193270000</v>
      </c>
      <c r="M108" s="5">
        <v>175196520000</v>
      </c>
      <c r="N108" s="5">
        <v>178659945000</v>
      </c>
      <c r="O108" s="5">
        <v>239335456000</v>
      </c>
      <c r="P108" s="5">
        <v>311119459000</v>
      </c>
    </row>
    <row r="109" spans="3:16" x14ac:dyDescent="0.35">
      <c r="C109" t="s">
        <v>133</v>
      </c>
    </row>
    <row r="110" spans="3:16" x14ac:dyDescent="0.35">
      <c r="C110" t="s">
        <v>134</v>
      </c>
      <c r="D110" s="5">
        <v>128500000000</v>
      </c>
      <c r="E110" s="5">
        <v>128500000000</v>
      </c>
      <c r="F110" s="5">
        <v>128500000000</v>
      </c>
      <c r="G110" s="5">
        <v>128500000000</v>
      </c>
      <c r="I110" s="5">
        <v>128500000000</v>
      </c>
      <c r="J110" s="5">
        <v>128500000000</v>
      </c>
      <c r="K110" s="5">
        <v>128500000000</v>
      </c>
      <c r="L110" s="5">
        <v>128500000000</v>
      </c>
      <c r="M110" s="5">
        <v>128500000000</v>
      </c>
      <c r="N110" s="5">
        <v>128500000000</v>
      </c>
      <c r="O110" s="5">
        <v>100000000000</v>
      </c>
      <c r="P110" s="5">
        <v>100000000000</v>
      </c>
    </row>
    <row r="111" spans="3:16" x14ac:dyDescent="0.35">
      <c r="C111" t="s">
        <v>135</v>
      </c>
      <c r="D111" s="5">
        <v>277967904000</v>
      </c>
      <c r="E111" s="5">
        <v>277967904000</v>
      </c>
      <c r="F111" s="5">
        <v>277967904000</v>
      </c>
      <c r="G111" s="5">
        <v>277967904000</v>
      </c>
      <c r="I111" s="5">
        <v>277967904000</v>
      </c>
      <c r="J111" s="5">
        <v>277967904000</v>
      </c>
      <c r="K111" s="5">
        <v>277967904000</v>
      </c>
      <c r="L111" s="5">
        <v>277967904000</v>
      </c>
      <c r="M111" s="5">
        <v>277967904000</v>
      </c>
      <c r="N111" s="5">
        <v>277967904000</v>
      </c>
    </row>
    <row r="112" spans="3:16" x14ac:dyDescent="0.35">
      <c r="C112" t="s">
        <v>136</v>
      </c>
      <c r="D112" s="5">
        <v>822582567000</v>
      </c>
      <c r="E112" s="5">
        <v>810950797000</v>
      </c>
      <c r="F112" s="5">
        <v>759279013000</v>
      </c>
      <c r="G112" s="5">
        <v>705242176000</v>
      </c>
      <c r="I112" s="5">
        <v>810950797000</v>
      </c>
      <c r="J112" s="5">
        <v>677672860000</v>
      </c>
      <c r="K112" s="5">
        <v>672633024000</v>
      </c>
      <c r="L112" s="5">
        <v>639881785000</v>
      </c>
      <c r="M112" s="5">
        <v>401060411000</v>
      </c>
      <c r="N112" s="5">
        <v>243793102000</v>
      </c>
      <c r="O112" s="5">
        <v>247926296000</v>
      </c>
      <c r="P112" s="5">
        <v>202588891000</v>
      </c>
    </row>
    <row r="113" spans="2:16" x14ac:dyDescent="0.35">
      <c r="C113" t="s">
        <v>137</v>
      </c>
      <c r="D113" s="5">
        <v>25810000000</v>
      </c>
      <c r="E113" s="5">
        <v>110000000</v>
      </c>
      <c r="F113" s="5">
        <v>110000000</v>
      </c>
      <c r="G113" s="5">
        <v>110000000</v>
      </c>
      <c r="I113" s="5">
        <v>110000000</v>
      </c>
      <c r="J113" s="5">
        <v>110000000</v>
      </c>
      <c r="K113" s="5">
        <v>110000000</v>
      </c>
      <c r="L113" s="5">
        <v>110000000</v>
      </c>
      <c r="M113" s="5">
        <v>110000000</v>
      </c>
      <c r="N113" s="5">
        <v>110000000</v>
      </c>
      <c r="O113" s="5">
        <v>110000000</v>
      </c>
    </row>
    <row r="114" spans="2:16" x14ac:dyDescent="0.35">
      <c r="C114" t="s">
        <v>138</v>
      </c>
      <c r="D114" s="5">
        <v>796772567000</v>
      </c>
      <c r="E114" s="5">
        <v>810840797000</v>
      </c>
      <c r="F114" s="5">
        <v>759169013000</v>
      </c>
      <c r="G114" s="5">
        <v>705132176000</v>
      </c>
      <c r="I114" s="5">
        <v>810840797000</v>
      </c>
      <c r="J114" s="5">
        <v>677562860000</v>
      </c>
      <c r="K114" s="5">
        <v>672523024000</v>
      </c>
      <c r="L114" s="5">
        <v>639771785000</v>
      </c>
      <c r="M114" s="5">
        <v>400950411000</v>
      </c>
      <c r="N114" s="5">
        <v>243683102000</v>
      </c>
      <c r="O114" s="5">
        <v>247816296000</v>
      </c>
      <c r="P114" s="5">
        <v>202588891000</v>
      </c>
    </row>
    <row r="115" spans="2:16" x14ac:dyDescent="0.35">
      <c r="C115" t="s">
        <v>139</v>
      </c>
      <c r="D115" s="5">
        <v>822582567000</v>
      </c>
      <c r="E115" s="5">
        <v>810950797000</v>
      </c>
      <c r="F115" s="5">
        <v>759279013000</v>
      </c>
      <c r="G115" s="5">
        <v>705242176000</v>
      </c>
      <c r="I115" s="5">
        <v>810950797000</v>
      </c>
      <c r="J115" s="5">
        <v>677672860000</v>
      </c>
      <c r="K115" s="5">
        <v>672633024000</v>
      </c>
      <c r="L115" s="5">
        <v>639881785000</v>
      </c>
      <c r="M115" s="5">
        <v>401060411000</v>
      </c>
      <c r="N115" s="5">
        <v>243793102000</v>
      </c>
      <c r="O115" s="5">
        <v>247926296000</v>
      </c>
      <c r="P115" s="5">
        <v>202588891000</v>
      </c>
    </row>
    <row r="116" spans="2:16" x14ac:dyDescent="0.35">
      <c r="C116" t="s">
        <v>291</v>
      </c>
      <c r="D116" s="5">
        <v>7529823000</v>
      </c>
      <c r="E116" s="5">
        <v>7493752000</v>
      </c>
      <c r="F116" s="5">
        <v>7174941000</v>
      </c>
      <c r="G116" s="5">
        <v>6801752000</v>
      </c>
      <c r="I116" s="5">
        <v>7493752000</v>
      </c>
      <c r="J116" s="5">
        <v>7430223000</v>
      </c>
      <c r="K116" s="5">
        <v>7862094000</v>
      </c>
      <c r="L116" s="5">
        <v>7835889000</v>
      </c>
      <c r="M116" s="5">
        <v>6209540000</v>
      </c>
      <c r="N116" s="5">
        <v>5117964000</v>
      </c>
      <c r="O116" s="5">
        <v>5184234000</v>
      </c>
      <c r="P116" s="5">
        <v>4789067000</v>
      </c>
    </row>
    <row r="117" spans="2:16" x14ac:dyDescent="0.35">
      <c r="C117" t="s">
        <v>9</v>
      </c>
      <c r="D117" s="5">
        <v>1236709599000</v>
      </c>
      <c r="E117" s="5">
        <v>1225038992000</v>
      </c>
      <c r="F117" s="5">
        <v>1173048397000</v>
      </c>
      <c r="G117" s="5">
        <v>1118638371000</v>
      </c>
      <c r="I117" s="5">
        <v>1225038992000</v>
      </c>
      <c r="J117" s="5">
        <v>1091697526000</v>
      </c>
      <c r="K117" s="5">
        <v>1087089561000</v>
      </c>
      <c r="L117" s="5">
        <v>1054312117000</v>
      </c>
      <c r="M117" s="5">
        <v>813864394000</v>
      </c>
      <c r="N117" s="5">
        <v>655378970000</v>
      </c>
      <c r="O117" s="5">
        <v>659578434000</v>
      </c>
      <c r="P117" s="5">
        <v>581377958000</v>
      </c>
    </row>
    <row r="118" spans="2:16" x14ac:dyDescent="0.35">
      <c r="C118" t="s">
        <v>140</v>
      </c>
      <c r="D118" s="5">
        <v>1285099574000</v>
      </c>
      <c r="E118" s="5">
        <v>1288783256000</v>
      </c>
      <c r="F118" s="5">
        <v>1246282804000</v>
      </c>
      <c r="G118" s="5">
        <v>1178769768000</v>
      </c>
      <c r="I118" s="5">
        <v>1288783256000</v>
      </c>
      <c r="J118" s="5">
        <v>1161334621000</v>
      </c>
      <c r="K118" s="5">
        <v>1150900654000</v>
      </c>
      <c r="L118" s="5">
        <v>1302505387000</v>
      </c>
      <c r="M118" s="5">
        <v>989060914000</v>
      </c>
      <c r="N118" s="5">
        <v>834038915000</v>
      </c>
      <c r="O118" s="5">
        <v>898913890000</v>
      </c>
      <c r="P118" s="5">
        <v>892497417000</v>
      </c>
    </row>
    <row r="119" spans="2:16" x14ac:dyDescent="0.35">
      <c r="C119" t="s">
        <v>141</v>
      </c>
      <c r="D119" s="5">
        <v>1285000000</v>
      </c>
      <c r="E119" s="5">
        <v>1285000000</v>
      </c>
      <c r="F119" s="5">
        <v>1285000000</v>
      </c>
      <c r="G119" s="5">
        <v>1285000000</v>
      </c>
      <c r="I119" s="5">
        <v>1285000000</v>
      </c>
      <c r="J119" s="5">
        <v>1285000000</v>
      </c>
      <c r="K119" s="5">
        <v>1285000000</v>
      </c>
      <c r="L119" s="5">
        <v>1285000000</v>
      </c>
      <c r="M119" s="5">
        <v>1285000000</v>
      </c>
      <c r="N119" s="5">
        <v>1285000000</v>
      </c>
      <c r="O119" s="5">
        <v>1000000000</v>
      </c>
      <c r="P119" s="5">
        <v>1000000000</v>
      </c>
    </row>
    <row r="121" spans="2:16" x14ac:dyDescent="0.35">
      <c r="B121" t="s">
        <v>142</v>
      </c>
      <c r="C121" t="s">
        <v>143</v>
      </c>
      <c r="D121" s="5">
        <v>-26139881000</v>
      </c>
      <c r="E121" s="5">
        <v>70750294000</v>
      </c>
      <c r="F121" s="5">
        <v>78341694000</v>
      </c>
      <c r="G121" s="5">
        <v>47948729000</v>
      </c>
      <c r="I121" s="5">
        <v>190416665000</v>
      </c>
      <c r="J121" s="5">
        <v>163358963000</v>
      </c>
      <c r="K121" s="5">
        <v>214813512000</v>
      </c>
      <c r="L121" s="5">
        <v>410703546000</v>
      </c>
      <c r="M121" s="5">
        <v>281080742000</v>
      </c>
      <c r="N121" s="5">
        <v>67033007000</v>
      </c>
      <c r="O121" s="5">
        <v>84576972000</v>
      </c>
      <c r="P121" s="5">
        <v>142002749000</v>
      </c>
    </row>
    <row r="122" spans="2:16" x14ac:dyDescent="0.35">
      <c r="C122" t="s">
        <v>292</v>
      </c>
      <c r="D122" s="5">
        <v>71575480000</v>
      </c>
      <c r="E122" s="5">
        <v>159489408000</v>
      </c>
      <c r="F122" s="5">
        <v>152962669000</v>
      </c>
      <c r="G122" s="5">
        <v>101656259000</v>
      </c>
      <c r="I122" s="5">
        <v>489121176000</v>
      </c>
      <c r="J122" s="5">
        <v>566853337000</v>
      </c>
      <c r="K122" s="5">
        <v>638494489000</v>
      </c>
      <c r="L122" s="5">
        <v>768069352000</v>
      </c>
      <c r="M122" s="5">
        <v>460719545000</v>
      </c>
      <c r="N122" s="5">
        <v>228311671000</v>
      </c>
      <c r="O122" s="5">
        <v>384654659000</v>
      </c>
      <c r="P122" s="5">
        <v>238546312000</v>
      </c>
    </row>
    <row r="123" spans="2:16" x14ac:dyDescent="0.35">
      <c r="C123" t="s">
        <v>294</v>
      </c>
      <c r="D123" s="5">
        <v>-74702328000</v>
      </c>
      <c r="E123" s="5">
        <v>-59626805000</v>
      </c>
      <c r="F123" s="5">
        <v>-55139295000</v>
      </c>
      <c r="G123" s="5">
        <v>-47401572000</v>
      </c>
      <c r="I123" s="5">
        <v>-218199262000</v>
      </c>
      <c r="J123" s="5">
        <v>-256099754000</v>
      </c>
      <c r="K123" s="5">
        <v>-252938490000</v>
      </c>
      <c r="L123" s="5">
        <v>-259676135000</v>
      </c>
      <c r="M123" s="5">
        <v>-143083391000</v>
      </c>
      <c r="N123" s="5">
        <v>-120010438000</v>
      </c>
      <c r="O123" s="5">
        <v>-272668540000</v>
      </c>
      <c r="P123" s="5">
        <v>-91430100000</v>
      </c>
    </row>
    <row r="124" spans="2:16" x14ac:dyDescent="0.35">
      <c r="C124" t="s">
        <v>293</v>
      </c>
      <c r="D124" s="5">
        <v>-13651963000</v>
      </c>
      <c r="E124" s="5">
        <v>-15945372000</v>
      </c>
      <c r="F124" s="5">
        <v>-9573164000</v>
      </c>
      <c r="G124" s="5">
        <v>-7434599000</v>
      </c>
      <c r="I124" s="5">
        <v>-44060695000</v>
      </c>
      <c r="J124" s="5">
        <v>-79650320000</v>
      </c>
      <c r="K124" s="5">
        <v>-33914837000</v>
      </c>
      <c r="L124" s="5">
        <v>-35300290000</v>
      </c>
      <c r="M124" s="5">
        <v>-17194662000</v>
      </c>
      <c r="N124" s="5">
        <v>-15101150000</v>
      </c>
      <c r="O124" s="5">
        <v>-14134825000</v>
      </c>
      <c r="P124" s="5">
        <v>-3707694000</v>
      </c>
    </row>
    <row r="125" spans="2:16" x14ac:dyDescent="0.35">
      <c r="C125" t="s">
        <v>147</v>
      </c>
      <c r="D125" s="5">
        <v>-9361070000</v>
      </c>
      <c r="E125" s="5">
        <v>-13166937000</v>
      </c>
      <c r="F125" s="5">
        <v>-9908516000</v>
      </c>
      <c r="G125" s="5">
        <v>-11366778000</v>
      </c>
      <c r="I125" s="5">
        <v>-48939973000</v>
      </c>
      <c r="J125" s="5">
        <v>-67744300000</v>
      </c>
      <c r="K125" s="5">
        <v>-136827650000</v>
      </c>
      <c r="L125" s="5">
        <v>-77240460000</v>
      </c>
      <c r="M125" s="5">
        <v>-20805281000</v>
      </c>
      <c r="N125" s="5">
        <v>-26167076000</v>
      </c>
      <c r="O125" s="5">
        <v>-13274322000</v>
      </c>
      <c r="P125" s="5">
        <v>-1405769000</v>
      </c>
    </row>
    <row r="126" spans="2:16" x14ac:dyDescent="0.35">
      <c r="C126" t="s">
        <v>834</v>
      </c>
      <c r="G126" s="5">
        <v>12495419000</v>
      </c>
      <c r="I126" s="5">
        <v>12495419000</v>
      </c>
      <c r="L126" s="5">
        <v>14851079000</v>
      </c>
      <c r="M126" s="5">
        <v>1444531000</v>
      </c>
    </row>
    <row r="127" spans="2:16" x14ac:dyDescent="0.35">
      <c r="C127" t="s">
        <v>150</v>
      </c>
      <c r="G127" s="5">
        <v>-705624000</v>
      </c>
      <c r="I127" s="5">
        <v>-839946000</v>
      </c>
      <c r="J127" s="5">
        <v>-130165949000</v>
      </c>
      <c r="K127" s="5">
        <v>-328569873000</v>
      </c>
      <c r="L127" s="5">
        <v>-50947334000</v>
      </c>
      <c r="M127" s="5">
        <v>-65084239000</v>
      </c>
      <c r="N127" s="5">
        <v>-60526724000</v>
      </c>
      <c r="O127" s="5">
        <v>-28430841000</v>
      </c>
      <c r="P127" s="5">
        <v>305937411000</v>
      </c>
    </row>
    <row r="128" spans="2:16" x14ac:dyDescent="0.35">
      <c r="C128" t="s">
        <v>151</v>
      </c>
      <c r="D128" s="5">
        <v>-30432833000</v>
      </c>
      <c r="E128" s="5">
        <v>-675905000</v>
      </c>
      <c r="F128" s="5">
        <v>4186922000</v>
      </c>
      <c r="G128" s="5">
        <v>3530918000</v>
      </c>
      <c r="I128" s="5">
        <v>9517112000</v>
      </c>
      <c r="J128" s="5">
        <v>15875857000</v>
      </c>
      <c r="K128" s="5">
        <v>7459516000</v>
      </c>
      <c r="L128" s="5">
        <v>-102049482000</v>
      </c>
      <c r="M128" s="5">
        <v>-9373654000</v>
      </c>
      <c r="N128" s="5">
        <v>-1496607000</v>
      </c>
      <c r="O128" s="5">
        <v>-62717083000</v>
      </c>
      <c r="P128" s="5">
        <v>-403728549000</v>
      </c>
    </row>
    <row r="129" spans="3:16" x14ac:dyDescent="0.35">
      <c r="C129" t="s">
        <v>299</v>
      </c>
      <c r="D129" s="5">
        <v>1771846000</v>
      </c>
      <c r="E129" s="5">
        <v>10668195000</v>
      </c>
      <c r="F129" s="5">
        <v>-6337540000</v>
      </c>
      <c r="G129" s="5">
        <v>3767007000</v>
      </c>
      <c r="I129" s="5">
        <v>10668195000</v>
      </c>
      <c r="J129" s="5">
        <v>11832707000</v>
      </c>
      <c r="K129" s="5">
        <v>13298117000</v>
      </c>
      <c r="L129" s="5">
        <v>9343923000</v>
      </c>
      <c r="M129" s="5">
        <v>2615134000</v>
      </c>
      <c r="N129" s="5">
        <v>138635000</v>
      </c>
      <c r="O129" s="5">
        <v>2280739000</v>
      </c>
      <c r="P129" s="5">
        <v>17791738000</v>
      </c>
    </row>
    <row r="130" spans="3:16" x14ac:dyDescent="0.35">
      <c r="C130" t="s">
        <v>835</v>
      </c>
      <c r="F130" s="5">
        <v>4173000</v>
      </c>
      <c r="G130" s="5">
        <v>35446000</v>
      </c>
      <c r="I130" s="5">
        <v>73598000</v>
      </c>
      <c r="J130" s="5">
        <v>-4921000</v>
      </c>
      <c r="K130" s="5">
        <v>-46415000</v>
      </c>
      <c r="L130" s="5">
        <v>105915000</v>
      </c>
      <c r="M130" s="5">
        <v>-97790000</v>
      </c>
      <c r="N130" s="5">
        <v>819951000</v>
      </c>
    </row>
    <row r="131" spans="3:16" x14ac:dyDescent="0.35">
      <c r="C131" t="s">
        <v>695</v>
      </c>
      <c r="K131" s="5">
        <v>-312500000</v>
      </c>
      <c r="M131" s="5">
        <v>-6658530000</v>
      </c>
      <c r="N131" s="5">
        <v>-41970000</v>
      </c>
      <c r="O131" s="5">
        <v>-49677722000</v>
      </c>
      <c r="P131" s="5">
        <v>-4229336000</v>
      </c>
    </row>
    <row r="132" spans="3:16" x14ac:dyDescent="0.35">
      <c r="C132" t="s">
        <v>836</v>
      </c>
      <c r="E132" s="5">
        <v>311604000</v>
      </c>
      <c r="F132" s="5">
        <v>-311604000</v>
      </c>
      <c r="G132" s="5">
        <v>4815000</v>
      </c>
      <c r="J132" s="5">
        <v>-19580000</v>
      </c>
      <c r="L132" s="5">
        <v>-54469000</v>
      </c>
      <c r="M132" s="5">
        <v>-186270000</v>
      </c>
    </row>
    <row r="133" spans="3:16" x14ac:dyDescent="0.35">
      <c r="C133" t="s">
        <v>155</v>
      </c>
      <c r="D133" s="5">
        <v>-2137111000</v>
      </c>
      <c r="E133" s="5">
        <v>-200494000</v>
      </c>
      <c r="F133" s="5">
        <v>-310817000</v>
      </c>
      <c r="G133" s="5">
        <v>-276350000</v>
      </c>
      <c r="I133" s="5">
        <v>-912181000</v>
      </c>
      <c r="J133" s="5">
        <v>-9732349000</v>
      </c>
      <c r="K133" s="5">
        <v>-5704911000</v>
      </c>
      <c r="L133" s="5">
        <v>-111473659000</v>
      </c>
      <c r="M133" s="5">
        <v>-5046198000</v>
      </c>
      <c r="N133" s="5">
        <v>-2158737000</v>
      </c>
      <c r="O133" s="5">
        <v>-14453131000</v>
      </c>
      <c r="P133" s="5">
        <v>-92682656000</v>
      </c>
    </row>
    <row r="134" spans="3:16" x14ac:dyDescent="0.35">
      <c r="C134" t="s">
        <v>152</v>
      </c>
      <c r="D134" s="5">
        <v>1432432000</v>
      </c>
      <c r="J134" s="5">
        <v>13800000000</v>
      </c>
      <c r="K134" s="5">
        <v>225225000</v>
      </c>
      <c r="L134" s="5">
        <v>83808000</v>
      </c>
      <c r="O134" s="5">
        <v>8273000</v>
      </c>
      <c r="P134" s="5">
        <v>22983548000</v>
      </c>
    </row>
    <row r="135" spans="3:16" x14ac:dyDescent="0.35">
      <c r="C135" t="s">
        <v>837</v>
      </c>
      <c r="D135" s="5">
        <v>-31500000000</v>
      </c>
    </row>
    <row r="136" spans="3:16" x14ac:dyDescent="0.35">
      <c r="C136" t="s">
        <v>838</v>
      </c>
      <c r="E136" s="5">
        <v>-11455210000</v>
      </c>
      <c r="F136" s="5">
        <v>11142710000</v>
      </c>
      <c r="I136" s="5">
        <v>-312500000</v>
      </c>
      <c r="L136" s="5">
        <v>-55000000</v>
      </c>
      <c r="N136" s="5">
        <v>-254486000</v>
      </c>
      <c r="O136" s="5">
        <v>-875242000</v>
      </c>
      <c r="P136" s="5">
        <v>-1370245000</v>
      </c>
    </row>
    <row r="137" spans="3:16" x14ac:dyDescent="0.35">
      <c r="C137" t="s">
        <v>839</v>
      </c>
      <c r="P137" s="5">
        <v>-346221598000</v>
      </c>
    </row>
    <row r="138" spans="3:16" x14ac:dyDescent="0.35">
      <c r="C138" t="s">
        <v>164</v>
      </c>
      <c r="G138" s="5">
        <v>-705624000</v>
      </c>
      <c r="I138" s="5">
        <v>-839946000</v>
      </c>
      <c r="J138" s="5">
        <v>-130165949000</v>
      </c>
      <c r="K138" s="5">
        <v>-328569873000</v>
      </c>
      <c r="L138" s="5">
        <v>-50947334000</v>
      </c>
      <c r="M138" s="5">
        <v>-65084239000</v>
      </c>
      <c r="N138" s="5">
        <v>-60526724000</v>
      </c>
      <c r="O138" s="5">
        <v>-28430841000</v>
      </c>
      <c r="P138" s="5">
        <v>305937411000</v>
      </c>
    </row>
    <row r="139" spans="3:16" x14ac:dyDescent="0.35">
      <c r="C139" t="s">
        <v>840</v>
      </c>
      <c r="E139" s="5">
        <v>-43324000</v>
      </c>
      <c r="I139" s="5">
        <v>-43324000</v>
      </c>
      <c r="O139" s="5">
        <v>10883639000</v>
      </c>
    </row>
    <row r="140" spans="3:16" x14ac:dyDescent="0.35">
      <c r="C140" t="s">
        <v>478</v>
      </c>
      <c r="J140" s="5">
        <v>43324000</v>
      </c>
      <c r="K140" s="5">
        <v>-124000</v>
      </c>
      <c r="L140" s="5">
        <v>124000</v>
      </c>
      <c r="M140" s="5">
        <v>-7500000000</v>
      </c>
      <c r="N140" s="5">
        <v>5794522000</v>
      </c>
      <c r="O140" s="5">
        <v>-728076000</v>
      </c>
      <c r="P140" s="5">
        <v>-10981639000</v>
      </c>
    </row>
    <row r="141" spans="3:16" x14ac:dyDescent="0.35">
      <c r="C141" t="s">
        <v>841</v>
      </c>
      <c r="G141" s="5">
        <v>43200000</v>
      </c>
      <c r="O141" s="5">
        <v>415255000</v>
      </c>
      <c r="P141" s="5">
        <v>1782035000</v>
      </c>
    </row>
    <row r="142" spans="3:16" x14ac:dyDescent="0.35">
      <c r="C142" t="s">
        <v>320</v>
      </c>
      <c r="F142" s="5">
        <v>43324000</v>
      </c>
      <c r="G142" s="5">
        <v>-43324000</v>
      </c>
      <c r="O142" s="5">
        <v>-491812000</v>
      </c>
      <c r="P142" s="5">
        <v>-4893230000</v>
      </c>
    </row>
    <row r="143" spans="3:16" x14ac:dyDescent="0.35">
      <c r="C143" t="s">
        <v>343</v>
      </c>
      <c r="J143" s="5">
        <v>-271230000</v>
      </c>
      <c r="K143" s="5">
        <v>-133461000</v>
      </c>
      <c r="M143" s="5">
        <v>-13420000</v>
      </c>
      <c r="N143" s="5">
        <v>-142370000</v>
      </c>
    </row>
    <row r="144" spans="3:16" x14ac:dyDescent="0.35">
      <c r="C144" t="s">
        <v>321</v>
      </c>
      <c r="O144" s="5">
        <v>110000000000</v>
      </c>
      <c r="P144" s="5">
        <v>228185000000</v>
      </c>
    </row>
    <row r="145" spans="2:16" x14ac:dyDescent="0.35">
      <c r="C145" t="s">
        <v>323</v>
      </c>
      <c r="K145" s="5">
        <v>-44550000000</v>
      </c>
      <c r="L145" s="5">
        <v>-42600000000</v>
      </c>
      <c r="M145" s="5">
        <v>-38197407000</v>
      </c>
      <c r="N145" s="5">
        <v>-39625685000</v>
      </c>
      <c r="O145" s="5">
        <v>-141413581000</v>
      </c>
      <c r="P145" s="5">
        <v>-250645997000</v>
      </c>
    </row>
    <row r="146" spans="2:16" x14ac:dyDescent="0.35">
      <c r="C146" t="s">
        <v>166</v>
      </c>
      <c r="M146" s="5">
        <v>-371054000</v>
      </c>
      <c r="N146" s="5">
        <v>-4629848000</v>
      </c>
      <c r="O146" s="5">
        <v>-15743891000</v>
      </c>
      <c r="P146" s="5">
        <v>-9010373000</v>
      </c>
    </row>
    <row r="147" spans="2:16" x14ac:dyDescent="0.35">
      <c r="C147" t="s">
        <v>842</v>
      </c>
      <c r="O147" s="5">
        <v>32467904000</v>
      </c>
    </row>
    <row r="148" spans="2:16" x14ac:dyDescent="0.35">
      <c r="C148" t="s">
        <v>843</v>
      </c>
      <c r="O148" s="5">
        <v>259683000</v>
      </c>
    </row>
    <row r="149" spans="2:16" x14ac:dyDescent="0.35">
      <c r="C149" t="s">
        <v>341</v>
      </c>
      <c r="E149" s="5">
        <v>-753298000</v>
      </c>
      <c r="F149" s="5">
        <v>753298000</v>
      </c>
      <c r="G149" s="5">
        <v>-796622000</v>
      </c>
      <c r="I149" s="5">
        <v>-796622000</v>
      </c>
      <c r="J149" s="5">
        <v>-129931385000</v>
      </c>
      <c r="K149" s="5">
        <v>-189163205000</v>
      </c>
      <c r="L149" s="5">
        <v>-90711375000</v>
      </c>
      <c r="M149" s="5">
        <v>-6425000000</v>
      </c>
      <c r="N149" s="5">
        <v>-5140000000</v>
      </c>
    </row>
    <row r="150" spans="2:16" x14ac:dyDescent="0.35">
      <c r="C150" t="s">
        <v>491</v>
      </c>
      <c r="P150" s="5">
        <v>92000000000</v>
      </c>
    </row>
    <row r="151" spans="2:16" x14ac:dyDescent="0.35">
      <c r="C151" t="s">
        <v>844</v>
      </c>
      <c r="P151" s="5">
        <v>274000000000</v>
      </c>
    </row>
    <row r="152" spans="2:16" x14ac:dyDescent="0.35">
      <c r="C152" t="s">
        <v>530</v>
      </c>
    </row>
    <row r="153" spans="2:16" x14ac:dyDescent="0.35">
      <c r="C153" t="s">
        <v>845</v>
      </c>
      <c r="P153" s="5">
        <v>4272908000</v>
      </c>
    </row>
    <row r="154" spans="2:16" x14ac:dyDescent="0.35">
      <c r="C154" t="s">
        <v>507</v>
      </c>
      <c r="E154" s="5">
        <v>796622000</v>
      </c>
      <c r="F154" s="5">
        <v>-796622000</v>
      </c>
      <c r="G154" s="5">
        <v>91122000</v>
      </c>
      <c r="J154" s="5">
        <v>-6658000</v>
      </c>
      <c r="K154" s="5">
        <v>-4723083000</v>
      </c>
      <c r="L154" s="5">
        <v>-7636083000</v>
      </c>
      <c r="M154" s="5">
        <v>-12577358000</v>
      </c>
      <c r="N154" s="5">
        <v>-16783343000</v>
      </c>
      <c r="O154" s="5">
        <v>-24079962000</v>
      </c>
      <c r="P154" s="5">
        <v>-18771293000</v>
      </c>
    </row>
    <row r="155" spans="2:16" x14ac:dyDescent="0.35">
      <c r="C155" t="s">
        <v>174</v>
      </c>
      <c r="D155" s="5">
        <v>-56572714000</v>
      </c>
      <c r="E155" s="5">
        <v>70074389000</v>
      </c>
      <c r="F155" s="5">
        <v>82528616000</v>
      </c>
      <c r="G155" s="5">
        <v>50774023000</v>
      </c>
      <c r="I155" s="5">
        <v>199093831000</v>
      </c>
      <c r="J155" s="5">
        <v>49068871000</v>
      </c>
      <c r="K155" s="5">
        <v>-106296845000</v>
      </c>
      <c r="L155" s="5">
        <v>257706730000</v>
      </c>
      <c r="M155" s="5">
        <v>206622849000</v>
      </c>
      <c r="N155" s="5">
        <v>5009676000</v>
      </c>
      <c r="O155" s="5">
        <v>-6570952000</v>
      </c>
      <c r="P155" s="5">
        <v>44211611000</v>
      </c>
    </row>
    <row r="156" spans="2:16" x14ac:dyDescent="0.35">
      <c r="C156" t="s">
        <v>175</v>
      </c>
      <c r="D156" s="5">
        <v>651557393000</v>
      </c>
      <c r="I156" s="5">
        <v>452463562000</v>
      </c>
      <c r="J156" s="5">
        <v>403394691000</v>
      </c>
      <c r="K156" s="5">
        <v>409185230000</v>
      </c>
      <c r="L156" s="5">
        <v>251984806000</v>
      </c>
      <c r="M156" s="5">
        <v>45361957000</v>
      </c>
      <c r="N156" s="5">
        <v>40352281000</v>
      </c>
      <c r="O156" s="5">
        <v>46923233000</v>
      </c>
      <c r="P156" s="5">
        <v>2711622000</v>
      </c>
    </row>
    <row r="157" spans="2:16" x14ac:dyDescent="0.35">
      <c r="C157" t="s">
        <v>846</v>
      </c>
      <c r="K157" s="5">
        <v>100506306000</v>
      </c>
      <c r="L157" s="5">
        <v>-100506306000</v>
      </c>
    </row>
    <row r="158" spans="2:16" x14ac:dyDescent="0.35">
      <c r="C158" t="s">
        <v>176</v>
      </c>
      <c r="D158" s="5">
        <v>594984679000</v>
      </c>
      <c r="E158" s="5">
        <v>70074389000</v>
      </c>
      <c r="F158" s="5">
        <v>82528616000</v>
      </c>
      <c r="G158" s="5">
        <v>50774023000</v>
      </c>
      <c r="I158" s="5">
        <v>651557393000</v>
      </c>
      <c r="J158" s="5">
        <v>452463562000</v>
      </c>
      <c r="K158" s="5">
        <v>403394691000</v>
      </c>
      <c r="L158" s="5">
        <v>409185230000</v>
      </c>
      <c r="M158" s="5">
        <v>251984806000</v>
      </c>
      <c r="N158" s="5">
        <v>45361957000</v>
      </c>
      <c r="O158" s="5">
        <v>40352281000</v>
      </c>
      <c r="P158" s="5">
        <v>46923233000</v>
      </c>
    </row>
    <row r="160" spans="2:16" x14ac:dyDescent="0.35">
      <c r="B160" t="s">
        <v>177</v>
      </c>
      <c r="C160" t="s">
        <v>11</v>
      </c>
      <c r="D160" s="5">
        <v>1280000000</v>
      </c>
      <c r="E160" s="5">
        <v>1280000000</v>
      </c>
      <c r="F160" s="5">
        <v>1280000000</v>
      </c>
      <c r="G160" s="5">
        <v>1280000000</v>
      </c>
      <c r="I160" s="5">
        <v>1280000000</v>
      </c>
      <c r="J160" s="5">
        <v>1280000000</v>
      </c>
      <c r="K160" s="5">
        <v>1280000000</v>
      </c>
      <c r="L160" s="5">
        <v>1280000000</v>
      </c>
      <c r="M160" s="5">
        <v>1280000000</v>
      </c>
      <c r="N160" s="5">
        <v>1280000000</v>
      </c>
      <c r="O160" s="5">
        <v>1000000000</v>
      </c>
      <c r="P160" s="5">
        <v>1000000000</v>
      </c>
    </row>
    <row r="161" spans="3:7" x14ac:dyDescent="0.35">
      <c r="C161" t="s">
        <v>178</v>
      </c>
      <c r="D161" s="6">
        <v>9.0500000000000007</v>
      </c>
      <c r="E161" s="6">
        <v>39.99</v>
      </c>
      <c r="F161" s="6">
        <v>41.85</v>
      </c>
      <c r="G161" s="6">
        <v>21.37</v>
      </c>
    </row>
    <row r="162" spans="3:7" x14ac:dyDescent="0.35">
      <c r="C162" t="s">
        <v>179</v>
      </c>
      <c r="D162" s="6">
        <v>140.88</v>
      </c>
      <c r="E162" s="6">
        <v>65.27</v>
      </c>
      <c r="F162" s="6">
        <v>67.38</v>
      </c>
      <c r="G162" s="6">
        <v>29.71</v>
      </c>
    </row>
    <row r="163" spans="3:7" x14ac:dyDescent="0.35">
      <c r="C163" t="s">
        <v>62</v>
      </c>
      <c r="D163" s="6">
        <v>19.27</v>
      </c>
      <c r="E163" s="6">
        <v>20.99</v>
      </c>
      <c r="F163" s="6">
        <v>23.77</v>
      </c>
      <c r="G163" s="6">
        <v>8.19</v>
      </c>
    </row>
    <row r="164" spans="3:7" x14ac:dyDescent="0.35">
      <c r="C164" t="s">
        <v>180</v>
      </c>
      <c r="D164" s="5">
        <v>23860000000</v>
      </c>
      <c r="E164" s="5">
        <v>75540000000</v>
      </c>
      <c r="F164" s="5">
        <v>79600000000</v>
      </c>
      <c r="G164" s="5">
        <v>46420000000</v>
      </c>
    </row>
    <row r="165" spans="3:7" x14ac:dyDescent="0.35">
      <c r="C165" t="s">
        <v>181</v>
      </c>
      <c r="D165" s="6">
        <v>9.1000000000000004E-3</v>
      </c>
      <c r="E165" s="6">
        <v>3.9900000000000005E-2</v>
      </c>
      <c r="F165" s="6">
        <v>4.3099999999999999E-2</v>
      </c>
      <c r="G165" s="6">
        <v>2.3300000000000001E-2</v>
      </c>
    </row>
    <row r="166" spans="3:7" x14ac:dyDescent="0.35">
      <c r="C166" t="s">
        <v>182</v>
      </c>
      <c r="D166" s="6">
        <v>9.4999999999999998E-3</v>
      </c>
      <c r="E166" s="6">
        <v>4.2199999999999994E-2</v>
      </c>
      <c r="F166" s="6">
        <v>4.6100000000000002E-2</v>
      </c>
      <c r="G166" s="6">
        <v>2.4700000000000003E-2</v>
      </c>
    </row>
    <row r="167" spans="3:7" x14ac:dyDescent="0.35">
      <c r="C167" t="s">
        <v>183</v>
      </c>
      <c r="D167" s="6">
        <v>7.3000000000000001E-3</v>
      </c>
      <c r="E167" s="6">
        <v>0.05</v>
      </c>
      <c r="F167" s="6">
        <v>5.5500000000000001E-2</v>
      </c>
      <c r="G167" s="6">
        <v>2.81E-2</v>
      </c>
    </row>
    <row r="168" spans="3:7" x14ac:dyDescent="0.35">
      <c r="C168" t="s">
        <v>184</v>
      </c>
      <c r="D168" s="6">
        <v>849.36</v>
      </c>
      <c r="E168" s="6">
        <v>91.77</v>
      </c>
      <c r="F168" s="6">
        <v>132.01</v>
      </c>
      <c r="G168" s="6">
        <v>165.15</v>
      </c>
    </row>
    <row r="169" spans="3:7" x14ac:dyDescent="0.35">
      <c r="C169" t="s">
        <v>185</v>
      </c>
      <c r="D169" s="5">
        <v>1237000000000</v>
      </c>
      <c r="E169" s="5">
        <v>1225000000000</v>
      </c>
      <c r="F169" s="5">
        <v>1173000000000</v>
      </c>
      <c r="G169" s="5">
        <v>1119000000000</v>
      </c>
    </row>
    <row r="170" spans="3:7" x14ac:dyDescent="0.35">
      <c r="C170" t="s">
        <v>186</v>
      </c>
      <c r="D170" s="6">
        <v>1.33</v>
      </c>
      <c r="E170" s="6">
        <v>2.75</v>
      </c>
      <c r="F170" s="6">
        <v>3.11</v>
      </c>
      <c r="G170" s="6">
        <v>0.73</v>
      </c>
    </row>
    <row r="171" spans="3:7" x14ac:dyDescent="0.35">
      <c r="C171" t="s">
        <v>187</v>
      </c>
      <c r="D171" s="6">
        <v>956.56</v>
      </c>
      <c r="E171" s="6">
        <v>947.51</v>
      </c>
      <c r="F171" s="6">
        <v>907.29</v>
      </c>
      <c r="G171" s="6">
        <v>865.24</v>
      </c>
    </row>
    <row r="172" spans="3:7" x14ac:dyDescent="0.35">
      <c r="C172" t="s">
        <v>188</v>
      </c>
      <c r="D172" s="6">
        <v>1.33</v>
      </c>
      <c r="E172" s="6">
        <v>2.75</v>
      </c>
      <c r="F172" s="6">
        <v>3.11</v>
      </c>
      <c r="G172" s="6">
        <v>0.73</v>
      </c>
    </row>
    <row r="173" spans="3:7" x14ac:dyDescent="0.35">
      <c r="C173" t="s">
        <v>189</v>
      </c>
      <c r="D173" s="6">
        <v>956.56</v>
      </c>
      <c r="E173" s="6">
        <v>947.51</v>
      </c>
      <c r="F173" s="6">
        <v>907.29</v>
      </c>
      <c r="G173" s="6">
        <v>865.24</v>
      </c>
    </row>
    <row r="174" spans="3:7" x14ac:dyDescent="0.35">
      <c r="C174" t="s">
        <v>190</v>
      </c>
    </row>
    <row r="175" spans="3:7" x14ac:dyDescent="0.35">
      <c r="C175" t="s">
        <v>191</v>
      </c>
    </row>
    <row r="176" spans="3:7" x14ac:dyDescent="0.35">
      <c r="C176" t="s">
        <v>192</v>
      </c>
      <c r="D176" s="5">
        <v>1229000000000</v>
      </c>
      <c r="E176" s="5">
        <v>1218000000000</v>
      </c>
      <c r="F176" s="5">
        <v>1166000000000</v>
      </c>
      <c r="G176" s="5">
        <v>1112000000000</v>
      </c>
    </row>
    <row r="177" spans="3:16" x14ac:dyDescent="0.35">
      <c r="C177" t="s">
        <v>23</v>
      </c>
    </row>
    <row r="178" spans="3:16" x14ac:dyDescent="0.35">
      <c r="C178" t="s">
        <v>20</v>
      </c>
      <c r="D178" s="5">
        <v>-595000000000</v>
      </c>
      <c r="E178" s="5">
        <v>-652000000000</v>
      </c>
      <c r="F178" s="5">
        <v>-581000000000</v>
      </c>
      <c r="G178" s="5">
        <v>-499000000000</v>
      </c>
    </row>
    <row r="179" spans="3:16" x14ac:dyDescent="0.35">
      <c r="C179" t="s">
        <v>193</v>
      </c>
      <c r="D179" s="5">
        <v>652000000000</v>
      </c>
      <c r="E179" s="5">
        <v>634000000000</v>
      </c>
      <c r="F179" s="5">
        <v>568000000000</v>
      </c>
      <c r="G179" s="5">
        <v>494000000000</v>
      </c>
    </row>
    <row r="180" spans="3:16" x14ac:dyDescent="0.35">
      <c r="C180" t="s">
        <v>194</v>
      </c>
      <c r="D180" s="5">
        <v>-26000000000</v>
      </c>
      <c r="E180" s="5">
        <v>71000000000</v>
      </c>
      <c r="F180" s="5">
        <v>78000000000</v>
      </c>
      <c r="G180" s="5">
        <v>48000000000</v>
      </c>
    </row>
    <row r="181" spans="3:16" x14ac:dyDescent="0.35">
      <c r="C181" t="s">
        <v>195</v>
      </c>
      <c r="D181" s="5">
        <v>-2000000000</v>
      </c>
      <c r="E181" s="5">
        <v>0</v>
      </c>
      <c r="F181" s="5">
        <v>0</v>
      </c>
      <c r="G181" s="5">
        <v>0</v>
      </c>
    </row>
    <row r="182" spans="3:16" x14ac:dyDescent="0.35">
      <c r="C182" t="s">
        <v>12</v>
      </c>
      <c r="D182" s="5">
        <v>-28000000000</v>
      </c>
      <c r="E182" s="5">
        <v>71000000000</v>
      </c>
      <c r="F182" s="5">
        <v>78000000000</v>
      </c>
      <c r="G182" s="5">
        <v>48000000000</v>
      </c>
    </row>
    <row r="183" spans="3:16" x14ac:dyDescent="0.35">
      <c r="C183" t="s">
        <v>15</v>
      </c>
      <c r="D183" s="6">
        <v>-22.01</v>
      </c>
      <c r="E183" s="6">
        <v>54.9</v>
      </c>
      <c r="F183" s="6">
        <v>60.72</v>
      </c>
      <c r="G183" s="6">
        <v>37.1</v>
      </c>
    </row>
    <row r="184" spans="3:16" x14ac:dyDescent="0.35">
      <c r="C184" t="s">
        <v>47</v>
      </c>
      <c r="I184" s="6">
        <v>103.29</v>
      </c>
      <c r="J184" s="6">
        <v>103.65</v>
      </c>
      <c r="K184" s="6">
        <v>171.31</v>
      </c>
      <c r="L184" s="6">
        <v>253.26</v>
      </c>
      <c r="M184" s="6">
        <v>127.87</v>
      </c>
      <c r="N184" s="6">
        <v>-1.94</v>
      </c>
      <c r="O184" s="6">
        <v>45.56</v>
      </c>
      <c r="P184" s="6">
        <v>204.14</v>
      </c>
    </row>
    <row r="185" spans="3:16" x14ac:dyDescent="0.35">
      <c r="C185" t="s">
        <v>61</v>
      </c>
      <c r="I185" s="6">
        <v>25.27</v>
      </c>
      <c r="J185" s="6">
        <v>6.03</v>
      </c>
      <c r="K185" s="6">
        <v>4.55</v>
      </c>
      <c r="L185" s="6">
        <v>3.36</v>
      </c>
      <c r="M185" s="6">
        <v>5.12</v>
      </c>
      <c r="N185" s="6">
        <v>-273.2</v>
      </c>
      <c r="O185" s="6">
        <v>40.28</v>
      </c>
      <c r="P185" s="5">
        <v>0</v>
      </c>
    </row>
    <row r="186" spans="3:16" x14ac:dyDescent="0.35">
      <c r="C186" t="s">
        <v>64</v>
      </c>
      <c r="I186" s="6">
        <v>6.94</v>
      </c>
      <c r="J186" s="6">
        <v>1.42</v>
      </c>
      <c r="K186" s="6">
        <v>1.59</v>
      </c>
      <c r="L186" s="6">
        <v>1.4</v>
      </c>
      <c r="M186" s="6">
        <v>1.88</v>
      </c>
      <c r="N186" s="6">
        <v>3.44</v>
      </c>
      <c r="O186" s="6">
        <v>4.83</v>
      </c>
      <c r="P186" s="5">
        <v>0</v>
      </c>
    </row>
    <row r="187" spans="3:16" x14ac:dyDescent="0.35">
      <c r="C187" t="s">
        <v>196</v>
      </c>
      <c r="I187" s="5">
        <v>213090000000</v>
      </c>
      <c r="J187" s="5">
        <v>218090000000</v>
      </c>
      <c r="K187" s="5">
        <v>345090000000</v>
      </c>
      <c r="L187" s="5">
        <v>470340000000</v>
      </c>
      <c r="M187" s="6">
        <v>259720000000.00003</v>
      </c>
      <c r="N187" s="5">
        <v>66750000000</v>
      </c>
      <c r="O187" s="5">
        <v>141920000000</v>
      </c>
      <c r="P187" s="6">
        <v>132020000000.00002</v>
      </c>
    </row>
    <row r="188" spans="3:16" x14ac:dyDescent="0.35">
      <c r="C188" t="s">
        <v>197</v>
      </c>
      <c r="I188" s="6">
        <v>0.10300000000000001</v>
      </c>
      <c r="J188" s="6">
        <v>0.11470000000000001</v>
      </c>
      <c r="K188" s="6">
        <v>0.1913</v>
      </c>
      <c r="L188" s="6">
        <v>0.24989999999999998</v>
      </c>
      <c r="M188" s="6">
        <v>0.1661</v>
      </c>
      <c r="N188" s="6">
        <v>-3.0000000000000001E-3</v>
      </c>
      <c r="O188" s="6">
        <v>5.0700000000000002E-2</v>
      </c>
      <c r="P188" s="6">
        <v>0.22870000000000001</v>
      </c>
    </row>
    <row r="189" spans="3:16" x14ac:dyDescent="0.35">
      <c r="C189" t="s">
        <v>198</v>
      </c>
      <c r="I189" s="6">
        <v>0.109</v>
      </c>
      <c r="J189" s="6">
        <v>0.12279999999999999</v>
      </c>
      <c r="K189" s="6">
        <v>0.20399999999999999</v>
      </c>
      <c r="L189" s="6">
        <v>0.311</v>
      </c>
      <c r="M189" s="6">
        <v>0.2034</v>
      </c>
      <c r="N189" s="6">
        <v>-3.8E-3</v>
      </c>
      <c r="O189" s="6">
        <v>6.9599999999999995E-2</v>
      </c>
      <c r="P189" s="6">
        <v>0.35399999999999998</v>
      </c>
    </row>
    <row r="190" spans="3:16" x14ac:dyDescent="0.35">
      <c r="C190" t="s">
        <v>199</v>
      </c>
      <c r="I190" s="6">
        <v>0.13109999999999999</v>
      </c>
      <c r="J190" s="6">
        <v>0.1426</v>
      </c>
      <c r="K190" s="6">
        <v>0.26289999999999997</v>
      </c>
      <c r="L190" s="6">
        <v>0.43090000000000006</v>
      </c>
      <c r="M190" s="6">
        <v>0.25590000000000002</v>
      </c>
      <c r="N190" s="6">
        <v>1.3899999999999999E-2</v>
      </c>
      <c r="O190" s="6">
        <v>0.1153</v>
      </c>
      <c r="P190" s="6">
        <v>0.29780000000000001</v>
      </c>
    </row>
    <row r="191" spans="3:16" x14ac:dyDescent="0.35">
      <c r="C191" t="s">
        <v>200</v>
      </c>
      <c r="I191" s="6">
        <v>5794.45</v>
      </c>
      <c r="J191" s="6">
        <v>5209.2700000000004</v>
      </c>
      <c r="K191" s="6">
        <v>61.32</v>
      </c>
      <c r="L191" s="6">
        <v>53.9</v>
      </c>
      <c r="M191" s="6">
        <v>16.48</v>
      </c>
      <c r="N191" s="6">
        <v>0.63</v>
      </c>
      <c r="O191" s="6">
        <v>3.54</v>
      </c>
      <c r="P191" s="6">
        <v>5.53</v>
      </c>
    </row>
    <row r="192" spans="3:16" x14ac:dyDescent="0.35">
      <c r="C192" t="s">
        <v>58</v>
      </c>
      <c r="I192" s="6">
        <v>2.75</v>
      </c>
      <c r="J192" s="6">
        <v>0.74</v>
      </c>
      <c r="K192" s="6">
        <v>0.93</v>
      </c>
      <c r="L192" s="6">
        <v>1.04</v>
      </c>
      <c r="M192" s="6">
        <v>1.04</v>
      </c>
      <c r="N192" s="6">
        <v>1.05</v>
      </c>
      <c r="O192" s="6">
        <v>2.8</v>
      </c>
      <c r="P192" s="5">
        <v>0</v>
      </c>
    </row>
    <row r="193" spans="2:16" x14ac:dyDescent="0.35">
      <c r="C193" t="s">
        <v>55</v>
      </c>
      <c r="I193" s="6">
        <v>947.51</v>
      </c>
      <c r="J193" s="6">
        <v>843.79</v>
      </c>
      <c r="K193" s="6">
        <v>839.87</v>
      </c>
      <c r="L193" s="6">
        <v>814.38</v>
      </c>
      <c r="M193" s="6">
        <v>628.53</v>
      </c>
      <c r="N193" s="6">
        <v>506.04</v>
      </c>
      <c r="O193" s="6">
        <v>654.39</v>
      </c>
      <c r="P193" s="6">
        <v>576.59</v>
      </c>
    </row>
    <row r="194" spans="2:16" x14ac:dyDescent="0.35">
      <c r="C194" t="s">
        <v>201</v>
      </c>
      <c r="I194" s="6">
        <v>2.75</v>
      </c>
      <c r="J194" s="6">
        <v>0.74</v>
      </c>
      <c r="K194" s="6">
        <v>0.93</v>
      </c>
      <c r="L194" s="6">
        <v>1.04</v>
      </c>
      <c r="M194" s="6">
        <v>1.04</v>
      </c>
      <c r="N194" s="6">
        <v>1.05</v>
      </c>
      <c r="O194" s="6">
        <v>2.8</v>
      </c>
      <c r="P194" s="5">
        <v>0</v>
      </c>
    </row>
    <row r="195" spans="2:16" x14ac:dyDescent="0.35">
      <c r="C195" t="s">
        <v>202</v>
      </c>
      <c r="I195" s="6">
        <v>947.51</v>
      </c>
      <c r="J195" s="6">
        <v>843.79</v>
      </c>
      <c r="K195" s="6">
        <v>839.87</v>
      </c>
      <c r="L195" s="6">
        <v>814.38</v>
      </c>
      <c r="M195" s="6">
        <v>628.53</v>
      </c>
      <c r="N195" s="6">
        <v>506.04</v>
      </c>
      <c r="O195" s="6">
        <v>654.39</v>
      </c>
      <c r="P195" s="6">
        <v>576.59</v>
      </c>
    </row>
    <row r="196" spans="2:16" x14ac:dyDescent="0.35">
      <c r="C196" t="s">
        <v>203</v>
      </c>
      <c r="L196" s="5">
        <v>135000000000</v>
      </c>
      <c r="M196" s="5">
        <v>43000000000</v>
      </c>
      <c r="N196" s="5">
        <v>39000000000</v>
      </c>
      <c r="O196" s="5">
        <v>68000000000</v>
      </c>
      <c r="P196" s="5">
        <v>113000000000</v>
      </c>
    </row>
    <row r="197" spans="2:16" x14ac:dyDescent="0.35">
      <c r="C197" t="s">
        <v>204</v>
      </c>
      <c r="M197" s="5">
        <v>45000000000</v>
      </c>
      <c r="N197" s="5">
        <v>87000000000</v>
      </c>
      <c r="O197" s="5">
        <v>102000000000</v>
      </c>
      <c r="P197" s="5">
        <v>104000000000</v>
      </c>
    </row>
    <row r="198" spans="2:16" x14ac:dyDescent="0.35">
      <c r="C198" t="s">
        <v>25</v>
      </c>
      <c r="L198" s="5">
        <v>135000000000</v>
      </c>
      <c r="M198" s="5">
        <v>87000000000</v>
      </c>
      <c r="N198" s="5">
        <v>126000000000</v>
      </c>
      <c r="O198" s="5">
        <v>170000000000</v>
      </c>
      <c r="P198" s="5">
        <v>217000000000</v>
      </c>
    </row>
    <row r="199" spans="2:16" x14ac:dyDescent="0.35">
      <c r="C199" t="s">
        <v>22</v>
      </c>
      <c r="I199" s="5">
        <v>-652000000000</v>
      </c>
      <c r="J199" s="5">
        <v>-452000000000</v>
      </c>
      <c r="K199" s="5">
        <v>-403000000000</v>
      </c>
      <c r="L199" s="5">
        <v>-275000000000</v>
      </c>
      <c r="M199" s="5">
        <v>-165000000000</v>
      </c>
      <c r="N199" s="5">
        <v>80000000000</v>
      </c>
      <c r="O199" s="5">
        <v>130000000000</v>
      </c>
      <c r="P199" s="5">
        <v>170000000000</v>
      </c>
    </row>
    <row r="200" spans="2:16" x14ac:dyDescent="0.35">
      <c r="C200" t="s">
        <v>205</v>
      </c>
      <c r="I200" s="5">
        <v>634000000000</v>
      </c>
      <c r="J200" s="5">
        <v>440000000000</v>
      </c>
      <c r="K200" s="5">
        <v>402000000000</v>
      </c>
      <c r="L200" s="5">
        <v>219000000000</v>
      </c>
      <c r="M200" s="5">
        <v>175000000000</v>
      </c>
      <c r="N200" s="5">
        <v>4000000000</v>
      </c>
      <c r="O200" s="5">
        <v>41000000000</v>
      </c>
      <c r="P200" s="5">
        <v>-62000000000</v>
      </c>
    </row>
    <row r="201" spans="2:16" x14ac:dyDescent="0.35">
      <c r="C201" t="s">
        <v>206</v>
      </c>
      <c r="I201" s="5">
        <v>190000000000</v>
      </c>
      <c r="J201" s="5">
        <v>163000000000</v>
      </c>
      <c r="K201" s="5">
        <v>215000000000</v>
      </c>
      <c r="L201" s="5">
        <v>411000000000</v>
      </c>
      <c r="M201" s="5">
        <v>281000000000</v>
      </c>
      <c r="N201" s="5">
        <v>67000000000</v>
      </c>
      <c r="O201" s="5">
        <v>85000000000</v>
      </c>
      <c r="P201" s="5">
        <v>142000000000</v>
      </c>
    </row>
    <row r="202" spans="2:16" x14ac:dyDescent="0.35">
      <c r="C202" t="s">
        <v>207</v>
      </c>
      <c r="I202" s="5">
        <v>-1000000000</v>
      </c>
      <c r="J202" s="5">
        <v>-10000000000</v>
      </c>
      <c r="K202" s="5">
        <v>-6000000000</v>
      </c>
      <c r="L202" s="5">
        <v>-111000000000</v>
      </c>
      <c r="M202" s="5">
        <v>-5000000000</v>
      </c>
      <c r="N202" s="5">
        <v>-2000000000</v>
      </c>
      <c r="O202" s="5">
        <v>-14000000000</v>
      </c>
      <c r="P202" s="5">
        <v>-93000000000</v>
      </c>
    </row>
    <row r="203" spans="2:16" x14ac:dyDescent="0.35">
      <c r="C203" t="s">
        <v>14</v>
      </c>
      <c r="I203" s="5">
        <v>190000000000</v>
      </c>
      <c r="J203" s="5">
        <v>154000000000</v>
      </c>
      <c r="K203" s="5">
        <v>209000000000</v>
      </c>
      <c r="L203" s="5">
        <v>299000000000</v>
      </c>
      <c r="M203" s="5">
        <v>276000000000</v>
      </c>
      <c r="N203" s="5">
        <v>65000000000</v>
      </c>
      <c r="O203" s="5">
        <v>70000000000</v>
      </c>
      <c r="P203" s="5">
        <v>49000000000</v>
      </c>
    </row>
    <row r="204" spans="2:16" x14ac:dyDescent="0.35">
      <c r="C204" t="s">
        <v>16</v>
      </c>
      <c r="I204" s="6">
        <v>147.47</v>
      </c>
      <c r="J204" s="6">
        <v>119.55</v>
      </c>
      <c r="K204" s="6">
        <v>162.72999999999999</v>
      </c>
      <c r="L204" s="6">
        <v>232.86</v>
      </c>
      <c r="M204" s="6">
        <v>214.81</v>
      </c>
      <c r="N204" s="6">
        <v>50.49</v>
      </c>
      <c r="O204" s="6">
        <v>70.12</v>
      </c>
      <c r="P204" s="6">
        <v>49.32</v>
      </c>
    </row>
    <row r="206" spans="2:16" x14ac:dyDescent="0.35">
      <c r="B206" t="s">
        <v>208</v>
      </c>
      <c r="C206" t="s">
        <v>209</v>
      </c>
      <c r="D206" s="5">
        <v>12000000000</v>
      </c>
      <c r="E206" s="5">
        <v>51000000000</v>
      </c>
      <c r="F206" s="5">
        <v>54000000000</v>
      </c>
      <c r="G206" s="5">
        <v>27000000000</v>
      </c>
      <c r="H206" s="5">
        <v>47000000000</v>
      </c>
      <c r="I206" s="5">
        <v>133000000000</v>
      </c>
      <c r="J206" s="5">
        <v>133000000000</v>
      </c>
      <c r="K206" s="5">
        <v>220000000000</v>
      </c>
      <c r="L206" s="5">
        <v>325000000000</v>
      </c>
      <c r="M206" s="5">
        <v>164000000000</v>
      </c>
      <c r="N206" s="5">
        <v>-2000000000</v>
      </c>
      <c r="O206" s="5">
        <v>46000000000</v>
      </c>
      <c r="P206" s="5">
        <v>204000000000</v>
      </c>
    </row>
    <row r="207" spans="2:16" x14ac:dyDescent="0.35">
      <c r="C207" t="s">
        <v>210</v>
      </c>
      <c r="H207" s="5">
        <v>144000000000</v>
      </c>
      <c r="I207" s="5">
        <v>133000000000</v>
      </c>
      <c r="J207" s="5">
        <v>133000000000</v>
      </c>
      <c r="K207" s="5">
        <v>220000000000</v>
      </c>
      <c r="L207" s="5">
        <v>325000000000</v>
      </c>
      <c r="M207" s="5">
        <v>164000000000</v>
      </c>
      <c r="N207" s="5">
        <v>-2000000000</v>
      </c>
      <c r="O207" s="5">
        <v>46000000000</v>
      </c>
    </row>
    <row r="208" spans="2:16" x14ac:dyDescent="0.35">
      <c r="C208" t="s">
        <v>344</v>
      </c>
      <c r="H208" s="5">
        <v>156</v>
      </c>
      <c r="I208" s="5">
        <v>156</v>
      </c>
      <c r="J208" s="5">
        <v>50</v>
      </c>
      <c r="K208" s="5">
        <v>105</v>
      </c>
      <c r="L208" s="5">
        <v>116</v>
      </c>
      <c r="M208" s="5">
        <v>50</v>
      </c>
      <c r="O208" s="5">
        <v>4</v>
      </c>
    </row>
    <row r="209" spans="3:16" x14ac:dyDescent="0.35">
      <c r="C209" t="s">
        <v>66</v>
      </c>
      <c r="H209" s="6">
        <v>4.3085000000000004</v>
      </c>
      <c r="I209" s="6">
        <v>1.5103</v>
      </c>
      <c r="J209" s="6">
        <v>0.55509999999999993</v>
      </c>
      <c r="K209" s="6">
        <v>0.6129</v>
      </c>
      <c r="L209" s="6">
        <v>0.45799999999999996</v>
      </c>
      <c r="M209" s="6">
        <v>0.39100000000000001</v>
      </c>
      <c r="O209" s="6">
        <v>0.1128</v>
      </c>
    </row>
    <row r="210" spans="3:16" x14ac:dyDescent="0.35">
      <c r="C210" t="s">
        <v>345</v>
      </c>
      <c r="H210" s="6">
        <v>0.15289999999999998</v>
      </c>
      <c r="I210" s="6">
        <v>9.9700000000000011E-2</v>
      </c>
      <c r="J210" s="6">
        <v>7.5800000000000006E-2</v>
      </c>
      <c r="K210" s="6">
        <v>0.14000000000000001</v>
      </c>
      <c r="L210" s="6">
        <v>0.1303</v>
      </c>
      <c r="M210" s="6">
        <v>6.25E-2</v>
      </c>
      <c r="O210" s="6">
        <v>2.8999999999999998E-3</v>
      </c>
    </row>
    <row r="211" spans="3:16" x14ac:dyDescent="0.35">
      <c r="C211" t="s">
        <v>46</v>
      </c>
      <c r="D211" s="6">
        <v>9.0500000000000007</v>
      </c>
      <c r="E211" s="6">
        <v>39.99</v>
      </c>
      <c r="F211" s="6">
        <v>41.85</v>
      </c>
      <c r="G211" s="6">
        <v>21.37</v>
      </c>
      <c r="H211" s="6">
        <v>36.21</v>
      </c>
      <c r="I211" s="6">
        <v>103.29</v>
      </c>
      <c r="J211" s="6">
        <v>103.65</v>
      </c>
      <c r="K211" s="6">
        <v>171.31</v>
      </c>
      <c r="L211" s="6">
        <v>253.26</v>
      </c>
      <c r="M211" s="6">
        <v>127.87</v>
      </c>
      <c r="N211" s="6">
        <v>-1.94</v>
      </c>
      <c r="O211" s="6">
        <v>35.450000000000003</v>
      </c>
      <c r="P211" s="6">
        <v>158.86000000000001</v>
      </c>
    </row>
    <row r="212" spans="3:16" x14ac:dyDescent="0.35">
      <c r="C212" t="s">
        <v>211</v>
      </c>
      <c r="H212" s="6">
        <v>112.26</v>
      </c>
      <c r="I212" s="6">
        <v>103.29</v>
      </c>
      <c r="J212" s="6">
        <v>103.65</v>
      </c>
      <c r="K212" s="6">
        <v>171.31</v>
      </c>
      <c r="L212" s="6">
        <v>253.26</v>
      </c>
      <c r="M212" s="6">
        <v>127.87</v>
      </c>
      <c r="N212" s="6">
        <v>-1.94</v>
      </c>
      <c r="O212" s="6">
        <v>35.450000000000003</v>
      </c>
    </row>
    <row r="213" spans="3:16" x14ac:dyDescent="0.35">
      <c r="C213" t="s">
        <v>68</v>
      </c>
      <c r="H213" s="5">
        <v>156</v>
      </c>
      <c r="I213" s="5">
        <v>156</v>
      </c>
      <c r="J213" s="5">
        <v>50</v>
      </c>
      <c r="K213" s="5">
        <v>105</v>
      </c>
      <c r="L213" s="5">
        <v>116</v>
      </c>
      <c r="M213" s="5">
        <v>50</v>
      </c>
      <c r="O213" s="5">
        <v>4</v>
      </c>
    </row>
    <row r="214" spans="3:16" x14ac:dyDescent="0.35">
      <c r="C214" t="s">
        <v>346</v>
      </c>
      <c r="H214" s="6">
        <v>4.3085000000000004</v>
      </c>
      <c r="I214" s="6">
        <v>1.5103</v>
      </c>
      <c r="J214" s="6">
        <v>0.55509999999999993</v>
      </c>
      <c r="K214" s="6">
        <v>0.6129</v>
      </c>
      <c r="L214" s="6">
        <v>0.45799999999999996</v>
      </c>
      <c r="M214" s="6">
        <v>0.39100000000000001</v>
      </c>
      <c r="O214" s="6">
        <v>0.1128</v>
      </c>
    </row>
    <row r="215" spans="3:16" x14ac:dyDescent="0.35">
      <c r="C215" t="s">
        <v>347</v>
      </c>
      <c r="H215" s="6">
        <v>0.15289999999999998</v>
      </c>
      <c r="I215" s="6">
        <v>9.9700000000000011E-2</v>
      </c>
      <c r="J215" s="6">
        <v>7.5800000000000006E-2</v>
      </c>
      <c r="K215" s="6">
        <v>0.14000000000000001</v>
      </c>
      <c r="L215" s="6">
        <v>0.1303</v>
      </c>
      <c r="M215" s="6">
        <v>6.25E-2</v>
      </c>
      <c r="O215" s="6">
        <v>2.8999999999999998E-3</v>
      </c>
    </row>
    <row r="216" spans="3:16" x14ac:dyDescent="0.35">
      <c r="C216" t="s">
        <v>212</v>
      </c>
      <c r="D216" s="5">
        <v>85000000000</v>
      </c>
      <c r="E216" s="5">
        <v>160000000000</v>
      </c>
      <c r="F216" s="5">
        <v>152000000000</v>
      </c>
      <c r="G216" s="5">
        <v>100000000000</v>
      </c>
      <c r="H216" s="5">
        <v>340000000000</v>
      </c>
      <c r="I216" s="5">
        <v>483000000000</v>
      </c>
      <c r="J216" s="5">
        <v>567000000000</v>
      </c>
      <c r="K216" s="5">
        <v>632000000000</v>
      </c>
      <c r="L216" s="5">
        <v>782000000000</v>
      </c>
      <c r="M216" s="5">
        <v>448000000000</v>
      </c>
      <c r="N216" s="5">
        <v>198000000000</v>
      </c>
      <c r="O216" s="5">
        <v>380000000000</v>
      </c>
      <c r="P216" s="5">
        <v>295000000000</v>
      </c>
    </row>
    <row r="217" spans="3:16" x14ac:dyDescent="0.35">
      <c r="C217" t="s">
        <v>213</v>
      </c>
      <c r="H217" s="5">
        <v>497000000000</v>
      </c>
      <c r="I217" s="5">
        <v>483000000000</v>
      </c>
      <c r="J217" s="5">
        <v>567000000000</v>
      </c>
      <c r="K217" s="5">
        <v>632000000000</v>
      </c>
      <c r="L217" s="5">
        <v>782000000000</v>
      </c>
      <c r="M217" s="5">
        <v>448000000000</v>
      </c>
      <c r="N217" s="5">
        <v>198000000000</v>
      </c>
      <c r="O217" s="5">
        <v>380000000000</v>
      </c>
    </row>
    <row r="218" spans="3:16" x14ac:dyDescent="0.35">
      <c r="C218" t="s">
        <v>348</v>
      </c>
      <c r="H218" s="5">
        <v>156</v>
      </c>
      <c r="I218" s="5">
        <v>156</v>
      </c>
      <c r="J218" s="5">
        <v>50</v>
      </c>
      <c r="K218" s="5">
        <v>105</v>
      </c>
      <c r="L218" s="5">
        <v>116</v>
      </c>
      <c r="M218" s="5">
        <v>50</v>
      </c>
      <c r="O218" s="5">
        <v>4</v>
      </c>
    </row>
    <row r="219" spans="3:16" x14ac:dyDescent="0.35">
      <c r="C219" t="s">
        <v>349</v>
      </c>
      <c r="H219" s="6">
        <v>4.3085000000000004</v>
      </c>
      <c r="I219" s="6">
        <v>1.5103</v>
      </c>
      <c r="J219" s="6">
        <v>0.55509999999999993</v>
      </c>
      <c r="K219" s="6">
        <v>0.6129</v>
      </c>
      <c r="L219" s="6">
        <v>0.45799999999999996</v>
      </c>
      <c r="M219" s="6">
        <v>0.39100000000000001</v>
      </c>
      <c r="O219" s="6">
        <v>0.1128</v>
      </c>
    </row>
    <row r="220" spans="3:16" x14ac:dyDescent="0.35">
      <c r="C220" t="s">
        <v>350</v>
      </c>
      <c r="H220" s="6">
        <v>0.15289999999999998</v>
      </c>
      <c r="I220" s="6">
        <v>9.9700000000000011E-2</v>
      </c>
      <c r="J220" s="6">
        <v>7.5800000000000006E-2</v>
      </c>
      <c r="K220" s="6">
        <v>0.14000000000000001</v>
      </c>
      <c r="L220" s="6">
        <v>0.1303</v>
      </c>
      <c r="M220" s="6">
        <v>6.25E-2</v>
      </c>
      <c r="O220" s="6">
        <v>2.8999999999999998E-3</v>
      </c>
    </row>
    <row r="221" spans="3:16" x14ac:dyDescent="0.35">
      <c r="C221" t="s">
        <v>214</v>
      </c>
      <c r="I221" s="6">
        <v>28.17</v>
      </c>
    </row>
    <row r="222" spans="3:16" x14ac:dyDescent="0.35">
      <c r="C222" t="s">
        <v>215</v>
      </c>
      <c r="I222" s="6">
        <v>9.09</v>
      </c>
    </row>
    <row r="223" spans="3:16" x14ac:dyDescent="0.35">
      <c r="C223" t="s">
        <v>216</v>
      </c>
      <c r="I223" s="6">
        <v>7.42</v>
      </c>
    </row>
    <row r="224" spans="3:16" x14ac:dyDescent="0.35">
      <c r="C224" t="s">
        <v>217</v>
      </c>
      <c r="I224" s="6">
        <v>0.1101</v>
      </c>
    </row>
    <row r="225" spans="3:9" x14ac:dyDescent="0.35">
      <c r="C225" t="s">
        <v>218</v>
      </c>
      <c r="I225" s="6">
        <v>2.64</v>
      </c>
    </row>
    <row r="226" spans="3:9" x14ac:dyDescent="0.35">
      <c r="C226" t="s">
        <v>219</v>
      </c>
      <c r="I226" s="6">
        <v>1.07</v>
      </c>
    </row>
    <row r="227" spans="3:9" x14ac:dyDescent="0.35">
      <c r="C227" t="s">
        <v>220</v>
      </c>
      <c r="I227" s="6">
        <v>7.67</v>
      </c>
    </row>
    <row r="228" spans="3:9" x14ac:dyDescent="0.35">
      <c r="C228" t="s">
        <v>221</v>
      </c>
      <c r="I228" s="6">
        <v>7.8</v>
      </c>
    </row>
    <row r="229" spans="3:9" x14ac:dyDescent="0.35">
      <c r="C229" t="s">
        <v>222</v>
      </c>
      <c r="I229" s="6">
        <v>4.3499999999999996</v>
      </c>
    </row>
    <row r="230" spans="3:9" x14ac:dyDescent="0.35">
      <c r="C230" t="s">
        <v>223</v>
      </c>
      <c r="I230" s="6">
        <v>3.21</v>
      </c>
    </row>
    <row r="231" spans="3:9" x14ac:dyDescent="0.35">
      <c r="C231" t="s">
        <v>325</v>
      </c>
      <c r="I231" s="6">
        <v>-25.96</v>
      </c>
    </row>
    <row r="232" spans="3:9" x14ac:dyDescent="0.35">
      <c r="C232" t="s">
        <v>326</v>
      </c>
      <c r="I232" s="6">
        <v>-0.35</v>
      </c>
    </row>
    <row r="233" spans="3:9" x14ac:dyDescent="0.35">
      <c r="C233" t="s">
        <v>224</v>
      </c>
      <c r="I233" s="6">
        <v>112.26</v>
      </c>
    </row>
    <row r="234" spans="3:9" x14ac:dyDescent="0.35">
      <c r="C234" t="s">
        <v>225</v>
      </c>
      <c r="I234" s="6">
        <v>36.21</v>
      </c>
    </row>
    <row r="235" spans="3:9" x14ac:dyDescent="0.35">
      <c r="C235" t="s">
        <v>226</v>
      </c>
      <c r="I235" s="6">
        <v>386.73</v>
      </c>
    </row>
    <row r="236" spans="3:9" x14ac:dyDescent="0.35">
      <c r="C236" t="s">
        <v>227</v>
      </c>
      <c r="D236" s="6">
        <v>463.02</v>
      </c>
    </row>
    <row r="237" spans="3:9" x14ac:dyDescent="0.35">
      <c r="C237" t="s">
        <v>228</v>
      </c>
      <c r="I237" s="6">
        <v>956.56</v>
      </c>
    </row>
    <row r="238" spans="3:9" x14ac:dyDescent="0.35">
      <c r="C238" t="s">
        <v>229</v>
      </c>
      <c r="I238" s="6">
        <v>130.72</v>
      </c>
    </row>
    <row r="239" spans="3:9" x14ac:dyDescent="0.35">
      <c r="C239" t="s">
        <v>230</v>
      </c>
      <c r="D239" s="6">
        <v>18.100000000000001</v>
      </c>
    </row>
    <row r="240" spans="3:9" x14ac:dyDescent="0.35">
      <c r="C240" t="s">
        <v>231</v>
      </c>
      <c r="D240" s="6">
        <v>17.8</v>
      </c>
    </row>
    <row r="241" spans="3:9" x14ac:dyDescent="0.35">
      <c r="C241" t="s">
        <v>234</v>
      </c>
      <c r="D241" s="6">
        <v>0.04</v>
      </c>
    </row>
    <row r="242" spans="3:9" x14ac:dyDescent="0.35">
      <c r="C242" t="s">
        <v>236</v>
      </c>
      <c r="D242" s="6">
        <v>1.05</v>
      </c>
    </row>
    <row r="243" spans="3:9" x14ac:dyDescent="0.35">
      <c r="C243" t="s">
        <v>237</v>
      </c>
      <c r="I243" s="6">
        <v>5404.4</v>
      </c>
    </row>
    <row r="244" spans="3:9" x14ac:dyDescent="0.35">
      <c r="C244" t="s">
        <v>12</v>
      </c>
      <c r="D244" s="5">
        <v>-28000000000</v>
      </c>
    </row>
    <row r="245" spans="3:9" x14ac:dyDescent="0.35">
      <c r="C245" t="s">
        <v>238</v>
      </c>
      <c r="I245" s="6">
        <v>32.950000000000003</v>
      </c>
    </row>
    <row r="246" spans="3:9" x14ac:dyDescent="0.35">
      <c r="C246" t="s">
        <v>239</v>
      </c>
      <c r="I246" s="6">
        <v>0.11220000000000001</v>
      </c>
    </row>
    <row r="247" spans="3:9" x14ac:dyDescent="0.35">
      <c r="C247" t="s">
        <v>240</v>
      </c>
      <c r="I247" s="6">
        <v>0.1174</v>
      </c>
    </row>
    <row r="248" spans="3:9" x14ac:dyDescent="0.35">
      <c r="C248" t="s">
        <v>241</v>
      </c>
      <c r="I248" s="6">
        <v>0.1338</v>
      </c>
    </row>
    <row r="249" spans="3:9" x14ac:dyDescent="0.35">
      <c r="C249" t="s">
        <v>242</v>
      </c>
      <c r="I249" s="6">
        <v>0.1023</v>
      </c>
    </row>
    <row r="250" spans="3:9" x14ac:dyDescent="0.35">
      <c r="C250" t="s">
        <v>243</v>
      </c>
      <c r="D250" s="6">
        <v>31.74</v>
      </c>
    </row>
    <row r="251" spans="3:9" x14ac:dyDescent="0.35">
      <c r="C251" t="s">
        <v>244</v>
      </c>
      <c r="D251" s="6">
        <v>13.15</v>
      </c>
    </row>
    <row r="252" spans="3:9" x14ac:dyDescent="0.35">
      <c r="C252" t="s">
        <v>245</v>
      </c>
      <c r="D252" s="6">
        <v>20.94</v>
      </c>
    </row>
    <row r="253" spans="3:9" x14ac:dyDescent="0.35">
      <c r="C253" t="s">
        <v>246</v>
      </c>
      <c r="D253" s="6">
        <v>23.95</v>
      </c>
    </row>
    <row r="254" spans="3:9" x14ac:dyDescent="0.35">
      <c r="C254" t="s">
        <v>247</v>
      </c>
      <c r="D254" s="6">
        <v>2.87</v>
      </c>
    </row>
    <row r="255" spans="3:9" x14ac:dyDescent="0.35">
      <c r="C255" t="s">
        <v>248</v>
      </c>
      <c r="I255" s="6">
        <v>0.39</v>
      </c>
    </row>
    <row r="256" spans="3:9" x14ac:dyDescent="0.35">
      <c r="C256" t="s">
        <v>249</v>
      </c>
      <c r="I256" s="6">
        <v>28.41</v>
      </c>
    </row>
    <row r="257" spans="3:9" x14ac:dyDescent="0.35">
      <c r="C257" t="s">
        <v>42</v>
      </c>
      <c r="I257" s="5">
        <v>1311000000000</v>
      </c>
    </row>
    <row r="258" spans="3:9" x14ac:dyDescent="0.35">
      <c r="C258" t="s">
        <v>250</v>
      </c>
      <c r="I258" s="5">
        <v>723000000000</v>
      </c>
    </row>
    <row r="259" spans="3:9" x14ac:dyDescent="0.35">
      <c r="C259" t="s">
        <v>251</v>
      </c>
      <c r="I259" s="5">
        <v>1280000000</v>
      </c>
    </row>
    <row r="260" spans="3:9" x14ac:dyDescent="0.35">
      <c r="C260" t="s">
        <v>252</v>
      </c>
      <c r="I260" s="6">
        <v>0.23079999999999998</v>
      </c>
    </row>
    <row r="261" spans="3:9" x14ac:dyDescent="0.35">
      <c r="C261" t="s">
        <v>253</v>
      </c>
      <c r="D261" s="6">
        <v>0.16670000000000001</v>
      </c>
    </row>
    <row r="262" spans="3:9" x14ac:dyDescent="0.35">
      <c r="C262" t="s">
        <v>254</v>
      </c>
      <c r="D262" s="6">
        <v>0.10630000000000001</v>
      </c>
    </row>
    <row r="263" spans="3:9" x14ac:dyDescent="0.35">
      <c r="C263" t="s">
        <v>255</v>
      </c>
      <c r="D263" s="6">
        <v>0.1368</v>
      </c>
    </row>
    <row r="264" spans="3:9" x14ac:dyDescent="0.35">
      <c r="C264" t="s">
        <v>256</v>
      </c>
      <c r="D264" s="6">
        <v>0.19289999999999999</v>
      </c>
    </row>
    <row r="265" spans="3:9" x14ac:dyDescent="0.35">
      <c r="C265" t="s">
        <v>257</v>
      </c>
      <c r="D265" s="6">
        <v>1.0617000000000001</v>
      </c>
    </row>
    <row r="266" spans="3:9" x14ac:dyDescent="0.35">
      <c r="C266" t="s">
        <v>258</v>
      </c>
      <c r="D266" s="6">
        <v>105.90379999999999</v>
      </c>
    </row>
    <row r="267" spans="3:9" x14ac:dyDescent="0.35">
      <c r="C267" t="s">
        <v>351</v>
      </c>
      <c r="I267" s="5">
        <v>156</v>
      </c>
    </row>
    <row r="268" spans="3:9" x14ac:dyDescent="0.35">
      <c r="C268" t="s">
        <v>352</v>
      </c>
      <c r="I268" s="5">
        <v>156</v>
      </c>
    </row>
    <row r="269" spans="3:9" x14ac:dyDescent="0.35">
      <c r="C269" t="s">
        <v>353</v>
      </c>
      <c r="I269" s="6">
        <v>4.3085000000000004</v>
      </c>
    </row>
    <row r="270" spans="3:9" x14ac:dyDescent="0.35">
      <c r="C270" t="s">
        <v>354</v>
      </c>
      <c r="I270" s="6">
        <v>0.15289999999999998</v>
      </c>
    </row>
    <row r="271" spans="3:9" x14ac:dyDescent="0.35">
      <c r="C271" t="s">
        <v>355</v>
      </c>
      <c r="I271" t="s">
        <v>847</v>
      </c>
    </row>
    <row r="272" spans="3:9" x14ac:dyDescent="0.35">
      <c r="C272" t="s">
        <v>259</v>
      </c>
      <c r="I272" s="5">
        <v>8</v>
      </c>
    </row>
    <row r="273" spans="3:9" x14ac:dyDescent="0.35">
      <c r="C273" t="s">
        <v>260</v>
      </c>
      <c r="I273" s="6">
        <v>0.24</v>
      </c>
    </row>
    <row r="274" spans="3:9" x14ac:dyDescent="0.35">
      <c r="C274" t="s">
        <v>261</v>
      </c>
      <c r="I274" s="6">
        <v>0.55000000000000004</v>
      </c>
    </row>
    <row r="275" spans="3:9" x14ac:dyDescent="0.35">
      <c r="C275" t="s">
        <v>262</v>
      </c>
      <c r="I275" s="6">
        <v>0.68</v>
      </c>
    </row>
    <row r="276" spans="3:9" x14ac:dyDescent="0.35">
      <c r="C276" t="s">
        <v>263</v>
      </c>
      <c r="I276" s="6">
        <v>0.97</v>
      </c>
    </row>
    <row r="277" spans="3:9" x14ac:dyDescent="0.35">
      <c r="C277" t="s">
        <v>264</v>
      </c>
      <c r="I277" s="6">
        <v>0.33</v>
      </c>
    </row>
    <row r="278" spans="3:9" x14ac:dyDescent="0.35">
      <c r="C278" t="s">
        <v>265</v>
      </c>
      <c r="I278" s="6">
        <v>0.53</v>
      </c>
    </row>
    <row r="279" spans="3:9" x14ac:dyDescent="0.35">
      <c r="C279" t="s">
        <v>266</v>
      </c>
      <c r="I279" s="6">
        <v>0.05</v>
      </c>
    </row>
    <row r="280" spans="3:9" x14ac:dyDescent="0.35">
      <c r="C280" t="s">
        <v>267</v>
      </c>
      <c r="I280" s="5">
        <v>497000000000</v>
      </c>
    </row>
    <row r="281" spans="3:9" x14ac:dyDescent="0.35">
      <c r="C281" t="s">
        <v>268</v>
      </c>
      <c r="I281" s="5">
        <v>206000000000</v>
      </c>
    </row>
    <row r="282" spans="3:9" x14ac:dyDescent="0.35">
      <c r="C282" t="s">
        <v>269</v>
      </c>
      <c r="I282" s="5">
        <v>225000000000</v>
      </c>
    </row>
    <row r="283" spans="3:9" x14ac:dyDescent="0.35">
      <c r="C283" t="s">
        <v>270</v>
      </c>
      <c r="I283" s="5">
        <v>144000000000</v>
      </c>
    </row>
    <row r="284" spans="3:9" x14ac:dyDescent="0.35">
      <c r="C284" t="s">
        <v>271</v>
      </c>
      <c r="D284" s="5">
        <v>595000000000</v>
      </c>
    </row>
    <row r="285" spans="3:9" x14ac:dyDescent="0.35">
      <c r="C285" t="s">
        <v>272</v>
      </c>
      <c r="D285" s="5">
        <v>1285000000000</v>
      </c>
    </row>
    <row r="286" spans="3:9" x14ac:dyDescent="0.35">
      <c r="C286" t="s">
        <v>273</v>
      </c>
      <c r="D286" s="5">
        <v>48000000000</v>
      </c>
    </row>
    <row r="287" spans="3:9" x14ac:dyDescent="0.35">
      <c r="C287" t="s">
        <v>193</v>
      </c>
      <c r="D287" s="5">
        <v>652000000000</v>
      </c>
    </row>
    <row r="288" spans="3:9" x14ac:dyDescent="0.35">
      <c r="C288" t="s">
        <v>192</v>
      </c>
      <c r="I288" s="5">
        <v>1229000000000</v>
      </c>
    </row>
    <row r="289" spans="3:9" x14ac:dyDescent="0.35">
      <c r="C289" t="s">
        <v>20</v>
      </c>
      <c r="D289" s="5">
        <v>-595000000000</v>
      </c>
    </row>
    <row r="290" spans="3:9" x14ac:dyDescent="0.35">
      <c r="C290" t="s">
        <v>274</v>
      </c>
      <c r="I290" s="5">
        <v>1237000000000</v>
      </c>
    </row>
    <row r="291" spans="3:9" x14ac:dyDescent="0.35">
      <c r="C291" t="s">
        <v>275</v>
      </c>
      <c r="I291" s="5">
        <v>171000000000</v>
      </c>
    </row>
    <row r="292" spans="3:9" x14ac:dyDescent="0.35">
      <c r="C292" t="s">
        <v>276</v>
      </c>
      <c r="I292" s="5">
        <v>-23000000000</v>
      </c>
    </row>
    <row r="293" spans="3:9" x14ac:dyDescent="0.35">
      <c r="C293" t="s">
        <v>277</v>
      </c>
      <c r="I293" s="5">
        <v>-1000000000</v>
      </c>
    </row>
    <row r="294" spans="3:9" x14ac:dyDescent="0.35">
      <c r="C294" t="s">
        <v>278</v>
      </c>
      <c r="I294" s="5">
        <v>-3000000000</v>
      </c>
    </row>
    <row r="295" spans="3:9" x14ac:dyDescent="0.35">
      <c r="C295" t="s">
        <v>279</v>
      </c>
      <c r="I295" s="5">
        <v>168000000000</v>
      </c>
    </row>
  </sheetData>
  <pageMargins left="0.7" right="0.7" top="0.75" bottom="0.75" header="0.3" footer="0.3"/>
  <ignoredErrors>
    <ignoredError sqref="A1:P29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30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848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849</v>
      </c>
      <c r="D2" s="2" vm="147">
        <f ca="1">IFERROR(_xlfn.STOCKHISTORY("XIDX:" &amp; $C$1, D3, , 0, 0, 1), "Libur")</f>
        <v>540</v>
      </c>
      <c r="H2" s="2" vm="147">
        <f ca="1">IFERROR(INDEX(D2:G2,COUNT(D2:G2)),"")</f>
        <v>540</v>
      </c>
      <c r="I2" s="2" vm="87">
        <f t="shared" ref="I2:P2" ca="1" si="0">IFERROR(_xlfn.STOCKHISTORY("XIDX:" &amp; $C$1, I1, , 0, 0, 1), "Libur")</f>
        <v>680</v>
      </c>
      <c r="J2" s="2" vm="148">
        <f t="shared" ca="1" si="0"/>
        <v>810</v>
      </c>
      <c r="K2" s="2" vm="149">
        <f t="shared" ca="1" si="0"/>
        <v>308.00389999999999</v>
      </c>
      <c r="L2" s="2" vm="150">
        <f t="shared" ca="1" si="0"/>
        <v>381.3381</v>
      </c>
      <c r="M2" s="2" vm="151">
        <f t="shared" ca="1" si="0"/>
        <v>316.00400000000002</v>
      </c>
      <c r="N2" s="2" vm="152">
        <f t="shared" ca="1" si="0"/>
        <v>361.33789999999999</v>
      </c>
      <c r="O2" s="2" vm="153">
        <f t="shared" ca="1" si="0"/>
        <v>250.66980000000001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475537441996</v>
      </c>
      <c r="H4" s="2">
        <f>IFERROR(SUM(D4:G4)*(4/MAX(1,COUNT(D4:G4))),"")</f>
        <v>1902149767984</v>
      </c>
      <c r="I4" s="2">
        <f t="shared" ref="I4:P4" si="1">IFERROR(INDEX(I51:I500,MATCH($C$4,$C$51:$C$500,0)),"")</f>
        <v>1506300329890</v>
      </c>
      <c r="J4" s="2">
        <f t="shared" si="1"/>
        <v>1264335961440</v>
      </c>
      <c r="K4" s="2">
        <f t="shared" si="1"/>
        <v>1019669802028</v>
      </c>
      <c r="L4" s="2">
        <f t="shared" si="1"/>
        <v>1044368857579</v>
      </c>
      <c r="M4" s="2">
        <f t="shared" si="1"/>
        <v>1042307144847</v>
      </c>
      <c r="N4" s="2">
        <f t="shared" si="1"/>
        <v>900852668263</v>
      </c>
      <c r="O4" s="2">
        <f t="shared" si="1"/>
        <v>978806205312</v>
      </c>
      <c r="P4" s="2">
        <f t="shared" si="1"/>
        <v>856750384301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56103178315</v>
      </c>
      <c r="H5" s="2">
        <f>IFERROR(SUM(D5:G5)*(4/MAX(1,COUNT(D5:G5))),"")</f>
        <v>224412713260</v>
      </c>
      <c r="I5" s="2">
        <f t="shared" ref="I5:P5" si="2">IFERROR(INDEX(I51:I500,MATCH($C$5,$C$51:$C$500,0)),"")</f>
        <v>178344706176</v>
      </c>
      <c r="J5" s="2">
        <f t="shared" si="2"/>
        <v>147097824189</v>
      </c>
      <c r="K5" s="2">
        <f t="shared" si="2"/>
        <v>79767139075</v>
      </c>
      <c r="L5" s="2">
        <f t="shared" si="2"/>
        <v>117680290350</v>
      </c>
      <c r="M5" s="2">
        <f t="shared" si="2"/>
        <v>144924564869</v>
      </c>
      <c r="N5" s="2">
        <f t="shared" si="2"/>
        <v>125847453006</v>
      </c>
      <c r="O5" s="2">
        <f t="shared" si="2"/>
        <v>96693241870</v>
      </c>
      <c r="P5" s="2">
        <f t="shared" si="2"/>
        <v>67985055613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897713266191</v>
      </c>
      <c r="H6" s="2">
        <f>IFERROR(INDEX(D6:G6,COUNT(D6:G6)),"")</f>
        <v>897713266191</v>
      </c>
      <c r="I6" s="2">
        <f t="shared" ref="I6:P6" si="3">IFERROR(INDEX(I51:I500,MATCH($C$6,$C$51:$C$500,0)),"")</f>
        <v>845087434790</v>
      </c>
      <c r="J6" s="2">
        <f t="shared" si="3"/>
        <v>739867728601</v>
      </c>
      <c r="K6" s="2">
        <f t="shared" si="3"/>
        <v>670772958412</v>
      </c>
      <c r="L6" s="2">
        <f t="shared" si="3"/>
        <v>703505819337</v>
      </c>
      <c r="M6" s="2">
        <f t="shared" si="3"/>
        <v>585825528987</v>
      </c>
      <c r="N6" s="2">
        <f t="shared" si="3"/>
        <v>440900964118</v>
      </c>
      <c r="O6" s="2">
        <f t="shared" si="3"/>
        <v>435693976887</v>
      </c>
      <c r="P6" s="2">
        <f t="shared" si="3"/>
        <v>374784906962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5.62</v>
      </c>
      <c r="H7" s="3">
        <f>IFERROR(INDEX(D7:G7,COUNT(D7:G7)),"")</f>
        <v>5.62</v>
      </c>
      <c r="I7" s="3">
        <f t="shared" ref="I7:P7" si="4">IFERROR(INDEX(I51:I500,MATCH($C$7,$C$51:$C$500,0))/1000000000,"")</f>
        <v>5.62</v>
      </c>
      <c r="J7" s="3">
        <f t="shared" si="4"/>
        <v>1.5</v>
      </c>
      <c r="K7" s="3">
        <f t="shared" si="4"/>
        <v>1.5</v>
      </c>
      <c r="L7" s="3">
        <f t="shared" si="4"/>
        <v>1.5</v>
      </c>
      <c r="M7" s="3">
        <f t="shared" si="4"/>
        <v>1.5</v>
      </c>
      <c r="N7" s="3">
        <f t="shared" si="4"/>
        <v>1.5</v>
      </c>
      <c r="O7" s="3">
        <f t="shared" si="4"/>
        <v>1.5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35000000000</v>
      </c>
      <c r="H8" s="2">
        <f>IFERROR(INDEX(D8:G8,COUNT(D8:G8)),"")</f>
        <v>35000000000</v>
      </c>
      <c r="I8" s="2">
        <f t="shared" ref="I8:P8" si="5">IFERROR(INDEX(I51:I500,MATCH($C$8,$C$51:$C$500,0)),"")</f>
        <v>44000000000</v>
      </c>
      <c r="J8" s="2">
        <f t="shared" si="5"/>
        <v>212000000000</v>
      </c>
      <c r="K8" s="2">
        <f t="shared" si="5"/>
        <v>35000000000</v>
      </c>
      <c r="L8" s="2">
        <f t="shared" si="5"/>
        <v>-20000000000</v>
      </c>
      <c r="M8" s="2">
        <f t="shared" si="5"/>
        <v>57000000000</v>
      </c>
      <c r="N8" s="2">
        <f t="shared" si="5"/>
        <v>208000000000</v>
      </c>
      <c r="O8" s="2">
        <f t="shared" si="5"/>
        <v>183000000000</v>
      </c>
      <c r="P8" s="2">
        <f t="shared" si="5"/>
        <v>28000000000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6.24</v>
      </c>
      <c r="H9" s="3">
        <f>IFERROR(INDEX(D9:G9,COUNT(D9:G9)),"")</f>
        <v>6.24</v>
      </c>
      <c r="I9" s="3">
        <f t="shared" ref="I9:P9" si="6">IFERROR(INDEX(I51:I500,MATCH($C$9,$C$51:$C$500,0)),"")</f>
        <v>7.81</v>
      </c>
      <c r="J9" s="3">
        <f t="shared" si="6"/>
        <v>141.51</v>
      </c>
      <c r="K9" s="3">
        <f t="shared" si="6"/>
        <v>23.36</v>
      </c>
      <c r="L9" s="3">
        <f t="shared" si="6"/>
        <v>-13.21</v>
      </c>
      <c r="M9" s="3">
        <f t="shared" si="6"/>
        <v>37.840000000000003</v>
      </c>
      <c r="N9" s="3">
        <f t="shared" si="6"/>
        <v>138.77000000000001</v>
      </c>
      <c r="O9" s="3">
        <f t="shared" si="6"/>
        <v>121.69</v>
      </c>
      <c r="P9" s="3">
        <f t="shared" si="6"/>
        <v>468465.55</v>
      </c>
    </row>
    <row r="10" spans="1:16" x14ac:dyDescent="0.35">
      <c r="C10" t="s">
        <v>17</v>
      </c>
      <c r="D10" s="3">
        <f ca="1">IFERROR(IF(D9=0,"",D2/D9),"")</f>
        <v>86.538461538461533</v>
      </c>
      <c r="I10" s="3">
        <f t="shared" ref="I10:P10" ca="1" si="7">IFERROR(IF(I9=0,"",I2/I9),"")</f>
        <v>87.067861715749046</v>
      </c>
      <c r="J10" s="3">
        <f t="shared" ca="1" si="7"/>
        <v>5.7239771040915839</v>
      </c>
      <c r="K10" s="3">
        <f t="shared" ca="1" si="7"/>
        <v>13.185098458904109</v>
      </c>
      <c r="L10" s="3">
        <f t="shared" ca="1" si="7"/>
        <v>-28.867380772142315</v>
      </c>
      <c r="M10" s="3">
        <f t="shared" ca="1" si="7"/>
        <v>8.3510570824524315</v>
      </c>
      <c r="N10" s="3">
        <f t="shared" ca="1" si="7"/>
        <v>2.6038617856885491</v>
      </c>
      <c r="O10" s="3">
        <f t="shared" ca="1" si="7"/>
        <v>2.0599046758155972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290580052749</v>
      </c>
      <c r="H11" s="2">
        <f>IFERROR(INDEX(D11:G11,COUNT(D11:G11)),"")</f>
        <v>290580052749</v>
      </c>
      <c r="I11" s="2">
        <f t="shared" ref="I11:P11" si="8">IFERROR(INDEX(I51:I500,MATCH($C$11,$C$51:$C$500,0)),"")</f>
        <v>258775229158</v>
      </c>
      <c r="J11" s="2">
        <f t="shared" si="8"/>
        <v>288060198929</v>
      </c>
      <c r="K11" s="2">
        <f t="shared" si="8"/>
        <v>152549470989</v>
      </c>
      <c r="L11" s="2">
        <f t="shared" si="8"/>
        <v>131685970327</v>
      </c>
      <c r="M11" s="2">
        <f t="shared" si="8"/>
        <v>159541793979</v>
      </c>
      <c r="N11" s="2">
        <f t="shared" si="8"/>
        <v>215476932540</v>
      </c>
      <c r="O11" s="2">
        <f t="shared" si="8"/>
        <v>188992680487</v>
      </c>
      <c r="P11" s="2">
        <f t="shared" si="8"/>
        <v>23220021152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-289000000000</v>
      </c>
      <c r="H12" s="2">
        <f>IFERROR(INDEX(D12:G12,COUNT(D12:G12)),"")</f>
        <v>-289000000000</v>
      </c>
      <c r="I12" s="2">
        <f t="shared" ref="I12:P12" si="9">IFERROR(INDEX(I51:I500,MATCH($C$12,$C$51:$C$500,0)),"")</f>
        <v>-257000000000</v>
      </c>
      <c r="J12" s="2">
        <f t="shared" si="9"/>
        <v>-285000000000</v>
      </c>
      <c r="K12" s="2">
        <f t="shared" si="9"/>
        <v>-150000000000</v>
      </c>
      <c r="L12" s="2">
        <f t="shared" si="9"/>
        <v>-129000000000</v>
      </c>
      <c r="M12" s="2">
        <f t="shared" si="9"/>
        <v>-158000000000</v>
      </c>
      <c r="N12" s="2">
        <f t="shared" si="9"/>
        <v>-210000000000</v>
      </c>
      <c r="O12" s="2">
        <f t="shared" si="9"/>
        <v>-185000000000</v>
      </c>
      <c r="P12" s="2">
        <f t="shared" si="9"/>
        <v>30000000000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P13" si="10">IFERROR(INDEX(I51:I500,MATCH($C$13,$C$51:$C$500,0)),"")</f>
        <v>2000000000</v>
      </c>
      <c r="J13" s="2">
        <f t="shared" si="10"/>
        <v>3000000000</v>
      </c>
      <c r="K13" s="2">
        <f t="shared" si="10"/>
        <v>2000000000</v>
      </c>
      <c r="L13" s="2">
        <f t="shared" si="10"/>
        <v>2000000000</v>
      </c>
      <c r="M13" s="2">
        <f t="shared" si="10"/>
        <v>2000000000</v>
      </c>
      <c r="N13" s="2">
        <f t="shared" si="10"/>
        <v>6000000000</v>
      </c>
      <c r="O13" s="2">
        <f t="shared" si="10"/>
        <v>4000000000</v>
      </c>
      <c r="P13" s="2">
        <f t="shared" si="10"/>
        <v>54000000000</v>
      </c>
    </row>
    <row r="14" spans="1:16" x14ac:dyDescent="0.35">
      <c r="C14" t="s">
        <v>26</v>
      </c>
      <c r="D14" s="2">
        <f>IFERROR(INDEX(D51:D500,MATCH($C$14,$C$51:$C$500,0)),"")</f>
        <v>-769308511</v>
      </c>
      <c r="H14" s="2">
        <f>IFERROR(SUM(D14:G14)*(4/MAX(1,COUNT(D14:G14))),"")</f>
        <v>-3077234044</v>
      </c>
      <c r="I14" s="2">
        <f t="shared" ref="I14:P14" si="11">IFERROR(INDEX(I51:I500,MATCH($C$14,$C$51:$C$500,0)),"")</f>
        <v>-399241934</v>
      </c>
      <c r="J14" s="2">
        <f t="shared" si="11"/>
        <v>-238796739</v>
      </c>
      <c r="K14" s="2">
        <f t="shared" si="11"/>
        <v>-1058466028</v>
      </c>
      <c r="L14" s="2">
        <f t="shared" si="11"/>
        <v>-868933617</v>
      </c>
      <c r="M14" s="2">
        <f t="shared" si="11"/>
        <v>-1598715839</v>
      </c>
      <c r="N14" s="2">
        <f t="shared" si="11"/>
        <v>-2794899407</v>
      </c>
      <c r="O14" s="2">
        <f t="shared" si="11"/>
        <v>-1623561354</v>
      </c>
      <c r="P14" s="2">
        <f t="shared" si="11"/>
        <v>-3294780947</v>
      </c>
    </row>
    <row r="15" spans="1:16" x14ac:dyDescent="0.35">
      <c r="C15" t="s">
        <v>27</v>
      </c>
      <c r="D15" s="2">
        <f>IFERROR(INDEX(D51:D500,MATCH($C$15,$C$51:$C$500,0)),"")</f>
        <v>-15133474223</v>
      </c>
      <c r="H15" s="2">
        <f>IFERROR(SUM(D15:G15)*(4/MAX(1,COUNT(D15:G15))),"")</f>
        <v>-60533896892</v>
      </c>
      <c r="I15" s="2">
        <f t="shared" ref="I15:P15" si="12">IFERROR(INDEX(I51:I500,MATCH($C$15,$C$51:$C$500,0)),"")</f>
        <v>-47106978940</v>
      </c>
      <c r="J15" s="2">
        <f t="shared" si="12"/>
        <v>-39115890080</v>
      </c>
      <c r="K15" s="2">
        <f t="shared" si="12"/>
        <v>-22638254124</v>
      </c>
      <c r="L15" s="2">
        <f t="shared" si="12"/>
        <v>-33019161585</v>
      </c>
      <c r="M15" s="2">
        <f t="shared" si="12"/>
        <v>-38470328811</v>
      </c>
      <c r="N15" s="2">
        <f t="shared" si="12"/>
        <v>-36207240010</v>
      </c>
      <c r="O15" s="2">
        <f t="shared" si="12"/>
        <v>-38578081614</v>
      </c>
      <c r="P15" s="2">
        <f t="shared" si="12"/>
        <v>-25759996627</v>
      </c>
    </row>
    <row r="16" spans="1:16" x14ac:dyDescent="0.35">
      <c r="C16" t="s">
        <v>28</v>
      </c>
      <c r="D16" s="2">
        <f>IFERROR(INDEX(D51:D500,MATCH($C$16,$C$51:$C$500,0)),"")</f>
        <v>70791453347</v>
      </c>
      <c r="H16" s="2">
        <f>IFERROR(SUM(D16:G16)*(4/MAX(1,COUNT(D16:G16))),"")</f>
        <v>283165813388</v>
      </c>
      <c r="I16" s="2">
        <f t="shared" ref="I16:P16" si="13">IFERROR(INDEX(I51:I500,MATCH($C$16,$C$51:$C$500,0)),"")</f>
        <v>226553777985</v>
      </c>
      <c r="J16" s="2">
        <f t="shared" si="13"/>
        <v>185996427344</v>
      </c>
      <c r="K16" s="2">
        <f t="shared" si="13"/>
        <v>102980669381</v>
      </c>
      <c r="L16" s="2">
        <f t="shared" si="13"/>
        <v>150389911968</v>
      </c>
      <c r="M16" s="2">
        <f t="shared" si="13"/>
        <v>183170597779</v>
      </c>
      <c r="N16" s="2">
        <f t="shared" si="13"/>
        <v>157207256439</v>
      </c>
      <c r="O16" s="2">
        <f t="shared" si="13"/>
        <v>136625747757</v>
      </c>
      <c r="P16" s="2">
        <f t="shared" si="13"/>
        <v>93239157599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3034800000000</v>
      </c>
      <c r="H20" s="2">
        <f t="shared" ref="H20:P20" ca="1" si="14">IFERROR(H21*H2,"")</f>
        <v>3034800000000</v>
      </c>
      <c r="I20" s="2">
        <f t="shared" ca="1" si="14"/>
        <v>3821600000000</v>
      </c>
      <c r="J20" s="2">
        <f t="shared" ca="1" si="14"/>
        <v>1215000000000</v>
      </c>
      <c r="K20" s="2">
        <f t="shared" ca="1" si="14"/>
        <v>462005850000</v>
      </c>
      <c r="L20" s="2">
        <f t="shared" ca="1" si="14"/>
        <v>572007150000</v>
      </c>
      <c r="M20" s="2">
        <f t="shared" ca="1" si="14"/>
        <v>474006000000</v>
      </c>
      <c r="N20" s="2">
        <f t="shared" ca="1" si="14"/>
        <v>542006850000</v>
      </c>
      <c r="O20" s="2">
        <f t="shared" ca="1" si="14"/>
        <v>376004700000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5620000000</v>
      </c>
      <c r="H21" s="2">
        <f>IFERROR(INDEX(D21:G21,COUNT(D21:G21)),"")</f>
        <v>5620000000</v>
      </c>
      <c r="I21" s="2">
        <f t="shared" ref="I21:P21" si="15">IFERROR(INDEX(I51:I500,MATCH($C$7,$C$51:$C$500,0)),"")</f>
        <v>5620000000</v>
      </c>
      <c r="J21" s="2">
        <f t="shared" si="15"/>
        <v>1500000000</v>
      </c>
      <c r="K21" s="2">
        <f t="shared" si="15"/>
        <v>1500000000</v>
      </c>
      <c r="L21" s="2">
        <f t="shared" si="15"/>
        <v>1500000000</v>
      </c>
      <c r="M21" s="2">
        <f t="shared" si="15"/>
        <v>1500000000</v>
      </c>
      <c r="N21" s="2">
        <f t="shared" si="15"/>
        <v>1500000000</v>
      </c>
      <c r="O21" s="2">
        <f t="shared" si="15"/>
        <v>1500000000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6.2495654712830468</v>
      </c>
      <c r="H23" s="3">
        <f t="shared" ref="H23:P23" si="16">IFERROR(H5/H6*100,"")</f>
        <v>24.998261885132187</v>
      </c>
      <c r="I23" s="3">
        <f t="shared" si="16"/>
        <v>21.103698722052087</v>
      </c>
      <c r="J23" s="3">
        <f t="shared" si="16"/>
        <v>19.881638095926164</v>
      </c>
      <c r="K23" s="3">
        <f t="shared" si="16"/>
        <v>11.89182391368939</v>
      </c>
      <c r="L23" s="3">
        <f t="shared" si="16"/>
        <v>16.727692524406493</v>
      </c>
      <c r="M23" s="3">
        <f t="shared" si="16"/>
        <v>24.738519866077059</v>
      </c>
      <c r="N23" s="3">
        <f t="shared" si="16"/>
        <v>28.543247406535261</v>
      </c>
      <c r="O23" s="3">
        <f t="shared" si="16"/>
        <v>22.192925998395889</v>
      </c>
      <c r="P23" s="3">
        <f t="shared" si="16"/>
        <v>18.139752788895823</v>
      </c>
    </row>
    <row r="24" spans="1:16" x14ac:dyDescent="0.35">
      <c r="C24" t="s">
        <v>45</v>
      </c>
      <c r="D24" s="4">
        <f>IFERROR(_xlfn.RRI(5,I23,D23),"")</f>
        <v>-0.2160321574694678</v>
      </c>
      <c r="H24" s="4">
        <f t="shared" ref="H24:P24" si="17">IFERROR(_xlfn.RRI(5,M23,H23),"")</f>
        <v>2.0911354294963491E-3</v>
      </c>
      <c r="I24" s="4">
        <f t="shared" si="17"/>
        <v>-5.8606838283708718E-2</v>
      </c>
      <c r="J24" s="4">
        <f t="shared" si="17"/>
        <v>-2.1755263537188152E-2</v>
      </c>
      <c r="K24" s="4">
        <f t="shared" si="17"/>
        <v>-8.0983262211585805E-2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9.89</v>
      </c>
      <c r="H25" s="3">
        <f>IFERROR(INDEX(D25:G25,COUNT(D25:G25)),"")</f>
        <v>9.89</v>
      </c>
      <c r="I25" s="3">
        <f t="shared" ref="I25:P25" si="18">IFERROR(INDEX(I51:I500,MATCH($C$25,$C$51:$C$500,0)),"")</f>
        <v>31.9</v>
      </c>
      <c r="J25" s="3">
        <f t="shared" si="18"/>
        <v>97.92</v>
      </c>
      <c r="K25" s="3">
        <f t="shared" si="18"/>
        <v>53.56</v>
      </c>
      <c r="L25" s="3">
        <f t="shared" si="18"/>
        <v>78.25</v>
      </c>
      <c r="M25" s="3">
        <f t="shared" si="18"/>
        <v>96.47</v>
      </c>
      <c r="N25" s="3">
        <f t="shared" si="18"/>
        <v>80.67</v>
      </c>
      <c r="O25" s="3">
        <f t="shared" si="18"/>
        <v>65.37</v>
      </c>
      <c r="P25" s="3">
        <f t="shared" si="18"/>
        <v>1124652.68</v>
      </c>
    </row>
    <row r="26" spans="1:16" x14ac:dyDescent="0.35">
      <c r="C26" t="s">
        <v>48</v>
      </c>
      <c r="D26" s="4">
        <f>IFERROR(_xlfn.RRI(5,I25,D25),"")</f>
        <v>-0.20880939477771621</v>
      </c>
      <c r="H26" s="4">
        <f t="shared" ref="H26:P26" si="19">IFERROR(_xlfn.RRI(5,M25,H25),"")</f>
        <v>-0.36589554760899845</v>
      </c>
      <c r="I26" s="4">
        <f t="shared" si="19"/>
        <v>-0.16935448357242588</v>
      </c>
      <c r="J26" s="4">
        <f t="shared" si="19"/>
        <v>8.4172991162106969E-2</v>
      </c>
      <c r="K26" s="4">
        <f t="shared" si="19"/>
        <v>-0.86336422351901387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84.615203202135234</v>
      </c>
      <c r="H27" s="3">
        <f t="shared" ref="H27:P27" si="20">IFERROR(H4/H21,"")</f>
        <v>338.46081280854094</v>
      </c>
      <c r="I27" s="3">
        <f t="shared" si="20"/>
        <v>268.02496973131673</v>
      </c>
      <c r="J27" s="3">
        <f t="shared" si="20"/>
        <v>842.89064096000004</v>
      </c>
      <c r="K27" s="3">
        <f t="shared" si="20"/>
        <v>679.77986801866666</v>
      </c>
      <c r="L27" s="3">
        <f t="shared" si="20"/>
        <v>696.24590505266667</v>
      </c>
      <c r="M27" s="3">
        <f t="shared" si="20"/>
        <v>694.87142989799997</v>
      </c>
      <c r="N27" s="3">
        <f t="shared" si="20"/>
        <v>600.56844550866663</v>
      </c>
      <c r="O27" s="3">
        <f t="shared" si="20"/>
        <v>652.53747020799995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-0.20593760515353743</v>
      </c>
      <c r="H28" s="4">
        <f t="shared" ref="H28:P28" si="21">IFERROR(_xlfn.RRI(5,M27,H27),"")</f>
        <v>-0.13399422634709812</v>
      </c>
      <c r="I28" s="4">
        <f t="shared" si="21"/>
        <v>-0.14901373792840689</v>
      </c>
      <c r="J28" s="4">
        <f t="shared" si="21"/>
        <v>5.2526781736731643E-2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-0.68996865203761748</v>
      </c>
      <c r="I29" s="4">
        <f t="shared" si="22"/>
        <v>-0.67422385620915037</v>
      </c>
      <c r="J29" s="4">
        <f t="shared" si="22"/>
        <v>0.82823002240477961</v>
      </c>
      <c r="K29" s="4">
        <f t="shared" si="22"/>
        <v>-0.31552715654952074</v>
      </c>
      <c r="L29" s="4">
        <f t="shared" si="22"/>
        <v>-0.1888670052866176</v>
      </c>
      <c r="M29" s="4">
        <f t="shared" si="22"/>
        <v>0.1958596752200322</v>
      </c>
      <c r="N29" s="4">
        <f t="shared" si="22"/>
        <v>0.23405231757687006</v>
      </c>
      <c r="O29" s="4">
        <f t="shared" si="22"/>
        <v>-0.99994187538858659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0.26279582513462474</v>
      </c>
      <c r="I30" s="4">
        <f t="shared" si="23"/>
        <v>-0.68201691096480455</v>
      </c>
      <c r="J30" s="4">
        <f t="shared" si="23"/>
        <v>0.23994646004558401</v>
      </c>
      <c r="K30" s="4">
        <f t="shared" si="23"/>
        <v>-2.3649743451998408E-2</v>
      </c>
      <c r="L30" s="4">
        <f t="shared" si="23"/>
        <v>1.9780280142881346E-3</v>
      </c>
      <c r="M30" s="4">
        <f t="shared" si="23"/>
        <v>0.15702287573477333</v>
      </c>
      <c r="N30" s="4">
        <f t="shared" si="23"/>
        <v>-7.9641441406832783E-2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159.59</v>
      </c>
      <c r="H32" s="3">
        <f>IFERROR(INDEX(D32:G32,COUNT(D32:G32)),"")</f>
        <v>159.59</v>
      </c>
      <c r="I32" s="3">
        <f t="shared" ref="I32:P32" si="24">IFERROR(INDEX(I51:I500,MATCH($C$32,$C$51:$C$500,0)),"")</f>
        <v>150.24</v>
      </c>
      <c r="J32" s="3">
        <f t="shared" si="24"/>
        <v>493.25</v>
      </c>
      <c r="K32" s="3">
        <f t="shared" si="24"/>
        <v>447.18</v>
      </c>
      <c r="L32" s="3">
        <f t="shared" si="24"/>
        <v>469</v>
      </c>
      <c r="M32" s="3">
        <f t="shared" si="24"/>
        <v>390.55</v>
      </c>
      <c r="N32" s="3">
        <f t="shared" si="24"/>
        <v>293.93</v>
      </c>
      <c r="O32" s="3">
        <f t="shared" si="24"/>
        <v>290.45999999999998</v>
      </c>
      <c r="P32" s="3">
        <f t="shared" si="24"/>
        <v>6246415.1200000001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3.32</v>
      </c>
      <c r="H33" s="3">
        <f>IFERROR(INDEX(D33:G33,COUNT(D33:G33)),"")</f>
        <v>3.32</v>
      </c>
      <c r="I33" s="3">
        <f t="shared" ref="I33:P33" si="25">IFERROR(INDEX(I51:I500,MATCH($C$33,$C$51:$C$500,0)),"")</f>
        <v>4.53</v>
      </c>
      <c r="J33" s="3">
        <f t="shared" si="25"/>
        <v>1.64</v>
      </c>
      <c r="K33" s="3">
        <f t="shared" si="25"/>
        <v>2.58</v>
      </c>
      <c r="L33" s="3">
        <f t="shared" si="25"/>
        <v>3.05</v>
      </c>
      <c r="M33" s="3">
        <f t="shared" si="25"/>
        <v>3.03</v>
      </c>
      <c r="N33" s="3">
        <f t="shared" si="25"/>
        <v>4.6100000000000003</v>
      </c>
      <c r="O33" s="3">
        <f t="shared" si="25"/>
        <v>3.24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53.59</v>
      </c>
      <c r="H34" s="3">
        <f>IFERROR(INDEX(D34:G34,COUNT(D34:G34)),"")</f>
        <v>53.59</v>
      </c>
      <c r="I34" s="3">
        <f t="shared" ref="I34:P34" si="26">IFERROR(INDEX(I51:I500,MATCH($C$34,$C$51:$C$500,0)),"")</f>
        <v>21.32</v>
      </c>
      <c r="J34" s="3">
        <f t="shared" si="26"/>
        <v>8.27</v>
      </c>
      <c r="K34" s="3">
        <f t="shared" si="26"/>
        <v>21.56</v>
      </c>
      <c r="L34" s="3">
        <f t="shared" si="26"/>
        <v>18.27</v>
      </c>
      <c r="M34" s="3">
        <f t="shared" si="26"/>
        <v>12.28</v>
      </c>
      <c r="N34" s="3">
        <f t="shared" si="26"/>
        <v>16.8</v>
      </c>
      <c r="O34" s="3">
        <f t="shared" si="26"/>
        <v>14.38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6.27</v>
      </c>
      <c r="H35" s="3">
        <f>IFERROR(INDEX(D35:G35,COUNT(D35:G35)),"")</f>
        <v>6.27</v>
      </c>
      <c r="I35" s="3">
        <f t="shared" ref="I35:P35" si="27">IFERROR(INDEX(I51:I500,MATCH($C$35,$C$51:$C$500,0)),"")</f>
        <v>2.54</v>
      </c>
      <c r="J35" s="3">
        <f t="shared" si="27"/>
        <v>0.96</v>
      </c>
      <c r="K35" s="3">
        <f t="shared" si="27"/>
        <v>1.7</v>
      </c>
      <c r="L35" s="3">
        <f t="shared" si="27"/>
        <v>2.0499999999999998</v>
      </c>
      <c r="M35" s="3">
        <f t="shared" si="27"/>
        <v>1.71</v>
      </c>
      <c r="N35" s="3">
        <f t="shared" si="27"/>
        <v>2.2599999999999998</v>
      </c>
      <c r="O35" s="3">
        <f t="shared" si="27"/>
        <v>1.44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0.40429999999999999</v>
      </c>
      <c r="I36" s="4">
        <f t="shared" si="28"/>
        <v>0.50149999999999995</v>
      </c>
      <c r="J36" s="4">
        <f t="shared" si="28"/>
        <v>0.49790000000000001</v>
      </c>
      <c r="K36" s="4">
        <f t="shared" si="28"/>
        <v>0.98950000000000005</v>
      </c>
      <c r="L36" s="4">
        <f t="shared" si="28"/>
        <v>0.95849999999999991</v>
      </c>
      <c r="M36" s="4">
        <f t="shared" si="28"/>
        <v>0</v>
      </c>
      <c r="N36" s="4">
        <f t="shared" si="28"/>
        <v>0</v>
      </c>
      <c r="O36" s="4">
        <f t="shared" si="28"/>
        <v>1.7287999999999999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16</v>
      </c>
      <c r="I37" s="3">
        <f t="shared" si="29"/>
        <v>16</v>
      </c>
      <c r="J37" s="3">
        <f t="shared" si="29"/>
        <v>13</v>
      </c>
      <c r="K37" s="3">
        <f t="shared" si="29"/>
        <v>14.13</v>
      </c>
      <c r="L37" s="3">
        <f t="shared" si="29"/>
        <v>20</v>
      </c>
      <c r="M37" s="3">
        <f t="shared" si="29"/>
        <v>0</v>
      </c>
      <c r="N37" s="3">
        <f t="shared" si="29"/>
        <v>0</v>
      </c>
      <c r="O37" s="3">
        <f t="shared" si="29"/>
        <v>30.13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475537441996</v>
      </c>
      <c r="E51" s="5">
        <v>417529708711</v>
      </c>
      <c r="F51" s="5">
        <v>407408899806</v>
      </c>
      <c r="G51" s="5">
        <v>312630169734</v>
      </c>
      <c r="I51" s="5">
        <v>1506300329890</v>
      </c>
      <c r="J51" s="5">
        <v>1264335961440</v>
      </c>
      <c r="K51" s="5">
        <v>1019669802028</v>
      </c>
      <c r="L51" s="5">
        <v>1044368857579</v>
      </c>
      <c r="M51" s="5">
        <v>1042307144847</v>
      </c>
      <c r="N51" s="5">
        <v>900852668263</v>
      </c>
      <c r="O51" s="5">
        <v>978806205312</v>
      </c>
      <c r="P51" s="5">
        <v>856750384301</v>
      </c>
    </row>
    <row r="52" spans="2:16" x14ac:dyDescent="0.35">
      <c r="C52" t="s">
        <v>75</v>
      </c>
      <c r="D52" s="5">
        <v>-351049142289</v>
      </c>
      <c r="E52" s="5">
        <v>-298777519356</v>
      </c>
      <c r="F52" s="5">
        <v>-282373953082</v>
      </c>
      <c r="G52" s="5">
        <v>-220881649878</v>
      </c>
      <c r="I52" s="5">
        <v>-1051004222155</v>
      </c>
      <c r="J52" s="5">
        <v>-890588425661</v>
      </c>
      <c r="K52" s="5">
        <v>-756669855452</v>
      </c>
      <c r="L52" s="5">
        <v>-748863690551</v>
      </c>
      <c r="M52" s="5">
        <v>-705320179436</v>
      </c>
      <c r="N52" s="5">
        <v>-610850195613</v>
      </c>
      <c r="O52" s="5">
        <v>-623784665515</v>
      </c>
      <c r="P52" s="5">
        <v>-555042585618</v>
      </c>
    </row>
    <row r="53" spans="2:16" x14ac:dyDescent="0.35">
      <c r="C53" t="s">
        <v>76</v>
      </c>
      <c r="D53" s="5">
        <v>124488299707</v>
      </c>
      <c r="E53" s="5">
        <v>118752189355</v>
      </c>
      <c r="F53" s="5">
        <v>125034946724</v>
      </c>
      <c r="G53" s="5">
        <v>91748519856</v>
      </c>
      <c r="I53" s="5">
        <v>455296107735</v>
      </c>
      <c r="J53" s="5">
        <v>373747535779</v>
      </c>
      <c r="K53" s="5">
        <v>262999946576</v>
      </c>
      <c r="L53" s="5">
        <v>295505167028</v>
      </c>
      <c r="M53" s="5">
        <v>336986965411</v>
      </c>
      <c r="N53" s="5">
        <v>290002472650</v>
      </c>
      <c r="O53" s="5">
        <v>355021539797</v>
      </c>
      <c r="P53" s="5">
        <v>301707798683</v>
      </c>
    </row>
    <row r="54" spans="2:16" x14ac:dyDescent="0.35">
      <c r="C54" t="s">
        <v>77</v>
      </c>
      <c r="D54" s="5">
        <v>-55496759390</v>
      </c>
      <c r="E54" s="5">
        <v>-82326238782</v>
      </c>
      <c r="F54" s="5">
        <v>-57144985307</v>
      </c>
      <c r="G54" s="5">
        <v>-50967886625</v>
      </c>
      <c r="I54" s="5">
        <v>-244013938036</v>
      </c>
      <c r="J54" s="5">
        <v>-196255264298</v>
      </c>
      <c r="K54" s="5">
        <v>-165911008915</v>
      </c>
      <c r="L54" s="5">
        <v>-152406891212</v>
      </c>
      <c r="M54" s="5">
        <v>-160970622572</v>
      </c>
      <c r="N54" s="5">
        <v>-135784142104</v>
      </c>
      <c r="O54" s="5">
        <v>-218072369036</v>
      </c>
      <c r="P54" s="5">
        <v>-205721017234</v>
      </c>
    </row>
    <row r="55" spans="2:16" x14ac:dyDescent="0.35">
      <c r="C55" t="s">
        <v>78</v>
      </c>
      <c r="D55" s="5">
        <v>-34872374958</v>
      </c>
      <c r="E55" s="5">
        <v>-58352624464</v>
      </c>
      <c r="F55" s="5">
        <v>-31133970767</v>
      </c>
      <c r="G55" s="5">
        <v>-28477766593</v>
      </c>
      <c r="I55" s="5">
        <v>-147580467324</v>
      </c>
      <c r="J55" s="5">
        <v>-121550231989</v>
      </c>
      <c r="K55" s="5">
        <v>-107787346970</v>
      </c>
      <c r="L55" s="5">
        <v>-111041147112</v>
      </c>
      <c r="M55" s="5">
        <v>-98306756950</v>
      </c>
      <c r="N55" s="5">
        <v>-114037904664</v>
      </c>
      <c r="O55" s="5">
        <v>-190933841644</v>
      </c>
      <c r="P55" s="5">
        <v>-175978684559</v>
      </c>
    </row>
    <row r="56" spans="2:16" x14ac:dyDescent="0.35">
      <c r="C56" t="s">
        <v>79</v>
      </c>
      <c r="D56" s="5">
        <v>-20953384877</v>
      </c>
      <c r="E56" s="5">
        <v>-24270645730</v>
      </c>
      <c r="F56" s="5">
        <v>-26734867493</v>
      </c>
      <c r="G56" s="5">
        <v>-20649206966</v>
      </c>
      <c r="I56" s="5">
        <v>-97204218854</v>
      </c>
      <c r="J56" s="5">
        <v>-72453177443</v>
      </c>
      <c r="K56" s="5">
        <v>-56167178273</v>
      </c>
      <c r="L56" s="5">
        <v>-45646728618</v>
      </c>
      <c r="M56" s="5">
        <v>-64091341469</v>
      </c>
      <c r="N56" s="5">
        <v>-27757363797</v>
      </c>
      <c r="O56" s="5">
        <v>-23843523817</v>
      </c>
      <c r="P56" s="5">
        <v>-22971515012</v>
      </c>
    </row>
    <row r="57" spans="2:16" x14ac:dyDescent="0.35">
      <c r="C57" t="s">
        <v>80</v>
      </c>
    </row>
    <row r="58" spans="2:16" x14ac:dyDescent="0.35">
      <c r="C58" t="s">
        <v>81</v>
      </c>
      <c r="D58" s="5">
        <v>68991540317</v>
      </c>
      <c r="E58" s="5">
        <v>36425950573</v>
      </c>
      <c r="F58" s="5">
        <v>67889961417</v>
      </c>
      <c r="G58" s="5">
        <v>40780633231</v>
      </c>
      <c r="I58" s="5">
        <v>211282169699</v>
      </c>
      <c r="J58" s="5">
        <v>177492271481</v>
      </c>
      <c r="K58" s="5">
        <v>97088937661</v>
      </c>
      <c r="L58" s="5">
        <v>143098275816</v>
      </c>
      <c r="M58" s="5">
        <v>176016342839</v>
      </c>
      <c r="N58" s="5">
        <v>154218330546</v>
      </c>
      <c r="O58" s="5">
        <v>136949170761</v>
      </c>
      <c r="P58" s="5">
        <v>95986781449</v>
      </c>
    </row>
    <row r="59" spans="2:16" x14ac:dyDescent="0.35">
      <c r="C59" t="s">
        <v>82</v>
      </c>
      <c r="D59" s="5">
        <v>1799913030</v>
      </c>
      <c r="E59" s="5">
        <v>3300175102</v>
      </c>
      <c r="F59" s="5">
        <v>3625972454</v>
      </c>
      <c r="G59" s="5">
        <v>4277742066</v>
      </c>
      <c r="I59" s="5">
        <v>15271608286</v>
      </c>
      <c r="J59" s="5">
        <v>8504155863</v>
      </c>
      <c r="K59" s="5">
        <v>5891731720</v>
      </c>
      <c r="L59" s="5">
        <v>7291636152</v>
      </c>
      <c r="M59" s="5">
        <v>7154254940</v>
      </c>
      <c r="N59" s="5">
        <v>2988925893</v>
      </c>
      <c r="O59" s="5">
        <v>-323423004</v>
      </c>
      <c r="P59" s="5">
        <v>-2747623850</v>
      </c>
    </row>
    <row r="60" spans="2:16" x14ac:dyDescent="0.35">
      <c r="C60" t="s">
        <v>83</v>
      </c>
      <c r="D60" s="5">
        <v>2569221541</v>
      </c>
      <c r="E60" s="5">
        <v>3421474760</v>
      </c>
      <c r="F60" s="5">
        <v>3701681863</v>
      </c>
      <c r="G60" s="5">
        <v>4353347135</v>
      </c>
      <c r="I60" s="5">
        <v>15670850220</v>
      </c>
      <c r="J60" s="5">
        <v>8742952602</v>
      </c>
      <c r="K60" s="5">
        <v>6950197748</v>
      </c>
      <c r="L60" s="5">
        <v>8160569769</v>
      </c>
      <c r="M60" s="5">
        <v>8752970779</v>
      </c>
      <c r="N60" s="5">
        <v>5783825300</v>
      </c>
      <c r="O60" s="5">
        <v>1300138350</v>
      </c>
      <c r="P60" s="5">
        <v>547157097</v>
      </c>
    </row>
    <row r="61" spans="2:16" x14ac:dyDescent="0.35">
      <c r="C61" t="s">
        <v>26</v>
      </c>
      <c r="D61" s="5">
        <v>-769308511</v>
      </c>
      <c r="E61" s="5">
        <v>-121299658</v>
      </c>
      <c r="F61" s="5">
        <v>-75709409</v>
      </c>
      <c r="G61" s="5">
        <v>-75605069</v>
      </c>
      <c r="I61" s="5">
        <v>-399241934</v>
      </c>
      <c r="J61" s="5">
        <v>-238796739</v>
      </c>
      <c r="K61" s="5">
        <v>-1058466028</v>
      </c>
      <c r="L61" s="5">
        <v>-868933617</v>
      </c>
      <c r="M61" s="5">
        <v>-1598715839</v>
      </c>
      <c r="N61" s="5">
        <v>-2794899407</v>
      </c>
      <c r="O61" s="5">
        <v>-1623561354</v>
      </c>
      <c r="P61" s="5">
        <v>-3294780947</v>
      </c>
    </row>
    <row r="62" spans="2:16" x14ac:dyDescent="0.35">
      <c r="C62" t="s">
        <v>84</v>
      </c>
      <c r="D62" s="5">
        <v>1799913030</v>
      </c>
      <c r="E62" s="5">
        <v>3300175102</v>
      </c>
      <c r="F62" s="5">
        <v>3625972454</v>
      </c>
      <c r="G62" s="5">
        <v>4277742066</v>
      </c>
      <c r="I62" s="5">
        <v>15271608286</v>
      </c>
      <c r="J62" s="5">
        <v>8504155863</v>
      </c>
      <c r="K62" s="5">
        <v>5891731720</v>
      </c>
      <c r="L62" s="5">
        <v>7291636152</v>
      </c>
      <c r="M62" s="5">
        <v>7154254940</v>
      </c>
      <c r="N62" s="5">
        <v>2988925893</v>
      </c>
      <c r="O62" s="5">
        <v>-323423004</v>
      </c>
      <c r="P62" s="5">
        <v>-2747623850</v>
      </c>
    </row>
    <row r="63" spans="2:16" x14ac:dyDescent="0.35">
      <c r="C63" t="s">
        <v>28</v>
      </c>
      <c r="D63" s="5">
        <v>70791453347</v>
      </c>
      <c r="E63" s="5">
        <v>39726125675</v>
      </c>
      <c r="F63" s="5">
        <v>71515933871</v>
      </c>
      <c r="G63" s="5">
        <v>45058375297</v>
      </c>
      <c r="I63" s="5">
        <v>226553777985</v>
      </c>
      <c r="J63" s="5">
        <v>185996427344</v>
      </c>
      <c r="K63" s="5">
        <v>102980669381</v>
      </c>
      <c r="L63" s="5">
        <v>150389911968</v>
      </c>
      <c r="M63" s="5">
        <v>183170597779</v>
      </c>
      <c r="N63" s="5">
        <v>157207256439</v>
      </c>
      <c r="O63" s="5">
        <v>136625747757</v>
      </c>
      <c r="P63" s="5">
        <v>93239157599</v>
      </c>
    </row>
    <row r="64" spans="2:16" x14ac:dyDescent="0.35">
      <c r="C64" t="s">
        <v>27</v>
      </c>
      <c r="D64" s="5">
        <v>-15133474223</v>
      </c>
      <c r="E64" s="5">
        <v>-8152791312</v>
      </c>
      <c r="F64" s="5">
        <v>-15113720887</v>
      </c>
      <c r="G64" s="5">
        <v>-9175332171</v>
      </c>
      <c r="I64" s="5">
        <v>-47106978940</v>
      </c>
      <c r="J64" s="5">
        <v>-39115890080</v>
      </c>
      <c r="K64" s="5">
        <v>-22638254124</v>
      </c>
      <c r="L64" s="5">
        <v>-33019161585</v>
      </c>
      <c r="M64" s="5">
        <v>-38470328811</v>
      </c>
      <c r="N64" s="5">
        <v>-36207240010</v>
      </c>
      <c r="O64" s="5">
        <v>-38578081614</v>
      </c>
      <c r="P64" s="5">
        <v>-25759996627</v>
      </c>
    </row>
    <row r="65" spans="2:16" x14ac:dyDescent="0.35">
      <c r="C65" t="s">
        <v>91</v>
      </c>
      <c r="D65" s="5">
        <v>55657979124</v>
      </c>
      <c r="E65" s="5">
        <v>31573334363</v>
      </c>
      <c r="F65" s="5">
        <v>56402212984</v>
      </c>
      <c r="G65" s="5">
        <v>35883043126</v>
      </c>
      <c r="I65" s="5">
        <v>179446799045</v>
      </c>
      <c r="J65" s="5">
        <v>146880537264</v>
      </c>
      <c r="K65" s="5">
        <v>80342415257</v>
      </c>
      <c r="L65" s="5">
        <v>117370750383</v>
      </c>
      <c r="M65" s="5">
        <v>144700268968</v>
      </c>
      <c r="N65" s="5">
        <v>121000016429</v>
      </c>
      <c r="O65" s="5">
        <v>98047666143</v>
      </c>
      <c r="P65" s="5">
        <v>67479160972</v>
      </c>
    </row>
    <row r="66" spans="2:16" x14ac:dyDescent="0.35">
      <c r="C66" t="s">
        <v>92</v>
      </c>
      <c r="D66" s="5">
        <v>445199191</v>
      </c>
      <c r="E66" s="5">
        <v>-456643959</v>
      </c>
      <c r="F66" s="5">
        <v>-473046323</v>
      </c>
      <c r="G66" s="5">
        <v>143419511</v>
      </c>
      <c r="I66" s="5">
        <v>-1102092869</v>
      </c>
      <c r="J66" s="5">
        <v>217286925</v>
      </c>
      <c r="K66" s="5">
        <v>-575276182</v>
      </c>
      <c r="L66" s="5">
        <v>309539967</v>
      </c>
      <c r="M66" s="5">
        <v>224295901</v>
      </c>
      <c r="N66" s="5">
        <v>4847436577</v>
      </c>
      <c r="O66" s="5">
        <v>-1354424273</v>
      </c>
      <c r="P66" s="5">
        <v>505894641</v>
      </c>
    </row>
    <row r="67" spans="2:16" x14ac:dyDescent="0.35">
      <c r="C67" t="s">
        <v>93</v>
      </c>
      <c r="D67" s="5">
        <v>56103178315</v>
      </c>
      <c r="E67" s="5">
        <v>31116690404</v>
      </c>
      <c r="F67" s="5">
        <v>55929166661</v>
      </c>
      <c r="G67" s="5">
        <v>36026462637</v>
      </c>
      <c r="I67" s="5">
        <v>178344706176</v>
      </c>
      <c r="J67" s="5">
        <v>147097824189</v>
      </c>
      <c r="K67" s="5">
        <v>79767139075</v>
      </c>
      <c r="L67" s="5">
        <v>117680290350</v>
      </c>
      <c r="M67" s="5">
        <v>144924564869</v>
      </c>
      <c r="N67" s="5">
        <v>125847453006</v>
      </c>
      <c r="O67" s="5">
        <v>96693241870</v>
      </c>
      <c r="P67" s="5">
        <v>67985055613</v>
      </c>
    </row>
    <row r="68" spans="2:16" x14ac:dyDescent="0.35">
      <c r="C68" t="s">
        <v>94</v>
      </c>
      <c r="D68" s="5">
        <v>55657979124</v>
      </c>
      <c r="E68" s="5">
        <v>31573334363</v>
      </c>
      <c r="F68" s="5">
        <v>56402212984</v>
      </c>
      <c r="G68" s="5">
        <v>35883043126</v>
      </c>
      <c r="I68" s="5">
        <v>179446799045</v>
      </c>
      <c r="J68" s="5">
        <v>146880537264</v>
      </c>
      <c r="K68" s="5">
        <v>80342415257</v>
      </c>
      <c r="L68" s="5">
        <v>117370750383</v>
      </c>
      <c r="M68" s="5">
        <v>144700268968</v>
      </c>
      <c r="N68" s="5">
        <v>121000016429</v>
      </c>
      <c r="O68" s="5">
        <v>98047666143</v>
      </c>
      <c r="P68" s="5">
        <v>67479160972</v>
      </c>
    </row>
    <row r="69" spans="2:16" x14ac:dyDescent="0.35">
      <c r="C69" t="s">
        <v>7</v>
      </c>
      <c r="D69" s="5">
        <v>56103178315</v>
      </c>
      <c r="E69" s="5">
        <v>31116690404</v>
      </c>
      <c r="F69" s="5">
        <v>55929166661</v>
      </c>
      <c r="G69" s="5">
        <v>36026462637</v>
      </c>
      <c r="I69" s="5">
        <v>178344706176</v>
      </c>
      <c r="J69" s="5">
        <v>147097824189</v>
      </c>
      <c r="K69" s="5">
        <v>79767139075</v>
      </c>
      <c r="L69" s="5">
        <v>117680290350</v>
      </c>
      <c r="M69" s="5">
        <v>144924564869</v>
      </c>
      <c r="N69" s="5">
        <v>125847453006</v>
      </c>
      <c r="O69" s="5">
        <v>96693241870</v>
      </c>
      <c r="P69" s="5">
        <v>67985055613</v>
      </c>
    </row>
    <row r="70" spans="2:16" x14ac:dyDescent="0.35">
      <c r="C70" t="s">
        <v>95</v>
      </c>
      <c r="D70" s="5">
        <v>55657979124</v>
      </c>
      <c r="E70" s="5">
        <v>31573334363</v>
      </c>
      <c r="F70" s="5">
        <v>56402212984</v>
      </c>
      <c r="G70" s="5">
        <v>35883043126</v>
      </c>
      <c r="I70" s="5">
        <v>179446799045</v>
      </c>
      <c r="J70" s="5">
        <v>146880537264</v>
      </c>
      <c r="K70" s="5">
        <v>80342415257</v>
      </c>
      <c r="L70" s="5">
        <v>117370750383</v>
      </c>
      <c r="M70" s="5">
        <v>144700268968</v>
      </c>
      <c r="N70" s="5">
        <v>121000016429</v>
      </c>
      <c r="O70" s="5">
        <v>98047666143</v>
      </c>
      <c r="P70" s="5">
        <v>67479160972</v>
      </c>
    </row>
    <row r="71" spans="2:16" x14ac:dyDescent="0.35">
      <c r="C71" t="s">
        <v>96</v>
      </c>
      <c r="D71" s="5">
        <v>56103178315</v>
      </c>
      <c r="E71" s="5">
        <v>31116690404</v>
      </c>
      <c r="F71" s="5">
        <v>55929166661</v>
      </c>
      <c r="G71" s="5">
        <v>36026462637</v>
      </c>
      <c r="I71" s="5">
        <v>178344706176</v>
      </c>
      <c r="J71" s="5">
        <v>147097824189</v>
      </c>
      <c r="K71" s="5">
        <v>79767139075</v>
      </c>
      <c r="L71" s="5">
        <v>117680290350</v>
      </c>
      <c r="M71" s="5">
        <v>144924564869</v>
      </c>
      <c r="N71" s="5">
        <v>125847453006</v>
      </c>
      <c r="O71" s="5">
        <v>96693241870</v>
      </c>
      <c r="P71" s="5">
        <v>67985055613</v>
      </c>
    </row>
    <row r="72" spans="2:16" x14ac:dyDescent="0.35">
      <c r="C72" t="s">
        <v>97</v>
      </c>
      <c r="D72" s="5">
        <v>56103178315</v>
      </c>
      <c r="E72" s="5">
        <v>31116690404</v>
      </c>
      <c r="F72" s="5">
        <v>55929166661</v>
      </c>
      <c r="G72" s="5">
        <v>36026462637</v>
      </c>
      <c r="I72" s="5">
        <v>178344706176</v>
      </c>
      <c r="J72" s="5">
        <v>147097824189</v>
      </c>
      <c r="K72" s="5">
        <v>79767139075</v>
      </c>
      <c r="L72" s="5">
        <v>117680290350</v>
      </c>
      <c r="M72" s="5">
        <v>144924564869</v>
      </c>
      <c r="N72" s="5">
        <v>125847453006</v>
      </c>
      <c r="O72" s="5">
        <v>96693241870</v>
      </c>
      <c r="P72" s="5">
        <v>67985055613</v>
      </c>
    </row>
    <row r="74" spans="2:16" x14ac:dyDescent="0.35">
      <c r="B74" t="s">
        <v>98</v>
      </c>
      <c r="C74" t="s">
        <v>99</v>
      </c>
    </row>
    <row r="75" spans="2:16" x14ac:dyDescent="0.35">
      <c r="C75" t="s">
        <v>100</v>
      </c>
    </row>
    <row r="76" spans="2:16" x14ac:dyDescent="0.35">
      <c r="C76" t="s">
        <v>19</v>
      </c>
      <c r="D76" s="5">
        <v>290580052749</v>
      </c>
      <c r="E76" s="5">
        <v>258775229158</v>
      </c>
      <c r="F76" s="5">
        <v>310880260955</v>
      </c>
      <c r="G76" s="5">
        <v>301847175109</v>
      </c>
      <c r="I76" s="5">
        <v>258775229158</v>
      </c>
      <c r="J76" s="5">
        <v>288060198929</v>
      </c>
      <c r="K76" s="5">
        <v>152549470989</v>
      </c>
      <c r="L76" s="5">
        <v>131685970327</v>
      </c>
      <c r="M76" s="5">
        <v>159541793979</v>
      </c>
      <c r="N76" s="5">
        <v>215476932540</v>
      </c>
      <c r="O76" s="5">
        <v>188992680487</v>
      </c>
      <c r="P76" s="5">
        <v>23220021152</v>
      </c>
    </row>
    <row r="77" spans="2:16" x14ac:dyDescent="0.35">
      <c r="C77" t="s">
        <v>101</v>
      </c>
      <c r="D77" s="5">
        <v>181937203105</v>
      </c>
      <c r="E77" s="5">
        <v>159873459550</v>
      </c>
      <c r="F77" s="5">
        <v>175929886085</v>
      </c>
      <c r="G77" s="5">
        <v>152688650671</v>
      </c>
      <c r="I77" s="5">
        <v>159873459550</v>
      </c>
      <c r="J77" s="5">
        <v>140132545047</v>
      </c>
      <c r="K77" s="5">
        <v>135472427311</v>
      </c>
      <c r="L77" s="5">
        <v>133225962688</v>
      </c>
      <c r="M77" s="5">
        <v>132808383537</v>
      </c>
      <c r="N77" s="5">
        <v>119295592039</v>
      </c>
      <c r="O77" s="5">
        <v>136029196167</v>
      </c>
      <c r="P77" s="5">
        <v>122576561645</v>
      </c>
    </row>
    <row r="78" spans="2:16" x14ac:dyDescent="0.35">
      <c r="C78" t="s">
        <v>102</v>
      </c>
      <c r="D78" s="5">
        <v>2832629949</v>
      </c>
      <c r="E78" s="5">
        <v>4505020014</v>
      </c>
      <c r="F78" s="5">
        <v>7785181224</v>
      </c>
      <c r="G78" s="5">
        <v>7685300851</v>
      </c>
      <c r="I78" s="5">
        <v>4505020014</v>
      </c>
      <c r="J78" s="5">
        <v>4188324814</v>
      </c>
      <c r="K78" s="5">
        <v>325149983</v>
      </c>
      <c r="L78" s="5">
        <v>1127769878</v>
      </c>
      <c r="M78" s="5">
        <v>226495843</v>
      </c>
      <c r="N78" s="5">
        <v>4933494596</v>
      </c>
      <c r="O78" s="5">
        <v>49671757142</v>
      </c>
      <c r="P78" s="5">
        <v>222222222</v>
      </c>
    </row>
    <row r="79" spans="2:16" x14ac:dyDescent="0.35">
      <c r="C79" t="s">
        <v>103</v>
      </c>
      <c r="D79" s="5">
        <v>55243822552</v>
      </c>
      <c r="E79" s="5">
        <v>80080638905</v>
      </c>
      <c r="F79" s="5">
        <v>55083375611</v>
      </c>
      <c r="G79" s="5">
        <v>28012995783</v>
      </c>
      <c r="I79" s="5">
        <v>80080638905</v>
      </c>
      <c r="J79" s="5">
        <v>11873566568</v>
      </c>
      <c r="K79" s="5">
        <v>8989615152</v>
      </c>
      <c r="L79" s="5">
        <v>12059177768</v>
      </c>
      <c r="M79" s="5">
        <v>5415640022</v>
      </c>
      <c r="N79" s="5">
        <v>3693709686</v>
      </c>
      <c r="O79" s="5">
        <v>2343711855</v>
      </c>
      <c r="P79" s="5">
        <v>757984579</v>
      </c>
    </row>
    <row r="80" spans="2:16" x14ac:dyDescent="0.35">
      <c r="C80" t="s">
        <v>104</v>
      </c>
      <c r="D80" s="5">
        <v>181937203105</v>
      </c>
      <c r="E80" s="5">
        <v>159873459550</v>
      </c>
      <c r="F80" s="5">
        <v>175929886085</v>
      </c>
      <c r="G80" s="5">
        <v>152688650671</v>
      </c>
      <c r="I80" s="5">
        <v>159873459550</v>
      </c>
      <c r="J80" s="5">
        <v>140132545047</v>
      </c>
      <c r="K80" s="5">
        <v>135472427311</v>
      </c>
      <c r="L80" s="5">
        <v>133225962688</v>
      </c>
      <c r="M80" s="5">
        <v>132808383537</v>
      </c>
      <c r="N80" s="5">
        <v>119295592039</v>
      </c>
      <c r="O80" s="5">
        <v>136029196167</v>
      </c>
      <c r="P80" s="5">
        <v>122576561645</v>
      </c>
    </row>
    <row r="81" spans="3:16" x14ac:dyDescent="0.35">
      <c r="C81" t="s">
        <v>105</v>
      </c>
      <c r="D81" s="5">
        <v>3753478942</v>
      </c>
      <c r="E81" s="5">
        <v>1354865013</v>
      </c>
      <c r="F81" s="5">
        <v>3423747188</v>
      </c>
      <c r="G81" s="5">
        <v>1059030562</v>
      </c>
      <c r="I81" s="5">
        <v>1354865013</v>
      </c>
      <c r="J81" s="5">
        <v>1237159649</v>
      </c>
      <c r="K81" s="5">
        <v>707759164</v>
      </c>
      <c r="L81" s="5">
        <v>2045199529</v>
      </c>
      <c r="M81" s="5">
        <v>2323229739</v>
      </c>
      <c r="N81" s="5">
        <v>1144181803</v>
      </c>
      <c r="O81" s="5">
        <v>1188959542</v>
      </c>
      <c r="P81" s="5">
        <v>740682420</v>
      </c>
    </row>
    <row r="82" spans="3:16" x14ac:dyDescent="0.35">
      <c r="C82" t="s">
        <v>106</v>
      </c>
      <c r="D82" s="5">
        <v>3753478942</v>
      </c>
      <c r="E82" s="5">
        <v>1354865013</v>
      </c>
      <c r="F82" s="5">
        <v>3423747188</v>
      </c>
      <c r="G82" s="5">
        <v>1059030562</v>
      </c>
      <c r="I82" s="5">
        <v>1354865013</v>
      </c>
      <c r="J82" s="5">
        <v>1237159649</v>
      </c>
      <c r="K82" s="5">
        <v>707759164</v>
      </c>
      <c r="L82" s="5">
        <v>2045199529</v>
      </c>
      <c r="M82" s="5">
        <v>2323229739</v>
      </c>
      <c r="N82" s="5">
        <v>1144181803</v>
      </c>
      <c r="O82" s="5">
        <v>1188959542</v>
      </c>
      <c r="P82" s="5">
        <v>740682420</v>
      </c>
    </row>
    <row r="83" spans="3:16" x14ac:dyDescent="0.35">
      <c r="C83" t="s">
        <v>108</v>
      </c>
      <c r="D83" s="5">
        <v>287041823774</v>
      </c>
      <c r="E83" s="5">
        <v>318399112305</v>
      </c>
      <c r="F83" s="5">
        <v>213247127744</v>
      </c>
      <c r="G83" s="5">
        <v>211080303924</v>
      </c>
      <c r="I83" s="5">
        <v>318399112305</v>
      </c>
      <c r="J83" s="5">
        <v>237933407402</v>
      </c>
      <c r="K83" s="5">
        <v>330657972916</v>
      </c>
      <c r="L83" s="5">
        <v>268394685832</v>
      </c>
      <c r="M83" s="5">
        <v>194845187006</v>
      </c>
      <c r="N83" s="5">
        <v>158855752455</v>
      </c>
      <c r="O83" s="5">
        <v>168211360663</v>
      </c>
      <c r="P83" s="5">
        <v>171582356959</v>
      </c>
    </row>
    <row r="84" spans="3:16" x14ac:dyDescent="0.35">
      <c r="C84" t="s">
        <v>80</v>
      </c>
      <c r="D84" s="5">
        <v>1374104233</v>
      </c>
      <c r="E84" s="5">
        <v>4406251956</v>
      </c>
      <c r="F84" s="5">
        <v>4862895915</v>
      </c>
      <c r="G84" s="5">
        <v>5335942238</v>
      </c>
      <c r="I84" s="5">
        <v>4406251956</v>
      </c>
      <c r="J84" s="5">
        <v>211758344775</v>
      </c>
      <c r="K84" s="5">
        <v>5291057900</v>
      </c>
      <c r="L84" s="5">
        <v>5866334082</v>
      </c>
      <c r="M84" s="5">
        <v>5556794115</v>
      </c>
      <c r="N84" s="5">
        <v>5332498214</v>
      </c>
      <c r="O84" s="5">
        <v>485061637</v>
      </c>
      <c r="P84" s="5">
        <v>1839485910</v>
      </c>
    </row>
    <row r="85" spans="3:16" x14ac:dyDescent="0.35">
      <c r="C85" t="s">
        <v>109</v>
      </c>
      <c r="D85" s="5">
        <v>788342088965</v>
      </c>
      <c r="E85" s="5">
        <v>756232840845</v>
      </c>
      <c r="F85" s="5">
        <v>736621062632</v>
      </c>
      <c r="G85" s="5">
        <v>687676347420</v>
      </c>
      <c r="I85" s="5">
        <v>756232840845</v>
      </c>
      <c r="J85" s="5">
        <v>675847013685</v>
      </c>
      <c r="K85" s="5">
        <v>626945337747</v>
      </c>
      <c r="L85" s="5">
        <v>641093981245</v>
      </c>
      <c r="M85" s="5">
        <v>497681274294</v>
      </c>
      <c r="N85" s="5">
        <v>500560734326</v>
      </c>
      <c r="O85" s="5">
        <v>498883575576</v>
      </c>
      <c r="P85" s="5">
        <v>322856090927</v>
      </c>
    </row>
    <row r="86" spans="3:16" x14ac:dyDescent="0.35">
      <c r="C86" t="s">
        <v>110</v>
      </c>
    </row>
    <row r="87" spans="3:16" x14ac:dyDescent="0.35">
      <c r="C87" t="s">
        <v>112</v>
      </c>
      <c r="D87" s="5">
        <v>471636951412</v>
      </c>
      <c r="E87" s="5">
        <v>439377982502</v>
      </c>
      <c r="F87" s="5">
        <v>354696171563</v>
      </c>
      <c r="G87" s="5">
        <v>250901948235</v>
      </c>
      <c r="I87" s="5">
        <v>439377982502</v>
      </c>
      <c r="J87" s="5">
        <v>250957800549</v>
      </c>
      <c r="K87" s="5">
        <v>182854467625</v>
      </c>
      <c r="L87" s="5">
        <v>200543193693</v>
      </c>
      <c r="M87" s="5">
        <v>128944476290</v>
      </c>
      <c r="N87" s="5">
        <v>131897013807</v>
      </c>
      <c r="O87" s="5">
        <v>138148991989</v>
      </c>
      <c r="P87" s="5">
        <v>182939273529</v>
      </c>
    </row>
    <row r="88" spans="3:16" x14ac:dyDescent="0.35">
      <c r="C88" t="s">
        <v>111</v>
      </c>
      <c r="D88" s="5">
        <v>37541600639</v>
      </c>
      <c r="E88" s="5">
        <v>32807138465</v>
      </c>
      <c r="F88" s="5">
        <v>26823638824</v>
      </c>
      <c r="G88" s="5">
        <v>23736345969</v>
      </c>
      <c r="I88" s="5">
        <v>32807138465</v>
      </c>
      <c r="J88" s="5">
        <v>24187754939</v>
      </c>
      <c r="K88" s="5">
        <v>14612861557</v>
      </c>
      <c r="L88" s="5">
        <v>11038675456</v>
      </c>
      <c r="M88" s="5">
        <v>11612505177</v>
      </c>
      <c r="N88" s="5">
        <v>6206889558</v>
      </c>
      <c r="O88" s="5">
        <v>12068818902</v>
      </c>
      <c r="P88" s="5">
        <v>5419725258</v>
      </c>
    </row>
    <row r="89" spans="3:16" x14ac:dyDescent="0.35">
      <c r="C89" t="s">
        <v>569</v>
      </c>
      <c r="P89" s="5">
        <v>22513407966</v>
      </c>
    </row>
    <row r="90" spans="3:16" x14ac:dyDescent="0.35">
      <c r="C90" t="s">
        <v>115</v>
      </c>
      <c r="D90" s="5">
        <v>538315114642</v>
      </c>
      <c r="E90" s="5">
        <v>495249039880</v>
      </c>
      <c r="F90" s="5">
        <v>408136277970</v>
      </c>
      <c r="G90" s="5">
        <v>340265781015</v>
      </c>
      <c r="I90" s="5">
        <v>495249039880</v>
      </c>
      <c r="J90" s="5">
        <v>298210842831</v>
      </c>
      <c r="K90" s="5">
        <v>201433016260</v>
      </c>
      <c r="L90" s="5">
        <v>219006377744</v>
      </c>
      <c r="M90" s="5">
        <v>270045009819</v>
      </c>
      <c r="N90" s="5">
        <v>174246175711</v>
      </c>
      <c r="O90" s="5">
        <v>167429811097</v>
      </c>
      <c r="P90" s="5">
        <v>213618119576</v>
      </c>
    </row>
    <row r="91" spans="3:16" x14ac:dyDescent="0.35">
      <c r="C91" t="s">
        <v>116</v>
      </c>
      <c r="D91" s="5">
        <v>1326657203607</v>
      </c>
      <c r="E91" s="5">
        <v>1251481880725</v>
      </c>
      <c r="F91" s="5">
        <v>1144757340602</v>
      </c>
      <c r="G91" s="5">
        <v>1027942128435</v>
      </c>
      <c r="I91" s="5">
        <v>1251481880725</v>
      </c>
      <c r="J91" s="5">
        <v>974057856516</v>
      </c>
      <c r="K91" s="5">
        <v>828378354007</v>
      </c>
      <c r="L91" s="5">
        <v>860100358989</v>
      </c>
      <c r="M91" s="5">
        <v>767726284113</v>
      </c>
      <c r="N91" s="5">
        <v>674806910037</v>
      </c>
      <c r="O91" s="5">
        <v>666313386673</v>
      </c>
      <c r="P91" s="5">
        <v>536474210503</v>
      </c>
    </row>
    <row r="92" spans="3:16" x14ac:dyDescent="0.35">
      <c r="C92" t="s">
        <v>117</v>
      </c>
    </row>
    <row r="93" spans="3:16" x14ac:dyDescent="0.35">
      <c r="C93" t="s">
        <v>118</v>
      </c>
    </row>
    <row r="94" spans="3:16" x14ac:dyDescent="0.35">
      <c r="C94" t="s">
        <v>119</v>
      </c>
      <c r="D94" s="5">
        <v>427248323522</v>
      </c>
      <c r="E94" s="5">
        <v>404740713527</v>
      </c>
      <c r="F94" s="5">
        <v>324408542836</v>
      </c>
      <c r="G94" s="5">
        <v>264957575585</v>
      </c>
      <c r="I94" s="5">
        <v>404740713527</v>
      </c>
      <c r="J94" s="5">
        <v>231156952579</v>
      </c>
      <c r="K94" s="5">
        <v>155478057562</v>
      </c>
      <c r="L94" s="5">
        <v>153894624540</v>
      </c>
      <c r="M94" s="5">
        <v>176772189231</v>
      </c>
      <c r="N94" s="5">
        <v>197366118342</v>
      </c>
      <c r="O94" s="5">
        <v>201269847299</v>
      </c>
      <c r="P94" s="5">
        <v>140400984686</v>
      </c>
    </row>
    <row r="95" spans="3:16" x14ac:dyDescent="0.35">
      <c r="C95" t="s">
        <v>285</v>
      </c>
      <c r="P95" s="5">
        <v>40971324838</v>
      </c>
    </row>
    <row r="96" spans="3:16" x14ac:dyDescent="0.35">
      <c r="C96" t="s">
        <v>120</v>
      </c>
    </row>
    <row r="97" spans="3:16" x14ac:dyDescent="0.35">
      <c r="C97" t="s">
        <v>286</v>
      </c>
      <c r="D97" s="5">
        <v>141772376463</v>
      </c>
      <c r="E97" s="5">
        <v>144570865843</v>
      </c>
      <c r="F97" s="5">
        <v>113821577360</v>
      </c>
      <c r="G97" s="5">
        <v>94194778196</v>
      </c>
      <c r="I97" s="5">
        <v>144570865843</v>
      </c>
      <c r="J97" s="5">
        <v>69740747049</v>
      </c>
      <c r="K97" s="5">
        <v>53508991551</v>
      </c>
      <c r="L97" s="5">
        <v>76685125443</v>
      </c>
      <c r="M97" s="5">
        <v>75657709365</v>
      </c>
      <c r="N97" s="5">
        <v>90731717648</v>
      </c>
      <c r="O97" s="5">
        <v>76174014656</v>
      </c>
      <c r="P97" s="5">
        <v>50644079584</v>
      </c>
    </row>
    <row r="98" spans="3:16" x14ac:dyDescent="0.35">
      <c r="C98" t="s">
        <v>121</v>
      </c>
    </row>
    <row r="99" spans="3:16" x14ac:dyDescent="0.35">
      <c r="C99" t="s">
        <v>287</v>
      </c>
      <c r="D99" s="5">
        <v>58076452501</v>
      </c>
      <c r="E99" s="5">
        <v>84585658919</v>
      </c>
      <c r="F99" s="5">
        <v>62868556835</v>
      </c>
      <c r="G99" s="5">
        <v>35698296634</v>
      </c>
      <c r="I99" s="5">
        <v>84585658919</v>
      </c>
      <c r="J99" s="5">
        <v>16061891382</v>
      </c>
      <c r="K99" s="5">
        <v>9314765135</v>
      </c>
      <c r="L99" s="5">
        <v>13186947646</v>
      </c>
      <c r="M99" s="5">
        <v>5642135865</v>
      </c>
      <c r="N99" s="5">
        <v>8627204282</v>
      </c>
      <c r="O99" s="5">
        <v>52015468997</v>
      </c>
      <c r="P99" s="5">
        <v>980206801</v>
      </c>
    </row>
    <row r="100" spans="3:16" x14ac:dyDescent="0.35">
      <c r="C100" t="s">
        <v>650</v>
      </c>
      <c r="P100" s="5">
        <v>147541030</v>
      </c>
    </row>
    <row r="101" spans="3:16" x14ac:dyDescent="0.35">
      <c r="C101" t="s">
        <v>123</v>
      </c>
      <c r="D101" s="5">
        <v>174505588003</v>
      </c>
      <c r="E101" s="5">
        <v>125522748789</v>
      </c>
      <c r="F101" s="5">
        <v>106095821041</v>
      </c>
      <c r="G101" s="5">
        <v>107392674317</v>
      </c>
      <c r="I101" s="5">
        <v>125522748789</v>
      </c>
      <c r="J101" s="5">
        <v>100140781459</v>
      </c>
      <c r="K101" s="5">
        <v>60817050931</v>
      </c>
      <c r="L101" s="5">
        <v>50660232701</v>
      </c>
      <c r="M101" s="5">
        <v>43766766278</v>
      </c>
      <c r="N101" s="5">
        <v>68288348707</v>
      </c>
      <c r="O101" s="5">
        <v>45803050244</v>
      </c>
      <c r="P101" s="5">
        <v>28128565668</v>
      </c>
    </row>
    <row r="102" spans="3:16" x14ac:dyDescent="0.35">
      <c r="C102" t="s">
        <v>122</v>
      </c>
      <c r="D102" s="5">
        <v>27798319021</v>
      </c>
      <c r="E102" s="5">
        <v>17240497484</v>
      </c>
      <c r="F102" s="5">
        <v>17350159408</v>
      </c>
      <c r="G102" s="5">
        <v>12789065731</v>
      </c>
      <c r="I102" s="5">
        <v>17240497484</v>
      </c>
      <c r="J102" s="5">
        <v>25480663435</v>
      </c>
      <c r="K102" s="5">
        <v>13999692279</v>
      </c>
      <c r="L102" s="5">
        <v>3926431538</v>
      </c>
      <c r="M102" s="5">
        <v>23958845489</v>
      </c>
      <c r="N102" s="5">
        <v>13300845406</v>
      </c>
      <c r="O102" s="5">
        <v>26184020297</v>
      </c>
      <c r="P102" s="5">
        <v>14573324064</v>
      </c>
    </row>
    <row r="103" spans="3:16" x14ac:dyDescent="0.35">
      <c r="C103" t="s">
        <v>124</v>
      </c>
    </row>
    <row r="104" spans="3:16" x14ac:dyDescent="0.35">
      <c r="C104" t="s">
        <v>288</v>
      </c>
      <c r="P104" s="5">
        <v>5744087076</v>
      </c>
    </row>
    <row r="105" spans="3:16" x14ac:dyDescent="0.35">
      <c r="C105" t="s">
        <v>542</v>
      </c>
      <c r="N105" s="5">
        <v>2436867999</v>
      </c>
      <c r="O105" s="5">
        <v>1086057644</v>
      </c>
      <c r="P105" s="5">
        <v>670882720</v>
      </c>
    </row>
    <row r="106" spans="3:16" x14ac:dyDescent="0.35">
      <c r="C106" t="s">
        <v>289</v>
      </c>
      <c r="O106" s="5">
        <v>165172927</v>
      </c>
    </row>
    <row r="107" spans="3:16" x14ac:dyDescent="0.35">
      <c r="C107" t="s">
        <v>126</v>
      </c>
      <c r="L107" s="5">
        <v>2098927774</v>
      </c>
      <c r="M107" s="5">
        <v>10345275433</v>
      </c>
      <c r="N107" s="5">
        <v>16418002299</v>
      </c>
      <c r="O107" s="5">
        <v>1093293105</v>
      </c>
      <c r="P107" s="5">
        <v>4955942701</v>
      </c>
    </row>
    <row r="108" spans="3:16" x14ac:dyDescent="0.35">
      <c r="C108" t="s">
        <v>127</v>
      </c>
      <c r="D108" s="5">
        <v>1695613894</v>
      </c>
      <c r="E108" s="5">
        <v>1653732408</v>
      </c>
      <c r="F108" s="5">
        <v>6378053380</v>
      </c>
      <c r="G108" s="5">
        <v>4942975125</v>
      </c>
      <c r="I108" s="5">
        <v>1653732408</v>
      </c>
      <c r="J108" s="5">
        <v>3033175336</v>
      </c>
      <c r="K108" s="5">
        <v>2127338033</v>
      </c>
      <c r="L108" s="5">
        <v>2699915112</v>
      </c>
      <c r="M108" s="5">
        <v>5128565895</v>
      </c>
      <c r="N108" s="5">
        <v>36539827577</v>
      </c>
      <c r="O108" s="5">
        <v>29349562487</v>
      </c>
      <c r="P108" s="5">
        <v>21288318855</v>
      </c>
    </row>
    <row r="109" spans="3:16" x14ac:dyDescent="0.35">
      <c r="C109" t="s">
        <v>128</v>
      </c>
      <c r="D109" s="5">
        <v>1695613894</v>
      </c>
      <c r="E109" s="5">
        <v>1653732408</v>
      </c>
      <c r="F109" s="5">
        <v>6378053380</v>
      </c>
      <c r="G109" s="5">
        <v>4942975125</v>
      </c>
      <c r="I109" s="5">
        <v>1653732408</v>
      </c>
      <c r="J109" s="5">
        <v>3033175336</v>
      </c>
      <c r="K109" s="5">
        <v>2127338033</v>
      </c>
      <c r="L109" s="5">
        <v>2699915112</v>
      </c>
      <c r="M109" s="5">
        <v>5128565895</v>
      </c>
      <c r="N109" s="5">
        <v>36539827577</v>
      </c>
      <c r="O109" s="5">
        <v>29349562487</v>
      </c>
      <c r="P109" s="5">
        <v>21288318855</v>
      </c>
    </row>
    <row r="110" spans="3:16" x14ac:dyDescent="0.35">
      <c r="C110" t="s">
        <v>129</v>
      </c>
    </row>
    <row r="111" spans="3:16" x14ac:dyDescent="0.35">
      <c r="C111" t="s">
        <v>130</v>
      </c>
      <c r="L111" s="5">
        <v>139152247</v>
      </c>
      <c r="M111" s="5">
        <v>2341020526</v>
      </c>
      <c r="N111" s="5">
        <v>25558396173</v>
      </c>
      <c r="O111" s="5">
        <v>1251230571</v>
      </c>
      <c r="P111" s="5">
        <v>6414969796</v>
      </c>
    </row>
    <row r="112" spans="3:16" x14ac:dyDescent="0.35">
      <c r="C112" t="s">
        <v>504</v>
      </c>
      <c r="D112" s="5">
        <v>1371128431</v>
      </c>
      <c r="E112" s="5">
        <v>1653732408</v>
      </c>
      <c r="F112" s="5">
        <v>2121150920</v>
      </c>
      <c r="G112" s="5">
        <v>2418473794</v>
      </c>
      <c r="I112" s="5">
        <v>1653732408</v>
      </c>
      <c r="J112" s="5">
        <v>2627998492</v>
      </c>
      <c r="K112" s="5">
        <v>2127338033</v>
      </c>
      <c r="L112" s="5">
        <v>2223070467</v>
      </c>
      <c r="M112" s="5">
        <v>1850064849</v>
      </c>
      <c r="N112" s="5">
        <v>1381703198</v>
      </c>
      <c r="O112" s="5">
        <v>1689128395</v>
      </c>
      <c r="P112" s="5">
        <v>1177395765</v>
      </c>
    </row>
    <row r="113" spans="2:16" x14ac:dyDescent="0.35">
      <c r="C113" t="s">
        <v>132</v>
      </c>
      <c r="D113" s="5">
        <v>428943937416</v>
      </c>
      <c r="E113" s="5">
        <v>406394445935</v>
      </c>
      <c r="F113" s="5">
        <v>330786596216</v>
      </c>
      <c r="G113" s="5">
        <v>269900550710</v>
      </c>
      <c r="I113" s="5">
        <v>406394445935</v>
      </c>
      <c r="J113" s="5">
        <v>234190127915</v>
      </c>
      <c r="K113" s="5">
        <v>157605395595</v>
      </c>
      <c r="L113" s="5">
        <v>156594539652</v>
      </c>
      <c r="M113" s="5">
        <v>181900755126</v>
      </c>
      <c r="N113" s="5">
        <v>233905945919</v>
      </c>
      <c r="O113" s="5">
        <v>230619409786</v>
      </c>
      <c r="P113" s="5">
        <v>161689303541</v>
      </c>
    </row>
    <row r="114" spans="2:16" x14ac:dyDescent="0.35">
      <c r="C114" t="s">
        <v>133</v>
      </c>
    </row>
    <row r="115" spans="2:16" x14ac:dyDescent="0.35">
      <c r="C115" t="s">
        <v>134</v>
      </c>
      <c r="D115" s="5">
        <v>281249999950</v>
      </c>
      <c r="E115" s="5">
        <v>281249999950</v>
      </c>
      <c r="F115" s="5">
        <v>281249999950</v>
      </c>
      <c r="G115" s="5">
        <v>281249999950</v>
      </c>
      <c r="I115" s="5">
        <v>281249999950</v>
      </c>
      <c r="J115" s="5">
        <v>75000000000</v>
      </c>
      <c r="K115" s="5">
        <v>75000000000</v>
      </c>
      <c r="L115" s="5">
        <v>75000000000</v>
      </c>
      <c r="M115" s="5">
        <v>75000000000</v>
      </c>
      <c r="N115" s="5">
        <v>75000000000</v>
      </c>
      <c r="O115" s="5">
        <v>75000000000</v>
      </c>
      <c r="P115" s="5">
        <v>60000000000</v>
      </c>
    </row>
    <row r="116" spans="2:16" x14ac:dyDescent="0.35">
      <c r="C116" t="s">
        <v>135</v>
      </c>
      <c r="D116" s="5">
        <v>1740551883</v>
      </c>
      <c r="E116" s="5">
        <v>1740551883</v>
      </c>
      <c r="F116" s="5">
        <v>1740551883</v>
      </c>
      <c r="G116" s="5">
        <v>1740551883</v>
      </c>
      <c r="I116" s="5">
        <v>1740551883</v>
      </c>
      <c r="J116" s="5">
        <v>1740551883</v>
      </c>
      <c r="K116" s="5">
        <v>206493605833</v>
      </c>
      <c r="L116" s="5">
        <v>206493605833</v>
      </c>
      <c r="M116" s="5">
        <v>206493605833</v>
      </c>
      <c r="N116" s="5">
        <v>206493605833</v>
      </c>
      <c r="O116" s="5">
        <v>206493605833</v>
      </c>
    </row>
    <row r="117" spans="2:16" x14ac:dyDescent="0.35">
      <c r="C117" t="s">
        <v>136</v>
      </c>
      <c r="D117" s="5">
        <v>613348610125</v>
      </c>
      <c r="E117" s="5">
        <v>557690631001</v>
      </c>
      <c r="F117" s="5">
        <v>526117296638</v>
      </c>
      <c r="G117" s="5">
        <v>469715083654</v>
      </c>
      <c r="I117" s="5">
        <v>557690631001</v>
      </c>
      <c r="J117" s="5">
        <v>451368831943</v>
      </c>
      <c r="K117" s="5">
        <v>383988294679</v>
      </c>
      <c r="L117" s="5">
        <v>416145879422</v>
      </c>
      <c r="M117" s="5">
        <v>298775129039</v>
      </c>
      <c r="N117" s="5">
        <v>154074860071</v>
      </c>
      <c r="O117" s="5">
        <v>153715309417</v>
      </c>
      <c r="P117" s="5">
        <v>312945421052</v>
      </c>
    </row>
    <row r="118" spans="2:16" x14ac:dyDescent="0.35">
      <c r="C118" t="s">
        <v>137</v>
      </c>
      <c r="D118" s="5">
        <v>18000000000</v>
      </c>
      <c r="E118" s="5">
        <v>18000000000</v>
      </c>
      <c r="F118" s="5">
        <v>18000000000</v>
      </c>
      <c r="G118" s="5">
        <v>18000000000</v>
      </c>
      <c r="I118" s="5">
        <v>18000000000</v>
      </c>
      <c r="J118" s="5">
        <v>16000000000</v>
      </c>
      <c r="K118" s="5">
        <v>16000000000</v>
      </c>
      <c r="L118" s="5">
        <v>16000000000</v>
      </c>
      <c r="M118" s="5">
        <v>16000000000</v>
      </c>
      <c r="N118" s="5">
        <v>15000000000</v>
      </c>
    </row>
    <row r="119" spans="2:16" x14ac:dyDescent="0.35">
      <c r="C119" t="s">
        <v>138</v>
      </c>
      <c r="D119" s="5">
        <v>595348610125</v>
      </c>
      <c r="E119" s="5">
        <v>539690631001</v>
      </c>
      <c r="F119" s="5">
        <v>508117296638</v>
      </c>
      <c r="G119" s="5">
        <v>451715083654</v>
      </c>
      <c r="I119" s="5">
        <v>539690631001</v>
      </c>
      <c r="J119" s="5">
        <v>435368831943</v>
      </c>
      <c r="K119" s="5">
        <v>367988294679</v>
      </c>
      <c r="L119" s="5">
        <v>400145879422</v>
      </c>
      <c r="M119" s="5">
        <v>282775129039</v>
      </c>
      <c r="N119" s="5">
        <v>139074860071</v>
      </c>
    </row>
    <row r="120" spans="2:16" x14ac:dyDescent="0.35">
      <c r="C120" t="s">
        <v>139</v>
      </c>
      <c r="D120" s="5">
        <v>613348610125</v>
      </c>
      <c r="E120" s="5">
        <v>557690631001</v>
      </c>
      <c r="F120" s="5">
        <v>526117296638</v>
      </c>
      <c r="G120" s="5">
        <v>469715083654</v>
      </c>
      <c r="I120" s="5">
        <v>557690631001</v>
      </c>
      <c r="J120" s="5">
        <v>451368831943</v>
      </c>
      <c r="K120" s="5">
        <v>383988294679</v>
      </c>
      <c r="L120" s="5">
        <v>416145879422</v>
      </c>
      <c r="M120" s="5">
        <v>298775129039</v>
      </c>
      <c r="N120" s="5">
        <v>154074860071</v>
      </c>
      <c r="O120" s="5">
        <v>153715309417</v>
      </c>
      <c r="P120" s="5">
        <v>312945421052</v>
      </c>
    </row>
    <row r="121" spans="2:16" x14ac:dyDescent="0.35">
      <c r="C121" t="s">
        <v>9</v>
      </c>
      <c r="D121" s="5">
        <v>897713266191</v>
      </c>
      <c r="E121" s="5">
        <v>845087434790</v>
      </c>
      <c r="F121" s="5">
        <v>813970744386</v>
      </c>
      <c r="G121" s="5">
        <v>758041577725</v>
      </c>
      <c r="I121" s="5">
        <v>845087434790</v>
      </c>
      <c r="J121" s="5">
        <v>739867728601</v>
      </c>
      <c r="K121" s="5">
        <v>670772958412</v>
      </c>
      <c r="L121" s="5">
        <v>703505819337</v>
      </c>
      <c r="M121" s="5">
        <v>585825528987</v>
      </c>
      <c r="N121" s="5">
        <v>440900964118</v>
      </c>
      <c r="O121" s="5">
        <v>435693976887</v>
      </c>
      <c r="P121" s="5">
        <v>374784906962</v>
      </c>
    </row>
    <row r="122" spans="2:16" x14ac:dyDescent="0.35">
      <c r="C122" t="s">
        <v>140</v>
      </c>
      <c r="D122" s="5">
        <v>1326657203607</v>
      </c>
      <c r="E122" s="5">
        <v>1251481880725</v>
      </c>
      <c r="F122" s="5">
        <v>1144757340602</v>
      </c>
      <c r="G122" s="5">
        <v>1027942128435</v>
      </c>
      <c r="I122" s="5">
        <v>1251481880725</v>
      </c>
      <c r="J122" s="5">
        <v>974057856516</v>
      </c>
      <c r="K122" s="5">
        <v>828378354007</v>
      </c>
      <c r="L122" s="5">
        <v>860100358989</v>
      </c>
      <c r="M122" s="5">
        <v>767726284113</v>
      </c>
      <c r="N122" s="5">
        <v>674806910037</v>
      </c>
      <c r="O122" s="5">
        <v>666313386673</v>
      </c>
      <c r="P122" s="5">
        <v>536474210503</v>
      </c>
    </row>
    <row r="123" spans="2:16" x14ac:dyDescent="0.35">
      <c r="C123" t="s">
        <v>141</v>
      </c>
      <c r="D123" s="5">
        <v>5624999999</v>
      </c>
      <c r="E123" s="5">
        <v>5624999999</v>
      </c>
      <c r="F123" s="5">
        <v>5624999999</v>
      </c>
      <c r="G123" s="5">
        <v>5624999999</v>
      </c>
      <c r="I123" s="5">
        <v>5624999999</v>
      </c>
      <c r="J123" s="5">
        <v>1500000000</v>
      </c>
      <c r="K123" s="5">
        <v>1500000000</v>
      </c>
      <c r="L123" s="5">
        <v>1500000000</v>
      </c>
      <c r="M123" s="5">
        <v>1500000000</v>
      </c>
      <c r="N123" s="5">
        <v>1500000000</v>
      </c>
      <c r="O123" s="5">
        <v>1500000000</v>
      </c>
      <c r="P123" s="5">
        <v>60000</v>
      </c>
    </row>
    <row r="125" spans="2:16" x14ac:dyDescent="0.35">
      <c r="B125" t="s">
        <v>142</v>
      </c>
      <c r="C125" t="s">
        <v>143</v>
      </c>
      <c r="D125" s="5">
        <v>117097288320</v>
      </c>
      <c r="E125" s="5">
        <v>-9617473231</v>
      </c>
      <c r="F125" s="5">
        <v>80918703163</v>
      </c>
      <c r="G125" s="5">
        <v>28767505417</v>
      </c>
      <c r="I125" s="5">
        <v>214546204095</v>
      </c>
      <c r="J125" s="5">
        <v>328266036369</v>
      </c>
      <c r="K125" s="5">
        <v>46446502735</v>
      </c>
      <c r="L125" s="5">
        <v>64694068640</v>
      </c>
      <c r="M125" s="5">
        <v>97933973535</v>
      </c>
      <c r="N125" s="5">
        <v>212500750913</v>
      </c>
      <c r="O125" s="5">
        <v>201156380130</v>
      </c>
      <c r="P125" s="5">
        <v>35252085422</v>
      </c>
    </row>
    <row r="126" spans="2:16" x14ac:dyDescent="0.35">
      <c r="C126" t="s">
        <v>144</v>
      </c>
      <c r="D126" s="5">
        <v>507706331724</v>
      </c>
      <c r="E126" s="5">
        <v>447037007308</v>
      </c>
      <c r="F126" s="5">
        <v>383891057755</v>
      </c>
      <c r="G126" s="5">
        <v>345832406623</v>
      </c>
      <c r="I126" s="5">
        <v>1510849968057</v>
      </c>
      <c r="J126" s="5">
        <v>1274760800597</v>
      </c>
      <c r="K126" s="5">
        <v>1023354986239</v>
      </c>
      <c r="L126" s="5">
        <v>1044167717706</v>
      </c>
      <c r="M126" s="5">
        <v>1030831900207</v>
      </c>
      <c r="N126" s="5">
        <v>919473493515</v>
      </c>
      <c r="O126" s="5">
        <v>966331700476</v>
      </c>
      <c r="P126" s="5">
        <v>846990231523</v>
      </c>
    </row>
    <row r="127" spans="2:16" x14ac:dyDescent="0.35">
      <c r="C127" t="s">
        <v>145</v>
      </c>
      <c r="D127" s="5">
        <v>-324365717002</v>
      </c>
      <c r="E127" s="5">
        <v>-402716577300</v>
      </c>
      <c r="F127" s="5">
        <v>-269951034226</v>
      </c>
      <c r="G127" s="5">
        <v>-253961294936</v>
      </c>
      <c r="I127" s="5">
        <v>-1110291336989</v>
      </c>
      <c r="J127" s="5">
        <v>-782137825145</v>
      </c>
      <c r="K127" s="5">
        <v>-850244038780</v>
      </c>
      <c r="L127" s="5">
        <v>-801512238946</v>
      </c>
      <c r="M127" s="5">
        <v>-783516800523</v>
      </c>
      <c r="N127" s="5">
        <v>-512647083289</v>
      </c>
      <c r="O127" s="5">
        <v>-500339958299</v>
      </c>
      <c r="P127" s="5">
        <v>-565456108396</v>
      </c>
    </row>
    <row r="128" spans="2:16" x14ac:dyDescent="0.35">
      <c r="C128" t="s">
        <v>479</v>
      </c>
      <c r="D128" s="5">
        <v>-52458241596</v>
      </c>
      <c r="E128" s="5">
        <v>-36069577037</v>
      </c>
      <c r="F128" s="5">
        <v>-31614283076</v>
      </c>
      <c r="G128" s="5">
        <v>-38400483709</v>
      </c>
      <c r="I128" s="5">
        <v>-141234182690</v>
      </c>
      <c r="J128" s="5">
        <v>-129220100967</v>
      </c>
      <c r="K128" s="5">
        <v>-116521406903</v>
      </c>
      <c r="L128" s="5">
        <v>-131696114599</v>
      </c>
      <c r="M128" s="5">
        <v>-123263776974</v>
      </c>
      <c r="N128" s="5">
        <v>-100903844223</v>
      </c>
      <c r="O128" s="5">
        <v>-92137045654</v>
      </c>
      <c r="P128" s="5">
        <v>-95171341444</v>
      </c>
    </row>
    <row r="129" spans="3:16" x14ac:dyDescent="0.35">
      <c r="C129" t="s">
        <v>544</v>
      </c>
      <c r="N129" s="5">
        <v>-68765972364</v>
      </c>
      <c r="O129" s="5">
        <v>-138358445415</v>
      </c>
      <c r="P129" s="5">
        <v>-115713510531</v>
      </c>
    </row>
    <row r="130" spans="3:16" x14ac:dyDescent="0.35">
      <c r="C130" t="s">
        <v>850</v>
      </c>
      <c r="N130" s="5">
        <v>16459334658</v>
      </c>
      <c r="O130" s="5">
        <v>4232193644</v>
      </c>
      <c r="P130" s="5">
        <v>5305116114</v>
      </c>
    </row>
    <row r="131" spans="3:16" x14ac:dyDescent="0.35">
      <c r="C131" t="s">
        <v>412</v>
      </c>
      <c r="N131" s="5">
        <v>6361969035</v>
      </c>
      <c r="O131" s="5">
        <v>1718942953</v>
      </c>
      <c r="P131" s="5">
        <v>2210250773</v>
      </c>
    </row>
    <row r="132" spans="3:16" x14ac:dyDescent="0.35">
      <c r="C132" t="s">
        <v>147</v>
      </c>
      <c r="D132" s="5">
        <v>-15584997836</v>
      </c>
      <c r="E132" s="5">
        <v>-21168501304</v>
      </c>
      <c r="F132" s="5">
        <v>-5033009744</v>
      </c>
      <c r="G132" s="5">
        <v>-29036816214</v>
      </c>
      <c r="I132" s="5">
        <v>-60049852569</v>
      </c>
      <c r="J132" s="5">
        <v>-43301952883</v>
      </c>
      <c r="K132" s="5">
        <v>-16201255409</v>
      </c>
      <c r="L132" s="5">
        <v>-53569920697</v>
      </c>
      <c r="M132" s="5">
        <v>-32975215226</v>
      </c>
      <c r="N132" s="5">
        <v>-41075921197</v>
      </c>
      <c r="O132" s="5">
        <v>-37296447311</v>
      </c>
      <c r="P132" s="5">
        <v>-23232336395</v>
      </c>
    </row>
    <row r="133" spans="3:16" x14ac:dyDescent="0.35">
      <c r="C133" t="s">
        <v>851</v>
      </c>
      <c r="D133" s="5">
        <v>2569221541</v>
      </c>
      <c r="E133" s="5">
        <v>3421474760</v>
      </c>
      <c r="F133" s="5">
        <v>3701681863</v>
      </c>
      <c r="G133" s="5">
        <v>4409298722</v>
      </c>
      <c r="I133" s="5">
        <v>15670850220</v>
      </c>
      <c r="J133" s="5">
        <v>8403911506</v>
      </c>
      <c r="K133" s="5">
        <v>6950197748</v>
      </c>
      <c r="L133" s="5">
        <v>7717577769</v>
      </c>
      <c r="M133" s="5">
        <v>8456581890</v>
      </c>
    </row>
    <row r="134" spans="3:16" x14ac:dyDescent="0.35">
      <c r="C134" t="s">
        <v>852</v>
      </c>
      <c r="D134" s="5">
        <v>-769308511</v>
      </c>
      <c r="E134" s="5">
        <v>-121299658</v>
      </c>
      <c r="F134" s="5">
        <v>-75709409</v>
      </c>
      <c r="G134" s="5">
        <v>-75605069</v>
      </c>
      <c r="I134" s="5">
        <v>-399241934</v>
      </c>
      <c r="J134" s="5">
        <v>-238796739</v>
      </c>
      <c r="K134" s="5">
        <v>-891980160</v>
      </c>
      <c r="L134" s="5">
        <v>-412952593</v>
      </c>
      <c r="M134" s="5">
        <v>-1598715839</v>
      </c>
      <c r="N134" s="5">
        <v>-2794899407</v>
      </c>
      <c r="O134" s="5">
        <v>-1884858950</v>
      </c>
      <c r="P134" s="5">
        <v>-3556078542</v>
      </c>
    </row>
    <row r="135" spans="3:16" x14ac:dyDescent="0.35">
      <c r="C135" t="s">
        <v>413</v>
      </c>
      <c r="N135" s="5">
        <v>-2369989657</v>
      </c>
      <c r="O135" s="5">
        <v>-969700427</v>
      </c>
      <c r="P135" s="5">
        <v>-4264589456</v>
      </c>
    </row>
    <row r="136" spans="3:16" x14ac:dyDescent="0.35">
      <c r="C136" t="s">
        <v>336</v>
      </c>
      <c r="N136" s="5">
        <v>-1236336158</v>
      </c>
      <c r="O136" s="5">
        <v>-140000887</v>
      </c>
      <c r="P136" s="5">
        <v>-11859548224</v>
      </c>
    </row>
    <row r="137" spans="3:16" x14ac:dyDescent="0.35">
      <c r="C137" t="s">
        <v>150</v>
      </c>
      <c r="D137" s="5">
        <v>-3477346914</v>
      </c>
      <c r="G137" s="5">
        <v>-73124999987</v>
      </c>
      <c r="I137" s="5">
        <v>-73124999987</v>
      </c>
      <c r="J137" s="5">
        <v>-78003054000</v>
      </c>
      <c r="K137" s="5">
        <v>-114904565889</v>
      </c>
      <c r="L137" s="5">
        <v>-10311269543</v>
      </c>
      <c r="M137" s="5">
        <v>-17829321216</v>
      </c>
      <c r="N137" s="5">
        <v>-182097789167</v>
      </c>
      <c r="O137" s="5">
        <v>-38501965326</v>
      </c>
      <c r="P137" s="5">
        <v>-31416627961</v>
      </c>
    </row>
    <row r="138" spans="3:16" x14ac:dyDescent="0.35">
      <c r="C138" t="s">
        <v>151</v>
      </c>
      <c r="D138" s="5">
        <v>-81815117815</v>
      </c>
      <c r="E138" s="5">
        <v>-42487558566</v>
      </c>
      <c r="F138" s="5">
        <v>-71885617317</v>
      </c>
      <c r="G138" s="5">
        <v>-50784947425</v>
      </c>
      <c r="I138" s="5">
        <v>-170706173879</v>
      </c>
      <c r="J138" s="5">
        <v>-114752254429</v>
      </c>
      <c r="K138" s="5">
        <v>89321563816</v>
      </c>
      <c r="L138" s="5">
        <v>-82238622749</v>
      </c>
      <c r="M138" s="5">
        <v>-136039790880</v>
      </c>
      <c r="N138" s="5">
        <v>-3918709693</v>
      </c>
      <c r="O138" s="5">
        <v>3118244531</v>
      </c>
      <c r="P138" s="5">
        <v>-6259420374</v>
      </c>
    </row>
    <row r="139" spans="3:16" x14ac:dyDescent="0.35">
      <c r="C139" t="s">
        <v>783</v>
      </c>
      <c r="O139" s="5">
        <v>22513407966</v>
      </c>
    </row>
    <row r="140" spans="3:16" x14ac:dyDescent="0.35">
      <c r="C140" t="s">
        <v>508</v>
      </c>
      <c r="D140" s="5">
        <v>186030968</v>
      </c>
      <c r="E140" s="5">
        <v>487567568</v>
      </c>
      <c r="F140" s="5">
        <v>322551532</v>
      </c>
      <c r="G140" s="5">
        <v>308319600</v>
      </c>
      <c r="I140" s="5">
        <v>1129176533</v>
      </c>
      <c r="J140" s="5">
        <v>4182973884</v>
      </c>
      <c r="K140" s="5">
        <v>2180634591</v>
      </c>
      <c r="L140" s="5">
        <v>3868311964</v>
      </c>
      <c r="M140" s="5">
        <v>8139514540</v>
      </c>
      <c r="N140" s="5">
        <v>1962006362</v>
      </c>
      <c r="O140" s="5">
        <v>380687726</v>
      </c>
      <c r="P140" s="5">
        <v>1287558181</v>
      </c>
    </row>
    <row r="141" spans="3:16" x14ac:dyDescent="0.35">
      <c r="C141" t="s">
        <v>338</v>
      </c>
      <c r="D141" s="5">
        <v>-25975133715</v>
      </c>
      <c r="E141" s="5">
        <v>74593538556</v>
      </c>
      <c r="F141" s="5">
        <v>-23481854230</v>
      </c>
      <c r="G141" s="5">
        <v>-48593742314</v>
      </c>
      <c r="N141" s="5">
        <v>-2498554204</v>
      </c>
      <c r="O141" s="5">
        <v>-17229251746</v>
      </c>
      <c r="P141" s="5">
        <v>-1291854359</v>
      </c>
    </row>
    <row r="142" spans="3:16" x14ac:dyDescent="0.35">
      <c r="C142" t="s">
        <v>573</v>
      </c>
      <c r="E142" s="5">
        <v>1217384417</v>
      </c>
      <c r="F142" s="5">
        <v>-98440277</v>
      </c>
      <c r="G142" s="5">
        <v>-18432540</v>
      </c>
    </row>
    <row r="143" spans="3:16" x14ac:dyDescent="0.35">
      <c r="C143" t="s">
        <v>155</v>
      </c>
      <c r="D143" s="5">
        <v>-56026015068</v>
      </c>
      <c r="E143" s="5">
        <v>-117568664690</v>
      </c>
      <c r="F143" s="5">
        <v>-48627874342</v>
      </c>
      <c r="G143" s="5">
        <v>-2481092171</v>
      </c>
      <c r="I143" s="5">
        <v>-170617965995</v>
      </c>
      <c r="J143" s="5">
        <v>-116005660828</v>
      </c>
      <c r="K143" s="5">
        <v>-11408734455</v>
      </c>
      <c r="L143" s="5">
        <v>-84506073488</v>
      </c>
      <c r="M143" s="5">
        <v>-41172160516</v>
      </c>
      <c r="N143" s="5">
        <v>-1849750151</v>
      </c>
      <c r="O143" s="5">
        <v>-1396744415</v>
      </c>
      <c r="P143" s="5">
        <v>-5852298196</v>
      </c>
    </row>
    <row r="144" spans="3:16" x14ac:dyDescent="0.35">
      <c r="C144" t="s">
        <v>853</v>
      </c>
      <c r="M144" s="5">
        <v>-100000000000</v>
      </c>
    </row>
    <row r="145" spans="3:16" x14ac:dyDescent="0.35">
      <c r="C145" t="s">
        <v>854</v>
      </c>
      <c r="K145" s="5">
        <v>100000000000</v>
      </c>
    </row>
    <row r="146" spans="3:16" x14ac:dyDescent="0.35">
      <c r="C146" t="s">
        <v>855</v>
      </c>
      <c r="N146" s="5">
        <v>-1532411700</v>
      </c>
      <c r="O146" s="5">
        <v>-1149855000</v>
      </c>
      <c r="P146" s="5">
        <v>-402826000</v>
      </c>
    </row>
    <row r="147" spans="3:16" x14ac:dyDescent="0.35">
      <c r="C147" t="s">
        <v>762</v>
      </c>
      <c r="E147" s="5">
        <v>-1217384417</v>
      </c>
      <c r="I147" s="5">
        <v>-1217384417</v>
      </c>
      <c r="J147" s="5">
        <v>-2929567485</v>
      </c>
      <c r="K147" s="5">
        <v>-1450336320</v>
      </c>
      <c r="L147" s="5">
        <v>-1600861225</v>
      </c>
      <c r="M147" s="5">
        <v>-3007144904</v>
      </c>
    </row>
    <row r="148" spans="3:16" x14ac:dyDescent="0.35">
      <c r="C148" t="s">
        <v>164</v>
      </c>
      <c r="D148" s="5">
        <v>-3477346914</v>
      </c>
      <c r="G148" s="5">
        <v>-73124999987</v>
      </c>
      <c r="I148" s="5">
        <v>-73124999987</v>
      </c>
      <c r="J148" s="5">
        <v>-78003054000</v>
      </c>
      <c r="K148" s="5">
        <v>-114904565889</v>
      </c>
      <c r="L148" s="5">
        <v>-10311269543</v>
      </c>
      <c r="M148" s="5">
        <v>-17829321216</v>
      </c>
      <c r="N148" s="5">
        <v>-182097789167</v>
      </c>
      <c r="O148" s="5">
        <v>-38501965326</v>
      </c>
      <c r="P148" s="5">
        <v>-31416627961</v>
      </c>
    </row>
    <row r="149" spans="3:16" x14ac:dyDescent="0.35">
      <c r="C149" t="s">
        <v>316</v>
      </c>
      <c r="O149" s="5">
        <v>150000000000</v>
      </c>
    </row>
    <row r="150" spans="3:16" x14ac:dyDescent="0.35">
      <c r="C150" t="s">
        <v>166</v>
      </c>
      <c r="K150" s="5">
        <v>-2404565889</v>
      </c>
      <c r="L150" s="5">
        <v>-10311269543</v>
      </c>
      <c r="M150" s="5">
        <v>-17829321216</v>
      </c>
      <c r="N150" s="5">
        <v>-11031699901</v>
      </c>
    </row>
    <row r="151" spans="3:16" x14ac:dyDescent="0.35">
      <c r="C151" t="s">
        <v>173</v>
      </c>
      <c r="O151" s="5">
        <v>75000000000</v>
      </c>
    </row>
    <row r="152" spans="3:16" x14ac:dyDescent="0.35">
      <c r="C152" t="s">
        <v>321</v>
      </c>
      <c r="K152" s="5">
        <v>51660001750</v>
      </c>
      <c r="O152" s="5">
        <v>13953137784</v>
      </c>
      <c r="P152" s="5">
        <v>635596626993</v>
      </c>
    </row>
    <row r="153" spans="3:16" x14ac:dyDescent="0.35">
      <c r="C153" t="s">
        <v>323</v>
      </c>
      <c r="O153" s="5">
        <v>-9834816487</v>
      </c>
      <c r="P153" s="5">
        <v>-6668153654</v>
      </c>
    </row>
    <row r="154" spans="3:16" x14ac:dyDescent="0.35">
      <c r="C154" t="s">
        <v>408</v>
      </c>
      <c r="G154" s="5">
        <v>-73124999987</v>
      </c>
      <c r="I154" s="5">
        <v>-73124999987</v>
      </c>
      <c r="J154" s="5">
        <v>-79500000000</v>
      </c>
      <c r="K154" s="5">
        <v>-112500000000</v>
      </c>
      <c r="N154" s="5">
        <v>-169500000000</v>
      </c>
      <c r="O154" s="5">
        <v>-208000000000</v>
      </c>
      <c r="P154" s="5">
        <v>-48666666666</v>
      </c>
    </row>
    <row r="155" spans="3:16" x14ac:dyDescent="0.35">
      <c r="C155" t="s">
        <v>856</v>
      </c>
      <c r="D155" s="5">
        <v>-3477346914</v>
      </c>
      <c r="J155" s="5">
        <v>-7485654000</v>
      </c>
    </row>
    <row r="156" spans="3:16" x14ac:dyDescent="0.35">
      <c r="C156" t="s">
        <v>857</v>
      </c>
      <c r="J156" s="5">
        <v>8982600000</v>
      </c>
    </row>
    <row r="157" spans="3:16" x14ac:dyDescent="0.35">
      <c r="C157" t="s">
        <v>858</v>
      </c>
      <c r="O157" s="5">
        <v>-3506394167</v>
      </c>
    </row>
    <row r="158" spans="3:16" x14ac:dyDescent="0.35">
      <c r="C158" t="s">
        <v>563</v>
      </c>
      <c r="N158" s="5">
        <v>-1417206263</v>
      </c>
      <c r="O158" s="5">
        <v>-1052331719</v>
      </c>
      <c r="P158" s="5">
        <v>-1214179990</v>
      </c>
    </row>
    <row r="159" spans="3:16" x14ac:dyDescent="0.35">
      <c r="C159" t="s">
        <v>562</v>
      </c>
      <c r="N159" s="5">
        <v>-148883003</v>
      </c>
      <c r="O159" s="5">
        <v>-137098115</v>
      </c>
    </row>
    <row r="160" spans="3:16" x14ac:dyDescent="0.35">
      <c r="C160" t="s">
        <v>174</v>
      </c>
      <c r="D160" s="5">
        <v>31804823591</v>
      </c>
      <c r="E160" s="5">
        <v>-52105031797</v>
      </c>
      <c r="F160" s="5">
        <v>9033085846</v>
      </c>
      <c r="G160" s="5">
        <v>-95142441995</v>
      </c>
      <c r="I160" s="5">
        <v>-29284969771</v>
      </c>
      <c r="J160" s="5">
        <v>135510727940</v>
      </c>
      <c r="K160" s="5">
        <v>20863500662</v>
      </c>
      <c r="L160" s="5">
        <v>-27855823652</v>
      </c>
      <c r="M160" s="5">
        <v>-55935138561</v>
      </c>
      <c r="N160" s="5">
        <v>26484252053</v>
      </c>
      <c r="O160" s="5">
        <v>165772659335</v>
      </c>
      <c r="P160" s="5">
        <v>-2423962913</v>
      </c>
    </row>
    <row r="161" spans="2:16" x14ac:dyDescent="0.35">
      <c r="C161" t="s">
        <v>859</v>
      </c>
    </row>
    <row r="162" spans="2:16" x14ac:dyDescent="0.35">
      <c r="C162" t="s">
        <v>175</v>
      </c>
      <c r="D162" s="5">
        <v>258775229158</v>
      </c>
      <c r="I162" s="5">
        <v>288060198929</v>
      </c>
      <c r="J162" s="5">
        <v>152549470989</v>
      </c>
      <c r="K162" s="5">
        <v>131685970327</v>
      </c>
      <c r="L162" s="5">
        <v>159541793979</v>
      </c>
      <c r="M162" s="5">
        <v>215476932540</v>
      </c>
      <c r="N162" s="5">
        <v>188992680487</v>
      </c>
      <c r="O162" s="5">
        <v>23220021152</v>
      </c>
      <c r="P162" s="5">
        <v>25643984065</v>
      </c>
    </row>
    <row r="163" spans="2:16" x14ac:dyDescent="0.35">
      <c r="C163" t="s">
        <v>176</v>
      </c>
      <c r="D163" s="5">
        <v>290580052749</v>
      </c>
      <c r="E163" s="5">
        <v>-52105031797</v>
      </c>
      <c r="F163" s="5">
        <v>9033085846</v>
      </c>
      <c r="G163" s="5">
        <v>-95142441995</v>
      </c>
      <c r="I163" s="5">
        <v>258775229158</v>
      </c>
      <c r="J163" s="5">
        <v>288060198929</v>
      </c>
      <c r="K163" s="5">
        <v>152549470989</v>
      </c>
      <c r="L163" s="5">
        <v>131685970327</v>
      </c>
      <c r="M163" s="5">
        <v>159541793979</v>
      </c>
      <c r="N163" s="5">
        <v>215476932540</v>
      </c>
      <c r="O163" s="5">
        <v>188992680487</v>
      </c>
      <c r="P163" s="5">
        <v>23220021152</v>
      </c>
    </row>
    <row r="165" spans="2:16" x14ac:dyDescent="0.35">
      <c r="B165" t="s">
        <v>177</v>
      </c>
      <c r="C165" t="s">
        <v>11</v>
      </c>
      <c r="D165" s="5">
        <v>5620000000</v>
      </c>
      <c r="E165" s="5">
        <v>5620000000</v>
      </c>
      <c r="F165" s="5">
        <v>5620000000</v>
      </c>
      <c r="G165" s="5">
        <v>5620000000</v>
      </c>
      <c r="I165" s="5">
        <v>5620000000</v>
      </c>
      <c r="J165" s="5">
        <v>1500000000</v>
      </c>
      <c r="K165" s="5">
        <v>1500000000</v>
      </c>
      <c r="L165" s="5">
        <v>1500000000</v>
      </c>
      <c r="M165" s="5">
        <v>1500000000</v>
      </c>
      <c r="N165" s="5">
        <v>1500000000</v>
      </c>
      <c r="O165" s="5">
        <v>1500000000</v>
      </c>
      <c r="P165" s="5">
        <v>0</v>
      </c>
    </row>
    <row r="166" spans="2:16" x14ac:dyDescent="0.35">
      <c r="C166" t="s">
        <v>178</v>
      </c>
      <c r="D166" s="6">
        <v>9.89</v>
      </c>
      <c r="E166" s="6">
        <v>5.61</v>
      </c>
      <c r="F166" s="6">
        <v>10.029999999999999</v>
      </c>
      <c r="G166" s="6">
        <v>6.38</v>
      </c>
    </row>
    <row r="167" spans="2:16" x14ac:dyDescent="0.35">
      <c r="C167" t="s">
        <v>179</v>
      </c>
      <c r="D167" s="6">
        <v>53.59</v>
      </c>
      <c r="E167" s="6">
        <v>121.21</v>
      </c>
      <c r="F167" s="6">
        <v>62.31</v>
      </c>
      <c r="G167" s="6">
        <v>90.91</v>
      </c>
    </row>
    <row r="168" spans="2:16" x14ac:dyDescent="0.35">
      <c r="C168" t="s">
        <v>62</v>
      </c>
      <c r="D168" s="6">
        <v>6.27</v>
      </c>
      <c r="E168" s="6">
        <v>9.16</v>
      </c>
      <c r="F168" s="6">
        <v>8.6300000000000008</v>
      </c>
      <c r="G168" s="6">
        <v>10.44</v>
      </c>
    </row>
    <row r="169" spans="2:16" x14ac:dyDescent="0.35">
      <c r="C169" t="s">
        <v>180</v>
      </c>
      <c r="D169" s="5">
        <v>74890000000</v>
      </c>
      <c r="E169" s="5">
        <v>42860000000</v>
      </c>
      <c r="F169" s="5">
        <v>74340000000</v>
      </c>
      <c r="G169" s="5">
        <v>47740000000</v>
      </c>
    </row>
    <row r="170" spans="2:16" x14ac:dyDescent="0.35">
      <c r="C170" t="s">
        <v>181</v>
      </c>
      <c r="D170" s="6">
        <v>4.2000000000000003E-2</v>
      </c>
      <c r="E170" s="6">
        <v>2.52E-2</v>
      </c>
      <c r="F170" s="6">
        <v>4.9299999999999997E-2</v>
      </c>
      <c r="G170" s="6">
        <v>3.49E-2</v>
      </c>
    </row>
    <row r="171" spans="2:16" x14ac:dyDescent="0.35">
      <c r="C171" t="s">
        <v>182</v>
      </c>
      <c r="D171" s="6">
        <v>6.2E-2</v>
      </c>
      <c r="E171" s="6">
        <v>3.7400000000000003E-2</v>
      </c>
      <c r="F171" s="6">
        <v>6.93E-2</v>
      </c>
      <c r="G171" s="6">
        <v>4.7300000000000002E-2</v>
      </c>
    </row>
    <row r="172" spans="2:16" x14ac:dyDescent="0.35">
      <c r="C172" t="s">
        <v>183</v>
      </c>
      <c r="D172" s="6">
        <v>7.9000000000000001E-2</v>
      </c>
      <c r="E172" s="6">
        <v>4.3700000000000003E-2</v>
      </c>
      <c r="F172" s="6">
        <v>8.5800000000000001E-2</v>
      </c>
      <c r="G172" s="6">
        <v>5.2199999999999996E-2</v>
      </c>
    </row>
    <row r="173" spans="2:16" x14ac:dyDescent="0.35">
      <c r="C173" t="s">
        <v>184</v>
      </c>
      <c r="D173" s="6">
        <v>89.68</v>
      </c>
      <c r="E173" s="6">
        <v>300.3</v>
      </c>
      <c r="F173" s="6">
        <v>896.72</v>
      </c>
      <c r="G173" s="6">
        <v>539.39</v>
      </c>
    </row>
    <row r="174" spans="2:16" x14ac:dyDescent="0.35">
      <c r="C174" t="s">
        <v>185</v>
      </c>
      <c r="D174" s="5">
        <v>898000000000</v>
      </c>
      <c r="E174" s="5">
        <v>845000000000</v>
      </c>
      <c r="F174" s="5">
        <v>814000000000</v>
      </c>
      <c r="G174" s="5">
        <v>758000000000</v>
      </c>
    </row>
    <row r="175" spans="2:16" x14ac:dyDescent="0.35">
      <c r="C175" t="s">
        <v>186</v>
      </c>
      <c r="D175" s="6">
        <v>3.32</v>
      </c>
      <c r="E175" s="6">
        <v>4.53</v>
      </c>
      <c r="F175" s="6">
        <v>4.32</v>
      </c>
      <c r="G175" s="6">
        <v>4.3</v>
      </c>
    </row>
    <row r="176" spans="2:16" x14ac:dyDescent="0.35">
      <c r="C176" t="s">
        <v>187</v>
      </c>
      <c r="D176" s="6">
        <v>159.59</v>
      </c>
      <c r="E176" s="6">
        <v>150.24</v>
      </c>
      <c r="F176" s="6">
        <v>144.71</v>
      </c>
      <c r="G176" s="6">
        <v>134.76</v>
      </c>
    </row>
    <row r="177" spans="3:16" x14ac:dyDescent="0.35">
      <c r="C177" t="s">
        <v>188</v>
      </c>
      <c r="D177" s="6">
        <v>3.32</v>
      </c>
      <c r="E177" s="6">
        <v>4.53</v>
      </c>
      <c r="F177" s="6">
        <v>4.32</v>
      </c>
      <c r="G177" s="6">
        <v>4.3</v>
      </c>
    </row>
    <row r="178" spans="3:16" x14ac:dyDescent="0.35">
      <c r="C178" t="s">
        <v>189</v>
      </c>
      <c r="D178" s="6">
        <v>159.59</v>
      </c>
      <c r="E178" s="6">
        <v>150.24</v>
      </c>
      <c r="F178" s="6">
        <v>144.71</v>
      </c>
      <c r="G178" s="6">
        <v>134.76</v>
      </c>
    </row>
    <row r="179" spans="3:16" x14ac:dyDescent="0.35">
      <c r="C179" t="s">
        <v>190</v>
      </c>
    </row>
    <row r="180" spans="3:16" x14ac:dyDescent="0.35">
      <c r="C180" t="s">
        <v>191</v>
      </c>
      <c r="D180" s="5">
        <v>1000000000</v>
      </c>
      <c r="E180" s="5">
        <v>2000000000</v>
      </c>
      <c r="F180" s="5">
        <v>2000000000</v>
      </c>
      <c r="G180" s="5">
        <v>2000000000</v>
      </c>
    </row>
    <row r="181" spans="3:16" x14ac:dyDescent="0.35">
      <c r="C181" t="s">
        <v>192</v>
      </c>
      <c r="D181" s="5">
        <v>898000000000</v>
      </c>
      <c r="E181" s="5">
        <v>845000000000</v>
      </c>
      <c r="F181" s="5">
        <v>814000000000</v>
      </c>
      <c r="G181" s="5">
        <v>758000000000</v>
      </c>
    </row>
    <row r="182" spans="3:16" x14ac:dyDescent="0.35">
      <c r="C182" t="s">
        <v>23</v>
      </c>
      <c r="D182" s="5">
        <v>1000000000</v>
      </c>
      <c r="E182" s="5">
        <v>2000000000</v>
      </c>
      <c r="F182" s="5">
        <v>2000000000</v>
      </c>
      <c r="G182" s="5">
        <v>2000000000</v>
      </c>
    </row>
    <row r="183" spans="3:16" x14ac:dyDescent="0.35">
      <c r="C183" t="s">
        <v>20</v>
      </c>
      <c r="D183" s="5">
        <v>-289000000000</v>
      </c>
      <c r="E183" s="5">
        <v>-257000000000</v>
      </c>
      <c r="F183" s="5">
        <v>-309000000000</v>
      </c>
      <c r="G183" s="5">
        <v>-299000000000</v>
      </c>
    </row>
    <row r="184" spans="3:16" x14ac:dyDescent="0.35">
      <c r="C184" t="s">
        <v>193</v>
      </c>
      <c r="D184" s="5">
        <v>361000000000</v>
      </c>
      <c r="E184" s="5">
        <v>351000000000</v>
      </c>
      <c r="F184" s="5">
        <v>412000000000</v>
      </c>
      <c r="G184" s="5">
        <v>423000000000</v>
      </c>
    </row>
    <row r="185" spans="3:16" x14ac:dyDescent="0.35">
      <c r="C185" t="s">
        <v>194</v>
      </c>
      <c r="D185" s="5">
        <v>117000000000</v>
      </c>
      <c r="E185" s="5">
        <v>-10000000000</v>
      </c>
      <c r="F185" s="5">
        <v>81000000000</v>
      </c>
      <c r="G185" s="5">
        <v>29000000000</v>
      </c>
    </row>
    <row r="186" spans="3:16" x14ac:dyDescent="0.35">
      <c r="C186" t="s">
        <v>195</v>
      </c>
      <c r="D186" s="5">
        <v>-82000000000</v>
      </c>
      <c r="E186" s="5">
        <v>-43000000000</v>
      </c>
      <c r="F186" s="5">
        <v>-72000000000</v>
      </c>
      <c r="G186" s="5">
        <v>-51000000000</v>
      </c>
    </row>
    <row r="187" spans="3:16" x14ac:dyDescent="0.35">
      <c r="C187" t="s">
        <v>12</v>
      </c>
      <c r="D187" s="5">
        <v>35000000000</v>
      </c>
      <c r="E187" s="5">
        <v>-53000000000</v>
      </c>
      <c r="F187" s="5">
        <v>9000000000</v>
      </c>
      <c r="G187" s="5">
        <v>-22000000000</v>
      </c>
    </row>
    <row r="188" spans="3:16" x14ac:dyDescent="0.35">
      <c r="C188" t="s">
        <v>15</v>
      </c>
      <c r="D188" s="6">
        <v>6.24</v>
      </c>
      <c r="E188" s="6">
        <v>-9.35</v>
      </c>
      <c r="F188" s="6">
        <v>1.57</v>
      </c>
      <c r="G188" s="6">
        <v>-3.97</v>
      </c>
    </row>
    <row r="189" spans="3:16" x14ac:dyDescent="0.35">
      <c r="C189" t="s">
        <v>47</v>
      </c>
      <c r="I189" s="6">
        <v>31.9</v>
      </c>
      <c r="J189" s="6">
        <v>97.92</v>
      </c>
      <c r="K189" s="6">
        <v>53.56</v>
      </c>
      <c r="L189" s="6">
        <v>78.25</v>
      </c>
      <c r="M189" s="6">
        <v>96.47</v>
      </c>
      <c r="N189" s="6">
        <v>80.67</v>
      </c>
      <c r="O189" s="6">
        <v>65.37</v>
      </c>
      <c r="P189" s="6">
        <v>1124652.68</v>
      </c>
    </row>
    <row r="190" spans="3:16" x14ac:dyDescent="0.35">
      <c r="C190" t="s">
        <v>61</v>
      </c>
      <c r="I190" s="6">
        <v>21.32</v>
      </c>
      <c r="J190" s="6">
        <v>8.27</v>
      </c>
      <c r="K190" s="6">
        <v>21.56</v>
      </c>
      <c r="L190" s="6">
        <v>18.27</v>
      </c>
      <c r="M190" s="6">
        <v>12.28</v>
      </c>
      <c r="N190" s="6">
        <v>16.8</v>
      </c>
      <c r="O190" s="6">
        <v>14.38</v>
      </c>
      <c r="P190" s="5">
        <v>0</v>
      </c>
    </row>
    <row r="191" spans="3:16" x14ac:dyDescent="0.35">
      <c r="C191" t="s">
        <v>64</v>
      </c>
      <c r="I191" s="6">
        <v>2.54</v>
      </c>
      <c r="J191" s="6">
        <v>0.96</v>
      </c>
      <c r="K191" s="6">
        <v>1.7</v>
      </c>
      <c r="L191" s="6">
        <v>2.0499999999999998</v>
      </c>
      <c r="M191" s="6">
        <v>1.71</v>
      </c>
      <c r="N191" s="6">
        <v>2.2599999999999998</v>
      </c>
      <c r="O191" s="6">
        <v>1.44</v>
      </c>
      <c r="P191" s="5">
        <v>0</v>
      </c>
    </row>
    <row r="192" spans="3:16" x14ac:dyDescent="0.35">
      <c r="C192" t="s">
        <v>196</v>
      </c>
      <c r="I192" s="5">
        <v>238040000000</v>
      </c>
      <c r="J192" s="5">
        <v>206630000000</v>
      </c>
      <c r="K192" s="6">
        <v>130289999999.99998</v>
      </c>
      <c r="L192" s="5">
        <v>177470000000</v>
      </c>
      <c r="M192" s="5">
        <v>210470000000</v>
      </c>
      <c r="N192" s="5">
        <v>193500000000</v>
      </c>
      <c r="O192" s="5">
        <v>182020000000</v>
      </c>
      <c r="P192" s="5">
        <v>123810000000</v>
      </c>
    </row>
    <row r="193" spans="3:16" x14ac:dyDescent="0.35">
      <c r="C193" t="s">
        <v>197</v>
      </c>
      <c r="I193" s="6">
        <v>0.1434</v>
      </c>
      <c r="J193" s="6">
        <v>0.15079999999999999</v>
      </c>
      <c r="K193" s="6">
        <v>9.6999999999999989E-2</v>
      </c>
      <c r="L193" s="6">
        <v>0.13650000000000001</v>
      </c>
      <c r="M193" s="6">
        <v>0.1885</v>
      </c>
      <c r="N193" s="6">
        <v>0.17929999999999999</v>
      </c>
      <c r="O193" s="6">
        <v>0.14710000000000001</v>
      </c>
      <c r="P193" s="6">
        <v>0.1258</v>
      </c>
    </row>
    <row r="194" spans="3:16" x14ac:dyDescent="0.35">
      <c r="C194" t="s">
        <v>198</v>
      </c>
      <c r="I194" s="6">
        <v>0.21230000000000002</v>
      </c>
      <c r="J194" s="6">
        <v>0.19850000000000001</v>
      </c>
      <c r="K194" s="6">
        <v>0.1198</v>
      </c>
      <c r="L194" s="6">
        <v>0.1668</v>
      </c>
      <c r="M194" s="6">
        <v>0.247</v>
      </c>
      <c r="N194" s="6">
        <v>0.27440000000000003</v>
      </c>
      <c r="O194" s="6">
        <v>0.22500000000000001</v>
      </c>
      <c r="P194" s="6">
        <v>0.18</v>
      </c>
    </row>
    <row r="195" spans="3:16" x14ac:dyDescent="0.35">
      <c r="C195" t="s">
        <v>199</v>
      </c>
      <c r="I195" s="6">
        <v>0.26579999999999998</v>
      </c>
      <c r="J195" s="6">
        <v>0.25069999999999998</v>
      </c>
      <c r="K195" s="6">
        <v>0.14080000000000001</v>
      </c>
      <c r="L195" s="6">
        <v>0.22059999999999999</v>
      </c>
      <c r="M195" s="6">
        <v>0.32950000000000002</v>
      </c>
      <c r="N195" s="6">
        <v>0.32729999999999998</v>
      </c>
      <c r="O195" s="6">
        <v>0.31809999999999999</v>
      </c>
      <c r="P195" s="6">
        <v>0.48469999999999996</v>
      </c>
    </row>
    <row r="196" spans="3:16" x14ac:dyDescent="0.35">
      <c r="C196" t="s">
        <v>200</v>
      </c>
      <c r="I196" s="6">
        <v>529.21</v>
      </c>
      <c r="J196" s="6">
        <v>743.28</v>
      </c>
      <c r="K196" s="6">
        <v>91.73</v>
      </c>
      <c r="L196" s="6">
        <v>164.68</v>
      </c>
      <c r="M196" s="6">
        <v>110.1</v>
      </c>
      <c r="N196" s="6">
        <v>55.18</v>
      </c>
      <c r="O196" s="6">
        <v>84.35</v>
      </c>
      <c r="P196" s="6">
        <v>29.13</v>
      </c>
    </row>
    <row r="197" spans="3:16" x14ac:dyDescent="0.35">
      <c r="C197" t="s">
        <v>58</v>
      </c>
      <c r="I197" s="6">
        <v>4.53</v>
      </c>
      <c r="J197" s="6">
        <v>1.64</v>
      </c>
      <c r="K197" s="6">
        <v>2.58</v>
      </c>
      <c r="L197" s="6">
        <v>3.05</v>
      </c>
      <c r="M197" s="6">
        <v>3.03</v>
      </c>
      <c r="N197" s="6">
        <v>4.6100000000000003</v>
      </c>
      <c r="O197" s="6">
        <v>3.24</v>
      </c>
      <c r="P197" s="5">
        <v>0</v>
      </c>
    </row>
    <row r="198" spans="3:16" x14ac:dyDescent="0.35">
      <c r="C198" t="s">
        <v>55</v>
      </c>
      <c r="I198" s="6">
        <v>150.24</v>
      </c>
      <c r="J198" s="6">
        <v>493.25</v>
      </c>
      <c r="K198" s="6">
        <v>447.18</v>
      </c>
      <c r="L198" s="5">
        <v>469</v>
      </c>
      <c r="M198" s="6">
        <v>390.55</v>
      </c>
      <c r="N198" s="6">
        <v>293.93</v>
      </c>
      <c r="O198" s="6">
        <v>290.45999999999998</v>
      </c>
      <c r="P198" s="6">
        <v>6246415.1200000001</v>
      </c>
    </row>
    <row r="199" spans="3:16" x14ac:dyDescent="0.35">
      <c r="C199" t="s">
        <v>201</v>
      </c>
      <c r="I199" s="6">
        <v>4.53</v>
      </c>
      <c r="J199" s="6">
        <v>1.64</v>
      </c>
      <c r="K199" s="6">
        <v>2.58</v>
      </c>
      <c r="L199" s="6">
        <v>3.05</v>
      </c>
      <c r="M199" s="6">
        <v>3.03</v>
      </c>
      <c r="N199" s="6">
        <v>4.6100000000000003</v>
      </c>
      <c r="O199" s="6">
        <v>3.24</v>
      </c>
      <c r="P199" s="5">
        <v>0</v>
      </c>
    </row>
    <row r="200" spans="3:16" x14ac:dyDescent="0.35">
      <c r="C200" t="s">
        <v>202</v>
      </c>
      <c r="I200" s="6">
        <v>150.24</v>
      </c>
      <c r="J200" s="6">
        <v>493.25</v>
      </c>
      <c r="K200" s="6">
        <v>447.18</v>
      </c>
      <c r="L200" s="5">
        <v>469</v>
      </c>
      <c r="M200" s="6">
        <v>390.55</v>
      </c>
      <c r="N200" s="6">
        <v>293.93</v>
      </c>
      <c r="O200" s="6">
        <v>290.45999999999998</v>
      </c>
      <c r="P200" s="6">
        <v>6246415.1200000001</v>
      </c>
    </row>
    <row r="201" spans="3:16" x14ac:dyDescent="0.35">
      <c r="C201" t="s">
        <v>203</v>
      </c>
      <c r="N201" s="5">
        <v>2000000000</v>
      </c>
      <c r="O201" s="5">
        <v>1000000000</v>
      </c>
      <c r="P201" s="5">
        <v>46000000000</v>
      </c>
    </row>
    <row r="202" spans="3:16" x14ac:dyDescent="0.35">
      <c r="C202" t="s">
        <v>204</v>
      </c>
      <c r="I202" s="5">
        <v>2000000000</v>
      </c>
      <c r="J202" s="5">
        <v>3000000000</v>
      </c>
      <c r="K202" s="5">
        <v>2000000000</v>
      </c>
      <c r="L202" s="5">
        <v>2000000000</v>
      </c>
      <c r="M202" s="5">
        <v>2000000000</v>
      </c>
      <c r="N202" s="5">
        <v>4000000000</v>
      </c>
      <c r="O202" s="5">
        <v>3000000000</v>
      </c>
      <c r="P202" s="5">
        <v>8000000000</v>
      </c>
    </row>
    <row r="203" spans="3:16" x14ac:dyDescent="0.35">
      <c r="C203" t="s">
        <v>25</v>
      </c>
      <c r="I203" s="5">
        <v>2000000000</v>
      </c>
      <c r="J203" s="5">
        <v>3000000000</v>
      </c>
      <c r="K203" s="5">
        <v>2000000000</v>
      </c>
      <c r="L203" s="5">
        <v>2000000000</v>
      </c>
      <c r="M203" s="5">
        <v>2000000000</v>
      </c>
      <c r="N203" s="5">
        <v>6000000000</v>
      </c>
      <c r="O203" s="5">
        <v>4000000000</v>
      </c>
      <c r="P203" s="5">
        <v>54000000000</v>
      </c>
    </row>
    <row r="204" spans="3:16" x14ac:dyDescent="0.35">
      <c r="C204" t="s">
        <v>22</v>
      </c>
      <c r="I204" s="5">
        <v>-257000000000</v>
      </c>
      <c r="J204" s="5">
        <v>-285000000000</v>
      </c>
      <c r="K204" s="5">
        <v>-150000000000</v>
      </c>
      <c r="L204" s="5">
        <v>-129000000000</v>
      </c>
      <c r="M204" s="5">
        <v>-158000000000</v>
      </c>
      <c r="N204" s="5">
        <v>-210000000000</v>
      </c>
      <c r="O204" s="5">
        <v>-185000000000</v>
      </c>
      <c r="P204" s="5">
        <v>30000000000</v>
      </c>
    </row>
    <row r="205" spans="3:16" x14ac:dyDescent="0.35">
      <c r="C205" t="s">
        <v>205</v>
      </c>
      <c r="I205" s="5">
        <v>351000000000</v>
      </c>
      <c r="J205" s="5">
        <v>445000000000</v>
      </c>
      <c r="K205" s="5">
        <v>471000000000</v>
      </c>
      <c r="L205" s="5">
        <v>487000000000</v>
      </c>
      <c r="M205" s="5">
        <v>321000000000</v>
      </c>
      <c r="N205" s="5">
        <v>303000000000</v>
      </c>
      <c r="O205" s="5">
        <v>298000000000</v>
      </c>
      <c r="P205" s="5">
        <v>182000000000</v>
      </c>
    </row>
    <row r="206" spans="3:16" x14ac:dyDescent="0.35">
      <c r="C206" t="s">
        <v>206</v>
      </c>
      <c r="I206" s="5">
        <v>215000000000</v>
      </c>
      <c r="J206" s="5">
        <v>328000000000</v>
      </c>
      <c r="K206" s="5">
        <v>46000000000</v>
      </c>
      <c r="L206" s="5">
        <v>65000000000</v>
      </c>
      <c r="M206" s="5">
        <v>98000000000</v>
      </c>
      <c r="N206" s="5">
        <v>213000000000</v>
      </c>
      <c r="O206" s="5">
        <v>201000000000</v>
      </c>
      <c r="P206" s="5">
        <v>35000000000</v>
      </c>
    </row>
    <row r="207" spans="3:16" x14ac:dyDescent="0.35">
      <c r="C207" t="s">
        <v>207</v>
      </c>
      <c r="I207" s="5">
        <v>-171000000000</v>
      </c>
      <c r="J207" s="5">
        <v>-116000000000</v>
      </c>
      <c r="K207" s="5">
        <v>-11000000000</v>
      </c>
      <c r="L207" s="5">
        <v>-85000000000</v>
      </c>
      <c r="M207" s="5">
        <v>-41000000000</v>
      </c>
      <c r="N207" s="5">
        <v>-4000000000</v>
      </c>
      <c r="O207" s="5">
        <v>-19000000000</v>
      </c>
      <c r="P207" s="5">
        <v>-7000000000</v>
      </c>
    </row>
    <row r="208" spans="3:16" x14ac:dyDescent="0.35">
      <c r="C208" t="s">
        <v>14</v>
      </c>
      <c r="I208" s="5">
        <v>44000000000</v>
      </c>
      <c r="J208" s="5">
        <v>212000000000</v>
      </c>
      <c r="K208" s="5">
        <v>35000000000</v>
      </c>
      <c r="L208" s="5">
        <v>-20000000000</v>
      </c>
      <c r="M208" s="5">
        <v>57000000000</v>
      </c>
      <c r="N208" s="5">
        <v>208000000000</v>
      </c>
      <c r="O208" s="5">
        <v>183000000000</v>
      </c>
      <c r="P208" s="5">
        <v>28000000000</v>
      </c>
    </row>
    <row r="209" spans="2:16" x14ac:dyDescent="0.35">
      <c r="C209" t="s">
        <v>16</v>
      </c>
      <c r="I209" s="6">
        <v>7.81</v>
      </c>
      <c r="J209" s="6">
        <v>141.51</v>
      </c>
      <c r="K209" s="6">
        <v>23.36</v>
      </c>
      <c r="L209" s="6">
        <v>-13.21</v>
      </c>
      <c r="M209" s="6">
        <v>37.840000000000003</v>
      </c>
      <c r="N209" s="6">
        <v>138.77000000000001</v>
      </c>
      <c r="O209" s="6">
        <v>121.69</v>
      </c>
      <c r="P209" s="6">
        <v>468465.55</v>
      </c>
    </row>
    <row r="211" spans="2:16" x14ac:dyDescent="0.35">
      <c r="B211" t="s">
        <v>208</v>
      </c>
      <c r="C211" t="s">
        <v>209</v>
      </c>
      <c r="D211" s="5">
        <v>56000000000</v>
      </c>
      <c r="E211" s="5">
        <v>32000000000</v>
      </c>
      <c r="F211" s="5">
        <v>56000000000</v>
      </c>
      <c r="G211" s="5">
        <v>36000000000</v>
      </c>
      <c r="H211" s="5">
        <v>223000000000</v>
      </c>
      <c r="I211" s="5">
        <v>179000000000</v>
      </c>
      <c r="J211" s="5">
        <v>147000000000</v>
      </c>
      <c r="K211" s="5">
        <v>80000000000</v>
      </c>
      <c r="L211" s="5">
        <v>117000000000</v>
      </c>
      <c r="M211" s="5">
        <v>145000000000</v>
      </c>
      <c r="N211" s="5">
        <v>121000000000</v>
      </c>
      <c r="O211" s="5">
        <v>98000000000</v>
      </c>
      <c r="P211" s="5">
        <v>67000000000</v>
      </c>
    </row>
    <row r="212" spans="2:16" x14ac:dyDescent="0.35">
      <c r="C212" t="s">
        <v>210</v>
      </c>
      <c r="H212" s="5">
        <v>180000000000</v>
      </c>
      <c r="I212" s="5">
        <v>179000000000</v>
      </c>
      <c r="J212" s="5">
        <v>147000000000</v>
      </c>
      <c r="K212" s="5">
        <v>80000000000</v>
      </c>
      <c r="L212" s="5">
        <v>117000000000</v>
      </c>
      <c r="M212" s="5">
        <v>145000000000</v>
      </c>
      <c r="N212" s="5">
        <v>121000000000</v>
      </c>
      <c r="O212" s="5">
        <v>98000000000</v>
      </c>
    </row>
    <row r="213" spans="2:16" x14ac:dyDescent="0.35">
      <c r="C213" t="s">
        <v>344</v>
      </c>
      <c r="H213" s="5">
        <v>16</v>
      </c>
      <c r="I213" s="5">
        <v>16</v>
      </c>
      <c r="J213" s="5">
        <v>13</v>
      </c>
      <c r="K213" s="6">
        <v>14.13</v>
      </c>
      <c r="L213" s="5">
        <v>20</v>
      </c>
      <c r="O213" s="6">
        <v>30.13</v>
      </c>
    </row>
    <row r="214" spans="2:16" x14ac:dyDescent="0.35">
      <c r="C214" t="s">
        <v>66</v>
      </c>
      <c r="H214" s="6">
        <v>0.40429999999999999</v>
      </c>
      <c r="I214" s="6">
        <v>0.50149999999999995</v>
      </c>
      <c r="J214" s="6">
        <v>0.49790000000000001</v>
      </c>
      <c r="K214" s="6">
        <v>0.98950000000000005</v>
      </c>
      <c r="L214" s="6">
        <v>0.95849999999999991</v>
      </c>
      <c r="O214" s="6">
        <v>1.7287999999999999</v>
      </c>
    </row>
    <row r="215" spans="2:16" x14ac:dyDescent="0.35">
      <c r="C215" t="s">
        <v>345</v>
      </c>
      <c r="H215" s="6">
        <v>2.9399999999999999E-2</v>
      </c>
      <c r="I215" s="6">
        <v>2.5600000000000001E-2</v>
      </c>
      <c r="J215" s="6">
        <v>2.0799999999999999E-2</v>
      </c>
      <c r="K215" s="6">
        <v>4.1399999999999999E-2</v>
      </c>
      <c r="L215" s="6">
        <v>5.5999999999999994E-2</v>
      </c>
      <c r="O215" s="6">
        <v>0.10039999999999999</v>
      </c>
    </row>
    <row r="216" spans="2:16" x14ac:dyDescent="0.35">
      <c r="C216" t="s">
        <v>46</v>
      </c>
      <c r="D216" s="6">
        <v>9.89</v>
      </c>
      <c r="E216" s="6">
        <v>5.61</v>
      </c>
      <c r="F216" s="6">
        <v>10.029999999999999</v>
      </c>
      <c r="G216" s="6">
        <v>6.38</v>
      </c>
      <c r="H216" s="6">
        <v>39.58</v>
      </c>
      <c r="I216" s="6">
        <v>31.9</v>
      </c>
      <c r="J216" s="6">
        <v>26.11</v>
      </c>
      <c r="K216" s="6">
        <v>14.28</v>
      </c>
      <c r="L216" s="6">
        <v>20.87</v>
      </c>
      <c r="M216" s="6">
        <v>25.72</v>
      </c>
      <c r="N216" s="6">
        <v>21.51</v>
      </c>
      <c r="O216" s="6">
        <v>17.43</v>
      </c>
      <c r="P216" s="5">
        <v>12</v>
      </c>
    </row>
    <row r="217" spans="2:16" x14ac:dyDescent="0.35">
      <c r="C217" t="s">
        <v>211</v>
      </c>
      <c r="H217" s="6">
        <v>31.91</v>
      </c>
      <c r="I217" s="6">
        <v>31.9</v>
      </c>
      <c r="J217" s="6">
        <v>26.11</v>
      </c>
      <c r="K217" s="6">
        <v>14.28</v>
      </c>
      <c r="L217" s="6">
        <v>20.87</v>
      </c>
      <c r="M217" s="6">
        <v>25.72</v>
      </c>
      <c r="N217" s="6">
        <v>21.51</v>
      </c>
      <c r="O217" s="6">
        <v>17.43</v>
      </c>
    </row>
    <row r="218" spans="2:16" x14ac:dyDescent="0.35">
      <c r="C218" t="s">
        <v>68</v>
      </c>
      <c r="H218" s="5">
        <v>16</v>
      </c>
      <c r="I218" s="5">
        <v>16</v>
      </c>
      <c r="J218" s="5">
        <v>13</v>
      </c>
      <c r="K218" s="6">
        <v>14.13</v>
      </c>
      <c r="L218" s="5">
        <v>20</v>
      </c>
      <c r="O218" s="6">
        <v>30.13</v>
      </c>
    </row>
    <row r="219" spans="2:16" x14ac:dyDescent="0.35">
      <c r="C219" t="s">
        <v>346</v>
      </c>
      <c r="H219" s="6">
        <v>0.40429999999999999</v>
      </c>
      <c r="I219" s="6">
        <v>0.50149999999999995</v>
      </c>
      <c r="J219" s="6">
        <v>0.49790000000000001</v>
      </c>
      <c r="K219" s="6">
        <v>0.98950000000000005</v>
      </c>
      <c r="L219" s="6">
        <v>0.95849999999999991</v>
      </c>
      <c r="O219" s="6">
        <v>1.7287999999999999</v>
      </c>
    </row>
    <row r="220" spans="2:16" x14ac:dyDescent="0.35">
      <c r="C220" t="s">
        <v>347</v>
      </c>
      <c r="H220" s="6">
        <v>2.9399999999999999E-2</v>
      </c>
      <c r="I220" s="6">
        <v>2.5600000000000001E-2</v>
      </c>
      <c r="J220" s="6">
        <v>2.0799999999999999E-2</v>
      </c>
      <c r="K220" s="6">
        <v>4.1399999999999999E-2</v>
      </c>
      <c r="L220" s="6">
        <v>5.5999999999999994E-2</v>
      </c>
      <c r="O220" s="6">
        <v>0.10039999999999999</v>
      </c>
    </row>
    <row r="221" spans="2:16" x14ac:dyDescent="0.35">
      <c r="C221" t="s">
        <v>212</v>
      </c>
      <c r="D221" s="5">
        <v>476000000000</v>
      </c>
      <c r="E221" s="5">
        <v>418000000000</v>
      </c>
      <c r="F221" s="5">
        <v>407000000000</v>
      </c>
      <c r="G221" s="5">
        <v>313000000000</v>
      </c>
      <c r="H221" s="5">
        <v>1902000000000</v>
      </c>
      <c r="I221" s="5">
        <v>1506000000000</v>
      </c>
      <c r="J221" s="5">
        <v>1264000000000</v>
      </c>
      <c r="K221" s="5">
        <v>1020000000000</v>
      </c>
      <c r="L221" s="5">
        <v>1044000000000</v>
      </c>
      <c r="M221" s="5">
        <v>1042000000000</v>
      </c>
      <c r="N221" s="5">
        <v>901000000000</v>
      </c>
      <c r="O221" s="5">
        <v>979000000000</v>
      </c>
      <c r="P221" s="5">
        <v>857000000000</v>
      </c>
    </row>
    <row r="222" spans="2:16" x14ac:dyDescent="0.35">
      <c r="C222" t="s">
        <v>213</v>
      </c>
      <c r="H222" s="5">
        <v>1613000000000</v>
      </c>
      <c r="I222" s="5">
        <v>1506000000000</v>
      </c>
      <c r="J222" s="5">
        <v>1264000000000</v>
      </c>
      <c r="K222" s="5">
        <v>1020000000000</v>
      </c>
      <c r="L222" s="5">
        <v>1044000000000</v>
      </c>
      <c r="M222" s="5">
        <v>1042000000000</v>
      </c>
      <c r="N222" s="5">
        <v>901000000000</v>
      </c>
      <c r="O222" s="5">
        <v>979000000000</v>
      </c>
    </row>
    <row r="223" spans="2:16" x14ac:dyDescent="0.35">
      <c r="C223" t="s">
        <v>348</v>
      </c>
      <c r="H223" s="5">
        <v>16</v>
      </c>
      <c r="I223" s="5">
        <v>16</v>
      </c>
      <c r="J223" s="5">
        <v>13</v>
      </c>
      <c r="K223" s="6">
        <v>14.13</v>
      </c>
      <c r="L223" s="5">
        <v>20</v>
      </c>
      <c r="O223" s="6">
        <v>30.13</v>
      </c>
    </row>
    <row r="224" spans="2:16" x14ac:dyDescent="0.35">
      <c r="C224" t="s">
        <v>349</v>
      </c>
      <c r="H224" s="6">
        <v>0.40429999999999999</v>
      </c>
      <c r="I224" s="6">
        <v>0.50149999999999995</v>
      </c>
      <c r="J224" s="6">
        <v>0.49790000000000001</v>
      </c>
      <c r="K224" s="6">
        <v>0.98950000000000005</v>
      </c>
      <c r="L224" s="6">
        <v>0.95849999999999991</v>
      </c>
      <c r="O224" s="6">
        <v>1.7287999999999999</v>
      </c>
    </row>
    <row r="225" spans="3:15" x14ac:dyDescent="0.35">
      <c r="C225" t="s">
        <v>350</v>
      </c>
      <c r="H225" s="6">
        <v>2.9399999999999999E-2</v>
      </c>
      <c r="I225" s="6">
        <v>2.5600000000000001E-2</v>
      </c>
      <c r="J225" s="6">
        <v>2.0799999999999999E-2</v>
      </c>
      <c r="K225" s="6">
        <v>4.1399999999999999E-2</v>
      </c>
      <c r="L225" s="6">
        <v>5.5999999999999994E-2</v>
      </c>
      <c r="O225" s="6">
        <v>0.10039999999999999</v>
      </c>
    </row>
    <row r="226" spans="3:15" x14ac:dyDescent="0.35">
      <c r="C226" t="s">
        <v>214</v>
      </c>
      <c r="I226" s="6">
        <v>13.77</v>
      </c>
    </row>
    <row r="227" spans="3:15" x14ac:dyDescent="0.35">
      <c r="C227" t="s">
        <v>215</v>
      </c>
      <c r="I227" s="6">
        <v>17.079999999999998</v>
      </c>
    </row>
    <row r="228" spans="3:15" x14ac:dyDescent="0.35">
      <c r="C228" t="s">
        <v>216</v>
      </c>
      <c r="I228" s="6">
        <v>7.42</v>
      </c>
    </row>
    <row r="229" spans="3:15" x14ac:dyDescent="0.35">
      <c r="C229" t="s">
        <v>217</v>
      </c>
      <c r="I229" s="6">
        <v>5.8600000000000006E-2</v>
      </c>
    </row>
    <row r="230" spans="3:15" x14ac:dyDescent="0.35">
      <c r="C230" t="s">
        <v>218</v>
      </c>
      <c r="I230" s="6">
        <v>1.9</v>
      </c>
    </row>
    <row r="231" spans="3:15" x14ac:dyDescent="0.35">
      <c r="C231" t="s">
        <v>219</v>
      </c>
      <c r="I231" s="6">
        <v>3.41</v>
      </c>
    </row>
    <row r="232" spans="3:15" x14ac:dyDescent="0.35">
      <c r="C232" t="s">
        <v>220</v>
      </c>
      <c r="I232" s="6">
        <v>14.12</v>
      </c>
    </row>
    <row r="233" spans="3:15" x14ac:dyDescent="0.35">
      <c r="C233" t="s">
        <v>221</v>
      </c>
      <c r="I233" s="6">
        <v>-98.91</v>
      </c>
    </row>
    <row r="234" spans="3:15" x14ac:dyDescent="0.35">
      <c r="C234" t="s">
        <v>222</v>
      </c>
      <c r="I234" s="6">
        <v>12.97</v>
      </c>
    </row>
    <row r="235" spans="3:15" x14ac:dyDescent="0.35">
      <c r="C235" t="s">
        <v>223</v>
      </c>
      <c r="I235" s="6">
        <v>11.58</v>
      </c>
    </row>
    <row r="236" spans="3:15" x14ac:dyDescent="0.35">
      <c r="C236" t="s">
        <v>325</v>
      </c>
      <c r="I236" s="6">
        <v>-0.25</v>
      </c>
    </row>
    <row r="237" spans="3:15" x14ac:dyDescent="0.35">
      <c r="C237" t="s">
        <v>326</v>
      </c>
      <c r="I237" s="6">
        <v>-0.66</v>
      </c>
    </row>
    <row r="238" spans="3:15" x14ac:dyDescent="0.35">
      <c r="C238" t="s">
        <v>224</v>
      </c>
      <c r="I238" s="6">
        <v>31.91</v>
      </c>
    </row>
    <row r="239" spans="3:15" x14ac:dyDescent="0.35">
      <c r="C239" t="s">
        <v>225</v>
      </c>
      <c r="I239" s="6">
        <v>39.58</v>
      </c>
    </row>
    <row r="240" spans="3:15" x14ac:dyDescent="0.35">
      <c r="C240" t="s">
        <v>226</v>
      </c>
      <c r="I240" s="6">
        <v>286.77</v>
      </c>
    </row>
    <row r="241" spans="3:9" x14ac:dyDescent="0.35">
      <c r="C241" t="s">
        <v>227</v>
      </c>
      <c r="D241" s="6">
        <v>51.66</v>
      </c>
    </row>
    <row r="242" spans="3:9" x14ac:dyDescent="0.35">
      <c r="C242" t="s">
        <v>228</v>
      </c>
      <c r="I242" s="6">
        <v>159.59</v>
      </c>
    </row>
    <row r="243" spans="3:9" x14ac:dyDescent="0.35">
      <c r="C243" t="s">
        <v>229</v>
      </c>
      <c r="I243" s="6">
        <v>-5.51</v>
      </c>
    </row>
    <row r="244" spans="3:9" x14ac:dyDescent="0.35">
      <c r="C244" t="s">
        <v>230</v>
      </c>
      <c r="D244" s="6">
        <v>1.85</v>
      </c>
    </row>
    <row r="245" spans="3:9" x14ac:dyDescent="0.35">
      <c r="C245" t="s">
        <v>231</v>
      </c>
      <c r="D245" s="6">
        <v>1.17</v>
      </c>
    </row>
    <row r="246" spans="3:9" x14ac:dyDescent="0.35">
      <c r="C246" t="s">
        <v>234</v>
      </c>
      <c r="D246" s="6">
        <v>0.48</v>
      </c>
    </row>
    <row r="247" spans="3:9" x14ac:dyDescent="0.35">
      <c r="C247" t="s">
        <v>236</v>
      </c>
      <c r="D247" s="6">
        <v>1.48</v>
      </c>
    </row>
    <row r="248" spans="3:9" x14ac:dyDescent="0.35">
      <c r="C248" t="s">
        <v>237</v>
      </c>
      <c r="I248" s="6">
        <v>205.47</v>
      </c>
    </row>
    <row r="249" spans="3:9" x14ac:dyDescent="0.35">
      <c r="C249" t="s">
        <v>12</v>
      </c>
      <c r="D249" s="5">
        <v>35000000000</v>
      </c>
    </row>
    <row r="250" spans="3:9" x14ac:dyDescent="0.35">
      <c r="C250" t="s">
        <v>238</v>
      </c>
      <c r="I250" s="6">
        <v>6.57</v>
      </c>
    </row>
    <row r="251" spans="3:9" x14ac:dyDescent="0.35">
      <c r="C251" t="s">
        <v>239</v>
      </c>
      <c r="I251" s="6">
        <v>0.1353</v>
      </c>
    </row>
    <row r="252" spans="3:9" x14ac:dyDescent="0.35">
      <c r="C252" t="s">
        <v>240</v>
      </c>
      <c r="I252" s="6">
        <v>0.2</v>
      </c>
    </row>
    <row r="253" spans="3:9" x14ac:dyDescent="0.35">
      <c r="C253" t="s">
        <v>241</v>
      </c>
      <c r="I253" s="6">
        <v>0.2452</v>
      </c>
    </row>
    <row r="254" spans="3:9" x14ac:dyDescent="0.35">
      <c r="C254" t="s">
        <v>242</v>
      </c>
      <c r="I254" s="6">
        <v>0.19390000000000002</v>
      </c>
    </row>
    <row r="255" spans="3:9" x14ac:dyDescent="0.35">
      <c r="C255" t="s">
        <v>243</v>
      </c>
      <c r="D255" s="6">
        <v>32.700000000000003</v>
      </c>
    </row>
    <row r="256" spans="3:9" x14ac:dyDescent="0.35">
      <c r="C256" t="s">
        <v>244</v>
      </c>
      <c r="D256" s="6">
        <v>78.47</v>
      </c>
    </row>
    <row r="257" spans="3:9" x14ac:dyDescent="0.35">
      <c r="C257" t="s">
        <v>245</v>
      </c>
      <c r="D257" s="6">
        <v>37.11</v>
      </c>
    </row>
    <row r="258" spans="3:9" x14ac:dyDescent="0.35">
      <c r="C258" t="s">
        <v>246</v>
      </c>
      <c r="D258" s="6">
        <v>74.06</v>
      </c>
    </row>
    <row r="259" spans="3:9" x14ac:dyDescent="0.35">
      <c r="C259" t="s">
        <v>247</v>
      </c>
      <c r="D259" s="6">
        <v>2.78</v>
      </c>
    </row>
    <row r="260" spans="3:9" x14ac:dyDescent="0.35">
      <c r="C260" t="s">
        <v>248</v>
      </c>
      <c r="I260" s="6">
        <v>1.25</v>
      </c>
    </row>
    <row r="261" spans="3:9" x14ac:dyDescent="0.35">
      <c r="C261" t="s">
        <v>249</v>
      </c>
      <c r="I261" s="6">
        <v>3.81</v>
      </c>
    </row>
    <row r="262" spans="3:9" x14ac:dyDescent="0.35">
      <c r="C262" t="s">
        <v>42</v>
      </c>
      <c r="I262" s="5">
        <v>3066000000000</v>
      </c>
    </row>
    <row r="263" spans="3:9" x14ac:dyDescent="0.35">
      <c r="C263" t="s">
        <v>250</v>
      </c>
      <c r="I263" s="5">
        <v>2776000000000</v>
      </c>
    </row>
    <row r="264" spans="3:9" x14ac:dyDescent="0.35">
      <c r="C264" t="s">
        <v>251</v>
      </c>
      <c r="I264" s="5">
        <v>5620000000</v>
      </c>
    </row>
    <row r="265" spans="3:9" x14ac:dyDescent="0.35">
      <c r="C265" t="s">
        <v>252</v>
      </c>
      <c r="I265" s="6">
        <v>0.1011</v>
      </c>
    </row>
    <row r="266" spans="3:9" x14ac:dyDescent="0.35">
      <c r="C266" t="s">
        <v>253</v>
      </c>
      <c r="D266" s="6">
        <v>0.26179999999999998</v>
      </c>
    </row>
    <row r="267" spans="3:9" x14ac:dyDescent="0.35">
      <c r="C267" t="s">
        <v>254</v>
      </c>
      <c r="D267" s="6">
        <v>0.14510000000000001</v>
      </c>
    </row>
    <row r="268" spans="3:9" x14ac:dyDescent="0.35">
      <c r="C268" t="s">
        <v>255</v>
      </c>
      <c r="D268" s="6">
        <v>0.11699999999999999</v>
      </c>
    </row>
    <row r="269" spans="3:9" x14ac:dyDescent="0.35">
      <c r="C269" t="s">
        <v>256</v>
      </c>
      <c r="D269" s="6">
        <v>0.28970000000000001</v>
      </c>
    </row>
    <row r="270" spans="3:9" x14ac:dyDescent="0.35">
      <c r="C270" t="s">
        <v>257</v>
      </c>
      <c r="D270" s="6">
        <v>3.95E-2</v>
      </c>
    </row>
    <row r="271" spans="3:9" x14ac:dyDescent="0.35">
      <c r="C271" t="s">
        <v>258</v>
      </c>
      <c r="D271" s="6">
        <v>1.2999999999999999E-3</v>
      </c>
    </row>
    <row r="272" spans="3:9" x14ac:dyDescent="0.35">
      <c r="C272" t="s">
        <v>351</v>
      </c>
      <c r="I272" s="5">
        <v>16</v>
      </c>
    </row>
    <row r="273" spans="3:9" x14ac:dyDescent="0.35">
      <c r="C273" t="s">
        <v>352</v>
      </c>
      <c r="I273" s="5">
        <v>16</v>
      </c>
    </row>
    <row r="274" spans="3:9" x14ac:dyDescent="0.35">
      <c r="C274" t="s">
        <v>353</v>
      </c>
      <c r="I274" s="6">
        <v>0.40429999999999999</v>
      </c>
    </row>
    <row r="275" spans="3:9" x14ac:dyDescent="0.35">
      <c r="C275" t="s">
        <v>354</v>
      </c>
      <c r="I275" s="6">
        <v>2.9399999999999999E-2</v>
      </c>
    </row>
    <row r="276" spans="3:9" x14ac:dyDescent="0.35">
      <c r="C276" t="s">
        <v>355</v>
      </c>
      <c r="I276" t="s">
        <v>860</v>
      </c>
    </row>
    <row r="277" spans="3:9" x14ac:dyDescent="0.35">
      <c r="C277" t="s">
        <v>259</v>
      </c>
      <c r="I277" s="5">
        <v>5</v>
      </c>
    </row>
    <row r="278" spans="3:9" x14ac:dyDescent="0.35">
      <c r="C278" t="s">
        <v>260</v>
      </c>
      <c r="I278" s="6">
        <v>0.47</v>
      </c>
    </row>
    <row r="279" spans="3:9" x14ac:dyDescent="0.35">
      <c r="C279" t="s">
        <v>261</v>
      </c>
      <c r="I279" s="6">
        <v>0.71</v>
      </c>
    </row>
    <row r="280" spans="3:9" x14ac:dyDescent="0.35">
      <c r="C280" t="s">
        <v>262</v>
      </c>
      <c r="I280" s="6">
        <v>0.43</v>
      </c>
    </row>
    <row r="281" spans="3:9" x14ac:dyDescent="0.35">
      <c r="C281" t="s">
        <v>263</v>
      </c>
      <c r="I281" s="6">
        <v>0.5</v>
      </c>
    </row>
    <row r="282" spans="3:9" x14ac:dyDescent="0.35">
      <c r="C282" t="s">
        <v>264</v>
      </c>
      <c r="I282" s="6">
        <v>0.41</v>
      </c>
    </row>
    <row r="283" spans="3:9" x14ac:dyDescent="0.35">
      <c r="C283" t="s">
        <v>265</v>
      </c>
      <c r="I283" s="6">
        <v>0.19</v>
      </c>
    </row>
    <row r="284" spans="3:9" x14ac:dyDescent="0.35">
      <c r="C284" t="s">
        <v>266</v>
      </c>
      <c r="I284" s="6">
        <v>0.66</v>
      </c>
    </row>
    <row r="285" spans="3:9" x14ac:dyDescent="0.35">
      <c r="C285" t="s">
        <v>267</v>
      </c>
      <c r="I285" s="5">
        <v>1613000000000</v>
      </c>
    </row>
    <row r="286" spans="3:9" x14ac:dyDescent="0.35">
      <c r="C286" t="s">
        <v>268</v>
      </c>
      <c r="I286" s="5">
        <v>460000000000</v>
      </c>
    </row>
    <row r="287" spans="3:9" x14ac:dyDescent="0.35">
      <c r="C287" t="s">
        <v>269</v>
      </c>
      <c r="I287" s="5">
        <v>240000000000</v>
      </c>
    </row>
    <row r="288" spans="3:9" x14ac:dyDescent="0.35">
      <c r="C288" t="s">
        <v>270</v>
      </c>
      <c r="I288" s="5">
        <v>180000000000</v>
      </c>
    </row>
    <row r="289" spans="3:9" x14ac:dyDescent="0.35">
      <c r="C289" t="s">
        <v>271</v>
      </c>
      <c r="D289" s="5">
        <v>291000000000</v>
      </c>
    </row>
    <row r="290" spans="3:9" x14ac:dyDescent="0.35">
      <c r="C290" t="s">
        <v>272</v>
      </c>
      <c r="D290" s="5">
        <v>1327000000000</v>
      </c>
    </row>
    <row r="291" spans="3:9" x14ac:dyDescent="0.35">
      <c r="C291" t="s">
        <v>273</v>
      </c>
      <c r="D291" s="5">
        <v>429000000000</v>
      </c>
    </row>
    <row r="292" spans="3:9" x14ac:dyDescent="0.35">
      <c r="C292" t="s">
        <v>193</v>
      </c>
      <c r="D292" s="5">
        <v>361000000000</v>
      </c>
    </row>
    <row r="293" spans="3:9" x14ac:dyDescent="0.35">
      <c r="C293" t="s">
        <v>192</v>
      </c>
      <c r="I293" s="5">
        <v>898000000000</v>
      </c>
    </row>
    <row r="294" spans="3:9" x14ac:dyDescent="0.35">
      <c r="C294" t="s">
        <v>191</v>
      </c>
      <c r="D294" s="5">
        <v>1000000000</v>
      </c>
    </row>
    <row r="295" spans="3:9" x14ac:dyDescent="0.35">
      <c r="C295" t="s">
        <v>23</v>
      </c>
      <c r="D295" s="5">
        <v>1000000000</v>
      </c>
    </row>
    <row r="296" spans="3:9" x14ac:dyDescent="0.35">
      <c r="C296" t="s">
        <v>20</v>
      </c>
      <c r="D296" s="5">
        <v>-289000000000</v>
      </c>
    </row>
    <row r="297" spans="3:9" x14ac:dyDescent="0.35">
      <c r="C297" t="s">
        <v>274</v>
      </c>
      <c r="I297" s="5">
        <v>898000000000</v>
      </c>
    </row>
    <row r="298" spans="3:9" x14ac:dyDescent="0.35">
      <c r="C298" t="s">
        <v>275</v>
      </c>
      <c r="I298" s="5">
        <v>217000000000</v>
      </c>
    </row>
    <row r="299" spans="3:9" x14ac:dyDescent="0.35">
      <c r="C299" t="s">
        <v>276</v>
      </c>
      <c r="I299" s="5">
        <v>-247000000000</v>
      </c>
    </row>
    <row r="300" spans="3:9" x14ac:dyDescent="0.35">
      <c r="C300" t="s">
        <v>277</v>
      </c>
      <c r="I300" s="5">
        <v>-77000000000</v>
      </c>
    </row>
    <row r="301" spans="3:9" x14ac:dyDescent="0.35">
      <c r="C301" t="s">
        <v>278</v>
      </c>
      <c r="I301" s="5">
        <v>-248000000000</v>
      </c>
    </row>
    <row r="302" spans="3:9" x14ac:dyDescent="0.35">
      <c r="C302" t="s">
        <v>279</v>
      </c>
      <c r="I302" s="5">
        <v>-31000000000</v>
      </c>
    </row>
  </sheetData>
  <pageMargins left="0.7" right="0.7" top="0.75" bottom="0.75" header="0.3" footer="0.3"/>
  <ignoredErrors>
    <ignoredError sqref="A1:P303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32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861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862</v>
      </c>
      <c r="D2" s="2" vm="154">
        <f ca="1">IFERROR(_xlfn.STOCKHISTORY("XIDX:" &amp; $C$1, D3, , 0, 0, 1), "Libur")</f>
        <v>196</v>
      </c>
      <c r="H2" s="2" vm="154">
        <f ca="1">IFERROR(INDEX(D2:G2,COUNT(D2:G2)),"")</f>
        <v>196</v>
      </c>
      <c r="I2" s="2" vm="155">
        <f t="shared" ref="I2:P2" ca="1" si="0">IFERROR(_xlfn.STOCKHISTORY("XIDX:" &amp; $C$1, I1, , 0, 0, 1), "Libur")</f>
        <v>208</v>
      </c>
      <c r="J2" s="2" vm="156">
        <f t="shared" ca="1" si="0"/>
        <v>189</v>
      </c>
      <c r="K2" s="2" vm="157">
        <f t="shared" ca="1" si="0"/>
        <v>133</v>
      </c>
      <c r="L2" s="2" vm="158">
        <f t="shared" ca="1" si="0"/>
        <v>146</v>
      </c>
      <c r="M2" s="2" vm="159">
        <f t="shared" ca="1" si="0"/>
        <v>216</v>
      </c>
      <c r="N2" s="2" vm="160">
        <f t="shared" ca="1" si="0"/>
        <v>119</v>
      </c>
      <c r="O2" s="2" vm="161">
        <f t="shared" ca="1" si="0"/>
        <v>200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527946010582</v>
      </c>
      <c r="H4" s="2">
        <f>IFERROR(SUM(D4:G4)*(4/MAX(1,COUNT(D4:G4))),"")</f>
        <v>2111784042328</v>
      </c>
      <c r="I4" s="2">
        <f t="shared" ref="I4:P4" si="1">IFERROR(INDEX(I51:I500,MATCH($C$4,$C$51:$C$500,0)),"")</f>
        <v>2552818121689</v>
      </c>
      <c r="J4" s="2">
        <f t="shared" si="1"/>
        <v>2127994680911</v>
      </c>
      <c r="K4" s="2">
        <f t="shared" si="1"/>
        <v>2049487832334</v>
      </c>
      <c r="L4" s="2">
        <f t="shared" si="1"/>
        <v>1972824875264</v>
      </c>
      <c r="M4" s="2">
        <f t="shared" si="1"/>
        <v>1766254650794</v>
      </c>
      <c r="N4" s="2">
        <f t="shared" si="1"/>
        <v>930503571803</v>
      </c>
      <c r="O4" s="2">
        <f t="shared" si="1"/>
        <v>728562875731</v>
      </c>
      <c r="P4" s="2">
        <f t="shared" si="1"/>
        <v>689687909455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77279016188</v>
      </c>
      <c r="H5" s="2">
        <f>IFERROR(SUM(D5:G5)*(4/MAX(1,COUNT(D5:G5))),"")</f>
        <v>309116064752</v>
      </c>
      <c r="I5" s="2">
        <f t="shared" ref="I5:P5" si="2">IFERROR(INDEX(I51:I500,MATCH($C$5,$C$51:$C$500,0)),"")</f>
        <v>440125793531</v>
      </c>
      <c r="J5" s="2">
        <f t="shared" si="2"/>
        <v>354389785332</v>
      </c>
      <c r="K5" s="2">
        <f t="shared" si="2"/>
        <v>551018821828</v>
      </c>
      <c r="L5" s="2">
        <f t="shared" si="2"/>
        <v>261260047104</v>
      </c>
      <c r="M5" s="2">
        <f t="shared" si="2"/>
        <v>214824099030</v>
      </c>
      <c r="N5" s="2">
        <f t="shared" si="2"/>
        <v>33488185144</v>
      </c>
      <c r="O5" s="2">
        <f t="shared" si="2"/>
        <v>-163966839369</v>
      </c>
      <c r="P5" s="2">
        <f t="shared" si="2"/>
        <v>-178959156112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2807325282680</v>
      </c>
      <c r="H6" s="2">
        <f>IFERROR(INDEX(D6:G6,COUNT(D6:G6)),"")</f>
        <v>2807325282680</v>
      </c>
      <c r="I6" s="2">
        <f t="shared" ref="I6:P6" si="3">IFERROR(INDEX(I51:I500,MATCH($C$6,$C$51:$C$500,0)),"")</f>
        <v>2730046305349</v>
      </c>
      <c r="J6" s="2">
        <f t="shared" si="3"/>
        <v>2440710565529</v>
      </c>
      <c r="K6" s="2">
        <f t="shared" si="3"/>
        <v>2237120695275</v>
      </c>
      <c r="L6" s="2">
        <f t="shared" si="3"/>
        <v>1686092119450</v>
      </c>
      <c r="M6" s="2">
        <f t="shared" si="3"/>
        <v>1424812031387</v>
      </c>
      <c r="N6" s="2">
        <f t="shared" si="3"/>
        <v>1210227962735</v>
      </c>
      <c r="O6" s="2">
        <f t="shared" si="3"/>
        <v>1177120908313</v>
      </c>
      <c r="P6" s="2">
        <f t="shared" si="3"/>
        <v>600004785290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18.850000000000001</v>
      </c>
      <c r="H7" s="3">
        <f>IFERROR(INDEX(D7:G7,COUNT(D7:G7)),"")</f>
        <v>18.850000000000001</v>
      </c>
      <c r="I7" s="3">
        <f t="shared" ref="I7:P7" si="4">IFERROR(INDEX(I51:I500,MATCH($C$7,$C$51:$C$500,0))/1000000000,"")</f>
        <v>18.850000000000001</v>
      </c>
      <c r="J7" s="3">
        <f t="shared" si="4"/>
        <v>18.850000000000001</v>
      </c>
      <c r="K7" s="3">
        <f t="shared" si="4"/>
        <v>18.850000000000001</v>
      </c>
      <c r="L7" s="3">
        <f t="shared" si="4"/>
        <v>18.850000000000001</v>
      </c>
      <c r="M7" s="3">
        <f t="shared" si="4"/>
        <v>18.850000000000001</v>
      </c>
      <c r="N7" s="3">
        <f t="shared" si="4"/>
        <v>18.850000000000001</v>
      </c>
      <c r="O7" s="3">
        <f t="shared" si="4"/>
        <v>18.850000000000001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196000000000</v>
      </c>
      <c r="H8" s="2">
        <f>IFERROR(INDEX(D8:G8,COUNT(D8:G8)),"")</f>
        <v>196000000000</v>
      </c>
      <c r="I8" s="2">
        <f t="shared" ref="I8:P8" si="5">IFERROR(INDEX(I51:I500,MATCH($C$8,$C$51:$C$500,0)),"")</f>
        <v>511000000000</v>
      </c>
      <c r="J8" s="2">
        <f t="shared" si="5"/>
        <v>266000000000</v>
      </c>
      <c r="K8" s="2">
        <f t="shared" si="5"/>
        <v>600000000000</v>
      </c>
      <c r="L8" s="2">
        <f t="shared" si="5"/>
        <v>474000000000</v>
      </c>
      <c r="M8" s="2">
        <f t="shared" si="5"/>
        <v>312000000000</v>
      </c>
      <c r="N8" s="2">
        <f t="shared" si="5"/>
        <v>91000000000</v>
      </c>
      <c r="O8" s="2">
        <f t="shared" si="5"/>
        <v>-38000000000</v>
      </c>
      <c r="P8" s="2">
        <f t="shared" si="5"/>
        <v>40000000000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10.41</v>
      </c>
      <c r="H9" s="3">
        <f>IFERROR(INDEX(D9:G9,COUNT(D9:G9)),"")</f>
        <v>10.41</v>
      </c>
      <c r="I9" s="3">
        <f t="shared" ref="I9:P9" si="6">IFERROR(INDEX(I51:I500,MATCH($C$9,$C$51:$C$500,0)),"")</f>
        <v>27.08</v>
      </c>
      <c r="J9" s="3">
        <f t="shared" si="6"/>
        <v>14.1</v>
      </c>
      <c r="K9" s="3">
        <f t="shared" si="6"/>
        <v>31.86</v>
      </c>
      <c r="L9" s="3">
        <f t="shared" si="6"/>
        <v>25.13</v>
      </c>
      <c r="M9" s="3">
        <f t="shared" si="6"/>
        <v>16.54</v>
      </c>
      <c r="N9" s="3">
        <f t="shared" si="6"/>
        <v>4.84</v>
      </c>
      <c r="O9" s="3">
        <f t="shared" si="6"/>
        <v>-2.04</v>
      </c>
      <c r="P9" s="3">
        <f t="shared" si="6"/>
        <v>48193.97</v>
      </c>
    </row>
    <row r="10" spans="1:16" x14ac:dyDescent="0.35">
      <c r="C10" t="s">
        <v>17</v>
      </c>
      <c r="D10" s="3">
        <f ca="1">IFERROR(IF(D9=0,"",D2/D9),"")</f>
        <v>18.828049951969259</v>
      </c>
      <c r="I10" s="3">
        <f t="shared" ref="I10:P10" ca="1" si="7">IFERROR(IF(I9=0,"",I2/I9),"")</f>
        <v>7.6809453471196463</v>
      </c>
      <c r="J10" s="3">
        <f t="shared" ca="1" si="7"/>
        <v>13.404255319148936</v>
      </c>
      <c r="K10" s="3">
        <f t="shared" ca="1" si="7"/>
        <v>4.1745134965473953</v>
      </c>
      <c r="L10" s="3">
        <f t="shared" ca="1" si="7"/>
        <v>5.809789096697175</v>
      </c>
      <c r="M10" s="3">
        <f t="shared" ca="1" si="7"/>
        <v>13.059250302297462</v>
      </c>
      <c r="N10" s="3">
        <f t="shared" ca="1" si="7"/>
        <v>24.586776859504134</v>
      </c>
      <c r="O10" s="3">
        <f t="shared" ca="1" si="7"/>
        <v>-98.039215686274503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441805661675</v>
      </c>
      <c r="H11" s="2">
        <f>IFERROR(INDEX(D11:G11,COUNT(D11:G11)),"")</f>
        <v>441805661675</v>
      </c>
      <c r="I11" s="2">
        <f t="shared" ref="I11:P11" si="8">IFERROR(INDEX(I51:I500,MATCH($C$11,$C$51:$C$500,0)),"")</f>
        <v>1145604223051</v>
      </c>
      <c r="J11" s="2">
        <f t="shared" si="8"/>
        <v>1161820981781</v>
      </c>
      <c r="K11" s="2">
        <f t="shared" si="8"/>
        <v>1543774350608</v>
      </c>
      <c r="L11" s="2">
        <f t="shared" si="8"/>
        <v>807149997106</v>
      </c>
      <c r="M11" s="2">
        <f t="shared" si="8"/>
        <v>367456523185</v>
      </c>
      <c r="N11" s="2">
        <f t="shared" si="8"/>
        <v>200611439139</v>
      </c>
      <c r="O11" s="2">
        <f t="shared" si="8"/>
        <v>406858214792</v>
      </c>
      <c r="P11" s="2">
        <f t="shared" si="8"/>
        <v>572229348351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-301000000000</v>
      </c>
      <c r="H12" s="2">
        <f>IFERROR(INDEX(D12:G12,COUNT(D12:G12)),"")</f>
        <v>-301000000000</v>
      </c>
      <c r="I12" s="2">
        <f t="shared" ref="I12:P12" si="9">IFERROR(INDEX(I51:I500,MATCH($C$12,$C$51:$C$500,0)),"")</f>
        <v>-129000000000</v>
      </c>
      <c r="J12" s="2">
        <f t="shared" si="9"/>
        <v>62000000000</v>
      </c>
      <c r="K12" s="2">
        <f t="shared" si="9"/>
        <v>31000000000</v>
      </c>
      <c r="L12" s="2">
        <f t="shared" si="9"/>
        <v>1339000000000</v>
      </c>
      <c r="M12" s="2">
        <f t="shared" si="9"/>
        <v>1676000000000</v>
      </c>
      <c r="N12" s="2">
        <f t="shared" si="9"/>
        <v>1772000000000</v>
      </c>
      <c r="O12" s="2">
        <f t="shared" si="9"/>
        <v>1475000000000</v>
      </c>
      <c r="P12" s="2">
        <f t="shared" si="9"/>
        <v>2022000000000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140000000000</v>
      </c>
      <c r="H13" s="2">
        <f>IFERROR(INDEX(D13:G13,COUNT(D13:G13)),"")</f>
        <v>140000000000</v>
      </c>
      <c r="I13" s="2">
        <f t="shared" ref="I13:P13" si="10">IFERROR(INDEX(I51:I500,MATCH($C$13,$C$51:$C$500,0)),"")</f>
        <v>1017000000000</v>
      </c>
      <c r="J13" s="2">
        <f t="shared" si="10"/>
        <v>1224000000000</v>
      </c>
      <c r="K13" s="2">
        <f t="shared" si="10"/>
        <v>1575000000000</v>
      </c>
      <c r="L13" s="2">
        <f t="shared" si="10"/>
        <v>2146000000000</v>
      </c>
      <c r="M13" s="2">
        <f t="shared" si="10"/>
        <v>2043000000000</v>
      </c>
      <c r="N13" s="2">
        <f t="shared" si="10"/>
        <v>1972000000000</v>
      </c>
      <c r="O13" s="2">
        <f t="shared" si="10"/>
        <v>1882000000000</v>
      </c>
      <c r="P13" s="2">
        <f t="shared" si="10"/>
        <v>2594000000000</v>
      </c>
    </row>
    <row r="14" spans="1:16" x14ac:dyDescent="0.35">
      <c r="C14" t="s">
        <v>26</v>
      </c>
      <c r="D14" s="2">
        <f>IFERROR(INDEX(D51:D500,MATCH($C$14,$C$51:$C$500,0)),"")</f>
        <v>-14124240519</v>
      </c>
      <c r="H14" s="2">
        <f>IFERROR(SUM(D14:G14)*(4/MAX(1,COUNT(D14:G14))),"")</f>
        <v>-56496962076</v>
      </c>
      <c r="I14" s="2">
        <f t="shared" ref="I14:P14" si="11">IFERROR(INDEX(I51:I500,MATCH($C$14,$C$51:$C$500,0)),"")</f>
        <v>-82855850584</v>
      </c>
      <c r="J14" s="2">
        <f t="shared" si="11"/>
        <v>-104374534379</v>
      </c>
      <c r="K14" s="2">
        <f t="shared" si="11"/>
        <v>-147501136045</v>
      </c>
      <c r="L14" s="2">
        <f t="shared" si="11"/>
        <v>-152580803674</v>
      </c>
      <c r="M14" s="2">
        <f t="shared" si="11"/>
        <v>-147615795149</v>
      </c>
      <c r="N14" s="2">
        <f t="shared" si="11"/>
        <v>-148232698976</v>
      </c>
      <c r="O14" s="2">
        <f t="shared" si="11"/>
        <v>-137568182636</v>
      </c>
      <c r="P14" s="2">
        <f t="shared" si="11"/>
        <v>-95058567720</v>
      </c>
    </row>
    <row r="15" spans="1:16" x14ac:dyDescent="0.35">
      <c r="C15" t="s">
        <v>27</v>
      </c>
      <c r="D15" s="2">
        <f>IFERROR(INDEX(D51:D500,MATCH($C$15,$C$51:$C$500,0)),"")</f>
        <v>-19088275835</v>
      </c>
      <c r="H15" s="2">
        <f>IFERROR(SUM(D15:G15)*(4/MAX(1,COUNT(D15:G15))),"")</f>
        <v>-76353103340</v>
      </c>
      <c r="I15" s="2">
        <f t="shared" ref="I15:P15" si="12">IFERROR(INDEX(I51:I500,MATCH($C$15,$C$51:$C$500,0)),"")</f>
        <v>-112599869529</v>
      </c>
      <c r="J15" s="2">
        <f t="shared" si="12"/>
        <v>-89013296912</v>
      </c>
      <c r="K15" s="2">
        <f t="shared" si="12"/>
        <v>-110710705679</v>
      </c>
      <c r="L15" s="2">
        <f t="shared" si="12"/>
        <v>-61013511197</v>
      </c>
      <c r="M15" s="2">
        <f t="shared" si="12"/>
        <v>-11269803793</v>
      </c>
      <c r="N15" s="2">
        <f t="shared" si="12"/>
        <v>-7469833523</v>
      </c>
      <c r="O15" s="2">
        <f t="shared" si="12"/>
        <v>15251912753</v>
      </c>
      <c r="P15" s="2">
        <f t="shared" si="12"/>
        <v>-64150304213</v>
      </c>
    </row>
    <row r="16" spans="1:16" x14ac:dyDescent="0.35">
      <c r="C16" t="s">
        <v>28</v>
      </c>
      <c r="D16" s="2">
        <f>IFERROR(INDEX(D51:D500,MATCH($C$16,$C$51:$C$500,0)),"")</f>
        <v>97048044585</v>
      </c>
      <c r="H16" s="2">
        <f>IFERROR(SUM(D16:G16)*(4/MAX(1,COUNT(D16:G16))),"")</f>
        <v>388192178340</v>
      </c>
      <c r="I16" s="2">
        <f t="shared" ref="I16:P16" si="13">IFERROR(INDEX(I51:I500,MATCH($C$16,$C$51:$C$500,0)),"")</f>
        <v>555448810022</v>
      </c>
      <c r="J16" s="2">
        <f t="shared" si="13"/>
        <v>439660771183</v>
      </c>
      <c r="K16" s="2">
        <f t="shared" si="13"/>
        <v>659954710565</v>
      </c>
      <c r="L16" s="2">
        <f t="shared" si="13"/>
        <v>318695641894</v>
      </c>
      <c r="M16" s="2">
        <f t="shared" si="13"/>
        <v>225111763613</v>
      </c>
      <c r="N16" s="2">
        <f t="shared" si="13"/>
        <v>33970467891</v>
      </c>
      <c r="O16" s="2">
        <f t="shared" si="13"/>
        <v>-176239532205</v>
      </c>
      <c r="P16" s="2">
        <f t="shared" si="13"/>
        <v>-119005756321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3694600000000</v>
      </c>
      <c r="H20" s="2">
        <f t="shared" ref="H20:P20" ca="1" si="14">IFERROR(H21*H2,"")</f>
        <v>3694600000000</v>
      </c>
      <c r="I20" s="2">
        <f t="shared" ca="1" si="14"/>
        <v>3920800000000</v>
      </c>
      <c r="J20" s="2">
        <f t="shared" ca="1" si="14"/>
        <v>3562650000000</v>
      </c>
      <c r="K20" s="2">
        <f t="shared" ca="1" si="14"/>
        <v>2507050000000</v>
      </c>
      <c r="L20" s="2">
        <f t="shared" ca="1" si="14"/>
        <v>2752100000000</v>
      </c>
      <c r="M20" s="2">
        <f t="shared" ca="1" si="14"/>
        <v>4071600000000</v>
      </c>
      <c r="N20" s="2">
        <f t="shared" ca="1" si="14"/>
        <v>2243150000000</v>
      </c>
      <c r="O20" s="2">
        <f t="shared" ca="1" si="14"/>
        <v>3770000000000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18850000000</v>
      </c>
      <c r="H21" s="2">
        <f>IFERROR(INDEX(D21:G21,COUNT(D21:G21)),"")</f>
        <v>18850000000</v>
      </c>
      <c r="I21" s="2">
        <f t="shared" ref="I21:P21" si="15">IFERROR(INDEX(I51:I500,MATCH($C$7,$C$51:$C$500,0)),"")</f>
        <v>18850000000</v>
      </c>
      <c r="J21" s="2">
        <f t="shared" si="15"/>
        <v>18850000000</v>
      </c>
      <c r="K21" s="2">
        <f t="shared" si="15"/>
        <v>18850000000</v>
      </c>
      <c r="L21" s="2">
        <f t="shared" si="15"/>
        <v>18850000000</v>
      </c>
      <c r="M21" s="2">
        <f t="shared" si="15"/>
        <v>18850000000</v>
      </c>
      <c r="N21" s="2">
        <f t="shared" si="15"/>
        <v>18850000000</v>
      </c>
      <c r="O21" s="2">
        <f t="shared" si="15"/>
        <v>18850000000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2.7527631608912078</v>
      </c>
      <c r="H23" s="3">
        <f t="shared" ref="H23:P23" si="16">IFERROR(H5/H6*100,"")</f>
        <v>11.011052643564831</v>
      </c>
      <c r="I23" s="3">
        <f t="shared" si="16"/>
        <v>16.121550490504806</v>
      </c>
      <c r="J23" s="3">
        <f t="shared" si="16"/>
        <v>14.519943099242063</v>
      </c>
      <c r="K23" s="3">
        <f t="shared" si="16"/>
        <v>24.630714962844934</v>
      </c>
      <c r="L23" s="3">
        <f t="shared" si="16"/>
        <v>15.495004341116459</v>
      </c>
      <c r="M23" s="3">
        <f t="shared" si="16"/>
        <v>15.077364192445577</v>
      </c>
      <c r="N23" s="3">
        <f t="shared" si="16"/>
        <v>2.7670972887058309</v>
      </c>
      <c r="O23" s="3">
        <f t="shared" si="16"/>
        <v>-13.929481518087242</v>
      </c>
      <c r="P23" s="3">
        <f t="shared" si="16"/>
        <v>-29.826288139602713</v>
      </c>
    </row>
    <row r="24" spans="1:16" x14ac:dyDescent="0.35">
      <c r="C24" t="s">
        <v>45</v>
      </c>
      <c r="D24" s="4">
        <f>IFERROR(_xlfn.RRI(5,I23,D23),"")</f>
        <v>-0.29778127172385993</v>
      </c>
      <c r="H24" s="4">
        <f t="shared" ref="H24:P24" si="17">IFERROR(_xlfn.RRI(5,M23,H23),"")</f>
        <v>-6.0924126864649097E-2</v>
      </c>
      <c r="I24" s="4">
        <f t="shared" si="17"/>
        <v>0.42257926990952477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4.1399999999999997</v>
      </c>
      <c r="H25" s="3">
        <f>IFERROR(INDEX(D25:G25,COUNT(D25:G25)),"")</f>
        <v>4.1399999999999997</v>
      </c>
      <c r="I25" s="3">
        <f t="shared" ref="I25:P25" si="18">IFERROR(INDEX(I51:I500,MATCH($C$25,$C$51:$C$500,0)),"")</f>
        <v>23.49</v>
      </c>
      <c r="J25" s="3">
        <f t="shared" si="18"/>
        <v>18.600000000000001</v>
      </c>
      <c r="K25" s="3">
        <f t="shared" si="18"/>
        <v>29.14</v>
      </c>
      <c r="L25" s="3">
        <f t="shared" si="18"/>
        <v>13.67</v>
      </c>
      <c r="M25" s="3">
        <f t="shared" si="18"/>
        <v>11.34</v>
      </c>
      <c r="N25" s="3">
        <f t="shared" si="18"/>
        <v>1.41</v>
      </c>
      <c r="O25" s="3">
        <f t="shared" si="18"/>
        <v>-8.5399999999999991</v>
      </c>
      <c r="P25" s="3">
        <f t="shared" si="18"/>
        <v>-213865.28</v>
      </c>
    </row>
    <row r="26" spans="1:16" x14ac:dyDescent="0.35">
      <c r="C26" t="s">
        <v>48</v>
      </c>
      <c r="D26" s="4">
        <f>IFERROR(_xlfn.RRI(5,I25,D25),"")</f>
        <v>-0.29331891872864257</v>
      </c>
      <c r="H26" s="4">
        <f t="shared" ref="H26:P26" si="19">IFERROR(_xlfn.RRI(5,M25,H25),"")</f>
        <v>-0.18251939567823827</v>
      </c>
      <c r="I26" s="4">
        <f t="shared" si="19"/>
        <v>0.7552249386157277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28.007745919469496</v>
      </c>
      <c r="H27" s="3">
        <f t="shared" ref="H27:P27" si="20">IFERROR(H4/H21,"")</f>
        <v>112.03098367787798</v>
      </c>
      <c r="I27" s="3">
        <f t="shared" si="20"/>
        <v>135.42801706572945</v>
      </c>
      <c r="J27" s="3">
        <f t="shared" si="20"/>
        <v>112.89096450456233</v>
      </c>
      <c r="K27" s="3">
        <f t="shared" si="20"/>
        <v>108.72614495140583</v>
      </c>
      <c r="L27" s="3">
        <f t="shared" si="20"/>
        <v>104.65914457633953</v>
      </c>
      <c r="M27" s="3">
        <f t="shared" si="20"/>
        <v>93.700511978461535</v>
      </c>
      <c r="N27" s="3">
        <f t="shared" si="20"/>
        <v>49.363584711034484</v>
      </c>
      <c r="O27" s="3">
        <f t="shared" si="20"/>
        <v>38.650550436657824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-0.27035110739690804</v>
      </c>
      <c r="H28" s="4">
        <f t="shared" ref="H28:P28" si="21">IFERROR(_xlfn.RRI(5,M27,H27),"")</f>
        <v>3.6380509902324665E-2</v>
      </c>
      <c r="I28" s="4">
        <f t="shared" si="21"/>
        <v>0.22365887922693495</v>
      </c>
      <c r="J28" s="4">
        <f t="shared" si="21"/>
        <v>0.23908386015590111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-0.82375478927203061</v>
      </c>
      <c r="I29" s="4">
        <f t="shared" si="22"/>
        <v>0.26290322580645142</v>
      </c>
      <c r="J29" s="4">
        <f t="shared" si="22"/>
        <v>-0.36170212765957444</v>
      </c>
      <c r="K29" s="4">
        <f t="shared" si="22"/>
        <v>1.1316752011704463</v>
      </c>
      <c r="L29" s="4">
        <f t="shared" si="22"/>
        <v>0.20546737213403882</v>
      </c>
      <c r="M29" s="4">
        <f t="shared" si="22"/>
        <v>7.042553191489362</v>
      </c>
      <c r="N29" s="4">
        <f t="shared" si="22"/>
        <v>-1.1651053864168619</v>
      </c>
      <c r="O29" s="4">
        <f t="shared" si="22"/>
        <v>-0.9999600683196449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-0.17276361195258297</v>
      </c>
      <c r="I30" s="4">
        <f t="shared" si="23"/>
        <v>0.19963557455704359</v>
      </c>
      <c r="J30" s="4">
        <f t="shared" si="23"/>
        <v>3.8305593884690139E-2</v>
      </c>
      <c r="K30" s="4">
        <f t="shared" si="23"/>
        <v>3.8859484200157828E-2</v>
      </c>
      <c r="L30" s="4">
        <f t="shared" si="23"/>
        <v>0.11695381771656702</v>
      </c>
      <c r="M30" s="4">
        <f t="shared" si="23"/>
        <v>0.89817073713279583</v>
      </c>
      <c r="N30" s="4">
        <f t="shared" si="23"/>
        <v>0.27717675824393856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148.91</v>
      </c>
      <c r="H32" s="3">
        <f>IFERROR(INDEX(D32:G32,COUNT(D32:G32)),"")</f>
        <v>148.91</v>
      </c>
      <c r="I32" s="3">
        <f t="shared" ref="I32:P32" si="24">IFERROR(INDEX(I51:I500,MATCH($C$32,$C$51:$C$500,0)),"")</f>
        <v>144.81</v>
      </c>
      <c r="J32" s="3">
        <f t="shared" si="24"/>
        <v>129.46</v>
      </c>
      <c r="K32" s="3">
        <f t="shared" si="24"/>
        <v>118.66</v>
      </c>
      <c r="L32" s="3">
        <f t="shared" si="24"/>
        <v>89.43</v>
      </c>
      <c r="M32" s="3">
        <f t="shared" si="24"/>
        <v>75.569999999999993</v>
      </c>
      <c r="N32" s="3">
        <f t="shared" si="24"/>
        <v>64.180000000000007</v>
      </c>
      <c r="O32" s="3">
        <f t="shared" si="24"/>
        <v>62.42</v>
      </c>
      <c r="P32" s="3">
        <f t="shared" si="24"/>
        <v>689506.37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1.32</v>
      </c>
      <c r="H33" s="3">
        <f>IFERROR(INDEX(D33:G33,COUNT(D33:G33)),"")</f>
        <v>1.32</v>
      </c>
      <c r="I33" s="3">
        <f t="shared" ref="I33:P33" si="25">IFERROR(INDEX(I51:I500,MATCH($C$33,$C$51:$C$500,0)),"")</f>
        <v>1.44</v>
      </c>
      <c r="J33" s="3">
        <f t="shared" si="25"/>
        <v>1.46</v>
      </c>
      <c r="K33" s="3">
        <f t="shared" si="25"/>
        <v>1.1200000000000001</v>
      </c>
      <c r="L33" s="3">
        <f t="shared" si="25"/>
        <v>1.63</v>
      </c>
      <c r="M33" s="3">
        <f t="shared" si="25"/>
        <v>2.86</v>
      </c>
      <c r="N33" s="3">
        <f t="shared" si="25"/>
        <v>1.85</v>
      </c>
      <c r="O33" s="3">
        <f t="shared" si="25"/>
        <v>3.2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47.34</v>
      </c>
      <c r="H34" s="3">
        <f>IFERROR(INDEX(D34:G34,COUNT(D34:G34)),"")</f>
        <v>47.34</v>
      </c>
      <c r="I34" s="3">
        <f t="shared" ref="I34:P34" si="26">IFERROR(INDEX(I51:I500,MATCH($C$34,$C$51:$C$500,0)),"")</f>
        <v>8.85</v>
      </c>
      <c r="J34" s="3">
        <f t="shared" si="26"/>
        <v>10.16</v>
      </c>
      <c r="K34" s="3">
        <f t="shared" si="26"/>
        <v>4.5599999999999996</v>
      </c>
      <c r="L34" s="3">
        <f t="shared" si="26"/>
        <v>10.68</v>
      </c>
      <c r="M34" s="3">
        <f t="shared" si="26"/>
        <v>19.05</v>
      </c>
      <c r="N34" s="3">
        <f t="shared" si="26"/>
        <v>84.4</v>
      </c>
      <c r="O34" s="3">
        <f t="shared" si="26"/>
        <v>-23.42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7</v>
      </c>
      <c r="H35" s="3">
        <f>IFERROR(INDEX(D35:G35,COUNT(D35:G35)),"")</f>
        <v>7</v>
      </c>
      <c r="I35" s="3">
        <f t="shared" ref="I35:P35" si="27">IFERROR(INDEX(I51:I500,MATCH($C$35,$C$51:$C$500,0)),"")</f>
        <v>1.54</v>
      </c>
      <c r="J35" s="3">
        <f t="shared" si="27"/>
        <v>1.67</v>
      </c>
      <c r="K35" s="3">
        <f t="shared" si="27"/>
        <v>1.22</v>
      </c>
      <c r="L35" s="3">
        <f t="shared" si="27"/>
        <v>1.4</v>
      </c>
      <c r="M35" s="3">
        <f t="shared" si="27"/>
        <v>2.31</v>
      </c>
      <c r="N35" s="3">
        <f t="shared" si="27"/>
        <v>2.41</v>
      </c>
      <c r="O35" s="3">
        <f t="shared" si="27"/>
        <v>5.17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0.36270000000000002</v>
      </c>
      <c r="I36" s="4">
        <f t="shared" si="28"/>
        <v>0.25540000000000002</v>
      </c>
      <c r="J36" s="4">
        <f t="shared" si="28"/>
        <v>0.43009999999999998</v>
      </c>
      <c r="K36" s="4">
        <f t="shared" si="28"/>
        <v>0.27460000000000001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6</v>
      </c>
      <c r="I37" s="3">
        <f t="shared" si="29"/>
        <v>6</v>
      </c>
      <c r="J37" s="3">
        <f t="shared" si="29"/>
        <v>8</v>
      </c>
      <c r="K37" s="3">
        <f t="shared" si="29"/>
        <v>8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527946010582</v>
      </c>
      <c r="E51" s="5">
        <v>731387263982</v>
      </c>
      <c r="F51" s="5">
        <v>538520671275</v>
      </c>
      <c r="G51" s="5">
        <v>704444599564</v>
      </c>
      <c r="I51" s="5">
        <v>2552818121689</v>
      </c>
      <c r="J51" s="5">
        <v>2127994680911</v>
      </c>
      <c r="K51" s="5">
        <v>2049487832334</v>
      </c>
      <c r="L51" s="5">
        <v>1972824875264</v>
      </c>
      <c r="M51" s="5">
        <v>1766254650794</v>
      </c>
      <c r="N51" s="5">
        <v>930503571803</v>
      </c>
      <c r="O51" s="5">
        <v>728562875731</v>
      </c>
      <c r="P51" s="5">
        <v>689687909455</v>
      </c>
    </row>
    <row r="52" spans="2:16" x14ac:dyDescent="0.35">
      <c r="C52" t="s">
        <v>75</v>
      </c>
      <c r="D52" s="5">
        <v>-336737373031</v>
      </c>
      <c r="E52" s="5">
        <v>-486970459480</v>
      </c>
      <c r="F52" s="5">
        <v>-378645732128</v>
      </c>
      <c r="G52" s="5">
        <v>-518326008821</v>
      </c>
      <c r="I52" s="5">
        <v>-1761916439940</v>
      </c>
      <c r="J52" s="5">
        <v>-1464049136046</v>
      </c>
      <c r="K52" s="5">
        <v>-1480090120840</v>
      </c>
      <c r="L52" s="5">
        <v>-1408515884939</v>
      </c>
      <c r="M52" s="5">
        <v>-1329816431726</v>
      </c>
      <c r="N52" s="5">
        <v>-662204251049</v>
      </c>
      <c r="O52" s="5">
        <v>-600698443331</v>
      </c>
      <c r="P52" s="5">
        <v>-520403352844</v>
      </c>
    </row>
    <row r="53" spans="2:16" x14ac:dyDescent="0.35">
      <c r="C53" t="s">
        <v>76</v>
      </c>
      <c r="D53" s="5">
        <v>191208637551</v>
      </c>
      <c r="E53" s="5">
        <v>244416804502</v>
      </c>
      <c r="F53" s="5">
        <v>159874939147</v>
      </c>
      <c r="G53" s="5">
        <v>186118590743</v>
      </c>
      <c r="I53" s="5">
        <v>790901681749</v>
      </c>
      <c r="J53" s="5">
        <v>663945544865</v>
      </c>
      <c r="K53" s="5">
        <v>569397711494</v>
      </c>
      <c r="L53" s="5">
        <v>564308990325</v>
      </c>
      <c r="M53" s="5">
        <v>436438219068</v>
      </c>
      <c r="N53" s="5">
        <v>268299320754</v>
      </c>
      <c r="O53" s="5">
        <v>127864432400</v>
      </c>
      <c r="P53" s="5">
        <v>169284556611</v>
      </c>
    </row>
    <row r="54" spans="2:16" x14ac:dyDescent="0.35">
      <c r="C54" t="s">
        <v>77</v>
      </c>
      <c r="D54" s="5">
        <v>-87298303991</v>
      </c>
      <c r="E54" s="5">
        <v>-43669954733</v>
      </c>
      <c r="F54" s="5">
        <v>-54142837869</v>
      </c>
      <c r="G54" s="5">
        <v>-24543246010</v>
      </c>
      <c r="I54" s="5">
        <v>-196296620405</v>
      </c>
      <c r="J54" s="5">
        <v>-167853911059</v>
      </c>
      <c r="K54" s="5">
        <v>-181625040180</v>
      </c>
      <c r="L54" s="5">
        <v>-100677946312</v>
      </c>
      <c r="M54" s="5">
        <v>-68359472291</v>
      </c>
      <c r="N54" s="5">
        <v>-91625368338</v>
      </c>
      <c r="O54" s="5">
        <v>-170760163430</v>
      </c>
      <c r="P54" s="5">
        <v>-197644816189</v>
      </c>
    </row>
    <row r="55" spans="2:16" x14ac:dyDescent="0.35">
      <c r="C55" t="s">
        <v>78</v>
      </c>
      <c r="D55" s="5">
        <v>-19690938962</v>
      </c>
      <c r="E55" s="5">
        <v>-24567716480</v>
      </c>
      <c r="F55" s="5">
        <v>-22528313875</v>
      </c>
      <c r="G55" s="5">
        <v>-25265258353</v>
      </c>
      <c r="I55" s="5">
        <v>-95499750855</v>
      </c>
      <c r="J55" s="5">
        <v>-76293614862</v>
      </c>
      <c r="K55" s="5">
        <v>-98277208307</v>
      </c>
      <c r="L55" s="5">
        <v>-69486391517</v>
      </c>
      <c r="M55" s="5">
        <v>-52453229704</v>
      </c>
      <c r="N55" s="5">
        <v>-52738774571</v>
      </c>
      <c r="O55" s="5">
        <v>-68057630333</v>
      </c>
      <c r="P55" s="5">
        <v>-52345421355</v>
      </c>
    </row>
    <row r="56" spans="2:16" x14ac:dyDescent="0.35">
      <c r="C56" t="s">
        <v>79</v>
      </c>
      <c r="D56" s="5">
        <v>-54237494578</v>
      </c>
      <c r="E56" s="5">
        <v>-30793485400</v>
      </c>
      <c r="F56" s="5">
        <v>-38805380321</v>
      </c>
      <c r="G56" s="5">
        <v>-30573733087</v>
      </c>
      <c r="I56" s="5">
        <v>-147670319337</v>
      </c>
      <c r="J56" s="5">
        <v>-134117657528</v>
      </c>
      <c r="K56" s="5">
        <v>-119683689183</v>
      </c>
      <c r="L56" s="5">
        <v>-101120157521</v>
      </c>
      <c r="M56" s="5">
        <v>-75312489010</v>
      </c>
      <c r="N56" s="5">
        <v>-81852164025</v>
      </c>
      <c r="O56" s="5">
        <v>-86749002475</v>
      </c>
      <c r="P56" s="5">
        <v>-86536028854</v>
      </c>
    </row>
    <row r="57" spans="2:16" x14ac:dyDescent="0.35">
      <c r="C57" t="s">
        <v>80</v>
      </c>
      <c r="D57" s="5">
        <v>-38857</v>
      </c>
      <c r="E57" s="5">
        <v>-71174</v>
      </c>
      <c r="F57" s="5">
        <v>-10845</v>
      </c>
      <c r="G57" s="5">
        <v>37633</v>
      </c>
      <c r="I57" s="5">
        <v>-18711</v>
      </c>
      <c r="J57" s="5">
        <v>101922</v>
      </c>
      <c r="K57" s="5">
        <v>-211603</v>
      </c>
      <c r="L57" s="5">
        <v>40959</v>
      </c>
      <c r="M57" s="5">
        <v>-30378</v>
      </c>
      <c r="N57" s="5">
        <v>-212683</v>
      </c>
      <c r="O57" s="5">
        <v>150740</v>
      </c>
      <c r="P57" s="5">
        <v>-6710745851</v>
      </c>
    </row>
    <row r="58" spans="2:16" x14ac:dyDescent="0.35">
      <c r="C58" t="s">
        <v>81</v>
      </c>
      <c r="D58" s="5">
        <v>103910333560</v>
      </c>
      <c r="E58" s="5">
        <v>200746849769</v>
      </c>
      <c r="F58" s="5">
        <v>105732101278</v>
      </c>
      <c r="G58" s="5">
        <v>161575344733</v>
      </c>
      <c r="I58" s="5">
        <v>594605061344</v>
      </c>
      <c r="J58" s="5">
        <v>496091633806</v>
      </c>
      <c r="K58" s="5">
        <v>387772671314</v>
      </c>
      <c r="L58" s="5">
        <v>463631044013</v>
      </c>
      <c r="M58" s="5">
        <v>368078746777</v>
      </c>
      <c r="N58" s="5">
        <v>176673952416</v>
      </c>
      <c r="O58" s="5">
        <v>-42895731030</v>
      </c>
      <c r="P58" s="5">
        <v>-28360259578</v>
      </c>
    </row>
    <row r="59" spans="2:16" x14ac:dyDescent="0.35">
      <c r="C59" t="s">
        <v>82</v>
      </c>
      <c r="D59" s="5">
        <v>-6862288975</v>
      </c>
      <c r="E59" s="5">
        <v>-9352472304</v>
      </c>
      <c r="F59" s="5">
        <v>-9499378369</v>
      </c>
      <c r="G59" s="5">
        <v>-8460112465</v>
      </c>
      <c r="I59" s="5">
        <v>-39156251322</v>
      </c>
      <c r="J59" s="5">
        <v>-56430862623</v>
      </c>
      <c r="K59" s="5">
        <v>272182039251</v>
      </c>
      <c r="L59" s="5">
        <v>-144935402119</v>
      </c>
      <c r="M59" s="5">
        <v>-142966983164</v>
      </c>
      <c r="N59" s="5">
        <v>-142703484525</v>
      </c>
      <c r="O59" s="5">
        <v>-133343801175</v>
      </c>
      <c r="P59" s="5">
        <v>-90645496743</v>
      </c>
    </row>
    <row r="60" spans="2:16" x14ac:dyDescent="0.35">
      <c r="C60" t="s">
        <v>26</v>
      </c>
      <c r="D60" s="5">
        <v>-14124240519</v>
      </c>
      <c r="E60" s="5">
        <v>-18821761786</v>
      </c>
      <c r="F60" s="5">
        <v>-20268728958</v>
      </c>
      <c r="G60" s="5">
        <v>-21301720194</v>
      </c>
      <c r="I60" s="5">
        <v>-82855850584</v>
      </c>
      <c r="J60" s="5">
        <v>-104374534379</v>
      </c>
      <c r="K60" s="5">
        <v>-147501136045</v>
      </c>
      <c r="L60" s="5">
        <v>-152580803674</v>
      </c>
      <c r="M60" s="5">
        <v>-147615795149</v>
      </c>
      <c r="N60" s="5">
        <v>-148232698976</v>
      </c>
      <c r="O60" s="5">
        <v>-137568182636</v>
      </c>
      <c r="P60" s="5">
        <v>-95058567720</v>
      </c>
    </row>
    <row r="61" spans="2:16" x14ac:dyDescent="0.35">
      <c r="C61" t="s">
        <v>83</v>
      </c>
      <c r="D61" s="5">
        <v>9141333416</v>
      </c>
      <c r="E61" s="5">
        <v>11836611853</v>
      </c>
      <c r="F61" s="5">
        <v>13380815682</v>
      </c>
      <c r="G61" s="5">
        <v>16121385115</v>
      </c>
      <c r="I61" s="5">
        <v>54624499078</v>
      </c>
      <c r="J61" s="5">
        <v>59929589695</v>
      </c>
      <c r="K61" s="5">
        <v>24926313078</v>
      </c>
      <c r="L61" s="5">
        <v>9556751944</v>
      </c>
      <c r="M61" s="5">
        <v>5811014981</v>
      </c>
      <c r="N61" s="5">
        <v>6911518064</v>
      </c>
      <c r="O61" s="5">
        <v>5280476826</v>
      </c>
      <c r="P61" s="5">
        <v>5516338721</v>
      </c>
    </row>
    <row r="62" spans="2:16" x14ac:dyDescent="0.35">
      <c r="C62" t="s">
        <v>330</v>
      </c>
    </row>
    <row r="63" spans="2:16" x14ac:dyDescent="0.35">
      <c r="C63" t="s">
        <v>84</v>
      </c>
      <c r="D63" s="5">
        <v>-6862288975</v>
      </c>
      <c r="E63" s="5">
        <v>-9352472304</v>
      </c>
      <c r="F63" s="5">
        <v>-9499378369</v>
      </c>
      <c r="G63" s="5">
        <v>-8460112465</v>
      </c>
      <c r="I63" s="5">
        <v>-39156251322</v>
      </c>
      <c r="J63" s="5">
        <v>-56430862623</v>
      </c>
      <c r="K63" s="5">
        <v>272182039251</v>
      </c>
      <c r="L63" s="5">
        <v>-144935402119</v>
      </c>
      <c r="M63" s="5">
        <v>-142966983164</v>
      </c>
      <c r="N63" s="5">
        <v>-142703484525</v>
      </c>
      <c r="O63" s="5">
        <v>-133343801175</v>
      </c>
      <c r="P63" s="5">
        <v>-90645496743</v>
      </c>
    </row>
    <row r="64" spans="2:16" x14ac:dyDescent="0.35">
      <c r="C64" t="s">
        <v>28</v>
      </c>
      <c r="D64" s="5">
        <v>97048044585</v>
      </c>
      <c r="E64" s="5">
        <v>191394377465</v>
      </c>
      <c r="F64" s="5">
        <v>96232722909</v>
      </c>
      <c r="G64" s="5">
        <v>153115232268</v>
      </c>
      <c r="I64" s="5">
        <v>555448810022</v>
      </c>
      <c r="J64" s="5">
        <v>439660771183</v>
      </c>
      <c r="K64" s="5">
        <v>659954710565</v>
      </c>
      <c r="L64" s="5">
        <v>318695641894</v>
      </c>
      <c r="M64" s="5">
        <v>225111763613</v>
      </c>
      <c r="N64" s="5">
        <v>33970467891</v>
      </c>
      <c r="O64" s="5">
        <v>-176239532205</v>
      </c>
      <c r="P64" s="5">
        <v>-119005756321</v>
      </c>
    </row>
    <row r="65" spans="2:16" x14ac:dyDescent="0.35">
      <c r="C65" t="s">
        <v>27</v>
      </c>
      <c r="D65" s="5">
        <v>-19088275835</v>
      </c>
      <c r="E65" s="5">
        <v>-39030252937</v>
      </c>
      <c r="F65" s="5">
        <v>-19305278062</v>
      </c>
      <c r="G65" s="5">
        <v>-30614411403</v>
      </c>
      <c r="I65" s="5">
        <v>-112599869529</v>
      </c>
      <c r="J65" s="5">
        <v>-89013296912</v>
      </c>
      <c r="K65" s="5">
        <v>-110710705679</v>
      </c>
      <c r="L65" s="5">
        <v>-61013511197</v>
      </c>
      <c r="M65" s="5">
        <v>-11269803793</v>
      </c>
      <c r="N65" s="5">
        <v>-7469833523</v>
      </c>
      <c r="O65" s="5">
        <v>15251912753</v>
      </c>
      <c r="P65" s="5">
        <v>-64150304213</v>
      </c>
    </row>
    <row r="66" spans="2:16" x14ac:dyDescent="0.35">
      <c r="C66" t="s">
        <v>85</v>
      </c>
      <c r="E66" s="5">
        <v>-38929161621</v>
      </c>
      <c r="I66" s="5">
        <v>-112346347070</v>
      </c>
      <c r="J66" s="5">
        <v>-88486017851</v>
      </c>
      <c r="K66" s="5">
        <v>-110383707164</v>
      </c>
      <c r="L66" s="5">
        <v>-60851959498</v>
      </c>
    </row>
    <row r="67" spans="2:16" x14ac:dyDescent="0.35">
      <c r="C67" t="s">
        <v>86</v>
      </c>
    </row>
    <row r="68" spans="2:16" x14ac:dyDescent="0.35">
      <c r="C68" t="s">
        <v>87</v>
      </c>
      <c r="E68" s="5">
        <v>-101091316</v>
      </c>
      <c r="I68" s="5">
        <v>-253522459</v>
      </c>
      <c r="J68" s="5">
        <v>-527279061</v>
      </c>
      <c r="K68" s="5">
        <v>-326998515</v>
      </c>
      <c r="L68" s="5">
        <v>-161551699</v>
      </c>
    </row>
    <row r="69" spans="2:16" x14ac:dyDescent="0.35">
      <c r="C69" t="s">
        <v>88</v>
      </c>
      <c r="D69" s="5">
        <v>-19088275835</v>
      </c>
      <c r="E69" s="5">
        <v>-39030252937</v>
      </c>
      <c r="F69" s="5">
        <v>-19305278062</v>
      </c>
      <c r="G69" s="5">
        <v>-30614411403</v>
      </c>
      <c r="I69" s="5">
        <v>-112599869529</v>
      </c>
      <c r="J69" s="5">
        <v>-89013296912</v>
      </c>
      <c r="K69" s="5">
        <v>-110710705679</v>
      </c>
      <c r="L69" s="5">
        <v>-61013511197</v>
      </c>
      <c r="M69" s="5">
        <v>-11269803793</v>
      </c>
      <c r="N69" s="5">
        <v>-7469833523</v>
      </c>
      <c r="O69" s="5">
        <v>15251912753</v>
      </c>
      <c r="P69" s="5">
        <v>-64150304213</v>
      </c>
    </row>
    <row r="70" spans="2:16" x14ac:dyDescent="0.35">
      <c r="C70" t="s">
        <v>91</v>
      </c>
      <c r="D70" s="5">
        <v>77959768750</v>
      </c>
      <c r="E70" s="5">
        <v>152364124528</v>
      </c>
      <c r="F70" s="5">
        <v>76927444847</v>
      </c>
      <c r="G70" s="5">
        <v>122500820865</v>
      </c>
      <c r="I70" s="5">
        <v>442848940493</v>
      </c>
      <c r="J70" s="5">
        <v>350647474271</v>
      </c>
      <c r="K70" s="5">
        <v>549244004886</v>
      </c>
      <c r="L70" s="5">
        <v>257682130697</v>
      </c>
      <c r="M70" s="5">
        <v>213841959820</v>
      </c>
      <c r="N70" s="5">
        <v>26500634368</v>
      </c>
      <c r="O70" s="5">
        <v>-160987619452</v>
      </c>
      <c r="P70" s="5">
        <v>-183156060534</v>
      </c>
    </row>
    <row r="71" spans="2:16" x14ac:dyDescent="0.35">
      <c r="C71" t="s">
        <v>92</v>
      </c>
      <c r="D71" s="5">
        <v>-680791419</v>
      </c>
      <c r="E71" s="5">
        <v>-5529975409</v>
      </c>
      <c r="F71" s="5">
        <v>935603245</v>
      </c>
      <c r="G71" s="5">
        <v>935603244</v>
      </c>
      <c r="I71" s="5">
        <v>-2723165673</v>
      </c>
      <c r="J71" s="5">
        <v>3742412983</v>
      </c>
      <c r="K71" s="5">
        <v>1774605339</v>
      </c>
      <c r="L71" s="5">
        <v>3577957366</v>
      </c>
      <c r="M71" s="5">
        <v>982108832</v>
      </c>
      <c r="N71" s="5">
        <v>6987338093</v>
      </c>
      <c r="O71" s="5">
        <v>-2979069177</v>
      </c>
      <c r="P71" s="5">
        <v>-2513841429</v>
      </c>
    </row>
    <row r="72" spans="2:16" x14ac:dyDescent="0.35">
      <c r="C72" t="s">
        <v>93</v>
      </c>
      <c r="D72" s="5">
        <v>77278977331</v>
      </c>
      <c r="E72" s="5">
        <v>146834149119</v>
      </c>
      <c r="F72" s="5">
        <v>77863048092</v>
      </c>
      <c r="G72" s="5">
        <v>123436424109</v>
      </c>
      <c r="I72" s="5">
        <v>440125774820</v>
      </c>
      <c r="J72" s="5">
        <v>354389887254</v>
      </c>
      <c r="K72" s="5">
        <v>551018610225</v>
      </c>
      <c r="L72" s="5">
        <v>261260088063</v>
      </c>
      <c r="M72" s="5">
        <v>214824068652</v>
      </c>
      <c r="N72" s="5">
        <v>33487972461</v>
      </c>
      <c r="O72" s="5">
        <v>-163966688629</v>
      </c>
      <c r="P72" s="5">
        <v>-185669901963</v>
      </c>
    </row>
    <row r="73" spans="2:16" x14ac:dyDescent="0.35">
      <c r="C73" t="s">
        <v>94</v>
      </c>
      <c r="D73" s="5">
        <v>77959768750</v>
      </c>
      <c r="E73" s="5">
        <v>152364124528</v>
      </c>
      <c r="F73" s="5">
        <v>76927444847</v>
      </c>
      <c r="G73" s="5">
        <v>122500820865</v>
      </c>
      <c r="I73" s="5">
        <v>442848940493</v>
      </c>
      <c r="J73" s="5">
        <v>350647474271</v>
      </c>
      <c r="K73" s="5">
        <v>549244004886</v>
      </c>
      <c r="L73" s="5">
        <v>257682130697</v>
      </c>
      <c r="M73" s="5">
        <v>213841959820</v>
      </c>
      <c r="N73" s="5">
        <v>26500634368</v>
      </c>
      <c r="O73" s="5">
        <v>-160987619452</v>
      </c>
      <c r="P73" s="5">
        <v>-183156060534</v>
      </c>
    </row>
    <row r="74" spans="2:16" x14ac:dyDescent="0.35">
      <c r="C74" t="s">
        <v>7</v>
      </c>
      <c r="D74" s="5">
        <v>77279016188</v>
      </c>
      <c r="E74" s="5">
        <v>146834220293</v>
      </c>
      <c r="F74" s="5">
        <v>77863058937</v>
      </c>
      <c r="G74" s="5">
        <v>123436386476</v>
      </c>
      <c r="I74" s="5">
        <v>440125793531</v>
      </c>
      <c r="J74" s="5">
        <v>354389785332</v>
      </c>
      <c r="K74" s="5">
        <v>551018821828</v>
      </c>
      <c r="L74" s="5">
        <v>261260047104</v>
      </c>
      <c r="M74" s="5">
        <v>214824099030</v>
      </c>
      <c r="N74" s="5">
        <v>33488185144</v>
      </c>
      <c r="O74" s="5">
        <v>-163966839369</v>
      </c>
      <c r="P74" s="5">
        <v>-178959156112</v>
      </c>
    </row>
    <row r="75" spans="2:16" x14ac:dyDescent="0.35">
      <c r="C75" t="s">
        <v>95</v>
      </c>
      <c r="D75" s="5">
        <v>77959768750</v>
      </c>
      <c r="E75" s="5">
        <v>152364124528</v>
      </c>
      <c r="F75" s="5">
        <v>76927444847</v>
      </c>
      <c r="G75" s="5">
        <v>122500820865</v>
      </c>
      <c r="I75" s="5">
        <v>442848940493</v>
      </c>
      <c r="J75" s="5">
        <v>350647474271</v>
      </c>
      <c r="K75" s="5">
        <v>549244004886</v>
      </c>
      <c r="L75" s="5">
        <v>257682130697</v>
      </c>
      <c r="M75" s="5">
        <v>213841959820</v>
      </c>
      <c r="N75" s="5">
        <v>26500634368</v>
      </c>
      <c r="O75" s="5">
        <v>-160987619452</v>
      </c>
      <c r="P75" s="5">
        <v>-183156060534</v>
      </c>
    </row>
    <row r="76" spans="2:16" x14ac:dyDescent="0.35">
      <c r="C76" t="s">
        <v>96</v>
      </c>
      <c r="D76" s="5">
        <v>77278977331</v>
      </c>
      <c r="E76" s="5">
        <v>146834149119</v>
      </c>
      <c r="F76" s="5">
        <v>77863048092</v>
      </c>
      <c r="G76" s="5">
        <v>123436424109</v>
      </c>
      <c r="I76" s="5">
        <v>440125774820</v>
      </c>
      <c r="J76" s="5">
        <v>354389887254</v>
      </c>
      <c r="K76" s="5">
        <v>551018610225</v>
      </c>
      <c r="L76" s="5">
        <v>261260088063</v>
      </c>
      <c r="M76" s="5">
        <v>214824068652</v>
      </c>
      <c r="N76" s="5">
        <v>33487972461</v>
      </c>
      <c r="O76" s="5">
        <v>-163966688629</v>
      </c>
      <c r="P76" s="5">
        <v>-185669901963</v>
      </c>
    </row>
    <row r="77" spans="2:16" x14ac:dyDescent="0.35">
      <c r="C77" t="s">
        <v>97</v>
      </c>
      <c r="D77" s="5">
        <v>77278977331</v>
      </c>
      <c r="E77" s="5">
        <v>146834149119</v>
      </c>
      <c r="F77" s="5">
        <v>77863048092</v>
      </c>
      <c r="G77" s="5">
        <v>123436424109</v>
      </c>
      <c r="I77" s="5">
        <v>440125774820</v>
      </c>
      <c r="J77" s="5">
        <v>354389887254</v>
      </c>
      <c r="K77" s="5">
        <v>551018610225</v>
      </c>
      <c r="L77" s="5">
        <v>261260088063</v>
      </c>
      <c r="M77" s="5">
        <v>214824068652</v>
      </c>
      <c r="N77" s="5">
        <v>33487972461</v>
      </c>
      <c r="O77" s="5">
        <v>-163966688629</v>
      </c>
      <c r="P77" s="5">
        <v>-185669901963</v>
      </c>
    </row>
    <row r="79" spans="2:16" x14ac:dyDescent="0.35">
      <c r="B79" t="s">
        <v>98</v>
      </c>
      <c r="C79" t="s">
        <v>99</v>
      </c>
    </row>
    <row r="80" spans="2:16" x14ac:dyDescent="0.35">
      <c r="C80" t="s">
        <v>100</v>
      </c>
    </row>
    <row r="81" spans="3:16" x14ac:dyDescent="0.35">
      <c r="C81" t="s">
        <v>19</v>
      </c>
      <c r="D81" s="5">
        <v>441805661675</v>
      </c>
      <c r="E81" s="5">
        <v>1145604223051</v>
      </c>
      <c r="F81" s="5">
        <v>1178302666499</v>
      </c>
      <c r="G81" s="5">
        <v>1119005061732</v>
      </c>
      <c r="I81" s="5">
        <v>1145604223051</v>
      </c>
      <c r="J81" s="5">
        <v>1161820981781</v>
      </c>
      <c r="K81" s="5">
        <v>1543774350608</v>
      </c>
      <c r="L81" s="5">
        <v>807149997106</v>
      </c>
      <c r="M81" s="5">
        <v>367456523185</v>
      </c>
      <c r="N81" s="5">
        <v>200611439139</v>
      </c>
      <c r="O81" s="5">
        <v>406858214792</v>
      </c>
      <c r="P81" s="5">
        <v>572229348351</v>
      </c>
    </row>
    <row r="82" spans="3:16" x14ac:dyDescent="0.35">
      <c r="C82" t="s">
        <v>101</v>
      </c>
      <c r="D82" s="5">
        <v>133751579980</v>
      </c>
      <c r="E82" s="5">
        <v>208545701463</v>
      </c>
      <c r="F82" s="5">
        <v>103103448550</v>
      </c>
      <c r="G82" s="5">
        <v>105214437078</v>
      </c>
      <c r="I82" s="5">
        <v>208545701463</v>
      </c>
      <c r="J82" s="5">
        <v>140059373434</v>
      </c>
      <c r="K82" s="5">
        <v>19211818078</v>
      </c>
      <c r="L82" s="5">
        <v>63233660124</v>
      </c>
      <c r="M82" s="5">
        <v>154862853172</v>
      </c>
      <c r="N82" s="5">
        <v>32675472987</v>
      </c>
      <c r="O82" s="5">
        <v>10176660650</v>
      </c>
      <c r="P82" s="5">
        <v>15434022470</v>
      </c>
    </row>
    <row r="83" spans="3:16" x14ac:dyDescent="0.35">
      <c r="C83" t="s">
        <v>103</v>
      </c>
      <c r="D83" s="5">
        <v>25794949755</v>
      </c>
      <c r="E83" s="5">
        <v>29050041273</v>
      </c>
      <c r="F83" s="5">
        <v>29236732139</v>
      </c>
      <c r="G83" s="5">
        <v>23876386411</v>
      </c>
      <c r="I83" s="5">
        <v>29050041273</v>
      </c>
      <c r="J83" s="5">
        <v>16090689806</v>
      </c>
      <c r="K83" s="5">
        <v>41471659883</v>
      </c>
      <c r="L83" s="5">
        <v>14860276831</v>
      </c>
      <c r="M83" s="5">
        <v>30241629253</v>
      </c>
      <c r="N83" s="5">
        <v>31597451109</v>
      </c>
      <c r="O83" s="5">
        <v>53048299829</v>
      </c>
      <c r="P83" s="5">
        <v>24370138822</v>
      </c>
    </row>
    <row r="84" spans="3:16" x14ac:dyDescent="0.35">
      <c r="C84" t="s">
        <v>102</v>
      </c>
      <c r="D84" s="5">
        <v>2154441907</v>
      </c>
      <c r="E84" s="5">
        <v>1010246729</v>
      </c>
      <c r="F84" s="5">
        <v>1117247062</v>
      </c>
      <c r="G84" s="5">
        <v>3265906353</v>
      </c>
      <c r="I84" s="5">
        <v>1010246729</v>
      </c>
      <c r="K84" s="5">
        <v>1642752112</v>
      </c>
      <c r="L84" s="5">
        <v>635701637</v>
      </c>
      <c r="M84" s="5">
        <v>324010000</v>
      </c>
      <c r="N84" s="5">
        <v>1141013854</v>
      </c>
    </row>
    <row r="85" spans="3:16" x14ac:dyDescent="0.35">
      <c r="C85" t="s">
        <v>104</v>
      </c>
      <c r="D85" s="5">
        <v>133751579980</v>
      </c>
      <c r="E85" s="5">
        <v>208545701463</v>
      </c>
      <c r="F85" s="5">
        <v>103103448550</v>
      </c>
      <c r="G85" s="5">
        <v>105214437078</v>
      </c>
      <c r="I85" s="5">
        <v>208545701463</v>
      </c>
      <c r="J85" s="5">
        <v>140059373434</v>
      </c>
      <c r="K85" s="5">
        <v>19211818078</v>
      </c>
      <c r="L85" s="5">
        <v>63233660124</v>
      </c>
      <c r="M85" s="5">
        <v>154862853172</v>
      </c>
      <c r="N85" s="5">
        <v>32675472987</v>
      </c>
      <c r="O85" s="5">
        <v>10176660650</v>
      </c>
      <c r="P85" s="5">
        <v>15434022470</v>
      </c>
    </row>
    <row r="86" spans="3:16" x14ac:dyDescent="0.35">
      <c r="C86" t="s">
        <v>105</v>
      </c>
      <c r="D86" s="5">
        <v>5636688259</v>
      </c>
      <c r="E86" s="5">
        <v>5625158124</v>
      </c>
      <c r="F86" s="5">
        <v>7376838909</v>
      </c>
      <c r="G86" s="5">
        <v>7177028219</v>
      </c>
      <c r="I86" s="5">
        <v>5625158124</v>
      </c>
      <c r="J86" s="5">
        <v>3891630701</v>
      </c>
      <c r="K86" s="5">
        <v>27460441678</v>
      </c>
      <c r="L86" s="5">
        <v>17519179875</v>
      </c>
      <c r="M86" s="5">
        <v>2115420665</v>
      </c>
      <c r="N86" s="5">
        <v>1865390260</v>
      </c>
      <c r="O86" s="5">
        <v>709766719</v>
      </c>
      <c r="P86" s="5">
        <v>2489742623</v>
      </c>
    </row>
    <row r="87" spans="3:16" x14ac:dyDescent="0.35">
      <c r="C87" t="s">
        <v>106</v>
      </c>
      <c r="D87" s="5">
        <v>5636688259</v>
      </c>
      <c r="E87" s="5">
        <v>5625158124</v>
      </c>
      <c r="F87" s="5">
        <v>7376838909</v>
      </c>
      <c r="G87" s="5">
        <v>7177028219</v>
      </c>
      <c r="I87" s="5">
        <v>5625158124</v>
      </c>
      <c r="J87" s="5">
        <v>3891630701</v>
      </c>
      <c r="K87" s="5">
        <v>27460441678</v>
      </c>
      <c r="L87" s="5">
        <v>17519179875</v>
      </c>
      <c r="M87" s="5">
        <v>2115420665</v>
      </c>
      <c r="N87" s="5">
        <v>1865390260</v>
      </c>
      <c r="O87" s="5">
        <v>709766719</v>
      </c>
      <c r="P87" s="5">
        <v>2489742623</v>
      </c>
    </row>
    <row r="88" spans="3:16" x14ac:dyDescent="0.35">
      <c r="C88" t="s">
        <v>108</v>
      </c>
      <c r="D88" s="5">
        <v>171503603072</v>
      </c>
      <c r="E88" s="5">
        <v>77519735391</v>
      </c>
      <c r="F88" s="5">
        <v>167933996678</v>
      </c>
      <c r="G88" s="5">
        <v>129434256640</v>
      </c>
      <c r="I88" s="5">
        <v>77519735391</v>
      </c>
      <c r="J88" s="5">
        <v>116349328922</v>
      </c>
      <c r="K88" s="5">
        <v>132409222491</v>
      </c>
      <c r="L88" s="5">
        <v>222781901492</v>
      </c>
      <c r="M88" s="5">
        <v>73945211110</v>
      </c>
      <c r="N88" s="5">
        <v>53554982341</v>
      </c>
      <c r="O88" s="5">
        <v>73043971220</v>
      </c>
      <c r="P88" s="5">
        <v>117671457114</v>
      </c>
    </row>
    <row r="89" spans="3:16" x14ac:dyDescent="0.35">
      <c r="C89" t="s">
        <v>80</v>
      </c>
      <c r="D89" s="5">
        <v>4658187162</v>
      </c>
      <c r="E89" s="5">
        <v>5338978458</v>
      </c>
      <c r="F89" s="5">
        <v>10868952922</v>
      </c>
      <c r="G89" s="5">
        <v>9933349767</v>
      </c>
      <c r="I89" s="5">
        <v>5338978458</v>
      </c>
      <c r="J89" s="5">
        <v>8062143456</v>
      </c>
      <c r="K89" s="5">
        <v>4319730742</v>
      </c>
      <c r="L89" s="5">
        <v>2545125930</v>
      </c>
      <c r="M89" s="5">
        <v>-1032830323</v>
      </c>
      <c r="N89" s="5">
        <v>-2014938807</v>
      </c>
      <c r="O89" s="5">
        <v>-9002275379</v>
      </c>
      <c r="P89" s="5">
        <v>260755469372</v>
      </c>
    </row>
    <row r="90" spans="3:16" x14ac:dyDescent="0.35">
      <c r="C90" t="s">
        <v>109</v>
      </c>
      <c r="D90" s="5">
        <v>939345774094</v>
      </c>
      <c r="E90" s="5">
        <v>1668085378583</v>
      </c>
      <c r="F90" s="5">
        <v>1656013711733</v>
      </c>
      <c r="G90" s="5">
        <v>1553336777383</v>
      </c>
      <c r="I90" s="5">
        <v>1668085378583</v>
      </c>
      <c r="J90" s="5">
        <v>1623238575978</v>
      </c>
      <c r="K90" s="5">
        <v>1865395461793</v>
      </c>
      <c r="L90" s="5">
        <v>1304904227804</v>
      </c>
      <c r="M90" s="5">
        <v>953903389311</v>
      </c>
      <c r="N90" s="5">
        <v>560100591588</v>
      </c>
      <c r="O90" s="5">
        <v>632248405126</v>
      </c>
      <c r="P90" s="5">
        <v>807190714652</v>
      </c>
    </row>
    <row r="91" spans="3:16" x14ac:dyDescent="0.35">
      <c r="C91" t="s">
        <v>110</v>
      </c>
    </row>
    <row r="92" spans="3:16" x14ac:dyDescent="0.35">
      <c r="C92" t="s">
        <v>112</v>
      </c>
      <c r="D92" s="5">
        <v>1103613278526</v>
      </c>
      <c r="E92" s="5">
        <v>1098098557812</v>
      </c>
      <c r="F92" s="5">
        <v>1101610102345</v>
      </c>
      <c r="G92" s="5">
        <v>1108261056761</v>
      </c>
      <c r="I92" s="5">
        <v>1098098557812</v>
      </c>
      <c r="J92" s="5">
        <v>1108507928304</v>
      </c>
      <c r="K92" s="5">
        <v>1041527142683</v>
      </c>
      <c r="L92" s="5">
        <v>1108936889645</v>
      </c>
      <c r="M92" s="5">
        <v>971692187639</v>
      </c>
      <c r="N92" s="5">
        <v>950537353785</v>
      </c>
      <c r="O92" s="5">
        <v>675575979658</v>
      </c>
      <c r="P92" s="5">
        <v>617939747151</v>
      </c>
    </row>
    <row r="93" spans="3:16" x14ac:dyDescent="0.35">
      <c r="C93" t="s">
        <v>114</v>
      </c>
      <c r="D93" s="5">
        <v>776486959</v>
      </c>
      <c r="E93" s="5">
        <v>53720335</v>
      </c>
      <c r="F93" s="5">
        <v>73318709</v>
      </c>
      <c r="G93" s="5">
        <v>95104084</v>
      </c>
      <c r="I93" s="5">
        <v>53720335</v>
      </c>
      <c r="J93" s="5">
        <v>139226198</v>
      </c>
      <c r="K93" s="5">
        <v>238650886</v>
      </c>
      <c r="L93" s="5">
        <v>353192241</v>
      </c>
      <c r="M93" s="5">
        <v>143310094</v>
      </c>
      <c r="N93" s="5">
        <v>224244503</v>
      </c>
      <c r="O93" s="5">
        <v>518189376</v>
      </c>
      <c r="P93" s="5">
        <v>751399547</v>
      </c>
    </row>
    <row r="94" spans="3:16" x14ac:dyDescent="0.35">
      <c r="C94" t="s">
        <v>329</v>
      </c>
      <c r="P94" s="5">
        <v>5000000</v>
      </c>
    </row>
    <row r="95" spans="3:16" x14ac:dyDescent="0.35">
      <c r="C95" t="s">
        <v>111</v>
      </c>
      <c r="D95" s="5">
        <v>8552431937</v>
      </c>
      <c r="E95" s="5">
        <v>6601626932</v>
      </c>
      <c r="F95" s="5">
        <v>11085429088</v>
      </c>
      <c r="G95" s="5">
        <v>6261479363</v>
      </c>
      <c r="I95" s="5">
        <v>6601626932</v>
      </c>
      <c r="J95" s="5">
        <v>13119655834</v>
      </c>
      <c r="K95" s="5">
        <v>7474761728</v>
      </c>
      <c r="L95" s="5">
        <v>15922910291</v>
      </c>
      <c r="M95" s="5">
        <v>32199565831</v>
      </c>
      <c r="N95" s="5">
        <v>37157091372</v>
      </c>
      <c r="O95" s="5">
        <v>42796960167</v>
      </c>
      <c r="P95" s="5">
        <v>36252807514</v>
      </c>
    </row>
    <row r="96" spans="3:16" x14ac:dyDescent="0.35">
      <c r="C96" t="s">
        <v>115</v>
      </c>
      <c r="D96" s="5">
        <v>2313359367933</v>
      </c>
      <c r="E96" s="5">
        <v>2327211373318</v>
      </c>
      <c r="F96" s="5">
        <v>2358081540230</v>
      </c>
      <c r="G96" s="5">
        <v>2330658416151</v>
      </c>
      <c r="I96" s="5">
        <v>2327211373318</v>
      </c>
      <c r="J96" s="5">
        <v>2327086333037</v>
      </c>
      <c r="K96" s="5">
        <v>2315788301308</v>
      </c>
      <c r="L96" s="5">
        <v>2835952839383</v>
      </c>
      <c r="M96" s="5">
        <v>2778004263458</v>
      </c>
      <c r="N96" s="5">
        <v>2841622806853</v>
      </c>
      <c r="O96" s="5">
        <v>2623358704447</v>
      </c>
      <c r="P96" s="5">
        <v>2549878020878</v>
      </c>
    </row>
    <row r="97" spans="3:16" x14ac:dyDescent="0.35">
      <c r="C97" t="s">
        <v>116</v>
      </c>
      <c r="D97" s="5">
        <v>3252705142027</v>
      </c>
      <c r="E97" s="5">
        <v>3995296751901</v>
      </c>
      <c r="F97" s="5">
        <v>4014095251963</v>
      </c>
      <c r="G97" s="5">
        <v>3883995193534</v>
      </c>
      <c r="I97" s="5">
        <v>3995296751901</v>
      </c>
      <c r="J97" s="5">
        <v>3950324909015</v>
      </c>
      <c r="K97" s="5">
        <v>4181183763101</v>
      </c>
      <c r="L97" s="5">
        <v>4140857067187</v>
      </c>
      <c r="M97" s="5">
        <v>3731907652769</v>
      </c>
      <c r="N97" s="5">
        <v>3401723398441</v>
      </c>
      <c r="O97" s="5">
        <v>3255607109573</v>
      </c>
      <c r="P97" s="5">
        <v>3357068735530</v>
      </c>
    </row>
    <row r="98" spans="3:16" x14ac:dyDescent="0.35">
      <c r="C98" t="s">
        <v>117</v>
      </c>
    </row>
    <row r="99" spans="3:16" x14ac:dyDescent="0.35">
      <c r="C99" t="s">
        <v>118</v>
      </c>
    </row>
    <row r="100" spans="3:16" x14ac:dyDescent="0.35">
      <c r="C100" t="s">
        <v>119</v>
      </c>
      <c r="D100" s="5">
        <v>337449941794</v>
      </c>
      <c r="E100" s="5">
        <v>559883224646</v>
      </c>
      <c r="F100" s="5">
        <v>670060461809</v>
      </c>
      <c r="G100" s="5">
        <v>552685071367</v>
      </c>
      <c r="I100" s="5">
        <v>559883224646</v>
      </c>
      <c r="J100" s="5">
        <v>581639479501</v>
      </c>
      <c r="K100" s="5">
        <v>673506196655</v>
      </c>
      <c r="L100" s="5">
        <v>650908995178</v>
      </c>
      <c r="M100" s="5">
        <v>418048143349</v>
      </c>
      <c r="N100" s="5">
        <v>289509974222</v>
      </c>
      <c r="O100" s="5">
        <v>250921416903</v>
      </c>
      <c r="P100" s="5">
        <v>1183463200849</v>
      </c>
    </row>
    <row r="101" spans="3:16" x14ac:dyDescent="0.35">
      <c r="C101" t="s">
        <v>285</v>
      </c>
      <c r="D101" s="5">
        <v>124550000000</v>
      </c>
      <c r="E101" s="5">
        <v>149347916666</v>
      </c>
      <c r="F101" s="5">
        <v>124756250000</v>
      </c>
      <c r="G101" s="5">
        <v>124512500000</v>
      </c>
      <c r="I101" s="5">
        <v>149347916666</v>
      </c>
      <c r="J101" s="5">
        <v>124025000000</v>
      </c>
      <c r="K101" s="5">
        <v>124048000000</v>
      </c>
      <c r="L101" s="5">
        <v>211757953063</v>
      </c>
      <c r="M101" s="5">
        <v>69941381049</v>
      </c>
      <c r="N101" s="5">
        <v>34937261207</v>
      </c>
      <c r="O101" s="5">
        <v>31497922880</v>
      </c>
      <c r="P101" s="5">
        <v>1017009995532</v>
      </c>
    </row>
    <row r="102" spans="3:16" x14ac:dyDescent="0.35">
      <c r="C102" t="s">
        <v>120</v>
      </c>
    </row>
    <row r="103" spans="3:16" x14ac:dyDescent="0.35">
      <c r="C103" t="s">
        <v>286</v>
      </c>
      <c r="D103" s="5">
        <v>85823998506</v>
      </c>
      <c r="E103" s="5">
        <v>33627590935</v>
      </c>
      <c r="F103" s="5">
        <v>61796437570</v>
      </c>
      <c r="G103" s="5">
        <v>52586683437</v>
      </c>
      <c r="I103" s="5">
        <v>33627590935</v>
      </c>
      <c r="J103" s="5">
        <v>51264104782</v>
      </c>
      <c r="K103" s="5">
        <v>30440726960</v>
      </c>
      <c r="L103" s="5">
        <v>71735285886</v>
      </c>
      <c r="M103" s="5">
        <v>72833798645</v>
      </c>
      <c r="N103" s="5">
        <v>11193852140</v>
      </c>
      <c r="O103" s="5">
        <v>11188755989</v>
      </c>
      <c r="P103" s="5">
        <v>19650458731</v>
      </c>
    </row>
    <row r="104" spans="3:16" x14ac:dyDescent="0.35">
      <c r="C104" t="s">
        <v>121</v>
      </c>
    </row>
    <row r="105" spans="3:16" x14ac:dyDescent="0.35">
      <c r="C105" t="s">
        <v>287</v>
      </c>
      <c r="D105" s="5">
        <v>27949391662</v>
      </c>
      <c r="E105" s="5">
        <v>30060288002</v>
      </c>
      <c r="F105" s="5">
        <v>30353979201</v>
      </c>
      <c r="G105" s="5">
        <v>27142292764</v>
      </c>
      <c r="I105" s="5">
        <v>30060288002</v>
      </c>
      <c r="J105" s="5">
        <v>16090689806</v>
      </c>
      <c r="K105" s="5">
        <v>43114411995</v>
      </c>
      <c r="L105" s="5">
        <v>15495978468</v>
      </c>
      <c r="M105" s="5">
        <v>30565639253</v>
      </c>
      <c r="N105" s="5">
        <v>32738464963</v>
      </c>
      <c r="O105" s="5">
        <v>53048299829</v>
      </c>
      <c r="P105" s="5">
        <v>24370138822</v>
      </c>
    </row>
    <row r="106" spans="3:16" x14ac:dyDescent="0.35">
      <c r="C106" t="s">
        <v>122</v>
      </c>
      <c r="D106" s="5">
        <v>42272373455</v>
      </c>
      <c r="E106" s="5">
        <v>38284780164</v>
      </c>
      <c r="F106" s="5">
        <v>27763291388</v>
      </c>
      <c r="G106" s="5">
        <v>28592355247</v>
      </c>
      <c r="I106" s="5">
        <v>38284780164</v>
      </c>
      <c r="J106" s="5">
        <v>32243198057</v>
      </c>
      <c r="K106" s="5">
        <v>61920074948</v>
      </c>
      <c r="L106" s="5">
        <v>27320465475</v>
      </c>
      <c r="M106" s="5">
        <v>12331383309</v>
      </c>
      <c r="N106" s="5">
        <v>3930358832</v>
      </c>
      <c r="O106" s="5">
        <v>3426511072</v>
      </c>
      <c r="P106" s="5">
        <v>2691039534</v>
      </c>
    </row>
    <row r="107" spans="3:16" x14ac:dyDescent="0.35">
      <c r="C107" t="s">
        <v>123</v>
      </c>
      <c r="D107" s="5">
        <v>14952949322</v>
      </c>
      <c r="E107" s="5">
        <v>24857898559</v>
      </c>
      <c r="F107" s="5">
        <v>27537594170</v>
      </c>
      <c r="G107" s="5">
        <v>30986581428</v>
      </c>
      <c r="I107" s="5">
        <v>24857898559</v>
      </c>
      <c r="J107" s="5">
        <v>20070732218</v>
      </c>
      <c r="K107" s="5">
        <v>19385720275</v>
      </c>
      <c r="L107" s="5">
        <v>23161192068</v>
      </c>
      <c r="M107" s="5">
        <v>21865597787</v>
      </c>
      <c r="N107" s="5">
        <v>22715086908</v>
      </c>
      <c r="O107" s="5">
        <v>20490466747</v>
      </c>
      <c r="P107" s="5">
        <v>18759187587</v>
      </c>
    </row>
    <row r="108" spans="3:16" x14ac:dyDescent="0.35">
      <c r="C108" t="s">
        <v>124</v>
      </c>
    </row>
    <row r="109" spans="3:16" x14ac:dyDescent="0.35">
      <c r="C109" t="s">
        <v>288</v>
      </c>
      <c r="E109" s="5">
        <v>611884240942</v>
      </c>
      <c r="F109" s="5">
        <v>670436281258</v>
      </c>
      <c r="G109" s="5">
        <v>728988321575</v>
      </c>
      <c r="I109" s="5">
        <v>611884240942</v>
      </c>
      <c r="J109" s="5">
        <v>846092402209</v>
      </c>
      <c r="K109" s="5">
        <v>1180853109824</v>
      </c>
      <c r="L109" s="5">
        <v>1707285498814</v>
      </c>
      <c r="M109" s="5">
        <v>1824220152468</v>
      </c>
      <c r="N109" s="5">
        <v>1835263371009</v>
      </c>
      <c r="O109" s="5">
        <v>1761177681796</v>
      </c>
      <c r="P109" s="5">
        <v>1530986269915</v>
      </c>
    </row>
    <row r="110" spans="3:16" x14ac:dyDescent="0.35">
      <c r="C110" t="s">
        <v>289</v>
      </c>
      <c r="O110" s="5">
        <v>8460420183</v>
      </c>
      <c r="P110" s="5">
        <v>4684579249</v>
      </c>
    </row>
    <row r="111" spans="3:16" x14ac:dyDescent="0.35">
      <c r="C111" t="s">
        <v>542</v>
      </c>
      <c r="D111" s="5">
        <v>4012668726</v>
      </c>
      <c r="E111" s="5">
        <v>4956624280</v>
      </c>
      <c r="F111" s="5">
        <v>7029295642</v>
      </c>
      <c r="G111" s="5">
        <v>11023246723</v>
      </c>
      <c r="I111" s="5">
        <v>4956624280</v>
      </c>
      <c r="J111" s="5">
        <v>12700008417</v>
      </c>
      <c r="K111" s="5">
        <v>36952543957</v>
      </c>
      <c r="L111" s="5">
        <v>38178294562</v>
      </c>
      <c r="M111" s="5">
        <v>14806437482</v>
      </c>
      <c r="N111" s="5">
        <v>13443043297</v>
      </c>
      <c r="O111" s="5">
        <v>8565972656</v>
      </c>
      <c r="P111" s="5">
        <v>2101821572</v>
      </c>
    </row>
    <row r="112" spans="3:16" x14ac:dyDescent="0.35">
      <c r="C112" t="s">
        <v>126</v>
      </c>
      <c r="D112" s="5">
        <v>20583818278</v>
      </c>
      <c r="E112" s="5">
        <v>259549999061</v>
      </c>
      <c r="F112" s="5">
        <v>257149306221</v>
      </c>
      <c r="G112" s="5">
        <v>256488126779</v>
      </c>
      <c r="I112" s="5">
        <v>259549999061</v>
      </c>
      <c r="J112" s="5">
        <v>253987524004</v>
      </c>
      <c r="K112" s="5">
        <v>247851435427</v>
      </c>
      <c r="L112" s="5">
        <v>208229908640</v>
      </c>
      <c r="M112" s="5">
        <v>138204602805</v>
      </c>
      <c r="N112" s="5">
        <v>97302150172</v>
      </c>
      <c r="O112" s="5">
        <v>72220166361</v>
      </c>
      <c r="P112" s="5">
        <v>39525738463</v>
      </c>
    </row>
    <row r="113" spans="3:16" x14ac:dyDescent="0.35">
      <c r="C113" t="s">
        <v>127</v>
      </c>
      <c r="D113" s="5">
        <v>107929917553</v>
      </c>
      <c r="E113" s="5">
        <v>705367221906</v>
      </c>
      <c r="F113" s="5">
        <v>760832633924</v>
      </c>
      <c r="G113" s="5">
        <v>825971014029</v>
      </c>
      <c r="I113" s="5">
        <v>705367221906</v>
      </c>
      <c r="J113" s="5">
        <v>927974863985</v>
      </c>
      <c r="K113" s="5">
        <v>1270556871171</v>
      </c>
      <c r="L113" s="5">
        <v>1803855952559</v>
      </c>
      <c r="M113" s="5">
        <v>1889047478033</v>
      </c>
      <c r="N113" s="5">
        <v>1901985461484</v>
      </c>
      <c r="O113" s="5">
        <v>1827564784357</v>
      </c>
      <c r="P113" s="5">
        <v>1573600749391</v>
      </c>
    </row>
    <row r="114" spans="3:16" x14ac:dyDescent="0.35">
      <c r="C114" t="s">
        <v>128</v>
      </c>
      <c r="D114" s="5">
        <v>107929917553</v>
      </c>
      <c r="E114" s="5">
        <v>705367221906</v>
      </c>
      <c r="F114" s="5">
        <v>760832633924</v>
      </c>
      <c r="G114" s="5">
        <v>825971014029</v>
      </c>
      <c r="I114" s="5">
        <v>705367221906</v>
      </c>
      <c r="J114" s="5">
        <v>927974863985</v>
      </c>
      <c r="K114" s="5">
        <v>1270556871171</v>
      </c>
      <c r="L114" s="5">
        <v>1803855952559</v>
      </c>
      <c r="M114" s="5">
        <v>1889047478033</v>
      </c>
      <c r="N114" s="5">
        <v>1901985461484</v>
      </c>
      <c r="O114" s="5">
        <v>1827564784357</v>
      </c>
      <c r="P114" s="5">
        <v>1573600749391</v>
      </c>
    </row>
    <row r="115" spans="3:16" x14ac:dyDescent="0.35">
      <c r="C115" t="s">
        <v>129</v>
      </c>
    </row>
    <row r="116" spans="3:16" x14ac:dyDescent="0.35">
      <c r="C116" t="s">
        <v>130</v>
      </c>
      <c r="D116" s="5">
        <v>7190679244</v>
      </c>
      <c r="E116" s="5">
        <v>620351812390</v>
      </c>
      <c r="F116" s="5">
        <v>681285513996</v>
      </c>
      <c r="G116" s="5">
        <v>744140495324</v>
      </c>
      <c r="I116" s="5">
        <v>620351812390</v>
      </c>
      <c r="J116" s="5">
        <v>863539317512</v>
      </c>
      <c r="K116" s="5">
        <v>1220021576183</v>
      </c>
      <c r="L116" s="5">
        <v>1757967539492</v>
      </c>
      <c r="M116" s="5">
        <v>1844135292347</v>
      </c>
      <c r="N116" s="5">
        <v>1852499891402</v>
      </c>
      <c r="O116" s="5">
        <v>1778204074635</v>
      </c>
      <c r="P116" s="5">
        <v>1537772670736</v>
      </c>
    </row>
    <row r="117" spans="3:16" x14ac:dyDescent="0.35">
      <c r="C117" t="s">
        <v>290</v>
      </c>
      <c r="D117" s="5">
        <v>24282898886</v>
      </c>
      <c r="E117" s="5">
        <v>26500502884</v>
      </c>
      <c r="F117" s="5">
        <v>26110433664</v>
      </c>
      <c r="G117" s="5">
        <v>26574719510</v>
      </c>
      <c r="I117" s="5">
        <v>26500502884</v>
      </c>
      <c r="J117" s="5">
        <v>18954730013</v>
      </c>
      <c r="K117" s="5">
        <v>12488727323</v>
      </c>
      <c r="L117" s="5">
        <v>11492439427</v>
      </c>
      <c r="M117" s="5">
        <v>6391015310</v>
      </c>
      <c r="N117" s="5">
        <v>8285842984</v>
      </c>
      <c r="O117" s="5">
        <v>8387182600</v>
      </c>
      <c r="P117" s="5">
        <v>5966174469</v>
      </c>
    </row>
    <row r="118" spans="3:16" x14ac:dyDescent="0.35">
      <c r="C118" t="s">
        <v>132</v>
      </c>
      <c r="D118" s="5">
        <v>445379859347</v>
      </c>
      <c r="E118" s="5">
        <v>1265250446552</v>
      </c>
      <c r="F118" s="5">
        <v>1430893095733</v>
      </c>
      <c r="G118" s="5">
        <v>1378656085396</v>
      </c>
      <c r="I118" s="5">
        <v>1265250446552</v>
      </c>
      <c r="J118" s="5">
        <v>1509614343486</v>
      </c>
      <c r="K118" s="5">
        <v>1944063067826</v>
      </c>
      <c r="L118" s="5">
        <v>2454764947737</v>
      </c>
      <c r="M118" s="5">
        <v>2307095621382</v>
      </c>
      <c r="N118" s="5">
        <v>2191495435706</v>
      </c>
      <c r="O118" s="5">
        <v>2078486201260</v>
      </c>
      <c r="P118" s="5">
        <v>2757063950240</v>
      </c>
    </row>
    <row r="119" spans="3:16" x14ac:dyDescent="0.35">
      <c r="C119" t="s">
        <v>133</v>
      </c>
    </row>
    <row r="120" spans="3:16" x14ac:dyDescent="0.35">
      <c r="C120" t="s">
        <v>134</v>
      </c>
      <c r="D120" s="5">
        <v>1885000000000</v>
      </c>
      <c r="E120" s="5">
        <v>1885000000000</v>
      </c>
      <c r="F120" s="5">
        <v>1885000000000</v>
      </c>
      <c r="G120" s="5">
        <v>1885000000000</v>
      </c>
      <c r="I120" s="5">
        <v>1885000000000</v>
      </c>
      <c r="J120" s="5">
        <v>1885000000000</v>
      </c>
      <c r="K120" s="5">
        <v>1885000000000</v>
      </c>
      <c r="L120" s="5">
        <v>1885000000000</v>
      </c>
      <c r="M120" s="5">
        <v>1885000000000</v>
      </c>
      <c r="N120" s="5">
        <v>1885000000000</v>
      </c>
      <c r="O120" s="5">
        <v>1885000000000</v>
      </c>
      <c r="P120" s="5">
        <v>825000000000</v>
      </c>
    </row>
    <row r="121" spans="3:16" x14ac:dyDescent="0.35">
      <c r="C121" t="s">
        <v>135</v>
      </c>
      <c r="D121" s="5">
        <v>-21549145012</v>
      </c>
      <c r="E121" s="5">
        <v>-21549145012</v>
      </c>
      <c r="F121" s="5">
        <v>-21549145012</v>
      </c>
      <c r="G121" s="5">
        <v>-21549145012</v>
      </c>
      <c r="I121" s="5">
        <v>-21549145012</v>
      </c>
      <c r="J121" s="5">
        <v>-21549145012</v>
      </c>
      <c r="K121" s="5">
        <v>-21549145012</v>
      </c>
      <c r="L121" s="5">
        <v>-21549145012</v>
      </c>
      <c r="M121" s="5">
        <v>-21549145012</v>
      </c>
      <c r="N121" s="5">
        <v>-21549145012</v>
      </c>
      <c r="O121" s="5">
        <v>-21549145012</v>
      </c>
      <c r="P121" s="5">
        <v>-60567311</v>
      </c>
    </row>
    <row r="122" spans="3:16" x14ac:dyDescent="0.35">
      <c r="C122" t="s">
        <v>136</v>
      </c>
      <c r="D122" s="5">
        <v>938904451910</v>
      </c>
      <c r="E122" s="5">
        <v>860944644426</v>
      </c>
      <c r="F122" s="5">
        <v>708580449669</v>
      </c>
      <c r="G122" s="5">
        <v>631652993887</v>
      </c>
      <c r="I122" s="5">
        <v>860944644426</v>
      </c>
      <c r="J122" s="5">
        <v>568895685897</v>
      </c>
      <c r="K122" s="5">
        <v>369048313279</v>
      </c>
      <c r="L122" s="5">
        <v>-180195903737</v>
      </c>
      <c r="M122" s="5">
        <v>-437877994588</v>
      </c>
      <c r="N122" s="5">
        <v>-651719985134</v>
      </c>
      <c r="O122" s="5">
        <v>-677839915667</v>
      </c>
      <c r="P122" s="5">
        <v>-516852143951</v>
      </c>
    </row>
    <row r="123" spans="3:16" x14ac:dyDescent="0.35">
      <c r="C123" t="s">
        <v>137</v>
      </c>
      <c r="D123" s="5">
        <v>177000000000</v>
      </c>
      <c r="E123" s="5">
        <v>177000000000</v>
      </c>
      <c r="F123" s="5">
        <v>177000000000</v>
      </c>
      <c r="G123" s="5">
        <v>177000000000</v>
      </c>
      <c r="I123" s="5">
        <v>177000000000</v>
      </c>
      <c r="J123" s="5">
        <v>94250000000</v>
      </c>
    </row>
    <row r="124" spans="3:16" x14ac:dyDescent="0.35">
      <c r="C124" t="s">
        <v>138</v>
      </c>
      <c r="D124" s="5">
        <v>761904451910</v>
      </c>
      <c r="E124" s="5">
        <v>683944644426</v>
      </c>
      <c r="F124" s="5">
        <v>531580449669</v>
      </c>
      <c r="G124" s="5">
        <v>454652993887</v>
      </c>
      <c r="I124" s="5">
        <v>683944644426</v>
      </c>
      <c r="J124" s="5">
        <v>474645685897</v>
      </c>
      <c r="K124" s="5">
        <v>369048313279</v>
      </c>
    </row>
    <row r="125" spans="3:16" x14ac:dyDescent="0.35">
      <c r="C125" t="s">
        <v>139</v>
      </c>
      <c r="D125" s="5">
        <v>938904451910</v>
      </c>
      <c r="E125" s="5">
        <v>860944644426</v>
      </c>
      <c r="F125" s="5">
        <v>708580449669</v>
      </c>
      <c r="G125" s="5">
        <v>631652993887</v>
      </c>
      <c r="I125" s="5">
        <v>860944644426</v>
      </c>
      <c r="J125" s="5">
        <v>568895685897</v>
      </c>
      <c r="K125" s="5">
        <v>369048313279</v>
      </c>
      <c r="L125" s="5">
        <v>-180195903737</v>
      </c>
      <c r="M125" s="5">
        <v>-437877994588</v>
      </c>
      <c r="N125" s="5">
        <v>-651719985134</v>
      </c>
      <c r="O125" s="5">
        <v>-677839915667</v>
      </c>
      <c r="P125" s="5">
        <v>-516852143951</v>
      </c>
    </row>
    <row r="126" spans="3:16" x14ac:dyDescent="0.35">
      <c r="C126" t="s">
        <v>291</v>
      </c>
      <c r="D126" s="5">
        <v>311788620</v>
      </c>
      <c r="E126" s="5">
        <v>311827477</v>
      </c>
      <c r="F126" s="5">
        <v>301898651</v>
      </c>
      <c r="G126" s="5">
        <v>301909496</v>
      </c>
      <c r="I126" s="5">
        <v>311827477</v>
      </c>
      <c r="J126" s="5">
        <v>301881188</v>
      </c>
      <c r="K126" s="5">
        <v>301796266</v>
      </c>
      <c r="L126" s="5">
        <v>292042269</v>
      </c>
      <c r="M126" s="5">
        <v>272001310</v>
      </c>
      <c r="N126" s="5">
        <v>512031688</v>
      </c>
      <c r="O126" s="5">
        <v>512244371</v>
      </c>
      <c r="P126" s="5">
        <v>31162027180</v>
      </c>
    </row>
    <row r="127" spans="3:16" x14ac:dyDescent="0.35">
      <c r="C127" t="s">
        <v>9</v>
      </c>
      <c r="D127" s="5">
        <v>2807325282680</v>
      </c>
      <c r="E127" s="5">
        <v>2730046305349</v>
      </c>
      <c r="F127" s="5">
        <v>2583202156230</v>
      </c>
      <c r="G127" s="5">
        <v>2505339108138</v>
      </c>
      <c r="I127" s="5">
        <v>2730046305349</v>
      </c>
      <c r="J127" s="5">
        <v>2440710565529</v>
      </c>
      <c r="K127" s="5">
        <v>2237120695275</v>
      </c>
      <c r="L127" s="5">
        <v>1686092119450</v>
      </c>
      <c r="M127" s="5">
        <v>1424812031387</v>
      </c>
      <c r="N127" s="5">
        <v>1210227962735</v>
      </c>
      <c r="O127" s="5">
        <v>1177120908313</v>
      </c>
      <c r="P127" s="5">
        <v>600004785290</v>
      </c>
    </row>
    <row r="128" spans="3:16" x14ac:dyDescent="0.35">
      <c r="C128" t="s">
        <v>140</v>
      </c>
      <c r="D128" s="5">
        <v>3252705142027</v>
      </c>
      <c r="E128" s="5">
        <v>3995296751901</v>
      </c>
      <c r="F128" s="5">
        <v>4014095251963</v>
      </c>
      <c r="G128" s="5">
        <v>3883995193534</v>
      </c>
      <c r="I128" s="5">
        <v>3995296751901</v>
      </c>
      <c r="J128" s="5">
        <v>3950324909015</v>
      </c>
      <c r="K128" s="5">
        <v>4181183763101</v>
      </c>
      <c r="L128" s="5">
        <v>4140857067187</v>
      </c>
      <c r="M128" s="5">
        <v>3731907652769</v>
      </c>
      <c r="N128" s="5">
        <v>3401723398441</v>
      </c>
      <c r="O128" s="5">
        <v>3255607109573</v>
      </c>
      <c r="P128" s="5">
        <v>3357068735530</v>
      </c>
    </row>
    <row r="129" spans="2:16" x14ac:dyDescent="0.35">
      <c r="C129" t="s">
        <v>141</v>
      </c>
      <c r="D129" s="5">
        <v>18850000000</v>
      </c>
      <c r="E129" s="5">
        <v>18850000000</v>
      </c>
      <c r="F129" s="5">
        <v>18850000000</v>
      </c>
      <c r="G129" s="5">
        <v>18850000000</v>
      </c>
      <c r="I129" s="5">
        <v>18850000000</v>
      </c>
      <c r="J129" s="5">
        <v>18850000000</v>
      </c>
      <c r="K129" s="5">
        <v>18850000000</v>
      </c>
      <c r="L129" s="5">
        <v>18850000000</v>
      </c>
      <c r="M129" s="5">
        <v>18850000000</v>
      </c>
      <c r="N129" s="5">
        <v>18850000000</v>
      </c>
      <c r="O129" s="5">
        <v>18850000000</v>
      </c>
      <c r="P129" s="5">
        <v>825000</v>
      </c>
    </row>
    <row r="131" spans="2:16" x14ac:dyDescent="0.35">
      <c r="B131" t="s">
        <v>142</v>
      </c>
      <c r="C131" t="s">
        <v>143</v>
      </c>
      <c r="D131" s="5">
        <v>218109047472</v>
      </c>
      <c r="E131" s="5">
        <v>50541199336</v>
      </c>
      <c r="F131" s="5">
        <v>184609932872</v>
      </c>
      <c r="G131" s="5">
        <v>23682470373</v>
      </c>
      <c r="I131" s="5">
        <v>593318194506</v>
      </c>
      <c r="J131" s="5">
        <v>382079622470</v>
      </c>
      <c r="K131" s="5">
        <v>672217912692</v>
      </c>
      <c r="L131" s="5">
        <v>534655519938</v>
      </c>
      <c r="M131" s="5">
        <v>369004599899</v>
      </c>
      <c r="N131" s="5">
        <v>279405793342</v>
      </c>
      <c r="O131" s="5">
        <v>68517135164</v>
      </c>
      <c r="P131" s="5">
        <v>61397753868</v>
      </c>
    </row>
    <row r="132" spans="2:16" x14ac:dyDescent="0.35">
      <c r="C132" t="s">
        <v>292</v>
      </c>
      <c r="D132" s="5">
        <v>616157332065</v>
      </c>
      <c r="E132" s="5">
        <v>513519599470</v>
      </c>
      <c r="F132" s="5">
        <v>653057071402</v>
      </c>
      <c r="G132" s="5">
        <v>553819743354</v>
      </c>
      <c r="I132" s="5">
        <v>2436993593660</v>
      </c>
      <c r="J132" s="5">
        <v>1962109775555</v>
      </c>
      <c r="K132" s="5">
        <v>2109331962369</v>
      </c>
      <c r="L132" s="5">
        <v>2061304584646</v>
      </c>
      <c r="M132" s="5">
        <v>1624545291812</v>
      </c>
      <c r="N132" s="5">
        <v>935391967386</v>
      </c>
      <c r="O132" s="5">
        <v>724527167467</v>
      </c>
      <c r="P132" s="5">
        <v>690800069049</v>
      </c>
    </row>
    <row r="133" spans="2:16" x14ac:dyDescent="0.35">
      <c r="C133" t="s">
        <v>863</v>
      </c>
      <c r="D133" s="5">
        <v>34450785039</v>
      </c>
      <c r="E133" s="5">
        <v>-48947893905</v>
      </c>
      <c r="F133" s="5">
        <v>10921402966</v>
      </c>
      <c r="G133" s="5">
        <v>3828215729</v>
      </c>
    </row>
    <row r="134" spans="2:16" x14ac:dyDescent="0.35">
      <c r="C134" t="s">
        <v>864</v>
      </c>
      <c r="D134" s="5">
        <v>-14068459466</v>
      </c>
      <c r="E134" s="5">
        <v>6638959897</v>
      </c>
      <c r="F134" s="5">
        <v>5697703372</v>
      </c>
      <c r="G134" s="5">
        <v>8333717796</v>
      </c>
      <c r="I134" s="5">
        <v>25421497014</v>
      </c>
      <c r="J134" s="5">
        <v>48176326087</v>
      </c>
      <c r="K134" s="5">
        <v>55351857853</v>
      </c>
      <c r="L134" s="5">
        <v>48265436463</v>
      </c>
      <c r="M134" s="5">
        <v>18956886974</v>
      </c>
      <c r="N134" s="5">
        <v>35029741788</v>
      </c>
      <c r="O134" s="5">
        <v>7569914360</v>
      </c>
      <c r="P134" s="5">
        <v>-764690295</v>
      </c>
    </row>
    <row r="135" spans="2:16" x14ac:dyDescent="0.35">
      <c r="C135" t="s">
        <v>149</v>
      </c>
      <c r="D135" s="5">
        <v>7313066733</v>
      </c>
      <c r="E135" s="5">
        <v>9469289482</v>
      </c>
      <c r="F135" s="5">
        <v>10704652546</v>
      </c>
      <c r="G135" s="5">
        <v>12897108092</v>
      </c>
      <c r="I135" s="5">
        <v>43699599262</v>
      </c>
      <c r="J135" s="5">
        <v>47943671756</v>
      </c>
      <c r="K135" s="5">
        <v>19941050462</v>
      </c>
      <c r="L135" s="5">
        <v>7645401555</v>
      </c>
      <c r="M135" s="5">
        <v>4648811985</v>
      </c>
      <c r="N135" s="5">
        <v>5529214451</v>
      </c>
      <c r="O135" s="5">
        <v>4224381461</v>
      </c>
      <c r="P135" s="5">
        <v>4413070977</v>
      </c>
    </row>
    <row r="136" spans="2:16" x14ac:dyDescent="0.35">
      <c r="C136" t="s">
        <v>294</v>
      </c>
      <c r="D136" s="5">
        <v>-315129239528</v>
      </c>
      <c r="E136" s="5">
        <v>-367418236628</v>
      </c>
      <c r="F136" s="5">
        <v>-334342761891</v>
      </c>
      <c r="G136" s="5">
        <v>-423146010003</v>
      </c>
      <c r="I136" s="5">
        <v>-1447446053462</v>
      </c>
      <c r="J136" s="5">
        <v>-1154410332290</v>
      </c>
      <c r="K136" s="5">
        <v>-1096500186888</v>
      </c>
      <c r="L136" s="5">
        <v>-1289766524544</v>
      </c>
      <c r="M136" s="5">
        <v>-1092102480009</v>
      </c>
      <c r="N136" s="5">
        <v>-477022344346</v>
      </c>
      <c r="O136" s="5">
        <v>-415911818346</v>
      </c>
      <c r="P136" s="5">
        <v>-533616349851</v>
      </c>
    </row>
    <row r="137" spans="2:16" x14ac:dyDescent="0.35">
      <c r="C137" t="s">
        <v>865</v>
      </c>
      <c r="D137" s="5">
        <v>-23536472551</v>
      </c>
      <c r="E137" s="5">
        <v>44210657607</v>
      </c>
      <c r="F137" s="5">
        <v>-43166000218</v>
      </c>
      <c r="G137" s="5">
        <v>-58231781631</v>
      </c>
      <c r="I137" s="5">
        <v>-72671599418</v>
      </c>
      <c r="J137" s="5">
        <v>-132721924965</v>
      </c>
      <c r="K137" s="5">
        <v>-73921254002</v>
      </c>
      <c r="L137" s="5">
        <v>-88116077661</v>
      </c>
      <c r="M137" s="5">
        <v>-42456587426</v>
      </c>
      <c r="N137" s="5">
        <v>-84899947125</v>
      </c>
      <c r="O137" s="5">
        <v>-133608484936</v>
      </c>
      <c r="P137" s="5">
        <v>-52636109637</v>
      </c>
    </row>
    <row r="138" spans="2:16" x14ac:dyDescent="0.35">
      <c r="C138" t="s">
        <v>293</v>
      </c>
      <c r="D138" s="5">
        <v>-72628247045</v>
      </c>
      <c r="E138" s="5">
        <v>-80088577452</v>
      </c>
      <c r="F138" s="5">
        <v>-77162273481</v>
      </c>
      <c r="G138" s="5">
        <v>-55734350438</v>
      </c>
      <c r="I138" s="5">
        <v>-282144490492</v>
      </c>
      <c r="J138" s="5">
        <v>-261626881225</v>
      </c>
      <c r="K138" s="5">
        <v>-278249539552</v>
      </c>
      <c r="L138" s="5">
        <v>-173646066320</v>
      </c>
      <c r="M138" s="5">
        <v>-141301938150</v>
      </c>
      <c r="N138" s="5">
        <v>-134185041992</v>
      </c>
      <c r="O138" s="5">
        <v>-116738875568</v>
      </c>
      <c r="P138" s="5">
        <v>-44350112184</v>
      </c>
    </row>
    <row r="139" spans="2:16" x14ac:dyDescent="0.35">
      <c r="C139" t="s">
        <v>703</v>
      </c>
      <c r="D139" s="5">
        <v>-14449717775</v>
      </c>
      <c r="E139" s="5">
        <v>-26842599135</v>
      </c>
      <c r="F139" s="5">
        <v>-41099861824</v>
      </c>
      <c r="G139" s="5">
        <v>-18084172526</v>
      </c>
      <c r="I139" s="5">
        <v>-110534352058</v>
      </c>
      <c r="J139" s="5">
        <v>-127391012448</v>
      </c>
      <c r="K139" s="5">
        <v>-63735977550</v>
      </c>
      <c r="L139" s="5">
        <v>-31031234201</v>
      </c>
      <c r="M139" s="5">
        <v>-3285385287</v>
      </c>
      <c r="N139" s="5">
        <v>-437796820</v>
      </c>
      <c r="O139" s="5">
        <v>-1545149274</v>
      </c>
      <c r="P139" s="5">
        <v>-2448124191</v>
      </c>
    </row>
    <row r="140" spans="2:16" x14ac:dyDescent="0.35">
      <c r="C140" t="s">
        <v>150</v>
      </c>
      <c r="D140" s="5">
        <v>-892437221259</v>
      </c>
      <c r="E140" s="5">
        <v>-52352151510</v>
      </c>
      <c r="F140" s="5">
        <v>-81869789527</v>
      </c>
      <c r="G140" s="5">
        <v>-234676563005</v>
      </c>
      <c r="I140" s="5">
        <v>-454810078992</v>
      </c>
      <c r="J140" s="5">
        <v>-619105560066</v>
      </c>
      <c r="K140" s="5">
        <v>-333076299618</v>
      </c>
      <c r="L140" s="5">
        <v>-117465834583</v>
      </c>
      <c r="M140" s="5">
        <v>-120412747858</v>
      </c>
      <c r="N140" s="5">
        <v>-96485813106</v>
      </c>
      <c r="O140" s="5">
        <v>216698827588</v>
      </c>
      <c r="P140" s="5">
        <v>677827596688</v>
      </c>
    </row>
    <row r="141" spans="2:16" x14ac:dyDescent="0.35">
      <c r="C141" t="s">
        <v>151</v>
      </c>
      <c r="D141" s="5">
        <v>-29470387589</v>
      </c>
      <c r="E141" s="5">
        <v>-30887491274</v>
      </c>
      <c r="F141" s="5">
        <v>-43442538578</v>
      </c>
      <c r="G141" s="5">
        <v>-27411257030</v>
      </c>
      <c r="I141" s="5">
        <v>-154724874244</v>
      </c>
      <c r="J141" s="5">
        <v>-144927431231</v>
      </c>
      <c r="K141" s="5">
        <v>420052370095</v>
      </c>
      <c r="L141" s="5">
        <v>22503788566</v>
      </c>
      <c r="M141" s="5">
        <v>-81746767995</v>
      </c>
      <c r="N141" s="5">
        <v>-389166755889</v>
      </c>
      <c r="O141" s="5">
        <v>-439893517247</v>
      </c>
      <c r="P141" s="5">
        <v>-300337712647</v>
      </c>
    </row>
    <row r="142" spans="2:16" x14ac:dyDescent="0.35">
      <c r="C142" t="s">
        <v>508</v>
      </c>
      <c r="K142" s="5">
        <v>568242969000</v>
      </c>
      <c r="O142" s="5">
        <v>5098211237</v>
      </c>
    </row>
    <row r="143" spans="2:16" x14ac:dyDescent="0.35">
      <c r="C143" t="s">
        <v>155</v>
      </c>
      <c r="D143" s="5">
        <v>-21862617287</v>
      </c>
      <c r="E143" s="5">
        <v>-24628908956</v>
      </c>
      <c r="F143" s="5">
        <v>-19441085927</v>
      </c>
      <c r="G143" s="5">
        <v>-21939620331</v>
      </c>
      <c r="I143" s="5">
        <v>-82774245876</v>
      </c>
      <c r="J143" s="5">
        <v>-116251952831</v>
      </c>
      <c r="K143" s="5">
        <v>-71719403272</v>
      </c>
      <c r="L143" s="5">
        <v>-60867360930</v>
      </c>
      <c r="M143" s="5">
        <v>-57143619423</v>
      </c>
      <c r="N143" s="5">
        <v>-188088072787</v>
      </c>
      <c r="O143" s="5">
        <v>-106938478653</v>
      </c>
      <c r="P143" s="5">
        <v>-21637726953</v>
      </c>
    </row>
    <row r="144" spans="2:16" x14ac:dyDescent="0.35">
      <c r="C144" t="s">
        <v>866</v>
      </c>
      <c r="D144" s="5">
        <v>16070000000</v>
      </c>
    </row>
    <row r="145" spans="3:16" x14ac:dyDescent="0.35">
      <c r="C145" t="s">
        <v>392</v>
      </c>
      <c r="D145" s="5">
        <v>607027030</v>
      </c>
      <c r="E145" s="5">
        <v>666291108</v>
      </c>
      <c r="F145" s="5">
        <v>16216220</v>
      </c>
      <c r="G145" s="5">
        <v>5868750</v>
      </c>
      <c r="I145" s="5">
        <v>688376078</v>
      </c>
      <c r="J145" s="5">
        <v>1635162200</v>
      </c>
      <c r="K145" s="5">
        <v>149549573</v>
      </c>
      <c r="L145" s="5">
        <v>927067978</v>
      </c>
      <c r="N145" s="5">
        <v>3917788616</v>
      </c>
      <c r="O145" s="5">
        <v>3611681822</v>
      </c>
      <c r="P145" s="5">
        <v>5330361489</v>
      </c>
    </row>
    <row r="146" spans="3:16" x14ac:dyDescent="0.35">
      <c r="C146" t="s">
        <v>156</v>
      </c>
      <c r="D146" s="5">
        <v>-758160000</v>
      </c>
      <c r="L146" s="5">
        <v>-313574000</v>
      </c>
      <c r="M146" s="5">
        <v>-48224746</v>
      </c>
      <c r="O146" s="5">
        <v>-90699999</v>
      </c>
      <c r="P146" s="5">
        <v>-169500000</v>
      </c>
    </row>
    <row r="147" spans="3:16" x14ac:dyDescent="0.35">
      <c r="C147" t="s">
        <v>549</v>
      </c>
    </row>
    <row r="148" spans="3:16" x14ac:dyDescent="0.35">
      <c r="C148" t="s">
        <v>867</v>
      </c>
      <c r="E148" s="5">
        <v>-101250000</v>
      </c>
      <c r="I148" s="5">
        <v>-101250000</v>
      </c>
      <c r="J148" s="5">
        <v>-1950000000</v>
      </c>
    </row>
    <row r="149" spans="3:16" x14ac:dyDescent="0.35">
      <c r="C149" t="s">
        <v>868</v>
      </c>
      <c r="D149" s="5">
        <v>652802463</v>
      </c>
      <c r="E149" s="5">
        <v>5896711770</v>
      </c>
      <c r="F149" s="5">
        <v>-1251965513</v>
      </c>
      <c r="G149" s="5">
        <v>5868175199</v>
      </c>
      <c r="I149" s="5">
        <v>-10160550183</v>
      </c>
      <c r="J149" s="5">
        <v>9228627926</v>
      </c>
      <c r="K149" s="5">
        <v>28767778083</v>
      </c>
      <c r="L149" s="5">
        <v>104073452760</v>
      </c>
      <c r="M149" s="5">
        <v>146252781859</v>
      </c>
      <c r="N149" s="5">
        <v>-67231127198</v>
      </c>
      <c r="O149" s="5">
        <v>-65489031584</v>
      </c>
      <c r="P149" s="5">
        <v>-47720918273</v>
      </c>
    </row>
    <row r="150" spans="3:16" x14ac:dyDescent="0.35">
      <c r="C150" t="s">
        <v>869</v>
      </c>
      <c r="D150" s="5">
        <v>-5330709567</v>
      </c>
      <c r="E150" s="5">
        <v>-4142402239</v>
      </c>
      <c r="F150" s="5">
        <v>-161149044</v>
      </c>
      <c r="G150" s="5">
        <v>-1056784492</v>
      </c>
      <c r="I150" s="5">
        <v>-5448709073</v>
      </c>
      <c r="J150" s="5">
        <v>-545197186</v>
      </c>
      <c r="K150" s="5">
        <v>-8802255480</v>
      </c>
      <c r="L150" s="5">
        <v>-28256781099</v>
      </c>
      <c r="M150" s="5">
        <v>-53561179756</v>
      </c>
      <c r="N150" s="5">
        <v>-83150103884</v>
      </c>
      <c r="O150" s="5">
        <v>-25628347098</v>
      </c>
      <c r="P150" s="5">
        <v>-183727596008</v>
      </c>
    </row>
    <row r="151" spans="3:16" x14ac:dyDescent="0.35">
      <c r="C151" t="s">
        <v>870</v>
      </c>
      <c r="D151" s="5">
        <v>-6152832829</v>
      </c>
      <c r="E151" s="5">
        <v>-8971680955</v>
      </c>
      <c r="F151" s="5">
        <v>-1958996085</v>
      </c>
      <c r="G151" s="5">
        <v>-174165100</v>
      </c>
      <c r="I151" s="5">
        <v>-11104842140</v>
      </c>
      <c r="K151" s="5">
        <v>-31092360</v>
      </c>
      <c r="L151" s="5">
        <v>-176092316</v>
      </c>
      <c r="M151" s="5">
        <v>-8201507090</v>
      </c>
      <c r="N151" s="5">
        <v>-16295827230</v>
      </c>
      <c r="O151" s="5">
        <v>-49681027150</v>
      </c>
      <c r="P151" s="5">
        <v>-42383417053</v>
      </c>
    </row>
    <row r="152" spans="3:16" x14ac:dyDescent="0.35">
      <c r="C152" t="s">
        <v>871</v>
      </c>
      <c r="D152" s="5">
        <v>-760138642</v>
      </c>
      <c r="E152" s="5">
        <v>-772772081</v>
      </c>
      <c r="F152" s="5">
        <v>-1863508788</v>
      </c>
      <c r="G152" s="5">
        <v>-3597046269</v>
      </c>
      <c r="I152" s="5">
        <v>-6978988202</v>
      </c>
      <c r="J152" s="5">
        <v>-4403988424</v>
      </c>
      <c r="K152" s="5">
        <v>-1510067870</v>
      </c>
      <c r="L152" s="5">
        <v>-1391974183</v>
      </c>
      <c r="M152" s="5">
        <v>-4343757431</v>
      </c>
      <c r="N152" s="5">
        <v>-5596225252</v>
      </c>
      <c r="O152" s="5">
        <v>-9312797197</v>
      </c>
      <c r="P152" s="5">
        <v>-6831823846</v>
      </c>
    </row>
    <row r="153" spans="3:16" x14ac:dyDescent="0.35">
      <c r="C153" t="s">
        <v>872</v>
      </c>
      <c r="M153" s="5">
        <v>-7814571305</v>
      </c>
      <c r="N153" s="5">
        <v>-14481196338</v>
      </c>
    </row>
    <row r="154" spans="3:16" x14ac:dyDescent="0.35">
      <c r="C154" t="s">
        <v>873</v>
      </c>
      <c r="J154" s="5">
        <v>2460000000</v>
      </c>
      <c r="K154" s="5">
        <v>-4182688866</v>
      </c>
      <c r="L154" s="5">
        <v>70556735747</v>
      </c>
      <c r="M154" s="5">
        <v>-93188572807</v>
      </c>
      <c r="P154" s="5">
        <v>50000000000</v>
      </c>
    </row>
    <row r="155" spans="3:16" x14ac:dyDescent="0.35">
      <c r="C155" t="s">
        <v>164</v>
      </c>
      <c r="D155" s="5">
        <v>-892437221259</v>
      </c>
      <c r="E155" s="5">
        <v>-52352151510</v>
      </c>
      <c r="F155" s="5">
        <v>-81869789527</v>
      </c>
      <c r="G155" s="5">
        <v>-234676563005</v>
      </c>
      <c r="I155" s="5">
        <v>-454810078992</v>
      </c>
      <c r="J155" s="5">
        <v>-619105560066</v>
      </c>
      <c r="K155" s="5">
        <v>-333076299618</v>
      </c>
      <c r="L155" s="5">
        <v>-117465834583</v>
      </c>
      <c r="M155" s="5">
        <v>-120412747858</v>
      </c>
      <c r="N155" s="5">
        <v>-96485813106</v>
      </c>
      <c r="O155" s="5">
        <v>216698827588</v>
      </c>
      <c r="P155" s="5">
        <v>677827596688</v>
      </c>
    </row>
    <row r="156" spans="3:16" x14ac:dyDescent="0.35">
      <c r="C156" t="s">
        <v>533</v>
      </c>
      <c r="O156" s="5">
        <v>507800000000</v>
      </c>
    </row>
    <row r="157" spans="3:16" x14ac:dyDescent="0.35">
      <c r="C157" t="s">
        <v>874</v>
      </c>
      <c r="O157" s="5">
        <v>293753716675</v>
      </c>
    </row>
    <row r="158" spans="3:16" x14ac:dyDescent="0.35">
      <c r="C158" t="s">
        <v>725</v>
      </c>
      <c r="K158" s="5">
        <v>44152125786</v>
      </c>
      <c r="L158" s="5">
        <v>42866861000</v>
      </c>
      <c r="M158" s="5">
        <v>111072706000</v>
      </c>
      <c r="N158" s="5">
        <v>148681285000</v>
      </c>
      <c r="O158" s="5">
        <v>288224561000</v>
      </c>
      <c r="P158" s="5">
        <v>1490886000000</v>
      </c>
    </row>
    <row r="159" spans="3:16" x14ac:dyDescent="0.35">
      <c r="C159" t="s">
        <v>875</v>
      </c>
      <c r="O159" s="5">
        <v>5000000</v>
      </c>
      <c r="P159" s="5">
        <v>135000000</v>
      </c>
    </row>
    <row r="160" spans="3:16" x14ac:dyDescent="0.35">
      <c r="C160" t="s">
        <v>536</v>
      </c>
      <c r="K160" s="5">
        <v>-87350453063</v>
      </c>
      <c r="L160" s="5">
        <v>142409072014</v>
      </c>
      <c r="M160" s="5">
        <v>35004119842</v>
      </c>
      <c r="N160" s="5">
        <v>3439338327</v>
      </c>
      <c r="O160" s="5">
        <v>-642224890432</v>
      </c>
      <c r="P160" s="5">
        <v>363270695243</v>
      </c>
    </row>
    <row r="161" spans="3:16" x14ac:dyDescent="0.35">
      <c r="C161" t="s">
        <v>334</v>
      </c>
      <c r="D161" s="5">
        <v>-14164866064</v>
      </c>
      <c r="E161" s="5">
        <v>-18941560645</v>
      </c>
      <c r="F161" s="5">
        <v>-19892852844</v>
      </c>
      <c r="G161" s="5">
        <v>-21169463322</v>
      </c>
      <c r="I161" s="5">
        <v>-82076171769</v>
      </c>
      <c r="J161" s="5">
        <v>-103870827017</v>
      </c>
      <c r="K161" s="5">
        <v>-150255074071</v>
      </c>
      <c r="L161" s="5">
        <v>-158335374267</v>
      </c>
      <c r="M161" s="5">
        <v>-164226932945</v>
      </c>
      <c r="N161" s="5">
        <v>-176829611821</v>
      </c>
      <c r="O161" s="5">
        <v>-179433586306</v>
      </c>
      <c r="P161" s="5">
        <v>-155837864960</v>
      </c>
    </row>
    <row r="162" spans="3:16" x14ac:dyDescent="0.35">
      <c r="C162" t="s">
        <v>726</v>
      </c>
      <c r="D162" s="5">
        <v>-847812620000</v>
      </c>
      <c r="E162" s="5">
        <v>-52546000000</v>
      </c>
      <c r="F162" s="5">
        <v>-53146000000</v>
      </c>
      <c r="G162" s="5">
        <v>-53146000000</v>
      </c>
      <c r="I162" s="5">
        <v>-211984000000</v>
      </c>
      <c r="J162" s="5">
        <v>-322865476300</v>
      </c>
      <c r="K162" s="5">
        <v>-182659000000</v>
      </c>
      <c r="L162" s="5">
        <v>-119756000000</v>
      </c>
      <c r="M162" s="5">
        <v>-81500000000</v>
      </c>
      <c r="N162" s="5">
        <v>-55350000000</v>
      </c>
      <c r="O162" s="5">
        <v>-29200000000</v>
      </c>
      <c r="P162" s="5">
        <v>-1011078321000</v>
      </c>
    </row>
    <row r="163" spans="3:16" x14ac:dyDescent="0.35">
      <c r="C163" t="s">
        <v>562</v>
      </c>
      <c r="D163" s="5">
        <v>-5058773945</v>
      </c>
      <c r="E163" s="5">
        <v>-5473629615</v>
      </c>
      <c r="F163" s="5">
        <v>-8323177466</v>
      </c>
      <c r="G163" s="5">
        <v>-8294818409</v>
      </c>
      <c r="I163" s="5">
        <v>-31140104819</v>
      </c>
      <c r="J163" s="5">
        <v>-35629237467</v>
      </c>
      <c r="K163" s="5">
        <v>-36552081546</v>
      </c>
      <c r="L163" s="5">
        <v>-18979959571</v>
      </c>
      <c r="M163" s="5">
        <v>-11116300698</v>
      </c>
      <c r="N163" s="5">
        <v>-7181434146</v>
      </c>
      <c r="O163" s="5">
        <v>-14388223349</v>
      </c>
      <c r="P163" s="5">
        <v>-12247912595</v>
      </c>
    </row>
    <row r="164" spans="3:16" x14ac:dyDescent="0.35">
      <c r="C164" t="s">
        <v>166</v>
      </c>
      <c r="D164" s="5">
        <v>-400961250</v>
      </c>
      <c r="G164" s="5">
        <v>1644800663</v>
      </c>
    </row>
    <row r="165" spans="3:16" x14ac:dyDescent="0.35">
      <c r="C165" t="s">
        <v>876</v>
      </c>
      <c r="F165" s="5">
        <v>2911046937</v>
      </c>
      <c r="G165" s="5">
        <v>-2911046937</v>
      </c>
    </row>
    <row r="166" spans="3:16" x14ac:dyDescent="0.35">
      <c r="C166" t="s">
        <v>877</v>
      </c>
      <c r="K166" s="5">
        <v>87674202417</v>
      </c>
    </row>
    <row r="167" spans="3:16" x14ac:dyDescent="0.35">
      <c r="C167" t="s">
        <v>878</v>
      </c>
    </row>
    <row r="168" spans="3:16" x14ac:dyDescent="0.35">
      <c r="C168" t="s">
        <v>879</v>
      </c>
      <c r="O168" s="5">
        <v>-7837750000</v>
      </c>
    </row>
    <row r="169" spans="3:16" x14ac:dyDescent="0.35">
      <c r="C169" t="s">
        <v>880</v>
      </c>
      <c r="E169" s="5">
        <v>-400961250</v>
      </c>
      <c r="F169" s="5">
        <v>-3418806154</v>
      </c>
      <c r="I169" s="5">
        <v>-3819767404</v>
      </c>
      <c r="J169" s="5">
        <v>-5940002282</v>
      </c>
      <c r="K169" s="5">
        <v>-8095984741</v>
      </c>
      <c r="L169" s="5">
        <v>-5690433759</v>
      </c>
      <c r="M169" s="5">
        <v>-9406340057</v>
      </c>
      <c r="N169" s="5">
        <v>-9245390466</v>
      </c>
    </row>
    <row r="170" spans="3:16" x14ac:dyDescent="0.35">
      <c r="C170" t="s">
        <v>881</v>
      </c>
      <c r="P170" s="5">
        <v>2700000000</v>
      </c>
    </row>
    <row r="171" spans="3:16" x14ac:dyDescent="0.35">
      <c r="C171" t="s">
        <v>882</v>
      </c>
      <c r="K171" s="5">
        <v>10000000</v>
      </c>
      <c r="L171" s="5">
        <v>20000000</v>
      </c>
      <c r="M171" s="5">
        <v>-240000000</v>
      </c>
    </row>
    <row r="172" spans="3:16" x14ac:dyDescent="0.35">
      <c r="C172" t="s">
        <v>408</v>
      </c>
      <c r="E172" s="5">
        <v>35000</v>
      </c>
      <c r="G172" s="5">
        <v>-150800035000</v>
      </c>
      <c r="I172" s="5">
        <v>-150800000000</v>
      </c>
      <c r="J172" s="5">
        <v>-150800000000</v>
      </c>
    </row>
    <row r="173" spans="3:16" x14ac:dyDescent="0.35">
      <c r="C173" t="s">
        <v>883</v>
      </c>
      <c r="E173" s="5">
        <v>10000000</v>
      </c>
      <c r="I173" s="5">
        <v>10000000</v>
      </c>
    </row>
    <row r="174" spans="3:16" x14ac:dyDescent="0.35">
      <c r="C174" t="s">
        <v>323</v>
      </c>
      <c r="D174" s="5">
        <v>-25000000000</v>
      </c>
    </row>
    <row r="175" spans="3:16" x14ac:dyDescent="0.35">
      <c r="C175" t="s">
        <v>884</v>
      </c>
      <c r="E175" s="5">
        <v>25000000000</v>
      </c>
      <c r="I175" s="5">
        <v>25000000000</v>
      </c>
    </row>
    <row r="176" spans="3:16" x14ac:dyDescent="0.35">
      <c r="C176" t="s">
        <v>885</v>
      </c>
      <c r="E176" s="5">
        <v>-35000</v>
      </c>
      <c r="I176" s="5">
        <v>-35000</v>
      </c>
      <c r="J176" s="5">
        <v>-17000</v>
      </c>
      <c r="K176" s="5">
        <v>-34400</v>
      </c>
    </row>
    <row r="177" spans="2:16" x14ac:dyDescent="0.35">
      <c r="C177" t="s">
        <v>174</v>
      </c>
      <c r="D177" s="5">
        <v>-703798561376</v>
      </c>
      <c r="E177" s="5">
        <v>-32698443448</v>
      </c>
      <c r="F177" s="5">
        <v>59297604767</v>
      </c>
      <c r="G177" s="5">
        <v>-238405349662</v>
      </c>
      <c r="I177" s="5">
        <v>-16216758730</v>
      </c>
      <c r="J177" s="5">
        <v>-381953368827</v>
      </c>
      <c r="K177" s="5">
        <v>759193983169</v>
      </c>
      <c r="L177" s="5">
        <v>439693473921</v>
      </c>
      <c r="M177" s="5">
        <v>166845084046</v>
      </c>
      <c r="N177" s="5">
        <v>-206246775653</v>
      </c>
      <c r="O177" s="5">
        <v>-154677554495</v>
      </c>
      <c r="P177" s="5">
        <v>438887637909</v>
      </c>
    </row>
    <row r="178" spans="2:16" x14ac:dyDescent="0.35">
      <c r="C178" t="s">
        <v>379</v>
      </c>
      <c r="K178" s="5">
        <v>-22569629667</v>
      </c>
      <c r="O178" s="5">
        <v>-10693579064</v>
      </c>
    </row>
    <row r="179" spans="2:16" x14ac:dyDescent="0.35">
      <c r="C179" t="s">
        <v>175</v>
      </c>
      <c r="D179" s="5">
        <v>1145604223051</v>
      </c>
      <c r="I179" s="5">
        <v>1161820981781</v>
      </c>
      <c r="J179" s="5">
        <v>1543774350608</v>
      </c>
      <c r="K179" s="5">
        <v>807149997106</v>
      </c>
      <c r="L179" s="5">
        <v>367456523185</v>
      </c>
      <c r="M179" s="5">
        <v>200611439139</v>
      </c>
      <c r="N179" s="5">
        <v>406858214792</v>
      </c>
      <c r="O179" s="5">
        <v>572229348351</v>
      </c>
      <c r="P179" s="5">
        <v>133341710442</v>
      </c>
    </row>
    <row r="180" spans="2:16" x14ac:dyDescent="0.35">
      <c r="C180" t="s">
        <v>176</v>
      </c>
      <c r="D180" s="5">
        <v>441805661675</v>
      </c>
      <c r="E180" s="5">
        <v>-32698443448</v>
      </c>
      <c r="F180" s="5">
        <v>59297604767</v>
      </c>
      <c r="G180" s="5">
        <v>-238405349662</v>
      </c>
      <c r="I180" s="5">
        <v>1145604223051</v>
      </c>
      <c r="J180" s="5">
        <v>1161820981781</v>
      </c>
      <c r="K180" s="5">
        <v>1543774350608</v>
      </c>
      <c r="L180" s="5">
        <v>807149997106</v>
      </c>
      <c r="M180" s="5">
        <v>367456523185</v>
      </c>
      <c r="N180" s="5">
        <v>200611439139</v>
      </c>
      <c r="O180" s="5">
        <v>406858214792</v>
      </c>
      <c r="P180" s="5">
        <v>572229348351</v>
      </c>
    </row>
    <row r="182" spans="2:16" x14ac:dyDescent="0.35">
      <c r="B182" t="s">
        <v>177</v>
      </c>
      <c r="C182" t="s">
        <v>11</v>
      </c>
      <c r="D182" s="5">
        <v>18850000000</v>
      </c>
      <c r="E182" s="5">
        <v>18850000000</v>
      </c>
      <c r="F182" s="5">
        <v>18850000000</v>
      </c>
      <c r="G182" s="5">
        <v>18850000000</v>
      </c>
      <c r="I182" s="5">
        <v>18850000000</v>
      </c>
      <c r="J182" s="5">
        <v>18850000000</v>
      </c>
      <c r="K182" s="5">
        <v>18850000000</v>
      </c>
      <c r="L182" s="5">
        <v>18850000000</v>
      </c>
      <c r="M182" s="5">
        <v>18850000000</v>
      </c>
      <c r="N182" s="5">
        <v>18850000000</v>
      </c>
      <c r="O182" s="5">
        <v>18850000000</v>
      </c>
      <c r="P182" s="5">
        <v>0</v>
      </c>
    </row>
    <row r="183" spans="2:16" x14ac:dyDescent="0.35">
      <c r="C183" t="s">
        <v>178</v>
      </c>
      <c r="D183" s="6">
        <v>4.1399999999999997</v>
      </c>
      <c r="E183" s="6">
        <v>8.08</v>
      </c>
      <c r="F183" s="6">
        <v>4.08</v>
      </c>
      <c r="G183" s="6">
        <v>6.5</v>
      </c>
    </row>
    <row r="184" spans="2:16" x14ac:dyDescent="0.35">
      <c r="C184" t="s">
        <v>179</v>
      </c>
      <c r="D184" s="6">
        <v>47.34</v>
      </c>
      <c r="E184" s="6">
        <v>25.74</v>
      </c>
      <c r="F184" s="6">
        <v>53.92</v>
      </c>
      <c r="G184" s="6">
        <v>25.69</v>
      </c>
    </row>
    <row r="185" spans="2:16" x14ac:dyDescent="0.35">
      <c r="C185" t="s">
        <v>62</v>
      </c>
      <c r="D185" s="5">
        <v>7</v>
      </c>
      <c r="E185" s="6">
        <v>5.36</v>
      </c>
      <c r="F185" s="6">
        <v>7.7</v>
      </c>
      <c r="G185" s="6">
        <v>4.47</v>
      </c>
    </row>
    <row r="186" spans="2:16" x14ac:dyDescent="0.35">
      <c r="C186" t="s">
        <v>180</v>
      </c>
      <c r="D186" s="5">
        <v>222350000000</v>
      </c>
      <c r="E186" s="5">
        <v>241660000000</v>
      </c>
      <c r="F186" s="5">
        <v>146290000000</v>
      </c>
      <c r="G186" s="5">
        <v>201480000000</v>
      </c>
    </row>
    <row r="187" spans="2:16" x14ac:dyDescent="0.35">
      <c r="C187" t="s">
        <v>181</v>
      </c>
      <c r="D187" s="6">
        <v>2.4E-2</v>
      </c>
      <c r="E187" s="6">
        <v>3.8100000000000002E-2</v>
      </c>
      <c r="F187" s="6">
        <v>1.9199999999999998E-2</v>
      </c>
      <c r="G187" s="6">
        <v>3.15E-2</v>
      </c>
    </row>
    <row r="188" spans="2:16" x14ac:dyDescent="0.35">
      <c r="C188" t="s">
        <v>182</v>
      </c>
      <c r="D188" s="6">
        <v>2.7799999999999998E-2</v>
      </c>
      <c r="E188" s="6">
        <v>5.5800000000000002E-2</v>
      </c>
      <c r="F188" s="6">
        <v>2.98E-2</v>
      </c>
      <c r="G188" s="6">
        <v>4.8899999999999999E-2</v>
      </c>
    </row>
    <row r="189" spans="2:16" x14ac:dyDescent="0.35">
      <c r="C189" t="s">
        <v>183</v>
      </c>
      <c r="D189" s="6">
        <v>3.27E-2</v>
      </c>
      <c r="E189" s="6">
        <v>5.9200000000000003E-2</v>
      </c>
      <c r="F189" s="6">
        <v>3.1699999999999999E-2</v>
      </c>
      <c r="G189" s="6">
        <v>4.7899999999999998E-2</v>
      </c>
    </row>
    <row r="190" spans="2:16" x14ac:dyDescent="0.35">
      <c r="C190" t="s">
        <v>184</v>
      </c>
      <c r="D190" s="6">
        <v>7.36</v>
      </c>
      <c r="E190" s="6">
        <v>10.67</v>
      </c>
      <c r="F190" s="6">
        <v>5.22</v>
      </c>
      <c r="G190" s="6">
        <v>7.59</v>
      </c>
    </row>
    <row r="191" spans="2:16" x14ac:dyDescent="0.35">
      <c r="C191" t="s">
        <v>185</v>
      </c>
      <c r="D191" s="5">
        <v>2807000000000</v>
      </c>
      <c r="E191" s="5">
        <v>2730000000000</v>
      </c>
      <c r="F191" s="5">
        <v>2583000000000</v>
      </c>
      <c r="G191" s="5">
        <v>2505000000000</v>
      </c>
    </row>
    <row r="192" spans="2:16" x14ac:dyDescent="0.35">
      <c r="C192" t="s">
        <v>186</v>
      </c>
      <c r="D192" s="6">
        <v>1.32</v>
      </c>
      <c r="E192" s="6">
        <v>1.44</v>
      </c>
      <c r="F192" s="6">
        <v>1.61</v>
      </c>
      <c r="G192" s="6">
        <v>1.26</v>
      </c>
    </row>
    <row r="193" spans="3:16" x14ac:dyDescent="0.35">
      <c r="C193" t="s">
        <v>187</v>
      </c>
      <c r="D193" s="6">
        <v>148.91</v>
      </c>
      <c r="E193" s="6">
        <v>144.81</v>
      </c>
      <c r="F193" s="6">
        <v>137.02000000000001</v>
      </c>
      <c r="G193" s="6">
        <v>132.88999999999999</v>
      </c>
    </row>
    <row r="194" spans="3:16" x14ac:dyDescent="0.35">
      <c r="C194" t="s">
        <v>188</v>
      </c>
      <c r="D194" s="6">
        <v>1.32</v>
      </c>
      <c r="E194" s="6">
        <v>1.44</v>
      </c>
      <c r="F194" s="6">
        <v>1.61</v>
      </c>
      <c r="G194" s="6">
        <v>1.26</v>
      </c>
    </row>
    <row r="195" spans="3:16" x14ac:dyDescent="0.35">
      <c r="C195" t="s">
        <v>189</v>
      </c>
      <c r="D195" s="6">
        <v>148.87</v>
      </c>
      <c r="E195" s="6">
        <v>144.81</v>
      </c>
      <c r="F195" s="6">
        <v>137.02000000000001</v>
      </c>
      <c r="G195" s="6">
        <v>132.88999999999999</v>
      </c>
    </row>
    <row r="196" spans="3:16" x14ac:dyDescent="0.35">
      <c r="C196" t="s">
        <v>190</v>
      </c>
      <c r="D196" s="5">
        <v>136000000000</v>
      </c>
      <c r="E196" s="5">
        <v>400000000000</v>
      </c>
      <c r="F196" s="5">
        <v>373000000000</v>
      </c>
      <c r="G196" s="5">
        <v>371000000000</v>
      </c>
    </row>
    <row r="197" spans="3:16" x14ac:dyDescent="0.35">
      <c r="C197" t="s">
        <v>191</v>
      </c>
      <c r="D197" s="5">
        <v>4000000000</v>
      </c>
      <c r="E197" s="5">
        <v>617000000000</v>
      </c>
      <c r="F197" s="5">
        <v>677000000000</v>
      </c>
      <c r="G197" s="5">
        <v>740000000000</v>
      </c>
    </row>
    <row r="198" spans="3:16" x14ac:dyDescent="0.35">
      <c r="C198" t="s">
        <v>192</v>
      </c>
      <c r="D198" s="5">
        <v>2807000000000</v>
      </c>
      <c r="E198" s="5">
        <v>2730000000000</v>
      </c>
      <c r="F198" s="5">
        <v>2583000000000</v>
      </c>
      <c r="G198" s="5">
        <v>2505000000000</v>
      </c>
    </row>
    <row r="199" spans="3:16" x14ac:dyDescent="0.35">
      <c r="C199" t="s">
        <v>23</v>
      </c>
      <c r="D199" s="5">
        <v>140000000000</v>
      </c>
      <c r="E199" s="5">
        <v>1017000000000</v>
      </c>
      <c r="F199" s="5">
        <v>1050000000000</v>
      </c>
      <c r="G199" s="5">
        <v>1111000000000</v>
      </c>
    </row>
    <row r="200" spans="3:16" x14ac:dyDescent="0.35">
      <c r="C200" t="s">
        <v>20</v>
      </c>
      <c r="D200" s="5">
        <v>-301000000000</v>
      </c>
      <c r="E200" s="5">
        <v>-129000000000</v>
      </c>
      <c r="F200" s="5">
        <v>-128000000000</v>
      </c>
      <c r="G200" s="5">
        <v>-8000000000</v>
      </c>
    </row>
    <row r="201" spans="3:16" x14ac:dyDescent="0.35">
      <c r="C201" t="s">
        <v>193</v>
      </c>
      <c r="D201" s="5">
        <v>602000000000</v>
      </c>
      <c r="E201" s="5">
        <v>1108000000000</v>
      </c>
      <c r="F201" s="5">
        <v>986000000000</v>
      </c>
      <c r="G201" s="5">
        <v>1001000000000</v>
      </c>
    </row>
    <row r="202" spans="3:16" x14ac:dyDescent="0.35">
      <c r="C202" t="s">
        <v>194</v>
      </c>
      <c r="D202" s="5">
        <v>218000000000</v>
      </c>
      <c r="E202" s="5">
        <v>51000000000</v>
      </c>
      <c r="F202" s="5">
        <v>185000000000</v>
      </c>
      <c r="G202" s="5">
        <v>24000000000</v>
      </c>
    </row>
    <row r="203" spans="3:16" x14ac:dyDescent="0.35">
      <c r="C203" t="s">
        <v>195</v>
      </c>
      <c r="D203" s="5">
        <v>-22000000000</v>
      </c>
      <c r="E203" s="5">
        <v>-25000000000</v>
      </c>
      <c r="F203" s="5">
        <v>-19000000000</v>
      </c>
      <c r="G203" s="5">
        <v>-22000000000</v>
      </c>
    </row>
    <row r="204" spans="3:16" x14ac:dyDescent="0.35">
      <c r="C204" t="s">
        <v>12</v>
      </c>
      <c r="D204" s="5">
        <v>196000000000</v>
      </c>
      <c r="E204" s="5">
        <v>26000000000</v>
      </c>
      <c r="F204" s="5">
        <v>165000000000</v>
      </c>
      <c r="G204" s="5">
        <v>2000000000</v>
      </c>
    </row>
    <row r="205" spans="3:16" x14ac:dyDescent="0.35">
      <c r="C205" t="s">
        <v>15</v>
      </c>
      <c r="D205" s="6">
        <v>10.41</v>
      </c>
      <c r="E205" s="6">
        <v>1.37</v>
      </c>
      <c r="F205" s="6">
        <v>8.76</v>
      </c>
      <c r="G205" s="6">
        <v>0.09</v>
      </c>
    </row>
    <row r="206" spans="3:16" x14ac:dyDescent="0.35">
      <c r="C206" t="s">
        <v>47</v>
      </c>
      <c r="I206" s="6">
        <v>23.49</v>
      </c>
      <c r="J206" s="6">
        <v>18.600000000000001</v>
      </c>
      <c r="K206" s="6">
        <v>29.14</v>
      </c>
      <c r="L206" s="6">
        <v>13.67</v>
      </c>
      <c r="M206" s="6">
        <v>11.34</v>
      </c>
      <c r="N206" s="6">
        <v>1.41</v>
      </c>
      <c r="O206" s="6">
        <v>-8.5399999999999991</v>
      </c>
      <c r="P206" s="6">
        <v>-213865.28</v>
      </c>
    </row>
    <row r="207" spans="3:16" x14ac:dyDescent="0.35">
      <c r="C207" t="s">
        <v>61</v>
      </c>
      <c r="I207" s="6">
        <v>8.85</v>
      </c>
      <c r="J207" s="6">
        <v>10.16</v>
      </c>
      <c r="K207" s="6">
        <v>4.5599999999999996</v>
      </c>
      <c r="L207" s="6">
        <v>10.68</v>
      </c>
      <c r="M207" s="6">
        <v>19.05</v>
      </c>
      <c r="N207" s="6">
        <v>84.4</v>
      </c>
      <c r="O207" s="6">
        <v>-23.42</v>
      </c>
      <c r="P207" s="5">
        <v>0</v>
      </c>
    </row>
    <row r="208" spans="3:16" x14ac:dyDescent="0.35">
      <c r="C208" t="s">
        <v>64</v>
      </c>
      <c r="I208" s="6">
        <v>1.54</v>
      </c>
      <c r="J208" s="6">
        <v>1.67</v>
      </c>
      <c r="K208" s="6">
        <v>1.22</v>
      </c>
      <c r="L208" s="6">
        <v>1.4</v>
      </c>
      <c r="M208" s="6">
        <v>2.31</v>
      </c>
      <c r="N208" s="6">
        <v>2.41</v>
      </c>
      <c r="O208" s="6">
        <v>5.17</v>
      </c>
      <c r="P208" s="5">
        <v>0</v>
      </c>
    </row>
    <row r="209" spans="3:16" x14ac:dyDescent="0.35">
      <c r="C209" t="s">
        <v>196</v>
      </c>
      <c r="I209" s="5">
        <v>755290000000</v>
      </c>
      <c r="J209" s="5">
        <v>649810000000</v>
      </c>
      <c r="K209" s="5">
        <v>546250000000</v>
      </c>
      <c r="L209" s="5">
        <v>613160000000</v>
      </c>
      <c r="M209" s="5">
        <v>490120000000</v>
      </c>
      <c r="N209" s="5">
        <v>287300000000</v>
      </c>
      <c r="O209" s="5">
        <v>51240000000</v>
      </c>
      <c r="P209" s="5">
        <v>48500000000</v>
      </c>
    </row>
    <row r="210" spans="3:16" x14ac:dyDescent="0.35">
      <c r="C210" t="s">
        <v>197</v>
      </c>
      <c r="I210" s="6">
        <v>0.1108</v>
      </c>
      <c r="J210" s="6">
        <v>8.8800000000000004E-2</v>
      </c>
      <c r="K210" s="6">
        <v>0.13140000000000002</v>
      </c>
      <c r="L210" s="6">
        <v>6.2199999999999998E-2</v>
      </c>
      <c r="M210" s="6">
        <v>5.7300000000000004E-2</v>
      </c>
      <c r="N210" s="6">
        <v>7.8000000000000005E-3</v>
      </c>
      <c r="O210" s="6">
        <v>-4.9400000000000006E-2</v>
      </c>
      <c r="P210" s="6">
        <v>-5.2600000000000001E-2</v>
      </c>
    </row>
    <row r="211" spans="3:16" x14ac:dyDescent="0.35">
      <c r="C211" t="s">
        <v>198</v>
      </c>
      <c r="I211" s="6">
        <v>0.16219999999999998</v>
      </c>
      <c r="J211" s="6">
        <v>0.14369999999999999</v>
      </c>
      <c r="K211" s="6">
        <v>0.2455</v>
      </c>
      <c r="L211" s="6">
        <v>0.15289999999999998</v>
      </c>
      <c r="M211" s="6">
        <v>0.15010000000000001</v>
      </c>
      <c r="N211" s="6">
        <v>2.1899999999999999E-2</v>
      </c>
      <c r="O211" s="6">
        <v>-0.1368</v>
      </c>
      <c r="P211" s="6">
        <v>-0.31019999999999998</v>
      </c>
    </row>
    <row r="212" spans="3:16" x14ac:dyDescent="0.35">
      <c r="C212" t="s">
        <v>199</v>
      </c>
      <c r="I212" s="6">
        <v>0.17480000000000001</v>
      </c>
      <c r="J212" s="6">
        <v>0.14429999999999998</v>
      </c>
      <c r="K212" s="6">
        <v>0.1108</v>
      </c>
      <c r="L212" s="6">
        <v>0.1363</v>
      </c>
      <c r="M212" s="6">
        <v>0.11460000000000001</v>
      </c>
      <c r="N212" s="6">
        <v>5.7800000000000004E-2</v>
      </c>
      <c r="O212" s="6">
        <v>-1.66E-2</v>
      </c>
      <c r="P212" s="6">
        <v>-2.6099999999999998E-2</v>
      </c>
    </row>
    <row r="213" spans="3:16" x14ac:dyDescent="0.35">
      <c r="C213" t="s">
        <v>200</v>
      </c>
      <c r="I213" s="6">
        <v>7.18</v>
      </c>
      <c r="J213" s="6">
        <v>4.75</v>
      </c>
      <c r="K213" s="6">
        <v>2.63</v>
      </c>
      <c r="L213" s="6">
        <v>3.04</v>
      </c>
      <c r="M213" s="6">
        <v>2.4900000000000002</v>
      </c>
      <c r="N213" s="6">
        <v>1.19</v>
      </c>
      <c r="O213" s="6">
        <v>-0.31</v>
      </c>
      <c r="P213" s="6">
        <v>-0.3</v>
      </c>
    </row>
    <row r="214" spans="3:16" x14ac:dyDescent="0.35">
      <c r="C214" t="s">
        <v>58</v>
      </c>
      <c r="I214" s="6">
        <v>1.44</v>
      </c>
      <c r="J214" s="6">
        <v>1.46</v>
      </c>
      <c r="K214" s="6">
        <v>1.1200000000000001</v>
      </c>
      <c r="L214" s="6">
        <v>1.63</v>
      </c>
      <c r="M214" s="6">
        <v>2.86</v>
      </c>
      <c r="N214" s="6">
        <v>1.85</v>
      </c>
      <c r="O214" s="6">
        <v>3.2</v>
      </c>
      <c r="P214" s="5">
        <v>0</v>
      </c>
    </row>
    <row r="215" spans="3:16" x14ac:dyDescent="0.35">
      <c r="C215" t="s">
        <v>55</v>
      </c>
      <c r="I215" s="6">
        <v>144.81</v>
      </c>
      <c r="J215" s="6">
        <v>129.46</v>
      </c>
      <c r="K215" s="6">
        <v>118.66</v>
      </c>
      <c r="L215" s="6">
        <v>89.43</v>
      </c>
      <c r="M215" s="6">
        <v>75.569999999999993</v>
      </c>
      <c r="N215" s="6">
        <v>64.180000000000007</v>
      </c>
      <c r="O215" s="6">
        <v>62.42</v>
      </c>
      <c r="P215" s="6">
        <v>689506.37</v>
      </c>
    </row>
    <row r="216" spans="3:16" x14ac:dyDescent="0.35">
      <c r="C216" t="s">
        <v>201</v>
      </c>
      <c r="I216" s="6">
        <v>1.44</v>
      </c>
      <c r="J216" s="6">
        <v>1.46</v>
      </c>
      <c r="K216" s="6">
        <v>1.1200000000000001</v>
      </c>
      <c r="L216" s="6">
        <v>1.63</v>
      </c>
      <c r="M216" s="6">
        <v>2.86</v>
      </c>
      <c r="N216" s="6">
        <v>1.85</v>
      </c>
      <c r="O216" s="6">
        <v>3.21</v>
      </c>
      <c r="P216" s="5">
        <v>0</v>
      </c>
    </row>
    <row r="217" spans="3:16" x14ac:dyDescent="0.35">
      <c r="C217" t="s">
        <v>202</v>
      </c>
      <c r="I217" s="6">
        <v>144.81</v>
      </c>
      <c r="J217" s="6">
        <v>129.46</v>
      </c>
      <c r="K217" s="6">
        <v>118.65</v>
      </c>
      <c r="L217" s="6">
        <v>89.41</v>
      </c>
      <c r="M217" s="6">
        <v>75.56</v>
      </c>
      <c r="N217" s="6">
        <v>64.16</v>
      </c>
      <c r="O217" s="6">
        <v>62.39</v>
      </c>
      <c r="P217" s="6">
        <v>688595.59</v>
      </c>
    </row>
    <row r="218" spans="3:16" x14ac:dyDescent="0.35">
      <c r="C218" t="s">
        <v>203</v>
      </c>
      <c r="I218" s="5">
        <v>400000000000</v>
      </c>
      <c r="J218" s="5">
        <v>365000000000</v>
      </c>
      <c r="K218" s="5">
        <v>357000000000</v>
      </c>
      <c r="L218" s="5">
        <v>401000000000</v>
      </c>
      <c r="M218" s="5">
        <v>204000000000</v>
      </c>
      <c r="N218" s="5">
        <v>124000000000</v>
      </c>
      <c r="O218" s="5">
        <v>104000000000</v>
      </c>
      <c r="P218" s="5">
        <v>1057000000000</v>
      </c>
    </row>
    <row r="219" spans="3:16" x14ac:dyDescent="0.35">
      <c r="C219" t="s">
        <v>204</v>
      </c>
      <c r="I219" s="5">
        <v>617000000000</v>
      </c>
      <c r="J219" s="5">
        <v>859000000000</v>
      </c>
      <c r="K219" s="5">
        <v>1218000000000</v>
      </c>
      <c r="L219" s="5">
        <v>1745000000000</v>
      </c>
      <c r="M219" s="5">
        <v>1839000000000</v>
      </c>
      <c r="N219" s="5">
        <v>1849000000000</v>
      </c>
      <c r="O219" s="5">
        <v>1778000000000</v>
      </c>
      <c r="P219" s="5">
        <v>1538000000000</v>
      </c>
    </row>
    <row r="220" spans="3:16" x14ac:dyDescent="0.35">
      <c r="C220" t="s">
        <v>25</v>
      </c>
      <c r="I220" s="5">
        <v>1017000000000</v>
      </c>
      <c r="J220" s="5">
        <v>1224000000000</v>
      </c>
      <c r="K220" s="5">
        <v>1575000000000</v>
      </c>
      <c r="L220" s="5">
        <v>2146000000000</v>
      </c>
      <c r="M220" s="5">
        <v>2043000000000</v>
      </c>
      <c r="N220" s="5">
        <v>1972000000000</v>
      </c>
      <c r="O220" s="5">
        <v>1882000000000</v>
      </c>
      <c r="P220" s="5">
        <v>2594000000000</v>
      </c>
    </row>
    <row r="221" spans="3:16" x14ac:dyDescent="0.35">
      <c r="C221" t="s">
        <v>22</v>
      </c>
      <c r="I221" s="5">
        <v>-129000000000</v>
      </c>
      <c r="J221" s="5">
        <v>62000000000</v>
      </c>
      <c r="K221" s="5">
        <v>31000000000</v>
      </c>
      <c r="L221" s="5">
        <v>1339000000000</v>
      </c>
      <c r="M221" s="5">
        <v>1676000000000</v>
      </c>
      <c r="N221" s="5">
        <v>1772000000000</v>
      </c>
      <c r="O221" s="5">
        <v>1475000000000</v>
      </c>
      <c r="P221" s="5">
        <v>2022000000000</v>
      </c>
    </row>
    <row r="222" spans="3:16" x14ac:dyDescent="0.35">
      <c r="C222" t="s">
        <v>205</v>
      </c>
      <c r="I222" s="5">
        <v>1108000000000</v>
      </c>
      <c r="J222" s="5">
        <v>1042000000000</v>
      </c>
      <c r="K222" s="5">
        <v>1192000000000</v>
      </c>
      <c r="L222" s="5">
        <v>654000000000</v>
      </c>
      <c r="M222" s="5">
        <v>536000000000</v>
      </c>
      <c r="N222" s="5">
        <v>271000000000</v>
      </c>
      <c r="O222" s="5">
        <v>381000000000</v>
      </c>
      <c r="P222" s="5">
        <v>-376000000000</v>
      </c>
    </row>
    <row r="223" spans="3:16" x14ac:dyDescent="0.35">
      <c r="C223" t="s">
        <v>206</v>
      </c>
      <c r="I223" s="5">
        <v>593000000000</v>
      </c>
      <c r="J223" s="5">
        <v>382000000000</v>
      </c>
      <c r="K223" s="5">
        <v>672000000000</v>
      </c>
      <c r="L223" s="5">
        <v>535000000000</v>
      </c>
      <c r="M223" s="5">
        <v>369000000000</v>
      </c>
      <c r="N223" s="5">
        <v>279000000000</v>
      </c>
      <c r="O223" s="5">
        <v>69000000000</v>
      </c>
      <c r="P223" s="5">
        <v>61000000000</v>
      </c>
    </row>
    <row r="224" spans="3:16" x14ac:dyDescent="0.35">
      <c r="C224" t="s">
        <v>207</v>
      </c>
      <c r="I224" s="5">
        <v>-83000000000</v>
      </c>
      <c r="J224" s="5">
        <v>-116000000000</v>
      </c>
      <c r="K224" s="5">
        <v>-72000000000</v>
      </c>
      <c r="L224" s="5">
        <v>-61000000000</v>
      </c>
      <c r="M224" s="5">
        <v>-57000000000</v>
      </c>
      <c r="N224" s="5">
        <v>-188000000000</v>
      </c>
      <c r="O224" s="5">
        <v>-107000000000</v>
      </c>
      <c r="P224" s="5">
        <v>-22000000000</v>
      </c>
    </row>
    <row r="225" spans="2:16" x14ac:dyDescent="0.35">
      <c r="C225" t="s">
        <v>14</v>
      </c>
      <c r="I225" s="5">
        <v>511000000000</v>
      </c>
      <c r="J225" s="5">
        <v>266000000000</v>
      </c>
      <c r="K225" s="5">
        <v>600000000000</v>
      </c>
      <c r="L225" s="5">
        <v>474000000000</v>
      </c>
      <c r="M225" s="5">
        <v>312000000000</v>
      </c>
      <c r="N225" s="5">
        <v>91000000000</v>
      </c>
      <c r="O225" s="5">
        <v>-38000000000</v>
      </c>
      <c r="P225" s="5">
        <v>40000000000</v>
      </c>
    </row>
    <row r="226" spans="2:16" x14ac:dyDescent="0.35">
      <c r="C226" t="s">
        <v>16</v>
      </c>
      <c r="I226" s="6">
        <v>27.08</v>
      </c>
      <c r="J226" s="6">
        <v>14.1</v>
      </c>
      <c r="K226" s="6">
        <v>31.86</v>
      </c>
      <c r="L226" s="6">
        <v>25.13</v>
      </c>
      <c r="M226" s="6">
        <v>16.54</v>
      </c>
      <c r="N226" s="6">
        <v>4.84</v>
      </c>
      <c r="O226" s="6">
        <v>-2.04</v>
      </c>
      <c r="P226" s="6">
        <v>48193.97</v>
      </c>
    </row>
    <row r="228" spans="2:16" x14ac:dyDescent="0.35">
      <c r="B228" t="s">
        <v>208</v>
      </c>
      <c r="C228" t="s">
        <v>209</v>
      </c>
      <c r="D228" s="5">
        <v>78000000000</v>
      </c>
      <c r="E228" s="5">
        <v>152000000000</v>
      </c>
      <c r="F228" s="5">
        <v>77000000000</v>
      </c>
      <c r="G228" s="5">
        <v>123000000000</v>
      </c>
      <c r="H228" s="5">
        <v>312000000000</v>
      </c>
      <c r="I228" s="5">
        <v>443000000000</v>
      </c>
      <c r="J228" s="5">
        <v>351000000000</v>
      </c>
      <c r="K228" s="5">
        <v>549000000000</v>
      </c>
      <c r="L228" s="5">
        <v>258000000000</v>
      </c>
      <c r="M228" s="5">
        <v>214000000000</v>
      </c>
      <c r="N228" s="5">
        <v>27000000000</v>
      </c>
      <c r="O228" s="5">
        <v>-161000000000</v>
      </c>
      <c r="P228" s="5">
        <v>-176000000000</v>
      </c>
    </row>
    <row r="229" spans="2:16" x14ac:dyDescent="0.35">
      <c r="C229" t="s">
        <v>210</v>
      </c>
      <c r="H229" s="5">
        <v>430000000000</v>
      </c>
      <c r="I229" s="5">
        <v>443000000000</v>
      </c>
      <c r="J229" s="5">
        <v>351000000000</v>
      </c>
      <c r="K229" s="5">
        <v>549000000000</v>
      </c>
      <c r="L229" s="5">
        <v>258000000000</v>
      </c>
      <c r="M229" s="5">
        <v>214000000000</v>
      </c>
      <c r="N229" s="5">
        <v>27000000000</v>
      </c>
      <c r="O229" s="5">
        <v>-161000000000</v>
      </c>
    </row>
    <row r="230" spans="2:16" x14ac:dyDescent="0.35">
      <c r="C230" t="s">
        <v>344</v>
      </c>
      <c r="H230" s="5">
        <v>6</v>
      </c>
      <c r="I230" s="5">
        <v>6</v>
      </c>
      <c r="J230" s="5">
        <v>8</v>
      </c>
      <c r="K230" s="5">
        <v>8</v>
      </c>
    </row>
    <row r="231" spans="2:16" x14ac:dyDescent="0.35">
      <c r="C231" t="s">
        <v>66</v>
      </c>
      <c r="H231" s="6">
        <v>0.36270000000000002</v>
      </c>
      <c r="I231" s="6">
        <v>0.25540000000000002</v>
      </c>
      <c r="J231" s="6">
        <v>0.43009999999999998</v>
      </c>
      <c r="K231" s="6">
        <v>0.27460000000000001</v>
      </c>
    </row>
    <row r="232" spans="2:16" x14ac:dyDescent="0.35">
      <c r="C232" t="s">
        <v>345</v>
      </c>
      <c r="H232" s="6">
        <v>3.0299999999999997E-2</v>
      </c>
      <c r="I232" s="6">
        <v>3.2400000000000005E-2</v>
      </c>
      <c r="J232" s="6">
        <v>4.3200000000000002E-2</v>
      </c>
      <c r="K232" s="6">
        <v>5.2600000000000001E-2</v>
      </c>
    </row>
    <row r="233" spans="2:16" x14ac:dyDescent="0.35">
      <c r="C233" t="s">
        <v>46</v>
      </c>
      <c r="D233" s="6">
        <v>4.1399999999999997</v>
      </c>
      <c r="E233" s="6">
        <v>8.08</v>
      </c>
      <c r="F233" s="6">
        <v>4.08</v>
      </c>
      <c r="G233" s="6">
        <v>6.5</v>
      </c>
      <c r="H233" s="6">
        <v>16.54</v>
      </c>
      <c r="I233" s="6">
        <v>23.49</v>
      </c>
      <c r="J233" s="6">
        <v>18.600000000000001</v>
      </c>
      <c r="K233" s="6">
        <v>29.14</v>
      </c>
      <c r="L233" s="6">
        <v>13.67</v>
      </c>
      <c r="M233" s="6">
        <v>11.34</v>
      </c>
      <c r="N233" s="6">
        <v>1.41</v>
      </c>
      <c r="O233" s="6">
        <v>-8.5399999999999991</v>
      </c>
      <c r="P233" s="6">
        <v>-9.36</v>
      </c>
    </row>
    <row r="234" spans="2:16" x14ac:dyDescent="0.35">
      <c r="C234" t="s">
        <v>211</v>
      </c>
      <c r="H234" s="6">
        <v>22.8</v>
      </c>
      <c r="I234" s="6">
        <v>23.49</v>
      </c>
      <c r="J234" s="6">
        <v>18.600000000000001</v>
      </c>
      <c r="K234" s="6">
        <v>29.14</v>
      </c>
      <c r="L234" s="6">
        <v>13.67</v>
      </c>
      <c r="M234" s="6">
        <v>11.34</v>
      </c>
      <c r="N234" s="6">
        <v>1.41</v>
      </c>
      <c r="O234" s="6">
        <v>-8.5399999999999991</v>
      </c>
    </row>
    <row r="235" spans="2:16" x14ac:dyDescent="0.35">
      <c r="C235" t="s">
        <v>68</v>
      </c>
      <c r="H235" s="5">
        <v>6</v>
      </c>
      <c r="I235" s="5">
        <v>6</v>
      </c>
      <c r="J235" s="5">
        <v>8</v>
      </c>
      <c r="K235" s="5">
        <v>8</v>
      </c>
    </row>
    <row r="236" spans="2:16" x14ac:dyDescent="0.35">
      <c r="C236" t="s">
        <v>346</v>
      </c>
      <c r="H236" s="6">
        <v>0.36270000000000002</v>
      </c>
      <c r="I236" s="6">
        <v>0.25540000000000002</v>
      </c>
      <c r="J236" s="6">
        <v>0.43009999999999998</v>
      </c>
      <c r="K236" s="6">
        <v>0.27460000000000001</v>
      </c>
    </row>
    <row r="237" spans="2:16" x14ac:dyDescent="0.35">
      <c r="C237" t="s">
        <v>347</v>
      </c>
      <c r="H237" s="6">
        <v>3.0299999999999997E-2</v>
      </c>
      <c r="I237" s="6">
        <v>3.2400000000000005E-2</v>
      </c>
      <c r="J237" s="6">
        <v>4.3200000000000002E-2</v>
      </c>
      <c r="K237" s="6">
        <v>5.2600000000000001E-2</v>
      </c>
    </row>
    <row r="238" spans="2:16" x14ac:dyDescent="0.35">
      <c r="C238" t="s">
        <v>212</v>
      </c>
      <c r="D238" s="5">
        <v>528000000000</v>
      </c>
      <c r="E238" s="5">
        <v>731000000000</v>
      </c>
      <c r="F238" s="5">
        <v>539000000000</v>
      </c>
      <c r="G238" s="5">
        <v>704000000000</v>
      </c>
      <c r="H238" s="5">
        <v>2112000000000</v>
      </c>
      <c r="I238" s="5">
        <v>2553000000000</v>
      </c>
      <c r="J238" s="5">
        <v>2128000000000</v>
      </c>
      <c r="K238" s="5">
        <v>2049000000000</v>
      </c>
      <c r="L238" s="5">
        <v>1973000000000</v>
      </c>
      <c r="M238" s="5">
        <v>1766000000000</v>
      </c>
      <c r="N238" s="5">
        <v>931000000000</v>
      </c>
      <c r="O238" s="5">
        <v>729000000000</v>
      </c>
      <c r="P238" s="5">
        <v>690000000000</v>
      </c>
    </row>
    <row r="239" spans="2:16" x14ac:dyDescent="0.35">
      <c r="C239" t="s">
        <v>213</v>
      </c>
      <c r="H239" s="5">
        <v>2502000000000</v>
      </c>
      <c r="I239" s="5">
        <v>2553000000000</v>
      </c>
      <c r="J239" s="5">
        <v>2128000000000</v>
      </c>
      <c r="K239" s="5">
        <v>2049000000000</v>
      </c>
      <c r="L239" s="5">
        <v>1973000000000</v>
      </c>
      <c r="M239" s="5">
        <v>1766000000000</v>
      </c>
      <c r="N239" s="5">
        <v>931000000000</v>
      </c>
      <c r="O239" s="5">
        <v>729000000000</v>
      </c>
    </row>
    <row r="240" spans="2:16" x14ac:dyDescent="0.35">
      <c r="C240" t="s">
        <v>348</v>
      </c>
      <c r="H240" s="5">
        <v>6</v>
      </c>
      <c r="I240" s="5">
        <v>6</v>
      </c>
      <c r="J240" s="5">
        <v>8</v>
      </c>
      <c r="K240" s="5">
        <v>8</v>
      </c>
    </row>
    <row r="241" spans="3:11" x14ac:dyDescent="0.35">
      <c r="C241" t="s">
        <v>349</v>
      </c>
      <c r="H241" s="6">
        <v>0.36270000000000002</v>
      </c>
      <c r="I241" s="6">
        <v>0.25540000000000002</v>
      </c>
      <c r="J241" s="6">
        <v>0.43009999999999998</v>
      </c>
      <c r="K241" s="6">
        <v>0.27460000000000001</v>
      </c>
    </row>
    <row r="242" spans="3:11" x14ac:dyDescent="0.35">
      <c r="C242" t="s">
        <v>350</v>
      </c>
      <c r="H242" s="6">
        <v>3.0299999999999997E-2</v>
      </c>
      <c r="I242" s="6">
        <v>3.2400000000000005E-2</v>
      </c>
      <c r="J242" s="6">
        <v>4.3200000000000002E-2</v>
      </c>
      <c r="K242" s="6">
        <v>5.2600000000000001E-2</v>
      </c>
    </row>
    <row r="243" spans="3:11" x14ac:dyDescent="0.35">
      <c r="C243" t="s">
        <v>214</v>
      </c>
      <c r="I243" s="6">
        <v>11.97</v>
      </c>
    </row>
    <row r="244" spans="3:11" x14ac:dyDescent="0.35">
      <c r="C244" t="s">
        <v>215</v>
      </c>
      <c r="I244" s="6">
        <v>8.68</v>
      </c>
    </row>
    <row r="245" spans="3:11" x14ac:dyDescent="0.35">
      <c r="C245" t="s">
        <v>216</v>
      </c>
      <c r="I245" s="6">
        <v>7.42</v>
      </c>
    </row>
    <row r="246" spans="3:11" x14ac:dyDescent="0.35">
      <c r="C246" t="s">
        <v>217</v>
      </c>
      <c r="I246" s="6">
        <v>0.11509999999999999</v>
      </c>
    </row>
    <row r="247" spans="3:11" x14ac:dyDescent="0.35">
      <c r="C247" t="s">
        <v>218</v>
      </c>
      <c r="I247" s="6">
        <v>1.49</v>
      </c>
    </row>
    <row r="248" spans="3:11" x14ac:dyDescent="0.35">
      <c r="C248" t="s">
        <v>219</v>
      </c>
      <c r="I248" s="6">
        <v>1.33</v>
      </c>
    </row>
    <row r="249" spans="3:11" x14ac:dyDescent="0.35">
      <c r="C249" t="s">
        <v>220</v>
      </c>
      <c r="I249" s="6">
        <v>7.83</v>
      </c>
    </row>
    <row r="250" spans="3:11" x14ac:dyDescent="0.35">
      <c r="C250" t="s">
        <v>221</v>
      </c>
      <c r="I250" s="6">
        <v>9.59</v>
      </c>
    </row>
    <row r="251" spans="3:11" x14ac:dyDescent="0.35">
      <c r="C251" t="s">
        <v>222</v>
      </c>
      <c r="I251" s="5">
        <v>6</v>
      </c>
    </row>
    <row r="252" spans="3:11" x14ac:dyDescent="0.35">
      <c r="C252" t="s">
        <v>223</v>
      </c>
      <c r="I252" s="6">
        <v>4.2300000000000004</v>
      </c>
    </row>
    <row r="253" spans="3:11" x14ac:dyDescent="0.35">
      <c r="C253" t="s">
        <v>325</v>
      </c>
      <c r="I253" s="6">
        <v>0.33</v>
      </c>
    </row>
    <row r="254" spans="3:11" x14ac:dyDescent="0.35">
      <c r="C254" t="s">
        <v>326</v>
      </c>
      <c r="I254" s="6">
        <v>0.44</v>
      </c>
    </row>
    <row r="255" spans="3:11" x14ac:dyDescent="0.35">
      <c r="C255" t="s">
        <v>224</v>
      </c>
      <c r="I255" s="6">
        <v>22.8</v>
      </c>
    </row>
    <row r="256" spans="3:11" x14ac:dyDescent="0.35">
      <c r="C256" t="s">
        <v>225</v>
      </c>
      <c r="I256" s="6">
        <v>16.54</v>
      </c>
    </row>
    <row r="257" spans="3:9" x14ac:dyDescent="0.35">
      <c r="C257" t="s">
        <v>226</v>
      </c>
      <c r="I257" s="6">
        <v>132.75</v>
      </c>
    </row>
    <row r="258" spans="3:9" x14ac:dyDescent="0.35">
      <c r="C258" t="s">
        <v>227</v>
      </c>
      <c r="D258" s="6">
        <v>23.44</v>
      </c>
    </row>
    <row r="259" spans="3:9" x14ac:dyDescent="0.35">
      <c r="C259" t="s">
        <v>228</v>
      </c>
      <c r="I259" s="6">
        <v>148.91</v>
      </c>
    </row>
    <row r="260" spans="3:9" x14ac:dyDescent="0.35">
      <c r="C260" t="s">
        <v>229</v>
      </c>
      <c r="I260" s="6">
        <v>20.64</v>
      </c>
    </row>
    <row r="261" spans="3:9" x14ac:dyDescent="0.35">
      <c r="C261" t="s">
        <v>230</v>
      </c>
      <c r="D261" s="6">
        <v>2.78</v>
      </c>
    </row>
    <row r="262" spans="3:9" x14ac:dyDescent="0.35">
      <c r="C262" t="s">
        <v>231</v>
      </c>
      <c r="D262" s="6">
        <v>2.2799999999999998</v>
      </c>
    </row>
    <row r="263" spans="3:9" x14ac:dyDescent="0.35">
      <c r="C263" t="s">
        <v>232</v>
      </c>
      <c r="D263" s="6">
        <v>0.05</v>
      </c>
    </row>
    <row r="264" spans="3:9" x14ac:dyDescent="0.35">
      <c r="C264" t="s">
        <v>234</v>
      </c>
      <c r="D264" s="6">
        <v>0.16</v>
      </c>
    </row>
    <row r="265" spans="3:9" x14ac:dyDescent="0.35">
      <c r="C265" t="s">
        <v>235</v>
      </c>
      <c r="D265" s="6">
        <v>0.04</v>
      </c>
    </row>
    <row r="266" spans="3:9" x14ac:dyDescent="0.35">
      <c r="C266" t="s">
        <v>236</v>
      </c>
      <c r="D266" s="6">
        <v>1.1599999999999999</v>
      </c>
    </row>
    <row r="267" spans="3:9" x14ac:dyDescent="0.35">
      <c r="C267" t="s">
        <v>237</v>
      </c>
      <c r="I267" s="6">
        <v>7.68</v>
      </c>
    </row>
    <row r="268" spans="3:9" x14ac:dyDescent="0.35">
      <c r="C268" t="s">
        <v>12</v>
      </c>
      <c r="D268" s="5">
        <v>196000000000</v>
      </c>
    </row>
    <row r="269" spans="3:9" x14ac:dyDescent="0.35">
      <c r="C269" t="s">
        <v>238</v>
      </c>
      <c r="I269" s="6">
        <v>9.9499999999999993</v>
      </c>
    </row>
    <row r="270" spans="3:9" x14ac:dyDescent="0.35">
      <c r="C270" t="s">
        <v>239</v>
      </c>
      <c r="I270" s="6">
        <v>0.1321</v>
      </c>
    </row>
    <row r="271" spans="3:9" x14ac:dyDescent="0.35">
      <c r="C271" t="s">
        <v>240</v>
      </c>
      <c r="I271" s="6">
        <v>0.15310000000000001</v>
      </c>
    </row>
    <row r="272" spans="3:9" x14ac:dyDescent="0.35">
      <c r="C272" t="s">
        <v>241</v>
      </c>
      <c r="I272" s="6">
        <v>0.18010000000000001</v>
      </c>
    </row>
    <row r="273" spans="3:9" x14ac:dyDescent="0.35">
      <c r="C273" t="s">
        <v>242</v>
      </c>
      <c r="I273" s="6">
        <v>0.13650000000000001</v>
      </c>
    </row>
    <row r="274" spans="3:9" x14ac:dyDescent="0.35">
      <c r="C274" t="s">
        <v>243</v>
      </c>
      <c r="D274" s="6">
        <v>29.5</v>
      </c>
    </row>
    <row r="275" spans="3:9" x14ac:dyDescent="0.35">
      <c r="C275" t="s">
        <v>244</v>
      </c>
      <c r="D275" s="6">
        <v>33.65</v>
      </c>
    </row>
    <row r="276" spans="3:9" x14ac:dyDescent="0.35">
      <c r="C276" t="s">
        <v>245</v>
      </c>
      <c r="D276" s="6">
        <v>16.14</v>
      </c>
    </row>
    <row r="277" spans="3:9" x14ac:dyDescent="0.35">
      <c r="C277" t="s">
        <v>246</v>
      </c>
      <c r="D277" s="6">
        <v>47.01</v>
      </c>
    </row>
    <row r="278" spans="3:9" x14ac:dyDescent="0.35">
      <c r="C278" t="s">
        <v>247</v>
      </c>
      <c r="D278" s="6">
        <v>3.08</v>
      </c>
    </row>
    <row r="279" spans="3:9" x14ac:dyDescent="0.35">
      <c r="C279" t="s">
        <v>248</v>
      </c>
      <c r="I279" s="6">
        <v>0.69</v>
      </c>
    </row>
    <row r="280" spans="3:9" x14ac:dyDescent="0.35">
      <c r="C280" t="s">
        <v>249</v>
      </c>
      <c r="I280" s="6">
        <v>13.82</v>
      </c>
    </row>
    <row r="281" spans="3:9" x14ac:dyDescent="0.35">
      <c r="C281" t="s">
        <v>42</v>
      </c>
      <c r="I281" s="5">
        <v>3732000000000</v>
      </c>
    </row>
    <row r="282" spans="3:9" x14ac:dyDescent="0.35">
      <c r="C282" t="s">
        <v>250</v>
      </c>
      <c r="I282" s="5">
        <v>3431000000000</v>
      </c>
    </row>
    <row r="283" spans="3:9" x14ac:dyDescent="0.35">
      <c r="C283" t="s">
        <v>251</v>
      </c>
      <c r="I283" s="5">
        <v>18850000000</v>
      </c>
    </row>
    <row r="284" spans="3:9" x14ac:dyDescent="0.35">
      <c r="C284" t="s">
        <v>252</v>
      </c>
      <c r="I284" s="6">
        <v>0.13089999999999999</v>
      </c>
    </row>
    <row r="285" spans="3:9" x14ac:dyDescent="0.35">
      <c r="C285" t="s">
        <v>253</v>
      </c>
      <c r="D285" s="6">
        <v>0.36219999999999997</v>
      </c>
    </row>
    <row r="286" spans="3:9" x14ac:dyDescent="0.35">
      <c r="C286" t="s">
        <v>254</v>
      </c>
      <c r="D286" s="6">
        <v>0.1968</v>
      </c>
    </row>
    <row r="287" spans="3:9" x14ac:dyDescent="0.35">
      <c r="C287" t="s">
        <v>255</v>
      </c>
      <c r="D287" s="6">
        <v>0.1477</v>
      </c>
    </row>
    <row r="288" spans="3:9" x14ac:dyDescent="0.35">
      <c r="C288" t="s">
        <v>256</v>
      </c>
      <c r="D288" s="6">
        <v>-8.7300000000000003E-2</v>
      </c>
    </row>
    <row r="289" spans="3:9" x14ac:dyDescent="0.35">
      <c r="C289" t="s">
        <v>257</v>
      </c>
      <c r="D289" s="6">
        <v>-4.6300000000000001E-2</v>
      </c>
    </row>
    <row r="290" spans="3:9" x14ac:dyDescent="0.35">
      <c r="C290" t="s">
        <v>258</v>
      </c>
      <c r="D290" s="6">
        <v>-0.14380000000000001</v>
      </c>
    </row>
    <row r="291" spans="3:9" x14ac:dyDescent="0.35">
      <c r="C291" t="s">
        <v>351</v>
      </c>
      <c r="I291" s="5">
        <v>6</v>
      </c>
    </row>
    <row r="292" spans="3:9" x14ac:dyDescent="0.35">
      <c r="C292" t="s">
        <v>352</v>
      </c>
      <c r="I292" s="5">
        <v>6</v>
      </c>
    </row>
    <row r="293" spans="3:9" x14ac:dyDescent="0.35">
      <c r="C293" t="s">
        <v>353</v>
      </c>
      <c r="I293" s="6">
        <v>0.36270000000000002</v>
      </c>
    </row>
    <row r="294" spans="3:9" x14ac:dyDescent="0.35">
      <c r="C294" t="s">
        <v>354</v>
      </c>
      <c r="I294" s="6">
        <v>3.0299999999999997E-2</v>
      </c>
    </row>
    <row r="295" spans="3:9" x14ac:dyDescent="0.35">
      <c r="C295" t="s">
        <v>355</v>
      </c>
      <c r="I295" t="s">
        <v>886</v>
      </c>
    </row>
    <row r="296" spans="3:9" x14ac:dyDescent="0.35">
      <c r="C296" t="s">
        <v>259</v>
      </c>
      <c r="I296" s="5">
        <v>8</v>
      </c>
    </row>
    <row r="297" spans="3:9" x14ac:dyDescent="0.35">
      <c r="C297" t="s">
        <v>260</v>
      </c>
      <c r="I297" s="6">
        <v>0.71</v>
      </c>
    </row>
    <row r="298" spans="3:9" x14ac:dyDescent="0.35">
      <c r="C298" t="s">
        <v>261</v>
      </c>
      <c r="I298" s="6">
        <v>0.73</v>
      </c>
    </row>
    <row r="299" spans="3:9" x14ac:dyDescent="0.35">
      <c r="C299" t="s">
        <v>262</v>
      </c>
      <c r="I299" s="6">
        <v>0.69</v>
      </c>
    </row>
    <row r="300" spans="3:9" x14ac:dyDescent="0.35">
      <c r="C300" t="s">
        <v>263</v>
      </c>
      <c r="I300" s="6">
        <v>0.72</v>
      </c>
    </row>
    <row r="301" spans="3:9" x14ac:dyDescent="0.35">
      <c r="C301" t="s">
        <v>264</v>
      </c>
      <c r="I301" s="6">
        <v>0.47</v>
      </c>
    </row>
    <row r="302" spans="3:9" x14ac:dyDescent="0.35">
      <c r="C302" t="s">
        <v>265</v>
      </c>
      <c r="I302" s="6">
        <v>0.45</v>
      </c>
    </row>
    <row r="303" spans="3:9" x14ac:dyDescent="0.35">
      <c r="C303" t="s">
        <v>266</v>
      </c>
      <c r="I303" s="6">
        <v>0.7</v>
      </c>
    </row>
    <row r="304" spans="3:9" x14ac:dyDescent="0.35">
      <c r="C304" t="s">
        <v>267</v>
      </c>
      <c r="I304" s="5">
        <v>2502000000000</v>
      </c>
    </row>
    <row r="305" spans="3:9" x14ac:dyDescent="0.35">
      <c r="C305" t="s">
        <v>268</v>
      </c>
      <c r="I305" s="5">
        <v>782000000000</v>
      </c>
    </row>
    <row r="306" spans="3:9" x14ac:dyDescent="0.35">
      <c r="C306" t="s">
        <v>269</v>
      </c>
      <c r="I306" s="5">
        <v>812000000000</v>
      </c>
    </row>
    <row r="307" spans="3:9" x14ac:dyDescent="0.35">
      <c r="C307" t="s">
        <v>270</v>
      </c>
      <c r="I307" s="5">
        <v>430000000000</v>
      </c>
    </row>
    <row r="308" spans="3:9" x14ac:dyDescent="0.35">
      <c r="C308" t="s">
        <v>271</v>
      </c>
      <c r="D308" s="5">
        <v>442000000000</v>
      </c>
    </row>
    <row r="309" spans="3:9" x14ac:dyDescent="0.35">
      <c r="C309" t="s">
        <v>272</v>
      </c>
      <c r="D309" s="5">
        <v>3253000000000</v>
      </c>
    </row>
    <row r="310" spans="3:9" x14ac:dyDescent="0.35">
      <c r="C310" t="s">
        <v>273</v>
      </c>
      <c r="D310" s="5">
        <v>445000000000</v>
      </c>
    </row>
    <row r="311" spans="3:9" x14ac:dyDescent="0.35">
      <c r="C311" t="s">
        <v>193</v>
      </c>
      <c r="D311" s="5">
        <v>602000000000</v>
      </c>
    </row>
    <row r="312" spans="3:9" x14ac:dyDescent="0.35">
      <c r="C312" t="s">
        <v>192</v>
      </c>
      <c r="I312" s="5">
        <v>2807000000000</v>
      </c>
    </row>
    <row r="313" spans="3:9" x14ac:dyDescent="0.35">
      <c r="C313" t="s">
        <v>191</v>
      </c>
      <c r="D313" s="5">
        <v>4000000000</v>
      </c>
    </row>
    <row r="314" spans="3:9" x14ac:dyDescent="0.35">
      <c r="C314" t="s">
        <v>190</v>
      </c>
      <c r="D314" s="5">
        <v>136000000000</v>
      </c>
    </row>
    <row r="315" spans="3:9" x14ac:dyDescent="0.35">
      <c r="C315" t="s">
        <v>23</v>
      </c>
      <c r="D315" s="5">
        <v>140000000000</v>
      </c>
    </row>
    <row r="316" spans="3:9" x14ac:dyDescent="0.35">
      <c r="C316" t="s">
        <v>20</v>
      </c>
      <c r="D316" s="5">
        <v>-301000000000</v>
      </c>
    </row>
    <row r="317" spans="3:9" x14ac:dyDescent="0.35">
      <c r="C317" t="s">
        <v>274</v>
      </c>
      <c r="I317" s="5">
        <v>2807000000000</v>
      </c>
    </row>
    <row r="318" spans="3:9" x14ac:dyDescent="0.35">
      <c r="C318" t="s">
        <v>275</v>
      </c>
      <c r="I318" s="5">
        <v>477000000000</v>
      </c>
    </row>
    <row r="319" spans="3:9" x14ac:dyDescent="0.35">
      <c r="C319" t="s">
        <v>276</v>
      </c>
      <c r="I319" s="5">
        <v>-131000000000</v>
      </c>
    </row>
    <row r="320" spans="3:9" x14ac:dyDescent="0.35">
      <c r="C320" t="s">
        <v>277</v>
      </c>
      <c r="I320" s="5">
        <v>-1261000000000</v>
      </c>
    </row>
    <row r="321" spans="3:9" x14ac:dyDescent="0.35">
      <c r="C321" t="s">
        <v>278</v>
      </c>
      <c r="I321" s="5">
        <v>-88000000000</v>
      </c>
    </row>
    <row r="322" spans="3:9" x14ac:dyDescent="0.35">
      <c r="C322" t="s">
        <v>279</v>
      </c>
      <c r="I322" s="5">
        <v>389000000000</v>
      </c>
    </row>
  </sheetData>
  <pageMargins left="0.7" right="0.7" top="0.75" bottom="0.75" header="0.3" footer="0.3"/>
  <ignoredErrors>
    <ignoredError sqref="A1:P323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277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887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888</v>
      </c>
      <c r="D2" s="2" vm="67">
        <f ca="1">IFERROR(_xlfn.STOCKHISTORY("XIDX:" &amp; $C$1, D3, , 0, 0, 1), "Libur")</f>
        <v>202</v>
      </c>
      <c r="H2" s="2" vm="67">
        <f ca="1">IFERROR(INDEX(D2:G2,COUNT(D2:G2)),"")</f>
        <v>202</v>
      </c>
      <c r="I2" s="2" vm="70">
        <f t="shared" ref="I2:P2" ca="1" si="0">IFERROR(_xlfn.STOCKHISTORY("XIDX:" &amp; $C$1, I1, , 0, 0, 1), "Libur")</f>
        <v>236</v>
      </c>
      <c r="J2" s="2" vm="162">
        <f t="shared" ca="1" si="0"/>
        <v>226</v>
      </c>
      <c r="K2" s="2" t="str">
        <f t="shared" ca="1" si="0"/>
        <v>Libur</v>
      </c>
      <c r="L2" s="2" vm="163">
        <f t="shared" ca="1" si="0"/>
        <v>278</v>
      </c>
      <c r="M2" s="2" vm="164">
        <f t="shared" ca="1" si="0"/>
        <v>368</v>
      </c>
      <c r="N2" s="2" vm="165">
        <f t="shared" ca="1" si="0"/>
        <v>398</v>
      </c>
      <c r="O2" s="2" vm="166">
        <f t="shared" ca="1" si="0"/>
        <v>396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46210698056</v>
      </c>
      <c r="H4" s="2">
        <f>IFERROR(SUM(D4:G4)*(4/MAX(1,COUNT(D4:G4))),"")</f>
        <v>184842792224</v>
      </c>
      <c r="I4" s="2">
        <f t="shared" ref="I4:P4" si="1">IFERROR(INDEX(I51:I500,MATCH($C$4,$C$51:$C$500,0)),"")</f>
        <v>234569706036</v>
      </c>
      <c r="J4" s="2">
        <f t="shared" si="1"/>
        <v>336667143228</v>
      </c>
      <c r="K4" s="2">
        <f t="shared" si="1"/>
        <v>437698250180</v>
      </c>
      <c r="L4" s="2">
        <f t="shared" si="1"/>
        <v>540850470104</v>
      </c>
      <c r="M4" s="2">
        <f t="shared" si="1"/>
        <v>392655804739</v>
      </c>
      <c r="N4" s="2">
        <f t="shared" si="1"/>
        <v>329428302218</v>
      </c>
      <c r="O4" s="2">
        <f t="shared" si="1"/>
        <v>381389700300</v>
      </c>
      <c r="P4" s="2">
        <f t="shared" si="1"/>
        <v>350266613026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1100958879</v>
      </c>
      <c r="H5" s="2">
        <f>IFERROR(SUM(D5:G5)*(4/MAX(1,COUNT(D5:G5))),"")</f>
        <v>4403835516</v>
      </c>
      <c r="I5" s="2">
        <f t="shared" ref="I5:P5" si="2">IFERROR(INDEX(I51:I500,MATCH($C$5,$C$51:$C$500,0)),"")</f>
        <v>1784107847</v>
      </c>
      <c r="J5" s="2">
        <f t="shared" si="2"/>
        <v>3265441259</v>
      </c>
      <c r="K5" s="2">
        <f t="shared" si="2"/>
        <v>165668039</v>
      </c>
      <c r="L5" s="2">
        <f t="shared" si="2"/>
        <v>-1740268685</v>
      </c>
      <c r="M5" s="2">
        <f t="shared" si="2"/>
        <v>1995003381</v>
      </c>
      <c r="N5" s="2">
        <f t="shared" si="2"/>
        <v>-728952529</v>
      </c>
      <c r="O5" s="2">
        <f t="shared" si="2"/>
        <v>578358913</v>
      </c>
      <c r="P5" s="2">
        <f t="shared" si="2"/>
        <v>1626824341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113116277398</v>
      </c>
      <c r="H6" s="2">
        <f>IFERROR(INDEX(D6:G6,COUNT(D6:G6)),"")</f>
        <v>113116277398</v>
      </c>
      <c r="I6" s="2">
        <f t="shared" ref="I6:P6" si="3">IFERROR(INDEX(I51:I500,MATCH($C$6,$C$51:$C$500,0)),"")</f>
        <v>112015297575</v>
      </c>
      <c r="J6" s="2">
        <f t="shared" si="3"/>
        <v>110231134226</v>
      </c>
      <c r="K6" s="2">
        <f t="shared" si="3"/>
        <v>106965772756</v>
      </c>
      <c r="L6" s="2">
        <f t="shared" si="3"/>
        <v>106800156233</v>
      </c>
      <c r="M6" s="2">
        <f t="shared" si="3"/>
        <v>108540393159</v>
      </c>
      <c r="N6" s="2">
        <f t="shared" si="3"/>
        <v>106545389778</v>
      </c>
      <c r="O6" s="2">
        <f t="shared" si="3"/>
        <v>108902558034</v>
      </c>
      <c r="P6" s="2">
        <f t="shared" si="3"/>
        <v>40266396019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</v>
      </c>
      <c r="H7" s="3">
        <f>IFERROR(INDEX(D7:G7,COUNT(D7:G7)),"")</f>
        <v>1</v>
      </c>
      <c r="I7" s="3">
        <f t="shared" ref="I7:P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0.75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17000000000</v>
      </c>
      <c r="H8" s="2">
        <f>IFERROR(INDEX(D8:G8,COUNT(D8:G8)),"")</f>
        <v>17000000000</v>
      </c>
      <c r="I8" s="2">
        <f t="shared" ref="I8:P8" si="5">IFERROR(INDEX(I51:I500,MATCH($C$8,$C$51:$C$500,0)),"")</f>
        <v>13000000000</v>
      </c>
      <c r="J8" s="2">
        <f t="shared" si="5"/>
        <v>-13000000000</v>
      </c>
      <c r="K8" s="2">
        <f t="shared" si="5"/>
        <v>-11000000000</v>
      </c>
      <c r="L8" s="2">
        <f t="shared" si="5"/>
        <v>-5000000000</v>
      </c>
      <c r="M8" s="2">
        <f t="shared" si="5"/>
        <v>8000000000</v>
      </c>
      <c r="N8" s="2">
        <f t="shared" si="5"/>
        <v>9000000000</v>
      </c>
      <c r="O8" s="2">
        <f t="shared" si="5"/>
        <v>-72000000000</v>
      </c>
      <c r="P8" s="2">
        <f t="shared" si="5"/>
        <v>-32000000000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16.64</v>
      </c>
      <c r="H9" s="3">
        <f>IFERROR(INDEX(D9:G9,COUNT(D9:G9)),"")</f>
        <v>16.64</v>
      </c>
      <c r="I9" s="3">
        <f t="shared" ref="I9:P9" si="6">IFERROR(INDEX(I51:I500,MATCH($C$9,$C$51:$C$500,0)),"")</f>
        <v>13.08</v>
      </c>
      <c r="J9" s="3">
        <f t="shared" si="6"/>
        <v>-13.44</v>
      </c>
      <c r="K9" s="3">
        <f t="shared" si="6"/>
        <v>-11.07</v>
      </c>
      <c r="L9" s="3">
        <f t="shared" si="6"/>
        <v>-5.4</v>
      </c>
      <c r="M9" s="3">
        <f t="shared" si="6"/>
        <v>7.97</v>
      </c>
      <c r="N9" s="3">
        <f t="shared" si="6"/>
        <v>8.9</v>
      </c>
      <c r="O9" s="3">
        <f t="shared" si="6"/>
        <v>-96.07</v>
      </c>
      <c r="P9" s="3">
        <f t="shared" si="6"/>
        <v>-2950484.53</v>
      </c>
    </row>
    <row r="10" spans="1:16" x14ac:dyDescent="0.35">
      <c r="C10" t="s">
        <v>17</v>
      </c>
      <c r="D10" s="3">
        <f ca="1">IFERROR(IF(D9=0,"",D2/D9),"")</f>
        <v>12.139423076923077</v>
      </c>
      <c r="I10" s="3">
        <f t="shared" ref="I10:P10" ca="1" si="7">IFERROR(IF(I9=0,"",I2/I9),"")</f>
        <v>18.042813455657491</v>
      </c>
      <c r="J10" s="3">
        <f t="shared" ca="1" si="7"/>
        <v>-16.81547619047619</v>
      </c>
      <c r="K10" s="3" t="str">
        <f t="shared" ca="1" si="7"/>
        <v/>
      </c>
      <c r="L10" s="3">
        <f t="shared" ca="1" si="7"/>
        <v>-51.481481481481481</v>
      </c>
      <c r="M10" s="3">
        <f t="shared" ca="1" si="7"/>
        <v>46.173149309912169</v>
      </c>
      <c r="N10" s="3">
        <f t="shared" ca="1" si="7"/>
        <v>44.719101123595507</v>
      </c>
      <c r="O10" s="3">
        <f t="shared" ca="1" si="7"/>
        <v>-4.1219943790985747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3475730080</v>
      </c>
      <c r="H11" s="2">
        <f>IFERROR(INDEX(D11:G11,COUNT(D11:G11)),"")</f>
        <v>3475730080</v>
      </c>
      <c r="I11" s="2">
        <f t="shared" ref="I11:P11" si="8">IFERROR(INDEX(I51:I500,MATCH($C$11,$C$51:$C$500,0)),"")</f>
        <v>4419555043</v>
      </c>
      <c r="J11" s="2">
        <f t="shared" si="8"/>
        <v>9188729780</v>
      </c>
      <c r="K11" s="2">
        <f t="shared" si="8"/>
        <v>3695355161</v>
      </c>
      <c r="L11" s="2">
        <f t="shared" si="8"/>
        <v>25911737517</v>
      </c>
      <c r="M11" s="2">
        <f t="shared" si="8"/>
        <v>8208762363</v>
      </c>
      <c r="N11" s="2">
        <f t="shared" si="8"/>
        <v>1393336654</v>
      </c>
      <c r="O11" s="2">
        <f t="shared" si="8"/>
        <v>4134748397</v>
      </c>
      <c r="P11" s="2">
        <f t="shared" si="8"/>
        <v>13153559526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36000000000</v>
      </c>
      <c r="H12" s="2">
        <f>IFERROR(INDEX(D12:G12,COUNT(D12:G12)),"")</f>
        <v>36000000000</v>
      </c>
      <c r="I12" s="2">
        <f t="shared" ref="I12:P12" si="9">IFERROR(INDEX(I51:I500,MATCH($C$12,$C$51:$C$500,0)),"")</f>
        <v>55000000000</v>
      </c>
      <c r="J12" s="2">
        <f t="shared" si="9"/>
        <v>75000000000</v>
      </c>
      <c r="K12" s="2">
        <f t="shared" si="9"/>
        <v>50000000000</v>
      </c>
      <c r="L12" s="2">
        <f t="shared" si="9"/>
        <v>55000000000</v>
      </c>
      <c r="M12" s="2">
        <f t="shared" si="9"/>
        <v>50000000000</v>
      </c>
      <c r="N12" s="2">
        <f t="shared" si="9"/>
        <v>50000000000</v>
      </c>
      <c r="O12" s="2">
        <f t="shared" si="9"/>
        <v>59000000000</v>
      </c>
      <c r="P12" s="2">
        <f t="shared" si="9"/>
        <v>35000000000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40000000000</v>
      </c>
      <c r="H13" s="2">
        <f>IFERROR(INDEX(D13:G13,COUNT(D13:G13)),"")</f>
        <v>40000000000</v>
      </c>
      <c r="I13" s="2">
        <f t="shared" ref="I13:P13" si="10">IFERROR(INDEX(I51:I500,MATCH($C$13,$C$51:$C$500,0)),"")</f>
        <v>59000000000</v>
      </c>
      <c r="J13" s="2">
        <f t="shared" si="10"/>
        <v>84000000000</v>
      </c>
      <c r="K13" s="2">
        <f t="shared" si="10"/>
        <v>67000000000</v>
      </c>
      <c r="L13" s="2">
        <f t="shared" si="10"/>
        <v>81000000000</v>
      </c>
      <c r="M13" s="2">
        <f t="shared" si="10"/>
        <v>58000000000</v>
      </c>
      <c r="N13" s="2">
        <f t="shared" si="10"/>
        <v>52000000000</v>
      </c>
      <c r="O13" s="2">
        <f t="shared" si="10"/>
        <v>63000000000</v>
      </c>
      <c r="P13" s="2">
        <f t="shared" si="10"/>
        <v>48000000000</v>
      </c>
    </row>
    <row r="14" spans="1:16" x14ac:dyDescent="0.35">
      <c r="C14" t="s">
        <v>26</v>
      </c>
      <c r="D14" s="2">
        <f>IFERROR(INDEX(D51:D500,MATCH($C$14,$C$51:$C$500,0)),"")</f>
        <v>-577091344</v>
      </c>
      <c r="H14" s="2">
        <f>IFERROR(SUM(D14:G14)*(4/MAX(1,COUNT(D14:G14))),"")</f>
        <v>-2308365376</v>
      </c>
      <c r="I14" s="2">
        <f t="shared" ref="I14:P14" si="11">IFERROR(INDEX(I51:I500,MATCH($C$14,$C$51:$C$500,0)),"")</f>
        <v>-4356837938</v>
      </c>
      <c r="J14" s="2">
        <f t="shared" si="11"/>
        <v>-5206929387</v>
      </c>
      <c r="K14" s="2">
        <f t="shared" si="11"/>
        <v>-5951134658</v>
      </c>
      <c r="L14" s="2">
        <f t="shared" si="11"/>
        <v>-4872849881</v>
      </c>
      <c r="M14" s="2">
        <f t="shared" si="11"/>
        <v>-5612722498</v>
      </c>
      <c r="N14" s="2">
        <f t="shared" si="11"/>
        <v>-5226626044</v>
      </c>
      <c r="O14" s="2">
        <f t="shared" si="11"/>
        <v>-10053636124</v>
      </c>
      <c r="P14" s="2">
        <f t="shared" si="11"/>
        <v>-4540204083</v>
      </c>
    </row>
    <row r="15" spans="1:16" x14ac:dyDescent="0.35">
      <c r="C15" t="s">
        <v>27</v>
      </c>
      <c r="D15" s="2">
        <f>IFERROR(INDEX(D51:D500,MATCH($C$15,$C$51:$C$500,0)),"")</f>
        <v>-223223440</v>
      </c>
      <c r="H15" s="2">
        <f>IFERROR(SUM(D15:G15)*(4/MAX(1,COUNT(D15:G15))),"")</f>
        <v>-892893760</v>
      </c>
      <c r="I15" s="2">
        <f t="shared" ref="I15:P15" si="12">IFERROR(INDEX(I51:I500,MATCH($C$15,$C$51:$C$500,0)),"")</f>
        <v>-1090406576</v>
      </c>
      <c r="J15" s="2">
        <f t="shared" si="12"/>
        <v>-992304479</v>
      </c>
      <c r="K15" s="2">
        <f t="shared" si="12"/>
        <v>-56872584</v>
      </c>
      <c r="L15" s="2">
        <f t="shared" si="12"/>
        <v>-82022383</v>
      </c>
      <c r="M15" s="2">
        <f t="shared" si="12"/>
        <v>-489250585</v>
      </c>
      <c r="N15" s="2">
        <f t="shared" si="12"/>
        <v>-3231554</v>
      </c>
      <c r="O15" s="2">
        <f t="shared" si="12"/>
        <v>-338923919</v>
      </c>
      <c r="P15" s="2">
        <f t="shared" si="12"/>
        <v>-607891035</v>
      </c>
    </row>
    <row r="16" spans="1:16" x14ac:dyDescent="0.35">
      <c r="C16" t="s">
        <v>28</v>
      </c>
      <c r="D16" s="2">
        <f>IFERROR(INDEX(D51:D500,MATCH($C$16,$C$51:$C$500,0)),"")</f>
        <v>1324203263</v>
      </c>
      <c r="H16" s="2">
        <f>IFERROR(SUM(D16:G16)*(4/MAX(1,COUNT(D16:G16))),"")</f>
        <v>5296813052</v>
      </c>
      <c r="I16" s="2">
        <f t="shared" ref="I16:P16" si="13">IFERROR(INDEX(I51:I500,MATCH($C$16,$C$51:$C$500,0)),"")</f>
        <v>3126667241</v>
      </c>
      <c r="J16" s="2">
        <f t="shared" si="13"/>
        <v>4325867890</v>
      </c>
      <c r="K16" s="2">
        <f t="shared" si="13"/>
        <v>74096977</v>
      </c>
      <c r="L16" s="2">
        <f t="shared" si="13"/>
        <v>-1840511359</v>
      </c>
      <c r="M16" s="2">
        <f t="shared" si="13"/>
        <v>2165784223</v>
      </c>
      <c r="N16" s="2">
        <f t="shared" si="13"/>
        <v>-761443309</v>
      </c>
      <c r="O16" s="2">
        <f t="shared" si="13"/>
        <v>763378490</v>
      </c>
      <c r="P16" s="2">
        <f t="shared" si="13"/>
        <v>2096374888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202000000000</v>
      </c>
      <c r="H20" s="2">
        <f t="shared" ref="H20:P20" ca="1" si="14">IFERROR(H21*H2,"")</f>
        <v>202000000000</v>
      </c>
      <c r="I20" s="2">
        <f t="shared" ca="1" si="14"/>
        <v>236000000000</v>
      </c>
      <c r="J20" s="2">
        <f t="shared" ca="1" si="14"/>
        <v>226000000000</v>
      </c>
      <c r="K20" s="2" t="str">
        <f t="shared" ca="1" si="14"/>
        <v/>
      </c>
      <c r="L20" s="2">
        <f t="shared" ca="1" si="14"/>
        <v>278000000000</v>
      </c>
      <c r="M20" s="2">
        <f t="shared" ca="1" si="14"/>
        <v>368000000000</v>
      </c>
      <c r="N20" s="2">
        <f t="shared" ca="1" si="14"/>
        <v>398000000000</v>
      </c>
      <c r="O20" s="2">
        <f t="shared" ca="1" si="14"/>
        <v>297000000000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1000000000</v>
      </c>
      <c r="H21" s="2">
        <f>IFERROR(INDEX(D21:G21,COUNT(D21:G21)),"")</f>
        <v>1000000000</v>
      </c>
      <c r="I21" s="2">
        <f t="shared" ref="I21:P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750000000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0.97329836547420356</v>
      </c>
      <c r="H23" s="3">
        <f t="shared" ref="H23:P23" si="16">IFERROR(H5/H6*100,"")</f>
        <v>3.8931934618968143</v>
      </c>
      <c r="I23" s="3">
        <f t="shared" si="16"/>
        <v>1.5927358902077176</v>
      </c>
      <c r="J23" s="3">
        <f t="shared" si="16"/>
        <v>2.962358395319665</v>
      </c>
      <c r="K23" s="3">
        <f t="shared" si="16"/>
        <v>0.15487948596221143</v>
      </c>
      <c r="L23" s="3">
        <f t="shared" si="16"/>
        <v>-1.6294626771924863</v>
      </c>
      <c r="M23" s="3">
        <f t="shared" si="16"/>
        <v>1.8380285190947618</v>
      </c>
      <c r="N23" s="3">
        <f t="shared" si="16"/>
        <v>-0.68417087826968326</v>
      </c>
      <c r="O23" s="3">
        <f t="shared" si="16"/>
        <v>0.53107927255430765</v>
      </c>
      <c r="P23" s="3">
        <f t="shared" si="16"/>
        <v>4.0401538300879247</v>
      </c>
    </row>
    <row r="24" spans="1:16" x14ac:dyDescent="0.35">
      <c r="C24" t="s">
        <v>45</v>
      </c>
      <c r="D24" s="4">
        <f>IFERROR(_xlfn.RRI(5,I23,D23),"")</f>
        <v>-9.3807537447409439E-2</v>
      </c>
      <c r="H24" s="4">
        <f t="shared" ref="H24:P24" si="17">IFERROR(_xlfn.RRI(5,M23,H23),"")</f>
        <v>0.16195884963011542</v>
      </c>
      <c r="I24" s="4" t="str">
        <f t="shared" si="17"/>
        <v/>
      </c>
      <c r="J24" s="4">
        <f t="shared" si="17"/>
        <v>0.41024851015179631</v>
      </c>
      <c r="K24" s="4">
        <f t="shared" si="17"/>
        <v>-0.47914216736192061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1.1000000000000001</v>
      </c>
      <c r="H25" s="3">
        <f>IFERROR(INDEX(D25:G25,COUNT(D25:G25)),"")</f>
        <v>1.1000000000000001</v>
      </c>
      <c r="I25" s="3">
        <f t="shared" ref="I25:P25" si="18">IFERROR(INDEX(I51:I500,MATCH($C$25,$C$51:$C$500,0)),"")</f>
        <v>2.04</v>
      </c>
      <c r="J25" s="3">
        <f t="shared" si="18"/>
        <v>3.33</v>
      </c>
      <c r="K25" s="3">
        <f t="shared" si="18"/>
        <v>0.02</v>
      </c>
      <c r="L25" s="3">
        <f t="shared" si="18"/>
        <v>-1.92</v>
      </c>
      <c r="M25" s="3">
        <f t="shared" si="18"/>
        <v>1.68</v>
      </c>
      <c r="N25" s="3">
        <f t="shared" si="18"/>
        <v>-0.76</v>
      </c>
      <c r="O25" s="3">
        <f t="shared" si="18"/>
        <v>0.56999999999999995</v>
      </c>
      <c r="P25" s="3">
        <f t="shared" si="18"/>
        <v>135316.71</v>
      </c>
    </row>
    <row r="26" spans="1:16" x14ac:dyDescent="0.35">
      <c r="C26" t="s">
        <v>48</v>
      </c>
      <c r="D26" s="4">
        <f>IFERROR(_xlfn.RRI(5,I25,D25),"")</f>
        <v>-0.11620303967008627</v>
      </c>
      <c r="H26" s="4">
        <f t="shared" ref="H26:P26" si="19">IFERROR(_xlfn.RRI(5,M25,H25),"")</f>
        <v>-8.1209109447952565E-2</v>
      </c>
      <c r="I26" s="4" t="str">
        <f t="shared" si="19"/>
        <v/>
      </c>
      <c r="J26" s="4">
        <f t="shared" si="19"/>
        <v>0.4233571115347321</v>
      </c>
      <c r="K26" s="4">
        <f t="shared" si="19"/>
        <v>-0.956953711393564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46.210698055999998</v>
      </c>
      <c r="H27" s="3">
        <f t="shared" ref="H27:P27" si="20">IFERROR(H4/H21,"")</f>
        <v>184.84279222399999</v>
      </c>
      <c r="I27" s="3">
        <f t="shared" si="20"/>
        <v>234.56970603600001</v>
      </c>
      <c r="J27" s="3">
        <f t="shared" si="20"/>
        <v>336.66714322799999</v>
      </c>
      <c r="K27" s="3">
        <f t="shared" si="20"/>
        <v>437.69825018</v>
      </c>
      <c r="L27" s="3">
        <f t="shared" si="20"/>
        <v>540.85047010400001</v>
      </c>
      <c r="M27" s="3">
        <f t="shared" si="20"/>
        <v>392.65580473900002</v>
      </c>
      <c r="N27" s="3">
        <f t="shared" si="20"/>
        <v>329.428302218</v>
      </c>
      <c r="O27" s="3">
        <f t="shared" si="20"/>
        <v>508.5196004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-0.2774063827440667</v>
      </c>
      <c r="H28" s="4">
        <f t="shared" ref="H28:P28" si="21">IFERROR(_xlfn.RRI(5,M27,H27),"")</f>
        <v>-0.13988187475431824</v>
      </c>
      <c r="I28" s="4">
        <f t="shared" si="21"/>
        <v>-6.5665892018309302E-2</v>
      </c>
      <c r="J28" s="4">
        <f t="shared" si="21"/>
        <v>-7.9171807564576646E-2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-0.46078431372549017</v>
      </c>
      <c r="I29" s="4">
        <f t="shared" si="22"/>
        <v>-0.38738738738738737</v>
      </c>
      <c r="J29" s="4">
        <f t="shared" si="22"/>
        <v>165.5</v>
      </c>
      <c r="K29" s="4">
        <f t="shared" si="22"/>
        <v>-1.0104166666666667</v>
      </c>
      <c r="L29" s="4">
        <f t="shared" si="22"/>
        <v>-2.1428571428571428</v>
      </c>
      <c r="M29" s="4">
        <f t="shared" si="22"/>
        <v>-3.2105263157894735</v>
      </c>
      <c r="N29" s="4">
        <f t="shared" si="22"/>
        <v>-2.3333333333333335</v>
      </c>
      <c r="O29" s="4">
        <f t="shared" si="22"/>
        <v>-0.99999578765992758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-0.21199205409912694</v>
      </c>
      <c r="I30" s="4">
        <f t="shared" si="23"/>
        <v>-0.30325928515945749</v>
      </c>
      <c r="J30" s="4">
        <f t="shared" si="23"/>
        <v>-0.23082364827926946</v>
      </c>
      <c r="K30" s="4">
        <f t="shared" si="23"/>
        <v>-0.19072225250015015</v>
      </c>
      <c r="L30" s="4">
        <f t="shared" si="23"/>
        <v>0.37741620925101466</v>
      </c>
      <c r="M30" s="4">
        <f t="shared" si="23"/>
        <v>0.19193099711013617</v>
      </c>
      <c r="N30" s="4">
        <f t="shared" si="23"/>
        <v>-0.3521817016318099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113.12</v>
      </c>
      <c r="H32" s="3">
        <f>IFERROR(INDEX(D32:G32,COUNT(D32:G32)),"")</f>
        <v>113.12</v>
      </c>
      <c r="I32" s="3">
        <f t="shared" ref="I32:P32" si="24">IFERROR(INDEX(I51:I500,MATCH($C$32,$C$51:$C$500,0)),"")</f>
        <v>112.02</v>
      </c>
      <c r="J32" s="3">
        <f t="shared" si="24"/>
        <v>110.23</v>
      </c>
      <c r="K32" s="3">
        <f t="shared" si="24"/>
        <v>106.97</v>
      </c>
      <c r="L32" s="3">
        <f t="shared" si="24"/>
        <v>106.8</v>
      </c>
      <c r="M32" s="3">
        <f t="shared" si="24"/>
        <v>108.54</v>
      </c>
      <c r="N32" s="3">
        <f t="shared" si="24"/>
        <v>106.55</v>
      </c>
      <c r="O32" s="3">
        <f t="shared" si="24"/>
        <v>145.19999999999999</v>
      </c>
      <c r="P32" s="3">
        <f t="shared" si="24"/>
        <v>3660581.46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1.8</v>
      </c>
      <c r="H33" s="3">
        <f>IFERROR(INDEX(D33:G33,COUNT(D33:G33)),"")</f>
        <v>1.8</v>
      </c>
      <c r="I33" s="3">
        <f t="shared" ref="I33:P33" si="25">IFERROR(INDEX(I51:I500,MATCH($C$33,$C$51:$C$500,0)),"")</f>
        <v>2.11</v>
      </c>
      <c r="J33" s="3">
        <f t="shared" si="25"/>
        <v>2.0499999999999998</v>
      </c>
      <c r="K33" s="3">
        <f t="shared" si="25"/>
        <v>0.99</v>
      </c>
      <c r="L33" s="3">
        <f t="shared" si="25"/>
        <v>2.6</v>
      </c>
      <c r="M33" s="3">
        <f t="shared" si="25"/>
        <v>3.39</v>
      </c>
      <c r="N33" s="3">
        <f t="shared" si="25"/>
        <v>3.74</v>
      </c>
      <c r="O33" s="3">
        <f t="shared" si="25"/>
        <v>2.73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185.45</v>
      </c>
      <c r="H34" s="3">
        <f>IFERROR(INDEX(D34:G34,COUNT(D34:G34)),"")</f>
        <v>185.45</v>
      </c>
      <c r="I34" s="3">
        <f t="shared" ref="I34:P34" si="26">IFERROR(INDEX(I51:I500,MATCH($C$34,$C$51:$C$500,0)),"")</f>
        <v>115.69</v>
      </c>
      <c r="J34" s="3">
        <f t="shared" si="26"/>
        <v>67.87</v>
      </c>
      <c r="K34" s="3">
        <f t="shared" si="26"/>
        <v>5300</v>
      </c>
      <c r="L34" s="3">
        <f t="shared" si="26"/>
        <v>-144.79</v>
      </c>
      <c r="M34" s="3">
        <f t="shared" si="26"/>
        <v>219.05</v>
      </c>
      <c r="N34" s="3">
        <f t="shared" si="26"/>
        <v>-523.67999999999995</v>
      </c>
      <c r="O34" s="3">
        <f t="shared" si="26"/>
        <v>694.74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4.41</v>
      </c>
      <c r="H35" s="3">
        <f>IFERROR(INDEX(D35:G35,COUNT(D35:G35)),"")</f>
        <v>4.41</v>
      </c>
      <c r="I35" s="3">
        <f t="shared" ref="I35:P35" si="27">IFERROR(INDEX(I51:I500,MATCH($C$35,$C$51:$C$500,0)),"")</f>
        <v>1.01</v>
      </c>
      <c r="J35" s="3">
        <f t="shared" si="27"/>
        <v>0.67</v>
      </c>
      <c r="K35" s="3">
        <f t="shared" si="27"/>
        <v>0.24</v>
      </c>
      <c r="L35" s="3">
        <f t="shared" si="27"/>
        <v>0.51</v>
      </c>
      <c r="M35" s="3">
        <f t="shared" si="27"/>
        <v>0.94</v>
      </c>
      <c r="N35" s="3">
        <f t="shared" si="27"/>
        <v>1.21</v>
      </c>
      <c r="O35" s="3">
        <f t="shared" si="27"/>
        <v>0.78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46210698056</v>
      </c>
      <c r="E51" s="5">
        <v>66041413163</v>
      </c>
      <c r="F51" s="5">
        <v>79547308300</v>
      </c>
      <c r="G51" s="5">
        <v>45912759052</v>
      </c>
      <c r="I51" s="5">
        <v>234569706036</v>
      </c>
      <c r="J51" s="5">
        <v>336667143228</v>
      </c>
      <c r="K51" s="5">
        <v>437698250180</v>
      </c>
      <c r="L51" s="5">
        <v>540850470104</v>
      </c>
      <c r="M51" s="5">
        <v>392655804739</v>
      </c>
      <c r="N51" s="5">
        <v>329428302218</v>
      </c>
      <c r="O51" s="5">
        <v>381389700300</v>
      </c>
      <c r="P51" s="5">
        <v>350266613026</v>
      </c>
    </row>
    <row r="52" spans="2:16" x14ac:dyDescent="0.35">
      <c r="C52" t="s">
        <v>75</v>
      </c>
      <c r="D52" s="5">
        <v>-40874406324</v>
      </c>
      <c r="E52" s="5">
        <v>-57147572777</v>
      </c>
      <c r="F52" s="5">
        <v>-73513584660</v>
      </c>
      <c r="G52" s="5">
        <v>-43060738897</v>
      </c>
      <c r="I52" s="5">
        <v>-213212261949</v>
      </c>
      <c r="J52" s="5">
        <v>-305856193118</v>
      </c>
      <c r="K52" s="5">
        <v>-402631597459</v>
      </c>
      <c r="L52" s="5">
        <v>-502049636989</v>
      </c>
      <c r="M52" s="5">
        <v>-359459706358</v>
      </c>
      <c r="N52" s="5">
        <v>-308010991502</v>
      </c>
      <c r="O52" s="5">
        <v>-356380179846</v>
      </c>
      <c r="P52" s="5">
        <v>-332840866627</v>
      </c>
    </row>
    <row r="53" spans="2:16" x14ac:dyDescent="0.35">
      <c r="C53" t="s">
        <v>76</v>
      </c>
      <c r="D53" s="5">
        <v>5336291732</v>
      </c>
      <c r="E53" s="5">
        <v>8893840386</v>
      </c>
      <c r="F53" s="5">
        <v>6033723640</v>
      </c>
      <c r="G53" s="5">
        <v>2852020155</v>
      </c>
      <c r="I53" s="5">
        <v>21357444087</v>
      </c>
      <c r="J53" s="5">
        <v>30810950110</v>
      </c>
      <c r="K53" s="5">
        <v>35066652721</v>
      </c>
      <c r="L53" s="5">
        <v>38800833115</v>
      </c>
      <c r="M53" s="5">
        <v>33196098381</v>
      </c>
      <c r="N53" s="5">
        <v>21417310716</v>
      </c>
      <c r="O53" s="5">
        <v>25009520454</v>
      </c>
      <c r="P53" s="5">
        <v>17425746399</v>
      </c>
    </row>
    <row r="54" spans="2:16" x14ac:dyDescent="0.35">
      <c r="C54" t="s">
        <v>77</v>
      </c>
      <c r="D54" s="5">
        <v>-3434997125</v>
      </c>
      <c r="E54" s="5">
        <v>-2826380404</v>
      </c>
      <c r="F54" s="5">
        <v>-551524586</v>
      </c>
      <c r="G54" s="5">
        <v>-6549289675</v>
      </c>
      <c r="I54" s="5">
        <v>-13873938908</v>
      </c>
      <c r="J54" s="5">
        <v>-21278152833</v>
      </c>
      <c r="K54" s="5">
        <v>-29041421086</v>
      </c>
      <c r="L54" s="5">
        <v>-35768494593</v>
      </c>
      <c r="M54" s="5">
        <v>-25417591660</v>
      </c>
      <c r="N54" s="5">
        <v>-16952127981</v>
      </c>
      <c r="O54" s="5">
        <v>-14192505840</v>
      </c>
      <c r="P54" s="5">
        <v>-10789167428</v>
      </c>
    </row>
    <row r="55" spans="2:16" x14ac:dyDescent="0.35">
      <c r="C55" t="s">
        <v>384</v>
      </c>
      <c r="D55" s="5">
        <v>-3480043368</v>
      </c>
      <c r="E55" s="5">
        <v>-19783638916</v>
      </c>
      <c r="F55" s="5">
        <v>8207380786</v>
      </c>
      <c r="G55" s="5">
        <v>-4186755379</v>
      </c>
      <c r="I55" s="5">
        <v>-19783638916</v>
      </c>
      <c r="J55" s="5">
        <v>-22474009070</v>
      </c>
      <c r="K55" s="5">
        <v>-30154243955</v>
      </c>
      <c r="L55" s="5">
        <v>-36007849313</v>
      </c>
      <c r="M55" s="5">
        <v>-25892201747</v>
      </c>
      <c r="N55" s="5">
        <v>-17243922233</v>
      </c>
      <c r="O55" s="5">
        <v>-14540162734</v>
      </c>
      <c r="P55" s="5">
        <v>-14062275801</v>
      </c>
    </row>
    <row r="56" spans="2:16" x14ac:dyDescent="0.35">
      <c r="C56" t="s">
        <v>78</v>
      </c>
      <c r="E56" s="5">
        <v>12835639932</v>
      </c>
      <c r="F56" s="5">
        <v>-12835639932</v>
      </c>
    </row>
    <row r="57" spans="2:16" x14ac:dyDescent="0.35">
      <c r="C57" t="s">
        <v>79</v>
      </c>
    </row>
    <row r="58" spans="2:16" x14ac:dyDescent="0.35">
      <c r="C58" t="s">
        <v>80</v>
      </c>
      <c r="D58" s="5">
        <v>20944</v>
      </c>
      <c r="E58" s="5">
        <v>-111533</v>
      </c>
      <c r="F58" s="5">
        <v>205058</v>
      </c>
      <c r="G58" s="5">
        <v>-9519</v>
      </c>
      <c r="I58" s="5">
        <v>55502</v>
      </c>
      <c r="J58" s="5">
        <v>-79789</v>
      </c>
      <c r="K58" s="5">
        <v>-51516</v>
      </c>
      <c r="L58" s="5">
        <v>-155608</v>
      </c>
    </row>
    <row r="59" spans="2:16" x14ac:dyDescent="0.35">
      <c r="C59" t="s">
        <v>81</v>
      </c>
      <c r="D59" s="5">
        <v>1901294607</v>
      </c>
      <c r="E59" s="5">
        <v>6067459982</v>
      </c>
      <c r="F59" s="5">
        <v>5482199054</v>
      </c>
      <c r="G59" s="5">
        <v>-3697269520</v>
      </c>
      <c r="I59" s="5">
        <v>7483505179</v>
      </c>
      <c r="J59" s="5">
        <v>9532797277</v>
      </c>
      <c r="K59" s="5">
        <v>6025231635</v>
      </c>
      <c r="L59" s="5">
        <v>3032338522</v>
      </c>
      <c r="M59" s="5">
        <v>7778506721</v>
      </c>
      <c r="N59" s="5">
        <v>4465182735</v>
      </c>
      <c r="O59" s="5">
        <v>10817014614</v>
      </c>
      <c r="P59" s="5">
        <v>6636578971</v>
      </c>
    </row>
    <row r="60" spans="2:16" x14ac:dyDescent="0.35">
      <c r="C60" t="s">
        <v>82</v>
      </c>
      <c r="D60" s="5">
        <v>-577091344</v>
      </c>
      <c r="E60" s="5">
        <v>-4356837938</v>
      </c>
      <c r="G60" s="5">
        <v>1436074151</v>
      </c>
      <c r="I60" s="5">
        <v>-4356837938</v>
      </c>
      <c r="J60" s="5">
        <v>-5206929387</v>
      </c>
      <c r="K60" s="5">
        <v>-5951134658</v>
      </c>
      <c r="L60" s="5">
        <v>-4872849881</v>
      </c>
      <c r="M60" s="5">
        <v>-5612722498</v>
      </c>
      <c r="N60" s="5">
        <v>-5226626044</v>
      </c>
      <c r="O60" s="5">
        <v>-10053636124</v>
      </c>
      <c r="P60" s="5">
        <v>-4540204083</v>
      </c>
    </row>
    <row r="61" spans="2:16" x14ac:dyDescent="0.35">
      <c r="C61" t="s">
        <v>26</v>
      </c>
      <c r="D61" s="5">
        <v>-577091344</v>
      </c>
      <c r="E61" s="5">
        <v>-4356837938</v>
      </c>
      <c r="G61" s="5">
        <v>1436074151</v>
      </c>
      <c r="I61" s="5">
        <v>-4356837938</v>
      </c>
      <c r="J61" s="5">
        <v>-5206929387</v>
      </c>
      <c r="K61" s="5">
        <v>-5951134658</v>
      </c>
      <c r="L61" s="5">
        <v>-4872849881</v>
      </c>
      <c r="M61" s="5">
        <v>-5612722498</v>
      </c>
      <c r="N61" s="5">
        <v>-5226626044</v>
      </c>
      <c r="O61" s="5">
        <v>-10053636124</v>
      </c>
      <c r="P61" s="5">
        <v>-4540204083</v>
      </c>
    </row>
    <row r="62" spans="2:16" x14ac:dyDescent="0.35">
      <c r="C62" t="s">
        <v>84</v>
      </c>
      <c r="D62" s="5">
        <v>-577091344</v>
      </c>
      <c r="E62" s="5">
        <v>-4356837938</v>
      </c>
      <c r="G62" s="5">
        <v>1436074151</v>
      </c>
      <c r="I62" s="5">
        <v>-4356837938</v>
      </c>
      <c r="J62" s="5">
        <v>-5206929387</v>
      </c>
      <c r="K62" s="5">
        <v>-5951134658</v>
      </c>
      <c r="L62" s="5">
        <v>-4872849881</v>
      </c>
      <c r="M62" s="5">
        <v>-5612722498</v>
      </c>
      <c r="N62" s="5">
        <v>-5226626044</v>
      </c>
      <c r="O62" s="5">
        <v>-10053636124</v>
      </c>
      <c r="P62" s="5">
        <v>-4540204083</v>
      </c>
    </row>
    <row r="63" spans="2:16" x14ac:dyDescent="0.35">
      <c r="C63" t="s">
        <v>28</v>
      </c>
      <c r="D63" s="5">
        <v>1324203263</v>
      </c>
      <c r="E63" s="5">
        <v>1710622044</v>
      </c>
      <c r="F63" s="5">
        <v>5482199054</v>
      </c>
      <c r="G63" s="5">
        <v>-2261195369</v>
      </c>
      <c r="I63" s="5">
        <v>3126667241</v>
      </c>
      <c r="J63" s="5">
        <v>4325867890</v>
      </c>
      <c r="K63" s="5">
        <v>74096977</v>
      </c>
      <c r="L63" s="5">
        <v>-1840511359</v>
      </c>
      <c r="M63" s="5">
        <v>2165784223</v>
      </c>
      <c r="N63" s="5">
        <v>-761443309</v>
      </c>
      <c r="O63" s="5">
        <v>763378490</v>
      </c>
      <c r="P63" s="5">
        <v>2096374888</v>
      </c>
    </row>
    <row r="64" spans="2:16" x14ac:dyDescent="0.35">
      <c r="C64" t="s">
        <v>27</v>
      </c>
      <c r="D64" s="5">
        <v>-223223440</v>
      </c>
      <c r="E64" s="5">
        <v>-1090406576</v>
      </c>
      <c r="I64" s="5">
        <v>-1090406576</v>
      </c>
      <c r="J64" s="5">
        <v>-992304479</v>
      </c>
      <c r="K64" s="5">
        <v>-56872584</v>
      </c>
      <c r="L64" s="5">
        <v>-82022383</v>
      </c>
      <c r="M64" s="5">
        <v>-489250585</v>
      </c>
      <c r="N64" s="5">
        <v>-3231554</v>
      </c>
      <c r="O64" s="5">
        <v>-338923919</v>
      </c>
      <c r="P64" s="5">
        <v>-607891035</v>
      </c>
    </row>
    <row r="65" spans="2:16" x14ac:dyDescent="0.35">
      <c r="C65" t="s">
        <v>85</v>
      </c>
      <c r="E65" s="5">
        <v>-1090406576</v>
      </c>
      <c r="I65" s="5">
        <v>-1090406576</v>
      </c>
      <c r="J65" s="5">
        <v>-992304479</v>
      </c>
      <c r="K65" s="5">
        <v>-56872584</v>
      </c>
      <c r="L65" s="5">
        <v>-82022383</v>
      </c>
      <c r="M65" s="5">
        <v>-489250585</v>
      </c>
      <c r="N65" s="5">
        <v>-3231554</v>
      </c>
      <c r="O65" s="5">
        <v>-368027873</v>
      </c>
      <c r="P65" s="5">
        <v>-635201795</v>
      </c>
    </row>
    <row r="66" spans="2:16" x14ac:dyDescent="0.35">
      <c r="C66" t="s">
        <v>86</v>
      </c>
      <c r="O66" s="5">
        <v>29103954</v>
      </c>
      <c r="P66" s="5">
        <v>27310760</v>
      </c>
    </row>
    <row r="67" spans="2:16" x14ac:dyDescent="0.35">
      <c r="C67" t="s">
        <v>88</v>
      </c>
      <c r="D67" s="5">
        <v>-223223440</v>
      </c>
      <c r="E67" s="5">
        <v>-1090406576</v>
      </c>
      <c r="I67" s="5">
        <v>-1090406576</v>
      </c>
      <c r="J67" s="5">
        <v>-992304479</v>
      </c>
      <c r="K67" s="5">
        <v>-56872584</v>
      </c>
      <c r="L67" s="5">
        <v>-82022383</v>
      </c>
      <c r="M67" s="5">
        <v>-489250585</v>
      </c>
      <c r="N67" s="5">
        <v>-3231554</v>
      </c>
      <c r="O67" s="5">
        <v>-338923919</v>
      </c>
      <c r="P67" s="5">
        <v>-607891035</v>
      </c>
    </row>
    <row r="68" spans="2:16" x14ac:dyDescent="0.35">
      <c r="C68" t="s">
        <v>91</v>
      </c>
      <c r="D68" s="5">
        <v>1100979823</v>
      </c>
      <c r="E68" s="5">
        <v>620215468</v>
      </c>
      <c r="F68" s="5">
        <v>5482199054</v>
      </c>
      <c r="G68" s="5">
        <v>-2261195369</v>
      </c>
      <c r="I68" s="5">
        <v>2036260665</v>
      </c>
      <c r="J68" s="5">
        <v>3333563411</v>
      </c>
      <c r="K68" s="5">
        <v>17224393</v>
      </c>
      <c r="L68" s="5">
        <v>-1922533742</v>
      </c>
      <c r="M68" s="5">
        <v>1676533638</v>
      </c>
      <c r="N68" s="5">
        <v>-764674863</v>
      </c>
      <c r="O68" s="5">
        <v>424454571</v>
      </c>
      <c r="P68" s="5">
        <v>1488483853</v>
      </c>
    </row>
    <row r="69" spans="2:16" x14ac:dyDescent="0.35">
      <c r="C69" t="s">
        <v>92</v>
      </c>
      <c r="E69" s="5">
        <v>-252097316</v>
      </c>
      <c r="I69" s="5">
        <v>-252097316</v>
      </c>
      <c r="J69" s="5">
        <v>-68201941</v>
      </c>
      <c r="K69" s="5">
        <v>148392130</v>
      </c>
      <c r="L69" s="5">
        <v>182109449</v>
      </c>
      <c r="M69" s="5">
        <v>318469743</v>
      </c>
      <c r="N69" s="5">
        <v>35722334</v>
      </c>
      <c r="O69" s="5">
        <v>153904342</v>
      </c>
      <c r="P69" s="5">
        <v>138340488</v>
      </c>
    </row>
    <row r="70" spans="2:16" x14ac:dyDescent="0.35">
      <c r="C70" t="s">
        <v>93</v>
      </c>
      <c r="D70" s="5">
        <v>1100979823</v>
      </c>
      <c r="E70" s="5">
        <v>368118152</v>
      </c>
      <c r="F70" s="5">
        <v>5482199054</v>
      </c>
      <c r="G70" s="5">
        <v>-2261195369</v>
      </c>
      <c r="I70" s="5">
        <v>1784163349</v>
      </c>
      <c r="J70" s="5">
        <v>3265361470</v>
      </c>
      <c r="K70" s="5">
        <v>165616523</v>
      </c>
      <c r="L70" s="5">
        <v>-1740424293</v>
      </c>
      <c r="M70" s="5">
        <v>1995003381</v>
      </c>
      <c r="N70" s="5">
        <v>-728952529</v>
      </c>
      <c r="O70" s="5">
        <v>578358913</v>
      </c>
      <c r="P70" s="5">
        <v>1626824341</v>
      </c>
    </row>
    <row r="71" spans="2:16" x14ac:dyDescent="0.35">
      <c r="C71" t="s">
        <v>94</v>
      </c>
      <c r="D71" s="5">
        <v>1100979823</v>
      </c>
      <c r="E71" s="5">
        <v>620215468</v>
      </c>
      <c r="F71" s="5">
        <v>5482199054</v>
      </c>
      <c r="G71" s="5">
        <v>-2261195369</v>
      </c>
      <c r="I71" s="5">
        <v>2036260665</v>
      </c>
      <c r="J71" s="5">
        <v>3333563411</v>
      </c>
      <c r="K71" s="5">
        <v>17224393</v>
      </c>
      <c r="L71" s="5">
        <v>-1922533742</v>
      </c>
      <c r="M71" s="5">
        <v>1676533638</v>
      </c>
      <c r="N71" s="5">
        <v>-764674863</v>
      </c>
      <c r="O71" s="5">
        <v>424454571</v>
      </c>
      <c r="P71" s="5">
        <v>1488483853</v>
      </c>
    </row>
    <row r="72" spans="2:16" x14ac:dyDescent="0.35">
      <c r="C72" t="s">
        <v>7</v>
      </c>
      <c r="D72" s="5">
        <v>1100958879</v>
      </c>
      <c r="E72" s="5">
        <v>368229685</v>
      </c>
      <c r="F72" s="5">
        <v>5481993996</v>
      </c>
      <c r="G72" s="5">
        <v>-2261185850</v>
      </c>
      <c r="I72" s="5">
        <v>1784107847</v>
      </c>
      <c r="J72" s="5">
        <v>3265441259</v>
      </c>
      <c r="K72" s="5">
        <v>165668039</v>
      </c>
      <c r="L72" s="5">
        <v>-1740268685</v>
      </c>
      <c r="M72" s="5">
        <v>1995003381</v>
      </c>
      <c r="N72" s="5">
        <v>-728952529</v>
      </c>
      <c r="O72" s="5">
        <v>578358913</v>
      </c>
      <c r="P72" s="5">
        <v>1626824341</v>
      </c>
    </row>
    <row r="73" spans="2:16" x14ac:dyDescent="0.35">
      <c r="C73" t="s">
        <v>95</v>
      </c>
      <c r="D73" s="5">
        <v>1100979823</v>
      </c>
      <c r="E73" s="5">
        <v>620215468</v>
      </c>
      <c r="F73" s="5">
        <v>5482199054</v>
      </c>
      <c r="G73" s="5">
        <v>-2261195369</v>
      </c>
      <c r="I73" s="5">
        <v>2036260665</v>
      </c>
      <c r="J73" s="5">
        <v>3333563411</v>
      </c>
      <c r="K73" s="5">
        <v>17224393</v>
      </c>
      <c r="L73" s="5">
        <v>-1922533742</v>
      </c>
      <c r="M73" s="5">
        <v>1676533638</v>
      </c>
      <c r="N73" s="5">
        <v>-764674863</v>
      </c>
      <c r="O73" s="5">
        <v>424454571</v>
      </c>
      <c r="P73" s="5">
        <v>1488483853</v>
      </c>
    </row>
    <row r="74" spans="2:16" x14ac:dyDescent="0.35">
      <c r="C74" t="s">
        <v>96</v>
      </c>
      <c r="D74" s="5">
        <v>1100979823</v>
      </c>
      <c r="E74" s="5">
        <v>368118152</v>
      </c>
      <c r="F74" s="5">
        <v>5482199054</v>
      </c>
      <c r="G74" s="5">
        <v>-2261195369</v>
      </c>
      <c r="I74" s="5">
        <v>1784163349</v>
      </c>
      <c r="J74" s="5">
        <v>3265361470</v>
      </c>
      <c r="K74" s="5">
        <v>165616523</v>
      </c>
      <c r="L74" s="5">
        <v>-1740424293</v>
      </c>
      <c r="M74" s="5">
        <v>1995003381</v>
      </c>
      <c r="N74" s="5">
        <v>-728952529</v>
      </c>
      <c r="O74" s="5">
        <v>578358913</v>
      </c>
      <c r="P74" s="5">
        <v>1626824341</v>
      </c>
    </row>
    <row r="75" spans="2:16" x14ac:dyDescent="0.35">
      <c r="C75" t="s">
        <v>97</v>
      </c>
      <c r="D75" s="5">
        <v>1100979823</v>
      </c>
      <c r="E75" s="5">
        <v>368118152</v>
      </c>
      <c r="F75" s="5">
        <v>5482199054</v>
      </c>
      <c r="G75" s="5">
        <v>-2261195369</v>
      </c>
      <c r="I75" s="5">
        <v>1784163349</v>
      </c>
      <c r="J75" s="5">
        <v>3265361470</v>
      </c>
      <c r="K75" s="5">
        <v>165616523</v>
      </c>
      <c r="L75" s="5">
        <v>-1740424293</v>
      </c>
      <c r="M75" s="5">
        <v>1995003381</v>
      </c>
      <c r="N75" s="5">
        <v>-728952529</v>
      </c>
      <c r="O75" s="5">
        <v>578358913</v>
      </c>
      <c r="P75" s="5">
        <v>1626824341</v>
      </c>
    </row>
    <row r="77" spans="2:16" x14ac:dyDescent="0.35">
      <c r="B77" t="s">
        <v>98</v>
      </c>
      <c r="C77" t="s">
        <v>99</v>
      </c>
    </row>
    <row r="78" spans="2:16" x14ac:dyDescent="0.35">
      <c r="C78" t="s">
        <v>100</v>
      </c>
    </row>
    <row r="79" spans="2:16" x14ac:dyDescent="0.35">
      <c r="C79" t="s">
        <v>19</v>
      </c>
      <c r="D79" s="5">
        <v>3475730080</v>
      </c>
      <c r="E79" s="5">
        <v>4419555043</v>
      </c>
      <c r="F79" s="5">
        <v>4341285331</v>
      </c>
      <c r="G79" s="5">
        <v>901097628</v>
      </c>
      <c r="I79" s="5">
        <v>4419555043</v>
      </c>
      <c r="J79" s="5">
        <v>9188729780</v>
      </c>
      <c r="K79" s="5">
        <v>3695355161</v>
      </c>
      <c r="L79" s="5">
        <v>25911737517</v>
      </c>
      <c r="M79" s="5">
        <v>8208762363</v>
      </c>
      <c r="N79" s="5">
        <v>1393336654</v>
      </c>
      <c r="O79" s="5">
        <v>4134748397</v>
      </c>
      <c r="P79" s="5">
        <v>13153559526</v>
      </c>
    </row>
    <row r="80" spans="2:16" x14ac:dyDescent="0.35">
      <c r="C80" t="s">
        <v>101</v>
      </c>
      <c r="D80" s="5">
        <v>23054122127</v>
      </c>
      <c r="E80" s="5">
        <v>32387645138</v>
      </c>
      <c r="F80" s="5">
        <v>38751404244</v>
      </c>
      <c r="G80" s="5">
        <v>61415169022</v>
      </c>
      <c r="I80" s="5">
        <v>32387645138</v>
      </c>
      <c r="J80" s="5">
        <v>80155506365</v>
      </c>
      <c r="K80" s="5">
        <v>32464698432</v>
      </c>
      <c r="L80" s="5">
        <v>36321525642</v>
      </c>
      <c r="M80" s="5">
        <v>26237238891</v>
      </c>
      <c r="N80" s="5">
        <v>45462190929</v>
      </c>
      <c r="O80" s="5">
        <v>67068240304</v>
      </c>
      <c r="P80" s="5">
        <v>41204151582</v>
      </c>
    </row>
    <row r="81" spans="3:16" x14ac:dyDescent="0.35">
      <c r="C81" t="s">
        <v>103</v>
      </c>
      <c r="D81" s="5">
        <v>150790836</v>
      </c>
      <c r="E81" s="5">
        <v>150540689</v>
      </c>
      <c r="I81" s="5">
        <v>150540689</v>
      </c>
      <c r="J81" s="5">
        <v>150268284</v>
      </c>
    </row>
    <row r="82" spans="3:16" x14ac:dyDescent="0.35">
      <c r="C82" t="s">
        <v>102</v>
      </c>
      <c r="D82" s="5">
        <v>14475800000</v>
      </c>
      <c r="E82" s="5">
        <v>14475800000</v>
      </c>
      <c r="I82" s="5">
        <v>14475800000</v>
      </c>
    </row>
    <row r="83" spans="3:16" x14ac:dyDescent="0.35">
      <c r="C83" t="s">
        <v>104</v>
      </c>
      <c r="D83" s="5">
        <v>23054122127</v>
      </c>
      <c r="E83" s="5">
        <v>32387645138</v>
      </c>
      <c r="F83" s="5">
        <v>38751404244</v>
      </c>
      <c r="G83" s="5">
        <v>61415169022</v>
      </c>
      <c r="I83" s="5">
        <v>32387645138</v>
      </c>
      <c r="J83" s="5">
        <v>80155506365</v>
      </c>
      <c r="K83" s="5">
        <v>32464698432</v>
      </c>
      <c r="L83" s="5">
        <v>36321525642</v>
      </c>
      <c r="M83" s="5">
        <v>26237238891</v>
      </c>
      <c r="N83" s="5">
        <v>45462190929</v>
      </c>
      <c r="O83" s="5">
        <v>67068240304</v>
      </c>
      <c r="P83" s="5">
        <v>41204151582</v>
      </c>
    </row>
    <row r="84" spans="3:16" x14ac:dyDescent="0.35">
      <c r="C84" t="s">
        <v>105</v>
      </c>
      <c r="D84" s="5">
        <v>656767</v>
      </c>
      <c r="E84" s="5">
        <v>656767</v>
      </c>
      <c r="F84" s="5">
        <v>1295020</v>
      </c>
      <c r="G84" s="5">
        <v>1295020</v>
      </c>
      <c r="I84" s="5">
        <v>656767</v>
      </c>
      <c r="J84" s="5">
        <v>147621740</v>
      </c>
      <c r="K84" s="5">
        <v>2500000</v>
      </c>
      <c r="M84" s="5">
        <v>60000000</v>
      </c>
      <c r="N84" s="5">
        <v>228952800</v>
      </c>
      <c r="O84" s="5">
        <v>227952800</v>
      </c>
      <c r="P84" s="5">
        <v>174750000</v>
      </c>
    </row>
    <row r="85" spans="3:16" x14ac:dyDescent="0.35">
      <c r="C85" t="s">
        <v>108</v>
      </c>
      <c r="D85" s="5">
        <v>78323172951</v>
      </c>
      <c r="E85" s="5">
        <v>83897636850</v>
      </c>
      <c r="F85" s="5">
        <v>85784531593</v>
      </c>
      <c r="G85" s="5">
        <v>34666096580</v>
      </c>
      <c r="I85" s="5">
        <v>83897636850</v>
      </c>
      <c r="J85" s="5">
        <v>33575367360</v>
      </c>
      <c r="K85" s="5">
        <v>85546941781</v>
      </c>
      <c r="L85" s="5">
        <v>63068539973</v>
      </c>
      <c r="M85" s="5">
        <v>73417537512</v>
      </c>
      <c r="N85" s="5">
        <v>65991307469</v>
      </c>
      <c r="O85" s="5">
        <v>70603346028</v>
      </c>
      <c r="P85" s="5">
        <v>45131533461</v>
      </c>
    </row>
    <row r="86" spans="3:16" x14ac:dyDescent="0.35">
      <c r="C86" t="s">
        <v>80</v>
      </c>
      <c r="D86" s="5">
        <v>2579372836</v>
      </c>
      <c r="E86" s="5">
        <v>2579372836</v>
      </c>
      <c r="F86" s="5">
        <v>2831470152</v>
      </c>
      <c r="G86" s="5">
        <v>2831470152</v>
      </c>
      <c r="I86" s="5">
        <v>2579372836</v>
      </c>
      <c r="J86" s="5">
        <v>2831470152</v>
      </c>
      <c r="K86" s="5">
        <v>2899672093</v>
      </c>
      <c r="L86" s="5">
        <v>2751279963</v>
      </c>
      <c r="M86" s="5">
        <v>2569170514</v>
      </c>
      <c r="N86" s="5">
        <v>2250700771</v>
      </c>
      <c r="O86" s="5">
        <v>29775613382</v>
      </c>
      <c r="P86" s="5">
        <v>2121709040</v>
      </c>
    </row>
    <row r="87" spans="3:16" x14ac:dyDescent="0.35">
      <c r="C87" t="s">
        <v>109</v>
      </c>
      <c r="D87" s="5">
        <v>125043876719</v>
      </c>
      <c r="E87" s="5">
        <v>142472996973</v>
      </c>
      <c r="F87" s="5">
        <v>149244456444</v>
      </c>
      <c r="G87" s="5">
        <v>115425269077</v>
      </c>
      <c r="I87" s="5">
        <v>142472996973</v>
      </c>
      <c r="J87" s="5">
        <v>144220318034</v>
      </c>
      <c r="K87" s="5">
        <v>143541791622</v>
      </c>
      <c r="L87" s="5">
        <v>146496898223</v>
      </c>
      <c r="M87" s="5">
        <v>132333523487</v>
      </c>
      <c r="N87" s="5">
        <v>123787972495</v>
      </c>
      <c r="O87" s="5">
        <v>149270222780</v>
      </c>
      <c r="P87" s="5">
        <v>102914443283</v>
      </c>
    </row>
    <row r="88" spans="3:16" x14ac:dyDescent="0.35">
      <c r="C88" t="s">
        <v>110</v>
      </c>
    </row>
    <row r="89" spans="3:16" x14ac:dyDescent="0.35">
      <c r="C89" t="s">
        <v>112</v>
      </c>
      <c r="D89" s="5">
        <v>55437708178</v>
      </c>
      <c r="E89" s="5">
        <v>56141168322</v>
      </c>
      <c r="F89" s="5">
        <v>58704619905</v>
      </c>
      <c r="G89" s="5">
        <v>59412502697</v>
      </c>
      <c r="I89" s="5">
        <v>56141168322</v>
      </c>
      <c r="J89" s="5">
        <v>60608460313</v>
      </c>
      <c r="K89" s="5">
        <v>44794282323</v>
      </c>
      <c r="L89" s="5">
        <v>46564588723</v>
      </c>
      <c r="M89" s="5">
        <v>46602524743</v>
      </c>
      <c r="N89" s="5">
        <v>46841229653</v>
      </c>
      <c r="O89" s="5">
        <v>45753082317</v>
      </c>
      <c r="P89" s="5">
        <v>18950135958</v>
      </c>
    </row>
    <row r="90" spans="3:16" x14ac:dyDescent="0.35">
      <c r="C90" t="s">
        <v>111</v>
      </c>
      <c r="D90" s="5">
        <v>1306996076</v>
      </c>
      <c r="E90" s="5">
        <v>1306996076</v>
      </c>
      <c r="F90" s="5">
        <v>1554626911</v>
      </c>
      <c r="G90" s="5">
        <v>1554626911</v>
      </c>
      <c r="I90" s="5">
        <v>1306996076</v>
      </c>
      <c r="J90" s="5">
        <v>1554626911</v>
      </c>
      <c r="K90" s="5">
        <v>1071584465</v>
      </c>
      <c r="L90" s="5">
        <v>721555900</v>
      </c>
      <c r="M90" s="5">
        <v>253509454</v>
      </c>
      <c r="N90" s="5">
        <v>309540634</v>
      </c>
      <c r="O90" s="5">
        <v>306283270</v>
      </c>
      <c r="P90" s="5">
        <v>277179316</v>
      </c>
    </row>
    <row r="91" spans="3:16" x14ac:dyDescent="0.35">
      <c r="C91" t="s">
        <v>284</v>
      </c>
      <c r="D91" s="5">
        <v>5321917155</v>
      </c>
      <c r="E91" s="5">
        <v>5321917155</v>
      </c>
      <c r="F91" s="5">
        <v>5321917155</v>
      </c>
      <c r="G91" s="5">
        <v>5321917155</v>
      </c>
      <c r="I91" s="5">
        <v>5321917155</v>
      </c>
      <c r="J91" s="5">
        <v>5321917155</v>
      </c>
      <c r="K91" s="5">
        <v>5321917155</v>
      </c>
      <c r="L91" s="5">
        <v>5321917155</v>
      </c>
    </row>
    <row r="92" spans="3:16" x14ac:dyDescent="0.35">
      <c r="C92" t="s">
        <v>115</v>
      </c>
      <c r="D92" s="5">
        <v>62066621409</v>
      </c>
      <c r="E92" s="5">
        <v>62770081553</v>
      </c>
      <c r="F92" s="5">
        <v>68050442782</v>
      </c>
      <c r="G92" s="5">
        <v>67923196774</v>
      </c>
      <c r="I92" s="5">
        <v>62770081553</v>
      </c>
      <c r="J92" s="5">
        <v>67485004379</v>
      </c>
      <c r="K92" s="5">
        <v>53373108248</v>
      </c>
      <c r="L92" s="5">
        <v>52608061778</v>
      </c>
      <c r="M92" s="5">
        <v>46856034197</v>
      </c>
      <c r="N92" s="5">
        <v>47338291906</v>
      </c>
      <c r="O92" s="5">
        <v>47551282036</v>
      </c>
      <c r="P92" s="5">
        <v>19227315274</v>
      </c>
    </row>
    <row r="93" spans="3:16" x14ac:dyDescent="0.35">
      <c r="C93" t="s">
        <v>116</v>
      </c>
      <c r="D93" s="5">
        <v>187110498128</v>
      </c>
      <c r="E93" s="5">
        <v>205243078526</v>
      </c>
      <c r="F93" s="5">
        <v>217294899226</v>
      </c>
      <c r="G93" s="5">
        <v>183348465851</v>
      </c>
      <c r="I93" s="5">
        <v>205243078526</v>
      </c>
      <c r="J93" s="5">
        <v>211705322413</v>
      </c>
      <c r="K93" s="5">
        <v>196914899870</v>
      </c>
      <c r="L93" s="5">
        <v>199104960001</v>
      </c>
      <c r="M93" s="5">
        <v>179189557684</v>
      </c>
      <c r="N93" s="5">
        <v>171126264401</v>
      </c>
      <c r="O93" s="5">
        <v>196821504816</v>
      </c>
      <c r="P93" s="5">
        <v>122141758557</v>
      </c>
    </row>
    <row r="94" spans="3:16" x14ac:dyDescent="0.35">
      <c r="C94" t="s">
        <v>117</v>
      </c>
    </row>
    <row r="95" spans="3:16" x14ac:dyDescent="0.35">
      <c r="C95" t="s">
        <v>118</v>
      </c>
    </row>
    <row r="96" spans="3:16" x14ac:dyDescent="0.35">
      <c r="C96" t="s">
        <v>119</v>
      </c>
      <c r="D96" s="5">
        <v>64954854312</v>
      </c>
      <c r="E96" s="5">
        <v>83534533812</v>
      </c>
      <c r="F96" s="5">
        <v>102001537053</v>
      </c>
      <c r="G96" s="5">
        <v>72840246852</v>
      </c>
      <c r="I96" s="5">
        <v>83534533812</v>
      </c>
      <c r="J96" s="5">
        <v>87355171126</v>
      </c>
      <c r="K96" s="5">
        <v>81650705594</v>
      </c>
      <c r="L96" s="5">
        <v>81161628489</v>
      </c>
      <c r="M96" s="5">
        <v>59410870171</v>
      </c>
      <c r="N96" s="5">
        <v>50567914794</v>
      </c>
      <c r="O96" s="5">
        <v>71930448814</v>
      </c>
      <c r="P96" s="5">
        <v>65911872029</v>
      </c>
    </row>
    <row r="97" spans="3:16" x14ac:dyDescent="0.35">
      <c r="C97" t="s">
        <v>120</v>
      </c>
    </row>
    <row r="98" spans="3:16" x14ac:dyDescent="0.35">
      <c r="C98" t="s">
        <v>286</v>
      </c>
      <c r="D98" s="5">
        <v>17142288709</v>
      </c>
      <c r="E98" s="5">
        <v>17561014902</v>
      </c>
      <c r="F98" s="5">
        <v>55279912453</v>
      </c>
      <c r="G98" s="5">
        <v>28024952182</v>
      </c>
      <c r="I98" s="5">
        <v>17561014902</v>
      </c>
      <c r="J98" s="5">
        <v>7376462828</v>
      </c>
      <c r="K98" s="5">
        <v>13638407079</v>
      </c>
      <c r="L98" s="5">
        <v>9636363154</v>
      </c>
      <c r="M98" s="5">
        <v>10621016566</v>
      </c>
      <c r="N98" s="5">
        <v>11317932932</v>
      </c>
      <c r="O98" s="5">
        <v>22951440078</v>
      </c>
      <c r="P98" s="5">
        <v>29812396118</v>
      </c>
    </row>
    <row r="99" spans="3:16" x14ac:dyDescent="0.35">
      <c r="C99" t="s">
        <v>121</v>
      </c>
      <c r="F99" s="5">
        <v>149264284</v>
      </c>
      <c r="G99" s="5">
        <v>149264284</v>
      </c>
      <c r="K99" s="5">
        <v>149264284</v>
      </c>
      <c r="L99" s="5">
        <v>128833300</v>
      </c>
      <c r="M99" s="5">
        <v>98833300</v>
      </c>
      <c r="N99" s="5">
        <v>91333300</v>
      </c>
    </row>
    <row r="100" spans="3:16" x14ac:dyDescent="0.35">
      <c r="C100" t="s">
        <v>287</v>
      </c>
      <c r="D100" s="5">
        <v>14626590836</v>
      </c>
      <c r="E100" s="5">
        <v>14626340689</v>
      </c>
      <c r="F100" s="5">
        <v>149264284</v>
      </c>
      <c r="G100" s="5">
        <v>149264284</v>
      </c>
      <c r="I100" s="5">
        <v>14626340689</v>
      </c>
      <c r="J100" s="5">
        <v>150268284</v>
      </c>
      <c r="K100" s="5">
        <v>149264284</v>
      </c>
      <c r="L100" s="5">
        <v>128833300</v>
      </c>
      <c r="M100" s="5">
        <v>98833300</v>
      </c>
      <c r="N100" s="5">
        <v>91333300</v>
      </c>
    </row>
    <row r="101" spans="3:16" x14ac:dyDescent="0.35">
      <c r="C101" t="s">
        <v>123</v>
      </c>
      <c r="D101" s="5">
        <v>312670918</v>
      </c>
      <c r="E101" s="5">
        <v>269294918</v>
      </c>
      <c r="F101" s="5">
        <v>105807417</v>
      </c>
      <c r="G101" s="5">
        <v>127063117</v>
      </c>
      <c r="I101" s="5">
        <v>269294918</v>
      </c>
      <c r="J101" s="5">
        <v>26001285</v>
      </c>
      <c r="K101" s="5">
        <v>121770667</v>
      </c>
      <c r="L101" s="5">
        <v>51296034</v>
      </c>
      <c r="M101" s="5">
        <v>40024437</v>
      </c>
      <c r="N101" s="5">
        <v>56120300</v>
      </c>
      <c r="O101" s="5">
        <v>239328160</v>
      </c>
      <c r="P101" s="5">
        <v>2463502416</v>
      </c>
    </row>
    <row r="102" spans="3:16" x14ac:dyDescent="0.35">
      <c r="C102" t="s">
        <v>122</v>
      </c>
      <c r="D102" s="5">
        <v>452984909</v>
      </c>
      <c r="E102" s="5">
        <v>118902999</v>
      </c>
      <c r="F102" s="5">
        <v>123836022</v>
      </c>
      <c r="G102" s="5">
        <v>142910697</v>
      </c>
      <c r="I102" s="5">
        <v>118902999</v>
      </c>
      <c r="J102" s="5">
        <v>965460009</v>
      </c>
      <c r="K102" s="5">
        <v>198937025</v>
      </c>
      <c r="L102" s="5">
        <v>242928894</v>
      </c>
      <c r="M102" s="5">
        <v>340916848</v>
      </c>
      <c r="N102" s="5">
        <v>44941411</v>
      </c>
      <c r="O102" s="5">
        <v>201805945</v>
      </c>
      <c r="P102" s="5">
        <v>473664973</v>
      </c>
    </row>
    <row r="103" spans="3:16" x14ac:dyDescent="0.35">
      <c r="C103" t="s">
        <v>285</v>
      </c>
      <c r="D103" s="5">
        <v>6408596140</v>
      </c>
      <c r="E103" s="5">
        <v>8935459304</v>
      </c>
      <c r="F103" s="5">
        <v>12714965877</v>
      </c>
      <c r="G103" s="5">
        <v>13455345572</v>
      </c>
      <c r="I103" s="5">
        <v>8935459304</v>
      </c>
      <c r="J103" s="5">
        <v>10499654280</v>
      </c>
      <c r="K103" s="5">
        <v>13695686883</v>
      </c>
      <c r="L103" s="5">
        <v>17090545322</v>
      </c>
      <c r="M103" s="5">
        <v>36569064194</v>
      </c>
      <c r="N103" s="5">
        <v>11731499792</v>
      </c>
      <c r="O103" s="5">
        <v>22273550100</v>
      </c>
      <c r="P103" s="5">
        <v>11347719029</v>
      </c>
    </row>
    <row r="104" spans="3:16" x14ac:dyDescent="0.35">
      <c r="C104" t="s">
        <v>503</v>
      </c>
      <c r="D104" s="5">
        <v>26011722800</v>
      </c>
      <c r="E104" s="5">
        <v>42023521000</v>
      </c>
      <c r="F104" s="5">
        <v>33627751000</v>
      </c>
      <c r="G104" s="5">
        <v>30940711000</v>
      </c>
      <c r="I104" s="5">
        <v>42023521000</v>
      </c>
      <c r="J104" s="5">
        <v>60394220440</v>
      </c>
      <c r="K104" s="5">
        <v>45836639656</v>
      </c>
      <c r="L104" s="5">
        <v>53935821517</v>
      </c>
      <c r="M104" s="5">
        <v>11357116100</v>
      </c>
      <c r="N104" s="5">
        <v>27326087059</v>
      </c>
      <c r="O104" s="5">
        <v>26264324531</v>
      </c>
      <c r="P104" s="5">
        <v>21814589493</v>
      </c>
    </row>
    <row r="105" spans="3:16" x14ac:dyDescent="0.35">
      <c r="C105" t="s">
        <v>127</v>
      </c>
      <c r="D105" s="5">
        <v>9039366418</v>
      </c>
      <c r="E105" s="5">
        <v>9693247139</v>
      </c>
      <c r="F105" s="5">
        <v>3646182750</v>
      </c>
      <c r="G105" s="5">
        <v>4343238630</v>
      </c>
      <c r="I105" s="5">
        <v>9693247139</v>
      </c>
      <c r="J105" s="5">
        <v>14119017061</v>
      </c>
      <c r="K105" s="5">
        <v>8298421520</v>
      </c>
      <c r="L105" s="5">
        <v>11143175279</v>
      </c>
      <c r="M105" s="5">
        <v>11238294354</v>
      </c>
      <c r="N105" s="5">
        <v>14012959829</v>
      </c>
      <c r="O105" s="5">
        <v>15988497968</v>
      </c>
      <c r="P105" s="5">
        <v>15963490509</v>
      </c>
    </row>
    <row r="106" spans="3:16" x14ac:dyDescent="0.35">
      <c r="C106" t="s">
        <v>128</v>
      </c>
      <c r="D106" s="5">
        <v>9039366418</v>
      </c>
      <c r="E106" s="5">
        <v>9693247139</v>
      </c>
      <c r="F106" s="5">
        <v>3646182750</v>
      </c>
      <c r="G106" s="5">
        <v>4343238630</v>
      </c>
      <c r="I106" s="5">
        <v>9693247139</v>
      </c>
      <c r="J106" s="5">
        <v>14119017061</v>
      </c>
      <c r="K106" s="5">
        <v>8298421520</v>
      </c>
      <c r="L106" s="5">
        <v>11143175279</v>
      </c>
      <c r="M106" s="5">
        <v>11238294354</v>
      </c>
      <c r="N106" s="5">
        <v>14012959829</v>
      </c>
      <c r="O106" s="5">
        <v>15988497968</v>
      </c>
      <c r="P106" s="5">
        <v>15963490509</v>
      </c>
    </row>
    <row r="107" spans="3:16" x14ac:dyDescent="0.35">
      <c r="C107" t="s">
        <v>129</v>
      </c>
    </row>
    <row r="108" spans="3:16" x14ac:dyDescent="0.35">
      <c r="C108" t="s">
        <v>289</v>
      </c>
      <c r="D108" s="5">
        <v>1161759758</v>
      </c>
      <c r="E108" s="5">
        <v>1858815638</v>
      </c>
      <c r="F108" s="5">
        <v>2555871518</v>
      </c>
      <c r="G108" s="5">
        <v>3252927398</v>
      </c>
      <c r="I108" s="5">
        <v>1858815638</v>
      </c>
      <c r="J108" s="5">
        <v>4647039158</v>
      </c>
      <c r="K108" s="5">
        <v>7435262678</v>
      </c>
      <c r="L108" s="5">
        <v>10223486198</v>
      </c>
      <c r="M108" s="5">
        <v>10223486198</v>
      </c>
      <c r="N108" s="5">
        <v>12717995775</v>
      </c>
      <c r="O108" s="5">
        <v>14877190606</v>
      </c>
      <c r="P108" s="5">
        <v>14877180912</v>
      </c>
    </row>
    <row r="109" spans="3:16" x14ac:dyDescent="0.35">
      <c r="C109" t="s">
        <v>288</v>
      </c>
      <c r="D109" s="5">
        <v>6284841834</v>
      </c>
      <c r="E109" s="5">
        <v>6241666675</v>
      </c>
      <c r="I109" s="5">
        <v>6241666675</v>
      </c>
      <c r="J109" s="5">
        <v>8381666671</v>
      </c>
    </row>
    <row r="110" spans="3:16" x14ac:dyDescent="0.35">
      <c r="C110" t="s">
        <v>130</v>
      </c>
      <c r="D110" s="5">
        <v>7446601592</v>
      </c>
      <c r="E110" s="5">
        <v>8100482313</v>
      </c>
      <c r="F110" s="5">
        <v>2555871518</v>
      </c>
      <c r="G110" s="5">
        <v>3252927398</v>
      </c>
      <c r="I110" s="5">
        <v>8100482313</v>
      </c>
      <c r="J110" s="5">
        <v>13028705829</v>
      </c>
      <c r="K110" s="5">
        <v>7435262678</v>
      </c>
      <c r="L110" s="5">
        <v>10223486198</v>
      </c>
      <c r="M110" s="5">
        <v>10223486198</v>
      </c>
      <c r="N110" s="5">
        <v>12717995775</v>
      </c>
      <c r="O110" s="5">
        <v>14877190606</v>
      </c>
      <c r="P110" s="5">
        <v>14877180912</v>
      </c>
    </row>
    <row r="111" spans="3:16" x14ac:dyDescent="0.35">
      <c r="C111" t="s">
        <v>132</v>
      </c>
      <c r="D111" s="5">
        <v>73994220730</v>
      </c>
      <c r="E111" s="5">
        <v>93227780951</v>
      </c>
      <c r="F111" s="5">
        <v>105647719803</v>
      </c>
      <c r="G111" s="5">
        <v>77183485482</v>
      </c>
      <c r="I111" s="5">
        <v>93227780951</v>
      </c>
      <c r="J111" s="5">
        <v>101474188187</v>
      </c>
      <c r="K111" s="5">
        <v>89949127114</v>
      </c>
      <c r="L111" s="5">
        <v>92304803768</v>
      </c>
      <c r="M111" s="5">
        <v>70649164525</v>
      </c>
      <c r="N111" s="5">
        <v>64580874623</v>
      </c>
      <c r="O111" s="5">
        <v>87918946782</v>
      </c>
      <c r="P111" s="5">
        <v>81875362538</v>
      </c>
    </row>
    <row r="112" spans="3:16" x14ac:dyDescent="0.35">
      <c r="C112" t="s">
        <v>133</v>
      </c>
    </row>
    <row r="113" spans="2:16" x14ac:dyDescent="0.35">
      <c r="C113" t="s">
        <v>134</v>
      </c>
      <c r="D113" s="5">
        <v>100000000000</v>
      </c>
      <c r="E113" s="5">
        <v>100000000000</v>
      </c>
      <c r="F113" s="5">
        <v>100000000000</v>
      </c>
      <c r="G113" s="5">
        <v>100000000000</v>
      </c>
      <c r="I113" s="5">
        <v>100000000000</v>
      </c>
      <c r="J113" s="5">
        <v>100000000000</v>
      </c>
      <c r="K113" s="5">
        <v>100000000000</v>
      </c>
      <c r="L113" s="5">
        <v>100000000000</v>
      </c>
      <c r="M113" s="5">
        <v>100000000000</v>
      </c>
      <c r="N113" s="5">
        <v>100000000000</v>
      </c>
      <c r="O113" s="5">
        <v>75000000000</v>
      </c>
      <c r="P113" s="5">
        <v>11000000000</v>
      </c>
    </row>
    <row r="114" spans="2:16" x14ac:dyDescent="0.35">
      <c r="C114" t="s">
        <v>135</v>
      </c>
      <c r="D114" s="5">
        <v>3008083551</v>
      </c>
      <c r="E114" s="5">
        <v>3008083551</v>
      </c>
      <c r="F114" s="5">
        <v>3008083551</v>
      </c>
      <c r="G114" s="5">
        <v>3008083551</v>
      </c>
      <c r="I114" s="5">
        <v>3008083551</v>
      </c>
      <c r="J114" s="5">
        <v>3008083551</v>
      </c>
      <c r="K114" s="5">
        <v>3008083551</v>
      </c>
      <c r="L114" s="5">
        <v>3008083551</v>
      </c>
      <c r="M114" s="5">
        <v>3008083551</v>
      </c>
      <c r="N114" s="5">
        <v>3008083551</v>
      </c>
      <c r="O114" s="5">
        <v>2000000000</v>
      </c>
      <c r="P114" s="5">
        <v>25000000000</v>
      </c>
    </row>
    <row r="115" spans="2:16" x14ac:dyDescent="0.35">
      <c r="C115" t="s">
        <v>136</v>
      </c>
      <c r="D115" s="5">
        <v>7528844111</v>
      </c>
      <c r="E115" s="5">
        <v>6427885232</v>
      </c>
      <c r="F115" s="5">
        <v>5807558231</v>
      </c>
      <c r="G115" s="5">
        <v>325564235</v>
      </c>
      <c r="I115" s="5">
        <v>6427885232</v>
      </c>
      <c r="J115" s="5">
        <v>4391680069</v>
      </c>
      <c r="K115" s="5">
        <v>1058036869</v>
      </c>
      <c r="L115" s="5">
        <v>1040760960</v>
      </c>
      <c r="M115" s="5">
        <v>2963139094</v>
      </c>
      <c r="N115" s="5">
        <v>1286605456</v>
      </c>
      <c r="O115" s="5">
        <v>2126944652</v>
      </c>
      <c r="P115" s="5">
        <v>2144686979</v>
      </c>
    </row>
    <row r="116" spans="2:16" x14ac:dyDescent="0.35">
      <c r="C116" t="s">
        <v>291</v>
      </c>
      <c r="D116" s="5">
        <v>-23100</v>
      </c>
      <c r="E116" s="5">
        <v>-44044</v>
      </c>
      <c r="F116" s="5">
        <v>67489</v>
      </c>
      <c r="G116" s="5">
        <v>-137569</v>
      </c>
      <c r="I116" s="5">
        <v>-44044</v>
      </c>
      <c r="J116" s="5">
        <v>-99546</v>
      </c>
      <c r="K116" s="5">
        <v>-19757</v>
      </c>
      <c r="L116" s="5">
        <v>31759</v>
      </c>
    </row>
    <row r="117" spans="2:16" x14ac:dyDescent="0.35">
      <c r="C117" t="s">
        <v>9</v>
      </c>
      <c r="D117" s="5">
        <v>113116277398</v>
      </c>
      <c r="E117" s="5">
        <v>112015297575</v>
      </c>
      <c r="F117" s="5">
        <v>111647179423</v>
      </c>
      <c r="G117" s="5">
        <v>106164980369</v>
      </c>
      <c r="I117" s="5">
        <v>112015297575</v>
      </c>
      <c r="J117" s="5">
        <v>110231134226</v>
      </c>
      <c r="K117" s="5">
        <v>106965772756</v>
      </c>
      <c r="L117" s="5">
        <v>106800156233</v>
      </c>
      <c r="M117" s="5">
        <v>108540393159</v>
      </c>
      <c r="N117" s="5">
        <v>106545389778</v>
      </c>
      <c r="O117" s="5">
        <v>108902558034</v>
      </c>
      <c r="P117" s="5">
        <v>40266396019</v>
      </c>
    </row>
    <row r="118" spans="2:16" x14ac:dyDescent="0.35">
      <c r="C118" t="s">
        <v>140</v>
      </c>
      <c r="D118" s="5">
        <v>187110498128</v>
      </c>
      <c r="E118" s="5">
        <v>205243078526</v>
      </c>
      <c r="F118" s="5">
        <v>217294899226</v>
      </c>
      <c r="G118" s="5">
        <v>183348465851</v>
      </c>
      <c r="I118" s="5">
        <v>205243078526</v>
      </c>
      <c r="J118" s="5">
        <v>211705322413</v>
      </c>
      <c r="K118" s="5">
        <v>196914899870</v>
      </c>
      <c r="L118" s="5">
        <v>199104960001</v>
      </c>
      <c r="M118" s="5">
        <v>179189557684</v>
      </c>
      <c r="N118" s="5">
        <v>171126264401</v>
      </c>
      <c r="O118" s="5">
        <v>196821504816</v>
      </c>
      <c r="P118" s="5">
        <v>122141758557</v>
      </c>
    </row>
    <row r="119" spans="2:16" x14ac:dyDescent="0.35">
      <c r="C119" t="s">
        <v>141</v>
      </c>
      <c r="D119" s="5">
        <v>1000000000</v>
      </c>
      <c r="E119" s="5">
        <v>1000000000</v>
      </c>
      <c r="F119" s="5">
        <v>1000000000</v>
      </c>
      <c r="G119" s="5">
        <v>1000000000</v>
      </c>
      <c r="I119" s="5">
        <v>1000000000</v>
      </c>
      <c r="J119" s="5">
        <v>1000000000</v>
      </c>
      <c r="K119" s="5">
        <v>1000000000</v>
      </c>
      <c r="L119" s="5">
        <v>1000000000</v>
      </c>
      <c r="M119" s="5">
        <v>1000000000</v>
      </c>
      <c r="N119" s="5">
        <v>1000000000</v>
      </c>
      <c r="O119" s="5">
        <v>750000000</v>
      </c>
      <c r="P119" s="5">
        <v>11000</v>
      </c>
    </row>
    <row r="121" spans="2:16" x14ac:dyDescent="0.35">
      <c r="B121" t="s">
        <v>142</v>
      </c>
      <c r="C121" t="s">
        <v>143</v>
      </c>
      <c r="D121" s="5">
        <v>16657573522</v>
      </c>
      <c r="E121" s="5">
        <v>-16139292496</v>
      </c>
      <c r="F121" s="5">
        <v>2305650278</v>
      </c>
      <c r="G121" s="5">
        <v>10044553951</v>
      </c>
      <c r="I121" s="5">
        <v>13428455339</v>
      </c>
      <c r="J121" s="5">
        <v>-6569268825</v>
      </c>
      <c r="K121" s="5">
        <v>-10362073886</v>
      </c>
      <c r="L121" s="5">
        <v>-5397211391</v>
      </c>
      <c r="M121" s="5">
        <v>8190783341</v>
      </c>
      <c r="N121" s="5">
        <v>11370280933</v>
      </c>
      <c r="O121" s="5">
        <v>-72048941708</v>
      </c>
      <c r="P121" s="5">
        <v>-20809900793</v>
      </c>
    </row>
    <row r="122" spans="2:16" x14ac:dyDescent="0.35">
      <c r="C122" t="s">
        <v>292</v>
      </c>
      <c r="D122" s="5">
        <v>55544221067</v>
      </c>
      <c r="E122" s="5">
        <v>80508764846</v>
      </c>
      <c r="F122" s="5">
        <v>102211073078</v>
      </c>
      <c r="G122" s="5">
        <v>56072689955</v>
      </c>
      <c r="I122" s="5">
        <v>290587486560</v>
      </c>
      <c r="J122" s="5">
        <v>286800985298</v>
      </c>
      <c r="K122" s="5">
        <v>435003168705</v>
      </c>
      <c r="L122" s="5">
        <v>530826183352</v>
      </c>
      <c r="M122" s="5">
        <v>411865563227</v>
      </c>
      <c r="N122" s="5">
        <v>348448204753</v>
      </c>
      <c r="O122" s="5">
        <v>371282853091</v>
      </c>
      <c r="P122" s="5">
        <v>340864254828</v>
      </c>
    </row>
    <row r="123" spans="2:16" x14ac:dyDescent="0.35">
      <c r="C123" t="s">
        <v>294</v>
      </c>
      <c r="D123" s="5">
        <v>-35626274071</v>
      </c>
      <c r="E123" s="5">
        <v>-105882020665</v>
      </c>
      <c r="F123" s="5">
        <v>-98878920644</v>
      </c>
      <c r="G123" s="5">
        <v>-40425838978</v>
      </c>
      <c r="I123" s="5">
        <v>-266621128614</v>
      </c>
      <c r="J123" s="5">
        <v>-279006682645</v>
      </c>
      <c r="K123" s="5">
        <v>-432343447428</v>
      </c>
      <c r="L123" s="5">
        <v>-489488035640</v>
      </c>
      <c r="M123" s="5">
        <v>-393466700488</v>
      </c>
      <c r="N123" s="5">
        <v>-327372127137</v>
      </c>
      <c r="O123" s="5">
        <v>-385243079017</v>
      </c>
      <c r="P123" s="5">
        <v>-343896098114</v>
      </c>
    </row>
    <row r="124" spans="2:16" x14ac:dyDescent="0.35">
      <c r="C124" t="s">
        <v>388</v>
      </c>
      <c r="D124" s="5">
        <v>-3388825639</v>
      </c>
      <c r="E124" s="5">
        <v>23275496535</v>
      </c>
      <c r="F124" s="5">
        <v>-5602946918</v>
      </c>
      <c r="G124" s="5">
        <v>-4548127896</v>
      </c>
      <c r="O124" s="5">
        <v>-46798631517</v>
      </c>
      <c r="P124" s="5">
        <v>-16050770781</v>
      </c>
    </row>
    <row r="125" spans="2:16" x14ac:dyDescent="0.35">
      <c r="C125" t="s">
        <v>337</v>
      </c>
      <c r="O125" s="5">
        <v>-3469869436</v>
      </c>
      <c r="P125" s="5">
        <v>20339739769</v>
      </c>
    </row>
    <row r="126" spans="2:16" x14ac:dyDescent="0.35">
      <c r="C126" t="s">
        <v>889</v>
      </c>
      <c r="E126" s="5">
        <v>-3136216704</v>
      </c>
      <c r="I126" s="5">
        <v>-3136216704</v>
      </c>
      <c r="J126" s="5">
        <v>-5354811680</v>
      </c>
      <c r="K126" s="5">
        <v>-4676087544</v>
      </c>
      <c r="M126" s="5">
        <v>-6961669515</v>
      </c>
      <c r="N126" s="5">
        <v>-7030918339</v>
      </c>
      <c r="O126" s="5">
        <v>-7639424530</v>
      </c>
      <c r="P126" s="5">
        <v>-4437026680</v>
      </c>
    </row>
    <row r="127" spans="2:16" x14ac:dyDescent="0.35">
      <c r="C127" t="s">
        <v>890</v>
      </c>
      <c r="E127" s="5">
        <v>-5060583093</v>
      </c>
      <c r="I127" s="5">
        <v>-5060583093</v>
      </c>
      <c r="J127" s="5">
        <v>-7562941542</v>
      </c>
      <c r="K127" s="5">
        <v>-6917648506</v>
      </c>
      <c r="L127" s="5">
        <v>-36054543640</v>
      </c>
      <c r="M127" s="5">
        <v>-3663481183</v>
      </c>
      <c r="N127" s="5">
        <v>-2531982447</v>
      </c>
    </row>
    <row r="128" spans="2:16" x14ac:dyDescent="0.35">
      <c r="C128" t="s">
        <v>891</v>
      </c>
      <c r="L128" s="5">
        <v>239354720</v>
      </c>
      <c r="M128" s="5">
        <v>-30253984</v>
      </c>
      <c r="N128" s="5">
        <v>42763705</v>
      </c>
    </row>
    <row r="129" spans="3:16" x14ac:dyDescent="0.35">
      <c r="C129" t="s">
        <v>892</v>
      </c>
      <c r="E129" s="5">
        <v>161152090</v>
      </c>
      <c r="I129" s="5">
        <v>161152090</v>
      </c>
      <c r="J129" s="5">
        <v>-215793381</v>
      </c>
      <c r="K129" s="5">
        <v>499218</v>
      </c>
      <c r="L129" s="5">
        <v>-4639188862</v>
      </c>
      <c r="M129" s="5">
        <v>879664690</v>
      </c>
      <c r="N129" s="5">
        <v>125284114</v>
      </c>
    </row>
    <row r="130" spans="3:16" x14ac:dyDescent="0.35">
      <c r="C130" t="s">
        <v>536</v>
      </c>
      <c r="D130" s="5">
        <v>45046243</v>
      </c>
      <c r="E130" s="5">
        <v>-5059558366</v>
      </c>
      <c r="F130" s="5">
        <v>4908578807</v>
      </c>
      <c r="G130" s="5">
        <v>77098395</v>
      </c>
      <c r="O130" s="5">
        <v>-1152139985</v>
      </c>
      <c r="P130" s="5">
        <v>3109930970</v>
      </c>
    </row>
    <row r="131" spans="3:16" x14ac:dyDescent="0.35">
      <c r="C131" t="s">
        <v>150</v>
      </c>
      <c r="D131" s="5">
        <v>-19192542085</v>
      </c>
      <c r="E131" s="5">
        <v>17957713668</v>
      </c>
      <c r="F131" s="5">
        <v>1249604425</v>
      </c>
      <c r="G131" s="5">
        <v>-13932744391</v>
      </c>
      <c r="I131" s="5">
        <v>-17066278486</v>
      </c>
      <c r="J131" s="5">
        <v>18689305820</v>
      </c>
      <c r="K131" s="5">
        <v>-6254972835</v>
      </c>
      <c r="L131" s="5">
        <v>23100186545</v>
      </c>
      <c r="M131" s="5">
        <v>-1158366533</v>
      </c>
      <c r="N131" s="5">
        <v>-11639485726</v>
      </c>
      <c r="O131" s="5">
        <v>63030130564</v>
      </c>
      <c r="P131" s="5">
        <v>45339739769</v>
      </c>
    </row>
    <row r="132" spans="3:16" x14ac:dyDescent="0.35">
      <c r="C132" t="s">
        <v>151</v>
      </c>
      <c r="D132" s="5">
        <v>-25056400</v>
      </c>
      <c r="E132" s="5">
        <v>-62551460</v>
      </c>
      <c r="F132" s="5">
        <v>-22867000</v>
      </c>
      <c r="G132" s="5">
        <v>-4600000</v>
      </c>
      <c r="I132" s="5">
        <v>-346751590</v>
      </c>
      <c r="J132" s="5">
        <v>-6871062376</v>
      </c>
      <c r="K132" s="5">
        <v>-611535635</v>
      </c>
      <c r="M132" s="5">
        <v>-216991100</v>
      </c>
      <c r="N132" s="5">
        <v>-2472206950</v>
      </c>
      <c r="P132" s="5">
        <v>-11645429000</v>
      </c>
    </row>
    <row r="133" spans="3:16" x14ac:dyDescent="0.35">
      <c r="C133" t="s">
        <v>365</v>
      </c>
      <c r="K133" s="5">
        <v>95000000</v>
      </c>
    </row>
    <row r="134" spans="3:16" x14ac:dyDescent="0.35">
      <c r="C134" t="s">
        <v>155</v>
      </c>
      <c r="D134" s="5">
        <v>-22028200</v>
      </c>
      <c r="E134" s="5">
        <v>-77398460</v>
      </c>
      <c r="F134" s="5">
        <v>-8020000</v>
      </c>
      <c r="G134" s="5">
        <v>-4600000</v>
      </c>
      <c r="I134" s="5">
        <v>-346751590</v>
      </c>
      <c r="J134" s="5">
        <v>-6871062376</v>
      </c>
      <c r="K134" s="5">
        <v>-706535635</v>
      </c>
      <c r="M134" s="5">
        <v>-216991100</v>
      </c>
      <c r="N134" s="5">
        <v>-2472206950</v>
      </c>
      <c r="P134" s="5">
        <v>-11645429000</v>
      </c>
    </row>
    <row r="135" spans="3:16" x14ac:dyDescent="0.35">
      <c r="C135" t="s">
        <v>893</v>
      </c>
      <c r="D135" s="5">
        <v>-3028200</v>
      </c>
      <c r="E135" s="5">
        <v>14847000</v>
      </c>
      <c r="F135" s="5">
        <v>-14847000</v>
      </c>
    </row>
    <row r="136" spans="3:16" x14ac:dyDescent="0.35">
      <c r="C136" t="s">
        <v>792</v>
      </c>
    </row>
    <row r="137" spans="3:16" x14ac:dyDescent="0.35">
      <c r="C137" t="s">
        <v>164</v>
      </c>
      <c r="D137" s="5">
        <v>-19192542085</v>
      </c>
      <c r="E137" s="5">
        <v>17957713668</v>
      </c>
      <c r="F137" s="5">
        <v>1249604425</v>
      </c>
      <c r="G137" s="5">
        <v>-13932744391</v>
      </c>
      <c r="I137" s="5">
        <v>-17066278486</v>
      </c>
      <c r="J137" s="5">
        <v>18689305820</v>
      </c>
      <c r="K137" s="5">
        <v>-6254972835</v>
      </c>
      <c r="L137" s="5">
        <v>23100186545</v>
      </c>
      <c r="M137" s="5">
        <v>-1158366533</v>
      </c>
      <c r="N137" s="5">
        <v>-11639485726</v>
      </c>
      <c r="O137" s="5">
        <v>63030130564</v>
      </c>
      <c r="P137" s="5">
        <v>45339739769</v>
      </c>
    </row>
    <row r="138" spans="3:16" x14ac:dyDescent="0.35">
      <c r="C138" t="s">
        <v>894</v>
      </c>
      <c r="O138" s="5">
        <v>39000000000</v>
      </c>
      <c r="P138" s="5">
        <v>25000000000</v>
      </c>
    </row>
    <row r="139" spans="3:16" x14ac:dyDescent="0.35">
      <c r="C139" t="s">
        <v>711</v>
      </c>
      <c r="O139" s="5">
        <v>27500000000</v>
      </c>
    </row>
    <row r="140" spans="3:16" x14ac:dyDescent="0.35">
      <c r="C140" t="s">
        <v>729</v>
      </c>
      <c r="E140" s="5">
        <v>16019663605</v>
      </c>
      <c r="I140" s="5">
        <v>16019663605</v>
      </c>
      <c r="K140" s="5">
        <v>20430985</v>
      </c>
    </row>
    <row r="141" spans="3:16" x14ac:dyDescent="0.35">
      <c r="C141" t="s">
        <v>323</v>
      </c>
      <c r="D141" s="5">
        <v>-697055880</v>
      </c>
      <c r="F141" s="5">
        <v>1394111760</v>
      </c>
      <c r="G141" s="5">
        <v>-697055880</v>
      </c>
    </row>
    <row r="142" spans="3:16" x14ac:dyDescent="0.35">
      <c r="C142" t="s">
        <v>895</v>
      </c>
      <c r="E142" s="5">
        <v>2091167640</v>
      </c>
      <c r="F142" s="5">
        <v>-2091167640</v>
      </c>
    </row>
    <row r="143" spans="3:16" x14ac:dyDescent="0.35">
      <c r="C143" t="s">
        <v>816</v>
      </c>
      <c r="E143" s="5">
        <v>15006077395</v>
      </c>
      <c r="F143" s="5">
        <v>-32932824514</v>
      </c>
      <c r="I143" s="5">
        <v>-17926747119</v>
      </c>
      <c r="J143" s="5">
        <v>13503691317</v>
      </c>
      <c r="K143" s="5">
        <v>-9686221959</v>
      </c>
      <c r="M143" s="5">
        <v>-13673628490</v>
      </c>
      <c r="N143" s="5">
        <v>-1097435418</v>
      </c>
    </row>
    <row r="144" spans="3:16" x14ac:dyDescent="0.35">
      <c r="C144" t="s">
        <v>896</v>
      </c>
      <c r="D144" s="5">
        <v>-18495486205</v>
      </c>
      <c r="F144" s="5">
        <v>34879484819</v>
      </c>
      <c r="G144" s="5">
        <v>-13235688511</v>
      </c>
    </row>
    <row r="145" spans="2:16" x14ac:dyDescent="0.35">
      <c r="C145" t="s">
        <v>174</v>
      </c>
      <c r="D145" s="5">
        <v>-2560024963</v>
      </c>
      <c r="E145" s="5">
        <v>1755869712</v>
      </c>
      <c r="F145" s="5">
        <v>3532387703</v>
      </c>
      <c r="G145" s="5">
        <v>-3892790440</v>
      </c>
      <c r="I145" s="5">
        <v>-3984574737</v>
      </c>
      <c r="J145" s="5">
        <v>5248974619</v>
      </c>
      <c r="K145" s="5">
        <v>-17228582356</v>
      </c>
      <c r="L145" s="5">
        <v>17702975154</v>
      </c>
      <c r="M145" s="5">
        <v>6815425708</v>
      </c>
      <c r="N145" s="5">
        <v>-2741411743</v>
      </c>
      <c r="O145" s="5">
        <v>-9018811144</v>
      </c>
      <c r="P145" s="5">
        <v>12884409976</v>
      </c>
    </row>
    <row r="146" spans="2:16" x14ac:dyDescent="0.35">
      <c r="C146" t="s">
        <v>175</v>
      </c>
      <c r="D146" s="5">
        <v>9947555043</v>
      </c>
      <c r="I146" s="5">
        <v>13932129780</v>
      </c>
      <c r="J146" s="5">
        <v>8683155161</v>
      </c>
      <c r="K146" s="5">
        <v>25911737517</v>
      </c>
      <c r="L146" s="5">
        <v>8208762363</v>
      </c>
      <c r="M146" s="5">
        <v>1393336654</v>
      </c>
      <c r="N146" s="5">
        <v>4134748397</v>
      </c>
      <c r="O146" s="5">
        <v>13153559526</v>
      </c>
      <c r="P146" s="5">
        <v>269149550</v>
      </c>
    </row>
    <row r="147" spans="2:16" x14ac:dyDescent="0.35">
      <c r="C147" t="s">
        <v>324</v>
      </c>
    </row>
    <row r="148" spans="2:16" x14ac:dyDescent="0.35">
      <c r="C148" t="s">
        <v>176</v>
      </c>
      <c r="D148" s="5">
        <v>7387530080</v>
      </c>
      <c r="E148" s="5">
        <v>1755869712</v>
      </c>
      <c r="F148" s="5">
        <v>3532387703</v>
      </c>
      <c r="G148" s="5">
        <v>-3892790440</v>
      </c>
      <c r="I148" s="5">
        <v>9947555043</v>
      </c>
      <c r="J148" s="5">
        <v>13932129780</v>
      </c>
      <c r="K148" s="5">
        <v>8683155161</v>
      </c>
      <c r="L148" s="5">
        <v>25911737517</v>
      </c>
      <c r="M148" s="5">
        <v>8208762362</v>
      </c>
      <c r="N148" s="5">
        <v>1393336654</v>
      </c>
      <c r="O148" s="5">
        <v>4134748382</v>
      </c>
      <c r="P148" s="5">
        <v>13153559526</v>
      </c>
    </row>
    <row r="150" spans="2:16" x14ac:dyDescent="0.35">
      <c r="B150" t="s">
        <v>177</v>
      </c>
      <c r="C150" t="s">
        <v>11</v>
      </c>
      <c r="D150" s="5">
        <v>1000000000</v>
      </c>
      <c r="E150" s="5">
        <v>1000000000</v>
      </c>
      <c r="F150" s="5">
        <v>1000000000</v>
      </c>
      <c r="G150" s="5">
        <v>1000000000</v>
      </c>
      <c r="I150" s="5">
        <v>1000000000</v>
      </c>
      <c r="J150" s="5">
        <v>1000000000</v>
      </c>
      <c r="K150" s="5">
        <v>1000000000</v>
      </c>
      <c r="L150" s="5">
        <v>1000000000</v>
      </c>
      <c r="M150" s="5">
        <v>1000000000</v>
      </c>
      <c r="N150" s="5">
        <v>1000000000</v>
      </c>
      <c r="O150" s="5">
        <v>750000000</v>
      </c>
      <c r="P150" s="5">
        <v>0</v>
      </c>
    </row>
    <row r="151" spans="2:16" x14ac:dyDescent="0.35">
      <c r="C151" t="s">
        <v>178</v>
      </c>
      <c r="D151" s="6">
        <v>1.1000000000000001</v>
      </c>
      <c r="E151" s="6">
        <v>0.62</v>
      </c>
      <c r="F151" s="6">
        <v>5.48</v>
      </c>
      <c r="G151" s="6">
        <v>-2.2599999999999998</v>
      </c>
    </row>
    <row r="152" spans="2:16" x14ac:dyDescent="0.35">
      <c r="C152" t="s">
        <v>179</v>
      </c>
      <c r="D152" s="6">
        <v>185.45</v>
      </c>
      <c r="E152" s="6">
        <v>380.65</v>
      </c>
      <c r="F152" s="6">
        <v>43.43</v>
      </c>
      <c r="G152" s="6">
        <v>-103.54</v>
      </c>
    </row>
    <row r="153" spans="2:16" x14ac:dyDescent="0.35">
      <c r="C153" t="s">
        <v>62</v>
      </c>
      <c r="D153" s="6">
        <v>4.41</v>
      </c>
      <c r="E153" s="6">
        <v>3.57</v>
      </c>
      <c r="F153" s="6">
        <v>2.99</v>
      </c>
      <c r="G153" s="6">
        <v>5.0999999999999996</v>
      </c>
    </row>
    <row r="154" spans="2:16" x14ac:dyDescent="0.35">
      <c r="C154" t="s">
        <v>180</v>
      </c>
      <c r="D154" s="5">
        <v>2630000000</v>
      </c>
      <c r="E154" s="5">
        <v>8690000000</v>
      </c>
      <c r="F154" s="5">
        <v>6210000000</v>
      </c>
      <c r="G154" s="5">
        <v>-2970000000</v>
      </c>
    </row>
    <row r="155" spans="2:16" x14ac:dyDescent="0.35">
      <c r="C155" t="s">
        <v>181</v>
      </c>
      <c r="D155" s="6">
        <v>5.8999999999999999E-3</v>
      </c>
      <c r="E155" s="6">
        <v>3.0000000000000001E-3</v>
      </c>
      <c r="F155" s="6">
        <v>2.52E-2</v>
      </c>
      <c r="G155" s="6">
        <v>-1.23E-2</v>
      </c>
    </row>
    <row r="156" spans="2:16" x14ac:dyDescent="0.35">
      <c r="C156" t="s">
        <v>182</v>
      </c>
      <c r="D156" s="6">
        <v>9.7000000000000003E-3</v>
      </c>
      <c r="E156" s="6">
        <v>5.5000000000000005E-3</v>
      </c>
      <c r="F156" s="6">
        <v>4.9100000000000005E-2</v>
      </c>
      <c r="G156" s="6">
        <v>-2.1299999999999999E-2</v>
      </c>
    </row>
    <row r="157" spans="2:16" x14ac:dyDescent="0.35">
      <c r="C157" t="s">
        <v>183</v>
      </c>
      <c r="D157" s="6">
        <v>1.5600000000000001E-2</v>
      </c>
      <c r="E157" s="6">
        <v>5.1200000000000002E-2</v>
      </c>
      <c r="F157" s="6">
        <v>4.8600000000000004E-2</v>
      </c>
      <c r="G157" s="6">
        <v>-3.3000000000000002E-2</v>
      </c>
    </row>
    <row r="158" spans="2:16" x14ac:dyDescent="0.35">
      <c r="C158" t="s">
        <v>184</v>
      </c>
      <c r="D158" s="6">
        <v>3.29</v>
      </c>
      <c r="E158" s="6">
        <v>1.39</v>
      </c>
      <c r="G158" s="6">
        <v>-2.57</v>
      </c>
    </row>
    <row r="159" spans="2:16" x14ac:dyDescent="0.35">
      <c r="C159" t="s">
        <v>185</v>
      </c>
      <c r="D159" s="5">
        <v>113000000000</v>
      </c>
      <c r="E159" s="5">
        <v>112000000000</v>
      </c>
      <c r="F159" s="5">
        <v>112000000000</v>
      </c>
      <c r="G159" s="5">
        <v>106000000000</v>
      </c>
    </row>
    <row r="160" spans="2:16" x14ac:dyDescent="0.35">
      <c r="C160" t="s">
        <v>186</v>
      </c>
      <c r="D160" s="6">
        <v>1.8</v>
      </c>
      <c r="E160" s="6">
        <v>2.11</v>
      </c>
      <c r="F160" s="6">
        <v>2.13</v>
      </c>
      <c r="G160" s="6">
        <v>2.2000000000000002</v>
      </c>
    </row>
    <row r="161" spans="3:16" x14ac:dyDescent="0.35">
      <c r="C161" t="s">
        <v>187</v>
      </c>
      <c r="D161" s="6">
        <v>113.12</v>
      </c>
      <c r="E161" s="6">
        <v>112.02</v>
      </c>
      <c r="F161" s="6">
        <v>111.65</v>
      </c>
      <c r="G161" s="6">
        <v>106.17</v>
      </c>
    </row>
    <row r="162" spans="3:16" x14ac:dyDescent="0.35">
      <c r="C162" t="s">
        <v>188</v>
      </c>
      <c r="D162" s="6">
        <v>1.89</v>
      </c>
      <c r="E162" s="6">
        <v>2.21</v>
      </c>
      <c r="F162" s="6">
        <v>2.2400000000000002</v>
      </c>
      <c r="G162" s="6">
        <v>2.3199999999999998</v>
      </c>
    </row>
    <row r="163" spans="3:16" x14ac:dyDescent="0.35">
      <c r="C163" t="s">
        <v>189</v>
      </c>
      <c r="D163" s="6">
        <v>107.79</v>
      </c>
      <c r="E163" s="6">
        <v>106.69</v>
      </c>
      <c r="F163" s="6">
        <v>106.33</v>
      </c>
      <c r="G163" s="6">
        <v>100.84</v>
      </c>
    </row>
    <row r="164" spans="3:16" x14ac:dyDescent="0.35">
      <c r="C164" t="s">
        <v>190</v>
      </c>
      <c r="D164" s="5">
        <v>32000000000</v>
      </c>
      <c r="E164" s="5">
        <v>51000000000</v>
      </c>
      <c r="F164" s="5">
        <v>46000000000</v>
      </c>
      <c r="G164" s="5">
        <v>44000000000</v>
      </c>
    </row>
    <row r="165" spans="3:16" x14ac:dyDescent="0.35">
      <c r="C165" t="s">
        <v>191</v>
      </c>
      <c r="D165" s="5">
        <v>7000000000</v>
      </c>
      <c r="E165" s="5">
        <v>8000000000</v>
      </c>
      <c r="F165" s="5">
        <v>3000000000</v>
      </c>
      <c r="G165" s="5">
        <v>3000000000</v>
      </c>
    </row>
    <row r="166" spans="3:16" x14ac:dyDescent="0.35">
      <c r="C166" t="s">
        <v>192</v>
      </c>
      <c r="D166" s="5">
        <v>113000000000</v>
      </c>
      <c r="E166" s="5">
        <v>112000000000</v>
      </c>
      <c r="F166" s="5">
        <v>112000000000</v>
      </c>
      <c r="G166" s="5">
        <v>106000000000</v>
      </c>
    </row>
    <row r="167" spans="3:16" x14ac:dyDescent="0.35">
      <c r="C167" t="s">
        <v>23</v>
      </c>
      <c r="D167" s="5">
        <v>40000000000</v>
      </c>
      <c r="E167" s="5">
        <v>59000000000</v>
      </c>
      <c r="F167" s="5">
        <v>49000000000</v>
      </c>
      <c r="G167" s="5">
        <v>48000000000</v>
      </c>
    </row>
    <row r="168" spans="3:16" x14ac:dyDescent="0.35">
      <c r="C168" t="s">
        <v>20</v>
      </c>
      <c r="D168" s="5">
        <v>36000000000</v>
      </c>
      <c r="E168" s="5">
        <v>55000000000</v>
      </c>
      <c r="F168" s="5">
        <v>45000000000</v>
      </c>
      <c r="G168" s="5">
        <v>47000000000</v>
      </c>
    </row>
    <row r="169" spans="3:16" x14ac:dyDescent="0.35">
      <c r="C169" t="s">
        <v>193</v>
      </c>
      <c r="D169" s="5">
        <v>60000000000</v>
      </c>
      <c r="E169" s="5">
        <v>59000000000</v>
      </c>
      <c r="F169" s="5">
        <v>47000000000</v>
      </c>
      <c r="G169" s="5">
        <v>43000000000</v>
      </c>
    </row>
    <row r="170" spans="3:16" x14ac:dyDescent="0.35">
      <c r="C170" t="s">
        <v>194</v>
      </c>
      <c r="D170" s="5">
        <v>17000000000</v>
      </c>
      <c r="E170" s="5">
        <v>-16000000000</v>
      </c>
      <c r="F170" s="5">
        <v>2000000000</v>
      </c>
      <c r="G170" s="5">
        <v>10000000000</v>
      </c>
    </row>
    <row r="171" spans="3:16" x14ac:dyDescent="0.35">
      <c r="C171" t="s">
        <v>195</v>
      </c>
      <c r="D171" s="5">
        <v>0</v>
      </c>
      <c r="E171" s="5">
        <v>0</v>
      </c>
      <c r="F171" s="5">
        <v>0</v>
      </c>
      <c r="G171" s="5">
        <v>0</v>
      </c>
    </row>
    <row r="172" spans="3:16" x14ac:dyDescent="0.35">
      <c r="C172" t="s">
        <v>12</v>
      </c>
      <c r="D172" s="5">
        <v>17000000000</v>
      </c>
      <c r="E172" s="5">
        <v>-16000000000</v>
      </c>
      <c r="F172" s="5">
        <v>2000000000</v>
      </c>
      <c r="G172" s="5">
        <v>10000000000</v>
      </c>
    </row>
    <row r="173" spans="3:16" x14ac:dyDescent="0.35">
      <c r="C173" t="s">
        <v>15</v>
      </c>
      <c r="D173" s="6">
        <v>16.64</v>
      </c>
      <c r="E173" s="6">
        <v>-16.22</v>
      </c>
      <c r="F173" s="6">
        <v>2.2999999999999998</v>
      </c>
      <c r="G173" s="6">
        <v>10.039999999999999</v>
      </c>
    </row>
    <row r="174" spans="3:16" x14ac:dyDescent="0.35">
      <c r="C174" t="s">
        <v>47</v>
      </c>
      <c r="I174" s="6">
        <v>2.04</v>
      </c>
      <c r="J174" s="6">
        <v>3.33</v>
      </c>
      <c r="K174" s="6">
        <v>0.02</v>
      </c>
      <c r="L174" s="6">
        <v>-1.92</v>
      </c>
      <c r="M174" s="6">
        <v>1.68</v>
      </c>
      <c r="N174" s="6">
        <v>-0.76</v>
      </c>
      <c r="O174" s="6">
        <v>0.56999999999999995</v>
      </c>
      <c r="P174" s="6">
        <v>135316.71</v>
      </c>
    </row>
    <row r="175" spans="3:16" x14ac:dyDescent="0.35">
      <c r="C175" t="s">
        <v>61</v>
      </c>
      <c r="I175" s="6">
        <v>115.69</v>
      </c>
      <c r="J175" s="6">
        <v>67.87</v>
      </c>
      <c r="K175" s="5">
        <v>5300</v>
      </c>
      <c r="L175" s="6">
        <v>-144.79</v>
      </c>
      <c r="M175" s="6">
        <v>219.05</v>
      </c>
      <c r="N175" s="6">
        <v>-523.67999999999995</v>
      </c>
      <c r="O175" s="6">
        <v>694.74</v>
      </c>
      <c r="P175" s="5">
        <v>0</v>
      </c>
    </row>
    <row r="176" spans="3:16" x14ac:dyDescent="0.35">
      <c r="C176" t="s">
        <v>64</v>
      </c>
      <c r="I176" s="6">
        <v>1.01</v>
      </c>
      <c r="J176" s="6">
        <v>0.67</v>
      </c>
      <c r="K176" s="6">
        <v>0.24</v>
      </c>
      <c r="L176" s="6">
        <v>0.51</v>
      </c>
      <c r="M176" s="6">
        <v>0.94</v>
      </c>
      <c r="N176" s="6">
        <v>1.21</v>
      </c>
      <c r="O176" s="6">
        <v>0.78</v>
      </c>
      <c r="P176" s="5">
        <v>0</v>
      </c>
    </row>
    <row r="177" spans="3:16" x14ac:dyDescent="0.35">
      <c r="C177" t="s">
        <v>196</v>
      </c>
      <c r="I177" s="5">
        <v>12300000000</v>
      </c>
      <c r="J177" s="5">
        <v>12430000000</v>
      </c>
      <c r="K177" s="5">
        <v>8600000000</v>
      </c>
      <c r="L177" s="5">
        <v>7020000000</v>
      </c>
      <c r="M177" s="5">
        <v>8230000000</v>
      </c>
      <c r="N177" s="5">
        <v>5870000000</v>
      </c>
      <c r="O177" s="5">
        <v>11300000000</v>
      </c>
      <c r="P177" s="5">
        <v>7210000000</v>
      </c>
    </row>
    <row r="178" spans="3:16" x14ac:dyDescent="0.35">
      <c r="C178" t="s">
        <v>197</v>
      </c>
      <c r="I178" s="6">
        <v>9.8999999999999991E-3</v>
      </c>
      <c r="J178" s="6">
        <v>1.5700000000000002E-2</v>
      </c>
      <c r="K178" s="6">
        <v>1E-4</v>
      </c>
      <c r="L178" s="6">
        <v>-9.7000000000000003E-3</v>
      </c>
      <c r="M178" s="6">
        <v>9.3999999999999986E-3</v>
      </c>
      <c r="N178" s="6">
        <v>-4.5000000000000005E-3</v>
      </c>
      <c r="O178" s="6">
        <v>2.2000000000000001E-3</v>
      </c>
      <c r="P178" s="6">
        <v>1.2199999999999999E-2</v>
      </c>
    </row>
    <row r="179" spans="3:16" x14ac:dyDescent="0.35">
      <c r="C179" t="s">
        <v>198</v>
      </c>
      <c r="I179" s="6">
        <v>1.8200000000000001E-2</v>
      </c>
      <c r="J179" s="6">
        <v>3.0200000000000001E-2</v>
      </c>
      <c r="K179" s="6">
        <v>2.0000000000000001E-4</v>
      </c>
      <c r="L179" s="6">
        <v>-1.8000000000000002E-2</v>
      </c>
      <c r="M179" s="6">
        <v>1.54E-2</v>
      </c>
      <c r="N179" s="6">
        <v>-7.1999999999999998E-3</v>
      </c>
      <c r="O179" s="6">
        <v>3.9000000000000003E-3</v>
      </c>
      <c r="P179" s="6">
        <v>3.7000000000000005E-2</v>
      </c>
    </row>
    <row r="180" spans="3:16" x14ac:dyDescent="0.35">
      <c r="C180" t="s">
        <v>199</v>
      </c>
      <c r="I180" s="6">
        <v>6.08E-2</v>
      </c>
      <c r="J180" s="6">
        <v>7.9600000000000004E-2</v>
      </c>
      <c r="K180" s="6">
        <v>5.1699999999999996E-2</v>
      </c>
      <c r="L180" s="6">
        <v>2.5499999999999998E-2</v>
      </c>
      <c r="M180" s="6">
        <v>6.4699999999999994E-2</v>
      </c>
      <c r="N180" s="6">
        <v>3.6400000000000002E-2</v>
      </c>
      <c r="O180" s="6">
        <v>0.11939999999999999</v>
      </c>
      <c r="P180" s="6">
        <v>0.2361</v>
      </c>
    </row>
    <row r="181" spans="3:16" x14ac:dyDescent="0.35">
      <c r="C181" t="s">
        <v>200</v>
      </c>
      <c r="I181" s="6">
        <v>1.72</v>
      </c>
      <c r="J181" s="6">
        <v>1.83</v>
      </c>
      <c r="K181" s="6">
        <v>1.01</v>
      </c>
      <c r="L181" s="6">
        <v>0.62</v>
      </c>
      <c r="M181" s="6">
        <v>1.39</v>
      </c>
      <c r="N181" s="6">
        <v>0.85</v>
      </c>
      <c r="O181" s="6">
        <v>1.08</v>
      </c>
      <c r="P181" s="6">
        <v>1.46</v>
      </c>
    </row>
    <row r="182" spans="3:16" x14ac:dyDescent="0.35">
      <c r="C182" t="s">
        <v>58</v>
      </c>
      <c r="I182" s="6">
        <v>2.11</v>
      </c>
      <c r="J182" s="6">
        <v>2.0499999999999998</v>
      </c>
      <c r="K182" s="6">
        <v>0.99</v>
      </c>
      <c r="L182" s="6">
        <v>2.6</v>
      </c>
      <c r="M182" s="6">
        <v>3.39</v>
      </c>
      <c r="N182" s="6">
        <v>3.74</v>
      </c>
      <c r="O182" s="6">
        <v>2.73</v>
      </c>
      <c r="P182" s="5">
        <v>0</v>
      </c>
    </row>
    <row r="183" spans="3:16" x14ac:dyDescent="0.35">
      <c r="C183" t="s">
        <v>55</v>
      </c>
      <c r="I183" s="6">
        <v>112.02</v>
      </c>
      <c r="J183" s="6">
        <v>110.23</v>
      </c>
      <c r="K183" s="6">
        <v>106.97</v>
      </c>
      <c r="L183" s="6">
        <v>106.8</v>
      </c>
      <c r="M183" s="6">
        <v>108.54</v>
      </c>
      <c r="N183" s="6">
        <v>106.55</v>
      </c>
      <c r="O183" s="6">
        <v>145.19999999999999</v>
      </c>
      <c r="P183" s="6">
        <v>3660581.46</v>
      </c>
    </row>
    <row r="184" spans="3:16" x14ac:dyDescent="0.35">
      <c r="C184" t="s">
        <v>201</v>
      </c>
      <c r="I184" s="6">
        <v>2.21</v>
      </c>
      <c r="J184" s="6">
        <v>2.15</v>
      </c>
      <c r="K184" s="6">
        <v>1.04</v>
      </c>
      <c r="L184" s="6">
        <v>2.74</v>
      </c>
      <c r="M184" s="6">
        <v>3.39</v>
      </c>
      <c r="N184" s="6">
        <v>3.74</v>
      </c>
      <c r="O184" s="6">
        <v>2.73</v>
      </c>
      <c r="P184" s="5">
        <v>0</v>
      </c>
    </row>
    <row r="185" spans="3:16" x14ac:dyDescent="0.35">
      <c r="C185" t="s">
        <v>202</v>
      </c>
      <c r="I185" s="6">
        <v>106.69</v>
      </c>
      <c r="J185" s="6">
        <v>104.91</v>
      </c>
      <c r="K185" s="6">
        <v>101.64</v>
      </c>
      <c r="L185" s="6">
        <v>101.48</v>
      </c>
      <c r="M185" s="6">
        <v>108.54</v>
      </c>
      <c r="N185" s="6">
        <v>106.55</v>
      </c>
      <c r="O185" s="6">
        <v>145.19999999999999</v>
      </c>
      <c r="P185" s="6">
        <v>3660581.46</v>
      </c>
    </row>
    <row r="186" spans="3:16" x14ac:dyDescent="0.35">
      <c r="C186" t="s">
        <v>203</v>
      </c>
      <c r="I186" s="5">
        <v>51000000000</v>
      </c>
      <c r="J186" s="5">
        <v>71000000000</v>
      </c>
      <c r="K186" s="5">
        <v>60000000000</v>
      </c>
      <c r="L186" s="5">
        <v>71000000000</v>
      </c>
      <c r="M186" s="5">
        <v>48000000000</v>
      </c>
      <c r="N186" s="5">
        <v>39000000000</v>
      </c>
      <c r="O186" s="5">
        <v>49000000000</v>
      </c>
      <c r="P186" s="5">
        <v>33000000000</v>
      </c>
    </row>
    <row r="187" spans="3:16" x14ac:dyDescent="0.35">
      <c r="C187" t="s">
        <v>204</v>
      </c>
      <c r="I187" s="5">
        <v>8000000000</v>
      </c>
      <c r="J187" s="5">
        <v>13000000000</v>
      </c>
      <c r="K187" s="5">
        <v>7000000000</v>
      </c>
      <c r="L187" s="5">
        <v>10000000000</v>
      </c>
      <c r="M187" s="5">
        <v>10000000000</v>
      </c>
      <c r="N187" s="5">
        <v>13000000000</v>
      </c>
      <c r="O187" s="5">
        <v>15000000000</v>
      </c>
      <c r="P187" s="5">
        <v>15000000000</v>
      </c>
    </row>
    <row r="188" spans="3:16" x14ac:dyDescent="0.35">
      <c r="C188" t="s">
        <v>25</v>
      </c>
      <c r="I188" s="5">
        <v>59000000000</v>
      </c>
      <c r="J188" s="5">
        <v>84000000000</v>
      </c>
      <c r="K188" s="5">
        <v>67000000000</v>
      </c>
      <c r="L188" s="5">
        <v>81000000000</v>
      </c>
      <c r="M188" s="5">
        <v>58000000000</v>
      </c>
      <c r="N188" s="5">
        <v>52000000000</v>
      </c>
      <c r="O188" s="5">
        <v>63000000000</v>
      </c>
      <c r="P188" s="5">
        <v>48000000000</v>
      </c>
    </row>
    <row r="189" spans="3:16" x14ac:dyDescent="0.35">
      <c r="C189" t="s">
        <v>22</v>
      </c>
      <c r="I189" s="5">
        <v>55000000000</v>
      </c>
      <c r="J189" s="5">
        <v>75000000000</v>
      </c>
      <c r="K189" s="5">
        <v>50000000000</v>
      </c>
      <c r="L189" s="5">
        <v>55000000000</v>
      </c>
      <c r="M189" s="5">
        <v>50000000000</v>
      </c>
      <c r="N189" s="5">
        <v>50000000000</v>
      </c>
      <c r="O189" s="5">
        <v>59000000000</v>
      </c>
      <c r="P189" s="5">
        <v>35000000000</v>
      </c>
    </row>
    <row r="190" spans="3:16" x14ac:dyDescent="0.35">
      <c r="C190" t="s">
        <v>205</v>
      </c>
      <c r="I190" s="5">
        <v>59000000000</v>
      </c>
      <c r="J190" s="5">
        <v>57000000000</v>
      </c>
      <c r="K190" s="5">
        <v>62000000000</v>
      </c>
      <c r="L190" s="5">
        <v>65000000000</v>
      </c>
      <c r="M190" s="5">
        <v>73000000000</v>
      </c>
      <c r="N190" s="5">
        <v>73000000000</v>
      </c>
      <c r="O190" s="5">
        <v>77000000000</v>
      </c>
      <c r="P190" s="5">
        <v>37000000000</v>
      </c>
    </row>
    <row r="191" spans="3:16" x14ac:dyDescent="0.35">
      <c r="C191" t="s">
        <v>206</v>
      </c>
      <c r="I191" s="5">
        <v>13000000000</v>
      </c>
      <c r="J191" s="5">
        <v>-7000000000</v>
      </c>
      <c r="K191" s="5">
        <v>-10000000000</v>
      </c>
      <c r="L191" s="5">
        <v>-5000000000</v>
      </c>
      <c r="M191" s="5">
        <v>8000000000</v>
      </c>
      <c r="N191" s="5">
        <v>11000000000</v>
      </c>
      <c r="O191" s="5">
        <v>-72000000000</v>
      </c>
      <c r="P191" s="5">
        <v>-21000000000</v>
      </c>
    </row>
    <row r="192" spans="3:16" x14ac:dyDescent="0.35">
      <c r="C192" t="s">
        <v>207</v>
      </c>
      <c r="I192" s="5">
        <v>0</v>
      </c>
      <c r="J192" s="5">
        <v>-7000000000</v>
      </c>
      <c r="K192" s="5">
        <v>-1000000000</v>
      </c>
      <c r="M192" s="5">
        <v>0</v>
      </c>
      <c r="N192" s="5">
        <v>-2000000000</v>
      </c>
      <c r="P192" s="5">
        <v>-12000000000</v>
      </c>
    </row>
    <row r="193" spans="2:16" x14ac:dyDescent="0.35">
      <c r="C193" t="s">
        <v>14</v>
      </c>
      <c r="I193" s="5">
        <v>13000000000</v>
      </c>
      <c r="J193" s="5">
        <v>-13000000000</v>
      </c>
      <c r="K193" s="5">
        <v>-11000000000</v>
      </c>
      <c r="L193" s="5">
        <v>-5000000000</v>
      </c>
      <c r="M193" s="5">
        <v>8000000000</v>
      </c>
      <c r="N193" s="5">
        <v>9000000000</v>
      </c>
      <c r="O193" s="5">
        <v>-72000000000</v>
      </c>
      <c r="P193" s="5">
        <v>-32000000000</v>
      </c>
    </row>
    <row r="194" spans="2:16" x14ac:dyDescent="0.35">
      <c r="C194" t="s">
        <v>16</v>
      </c>
      <c r="I194" s="6">
        <v>13.08</v>
      </c>
      <c r="J194" s="6">
        <v>-13.44</v>
      </c>
      <c r="K194" s="6">
        <v>-11.07</v>
      </c>
      <c r="L194" s="6">
        <v>-5.4</v>
      </c>
      <c r="M194" s="6">
        <v>7.97</v>
      </c>
      <c r="N194" s="6">
        <v>8.9</v>
      </c>
      <c r="O194" s="6">
        <v>-96.07</v>
      </c>
      <c r="P194" s="6">
        <v>-2950484.53</v>
      </c>
    </row>
    <row r="196" spans="2:16" x14ac:dyDescent="0.35">
      <c r="B196" t="s">
        <v>208</v>
      </c>
      <c r="C196" t="s">
        <v>209</v>
      </c>
      <c r="D196" s="5">
        <v>1000000000</v>
      </c>
      <c r="E196" s="5">
        <v>620000000</v>
      </c>
      <c r="F196" s="5">
        <v>5000000000</v>
      </c>
      <c r="G196" s="5">
        <v>-2000000000</v>
      </c>
      <c r="H196" s="5">
        <v>4000000000</v>
      </c>
      <c r="I196" s="5">
        <v>2000000000</v>
      </c>
      <c r="J196" s="5">
        <v>3000000000</v>
      </c>
      <c r="K196" s="5">
        <v>17000000</v>
      </c>
      <c r="L196" s="5">
        <v>-2000000000</v>
      </c>
      <c r="M196" s="5">
        <v>2000000000</v>
      </c>
      <c r="N196" s="5">
        <v>-765000000</v>
      </c>
      <c r="O196" s="5">
        <v>424000000</v>
      </c>
      <c r="P196" s="5">
        <v>1000000000</v>
      </c>
    </row>
    <row r="197" spans="2:16" x14ac:dyDescent="0.35">
      <c r="C197" t="s">
        <v>210</v>
      </c>
      <c r="H197" s="5">
        <v>5000000000</v>
      </c>
      <c r="I197" s="5">
        <v>2000000000</v>
      </c>
      <c r="J197" s="5">
        <v>3000000000</v>
      </c>
      <c r="K197" s="5">
        <v>17000000</v>
      </c>
      <c r="L197" s="5">
        <v>-2000000000</v>
      </c>
      <c r="M197" s="5">
        <v>2000000000</v>
      </c>
      <c r="N197" s="5">
        <v>-765000000</v>
      </c>
      <c r="O197" s="5">
        <v>424000000</v>
      </c>
    </row>
    <row r="198" spans="2:16" x14ac:dyDescent="0.35">
      <c r="C198" t="s">
        <v>46</v>
      </c>
      <c r="D198" s="6">
        <v>1.1000000000000001</v>
      </c>
      <c r="E198" s="6">
        <v>0.62</v>
      </c>
      <c r="F198" s="6">
        <v>5.48</v>
      </c>
      <c r="G198" s="6">
        <v>-2.2599999999999998</v>
      </c>
      <c r="H198" s="6">
        <v>4.4000000000000004</v>
      </c>
      <c r="I198" s="6">
        <v>2.04</v>
      </c>
      <c r="J198" s="6">
        <v>3.33</v>
      </c>
      <c r="K198" s="6">
        <v>0.02</v>
      </c>
      <c r="L198" s="6">
        <v>-1.92</v>
      </c>
      <c r="M198" s="6">
        <v>1.68</v>
      </c>
      <c r="N198" s="6">
        <v>-0.76</v>
      </c>
      <c r="O198" s="6">
        <v>0.42</v>
      </c>
      <c r="P198" s="6">
        <v>1.49</v>
      </c>
    </row>
    <row r="199" spans="2:16" x14ac:dyDescent="0.35">
      <c r="C199" t="s">
        <v>211</v>
      </c>
      <c r="H199" s="6">
        <v>4.9400000000000004</v>
      </c>
      <c r="I199" s="6">
        <v>2.04</v>
      </c>
      <c r="J199" s="6">
        <v>3.33</v>
      </c>
      <c r="K199" s="6">
        <v>0.02</v>
      </c>
      <c r="L199" s="6">
        <v>-1.92</v>
      </c>
      <c r="M199" s="6">
        <v>1.68</v>
      </c>
      <c r="N199" s="6">
        <v>-0.76</v>
      </c>
      <c r="O199" s="6">
        <v>0.42</v>
      </c>
    </row>
    <row r="200" spans="2:16" x14ac:dyDescent="0.35">
      <c r="C200" t="s">
        <v>212</v>
      </c>
      <c r="D200" s="5">
        <v>46000000000</v>
      </c>
      <c r="E200" s="5">
        <v>66000000000</v>
      </c>
      <c r="F200" s="5">
        <v>80000000000</v>
      </c>
      <c r="G200" s="5">
        <v>46000000000</v>
      </c>
      <c r="H200" s="5">
        <v>185000000000</v>
      </c>
      <c r="I200" s="5">
        <v>235000000000</v>
      </c>
      <c r="J200" s="5">
        <v>337000000000</v>
      </c>
      <c r="K200" s="5">
        <v>438000000000</v>
      </c>
      <c r="L200" s="5">
        <v>541000000000</v>
      </c>
      <c r="M200" s="5">
        <v>393000000000</v>
      </c>
      <c r="N200" s="5">
        <v>329000000000</v>
      </c>
      <c r="O200" s="5">
        <v>381000000000</v>
      </c>
      <c r="P200" s="5">
        <v>350000000000</v>
      </c>
    </row>
    <row r="201" spans="2:16" x14ac:dyDescent="0.35">
      <c r="C201" t="s">
        <v>213</v>
      </c>
      <c r="H201" s="5">
        <v>238000000000</v>
      </c>
      <c r="I201" s="5">
        <v>235000000000</v>
      </c>
      <c r="J201" s="5">
        <v>337000000000</v>
      </c>
      <c r="K201" s="5">
        <v>438000000000</v>
      </c>
      <c r="L201" s="5">
        <v>541000000000</v>
      </c>
      <c r="M201" s="5">
        <v>393000000000</v>
      </c>
      <c r="N201" s="5">
        <v>329000000000</v>
      </c>
      <c r="O201" s="5">
        <v>381000000000</v>
      </c>
    </row>
    <row r="202" spans="2:16" x14ac:dyDescent="0.35">
      <c r="C202" t="s">
        <v>214</v>
      </c>
      <c r="I202" s="6">
        <v>49.96</v>
      </c>
    </row>
    <row r="203" spans="2:16" x14ac:dyDescent="0.35">
      <c r="C203" t="s">
        <v>215</v>
      </c>
      <c r="I203" s="6">
        <v>44.52</v>
      </c>
    </row>
    <row r="204" spans="2:16" x14ac:dyDescent="0.35">
      <c r="C204" t="s">
        <v>216</v>
      </c>
      <c r="I204" s="6">
        <v>7.42</v>
      </c>
    </row>
    <row r="205" spans="2:16" x14ac:dyDescent="0.35">
      <c r="C205" t="s">
        <v>217</v>
      </c>
      <c r="I205" s="6">
        <v>2.2499999999999999E-2</v>
      </c>
    </row>
    <row r="206" spans="2:16" x14ac:dyDescent="0.35">
      <c r="C206" t="s">
        <v>218</v>
      </c>
      <c r="I206" s="6">
        <v>0.93</v>
      </c>
    </row>
    <row r="207" spans="2:16" x14ac:dyDescent="0.35">
      <c r="C207" t="s">
        <v>219</v>
      </c>
      <c r="I207" s="6">
        <v>1.94</v>
      </c>
    </row>
    <row r="208" spans="2:16" x14ac:dyDescent="0.35">
      <c r="C208" t="s">
        <v>220</v>
      </c>
      <c r="I208" s="6">
        <v>17.100000000000001</v>
      </c>
    </row>
    <row r="209" spans="3:9" x14ac:dyDescent="0.35">
      <c r="C209" t="s">
        <v>221</v>
      </c>
      <c r="I209" s="6">
        <v>17.25</v>
      </c>
    </row>
    <row r="210" spans="3:9" x14ac:dyDescent="0.35">
      <c r="C210" t="s">
        <v>222</v>
      </c>
      <c r="I210" s="6">
        <v>26.29</v>
      </c>
    </row>
    <row r="211" spans="3:9" x14ac:dyDescent="0.35">
      <c r="C211" t="s">
        <v>223</v>
      </c>
      <c r="I211" s="6">
        <v>17.600000000000001</v>
      </c>
    </row>
    <row r="212" spans="3:9" x14ac:dyDescent="0.35">
      <c r="C212" t="s">
        <v>325</v>
      </c>
      <c r="I212" s="6">
        <v>-1.1499999999999999</v>
      </c>
    </row>
    <row r="213" spans="3:9" x14ac:dyDescent="0.35">
      <c r="C213" t="s">
        <v>326</v>
      </c>
      <c r="I213" s="6">
        <v>21.82</v>
      </c>
    </row>
    <row r="214" spans="3:9" x14ac:dyDescent="0.35">
      <c r="C214" t="s">
        <v>224</v>
      </c>
      <c r="I214" s="6">
        <v>4.9400000000000004</v>
      </c>
    </row>
    <row r="215" spans="3:9" x14ac:dyDescent="0.35">
      <c r="C215" t="s">
        <v>225</v>
      </c>
      <c r="I215" s="6">
        <v>4.4000000000000004</v>
      </c>
    </row>
    <row r="216" spans="3:9" x14ac:dyDescent="0.35">
      <c r="C216" t="s">
        <v>226</v>
      </c>
      <c r="I216" s="6">
        <v>237.71</v>
      </c>
    </row>
    <row r="217" spans="3:9" x14ac:dyDescent="0.35">
      <c r="C217" t="s">
        <v>227</v>
      </c>
      <c r="D217" s="6">
        <v>3.48</v>
      </c>
    </row>
    <row r="218" spans="3:9" x14ac:dyDescent="0.35">
      <c r="C218" t="s">
        <v>228</v>
      </c>
      <c r="I218" s="6">
        <v>113.12</v>
      </c>
    </row>
    <row r="219" spans="3:9" x14ac:dyDescent="0.35">
      <c r="C219" t="s">
        <v>229</v>
      </c>
      <c r="I219" s="6">
        <v>12.76</v>
      </c>
    </row>
    <row r="220" spans="3:9" x14ac:dyDescent="0.35">
      <c r="C220" t="s">
        <v>230</v>
      </c>
      <c r="D220" s="6">
        <v>1.93</v>
      </c>
    </row>
    <row r="221" spans="3:9" x14ac:dyDescent="0.35">
      <c r="C221" t="s">
        <v>231</v>
      </c>
      <c r="D221" s="6">
        <v>0.72</v>
      </c>
    </row>
    <row r="222" spans="3:9" x14ac:dyDescent="0.35">
      <c r="C222" t="s">
        <v>232</v>
      </c>
      <c r="D222" s="6">
        <v>0.35</v>
      </c>
    </row>
    <row r="223" spans="3:9" x14ac:dyDescent="0.35">
      <c r="C223" t="s">
        <v>233</v>
      </c>
      <c r="D223" s="6">
        <v>7.0000000000000007E-2</v>
      </c>
    </row>
    <row r="224" spans="3:9" x14ac:dyDescent="0.35">
      <c r="C224" t="s">
        <v>234</v>
      </c>
      <c r="D224" s="6">
        <v>0.65</v>
      </c>
    </row>
    <row r="225" spans="3:9" x14ac:dyDescent="0.35">
      <c r="C225" t="s">
        <v>235</v>
      </c>
      <c r="D225" s="6">
        <v>0.21</v>
      </c>
    </row>
    <row r="226" spans="3:9" x14ac:dyDescent="0.35">
      <c r="C226" t="s">
        <v>236</v>
      </c>
      <c r="D226" s="6">
        <v>1.65</v>
      </c>
    </row>
    <row r="227" spans="3:9" x14ac:dyDescent="0.35">
      <c r="C227" t="s">
        <v>237</v>
      </c>
      <c r="I227" s="6">
        <v>2.79</v>
      </c>
    </row>
    <row r="228" spans="3:9" x14ac:dyDescent="0.35">
      <c r="C228" t="s">
        <v>12</v>
      </c>
      <c r="D228" s="5">
        <v>17000000000</v>
      </c>
    </row>
    <row r="229" spans="3:9" x14ac:dyDescent="0.35">
      <c r="C229" t="s">
        <v>238</v>
      </c>
      <c r="I229" s="6">
        <v>4.1900000000000004</v>
      </c>
    </row>
    <row r="230" spans="3:9" x14ac:dyDescent="0.35">
      <c r="C230" t="s">
        <v>239</v>
      </c>
      <c r="I230" s="6">
        <v>2.64E-2</v>
      </c>
    </row>
    <row r="231" spans="3:9" x14ac:dyDescent="0.35">
      <c r="C231" t="s">
        <v>240</v>
      </c>
      <c r="I231" s="6">
        <v>4.3700000000000003E-2</v>
      </c>
    </row>
    <row r="232" spans="3:9" x14ac:dyDescent="0.35">
      <c r="C232" t="s">
        <v>241</v>
      </c>
      <c r="I232" s="6">
        <v>0.08</v>
      </c>
    </row>
    <row r="233" spans="3:9" x14ac:dyDescent="0.35">
      <c r="C233" t="s">
        <v>242</v>
      </c>
      <c r="I233" s="6">
        <v>4.7599999999999996E-2</v>
      </c>
    </row>
    <row r="234" spans="3:9" x14ac:dyDescent="0.35">
      <c r="C234" t="s">
        <v>243</v>
      </c>
      <c r="D234" s="6">
        <v>54.59</v>
      </c>
    </row>
    <row r="235" spans="3:9" x14ac:dyDescent="0.35">
      <c r="C235" t="s">
        <v>244</v>
      </c>
      <c r="D235" s="6">
        <v>180.58</v>
      </c>
    </row>
    <row r="236" spans="3:9" x14ac:dyDescent="0.35">
      <c r="C236" t="s">
        <v>245</v>
      </c>
      <c r="D236" s="6">
        <v>38.630000000000003</v>
      </c>
    </row>
    <row r="237" spans="3:9" x14ac:dyDescent="0.35">
      <c r="C237" t="s">
        <v>246</v>
      </c>
      <c r="D237" s="6">
        <v>196.54</v>
      </c>
    </row>
    <row r="238" spans="3:9" x14ac:dyDescent="0.35">
      <c r="C238" t="s">
        <v>247</v>
      </c>
      <c r="D238" s="6">
        <v>1.67</v>
      </c>
    </row>
    <row r="239" spans="3:9" x14ac:dyDescent="0.35">
      <c r="C239" t="s">
        <v>248</v>
      </c>
      <c r="I239" s="6">
        <v>1.21</v>
      </c>
    </row>
    <row r="240" spans="3:9" x14ac:dyDescent="0.35">
      <c r="C240" t="s">
        <v>249</v>
      </c>
      <c r="I240" s="6">
        <v>2.65</v>
      </c>
    </row>
    <row r="241" spans="3:9" x14ac:dyDescent="0.35">
      <c r="C241" t="s">
        <v>42</v>
      </c>
      <c r="I241" s="5">
        <v>220000000000</v>
      </c>
    </row>
    <row r="242" spans="3:9" x14ac:dyDescent="0.35">
      <c r="C242" t="s">
        <v>250</v>
      </c>
      <c r="I242" s="5">
        <v>256000000000</v>
      </c>
    </row>
    <row r="243" spans="3:9" x14ac:dyDescent="0.35">
      <c r="C243" t="s">
        <v>251</v>
      </c>
      <c r="I243" s="5">
        <v>1000000000</v>
      </c>
    </row>
    <row r="244" spans="3:9" x14ac:dyDescent="0.35">
      <c r="C244" t="s">
        <v>252</v>
      </c>
      <c r="I244" s="6">
        <v>0.25009999999999999</v>
      </c>
    </row>
    <row r="245" spans="3:9" x14ac:dyDescent="0.35">
      <c r="C245" t="s">
        <v>253</v>
      </c>
      <c r="D245" s="6">
        <v>0.11550000000000001</v>
      </c>
    </row>
    <row r="246" spans="3:9" x14ac:dyDescent="0.35">
      <c r="C246" t="s">
        <v>254</v>
      </c>
      <c r="D246" s="6">
        <v>4.1100000000000005E-2</v>
      </c>
    </row>
    <row r="247" spans="3:9" x14ac:dyDescent="0.35">
      <c r="C247" t="s">
        <v>255</v>
      </c>
      <c r="D247" s="6">
        <v>2.3799999999999998E-2</v>
      </c>
    </row>
    <row r="248" spans="3:9" x14ac:dyDescent="0.35">
      <c r="C248" t="s">
        <v>256</v>
      </c>
      <c r="D248" s="6">
        <v>7.2999999999999995E-2</v>
      </c>
    </row>
    <row r="249" spans="3:9" x14ac:dyDescent="0.35">
      <c r="C249" t="s">
        <v>257</v>
      </c>
      <c r="D249" s="6">
        <v>0.49149999999999999</v>
      </c>
    </row>
    <row r="250" spans="3:9" x14ac:dyDescent="0.35">
      <c r="C250" t="s">
        <v>258</v>
      </c>
      <c r="D250" s="6">
        <v>1.61</v>
      </c>
    </row>
    <row r="251" spans="3:9" x14ac:dyDescent="0.35">
      <c r="C251" t="s">
        <v>259</v>
      </c>
      <c r="I251" s="5">
        <v>7</v>
      </c>
    </row>
    <row r="252" spans="3:9" x14ac:dyDescent="0.35">
      <c r="C252" t="s">
        <v>260</v>
      </c>
      <c r="I252" s="6">
        <v>0.54</v>
      </c>
    </row>
    <row r="253" spans="3:9" x14ac:dyDescent="0.35">
      <c r="C253" t="s">
        <v>261</v>
      </c>
      <c r="I253" s="6">
        <v>0.22</v>
      </c>
    </row>
    <row r="254" spans="3:9" x14ac:dyDescent="0.35">
      <c r="C254" t="s">
        <v>262</v>
      </c>
      <c r="I254" s="6">
        <v>0.23</v>
      </c>
    </row>
    <row r="255" spans="3:9" x14ac:dyDescent="0.35">
      <c r="C255" t="s">
        <v>263</v>
      </c>
      <c r="I255" s="6">
        <v>0.18</v>
      </c>
    </row>
    <row r="256" spans="3:9" x14ac:dyDescent="0.35">
      <c r="C256" t="s">
        <v>264</v>
      </c>
      <c r="I256" s="6">
        <v>0.6</v>
      </c>
    </row>
    <row r="257" spans="3:9" x14ac:dyDescent="0.35">
      <c r="C257" t="s">
        <v>265</v>
      </c>
      <c r="I257" s="6">
        <v>0.32</v>
      </c>
    </row>
    <row r="258" spans="3:9" x14ac:dyDescent="0.35">
      <c r="C258" t="s">
        <v>266</v>
      </c>
      <c r="I258" s="6">
        <v>0.44</v>
      </c>
    </row>
    <row r="259" spans="3:9" x14ac:dyDescent="0.35">
      <c r="C259" t="s">
        <v>267</v>
      </c>
      <c r="I259" s="5">
        <v>238000000000</v>
      </c>
    </row>
    <row r="260" spans="3:9" x14ac:dyDescent="0.35">
      <c r="C260" t="s">
        <v>268</v>
      </c>
      <c r="I260" s="5">
        <v>23000000000</v>
      </c>
    </row>
    <row r="261" spans="3:9" x14ac:dyDescent="0.35">
      <c r="C261" t="s">
        <v>269</v>
      </c>
      <c r="I261" s="5">
        <v>15000000000</v>
      </c>
    </row>
    <row r="262" spans="3:9" x14ac:dyDescent="0.35">
      <c r="C262" t="s">
        <v>270</v>
      </c>
      <c r="I262" s="5">
        <v>5000000000</v>
      </c>
    </row>
    <row r="263" spans="3:9" x14ac:dyDescent="0.35">
      <c r="C263" t="s">
        <v>271</v>
      </c>
      <c r="D263" s="5">
        <v>3000000000</v>
      </c>
    </row>
    <row r="264" spans="3:9" x14ac:dyDescent="0.35">
      <c r="C264" t="s">
        <v>272</v>
      </c>
      <c r="D264" s="5">
        <v>187000000000</v>
      </c>
    </row>
    <row r="265" spans="3:9" x14ac:dyDescent="0.35">
      <c r="C265" t="s">
        <v>273</v>
      </c>
      <c r="D265" s="5">
        <v>74000000000</v>
      </c>
    </row>
    <row r="266" spans="3:9" x14ac:dyDescent="0.35">
      <c r="C266" t="s">
        <v>193</v>
      </c>
      <c r="D266" s="5">
        <v>60000000000</v>
      </c>
    </row>
    <row r="267" spans="3:9" x14ac:dyDescent="0.35">
      <c r="C267" t="s">
        <v>192</v>
      </c>
      <c r="I267" s="5">
        <v>113000000000</v>
      </c>
    </row>
    <row r="268" spans="3:9" x14ac:dyDescent="0.35">
      <c r="C268" t="s">
        <v>191</v>
      </c>
      <c r="D268" s="5">
        <v>7000000000</v>
      </c>
    </row>
    <row r="269" spans="3:9" x14ac:dyDescent="0.35">
      <c r="C269" t="s">
        <v>190</v>
      </c>
      <c r="D269" s="5">
        <v>32000000000</v>
      </c>
    </row>
    <row r="270" spans="3:9" x14ac:dyDescent="0.35">
      <c r="C270" t="s">
        <v>23</v>
      </c>
      <c r="D270" s="5">
        <v>40000000000</v>
      </c>
    </row>
    <row r="271" spans="3:9" x14ac:dyDescent="0.35">
      <c r="C271" t="s">
        <v>20</v>
      </c>
      <c r="D271" s="5">
        <v>36000000000</v>
      </c>
    </row>
    <row r="272" spans="3:9" x14ac:dyDescent="0.35">
      <c r="C272" t="s">
        <v>274</v>
      </c>
      <c r="I272" s="5">
        <v>113000000000</v>
      </c>
    </row>
    <row r="273" spans="3:9" x14ac:dyDescent="0.35">
      <c r="C273" t="s">
        <v>275</v>
      </c>
      <c r="I273" s="5">
        <v>13000000000</v>
      </c>
    </row>
    <row r="274" spans="3:9" x14ac:dyDescent="0.35">
      <c r="C274" t="s">
        <v>276</v>
      </c>
      <c r="I274" s="5">
        <v>0</v>
      </c>
    </row>
    <row r="275" spans="3:9" x14ac:dyDescent="0.35">
      <c r="C275" t="s">
        <v>277</v>
      </c>
      <c r="I275" s="5">
        <v>-14000000000</v>
      </c>
    </row>
    <row r="276" spans="3:9" x14ac:dyDescent="0.35">
      <c r="C276" t="s">
        <v>278</v>
      </c>
      <c r="I276" s="5">
        <v>0</v>
      </c>
    </row>
    <row r="277" spans="3:9" x14ac:dyDescent="0.35">
      <c r="C277" t="s">
        <v>279</v>
      </c>
      <c r="I277" s="5">
        <v>13000000000</v>
      </c>
    </row>
  </sheetData>
  <pageMargins left="0.7" right="0.7" top="0.75" bottom="0.75" header="0.3" footer="0.3"/>
  <ignoredErrors>
    <ignoredError sqref="A1:P278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08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897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898</v>
      </c>
      <c r="D2" s="2" vm="167">
        <f ca="1">IFERROR(_xlfn.STOCKHISTORY("XIDX:" &amp; $C$1, D3, , 0, 0, 1), "Libur")</f>
        <v>2150</v>
      </c>
      <c r="H2" s="2" vm="167">
        <f ca="1">IFERROR(INDEX(D2:G2,COUNT(D2:G2)),"")</f>
        <v>2150</v>
      </c>
      <c r="I2" s="2" vm="168">
        <f t="shared" ref="I2:P2" ca="1" si="0">IFERROR(_xlfn.STOCKHISTORY("XIDX:" &amp; $C$1, I1, , 0, 0, 1), "Libur")</f>
        <v>790</v>
      </c>
      <c r="J2" s="2" vm="169">
        <f t="shared" ca="1" si="0"/>
        <v>830</v>
      </c>
      <c r="K2" s="2" vm="74">
        <f t="shared" ca="1" si="0"/>
        <v>870</v>
      </c>
      <c r="L2" s="2" vm="170">
        <f t="shared" ca="1" si="0"/>
        <v>960</v>
      </c>
      <c r="M2" s="2" vm="171">
        <f t="shared" ca="1" si="0"/>
        <v>2140</v>
      </c>
      <c r="N2" s="2" vm="166">
        <f t="shared" ca="1" si="0"/>
        <v>396</v>
      </c>
      <c r="O2" s="2" vm="76">
        <f t="shared" ca="1" si="0"/>
        <v>590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296771088838</v>
      </c>
      <c r="H4" s="2">
        <f>IFERROR(SUM(D4:G4)*(4/MAX(1,COUNT(D4:G4))),"")</f>
        <v>1187084355352</v>
      </c>
      <c r="I4" s="2">
        <f t="shared" ref="I4:P4" si="1">IFERROR(INDEX(I51:I500,MATCH($C$4,$C$51:$C$500,0)),"")</f>
        <v>1000944680453</v>
      </c>
      <c r="J4" s="2">
        <f t="shared" si="1"/>
        <v>972709803235</v>
      </c>
      <c r="K4" s="2">
        <f t="shared" si="1"/>
        <v>1433217403117</v>
      </c>
      <c r="L4" s="2">
        <f t="shared" si="1"/>
        <v>939031325558</v>
      </c>
      <c r="M4" s="2">
        <f t="shared" si="1"/>
        <v>906259459175</v>
      </c>
      <c r="N4" s="2">
        <f t="shared" si="1"/>
        <v>396573481850</v>
      </c>
      <c r="O4" s="2">
        <f t="shared" si="1"/>
        <v>1085328207907</v>
      </c>
      <c r="P4" s="2">
        <f t="shared" si="1"/>
        <v>506108873080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-6554936503</v>
      </c>
      <c r="H5" s="2">
        <f>IFERROR(SUM(D5:G5)*(4/MAX(1,COUNT(D5:G5))),"")</f>
        <v>-26219746012</v>
      </c>
      <c r="I5" s="2">
        <f t="shared" ref="I5:P5" si="2">IFERROR(INDEX(I51:I500,MATCH($C$5,$C$51:$C$500,0)),"")</f>
        <v>72727290670</v>
      </c>
      <c r="J5" s="2">
        <f t="shared" si="2"/>
        <v>83795510671</v>
      </c>
      <c r="K5" s="2">
        <f t="shared" si="2"/>
        <v>211276439367</v>
      </c>
      <c r="L5" s="2">
        <f t="shared" si="2"/>
        <v>199346369509</v>
      </c>
      <c r="M5" s="2">
        <f t="shared" si="2"/>
        <v>169387492908</v>
      </c>
      <c r="N5" s="2">
        <f t="shared" si="2"/>
        <v>32555885795</v>
      </c>
      <c r="O5" s="2">
        <f t="shared" si="2"/>
        <v>111395365546</v>
      </c>
      <c r="P5" s="2">
        <f t="shared" si="2"/>
        <v>38321441054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906483428666</v>
      </c>
      <c r="H6" s="2">
        <f>IFERROR(INDEX(D6:G6,COUNT(D6:G6)),"")</f>
        <v>906483428666</v>
      </c>
      <c r="I6" s="2">
        <f t="shared" ref="I6:P6" si="3">IFERROR(INDEX(I51:I500,MATCH($C$6,$C$51:$C$500,0)),"")</f>
        <v>913161148069</v>
      </c>
      <c r="J6" s="2">
        <f t="shared" si="3"/>
        <v>838036610799</v>
      </c>
      <c r="K6" s="2">
        <f t="shared" si="3"/>
        <v>785885059426</v>
      </c>
      <c r="L6" s="2">
        <f t="shared" si="3"/>
        <v>777998198491</v>
      </c>
      <c r="M6" s="2">
        <f t="shared" si="3"/>
        <v>637696066531</v>
      </c>
      <c r="N6" s="2">
        <f t="shared" si="3"/>
        <v>542984894480</v>
      </c>
      <c r="O6" s="2">
        <f t="shared" si="3"/>
        <v>518843950106</v>
      </c>
      <c r="P6" s="2">
        <f t="shared" si="3"/>
        <v>265133156324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2.12</v>
      </c>
      <c r="H7" s="3">
        <f>IFERROR(INDEX(D7:G7,COUNT(D7:G7)),"")</f>
        <v>2.12</v>
      </c>
      <c r="I7" s="3">
        <f t="shared" ref="I7:P7" si="4">IFERROR(INDEX(I51:I500,MATCH($C$7,$C$51:$C$500,0))/1000000000,"")</f>
        <v>2.12</v>
      </c>
      <c r="J7" s="3">
        <f t="shared" si="4"/>
        <v>2.12</v>
      </c>
      <c r="K7" s="3">
        <f t="shared" si="4"/>
        <v>2.12</v>
      </c>
      <c r="L7" s="3">
        <f t="shared" si="4"/>
        <v>2.12</v>
      </c>
      <c r="M7" s="3">
        <f t="shared" si="4"/>
        <v>2.12</v>
      </c>
      <c r="N7" s="3">
        <f t="shared" si="4"/>
        <v>2.12</v>
      </c>
      <c r="O7" s="3">
        <f t="shared" si="4"/>
        <v>2.12</v>
      </c>
      <c r="P7" s="3">
        <f t="shared" si="4"/>
        <v>1.7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68000000000</v>
      </c>
      <c r="H8" s="2">
        <f>IFERROR(INDEX(D8:G8,COUNT(D8:G8)),"")</f>
        <v>68000000000</v>
      </c>
      <c r="I8" s="2">
        <f t="shared" ref="I8:P8" si="5">IFERROR(INDEX(I51:I500,MATCH($C$8,$C$51:$C$500,0)),"")</f>
        <v>41000000000</v>
      </c>
      <c r="J8" s="2">
        <f t="shared" si="5"/>
        <v>151000000000</v>
      </c>
      <c r="K8" s="2">
        <f t="shared" si="5"/>
        <v>258000000000</v>
      </c>
      <c r="L8" s="2">
        <f t="shared" si="5"/>
        <v>4000000000</v>
      </c>
      <c r="M8" s="2">
        <f t="shared" si="5"/>
        <v>82000000000</v>
      </c>
      <c r="N8" s="2">
        <f t="shared" si="5"/>
        <v>-11000000000</v>
      </c>
      <c r="O8" s="2">
        <f t="shared" si="5"/>
        <v>-81000000000</v>
      </c>
      <c r="P8" s="2">
        <f t="shared" si="5"/>
        <v>-65000000000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31.96</v>
      </c>
      <c r="H9" s="3">
        <f>IFERROR(INDEX(D9:G9,COUNT(D9:G9)),"")</f>
        <v>31.96</v>
      </c>
      <c r="I9" s="3">
        <f t="shared" ref="I9:P9" si="6">IFERROR(INDEX(I51:I500,MATCH($C$9,$C$51:$C$500,0)),"")</f>
        <v>19.41</v>
      </c>
      <c r="J9" s="3">
        <f t="shared" si="6"/>
        <v>71.06</v>
      </c>
      <c r="K9" s="3">
        <f t="shared" si="6"/>
        <v>121.43</v>
      </c>
      <c r="L9" s="3">
        <f t="shared" si="6"/>
        <v>2.02</v>
      </c>
      <c r="M9" s="3">
        <f t="shared" si="6"/>
        <v>38.700000000000003</v>
      </c>
      <c r="N9" s="3">
        <f t="shared" si="6"/>
        <v>-5.04</v>
      </c>
      <c r="O9" s="3">
        <f t="shared" si="6"/>
        <v>-38.29</v>
      </c>
      <c r="P9" s="3">
        <f t="shared" si="6"/>
        <v>-38.1</v>
      </c>
    </row>
    <row r="10" spans="1:16" x14ac:dyDescent="0.35">
      <c r="C10" t="s">
        <v>17</v>
      </c>
      <c r="D10" s="3">
        <f ca="1">IFERROR(IF(D9=0,"",D2/D9),"")</f>
        <v>67.271589486858574</v>
      </c>
      <c r="I10" s="3">
        <f t="shared" ref="I10:P10" ca="1" si="7">IFERROR(IF(I9=0,"",I2/I9),"")</f>
        <v>40.700669757856772</v>
      </c>
      <c r="J10" s="3">
        <f t="shared" ca="1" si="7"/>
        <v>11.680270194202082</v>
      </c>
      <c r="K10" s="3">
        <f t="shared" ca="1" si="7"/>
        <v>7.1646215926871442</v>
      </c>
      <c r="L10" s="3">
        <f t="shared" ca="1" si="7"/>
        <v>475.24752475247527</v>
      </c>
      <c r="M10" s="3">
        <f t="shared" ca="1" si="7"/>
        <v>55.297157622739014</v>
      </c>
      <c r="N10" s="3">
        <f t="shared" ca="1" si="7"/>
        <v>-78.571428571428569</v>
      </c>
      <c r="O10" s="3">
        <f t="shared" ca="1" si="7"/>
        <v>-15.408722904152521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172194802282</v>
      </c>
      <c r="H11" s="2">
        <f>IFERROR(INDEX(D11:G11,COUNT(D11:G11)),"")</f>
        <v>172194802282</v>
      </c>
      <c r="I11" s="2">
        <f t="shared" ref="I11:P11" si="8">IFERROR(INDEX(I51:I500,MATCH($C$11,$C$51:$C$500,0)),"")</f>
        <v>109285584057</v>
      </c>
      <c r="J11" s="2">
        <f t="shared" si="8"/>
        <v>149472720101</v>
      </c>
      <c r="K11" s="2">
        <f t="shared" si="8"/>
        <v>144878371782</v>
      </c>
      <c r="L11" s="2">
        <f t="shared" si="8"/>
        <v>97275465732</v>
      </c>
      <c r="M11" s="2">
        <f t="shared" si="8"/>
        <v>32759809849</v>
      </c>
      <c r="N11" s="2">
        <f t="shared" si="8"/>
        <v>33034811572</v>
      </c>
      <c r="O11" s="2">
        <f t="shared" si="8"/>
        <v>28922713276</v>
      </c>
      <c r="P11" s="2">
        <f t="shared" si="8"/>
        <v>38423232805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-154000000000</v>
      </c>
      <c r="H12" s="2">
        <f>IFERROR(INDEX(D12:G12,COUNT(D12:G12)),"")</f>
        <v>-154000000000</v>
      </c>
      <c r="I12" s="2">
        <f t="shared" ref="I12:P12" si="9">IFERROR(INDEX(I51:I500,MATCH($C$12,$C$51:$C$500,0)),"")</f>
        <v>-88000000000</v>
      </c>
      <c r="J12" s="2">
        <f t="shared" si="9"/>
        <v>-66000000000</v>
      </c>
      <c r="K12" s="2">
        <f t="shared" si="9"/>
        <v>-14000000000</v>
      </c>
      <c r="L12" s="2">
        <f t="shared" si="9"/>
        <v>-1000000000</v>
      </c>
      <c r="M12" s="2">
        <f t="shared" si="9"/>
        <v>20000000000</v>
      </c>
      <c r="N12" s="2">
        <f t="shared" si="9"/>
        <v>18000000000</v>
      </c>
      <c r="O12" s="2">
        <f t="shared" si="9"/>
        <v>21000000000</v>
      </c>
      <c r="P12" s="2">
        <f t="shared" si="9"/>
        <v>114000000000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18000000000</v>
      </c>
      <c r="H13" s="2">
        <f>IFERROR(INDEX(D13:G13,COUNT(D13:G13)),"")</f>
        <v>18000000000</v>
      </c>
      <c r="I13" s="2">
        <f t="shared" ref="I13:P13" si="10">IFERROR(INDEX(I51:I500,MATCH($C$13,$C$51:$C$500,0)),"")</f>
        <v>22000000000</v>
      </c>
      <c r="J13" s="2">
        <f t="shared" si="10"/>
        <v>84000000000</v>
      </c>
      <c r="K13" s="2">
        <f t="shared" si="10"/>
        <v>131000000000</v>
      </c>
      <c r="L13" s="2">
        <f t="shared" si="10"/>
        <v>97000000000</v>
      </c>
      <c r="M13" s="2">
        <f t="shared" si="10"/>
        <v>53000000000</v>
      </c>
      <c r="N13" s="2">
        <f t="shared" si="10"/>
        <v>51000000000</v>
      </c>
      <c r="O13" s="2">
        <f t="shared" si="10"/>
        <v>50000000000</v>
      </c>
      <c r="P13" s="2">
        <f t="shared" si="10"/>
        <v>152000000000</v>
      </c>
    </row>
    <row r="14" spans="1:16" x14ac:dyDescent="0.35">
      <c r="C14" t="s">
        <v>26</v>
      </c>
      <c r="D14" s="2">
        <f>IFERROR(INDEX(D51:D500,MATCH($C$14,$C$51:$C$500,0)),"")</f>
        <v>-678980808</v>
      </c>
      <c r="H14" s="2">
        <f>IFERROR(SUM(D14:G14)*(4/MAX(1,COUNT(D14:G14))),"")</f>
        <v>-2715923232</v>
      </c>
      <c r="I14" s="2">
        <f t="shared" ref="I14:P14" si="11">IFERROR(INDEX(I51:I500,MATCH($C$14,$C$51:$C$500,0)),"")</f>
        <v>-4397285186</v>
      </c>
      <c r="J14" s="2">
        <f t="shared" si="11"/>
        <v>-7530181639</v>
      </c>
      <c r="K14" s="2">
        <f t="shared" si="11"/>
        <v>-6694250396</v>
      </c>
      <c r="L14" s="2">
        <f t="shared" si="11"/>
        <v>-6366676361</v>
      </c>
      <c r="M14" s="2">
        <f t="shared" si="11"/>
        <v>-6732406073</v>
      </c>
      <c r="N14" s="2">
        <f t="shared" si="11"/>
        <v>-10356063586</v>
      </c>
      <c r="O14" s="2">
        <f t="shared" si="11"/>
        <v>-10940718938</v>
      </c>
      <c r="P14" s="2">
        <f t="shared" si="11"/>
        <v>-8097183831</v>
      </c>
    </row>
    <row r="15" spans="1:16" x14ac:dyDescent="0.35">
      <c r="C15" t="s">
        <v>27</v>
      </c>
      <c r="D15" s="2">
        <f>IFERROR(INDEX(D51:D500,MATCH($C$15,$C$51:$C$500,0)),"")</f>
        <v>-24302327720</v>
      </c>
      <c r="H15" s="2">
        <f>IFERROR(SUM(D15:G15)*(4/MAX(1,COUNT(D15:G15))),"")</f>
        <v>-97209310880</v>
      </c>
      <c r="I15" s="2">
        <f t="shared" ref="I15:P15" si="12">IFERROR(INDEX(I51:I500,MATCH($C$15,$C$51:$C$500,0)),"")</f>
        <v>-47756977165</v>
      </c>
      <c r="J15" s="2">
        <f t="shared" si="12"/>
        <v>-43333960286</v>
      </c>
      <c r="K15" s="2">
        <f t="shared" si="12"/>
        <v>-74072662083</v>
      </c>
      <c r="L15" s="2">
        <f t="shared" si="12"/>
        <v>-53643258405</v>
      </c>
      <c r="M15" s="2">
        <f t="shared" si="12"/>
        <v>-43026530062</v>
      </c>
      <c r="N15" s="2">
        <f t="shared" si="12"/>
        <v>-20228246227</v>
      </c>
      <c r="O15" s="2">
        <f t="shared" si="12"/>
        <v>-33833246209</v>
      </c>
      <c r="P15" s="2">
        <f t="shared" si="12"/>
        <v>-5694037440</v>
      </c>
    </row>
    <row r="16" spans="1:16" x14ac:dyDescent="0.35">
      <c r="C16" t="s">
        <v>28</v>
      </c>
      <c r="D16" s="2">
        <f>IFERROR(INDEX(D51:D500,MATCH($C$16,$C$51:$C$500,0)),"")</f>
        <v>31150352010</v>
      </c>
      <c r="H16" s="2">
        <f>IFERROR(SUM(D16:G16)*(4/MAX(1,COUNT(D16:G16))),"")</f>
        <v>124601408040</v>
      </c>
      <c r="I16" s="2">
        <f t="shared" ref="I16:P16" si="13">IFERROR(INDEX(I51:I500,MATCH($C$16,$C$51:$C$500,0)),"")</f>
        <v>154271983945</v>
      </c>
      <c r="J16" s="2">
        <f t="shared" si="13"/>
        <v>143447129299</v>
      </c>
      <c r="K16" s="2">
        <f t="shared" si="13"/>
        <v>294431269693</v>
      </c>
      <c r="L16" s="2">
        <f t="shared" si="13"/>
        <v>243411687527</v>
      </c>
      <c r="M16" s="2">
        <f t="shared" si="13"/>
        <v>195036015786</v>
      </c>
      <c r="N16" s="2">
        <f t="shared" si="13"/>
        <v>43709603309</v>
      </c>
      <c r="O16" s="2">
        <f t="shared" si="13"/>
        <v>131557551953</v>
      </c>
      <c r="P16" s="2">
        <f t="shared" si="13"/>
        <v>37813462267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4558000000000</v>
      </c>
      <c r="H20" s="2">
        <f t="shared" ref="H20:P20" ca="1" si="14">IFERROR(H21*H2,"")</f>
        <v>4558000000000</v>
      </c>
      <c r="I20" s="2">
        <f t="shared" ca="1" si="14"/>
        <v>1674800000000</v>
      </c>
      <c r="J20" s="2">
        <f t="shared" ca="1" si="14"/>
        <v>1759600000000</v>
      </c>
      <c r="K20" s="2">
        <f t="shared" ca="1" si="14"/>
        <v>1844400000000</v>
      </c>
      <c r="L20" s="2">
        <f t="shared" ca="1" si="14"/>
        <v>2035200000000</v>
      </c>
      <c r="M20" s="2">
        <f t="shared" ca="1" si="14"/>
        <v>4536800000000</v>
      </c>
      <c r="N20" s="2">
        <f t="shared" ca="1" si="14"/>
        <v>839520000000</v>
      </c>
      <c r="O20" s="2">
        <f t="shared" ca="1" si="14"/>
        <v>1250800000000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2120000000</v>
      </c>
      <c r="H21" s="2">
        <f>IFERROR(INDEX(D21:G21,COUNT(D21:G21)),"")</f>
        <v>2120000000</v>
      </c>
      <c r="I21" s="2">
        <f t="shared" ref="I21:P21" si="15">IFERROR(INDEX(I51:I500,MATCH($C$7,$C$51:$C$500,0)),"")</f>
        <v>2120000000</v>
      </c>
      <c r="J21" s="2">
        <f t="shared" si="15"/>
        <v>2120000000</v>
      </c>
      <c r="K21" s="2">
        <f t="shared" si="15"/>
        <v>2120000000</v>
      </c>
      <c r="L21" s="2">
        <f t="shared" si="15"/>
        <v>2120000000</v>
      </c>
      <c r="M21" s="2">
        <f t="shared" si="15"/>
        <v>2120000000</v>
      </c>
      <c r="N21" s="2">
        <f t="shared" si="15"/>
        <v>2120000000</v>
      </c>
      <c r="O21" s="2">
        <f t="shared" si="15"/>
        <v>2120000000</v>
      </c>
      <c r="P21" s="2">
        <f t="shared" si="15"/>
        <v>1700000000</v>
      </c>
    </row>
    <row r="23" spans="1:16" x14ac:dyDescent="0.35">
      <c r="B23" t="s">
        <v>43</v>
      </c>
      <c r="C23" t="s">
        <v>44</v>
      </c>
      <c r="D23" s="3">
        <f>IFERROR(D5/D6*100,"")</f>
        <v>-0.72311708032505151</v>
      </c>
      <c r="H23" s="3">
        <f t="shared" ref="H23:P23" si="16">IFERROR(H5/H6*100,"")</f>
        <v>-2.892468321300206</v>
      </c>
      <c r="I23" s="3">
        <f t="shared" si="16"/>
        <v>7.9643435141531675</v>
      </c>
      <c r="J23" s="3">
        <f t="shared" si="16"/>
        <v>9.999027439995464</v>
      </c>
      <c r="K23" s="3">
        <f t="shared" si="16"/>
        <v>26.883885478280185</v>
      </c>
      <c r="L23" s="3">
        <f t="shared" si="16"/>
        <v>25.622986003778781</v>
      </c>
      <c r="M23" s="3">
        <f t="shared" si="16"/>
        <v>26.562417709340796</v>
      </c>
      <c r="N23" s="3">
        <f t="shared" si="16"/>
        <v>5.9957258711916417</v>
      </c>
      <c r="O23" s="3">
        <f t="shared" si="16"/>
        <v>21.46991701902699</v>
      </c>
      <c r="P23" s="3">
        <f t="shared" si="16"/>
        <v>14.453658525895625</v>
      </c>
    </row>
    <row r="24" spans="1:16" x14ac:dyDescent="0.35">
      <c r="C24" t="s">
        <v>45</v>
      </c>
      <c r="D24" s="4" t="str">
        <f>IFERROR(_xlfn.RRI(5,I23,D23),"")</f>
        <v/>
      </c>
      <c r="H24" s="4" t="str">
        <f t="shared" ref="H24:P24" si="17">IFERROR(_xlfn.RRI(5,M23,H23),"")</f>
        <v/>
      </c>
      <c r="I24" s="4">
        <f t="shared" si="17"/>
        <v>5.8428786535907884E-2</v>
      </c>
      <c r="J24" s="4">
        <f t="shared" si="17"/>
        <v>-0.14172694390683005</v>
      </c>
      <c r="K24" s="4">
        <f t="shared" si="17"/>
        <v>0.13214707619795329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-3.08</v>
      </c>
      <c r="H25" s="3">
        <f>IFERROR(INDEX(D25:G25,COUNT(D25:G25)),"")</f>
        <v>-3.08</v>
      </c>
      <c r="I25" s="3">
        <f t="shared" ref="I25:P25" si="18">IFERROR(INDEX(I51:I500,MATCH($C$25,$C$51:$C$500,0)),"")</f>
        <v>33.950000000000003</v>
      </c>
      <c r="J25" s="3">
        <f t="shared" si="18"/>
        <v>39.369999999999997</v>
      </c>
      <c r="K25" s="3">
        <f t="shared" si="18"/>
        <v>99.42</v>
      </c>
      <c r="L25" s="3">
        <f t="shared" si="18"/>
        <v>93.74</v>
      </c>
      <c r="M25" s="3">
        <f t="shared" si="18"/>
        <v>79.77</v>
      </c>
      <c r="N25" s="3">
        <f t="shared" si="18"/>
        <v>15.03</v>
      </c>
      <c r="O25" s="3">
        <f t="shared" si="18"/>
        <v>52.61</v>
      </c>
      <c r="P25" s="3">
        <f t="shared" si="18"/>
        <v>23.19</v>
      </c>
    </row>
    <row r="26" spans="1:16" x14ac:dyDescent="0.35">
      <c r="C26" t="s">
        <v>48</v>
      </c>
      <c r="D26" s="4" t="str">
        <f>IFERROR(_xlfn.RRI(5,I25,D25),"")</f>
        <v/>
      </c>
      <c r="H26" s="4" t="str">
        <f t="shared" ref="H26:P26" si="19">IFERROR(_xlfn.RRI(5,M25,H25),"")</f>
        <v/>
      </c>
      <c r="I26" s="4">
        <f t="shared" si="19"/>
        <v>0.17699917818337063</v>
      </c>
      <c r="J26" s="4">
        <f t="shared" si="19"/>
        <v>-5.6331577752226414E-2</v>
      </c>
      <c r="K26" s="4">
        <f t="shared" si="19"/>
        <v>0.33793372805781696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139.98636265943395</v>
      </c>
      <c r="H27" s="3">
        <f t="shared" ref="H27:P27" si="20">IFERROR(H4/H21,"")</f>
        <v>559.9454506377358</v>
      </c>
      <c r="I27" s="3">
        <f t="shared" si="20"/>
        <v>472.1437171948113</v>
      </c>
      <c r="J27" s="3">
        <f t="shared" si="20"/>
        <v>458.82537888443397</v>
      </c>
      <c r="K27" s="3">
        <f t="shared" si="20"/>
        <v>676.04594486650944</v>
      </c>
      <c r="L27" s="3">
        <f t="shared" si="20"/>
        <v>442.93930450849058</v>
      </c>
      <c r="M27" s="3">
        <f t="shared" si="20"/>
        <v>427.48087696933965</v>
      </c>
      <c r="N27" s="3">
        <f t="shared" si="20"/>
        <v>187.06296313679246</v>
      </c>
      <c r="O27" s="3">
        <f t="shared" si="20"/>
        <v>511.94726788066038</v>
      </c>
      <c r="P27" s="3">
        <f t="shared" si="20"/>
        <v>297.71110181176471</v>
      </c>
    </row>
    <row r="28" spans="1:16" x14ac:dyDescent="0.35">
      <c r="C28" t="s">
        <v>50</v>
      </c>
      <c r="D28" s="4">
        <f>IFERROR(_xlfn.RRI(5,I27,D27),"")</f>
        <v>-0.21584430148655032</v>
      </c>
      <c r="H28" s="4">
        <f t="shared" ref="H28:P28" si="21">IFERROR(_xlfn.RRI(5,M27,H27),"")</f>
        <v>5.5469786267239529E-2</v>
      </c>
      <c r="I28" s="4">
        <f t="shared" si="21"/>
        <v>0.20342015575923433</v>
      </c>
      <c r="J28" s="4">
        <f t="shared" si="21"/>
        <v>-2.1672096569729682E-2</v>
      </c>
      <c r="K28" s="4">
        <f t="shared" si="21"/>
        <v>0.17824671177588058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-1.090721649484536</v>
      </c>
      <c r="I29" s="4">
        <f t="shared" si="22"/>
        <v>-0.13766827533655054</v>
      </c>
      <c r="J29" s="4">
        <f t="shared" si="22"/>
        <v>-0.604003218668276</v>
      </c>
      <c r="K29" s="4">
        <f t="shared" si="22"/>
        <v>6.0593129933859687E-2</v>
      </c>
      <c r="L29" s="4">
        <f t="shared" si="22"/>
        <v>0.17512849442146169</v>
      </c>
      <c r="M29" s="4">
        <f t="shared" si="22"/>
        <v>4.3073852295409178</v>
      </c>
      <c r="N29" s="4">
        <f t="shared" si="22"/>
        <v>-0.71431286827599316</v>
      </c>
      <c r="O29" s="4">
        <f t="shared" si="22"/>
        <v>1.2686502802932298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0.1859639983448019</v>
      </c>
      <c r="I30" s="4">
        <f t="shared" si="23"/>
        <v>2.902703059442548E-2</v>
      </c>
      <c r="J30" s="4">
        <f t="shared" si="23"/>
        <v>-0.32131036008945718</v>
      </c>
      <c r="K30" s="4">
        <f t="shared" si="23"/>
        <v>0.52627219572823103</v>
      </c>
      <c r="L30" s="4">
        <f t="shared" si="23"/>
        <v>3.6161682011940997E-2</v>
      </c>
      <c r="M30" s="4">
        <f t="shared" si="23"/>
        <v>1.2852245564865674</v>
      </c>
      <c r="N30" s="4">
        <f t="shared" si="23"/>
        <v>-0.63460501720970497</v>
      </c>
      <c r="O30" s="4">
        <f t="shared" si="23"/>
        <v>0.71961094082528321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397.58</v>
      </c>
      <c r="H32" s="3">
        <f>IFERROR(INDEX(D32:G32,COUNT(D32:G32)),"")</f>
        <v>397.58</v>
      </c>
      <c r="I32" s="3">
        <f t="shared" ref="I32:P32" si="24">IFERROR(INDEX(I51:I500,MATCH($C$32,$C$51:$C$500,0)),"")</f>
        <v>400.67</v>
      </c>
      <c r="J32" s="3">
        <f t="shared" si="24"/>
        <v>379.44</v>
      </c>
      <c r="K32" s="3">
        <f t="shared" si="24"/>
        <v>366.95</v>
      </c>
      <c r="L32" s="3">
        <f t="shared" si="24"/>
        <v>367.52</v>
      </c>
      <c r="M32" s="3">
        <f t="shared" si="24"/>
        <v>300.02</v>
      </c>
      <c r="N32" s="3">
        <f t="shared" si="24"/>
        <v>263.02999999999997</v>
      </c>
      <c r="O32" s="3">
        <f t="shared" si="24"/>
        <v>247.71</v>
      </c>
      <c r="P32" s="3">
        <f t="shared" si="24"/>
        <v>152.12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4.87</v>
      </c>
      <c r="H33" s="3">
        <f>IFERROR(INDEX(D33:G33,COUNT(D33:G33)),"")</f>
        <v>4.87</v>
      </c>
      <c r="I33" s="3">
        <f t="shared" ref="I33:P33" si="25">IFERROR(INDEX(I51:I500,MATCH($C$33,$C$51:$C$500,0)),"")</f>
        <v>1.97</v>
      </c>
      <c r="J33" s="3">
        <f t="shared" si="25"/>
        <v>2.19</v>
      </c>
      <c r="K33" s="3">
        <f t="shared" si="25"/>
        <v>2.37</v>
      </c>
      <c r="L33" s="3">
        <f t="shared" si="25"/>
        <v>2.61</v>
      </c>
      <c r="M33" s="3">
        <f t="shared" si="25"/>
        <v>7.13</v>
      </c>
      <c r="N33" s="3">
        <f t="shared" si="25"/>
        <v>1.51</v>
      </c>
      <c r="O33" s="3">
        <f t="shared" si="25"/>
        <v>2.38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-628.25</v>
      </c>
      <c r="H34" s="3">
        <f>IFERROR(INDEX(D34:G34,COUNT(D34:G34)),"")</f>
        <v>-628.25</v>
      </c>
      <c r="I34" s="3">
        <f t="shared" ref="I34:P34" si="26">IFERROR(INDEX(I51:I500,MATCH($C$34,$C$51:$C$500,0)),"")</f>
        <v>23.27</v>
      </c>
      <c r="J34" s="3">
        <f t="shared" si="26"/>
        <v>21.08</v>
      </c>
      <c r="K34" s="3">
        <f t="shared" si="26"/>
        <v>8.75</v>
      </c>
      <c r="L34" s="3">
        <f t="shared" si="26"/>
        <v>10.24</v>
      </c>
      <c r="M34" s="3">
        <f t="shared" si="26"/>
        <v>26.83</v>
      </c>
      <c r="N34" s="3">
        <f t="shared" si="26"/>
        <v>26.35</v>
      </c>
      <c r="O34" s="3">
        <f t="shared" si="26"/>
        <v>11.21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13.86</v>
      </c>
      <c r="H35" s="3">
        <f>IFERROR(INDEX(D35:G35,COUNT(D35:G35)),"")</f>
        <v>13.86</v>
      </c>
      <c r="I35" s="3">
        <f t="shared" ref="I35:P35" si="27">IFERROR(INDEX(I51:I500,MATCH($C$35,$C$51:$C$500,0)),"")</f>
        <v>1.68</v>
      </c>
      <c r="J35" s="3">
        <f t="shared" si="27"/>
        <v>1.81</v>
      </c>
      <c r="K35" s="3">
        <f t="shared" si="27"/>
        <v>1.29</v>
      </c>
      <c r="L35" s="3">
        <f t="shared" si="27"/>
        <v>2.17</v>
      </c>
      <c r="M35" s="3">
        <f t="shared" si="27"/>
        <v>5.0199999999999996</v>
      </c>
      <c r="N35" s="3">
        <f t="shared" si="27"/>
        <v>2.12</v>
      </c>
      <c r="O35" s="3">
        <f t="shared" si="27"/>
        <v>1.1599999999999999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-2.1072000000000002</v>
      </c>
      <c r="I36" s="4">
        <f t="shared" si="28"/>
        <v>0.76590000000000003</v>
      </c>
      <c r="J36" s="4">
        <f t="shared" si="28"/>
        <v>0.33149999999999996</v>
      </c>
      <c r="K36" s="4">
        <f t="shared" si="28"/>
        <v>0.30010000000000003</v>
      </c>
      <c r="L36" s="4">
        <f t="shared" si="28"/>
        <v>0.3</v>
      </c>
      <c r="M36" s="4">
        <f t="shared" si="28"/>
        <v>0.3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26</v>
      </c>
      <c r="I37" s="3">
        <f t="shared" si="29"/>
        <v>26</v>
      </c>
      <c r="J37" s="3">
        <f t="shared" si="29"/>
        <v>13.05</v>
      </c>
      <c r="K37" s="3">
        <f t="shared" si="29"/>
        <v>29.83</v>
      </c>
      <c r="L37" s="3">
        <f t="shared" si="29"/>
        <v>28.12</v>
      </c>
      <c r="M37" s="3">
        <f t="shared" si="29"/>
        <v>23.93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296771088838</v>
      </c>
      <c r="E51" s="5">
        <v>332128768301</v>
      </c>
      <c r="F51" s="5">
        <v>332436518705</v>
      </c>
      <c r="G51" s="5">
        <v>129109735657</v>
      </c>
      <c r="I51" s="5">
        <v>1000944680453</v>
      </c>
      <c r="J51" s="5">
        <v>972709803235</v>
      </c>
      <c r="K51" s="5">
        <v>1433217403117</v>
      </c>
      <c r="L51" s="5">
        <v>939031325558</v>
      </c>
      <c r="M51" s="5">
        <v>906259459175</v>
      </c>
      <c r="N51" s="5">
        <v>396573481850</v>
      </c>
      <c r="O51" s="5">
        <v>1085328207907</v>
      </c>
      <c r="P51" s="5">
        <v>506108873080</v>
      </c>
    </row>
    <row r="52" spans="2:16" x14ac:dyDescent="0.35">
      <c r="C52" t="s">
        <v>75</v>
      </c>
      <c r="D52" s="5">
        <v>-202876009633</v>
      </c>
      <c r="E52" s="5">
        <v>-371050298264</v>
      </c>
      <c r="F52" s="5">
        <v>-143848641589</v>
      </c>
      <c r="G52" s="5">
        <v>-82868118561</v>
      </c>
      <c r="I52" s="5">
        <v>-709690100978</v>
      </c>
      <c r="J52" s="5">
        <v>-491452606770</v>
      </c>
      <c r="K52" s="5">
        <v>-745206948084</v>
      </c>
      <c r="L52" s="5">
        <v>-380123137750</v>
      </c>
      <c r="M52" s="5">
        <v>-478246089127</v>
      </c>
      <c r="N52" s="5">
        <v>-196239255618</v>
      </c>
      <c r="O52" s="5">
        <v>-622171022069</v>
      </c>
      <c r="P52" s="5">
        <v>-249113521717</v>
      </c>
    </row>
    <row r="53" spans="2:16" x14ac:dyDescent="0.35">
      <c r="C53" t="s">
        <v>76</v>
      </c>
      <c r="D53" s="5">
        <v>93895079205</v>
      </c>
      <c r="E53" s="5">
        <v>-38921529963</v>
      </c>
      <c r="F53" s="5">
        <v>188587877116</v>
      </c>
      <c r="G53" s="5">
        <v>46241617096</v>
      </c>
      <c r="I53" s="5">
        <v>291254579475</v>
      </c>
      <c r="J53" s="5">
        <v>481257196465</v>
      </c>
      <c r="K53" s="5">
        <v>688010455033</v>
      </c>
      <c r="L53" s="5">
        <v>558908187808</v>
      </c>
      <c r="M53" s="5">
        <v>428013370048</v>
      </c>
      <c r="N53" s="5">
        <v>200334226232</v>
      </c>
      <c r="O53" s="5">
        <v>463157185838</v>
      </c>
      <c r="P53" s="5">
        <v>256995351363</v>
      </c>
    </row>
    <row r="54" spans="2:16" x14ac:dyDescent="0.35">
      <c r="C54" t="s">
        <v>77</v>
      </c>
      <c r="D54" s="5">
        <v>-42369700102</v>
      </c>
      <c r="E54" s="5">
        <v>132136998043</v>
      </c>
      <c r="F54" s="5">
        <v>-129604226895</v>
      </c>
      <c r="G54" s="5">
        <v>-68614798200</v>
      </c>
      <c r="I54" s="5">
        <v>-141944200958</v>
      </c>
      <c r="J54" s="5">
        <v>-329623987988</v>
      </c>
      <c r="K54" s="5">
        <v>-395809203639</v>
      </c>
      <c r="L54" s="5">
        <v>-400258979785</v>
      </c>
      <c r="M54" s="5">
        <v>-347201449008</v>
      </c>
      <c r="N54" s="5">
        <v>-188435592778</v>
      </c>
      <c r="O54" s="5">
        <v>-348699592935</v>
      </c>
      <c r="P54" s="5">
        <v>-180552003741</v>
      </c>
    </row>
    <row r="55" spans="2:16" x14ac:dyDescent="0.35">
      <c r="C55" t="s">
        <v>78</v>
      </c>
      <c r="E55" s="5">
        <v>170890164856</v>
      </c>
      <c r="F55" s="5">
        <v>-94577316168</v>
      </c>
      <c r="G55" s="5">
        <v>-38856152385</v>
      </c>
      <c r="J55" s="5">
        <v>-179558551993</v>
      </c>
      <c r="K55" s="5">
        <v>-291327582511</v>
      </c>
      <c r="L55" s="5">
        <v>-312044146455</v>
      </c>
      <c r="M55" s="5">
        <v>-269594132463</v>
      </c>
      <c r="N55" s="5">
        <v>-117343246398</v>
      </c>
      <c r="O55" s="5">
        <v>-285917310983</v>
      </c>
      <c r="P55" s="5">
        <v>-140569971300</v>
      </c>
    </row>
    <row r="56" spans="2:16" x14ac:dyDescent="0.35">
      <c r="C56" t="s">
        <v>79</v>
      </c>
      <c r="D56" s="5">
        <v>-42369700102</v>
      </c>
      <c r="E56" s="5">
        <v>-38753166813</v>
      </c>
      <c r="F56" s="5">
        <v>-35026910727</v>
      </c>
      <c r="G56" s="5">
        <v>-29758645815</v>
      </c>
      <c r="I56" s="5">
        <v>-141944200958</v>
      </c>
      <c r="J56" s="5">
        <v>-150065435995</v>
      </c>
      <c r="K56" s="5">
        <v>-104481621128</v>
      </c>
      <c r="L56" s="5">
        <v>-88214833330</v>
      </c>
      <c r="M56" s="5">
        <v>-77607316545</v>
      </c>
      <c r="N56" s="5">
        <v>-71092346380</v>
      </c>
      <c r="O56" s="5">
        <v>-62782281952</v>
      </c>
      <c r="P56" s="5">
        <v>-39982032441</v>
      </c>
    </row>
    <row r="57" spans="2:16" x14ac:dyDescent="0.35">
      <c r="C57" t="s">
        <v>81</v>
      </c>
      <c r="D57" s="5">
        <v>51525379103</v>
      </c>
      <c r="E57" s="5">
        <v>93215468080</v>
      </c>
      <c r="F57" s="5">
        <v>58983650221</v>
      </c>
      <c r="G57" s="5">
        <v>-22373181104</v>
      </c>
      <c r="I57" s="5">
        <v>149310378517</v>
      </c>
      <c r="J57" s="5">
        <v>151633208477</v>
      </c>
      <c r="K57" s="5">
        <v>292201251394</v>
      </c>
      <c r="L57" s="5">
        <v>158649208023</v>
      </c>
      <c r="M57" s="5">
        <v>80811921040</v>
      </c>
      <c r="N57" s="5">
        <v>11898633454</v>
      </c>
      <c r="O57" s="5">
        <v>114457592903</v>
      </c>
      <c r="P57" s="5">
        <v>76443347622</v>
      </c>
    </row>
    <row r="58" spans="2:16" x14ac:dyDescent="0.35">
      <c r="C58" t="s">
        <v>82</v>
      </c>
      <c r="D58" s="5">
        <v>-20375027093</v>
      </c>
      <c r="E58" s="5">
        <v>4173659815</v>
      </c>
      <c r="F58" s="5">
        <v>22440464</v>
      </c>
      <c r="G58" s="5">
        <v>2616688044</v>
      </c>
      <c r="I58" s="5">
        <v>4961605428</v>
      </c>
      <c r="J58" s="5">
        <v>-8186079178</v>
      </c>
      <c r="K58" s="5">
        <v>2230018299</v>
      </c>
      <c r="L58" s="5">
        <v>84762479504</v>
      </c>
      <c r="M58" s="5">
        <v>114224094746</v>
      </c>
      <c r="N58" s="5">
        <v>31810969855</v>
      </c>
      <c r="O58" s="5">
        <v>17099959050</v>
      </c>
      <c r="P58" s="5">
        <v>-38629885355</v>
      </c>
    </row>
    <row r="59" spans="2:16" x14ac:dyDescent="0.35">
      <c r="C59" t="s">
        <v>83</v>
      </c>
      <c r="D59" s="5">
        <v>886993964</v>
      </c>
      <c r="E59" s="5">
        <v>1359675528</v>
      </c>
      <c r="F59" s="5">
        <v>615617206</v>
      </c>
      <c r="G59" s="5">
        <v>1404001220</v>
      </c>
      <c r="I59" s="5">
        <v>4539707804</v>
      </c>
      <c r="J59" s="5">
        <v>6154352637</v>
      </c>
      <c r="K59" s="5">
        <v>5370624032</v>
      </c>
      <c r="L59" s="5">
        <v>3529407768</v>
      </c>
      <c r="M59" s="5">
        <v>1539801158</v>
      </c>
      <c r="N59" s="5">
        <v>2671720170</v>
      </c>
      <c r="O59" s="5">
        <v>3066006433</v>
      </c>
      <c r="P59" s="5">
        <v>1269679971</v>
      </c>
    </row>
    <row r="60" spans="2:16" x14ac:dyDescent="0.35">
      <c r="C60" t="s">
        <v>282</v>
      </c>
      <c r="D60" s="5">
        <v>54520468</v>
      </c>
      <c r="E60" s="5">
        <v>-249132228</v>
      </c>
      <c r="F60" s="5">
        <v>164225249</v>
      </c>
      <c r="G60" s="5">
        <v>-55890577</v>
      </c>
      <c r="I60" s="5">
        <v>-41884735</v>
      </c>
      <c r="J60" s="5">
        <v>-21023504</v>
      </c>
      <c r="K60" s="5">
        <v>-5111674</v>
      </c>
      <c r="L60" s="5">
        <v>1280587533</v>
      </c>
      <c r="M60" s="5">
        <v>-2239300094</v>
      </c>
      <c r="N60" s="5">
        <v>2069597889</v>
      </c>
      <c r="O60" s="5">
        <v>5440174327</v>
      </c>
      <c r="P60" s="5">
        <v>238908600</v>
      </c>
    </row>
    <row r="61" spans="2:16" x14ac:dyDescent="0.35">
      <c r="C61" t="s">
        <v>26</v>
      </c>
      <c r="D61" s="5">
        <v>-678980808</v>
      </c>
      <c r="E61" s="5">
        <v>-721098878</v>
      </c>
      <c r="F61" s="5">
        <v>-953584918</v>
      </c>
      <c r="G61" s="5">
        <v>-1127825239</v>
      </c>
      <c r="I61" s="5">
        <v>-4397285186</v>
      </c>
      <c r="J61" s="5">
        <v>-7530181639</v>
      </c>
      <c r="K61" s="5">
        <v>-6694250396</v>
      </c>
      <c r="L61" s="5">
        <v>-6366676361</v>
      </c>
      <c r="M61" s="5">
        <v>-6732406073</v>
      </c>
      <c r="N61" s="5">
        <v>-10356063586</v>
      </c>
      <c r="O61" s="5">
        <v>-10940718938</v>
      </c>
      <c r="P61" s="5">
        <v>-8097183831</v>
      </c>
    </row>
    <row r="62" spans="2:16" x14ac:dyDescent="0.35">
      <c r="C62" t="s">
        <v>529</v>
      </c>
      <c r="J62" s="5">
        <v>193019479</v>
      </c>
      <c r="K62" s="5">
        <v>112200000</v>
      </c>
      <c r="L62" s="5">
        <v>247364861</v>
      </c>
      <c r="M62" s="5">
        <v>1919772875</v>
      </c>
      <c r="N62" s="5">
        <v>-125414583</v>
      </c>
      <c r="O62" s="5">
        <v>-230319939</v>
      </c>
      <c r="P62" s="5">
        <v>-6216404524</v>
      </c>
    </row>
    <row r="63" spans="2:16" x14ac:dyDescent="0.35">
      <c r="C63" t="s">
        <v>498</v>
      </c>
      <c r="D63" s="5">
        <v>15742070</v>
      </c>
      <c r="E63" s="5">
        <v>94346085</v>
      </c>
      <c r="F63" s="5">
        <v>-25365683</v>
      </c>
      <c r="G63" s="5">
        <v>1663950205</v>
      </c>
      <c r="I63" s="5">
        <v>28518734</v>
      </c>
      <c r="J63" s="5">
        <v>-866809557</v>
      </c>
    </row>
    <row r="64" spans="2:16" x14ac:dyDescent="0.35">
      <c r="C64" t="s">
        <v>80</v>
      </c>
      <c r="D64" s="5">
        <v>-20653302787</v>
      </c>
      <c r="E64" s="5">
        <v>3689869308</v>
      </c>
      <c r="F64" s="5">
        <v>221548610</v>
      </c>
      <c r="G64" s="5">
        <v>732452435</v>
      </c>
      <c r="I64" s="5">
        <v>4832548811</v>
      </c>
      <c r="J64" s="5">
        <v>-6115436594</v>
      </c>
      <c r="K64" s="5">
        <v>3446556337</v>
      </c>
      <c r="L64" s="5">
        <v>86071795703</v>
      </c>
      <c r="M64" s="5">
        <v>119736226880</v>
      </c>
      <c r="N64" s="5">
        <v>37551129965</v>
      </c>
      <c r="O64" s="5">
        <v>19764817167</v>
      </c>
      <c r="P64" s="5">
        <v>-25824885571</v>
      </c>
    </row>
    <row r="65" spans="3:16" x14ac:dyDescent="0.35">
      <c r="C65" t="s">
        <v>84</v>
      </c>
      <c r="D65" s="5">
        <v>-20375027093</v>
      </c>
      <c r="E65" s="5">
        <v>4173659815</v>
      </c>
      <c r="F65" s="5">
        <v>22440464</v>
      </c>
      <c r="G65" s="5">
        <v>2616688044</v>
      </c>
      <c r="I65" s="5">
        <v>4961605428</v>
      </c>
      <c r="J65" s="5">
        <v>-8186079178</v>
      </c>
      <c r="K65" s="5">
        <v>2230018299</v>
      </c>
      <c r="L65" s="5">
        <v>84762479504</v>
      </c>
      <c r="M65" s="5">
        <v>114224094746</v>
      </c>
      <c r="N65" s="5">
        <v>31810969855</v>
      </c>
      <c r="O65" s="5">
        <v>17099959050</v>
      </c>
      <c r="P65" s="5">
        <v>-38629885355</v>
      </c>
    </row>
    <row r="66" spans="3:16" x14ac:dyDescent="0.35">
      <c r="C66" t="s">
        <v>28</v>
      </c>
      <c r="D66" s="5">
        <v>31150352010</v>
      </c>
      <c r="E66" s="5">
        <v>97389127895</v>
      </c>
      <c r="F66" s="5">
        <v>59006090685</v>
      </c>
      <c r="G66" s="5">
        <v>-19756493060</v>
      </c>
      <c r="I66" s="5">
        <v>154271983945</v>
      </c>
      <c r="J66" s="5">
        <v>143447129299</v>
      </c>
      <c r="K66" s="5">
        <v>294431269693</v>
      </c>
      <c r="L66" s="5">
        <v>243411687527</v>
      </c>
      <c r="M66" s="5">
        <v>195036015786</v>
      </c>
      <c r="N66" s="5">
        <v>43709603309</v>
      </c>
      <c r="O66" s="5">
        <v>131557551953</v>
      </c>
      <c r="P66" s="5">
        <v>37813462267</v>
      </c>
    </row>
    <row r="67" spans="3:16" x14ac:dyDescent="0.35">
      <c r="C67" t="s">
        <v>27</v>
      </c>
      <c r="D67" s="5">
        <v>-24302327720</v>
      </c>
      <c r="E67" s="5">
        <v>-28478969174</v>
      </c>
      <c r="F67" s="5">
        <v>-15229754783</v>
      </c>
      <c r="G67" s="5">
        <v>3144511357</v>
      </c>
      <c r="I67" s="5">
        <v>-47756977165</v>
      </c>
      <c r="J67" s="5">
        <v>-43333960286</v>
      </c>
      <c r="K67" s="5">
        <v>-74072662083</v>
      </c>
      <c r="L67" s="5">
        <v>-53643258405</v>
      </c>
      <c r="M67" s="5">
        <v>-43026530062</v>
      </c>
      <c r="N67" s="5">
        <v>-20228246227</v>
      </c>
      <c r="O67" s="5">
        <v>-33833246209</v>
      </c>
      <c r="P67" s="5">
        <v>-5694037440</v>
      </c>
    </row>
    <row r="68" spans="3:16" x14ac:dyDescent="0.35">
      <c r="C68" t="s">
        <v>85</v>
      </c>
      <c r="D68" s="5">
        <v>-24302327720</v>
      </c>
      <c r="E68" s="5">
        <v>-23944330886</v>
      </c>
      <c r="F68" s="5">
        <v>-15229754783</v>
      </c>
      <c r="G68" s="5">
        <v>3144511357</v>
      </c>
      <c r="I68" s="5">
        <v>-43222338877</v>
      </c>
      <c r="J68" s="5">
        <v>-45618856236</v>
      </c>
      <c r="K68" s="5">
        <v>-68823808787</v>
      </c>
      <c r="L68" s="5">
        <v>-46579267518</v>
      </c>
      <c r="M68" s="5">
        <v>-30537290960</v>
      </c>
      <c r="N68" s="5">
        <v>-17014904060</v>
      </c>
      <c r="O68" s="5">
        <v>-46148960000</v>
      </c>
      <c r="P68" s="5">
        <v>-27337853154</v>
      </c>
    </row>
    <row r="69" spans="3:16" x14ac:dyDescent="0.35">
      <c r="C69" t="s">
        <v>86</v>
      </c>
      <c r="E69" s="5">
        <v>-4534638288</v>
      </c>
      <c r="I69" s="5">
        <v>-4534638288</v>
      </c>
      <c r="J69" s="5">
        <v>2284895950</v>
      </c>
      <c r="K69" s="5">
        <v>-5248853296</v>
      </c>
      <c r="L69" s="5">
        <v>-7063990887</v>
      </c>
      <c r="M69" s="5">
        <v>-12489239102</v>
      </c>
      <c r="N69" s="5">
        <v>-3213342167</v>
      </c>
      <c r="O69" s="5">
        <v>12315713791</v>
      </c>
      <c r="P69" s="5">
        <v>21643815714</v>
      </c>
    </row>
    <row r="70" spans="3:16" x14ac:dyDescent="0.35">
      <c r="C70" t="s">
        <v>88</v>
      </c>
      <c r="D70" s="5">
        <v>-24302327720</v>
      </c>
      <c r="E70" s="5">
        <v>-28478969174</v>
      </c>
      <c r="F70" s="5">
        <v>-15229754783</v>
      </c>
      <c r="G70" s="5">
        <v>3144511357</v>
      </c>
      <c r="I70" s="5">
        <v>-47756977165</v>
      </c>
      <c r="J70" s="5">
        <v>-43333960286</v>
      </c>
      <c r="K70" s="5">
        <v>-74072662083</v>
      </c>
      <c r="L70" s="5">
        <v>-53643258405</v>
      </c>
      <c r="M70" s="5">
        <v>-43026530062</v>
      </c>
      <c r="N70" s="5">
        <v>-20228246227</v>
      </c>
      <c r="O70" s="5">
        <v>-33833246209</v>
      </c>
      <c r="P70" s="5">
        <v>-5694037440</v>
      </c>
    </row>
    <row r="71" spans="3:16" x14ac:dyDescent="0.35">
      <c r="C71" t="s">
        <v>622</v>
      </c>
      <c r="L71" s="5">
        <v>7925955896</v>
      </c>
      <c r="M71" s="5">
        <v>7067456903</v>
      </c>
    </row>
    <row r="72" spans="3:16" x14ac:dyDescent="0.35">
      <c r="C72" t="s">
        <v>91</v>
      </c>
      <c r="D72" s="5">
        <v>6848024290</v>
      </c>
      <c r="E72" s="5">
        <v>68910158721</v>
      </c>
      <c r="F72" s="5">
        <v>43776335902</v>
      </c>
      <c r="G72" s="5">
        <v>-16611981703</v>
      </c>
      <c r="I72" s="5">
        <v>106515006780</v>
      </c>
      <c r="J72" s="5">
        <v>100113169013</v>
      </c>
      <c r="K72" s="5">
        <v>220358607610</v>
      </c>
      <c r="L72" s="5">
        <v>197694385018</v>
      </c>
      <c r="M72" s="5">
        <v>159076942627</v>
      </c>
      <c r="N72" s="5">
        <v>23481357082</v>
      </c>
      <c r="O72" s="5">
        <v>97724305744</v>
      </c>
      <c r="P72" s="5">
        <v>32119424827</v>
      </c>
    </row>
    <row r="73" spans="3:16" x14ac:dyDescent="0.35">
      <c r="C73" t="s">
        <v>92</v>
      </c>
      <c r="E73" s="5">
        <v>591856477</v>
      </c>
      <c r="I73" s="5">
        <v>591856477</v>
      </c>
      <c r="J73" s="5">
        <v>130044053</v>
      </c>
      <c r="K73" s="5">
        <v>-24707870</v>
      </c>
      <c r="L73" s="5">
        <v>158947993</v>
      </c>
      <c r="M73" s="5">
        <v>-130779409</v>
      </c>
      <c r="N73" s="5">
        <v>659587292</v>
      </c>
      <c r="O73" s="5">
        <v>-402664714</v>
      </c>
      <c r="P73" s="5">
        <v>-1100045435</v>
      </c>
    </row>
    <row r="74" spans="3:16" x14ac:dyDescent="0.35">
      <c r="C74" t="s">
        <v>93</v>
      </c>
      <c r="D74" s="5">
        <v>6848024290</v>
      </c>
      <c r="E74" s="5">
        <v>69502015198</v>
      </c>
      <c r="F74" s="5">
        <v>43776335902</v>
      </c>
      <c r="G74" s="5">
        <v>-16611981703</v>
      </c>
      <c r="I74" s="5">
        <v>107106863257</v>
      </c>
      <c r="J74" s="5">
        <v>100243213066</v>
      </c>
      <c r="K74" s="5">
        <v>220333899740</v>
      </c>
      <c r="L74" s="5">
        <v>197853333011</v>
      </c>
      <c r="M74" s="5">
        <v>158946163218</v>
      </c>
      <c r="N74" s="5">
        <v>24140944374</v>
      </c>
      <c r="O74" s="5">
        <v>97321641030</v>
      </c>
      <c r="P74" s="5">
        <v>31019379392</v>
      </c>
    </row>
    <row r="75" spans="3:16" x14ac:dyDescent="0.35">
      <c r="C75" t="s">
        <v>94</v>
      </c>
      <c r="D75" s="5">
        <v>6848024290</v>
      </c>
      <c r="E75" s="5">
        <v>68910158721</v>
      </c>
      <c r="F75" s="5">
        <v>43776335902</v>
      </c>
      <c r="G75" s="5">
        <v>-16611981703</v>
      </c>
      <c r="I75" s="5">
        <v>106515006780</v>
      </c>
      <c r="J75" s="5">
        <v>100113169013</v>
      </c>
      <c r="K75" s="5">
        <v>220358607610</v>
      </c>
      <c r="L75" s="5">
        <v>197694385018</v>
      </c>
      <c r="M75" s="5">
        <v>159076942627</v>
      </c>
      <c r="N75" s="5">
        <v>23481357082</v>
      </c>
      <c r="O75" s="5">
        <v>97724305744</v>
      </c>
      <c r="P75" s="5">
        <v>32119424827</v>
      </c>
    </row>
    <row r="76" spans="3:16" x14ac:dyDescent="0.35">
      <c r="C76" t="s">
        <v>7</v>
      </c>
      <c r="D76" s="5">
        <v>-6554936503</v>
      </c>
      <c r="E76" s="5">
        <v>53338768213</v>
      </c>
      <c r="F76" s="5">
        <v>30756784609</v>
      </c>
      <c r="G76" s="5">
        <v>-17582689581</v>
      </c>
      <c r="I76" s="5">
        <v>72727290670</v>
      </c>
      <c r="J76" s="5">
        <v>83795510671</v>
      </c>
      <c r="K76" s="5">
        <v>211276439367</v>
      </c>
      <c r="L76" s="5">
        <v>199346369509</v>
      </c>
      <c r="M76" s="5">
        <v>169387492908</v>
      </c>
      <c r="N76" s="5">
        <v>32555885795</v>
      </c>
      <c r="O76" s="5">
        <v>111395365546</v>
      </c>
      <c r="P76" s="5">
        <v>38321441054</v>
      </c>
    </row>
    <row r="77" spans="3:16" x14ac:dyDescent="0.35">
      <c r="C77" t="s">
        <v>429</v>
      </c>
      <c r="D77" s="5">
        <v>13402960793</v>
      </c>
      <c r="E77" s="5">
        <v>16163246985</v>
      </c>
      <c r="F77" s="5">
        <v>13019551293</v>
      </c>
      <c r="G77" s="5">
        <v>970707878</v>
      </c>
      <c r="I77" s="5">
        <v>34379572587</v>
      </c>
      <c r="J77" s="5">
        <v>16447702395</v>
      </c>
      <c r="K77" s="5">
        <v>9057460373</v>
      </c>
      <c r="L77" s="5">
        <v>-1493036498</v>
      </c>
      <c r="M77" s="5">
        <v>-10441329690</v>
      </c>
      <c r="N77" s="5">
        <v>-8414941421</v>
      </c>
      <c r="O77" s="5">
        <v>-14073724516</v>
      </c>
      <c r="P77" s="5">
        <v>-7302061662</v>
      </c>
    </row>
    <row r="78" spans="3:16" x14ac:dyDescent="0.35">
      <c r="C78" t="s">
        <v>95</v>
      </c>
      <c r="D78" s="5">
        <v>6848024290</v>
      </c>
      <c r="E78" s="5">
        <v>68910158721</v>
      </c>
      <c r="F78" s="5">
        <v>43776335902</v>
      </c>
      <c r="G78" s="5">
        <v>-16611981703</v>
      </c>
      <c r="I78" s="5">
        <v>106515006780</v>
      </c>
      <c r="J78" s="5">
        <v>100113169013</v>
      </c>
      <c r="K78" s="5">
        <v>220358607610</v>
      </c>
      <c r="L78" s="5">
        <v>197694385018</v>
      </c>
      <c r="M78" s="5">
        <v>159076942627</v>
      </c>
      <c r="N78" s="5">
        <v>23481357082</v>
      </c>
      <c r="O78" s="5">
        <v>97724305744</v>
      </c>
      <c r="P78" s="5">
        <v>32119424827</v>
      </c>
    </row>
    <row r="79" spans="3:16" x14ac:dyDescent="0.35">
      <c r="C79" t="s">
        <v>96</v>
      </c>
      <c r="D79" s="5">
        <v>6848024290</v>
      </c>
      <c r="E79" s="5">
        <v>69502015198</v>
      </c>
      <c r="F79" s="5">
        <v>43776335902</v>
      </c>
      <c r="G79" s="5">
        <v>-16611981703</v>
      </c>
      <c r="I79" s="5">
        <v>107106863257</v>
      </c>
      <c r="J79" s="5">
        <v>100243213066</v>
      </c>
      <c r="K79" s="5">
        <v>220333899740</v>
      </c>
      <c r="L79" s="5">
        <v>197853333011</v>
      </c>
      <c r="M79" s="5">
        <v>158946163218</v>
      </c>
      <c r="N79" s="5">
        <v>24140944374</v>
      </c>
      <c r="O79" s="5">
        <v>97321641030</v>
      </c>
      <c r="P79" s="5">
        <v>31019379392</v>
      </c>
    </row>
    <row r="80" spans="3:16" x14ac:dyDescent="0.35">
      <c r="C80" t="s">
        <v>97</v>
      </c>
      <c r="D80" s="5">
        <v>6848024290</v>
      </c>
      <c r="E80" s="5">
        <v>69502015198</v>
      </c>
      <c r="F80" s="5">
        <v>43776335902</v>
      </c>
      <c r="G80" s="5">
        <v>-16611981703</v>
      </c>
      <c r="I80" s="5">
        <v>107106863257</v>
      </c>
      <c r="J80" s="5">
        <v>100243213066</v>
      </c>
      <c r="K80" s="5">
        <v>220333899740</v>
      </c>
      <c r="L80" s="5">
        <v>197853333011</v>
      </c>
      <c r="M80" s="5">
        <v>158946163218</v>
      </c>
      <c r="N80" s="5">
        <v>24140944374</v>
      </c>
      <c r="O80" s="5">
        <v>97321641030</v>
      </c>
      <c r="P80" s="5">
        <v>31019379392</v>
      </c>
    </row>
    <row r="82" spans="2:16" x14ac:dyDescent="0.35">
      <c r="B82" t="s">
        <v>98</v>
      </c>
      <c r="C82" t="s">
        <v>99</v>
      </c>
    </row>
    <row r="83" spans="2:16" x14ac:dyDescent="0.35">
      <c r="C83" t="s">
        <v>100</v>
      </c>
    </row>
    <row r="84" spans="2:16" x14ac:dyDescent="0.35">
      <c r="C84" t="s">
        <v>19</v>
      </c>
      <c r="D84" s="5">
        <v>172194802282</v>
      </c>
      <c r="E84" s="5">
        <v>109285584057</v>
      </c>
      <c r="F84" s="5">
        <v>97973724339</v>
      </c>
      <c r="G84" s="5">
        <v>83530860462</v>
      </c>
      <c r="I84" s="5">
        <v>109285584057</v>
      </c>
      <c r="J84" s="5">
        <v>149472720101</v>
      </c>
      <c r="K84" s="5">
        <v>144878371782</v>
      </c>
      <c r="L84" s="5">
        <v>97275465732</v>
      </c>
      <c r="M84" s="5">
        <v>32759809849</v>
      </c>
      <c r="N84" s="5">
        <v>33034811572</v>
      </c>
      <c r="O84" s="5">
        <v>28922713276</v>
      </c>
      <c r="P84" s="5">
        <v>38423232805</v>
      </c>
    </row>
    <row r="85" spans="2:16" x14ac:dyDescent="0.35">
      <c r="C85" t="s">
        <v>107</v>
      </c>
      <c r="L85" s="5">
        <v>10000000000</v>
      </c>
    </row>
    <row r="86" spans="2:16" x14ac:dyDescent="0.35">
      <c r="C86" t="s">
        <v>101</v>
      </c>
      <c r="D86" s="5">
        <v>258419692024</v>
      </c>
      <c r="E86" s="5">
        <v>241575739709</v>
      </c>
      <c r="F86" s="5">
        <v>193805133424</v>
      </c>
      <c r="G86" s="5">
        <v>127579450653</v>
      </c>
      <c r="I86" s="5">
        <v>241575739709</v>
      </c>
      <c r="J86" s="5">
        <v>141396468823</v>
      </c>
      <c r="K86" s="5">
        <v>245841298972</v>
      </c>
      <c r="L86" s="5">
        <v>71355940179</v>
      </c>
      <c r="M86" s="5">
        <v>58039682935</v>
      </c>
      <c r="N86" s="5">
        <v>75394746485</v>
      </c>
      <c r="O86" s="5">
        <v>8372403542</v>
      </c>
      <c r="P86" s="5">
        <v>38026710887</v>
      </c>
    </row>
    <row r="87" spans="2:16" x14ac:dyDescent="0.35">
      <c r="C87" t="s">
        <v>103</v>
      </c>
      <c r="O87" s="5">
        <v>6500000000</v>
      </c>
    </row>
    <row r="88" spans="2:16" x14ac:dyDescent="0.35">
      <c r="C88" t="s">
        <v>102</v>
      </c>
      <c r="O88" s="5">
        <v>3629709820</v>
      </c>
      <c r="P88" s="5">
        <v>11500000000</v>
      </c>
    </row>
    <row r="89" spans="2:16" x14ac:dyDescent="0.35">
      <c r="C89" t="s">
        <v>104</v>
      </c>
      <c r="D89" s="5">
        <v>258419692024</v>
      </c>
      <c r="E89" s="5">
        <v>241575739709</v>
      </c>
      <c r="F89" s="5">
        <v>193805133424</v>
      </c>
      <c r="G89" s="5">
        <v>127579450653</v>
      </c>
      <c r="I89" s="5">
        <v>241575739709</v>
      </c>
      <c r="J89" s="5">
        <v>141396468823</v>
      </c>
      <c r="K89" s="5">
        <v>245841298972</v>
      </c>
      <c r="L89" s="5">
        <v>71355940179</v>
      </c>
      <c r="M89" s="5">
        <v>58039682935</v>
      </c>
      <c r="N89" s="5">
        <v>75394746485</v>
      </c>
      <c r="O89" s="5">
        <v>8372403542</v>
      </c>
      <c r="P89" s="5">
        <v>38026710887</v>
      </c>
    </row>
    <row r="90" spans="2:16" x14ac:dyDescent="0.35">
      <c r="C90" t="s">
        <v>105</v>
      </c>
      <c r="D90" s="5">
        <v>10617904078</v>
      </c>
      <c r="E90" s="5">
        <v>8617904077</v>
      </c>
      <c r="F90" s="5">
        <v>6117284378</v>
      </c>
      <c r="G90" s="5">
        <v>5117284377</v>
      </c>
      <c r="I90" s="5">
        <v>8617904077</v>
      </c>
      <c r="J90" s="5">
        <v>7537234112</v>
      </c>
      <c r="K90" s="5">
        <v>19405579779</v>
      </c>
      <c r="L90" s="5">
        <v>28886906264</v>
      </c>
      <c r="M90" s="5">
        <v>26983664369</v>
      </c>
      <c r="N90" s="5">
        <v>27388647873</v>
      </c>
      <c r="O90" s="5">
        <v>23331637783</v>
      </c>
      <c r="P90" s="5">
        <v>18202099539</v>
      </c>
    </row>
    <row r="91" spans="2:16" x14ac:dyDescent="0.35">
      <c r="C91" t="s">
        <v>106</v>
      </c>
      <c r="D91" s="5">
        <v>10617904078</v>
      </c>
      <c r="E91" s="5">
        <v>8617904077</v>
      </c>
      <c r="F91" s="5">
        <v>6117284378</v>
      </c>
      <c r="G91" s="5">
        <v>5117284377</v>
      </c>
      <c r="I91" s="5">
        <v>8617904077</v>
      </c>
      <c r="J91" s="5">
        <v>7537234112</v>
      </c>
      <c r="K91" s="5">
        <v>19405579779</v>
      </c>
      <c r="L91" s="5">
        <v>28886906264</v>
      </c>
      <c r="M91" s="5">
        <v>26983664369</v>
      </c>
      <c r="N91" s="5">
        <v>27388647873</v>
      </c>
      <c r="O91" s="5">
        <v>23331637783</v>
      </c>
      <c r="P91" s="5">
        <v>18202099539</v>
      </c>
    </row>
    <row r="92" spans="2:16" x14ac:dyDescent="0.35">
      <c r="C92" t="s">
        <v>108</v>
      </c>
      <c r="D92" s="5">
        <v>788948390</v>
      </c>
      <c r="E92" s="5">
        <v>21655490173</v>
      </c>
      <c r="F92" s="5">
        <v>26882743493</v>
      </c>
      <c r="G92" s="5">
        <v>26322881374</v>
      </c>
      <c r="I92" s="5">
        <v>21655490173</v>
      </c>
      <c r="J92" s="5">
        <v>26585098374</v>
      </c>
      <c r="K92" s="5">
        <v>39572398624</v>
      </c>
      <c r="L92" s="5">
        <v>258960002437</v>
      </c>
      <c r="M92" s="5">
        <v>269105625780</v>
      </c>
      <c r="N92" s="5">
        <v>429756631129</v>
      </c>
      <c r="O92" s="5">
        <v>453300233387</v>
      </c>
      <c r="P92" s="5">
        <v>151966525764</v>
      </c>
    </row>
    <row r="93" spans="2:16" x14ac:dyDescent="0.35">
      <c r="C93" t="s">
        <v>80</v>
      </c>
      <c r="D93" s="5">
        <v>-217831071331</v>
      </c>
      <c r="E93" s="5">
        <v>-217833283898</v>
      </c>
      <c r="F93" s="5">
        <v>-215810312804</v>
      </c>
      <c r="G93" s="5">
        <v>-215810312804</v>
      </c>
      <c r="I93" s="5">
        <v>-217833283898</v>
      </c>
      <c r="J93" s="5">
        <v>-215883208304</v>
      </c>
      <c r="K93" s="5">
        <v>-216101994935</v>
      </c>
      <c r="L93" s="5">
        <v>-53910778816</v>
      </c>
      <c r="M93" s="5">
        <v>-92838929623</v>
      </c>
      <c r="N93" s="5">
        <v>-1917078996</v>
      </c>
      <c r="O93" s="5">
        <v>-2537772399</v>
      </c>
      <c r="P93" s="5">
        <v>-2142662124</v>
      </c>
    </row>
    <row r="94" spans="2:16" x14ac:dyDescent="0.35">
      <c r="C94" t="s">
        <v>109</v>
      </c>
      <c r="D94" s="5">
        <v>519945304466</v>
      </c>
      <c r="E94" s="5">
        <v>450951486958</v>
      </c>
      <c r="F94" s="5">
        <v>385818730198</v>
      </c>
      <c r="G94" s="5">
        <v>310785234143</v>
      </c>
      <c r="I94" s="5">
        <v>450951486958</v>
      </c>
      <c r="J94" s="5">
        <v>362284031075</v>
      </c>
      <c r="K94" s="5">
        <v>478938038599</v>
      </c>
      <c r="L94" s="5">
        <v>506008601665</v>
      </c>
      <c r="M94" s="5">
        <v>558353502327</v>
      </c>
      <c r="N94" s="5">
        <v>700685860513</v>
      </c>
      <c r="O94" s="5">
        <v>662368557132</v>
      </c>
      <c r="P94" s="5">
        <v>242276320668</v>
      </c>
    </row>
    <row r="95" spans="2:16" x14ac:dyDescent="0.35">
      <c r="C95" t="s">
        <v>110</v>
      </c>
    </row>
    <row r="96" spans="2:16" x14ac:dyDescent="0.35">
      <c r="C96" t="s">
        <v>112</v>
      </c>
      <c r="D96" s="5">
        <v>343103716348</v>
      </c>
      <c r="E96" s="5">
        <v>362098385590</v>
      </c>
      <c r="F96" s="5">
        <v>369672479904</v>
      </c>
      <c r="G96" s="5">
        <v>361634934744</v>
      </c>
      <c r="I96" s="5">
        <v>362098385590</v>
      </c>
      <c r="J96" s="5">
        <v>376990873917</v>
      </c>
      <c r="K96" s="5">
        <v>364406193214</v>
      </c>
      <c r="L96" s="5">
        <v>372018456839</v>
      </c>
      <c r="M96" s="5">
        <v>361279611835</v>
      </c>
      <c r="N96" s="5">
        <v>352063885674</v>
      </c>
      <c r="O96" s="5">
        <v>423071110206</v>
      </c>
      <c r="P96" s="5">
        <v>344177642086</v>
      </c>
    </row>
    <row r="97" spans="3:16" x14ac:dyDescent="0.35">
      <c r="C97" t="s">
        <v>649</v>
      </c>
      <c r="D97" s="5">
        <v>6309885000</v>
      </c>
      <c r="E97" s="5">
        <v>6309885000</v>
      </c>
      <c r="F97" s="5">
        <v>8876219000</v>
      </c>
      <c r="G97" s="5">
        <v>8045974000</v>
      </c>
      <c r="I97" s="5">
        <v>6309885000</v>
      </c>
      <c r="J97" s="5">
        <v>7744474000</v>
      </c>
      <c r="K97" s="5">
        <v>7194744000</v>
      </c>
      <c r="L97" s="5">
        <v>10837348500</v>
      </c>
      <c r="M97" s="5">
        <v>4809172500</v>
      </c>
    </row>
    <row r="98" spans="3:16" x14ac:dyDescent="0.35">
      <c r="C98" t="s">
        <v>283</v>
      </c>
      <c r="D98" s="5">
        <v>10202588564</v>
      </c>
      <c r="E98" s="5">
        <v>10186846494</v>
      </c>
      <c r="F98" s="5">
        <v>10092500376</v>
      </c>
      <c r="G98" s="5">
        <v>10117866074</v>
      </c>
      <c r="I98" s="5">
        <v>10186846494</v>
      </c>
      <c r="J98" s="5">
        <v>14752190443</v>
      </c>
    </row>
    <row r="99" spans="3:16" x14ac:dyDescent="0.35">
      <c r="C99" t="s">
        <v>899</v>
      </c>
      <c r="D99" s="5">
        <v>100452141087</v>
      </c>
      <c r="E99" s="5">
        <v>137620387248</v>
      </c>
      <c r="F99" s="5">
        <v>124195913741</v>
      </c>
      <c r="G99" s="5">
        <v>127625271324</v>
      </c>
      <c r="I99" s="5">
        <v>137620387248</v>
      </c>
      <c r="J99" s="5">
        <v>131384174667</v>
      </c>
      <c r="K99" s="5">
        <v>128923294912</v>
      </c>
      <c r="L99" s="5">
        <v>118068544314</v>
      </c>
      <c r="M99" s="5">
        <v>6828912906</v>
      </c>
      <c r="P99" s="5">
        <v>3282061297</v>
      </c>
    </row>
    <row r="100" spans="3:16" x14ac:dyDescent="0.35">
      <c r="C100" t="s">
        <v>284</v>
      </c>
      <c r="D100" s="5">
        <v>867750000</v>
      </c>
      <c r="E100" s="5">
        <v>867750000</v>
      </c>
      <c r="F100" s="5">
        <v>867750000</v>
      </c>
      <c r="G100" s="5">
        <v>867750000</v>
      </c>
      <c r="I100" s="5">
        <v>867750000</v>
      </c>
      <c r="J100" s="5">
        <v>867750000</v>
      </c>
      <c r="K100" s="5">
        <v>867750000</v>
      </c>
      <c r="L100" s="5">
        <v>867750000</v>
      </c>
      <c r="M100" s="5">
        <v>766356365</v>
      </c>
      <c r="N100" s="5">
        <v>766356365</v>
      </c>
      <c r="O100" s="5">
        <v>766356365</v>
      </c>
      <c r="P100" s="5">
        <v>766356365</v>
      </c>
    </row>
    <row r="101" spans="3:16" x14ac:dyDescent="0.35">
      <c r="C101" t="s">
        <v>111</v>
      </c>
      <c r="D101" s="5">
        <v>13585531006</v>
      </c>
      <c r="E101" s="5">
        <v>13585531006</v>
      </c>
      <c r="F101" s="5">
        <v>18287103173</v>
      </c>
      <c r="G101" s="5">
        <v>18287103173</v>
      </c>
      <c r="I101" s="5">
        <v>13585531006</v>
      </c>
      <c r="J101" s="5">
        <v>18287103173</v>
      </c>
      <c r="K101" s="5">
        <v>16038886315</v>
      </c>
      <c r="L101" s="5">
        <v>21280770724</v>
      </c>
      <c r="M101" s="5">
        <v>28390250531</v>
      </c>
      <c r="N101" s="5">
        <v>32188302600</v>
      </c>
      <c r="O101" s="5">
        <v>35779037007</v>
      </c>
      <c r="P101" s="5">
        <v>23329101644</v>
      </c>
    </row>
    <row r="102" spans="3:16" x14ac:dyDescent="0.35">
      <c r="C102" t="s">
        <v>115</v>
      </c>
      <c r="D102" s="5">
        <v>557547971030</v>
      </c>
      <c r="E102" s="5">
        <v>609832466819</v>
      </c>
      <c r="F102" s="5">
        <v>616346266541</v>
      </c>
      <c r="G102" s="5">
        <v>612386711757</v>
      </c>
      <c r="I102" s="5">
        <v>609832466819</v>
      </c>
      <c r="J102" s="5">
        <v>645686984352</v>
      </c>
      <c r="K102" s="5">
        <v>593545768017</v>
      </c>
      <c r="L102" s="5">
        <v>585193197243</v>
      </c>
      <c r="M102" s="5">
        <v>450148639906</v>
      </c>
      <c r="N102" s="5">
        <v>433842870165</v>
      </c>
      <c r="O102" s="5">
        <v>532829992914</v>
      </c>
      <c r="P102" s="5">
        <v>413450078584</v>
      </c>
    </row>
    <row r="103" spans="3:16" x14ac:dyDescent="0.35">
      <c r="C103" t="s">
        <v>116</v>
      </c>
      <c r="D103" s="5">
        <v>1077493275496</v>
      </c>
      <c r="E103" s="5">
        <v>1060783953777</v>
      </c>
      <c r="F103" s="5">
        <v>1002164996739</v>
      </c>
      <c r="G103" s="5">
        <v>923171945900</v>
      </c>
      <c r="I103" s="5">
        <v>1060783953777</v>
      </c>
      <c r="J103" s="5">
        <v>1007971015427</v>
      </c>
      <c r="K103" s="5">
        <v>1072483806616</v>
      </c>
      <c r="L103" s="5">
        <v>1091201798908</v>
      </c>
      <c r="M103" s="5">
        <v>1008502142233</v>
      </c>
      <c r="N103" s="5">
        <v>1134528730678</v>
      </c>
      <c r="O103" s="5">
        <v>1195198550046</v>
      </c>
      <c r="P103" s="5">
        <v>655726399252</v>
      </c>
    </row>
    <row r="104" spans="3:16" x14ac:dyDescent="0.35">
      <c r="C104" t="s">
        <v>117</v>
      </c>
    </row>
    <row r="105" spans="3:16" x14ac:dyDescent="0.35">
      <c r="C105" t="s">
        <v>118</v>
      </c>
    </row>
    <row r="106" spans="3:16" x14ac:dyDescent="0.35">
      <c r="C106" t="s">
        <v>119</v>
      </c>
      <c r="D106" s="5">
        <v>140332808313</v>
      </c>
      <c r="E106" s="5">
        <v>116830569215</v>
      </c>
      <c r="F106" s="5">
        <v>126016369479</v>
      </c>
      <c r="G106" s="5">
        <v>89612355465</v>
      </c>
      <c r="I106" s="5">
        <v>116830569215</v>
      </c>
      <c r="J106" s="5">
        <v>132667747141</v>
      </c>
      <c r="K106" s="5">
        <v>259330180979</v>
      </c>
      <c r="L106" s="5">
        <v>251665233496</v>
      </c>
      <c r="M106" s="5">
        <v>319470414757</v>
      </c>
      <c r="N106" s="5">
        <v>523669782549</v>
      </c>
      <c r="O106" s="5">
        <v>617963023345</v>
      </c>
      <c r="P106" s="5">
        <v>328561476456</v>
      </c>
    </row>
    <row r="107" spans="3:16" x14ac:dyDescent="0.35">
      <c r="C107" t="s">
        <v>285</v>
      </c>
      <c r="J107" s="5">
        <v>42355143005</v>
      </c>
      <c r="K107" s="5">
        <v>93027697350</v>
      </c>
      <c r="L107" s="5">
        <v>64147185295</v>
      </c>
      <c r="M107" s="5">
        <v>34971213830</v>
      </c>
      <c r="N107" s="5">
        <v>23742666918</v>
      </c>
      <c r="O107" s="5">
        <v>40034067951</v>
      </c>
      <c r="P107" s="5">
        <v>133289789443</v>
      </c>
    </row>
    <row r="108" spans="3:16" x14ac:dyDescent="0.35">
      <c r="C108" t="s">
        <v>120</v>
      </c>
    </row>
    <row r="109" spans="3:16" x14ac:dyDescent="0.35">
      <c r="C109" t="s">
        <v>286</v>
      </c>
      <c r="D109" s="5">
        <v>33832935784</v>
      </c>
      <c r="E109" s="5">
        <v>13516783780</v>
      </c>
      <c r="F109" s="5">
        <v>51903040129</v>
      </c>
      <c r="G109" s="5">
        <v>38825876564</v>
      </c>
      <c r="I109" s="5">
        <v>13516783780</v>
      </c>
      <c r="J109" s="5">
        <v>36928182809</v>
      </c>
      <c r="K109" s="5">
        <v>17357130077</v>
      </c>
      <c r="L109" s="5">
        <v>32980434986</v>
      </c>
      <c r="M109" s="5">
        <v>45971521811</v>
      </c>
      <c r="N109" s="5">
        <v>125523819931</v>
      </c>
      <c r="O109" s="5">
        <v>159628225619</v>
      </c>
      <c r="P109" s="5">
        <v>44330071061</v>
      </c>
    </row>
    <row r="110" spans="3:16" x14ac:dyDescent="0.35">
      <c r="C110" t="s">
        <v>121</v>
      </c>
    </row>
    <row r="111" spans="3:16" x14ac:dyDescent="0.35">
      <c r="C111" t="s">
        <v>287</v>
      </c>
      <c r="O111" s="5">
        <v>10129709820</v>
      </c>
      <c r="P111" s="5">
        <v>11500000000</v>
      </c>
    </row>
    <row r="112" spans="3:16" x14ac:dyDescent="0.35">
      <c r="C112" t="s">
        <v>123</v>
      </c>
    </row>
    <row r="113" spans="3:16" x14ac:dyDescent="0.35">
      <c r="C113" t="s">
        <v>900</v>
      </c>
      <c r="D113" s="5">
        <v>48295865051</v>
      </c>
      <c r="E113" s="5">
        <v>68489696568</v>
      </c>
      <c r="F113" s="5">
        <v>51427913509</v>
      </c>
      <c r="G113" s="5">
        <v>35084088834</v>
      </c>
      <c r="I113" s="5">
        <v>68489696568</v>
      </c>
      <c r="J113" s="5">
        <v>17790563711</v>
      </c>
      <c r="K113" s="5">
        <v>56714510356</v>
      </c>
      <c r="L113" s="5">
        <v>23368005041</v>
      </c>
      <c r="M113" s="5">
        <v>57093949293</v>
      </c>
      <c r="N113" s="5">
        <v>55558876671</v>
      </c>
      <c r="O113" s="5">
        <v>59855814829</v>
      </c>
      <c r="P113" s="5">
        <v>22753830040</v>
      </c>
    </row>
    <row r="114" spans="3:16" x14ac:dyDescent="0.35">
      <c r="C114" t="s">
        <v>122</v>
      </c>
      <c r="D114" s="5">
        <v>47191634754</v>
      </c>
      <c r="E114" s="5">
        <v>25927620487</v>
      </c>
      <c r="F114" s="5">
        <v>11972973032</v>
      </c>
      <c r="G114" s="5">
        <v>2534739575</v>
      </c>
      <c r="I114" s="5">
        <v>25927620487</v>
      </c>
      <c r="J114" s="5">
        <v>15616456332</v>
      </c>
      <c r="K114" s="5">
        <v>53021815138</v>
      </c>
      <c r="L114" s="5">
        <v>62910286472</v>
      </c>
      <c r="M114" s="5">
        <v>26571749404</v>
      </c>
      <c r="N114" s="5">
        <v>28500531857</v>
      </c>
      <c r="O114" s="5">
        <v>40158666797</v>
      </c>
      <c r="P114" s="5">
        <v>17814133634</v>
      </c>
    </row>
    <row r="115" spans="3:16" x14ac:dyDescent="0.35">
      <c r="C115" t="s">
        <v>129</v>
      </c>
    </row>
    <row r="116" spans="3:16" x14ac:dyDescent="0.35">
      <c r="C116" t="s">
        <v>125</v>
      </c>
      <c r="D116" s="5">
        <v>19747944447</v>
      </c>
      <c r="E116" s="5">
        <v>20445244478</v>
      </c>
      <c r="F116" s="5">
        <v>21127297552</v>
      </c>
      <c r="G116" s="5">
        <v>22073529375</v>
      </c>
      <c r="I116" s="5">
        <v>20445244478</v>
      </c>
      <c r="J116" s="5">
        <v>25011517844</v>
      </c>
      <c r="K116" s="5">
        <v>5017300701</v>
      </c>
      <c r="L116" s="5">
        <v>7890427488</v>
      </c>
      <c r="M116" s="5">
        <v>10554455608</v>
      </c>
      <c r="N116" s="5">
        <v>11666666667</v>
      </c>
    </row>
    <row r="117" spans="3:16" x14ac:dyDescent="0.35">
      <c r="C117" t="s">
        <v>901</v>
      </c>
      <c r="D117" s="5">
        <v>982888582</v>
      </c>
      <c r="E117" s="5">
        <v>325213494</v>
      </c>
      <c r="F117" s="5">
        <v>463848650</v>
      </c>
      <c r="G117" s="5">
        <v>646004264</v>
      </c>
      <c r="I117" s="5">
        <v>325213494</v>
      </c>
      <c r="J117" s="5">
        <v>1196807559</v>
      </c>
      <c r="K117" s="5">
        <v>7494400608</v>
      </c>
      <c r="L117" s="5">
        <v>12301184128</v>
      </c>
      <c r="M117" s="5">
        <v>1981202812</v>
      </c>
      <c r="N117" s="5">
        <v>1297383524</v>
      </c>
      <c r="O117" s="5">
        <v>1997635400</v>
      </c>
      <c r="P117" s="5">
        <v>556647057</v>
      </c>
    </row>
    <row r="118" spans="3:16" x14ac:dyDescent="0.35">
      <c r="C118" t="s">
        <v>289</v>
      </c>
      <c r="D118" s="5">
        <v>4318717241</v>
      </c>
      <c r="E118" s="5">
        <v>4694290274</v>
      </c>
      <c r="F118" s="5">
        <v>5068363559</v>
      </c>
      <c r="G118" s="5">
        <v>5427275200</v>
      </c>
      <c r="I118" s="5">
        <v>4694290274</v>
      </c>
      <c r="J118" s="5">
        <v>6123987561</v>
      </c>
      <c r="K118" s="5">
        <v>7436787636</v>
      </c>
      <c r="L118" s="5">
        <v>9084145259</v>
      </c>
      <c r="M118" s="5">
        <v>707413215</v>
      </c>
      <c r="N118" s="5">
        <v>2244699334</v>
      </c>
      <c r="O118" s="5">
        <v>3985070929</v>
      </c>
      <c r="P118" s="5">
        <v>4117636378</v>
      </c>
    </row>
    <row r="119" spans="3:16" x14ac:dyDescent="0.35">
      <c r="C119" t="s">
        <v>130</v>
      </c>
      <c r="D119" s="5">
        <v>25049550270</v>
      </c>
      <c r="E119" s="5">
        <v>25464748246</v>
      </c>
      <c r="F119" s="5">
        <v>26659509761</v>
      </c>
      <c r="G119" s="5">
        <v>28146808839</v>
      </c>
      <c r="I119" s="5">
        <v>25464748246</v>
      </c>
      <c r="J119" s="5">
        <v>32332312964</v>
      </c>
      <c r="K119" s="5">
        <v>19948488945</v>
      </c>
      <c r="L119" s="5">
        <v>29275756875</v>
      </c>
      <c r="M119" s="5">
        <v>13243071635</v>
      </c>
      <c r="N119" s="5">
        <v>15208749525</v>
      </c>
      <c r="O119" s="5">
        <v>5982706329</v>
      </c>
      <c r="P119" s="5">
        <v>4674283435</v>
      </c>
    </row>
    <row r="120" spans="3:16" x14ac:dyDescent="0.35">
      <c r="C120" t="s">
        <v>127</v>
      </c>
      <c r="D120" s="5">
        <v>30677038517</v>
      </c>
      <c r="E120" s="5">
        <v>30792236493</v>
      </c>
      <c r="F120" s="5">
        <v>32493854284</v>
      </c>
      <c r="G120" s="5">
        <v>33681153362</v>
      </c>
      <c r="I120" s="5">
        <v>30792236493</v>
      </c>
      <c r="J120" s="5">
        <v>37266657487</v>
      </c>
      <c r="K120" s="5">
        <v>27268566211</v>
      </c>
      <c r="L120" s="5">
        <v>61538366921</v>
      </c>
      <c r="M120" s="5">
        <v>51335660945</v>
      </c>
      <c r="N120" s="5">
        <v>67874053649</v>
      </c>
      <c r="O120" s="5">
        <v>58391576595</v>
      </c>
      <c r="P120" s="5">
        <v>62031766472</v>
      </c>
    </row>
    <row r="121" spans="3:16" x14ac:dyDescent="0.35">
      <c r="C121" t="s">
        <v>128</v>
      </c>
      <c r="D121" s="5">
        <v>30677038517</v>
      </c>
      <c r="E121" s="5">
        <v>30792236493</v>
      </c>
      <c r="F121" s="5">
        <v>32493854284</v>
      </c>
      <c r="G121" s="5">
        <v>33681153362</v>
      </c>
      <c r="I121" s="5">
        <v>30792236493</v>
      </c>
      <c r="J121" s="5">
        <v>37266657487</v>
      </c>
      <c r="K121" s="5">
        <v>27268566211</v>
      </c>
      <c r="L121" s="5">
        <v>61538366921</v>
      </c>
      <c r="M121" s="5">
        <v>51335660945</v>
      </c>
      <c r="N121" s="5">
        <v>67874053649</v>
      </c>
      <c r="O121" s="5">
        <v>58391576595</v>
      </c>
      <c r="P121" s="5">
        <v>62031766472</v>
      </c>
    </row>
    <row r="122" spans="3:16" x14ac:dyDescent="0.35">
      <c r="C122" t="s">
        <v>570</v>
      </c>
      <c r="K122" s="5">
        <v>3648439461</v>
      </c>
      <c r="L122" s="5">
        <v>17856929538</v>
      </c>
      <c r="M122" s="5">
        <v>25214098640</v>
      </c>
      <c r="N122" s="5">
        <v>40530906669</v>
      </c>
      <c r="O122" s="5">
        <v>31121551519</v>
      </c>
      <c r="P122" s="5">
        <v>37138814451</v>
      </c>
    </row>
    <row r="123" spans="3:16" x14ac:dyDescent="0.35">
      <c r="C123" t="s">
        <v>132</v>
      </c>
      <c r="D123" s="5">
        <v>171009846830</v>
      </c>
      <c r="E123" s="5">
        <v>147622805708</v>
      </c>
      <c r="F123" s="5">
        <v>158510223763</v>
      </c>
      <c r="G123" s="5">
        <v>123293508827</v>
      </c>
      <c r="I123" s="5">
        <v>147622805708</v>
      </c>
      <c r="J123" s="5">
        <v>169934404628</v>
      </c>
      <c r="K123" s="5">
        <v>286598747190</v>
      </c>
      <c r="L123" s="5">
        <v>313203600417</v>
      </c>
      <c r="M123" s="5">
        <v>370806075702</v>
      </c>
      <c r="N123" s="5">
        <v>591543836198</v>
      </c>
      <c r="O123" s="5">
        <v>676354599940</v>
      </c>
      <c r="P123" s="5">
        <v>390593242928</v>
      </c>
    </row>
    <row r="124" spans="3:16" x14ac:dyDescent="0.35">
      <c r="C124" t="s">
        <v>133</v>
      </c>
    </row>
    <row r="125" spans="3:16" x14ac:dyDescent="0.35">
      <c r="C125" t="s">
        <v>134</v>
      </c>
      <c r="D125" s="5">
        <v>212500000000</v>
      </c>
      <c r="E125" s="5">
        <v>212500000000</v>
      </c>
      <c r="F125" s="5">
        <v>212500000000</v>
      </c>
      <c r="G125" s="5">
        <v>212500000000</v>
      </c>
      <c r="I125" s="5">
        <v>212500000000</v>
      </c>
      <c r="J125" s="5">
        <v>212500000000</v>
      </c>
      <c r="K125" s="5">
        <v>212500000000</v>
      </c>
      <c r="L125" s="5">
        <v>212500000000</v>
      </c>
      <c r="M125" s="5">
        <v>212500000000</v>
      </c>
      <c r="N125" s="5">
        <v>212500000000</v>
      </c>
      <c r="O125" s="5">
        <v>212500000000</v>
      </c>
      <c r="P125" s="5">
        <v>170000000000</v>
      </c>
    </row>
    <row r="126" spans="3:16" x14ac:dyDescent="0.35">
      <c r="C126" t="s">
        <v>135</v>
      </c>
      <c r="D126" s="5">
        <v>123203838674</v>
      </c>
      <c r="E126" s="5">
        <v>123203838674</v>
      </c>
      <c r="F126" s="5">
        <v>123177457435</v>
      </c>
      <c r="G126" s="5">
        <v>123177457435</v>
      </c>
      <c r="I126" s="5">
        <v>123203838674</v>
      </c>
      <c r="J126" s="5">
        <v>123177672904</v>
      </c>
      <c r="K126" s="5">
        <v>123172322365</v>
      </c>
      <c r="L126" s="5">
        <v>119707891073</v>
      </c>
      <c r="M126" s="5">
        <v>163533533818</v>
      </c>
      <c r="N126" s="5">
        <v>163533533818</v>
      </c>
      <c r="O126" s="5">
        <v>163533533818</v>
      </c>
      <c r="P126" s="5">
        <v>27892853108</v>
      </c>
    </row>
    <row r="127" spans="3:16" x14ac:dyDescent="0.35">
      <c r="C127" t="s">
        <v>136</v>
      </c>
      <c r="D127" s="5">
        <v>726994171968</v>
      </c>
      <c r="E127" s="5">
        <v>733553343223</v>
      </c>
      <c r="F127" s="5">
        <v>680800559601</v>
      </c>
      <c r="G127" s="5">
        <v>650043774992</v>
      </c>
      <c r="I127" s="5">
        <v>733553343223</v>
      </c>
      <c r="J127" s="5">
        <v>686509110714</v>
      </c>
      <c r="K127" s="5">
        <v>660208531602</v>
      </c>
      <c r="L127" s="5">
        <v>502683591614</v>
      </c>
      <c r="M127" s="5">
        <v>354347420202</v>
      </c>
      <c r="N127" s="5">
        <v>184829149466</v>
      </c>
      <c r="O127" s="5">
        <v>152893957074</v>
      </c>
      <c r="P127" s="5">
        <v>62855009211</v>
      </c>
    </row>
    <row r="128" spans="3:16" x14ac:dyDescent="0.35">
      <c r="C128" t="s">
        <v>291</v>
      </c>
      <c r="D128" s="5">
        <v>61616489355</v>
      </c>
      <c r="E128" s="5">
        <v>61737250070</v>
      </c>
      <c r="F128" s="5">
        <v>42987068743</v>
      </c>
      <c r="G128" s="5">
        <v>29967517450</v>
      </c>
      <c r="I128" s="5">
        <v>61737250070</v>
      </c>
      <c r="J128" s="5">
        <v>31733035485</v>
      </c>
      <c r="K128" s="5">
        <v>6106200394</v>
      </c>
      <c r="L128" s="5">
        <v>-2982505380</v>
      </c>
      <c r="M128" s="5">
        <v>154042134</v>
      </c>
      <c r="N128" s="5">
        <v>-15960709808</v>
      </c>
      <c r="O128" s="5">
        <v>-7545768387</v>
      </c>
      <c r="P128" s="5">
        <v>6527956129</v>
      </c>
    </row>
    <row r="129" spans="2:16" x14ac:dyDescent="0.35">
      <c r="C129" t="s">
        <v>9</v>
      </c>
      <c r="D129" s="5">
        <v>906483428666</v>
      </c>
      <c r="E129" s="5">
        <v>913161148069</v>
      </c>
      <c r="F129" s="5">
        <v>843654772975</v>
      </c>
      <c r="G129" s="5">
        <v>799878437073</v>
      </c>
      <c r="I129" s="5">
        <v>913161148069</v>
      </c>
      <c r="J129" s="5">
        <v>838036610799</v>
      </c>
      <c r="K129" s="5">
        <v>785885059426</v>
      </c>
      <c r="L129" s="5">
        <v>777998198491</v>
      </c>
      <c r="M129" s="5">
        <v>637696066531</v>
      </c>
      <c r="N129" s="5">
        <v>542984894480</v>
      </c>
      <c r="O129" s="5">
        <v>518843950106</v>
      </c>
      <c r="P129" s="5">
        <v>265133156324</v>
      </c>
    </row>
    <row r="130" spans="2:16" x14ac:dyDescent="0.35">
      <c r="C130" t="s">
        <v>140</v>
      </c>
      <c r="D130" s="5">
        <v>1077493275496</v>
      </c>
      <c r="E130" s="5">
        <v>1060783953777</v>
      </c>
      <c r="F130" s="5">
        <v>1002164996738</v>
      </c>
      <c r="G130" s="5">
        <v>923171945900</v>
      </c>
      <c r="I130" s="5">
        <v>1060783953777</v>
      </c>
      <c r="J130" s="5">
        <v>1007971015427</v>
      </c>
      <c r="K130" s="5">
        <v>1072483806616</v>
      </c>
      <c r="L130" s="5">
        <v>1091201798908</v>
      </c>
      <c r="M130" s="5">
        <v>1008502142233</v>
      </c>
      <c r="N130" s="5">
        <v>1134528730678</v>
      </c>
      <c r="O130" s="5">
        <v>1195198550046</v>
      </c>
      <c r="P130" s="5">
        <v>655726399252</v>
      </c>
    </row>
    <row r="131" spans="2:16" x14ac:dyDescent="0.35">
      <c r="C131" t="s">
        <v>141</v>
      </c>
      <c r="D131" s="5">
        <v>2125000000</v>
      </c>
      <c r="E131" s="5">
        <v>2125000000</v>
      </c>
      <c r="F131" s="5">
        <v>2125000000</v>
      </c>
      <c r="G131" s="5">
        <v>2125000000</v>
      </c>
      <c r="I131" s="5">
        <v>2125000000</v>
      </c>
      <c r="J131" s="5">
        <v>2125000000</v>
      </c>
      <c r="K131" s="5">
        <v>2125000000</v>
      </c>
      <c r="L131" s="5">
        <v>2125000000</v>
      </c>
      <c r="M131" s="5">
        <v>2125000000</v>
      </c>
      <c r="N131" s="5">
        <v>2125000000</v>
      </c>
      <c r="O131" s="5">
        <v>2125000000</v>
      </c>
      <c r="P131" s="5">
        <v>1700000000</v>
      </c>
    </row>
    <row r="133" spans="2:16" x14ac:dyDescent="0.35">
      <c r="B133" t="s">
        <v>142</v>
      </c>
      <c r="C133" t="s">
        <v>143</v>
      </c>
      <c r="D133" s="5">
        <v>69515502986</v>
      </c>
      <c r="E133" s="5">
        <v>52158796013</v>
      </c>
      <c r="F133" s="5">
        <v>19505154362</v>
      </c>
      <c r="G133" s="5">
        <v>-31354250528</v>
      </c>
      <c r="I133" s="5">
        <v>79992250550</v>
      </c>
      <c r="J133" s="5">
        <v>222271357545</v>
      </c>
      <c r="K133" s="5">
        <v>295069915490</v>
      </c>
      <c r="L133" s="5">
        <v>156359698181</v>
      </c>
      <c r="M133" s="5">
        <v>120613302478</v>
      </c>
      <c r="N133" s="5">
        <v>-9110462603</v>
      </c>
      <c r="O133" s="5">
        <v>101522398356</v>
      </c>
      <c r="P133" s="5">
        <v>-16783478026</v>
      </c>
    </row>
    <row r="134" spans="2:16" x14ac:dyDescent="0.35">
      <c r="C134" t="s">
        <v>144</v>
      </c>
      <c r="D134" s="5">
        <v>279927136523</v>
      </c>
      <c r="E134" s="5">
        <v>283558162016</v>
      </c>
      <c r="F134" s="5">
        <v>266210835934</v>
      </c>
      <c r="G134" s="5">
        <v>129389119381</v>
      </c>
      <c r="I134" s="5">
        <v>899965409567</v>
      </c>
      <c r="J134" s="5">
        <v>1077154633384</v>
      </c>
      <c r="K134" s="5">
        <v>1225191010577</v>
      </c>
      <c r="L134" s="5">
        <v>956723253367</v>
      </c>
      <c r="M134" s="5">
        <v>918304294330</v>
      </c>
      <c r="N134" s="5">
        <v>387098831810</v>
      </c>
      <c r="O134" s="5">
        <v>1232140309753</v>
      </c>
      <c r="P134" s="5">
        <v>616304058143</v>
      </c>
    </row>
    <row r="135" spans="2:16" x14ac:dyDescent="0.35">
      <c r="C135" t="s">
        <v>294</v>
      </c>
      <c r="D135" s="5">
        <v>-188902974417</v>
      </c>
      <c r="E135" s="5">
        <v>-186478732259</v>
      </c>
      <c r="F135" s="5">
        <v>-219651858368</v>
      </c>
      <c r="G135" s="5">
        <v>-122585840458</v>
      </c>
      <c r="I135" s="5">
        <v>-688506812419</v>
      </c>
      <c r="J135" s="5">
        <v>-656177144409</v>
      </c>
      <c r="K135" s="5">
        <v>-773751543082</v>
      </c>
      <c r="L135" s="5">
        <v>-755422550062</v>
      </c>
      <c r="M135" s="5">
        <v>-725506593227</v>
      </c>
      <c r="N135" s="5">
        <v>-338410769364</v>
      </c>
      <c r="O135" s="5">
        <v>-1046500710720</v>
      </c>
      <c r="P135" s="5">
        <v>-558839665372</v>
      </c>
    </row>
    <row r="136" spans="2:16" x14ac:dyDescent="0.35">
      <c r="C136" t="s">
        <v>293</v>
      </c>
      <c r="D136" s="5">
        <v>-19657321941</v>
      </c>
      <c r="E136" s="5">
        <v>-33967592464</v>
      </c>
      <c r="F136" s="5">
        <v>-21390551325</v>
      </c>
      <c r="G136" s="5">
        <v>-19261949263</v>
      </c>
      <c r="I136" s="5">
        <v>-97353885455</v>
      </c>
      <c r="J136" s="5">
        <v>-101099803651</v>
      </c>
      <c r="K136" s="5">
        <v>-74630985310</v>
      </c>
      <c r="L136" s="5">
        <v>-39010972047</v>
      </c>
      <c r="M136" s="5">
        <v>-31171893538</v>
      </c>
      <c r="N136" s="5">
        <v>-30011274250</v>
      </c>
      <c r="O136" s="5">
        <v>-44810333902</v>
      </c>
      <c r="P136" s="5">
        <v>-47970168884</v>
      </c>
    </row>
    <row r="137" spans="2:16" x14ac:dyDescent="0.35">
      <c r="C137" t="s">
        <v>299</v>
      </c>
      <c r="D137" s="5">
        <v>886993964</v>
      </c>
      <c r="E137" s="5">
        <v>1359675528</v>
      </c>
      <c r="F137" s="5">
        <v>615617206</v>
      </c>
      <c r="G137" s="5">
        <v>1404001220</v>
      </c>
      <c r="I137" s="5">
        <v>4539707804</v>
      </c>
      <c r="J137" s="5">
        <v>6154352637</v>
      </c>
      <c r="K137" s="5">
        <v>5370624032</v>
      </c>
      <c r="L137" s="5">
        <v>3529407768</v>
      </c>
      <c r="M137" s="5">
        <v>1539801158</v>
      </c>
      <c r="N137" s="5">
        <v>2671720170</v>
      </c>
      <c r="O137" s="5">
        <v>3066006433</v>
      </c>
      <c r="P137" s="5">
        <v>1269679971</v>
      </c>
    </row>
    <row r="138" spans="2:16" x14ac:dyDescent="0.35">
      <c r="C138" t="s">
        <v>703</v>
      </c>
      <c r="D138" s="5">
        <v>-6232858241</v>
      </c>
      <c r="E138" s="5">
        <v>-11089211076</v>
      </c>
      <c r="F138" s="5">
        <v>-1895726409</v>
      </c>
      <c r="G138" s="5">
        <v>-22088947327</v>
      </c>
      <c r="I138" s="5">
        <v>-34642199212</v>
      </c>
      <c r="J138" s="5">
        <v>-90303808507</v>
      </c>
      <c r="K138" s="5">
        <v>-81683907148</v>
      </c>
      <c r="L138" s="5">
        <v>-10240730451</v>
      </c>
      <c r="M138" s="5">
        <v>-33691332383</v>
      </c>
      <c r="N138" s="5">
        <v>-21362238116</v>
      </c>
      <c r="O138" s="5">
        <v>-30256712809</v>
      </c>
      <c r="P138" s="5">
        <v>-19575514429</v>
      </c>
    </row>
    <row r="139" spans="2:16" x14ac:dyDescent="0.35">
      <c r="C139" t="s">
        <v>296</v>
      </c>
      <c r="D139" s="5">
        <v>-678980808</v>
      </c>
      <c r="E139" s="5">
        <v>-721098878</v>
      </c>
      <c r="F139" s="5">
        <v>-953584918</v>
      </c>
      <c r="G139" s="5">
        <v>-1127825239</v>
      </c>
      <c r="I139" s="5">
        <v>-4397285186</v>
      </c>
      <c r="J139" s="5">
        <v>-13175279047</v>
      </c>
      <c r="K139" s="5">
        <v>-8402316847</v>
      </c>
      <c r="L139" s="5">
        <v>-4427695985</v>
      </c>
      <c r="M139" s="5">
        <v>-6732406073</v>
      </c>
      <c r="N139" s="5">
        <v>-10356063586</v>
      </c>
      <c r="O139" s="5">
        <v>-10940718939</v>
      </c>
      <c r="P139" s="5">
        <v>-8097183832</v>
      </c>
    </row>
    <row r="140" spans="2:16" x14ac:dyDescent="0.35">
      <c r="C140" t="s">
        <v>480</v>
      </c>
      <c r="D140" s="5">
        <v>4173507906</v>
      </c>
      <c r="E140" s="5">
        <v>-502406854</v>
      </c>
      <c r="F140" s="5">
        <v>-3429577758</v>
      </c>
      <c r="G140" s="5">
        <v>2917191158</v>
      </c>
      <c r="I140" s="5">
        <v>387315451</v>
      </c>
      <c r="J140" s="5">
        <v>-281592862</v>
      </c>
      <c r="K140" s="5">
        <v>2977033268</v>
      </c>
      <c r="L140" s="5">
        <v>5208985591</v>
      </c>
      <c r="M140" s="5">
        <v>-2128567789</v>
      </c>
      <c r="N140" s="5">
        <v>1259330733</v>
      </c>
      <c r="O140" s="5">
        <v>-1175441460</v>
      </c>
      <c r="P140" s="5">
        <v>125316377</v>
      </c>
    </row>
    <row r="141" spans="2:16" x14ac:dyDescent="0.35">
      <c r="C141" t="s">
        <v>150</v>
      </c>
      <c r="D141" s="5">
        <v>-1447318320</v>
      </c>
      <c r="E141" s="5">
        <v>-2229048864</v>
      </c>
      <c r="F141" s="5">
        <v>-5307824869</v>
      </c>
      <c r="G141" s="5">
        <v>-75629579005</v>
      </c>
      <c r="I141" s="5">
        <v>-87602511480</v>
      </c>
      <c r="J141" s="5">
        <v>-123083430049</v>
      </c>
      <c r="K141" s="5">
        <v>-207324518587</v>
      </c>
      <c r="L141" s="5">
        <v>-40501059335</v>
      </c>
      <c r="M141" s="5">
        <v>-44768777255</v>
      </c>
      <c r="N141" s="5">
        <v>18517348099</v>
      </c>
      <c r="O141" s="5">
        <v>78302458929</v>
      </c>
      <c r="P141" s="5">
        <v>73142676805</v>
      </c>
    </row>
    <row r="142" spans="2:16" x14ac:dyDescent="0.35">
      <c r="C142" t="s">
        <v>151</v>
      </c>
      <c r="D142" s="5">
        <v>-5200010619</v>
      </c>
      <c r="E142" s="5">
        <v>-38647594588</v>
      </c>
      <c r="F142" s="5">
        <v>245526084</v>
      </c>
      <c r="G142" s="5">
        <v>5001132470</v>
      </c>
      <c r="I142" s="5">
        <v>-32761544851</v>
      </c>
      <c r="J142" s="5">
        <v>-94746122207</v>
      </c>
      <c r="K142" s="5">
        <v>-40094132103</v>
      </c>
      <c r="L142" s="5">
        <v>-52012158512</v>
      </c>
      <c r="M142" s="5">
        <v>-76351751277</v>
      </c>
      <c r="N142" s="5">
        <v>-5388625834</v>
      </c>
      <c r="O142" s="5">
        <v>-188807114327</v>
      </c>
      <c r="P142" s="5">
        <v>-30026694056</v>
      </c>
    </row>
    <row r="143" spans="2:16" x14ac:dyDescent="0.35">
      <c r="C143" t="s">
        <v>902</v>
      </c>
      <c r="D143" s="5">
        <v>421911791</v>
      </c>
      <c r="E143" s="5">
        <v>-15342502959</v>
      </c>
      <c r="F143" s="5">
        <v>-2999611166</v>
      </c>
      <c r="G143" s="5">
        <v>311256688</v>
      </c>
      <c r="I143" s="5">
        <v>-4723487156</v>
      </c>
      <c r="J143" s="5">
        <v>-15309932294</v>
      </c>
      <c r="K143" s="5">
        <v>1573482361</v>
      </c>
      <c r="L143" s="5">
        <v>-3590630312</v>
      </c>
      <c r="M143" s="5">
        <v>-6673750060</v>
      </c>
    </row>
    <row r="144" spans="2:16" x14ac:dyDescent="0.35">
      <c r="C144" t="s">
        <v>903</v>
      </c>
      <c r="D144" s="5">
        <v>-15742070</v>
      </c>
      <c r="J144" s="5">
        <v>-11035000000</v>
      </c>
      <c r="M144" s="5">
        <v>-25000000</v>
      </c>
    </row>
    <row r="145" spans="3:16" x14ac:dyDescent="0.35">
      <c r="C145" t="s">
        <v>658</v>
      </c>
      <c r="L145" s="5">
        <v>155000000000</v>
      </c>
    </row>
    <row r="146" spans="3:16" x14ac:dyDescent="0.35">
      <c r="C146" t="s">
        <v>904</v>
      </c>
      <c r="M146" s="5">
        <v>-25465788457</v>
      </c>
    </row>
    <row r="147" spans="3:16" x14ac:dyDescent="0.35">
      <c r="C147" t="s">
        <v>155</v>
      </c>
      <c r="D147" s="5">
        <v>-1598554469</v>
      </c>
      <c r="E147" s="5">
        <v>5773245248</v>
      </c>
      <c r="F147" s="5">
        <v>-17652075332</v>
      </c>
      <c r="G147" s="5">
        <v>-5571684906</v>
      </c>
      <c r="I147" s="5">
        <v>-28492552768</v>
      </c>
      <c r="J147" s="5">
        <v>-64880339669</v>
      </c>
      <c r="K147" s="5">
        <v>-25222002852</v>
      </c>
      <c r="L147" s="5">
        <v>-40821129745</v>
      </c>
      <c r="M147" s="5">
        <v>-39317020648</v>
      </c>
      <c r="N147" s="5">
        <v>-1597267415</v>
      </c>
      <c r="O147" s="5">
        <v>-182891695193</v>
      </c>
      <c r="P147" s="5">
        <v>-47979642186</v>
      </c>
    </row>
    <row r="148" spans="3:16" x14ac:dyDescent="0.35">
      <c r="C148" t="s">
        <v>365</v>
      </c>
      <c r="J148" s="5">
        <v>225000000</v>
      </c>
      <c r="K148" s="5">
        <v>112200000</v>
      </c>
      <c r="L148" s="5">
        <v>421989402</v>
      </c>
      <c r="M148" s="5">
        <v>2287688500</v>
      </c>
      <c r="N148" s="5">
        <v>350000131</v>
      </c>
      <c r="O148" s="5">
        <v>530000000</v>
      </c>
    </row>
    <row r="149" spans="3:16" x14ac:dyDescent="0.35">
      <c r="C149" t="s">
        <v>905</v>
      </c>
      <c r="D149" s="5">
        <v>-1430523545</v>
      </c>
      <c r="E149" s="5">
        <v>-699300000</v>
      </c>
      <c r="I149" s="5">
        <v>-699300000</v>
      </c>
      <c r="J149" s="5">
        <v>-1084803000</v>
      </c>
    </row>
    <row r="150" spans="3:16" x14ac:dyDescent="0.35">
      <c r="C150" t="s">
        <v>906</v>
      </c>
      <c r="L150" s="5">
        <v>-867750000</v>
      </c>
    </row>
    <row r="151" spans="3:16" x14ac:dyDescent="0.35">
      <c r="C151" t="s">
        <v>907</v>
      </c>
      <c r="D151" s="5">
        <v>-394607564</v>
      </c>
      <c r="E151" s="5">
        <v>-1444405015</v>
      </c>
      <c r="F151" s="5">
        <v>20000000000</v>
      </c>
      <c r="G151" s="5">
        <v>2000000000</v>
      </c>
      <c r="I151" s="5">
        <v>12712131274</v>
      </c>
      <c r="J151" s="5">
        <v>-3675240655</v>
      </c>
      <c r="K151" s="5">
        <v>-19184825642</v>
      </c>
      <c r="L151" s="5">
        <v>-41183669155</v>
      </c>
    </row>
    <row r="152" spans="3:16" x14ac:dyDescent="0.35">
      <c r="C152" t="s">
        <v>309</v>
      </c>
      <c r="D152" s="5">
        <v>-67039761</v>
      </c>
      <c r="E152" s="5">
        <v>-243240000</v>
      </c>
      <c r="F152" s="5">
        <v>-1031545000</v>
      </c>
      <c r="G152" s="5">
        <v>813700000</v>
      </c>
      <c r="I152" s="5">
        <v>-561285000</v>
      </c>
      <c r="J152" s="5">
        <v>-519954000</v>
      </c>
      <c r="K152" s="5">
        <v>-2211344000</v>
      </c>
      <c r="L152" s="5">
        <v>-6028176000</v>
      </c>
    </row>
    <row r="153" spans="3:16" x14ac:dyDescent="0.35">
      <c r="C153" t="s">
        <v>908</v>
      </c>
      <c r="E153" s="5">
        <v>-17439812806</v>
      </c>
      <c r="F153" s="5">
        <v>3429357583</v>
      </c>
      <c r="G153" s="5">
        <v>1377354004</v>
      </c>
      <c r="I153" s="5">
        <v>-10251551880</v>
      </c>
      <c r="J153" s="5">
        <v>-6388818239</v>
      </c>
      <c r="K153" s="5">
        <v>-11819094538</v>
      </c>
      <c r="L153" s="5">
        <v>-111239631408</v>
      </c>
      <c r="M153" s="5">
        <v>938901941</v>
      </c>
    </row>
    <row r="154" spans="3:16" x14ac:dyDescent="0.35">
      <c r="C154" t="s">
        <v>164</v>
      </c>
      <c r="D154" s="5">
        <v>-1447318320</v>
      </c>
      <c r="E154" s="5">
        <v>-2229048864</v>
      </c>
      <c r="F154" s="5">
        <v>-5307824869</v>
      </c>
      <c r="G154" s="5">
        <v>-75629579005</v>
      </c>
      <c r="I154" s="5">
        <v>-87602511480</v>
      </c>
      <c r="J154" s="5">
        <v>-123083430049</v>
      </c>
      <c r="K154" s="5">
        <v>-207324518587</v>
      </c>
      <c r="L154" s="5">
        <v>-40501059335</v>
      </c>
      <c r="M154" s="5">
        <v>-44768777255</v>
      </c>
      <c r="N154" s="5">
        <v>18517348099</v>
      </c>
      <c r="O154" s="5">
        <v>78302458929</v>
      </c>
      <c r="P154" s="5">
        <v>73142676805</v>
      </c>
    </row>
    <row r="155" spans="3:16" x14ac:dyDescent="0.35">
      <c r="C155" t="s">
        <v>909</v>
      </c>
      <c r="O155" s="5">
        <v>187000000000</v>
      </c>
    </row>
    <row r="156" spans="3:16" x14ac:dyDescent="0.35">
      <c r="C156" t="s">
        <v>337</v>
      </c>
      <c r="D156" s="5">
        <v>1308494640</v>
      </c>
      <c r="E156" s="5">
        <v>4584000000</v>
      </c>
      <c r="G156" s="5">
        <v>-4708000000</v>
      </c>
      <c r="I156" s="5">
        <v>-124000000</v>
      </c>
      <c r="J156" s="5">
        <v>-24912613923</v>
      </c>
      <c r="K156" s="5">
        <v>-8118525679</v>
      </c>
      <c r="L156" s="5">
        <v>-10432756102</v>
      </c>
      <c r="M156" s="5">
        <v>-27636947259</v>
      </c>
      <c r="N156" s="5">
        <v>17541558159</v>
      </c>
      <c r="O156" s="5">
        <v>-12812345062</v>
      </c>
      <c r="P156" s="5">
        <v>4042665928</v>
      </c>
    </row>
    <row r="157" spans="3:16" x14ac:dyDescent="0.35">
      <c r="C157" t="s">
        <v>407</v>
      </c>
      <c r="G157" s="5">
        <v>-72680031</v>
      </c>
      <c r="K157" s="5">
        <v>-171862150000</v>
      </c>
    </row>
    <row r="158" spans="3:16" x14ac:dyDescent="0.35">
      <c r="C158" t="s">
        <v>910</v>
      </c>
      <c r="E158" s="5">
        <v>215469</v>
      </c>
      <c r="G158" s="5">
        <v>72680031</v>
      </c>
      <c r="I158" s="5">
        <v>72895500</v>
      </c>
      <c r="J158" s="5">
        <v>94956000</v>
      </c>
      <c r="K158" s="5">
        <v>9379500000</v>
      </c>
    </row>
    <row r="159" spans="3:16" x14ac:dyDescent="0.35">
      <c r="C159" t="s">
        <v>911</v>
      </c>
      <c r="M159" s="5">
        <v>-3084786250</v>
      </c>
      <c r="N159" s="5">
        <v>2757013189</v>
      </c>
      <c r="O159" s="5">
        <v>9004318434</v>
      </c>
      <c r="P159" s="5">
        <v>11500000000</v>
      </c>
    </row>
    <row r="160" spans="3:16" x14ac:dyDescent="0.35">
      <c r="C160" t="s">
        <v>536</v>
      </c>
      <c r="D160" s="5">
        <v>-1456738977</v>
      </c>
      <c r="E160" s="5">
        <v>-1427103751</v>
      </c>
      <c r="F160" s="5">
        <v>-1397871980</v>
      </c>
      <c r="G160" s="5">
        <v>-43445131575</v>
      </c>
      <c r="I160" s="5">
        <v>-47900384699</v>
      </c>
      <c r="J160" s="5">
        <v>-28006222293</v>
      </c>
      <c r="K160" s="5">
        <v>26216483936</v>
      </c>
      <c r="L160" s="5">
        <v>26705824359</v>
      </c>
      <c r="M160" s="5">
        <v>6753149626</v>
      </c>
      <c r="N160" s="5">
        <v>1208598967</v>
      </c>
      <c r="O160" s="5">
        <v>-97445721492</v>
      </c>
      <c r="P160" s="5">
        <v>74609337060</v>
      </c>
    </row>
    <row r="161" spans="2:16" x14ac:dyDescent="0.35">
      <c r="C161" t="s">
        <v>912</v>
      </c>
      <c r="D161" s="5">
        <v>-1299073983</v>
      </c>
      <c r="E161" s="5">
        <v>302754249</v>
      </c>
      <c r="F161" s="5">
        <v>-3909952889</v>
      </c>
      <c r="G161" s="5">
        <v>-2379373860</v>
      </c>
      <c r="I161" s="5">
        <v>-8865033880</v>
      </c>
      <c r="J161" s="5">
        <v>-9870704515</v>
      </c>
      <c r="K161" s="5">
        <v>-9204192638</v>
      </c>
      <c r="L161" s="5">
        <v>-5922877592</v>
      </c>
      <c r="M161" s="5">
        <v>-3798665414</v>
      </c>
      <c r="N161" s="5">
        <v>-2989822216</v>
      </c>
      <c r="O161" s="5">
        <v>-2693792951</v>
      </c>
      <c r="P161" s="5">
        <v>-2009326183</v>
      </c>
    </row>
    <row r="162" spans="2:16" x14ac:dyDescent="0.35">
      <c r="C162" t="s">
        <v>341</v>
      </c>
      <c r="E162" s="5">
        <v>-5688914831</v>
      </c>
      <c r="G162" s="5">
        <v>-25097073570</v>
      </c>
      <c r="I162" s="5">
        <v>-30785988401</v>
      </c>
      <c r="J162" s="5">
        <v>-60388845318</v>
      </c>
      <c r="K162" s="5">
        <v>-53735634206</v>
      </c>
      <c r="L162" s="5">
        <v>-50851250000</v>
      </c>
      <c r="M162" s="5">
        <v>-17001527958</v>
      </c>
      <c r="O162" s="5">
        <v>-4750000000</v>
      </c>
      <c r="P162" s="5">
        <v>-15000000000</v>
      </c>
    </row>
    <row r="163" spans="2:16" x14ac:dyDescent="0.35">
      <c r="C163" t="s">
        <v>174</v>
      </c>
      <c r="D163" s="5">
        <v>62868174047</v>
      </c>
      <c r="E163" s="5">
        <v>11282152561</v>
      </c>
      <c r="F163" s="5">
        <v>14442855577</v>
      </c>
      <c r="G163" s="5">
        <v>-101982697063</v>
      </c>
      <c r="I163" s="5">
        <v>-40371805781</v>
      </c>
      <c r="J163" s="5">
        <v>4441805289</v>
      </c>
      <c r="K163" s="5">
        <v>47651264800</v>
      </c>
      <c r="L163" s="5">
        <v>63846480334</v>
      </c>
      <c r="M163" s="5">
        <v>-507226054</v>
      </c>
      <c r="N163" s="5">
        <v>4018259662</v>
      </c>
      <c r="O163" s="5">
        <v>-8982257042</v>
      </c>
      <c r="P163" s="5">
        <v>26332504723</v>
      </c>
    </row>
    <row r="164" spans="2:16" x14ac:dyDescent="0.35">
      <c r="C164" t="s">
        <v>175</v>
      </c>
      <c r="D164" s="5">
        <v>109285584057</v>
      </c>
      <c r="I164" s="5">
        <v>149472720101</v>
      </c>
      <c r="J164" s="5">
        <v>144878371782</v>
      </c>
      <c r="K164" s="5">
        <v>97275465732</v>
      </c>
      <c r="L164" s="5">
        <v>32759809849</v>
      </c>
      <c r="M164" s="5">
        <v>33192271608</v>
      </c>
      <c r="N164" s="5">
        <v>28922713276</v>
      </c>
      <c r="O164" s="5">
        <v>38423232805</v>
      </c>
      <c r="P164" s="5">
        <v>10683525150</v>
      </c>
    </row>
    <row r="165" spans="2:16" x14ac:dyDescent="0.35">
      <c r="C165" t="s">
        <v>324</v>
      </c>
      <c r="D165" s="5">
        <v>41044178</v>
      </c>
      <c r="E165" s="5">
        <v>29707157</v>
      </c>
      <c r="F165" s="5">
        <v>8300</v>
      </c>
      <c r="G165" s="5">
        <v>-15000637</v>
      </c>
      <c r="I165" s="5">
        <v>184669737</v>
      </c>
      <c r="J165" s="5">
        <v>152543030</v>
      </c>
      <c r="K165" s="5">
        <v>-48358750</v>
      </c>
      <c r="L165" s="5">
        <v>669175549</v>
      </c>
      <c r="M165" s="5">
        <v>74764295</v>
      </c>
      <c r="N165" s="5">
        <v>93838634</v>
      </c>
      <c r="O165" s="5">
        <v>-518262487</v>
      </c>
      <c r="P165" s="5">
        <v>1407202932</v>
      </c>
    </row>
    <row r="166" spans="2:16" x14ac:dyDescent="0.35">
      <c r="C166" t="s">
        <v>176</v>
      </c>
      <c r="D166" s="5">
        <v>172194802282</v>
      </c>
      <c r="E166" s="5">
        <v>11311859718</v>
      </c>
      <c r="F166" s="5">
        <v>14442863877</v>
      </c>
      <c r="G166" s="5">
        <v>-101997697700</v>
      </c>
      <c r="I166" s="5">
        <v>109285584057</v>
      </c>
      <c r="J166" s="5">
        <v>149472720101</v>
      </c>
      <c r="K166" s="5">
        <v>144878371782</v>
      </c>
      <c r="L166" s="5">
        <v>97275465732</v>
      </c>
      <c r="M166" s="5">
        <v>32759809849</v>
      </c>
      <c r="N166" s="5">
        <v>33034811572</v>
      </c>
      <c r="O166" s="5">
        <v>28922713276</v>
      </c>
      <c r="P166" s="5">
        <v>38423232805</v>
      </c>
    </row>
    <row r="168" spans="2:16" x14ac:dyDescent="0.35">
      <c r="B168" t="s">
        <v>177</v>
      </c>
      <c r="C168" t="s">
        <v>11</v>
      </c>
      <c r="D168" s="5">
        <v>2120000000</v>
      </c>
      <c r="E168" s="5">
        <v>2120000000</v>
      </c>
      <c r="F168" s="5">
        <v>2120000000</v>
      </c>
      <c r="G168" s="5">
        <v>2120000000</v>
      </c>
      <c r="I168" s="5">
        <v>2120000000</v>
      </c>
      <c r="J168" s="5">
        <v>2120000000</v>
      </c>
      <c r="K168" s="5">
        <v>2120000000</v>
      </c>
      <c r="L168" s="5">
        <v>2120000000</v>
      </c>
      <c r="M168" s="5">
        <v>2120000000</v>
      </c>
      <c r="N168" s="5">
        <v>2120000000</v>
      </c>
      <c r="O168" s="5">
        <v>2120000000</v>
      </c>
      <c r="P168" s="5">
        <v>1700000000</v>
      </c>
    </row>
    <row r="169" spans="2:16" x14ac:dyDescent="0.35">
      <c r="C169" t="s">
        <v>178</v>
      </c>
      <c r="D169" s="6">
        <v>-3.08</v>
      </c>
      <c r="E169" s="6">
        <v>24.82</v>
      </c>
      <c r="F169" s="6">
        <v>14.47</v>
      </c>
      <c r="G169" s="6">
        <v>-8.27</v>
      </c>
    </row>
    <row r="170" spans="2:16" x14ac:dyDescent="0.35">
      <c r="C170" t="s">
        <v>179</v>
      </c>
      <c r="D170" s="6">
        <v>-628.25</v>
      </c>
      <c r="E170" s="6">
        <v>31.83</v>
      </c>
      <c r="F170" s="6">
        <v>55.63</v>
      </c>
      <c r="G170" s="6">
        <v>-95.53</v>
      </c>
    </row>
    <row r="171" spans="2:16" x14ac:dyDescent="0.35">
      <c r="C171" t="s">
        <v>62</v>
      </c>
      <c r="D171" s="6">
        <v>13.86</v>
      </c>
      <c r="E171" s="6">
        <v>5.05</v>
      </c>
      <c r="F171" s="6">
        <v>5.15</v>
      </c>
      <c r="G171" s="5">
        <v>13</v>
      </c>
    </row>
    <row r="172" spans="2:16" x14ac:dyDescent="0.35">
      <c r="C172" t="s">
        <v>180</v>
      </c>
      <c r="D172" s="5">
        <v>99110000000</v>
      </c>
      <c r="E172" s="5">
        <v>105780000000</v>
      </c>
      <c r="F172" s="5">
        <v>73260000000</v>
      </c>
      <c r="G172" s="5">
        <v>-9950000000</v>
      </c>
    </row>
    <row r="173" spans="2:16" x14ac:dyDescent="0.35">
      <c r="C173" t="s">
        <v>181</v>
      </c>
      <c r="D173" s="6">
        <v>-6.0999999999999995E-3</v>
      </c>
      <c r="E173" s="6">
        <v>4.9699999999999994E-2</v>
      </c>
      <c r="F173" s="6">
        <v>3.0699999999999998E-2</v>
      </c>
      <c r="G173" s="6">
        <v>-1.9E-2</v>
      </c>
    </row>
    <row r="174" spans="2:16" x14ac:dyDescent="0.35">
      <c r="C174" t="s">
        <v>182</v>
      </c>
      <c r="D174" s="6">
        <v>-7.8000000000000005E-3</v>
      </c>
      <c r="E174" s="6">
        <v>6.2E-2</v>
      </c>
      <c r="F174" s="6">
        <v>3.8399999999999997E-2</v>
      </c>
      <c r="G174" s="6">
        <v>-2.2799999999999997E-2</v>
      </c>
    </row>
    <row r="175" spans="2:16" x14ac:dyDescent="0.35">
      <c r="C175" t="s">
        <v>183</v>
      </c>
      <c r="D175" s="6">
        <v>5.4800000000000001E-2</v>
      </c>
      <c r="E175" s="6">
        <v>0.1024</v>
      </c>
      <c r="F175" s="6">
        <v>6.9000000000000006E-2</v>
      </c>
      <c r="G175" s="6">
        <v>-2.6499999999999999E-2</v>
      </c>
    </row>
    <row r="176" spans="2:16" x14ac:dyDescent="0.35">
      <c r="C176" t="s">
        <v>184</v>
      </c>
      <c r="D176" s="6">
        <v>75.89</v>
      </c>
      <c r="E176" s="6">
        <v>129.27000000000001</v>
      </c>
      <c r="F176" s="6">
        <v>61.85</v>
      </c>
      <c r="G176" s="6">
        <v>-19.84</v>
      </c>
    </row>
    <row r="177" spans="3:16" x14ac:dyDescent="0.35">
      <c r="C177" t="s">
        <v>185</v>
      </c>
      <c r="D177" s="5">
        <v>906000000000</v>
      </c>
      <c r="E177" s="5">
        <v>913000000000</v>
      </c>
      <c r="F177" s="5">
        <v>844000000000</v>
      </c>
      <c r="G177" s="5">
        <v>800000000000</v>
      </c>
    </row>
    <row r="178" spans="3:16" x14ac:dyDescent="0.35">
      <c r="C178" t="s">
        <v>186</v>
      </c>
      <c r="D178" s="6">
        <v>4.87</v>
      </c>
      <c r="E178" s="6">
        <v>1.97</v>
      </c>
      <c r="F178" s="6">
        <v>2.14</v>
      </c>
      <c r="G178" s="6">
        <v>2.1800000000000002</v>
      </c>
    </row>
    <row r="179" spans="3:16" x14ac:dyDescent="0.35">
      <c r="C179" t="s">
        <v>187</v>
      </c>
      <c r="D179" s="6">
        <v>397.58</v>
      </c>
      <c r="E179" s="6">
        <v>400.67</v>
      </c>
      <c r="F179" s="6">
        <v>376.78</v>
      </c>
      <c r="G179" s="6">
        <v>362.31</v>
      </c>
    </row>
    <row r="180" spans="3:16" x14ac:dyDescent="0.35">
      <c r="C180" t="s">
        <v>188</v>
      </c>
      <c r="D180" s="6">
        <v>4.87</v>
      </c>
      <c r="E180" s="6">
        <v>1.97</v>
      </c>
      <c r="F180" s="6">
        <v>2.14</v>
      </c>
      <c r="G180" s="6">
        <v>2.1800000000000002</v>
      </c>
    </row>
    <row r="181" spans="3:16" x14ac:dyDescent="0.35">
      <c r="C181" t="s">
        <v>189</v>
      </c>
      <c r="D181" s="6">
        <v>397.18</v>
      </c>
      <c r="E181" s="6">
        <v>400.26</v>
      </c>
      <c r="F181" s="6">
        <v>376.38</v>
      </c>
      <c r="G181" s="6">
        <v>361.9</v>
      </c>
    </row>
    <row r="182" spans="3:16" x14ac:dyDescent="0.35">
      <c r="C182" t="s">
        <v>190</v>
      </c>
      <c r="D182" s="5">
        <v>12000000000</v>
      </c>
      <c r="E182" s="5">
        <v>14000000000</v>
      </c>
      <c r="F182" s="5">
        <v>17000000000</v>
      </c>
      <c r="G182" s="5">
        <v>21000000000</v>
      </c>
    </row>
    <row r="183" spans="3:16" x14ac:dyDescent="0.35">
      <c r="C183" t="s">
        <v>191</v>
      </c>
      <c r="D183" s="5">
        <v>6000000000</v>
      </c>
      <c r="E183" s="5">
        <v>7000000000</v>
      </c>
      <c r="F183" s="5">
        <v>8000000000</v>
      </c>
      <c r="G183" s="5">
        <v>11000000000</v>
      </c>
    </row>
    <row r="184" spans="3:16" x14ac:dyDescent="0.35">
      <c r="C184" t="s">
        <v>192</v>
      </c>
      <c r="D184" s="5">
        <v>845000000000</v>
      </c>
      <c r="E184" s="5">
        <v>851000000000</v>
      </c>
      <c r="F184" s="5">
        <v>801000000000</v>
      </c>
      <c r="G184" s="5">
        <v>770000000000</v>
      </c>
    </row>
    <row r="185" spans="3:16" x14ac:dyDescent="0.35">
      <c r="C185" t="s">
        <v>23</v>
      </c>
      <c r="D185" s="5">
        <v>18000000000</v>
      </c>
      <c r="E185" s="5">
        <v>22000000000</v>
      </c>
      <c r="F185" s="5">
        <v>25000000000</v>
      </c>
      <c r="G185" s="5">
        <v>32000000000</v>
      </c>
    </row>
    <row r="186" spans="3:16" x14ac:dyDescent="0.35">
      <c r="C186" t="s">
        <v>20</v>
      </c>
      <c r="D186" s="5">
        <v>-154000000000</v>
      </c>
      <c r="E186" s="5">
        <v>-88000000000</v>
      </c>
      <c r="F186" s="5">
        <v>-73000000000</v>
      </c>
      <c r="G186" s="5">
        <v>-51000000000</v>
      </c>
    </row>
    <row r="187" spans="3:16" x14ac:dyDescent="0.35">
      <c r="C187" t="s">
        <v>193</v>
      </c>
      <c r="D187" s="5">
        <v>380000000000</v>
      </c>
      <c r="E187" s="5">
        <v>334000000000</v>
      </c>
      <c r="F187" s="5">
        <v>260000000000</v>
      </c>
      <c r="G187" s="5">
        <v>221000000000</v>
      </c>
    </row>
    <row r="188" spans="3:16" x14ac:dyDescent="0.35">
      <c r="C188" t="s">
        <v>194</v>
      </c>
      <c r="D188" s="5">
        <v>70000000000</v>
      </c>
      <c r="E188" s="5">
        <v>52000000000</v>
      </c>
      <c r="F188" s="5">
        <v>20000000000</v>
      </c>
      <c r="G188" s="5">
        <v>-31000000000</v>
      </c>
    </row>
    <row r="189" spans="3:16" x14ac:dyDescent="0.35">
      <c r="C189" t="s">
        <v>195</v>
      </c>
      <c r="D189" s="5">
        <v>-2000000000</v>
      </c>
      <c r="E189" s="5">
        <v>-12000000000</v>
      </c>
      <c r="F189" s="5">
        <v>-14000000000</v>
      </c>
      <c r="G189" s="5">
        <v>-4000000000</v>
      </c>
    </row>
    <row r="190" spans="3:16" x14ac:dyDescent="0.35">
      <c r="C190" t="s">
        <v>12</v>
      </c>
      <c r="D190" s="5">
        <v>68000000000</v>
      </c>
      <c r="E190" s="5">
        <v>40000000000</v>
      </c>
      <c r="F190" s="5">
        <v>5000000000</v>
      </c>
      <c r="G190" s="5">
        <v>-36000000000</v>
      </c>
    </row>
    <row r="191" spans="3:16" x14ac:dyDescent="0.35">
      <c r="C191" t="s">
        <v>15</v>
      </c>
      <c r="D191" s="6">
        <v>31.96</v>
      </c>
      <c r="E191" s="6">
        <v>19.059999999999999</v>
      </c>
      <c r="F191" s="6">
        <v>2.4900000000000002</v>
      </c>
      <c r="G191" s="6">
        <v>-16.73</v>
      </c>
    </row>
    <row r="192" spans="3:16" x14ac:dyDescent="0.35">
      <c r="C192" t="s">
        <v>47</v>
      </c>
      <c r="I192" s="6">
        <v>33.950000000000003</v>
      </c>
      <c r="J192" s="6">
        <v>39.369999999999997</v>
      </c>
      <c r="K192" s="6">
        <v>99.42</v>
      </c>
      <c r="L192" s="6">
        <v>93.74</v>
      </c>
      <c r="M192" s="6">
        <v>79.77</v>
      </c>
      <c r="N192" s="6">
        <v>15.03</v>
      </c>
      <c r="O192" s="6">
        <v>52.61</v>
      </c>
      <c r="P192" s="6">
        <v>23.19</v>
      </c>
    </row>
    <row r="193" spans="3:16" x14ac:dyDescent="0.35">
      <c r="C193" t="s">
        <v>61</v>
      </c>
      <c r="I193" s="6">
        <v>23.27</v>
      </c>
      <c r="J193" s="6">
        <v>21.08</v>
      </c>
      <c r="K193" s="6">
        <v>8.75</v>
      </c>
      <c r="L193" s="6">
        <v>10.24</v>
      </c>
      <c r="M193" s="6">
        <v>26.83</v>
      </c>
      <c r="N193" s="6">
        <v>26.35</v>
      </c>
      <c r="O193" s="6">
        <v>11.21</v>
      </c>
      <c r="P193" s="5">
        <v>0</v>
      </c>
    </row>
    <row r="194" spans="3:16" x14ac:dyDescent="0.35">
      <c r="C194" t="s">
        <v>64</v>
      </c>
      <c r="I194" s="6">
        <v>1.68</v>
      </c>
      <c r="J194" s="6">
        <v>1.81</v>
      </c>
      <c r="K194" s="6">
        <v>1.29</v>
      </c>
      <c r="L194" s="6">
        <v>2.17</v>
      </c>
      <c r="M194" s="6">
        <v>5.0199999999999996</v>
      </c>
      <c r="N194" s="6">
        <v>2.12</v>
      </c>
      <c r="O194" s="6">
        <v>1.1599999999999999</v>
      </c>
      <c r="P194" s="5">
        <v>0</v>
      </c>
    </row>
    <row r="195" spans="3:16" x14ac:dyDescent="0.35">
      <c r="C195" t="s">
        <v>196</v>
      </c>
      <c r="I195" s="5">
        <v>201930000000</v>
      </c>
      <c r="J195" s="5">
        <v>199970000000</v>
      </c>
      <c r="K195" s="5">
        <v>334930000000</v>
      </c>
      <c r="L195" s="5">
        <v>192140000000</v>
      </c>
      <c r="M195" s="5">
        <v>108360000000</v>
      </c>
      <c r="O195" s="5">
        <v>145470000000</v>
      </c>
      <c r="P195" s="5">
        <v>98470000000</v>
      </c>
    </row>
    <row r="196" spans="3:16" x14ac:dyDescent="0.35">
      <c r="C196" t="s">
        <v>197</v>
      </c>
      <c r="I196" s="6">
        <v>6.8000000000000005E-2</v>
      </c>
      <c r="J196" s="6">
        <v>8.3000000000000004E-2</v>
      </c>
      <c r="K196" s="6">
        <v>0.19699999999999998</v>
      </c>
      <c r="L196" s="6">
        <v>0.1825</v>
      </c>
      <c r="M196" s="6">
        <v>0.1681</v>
      </c>
      <c r="N196" s="6">
        <v>2.81E-2</v>
      </c>
      <c r="O196" s="6">
        <v>9.35E-2</v>
      </c>
      <c r="P196" s="6">
        <v>6.0100000000000001E-2</v>
      </c>
    </row>
    <row r="197" spans="3:16" x14ac:dyDescent="0.35">
      <c r="C197" t="s">
        <v>198</v>
      </c>
      <c r="I197" s="6">
        <v>8.4700000000000011E-2</v>
      </c>
      <c r="J197" s="6">
        <v>0.1038</v>
      </c>
      <c r="K197" s="6">
        <v>0.27089999999999997</v>
      </c>
      <c r="L197" s="6">
        <v>0.255</v>
      </c>
      <c r="M197" s="6">
        <v>0.26590000000000003</v>
      </c>
      <c r="N197" s="6">
        <v>5.7099999999999998E-2</v>
      </c>
      <c r="O197" s="6">
        <v>0.21239999999999998</v>
      </c>
      <c r="P197" s="6">
        <v>0.1525</v>
      </c>
    </row>
    <row r="198" spans="3:16" x14ac:dyDescent="0.35">
      <c r="C198" t="s">
        <v>199</v>
      </c>
      <c r="I198" s="6">
        <v>0.1641</v>
      </c>
      <c r="J198" s="6">
        <v>0.17960000000000001</v>
      </c>
      <c r="K198" s="6">
        <v>0.35359999999999997</v>
      </c>
      <c r="L198" s="6">
        <v>0.20760000000000001</v>
      </c>
      <c r="M198" s="6">
        <v>0.12429999999999999</v>
      </c>
      <c r="N198" s="6">
        <v>0.02</v>
      </c>
      <c r="O198" s="6">
        <v>0.25309999999999999</v>
      </c>
      <c r="P198" s="6">
        <v>0.46729999999999999</v>
      </c>
    </row>
    <row r="199" spans="3:16" x14ac:dyDescent="0.35">
      <c r="C199" t="s">
        <v>200</v>
      </c>
      <c r="I199" s="6">
        <v>33.96</v>
      </c>
      <c r="J199" s="6">
        <v>20.14</v>
      </c>
      <c r="K199" s="6">
        <v>43.65</v>
      </c>
      <c r="L199" s="6">
        <v>24.92</v>
      </c>
      <c r="M199" s="5">
        <v>12</v>
      </c>
      <c r="N199" s="6">
        <v>1.1499999999999999</v>
      </c>
      <c r="O199" s="6">
        <v>10.46</v>
      </c>
      <c r="P199" s="6">
        <v>9.44</v>
      </c>
    </row>
    <row r="200" spans="3:16" x14ac:dyDescent="0.35">
      <c r="C200" t="s">
        <v>58</v>
      </c>
      <c r="I200" s="6">
        <v>1.97</v>
      </c>
      <c r="J200" s="6">
        <v>2.19</v>
      </c>
      <c r="K200" s="6">
        <v>2.37</v>
      </c>
      <c r="L200" s="6">
        <v>2.61</v>
      </c>
      <c r="M200" s="6">
        <v>7.13</v>
      </c>
      <c r="N200" s="6">
        <v>1.51</v>
      </c>
      <c r="O200" s="6">
        <v>2.38</v>
      </c>
      <c r="P200" s="5">
        <v>0</v>
      </c>
    </row>
    <row r="201" spans="3:16" x14ac:dyDescent="0.35">
      <c r="C201" t="s">
        <v>55</v>
      </c>
      <c r="I201" s="6">
        <v>400.67</v>
      </c>
      <c r="J201" s="6">
        <v>379.44</v>
      </c>
      <c r="K201" s="6">
        <v>366.95</v>
      </c>
      <c r="L201" s="6">
        <v>367.52</v>
      </c>
      <c r="M201" s="6">
        <v>300.02</v>
      </c>
      <c r="N201" s="6">
        <v>263.02999999999997</v>
      </c>
      <c r="O201" s="6">
        <v>247.71</v>
      </c>
      <c r="P201" s="6">
        <v>152.12</v>
      </c>
    </row>
    <row r="202" spans="3:16" x14ac:dyDescent="0.35">
      <c r="C202" t="s">
        <v>201</v>
      </c>
      <c r="I202" s="6">
        <v>1.97</v>
      </c>
      <c r="J202" s="6">
        <v>2.19</v>
      </c>
      <c r="K202" s="6">
        <v>2.37</v>
      </c>
      <c r="L202" s="6">
        <v>2.62</v>
      </c>
      <c r="M202" s="6">
        <v>7.14</v>
      </c>
      <c r="N202" s="6">
        <v>1.51</v>
      </c>
      <c r="O202" s="6">
        <v>2.39</v>
      </c>
      <c r="P202" s="5">
        <v>0</v>
      </c>
    </row>
    <row r="203" spans="3:16" x14ac:dyDescent="0.35">
      <c r="C203" t="s">
        <v>202</v>
      </c>
      <c r="I203" s="6">
        <v>400.26</v>
      </c>
      <c r="J203" s="6">
        <v>379.03</v>
      </c>
      <c r="K203" s="6">
        <v>366.55</v>
      </c>
      <c r="L203" s="6">
        <v>367.11</v>
      </c>
      <c r="M203" s="6">
        <v>299.66000000000003</v>
      </c>
      <c r="N203" s="6">
        <v>262.67</v>
      </c>
      <c r="O203" s="6">
        <v>247.35</v>
      </c>
      <c r="P203" s="6">
        <v>151.66999999999999</v>
      </c>
    </row>
    <row r="204" spans="3:16" x14ac:dyDescent="0.35">
      <c r="C204" t="s">
        <v>203</v>
      </c>
      <c r="I204" s="5">
        <v>14000000000</v>
      </c>
      <c r="J204" s="5">
        <v>70000000000</v>
      </c>
      <c r="K204" s="5">
        <v>118000000000</v>
      </c>
      <c r="L204" s="5">
        <v>86000000000</v>
      </c>
      <c r="M204" s="5">
        <v>47000000000</v>
      </c>
      <c r="N204" s="5">
        <v>42000000000</v>
      </c>
      <c r="O204" s="5">
        <v>47000000000</v>
      </c>
      <c r="P204" s="5">
        <v>146000000000</v>
      </c>
    </row>
    <row r="205" spans="3:16" x14ac:dyDescent="0.35">
      <c r="C205" t="s">
        <v>204</v>
      </c>
      <c r="I205" s="5">
        <v>7000000000</v>
      </c>
      <c r="J205" s="5">
        <v>14000000000</v>
      </c>
      <c r="K205" s="5">
        <v>13000000000</v>
      </c>
      <c r="L205" s="5">
        <v>11000000000</v>
      </c>
      <c r="M205" s="5">
        <v>6000000000</v>
      </c>
      <c r="N205" s="5">
        <v>9000000000</v>
      </c>
      <c r="O205" s="5">
        <v>3000000000</v>
      </c>
      <c r="P205" s="5">
        <v>6000000000</v>
      </c>
    </row>
    <row r="206" spans="3:16" x14ac:dyDescent="0.35">
      <c r="C206" t="s">
        <v>25</v>
      </c>
      <c r="I206" s="5">
        <v>22000000000</v>
      </c>
      <c r="J206" s="5">
        <v>84000000000</v>
      </c>
      <c r="K206" s="5">
        <v>131000000000</v>
      </c>
      <c r="L206" s="5">
        <v>97000000000</v>
      </c>
      <c r="M206" s="5">
        <v>53000000000</v>
      </c>
      <c r="N206" s="5">
        <v>51000000000</v>
      </c>
      <c r="O206" s="5">
        <v>50000000000</v>
      </c>
      <c r="P206" s="5">
        <v>152000000000</v>
      </c>
    </row>
    <row r="207" spans="3:16" x14ac:dyDescent="0.35">
      <c r="C207" t="s">
        <v>22</v>
      </c>
      <c r="I207" s="5">
        <v>-88000000000</v>
      </c>
      <c r="J207" s="5">
        <v>-66000000000</v>
      </c>
      <c r="K207" s="5">
        <v>-14000000000</v>
      </c>
      <c r="L207" s="5">
        <v>-1000000000</v>
      </c>
      <c r="M207" s="5">
        <v>20000000000</v>
      </c>
      <c r="N207" s="5">
        <v>18000000000</v>
      </c>
      <c r="O207" s="5">
        <v>21000000000</v>
      </c>
      <c r="P207" s="5">
        <v>114000000000</v>
      </c>
    </row>
    <row r="208" spans="3:16" x14ac:dyDescent="0.35">
      <c r="C208" t="s">
        <v>205</v>
      </c>
      <c r="I208" s="5">
        <v>334000000000</v>
      </c>
      <c r="J208" s="5">
        <v>230000000000</v>
      </c>
      <c r="K208" s="5">
        <v>220000000000</v>
      </c>
      <c r="L208" s="5">
        <v>254000000000</v>
      </c>
      <c r="M208" s="5">
        <v>239000000000</v>
      </c>
      <c r="N208" s="5">
        <v>177000000000</v>
      </c>
      <c r="O208" s="5">
        <v>44000000000</v>
      </c>
      <c r="P208" s="5">
        <v>-86000000000</v>
      </c>
    </row>
    <row r="209" spans="2:16" x14ac:dyDescent="0.35">
      <c r="C209" t="s">
        <v>206</v>
      </c>
      <c r="I209" s="5">
        <v>80000000000</v>
      </c>
      <c r="J209" s="5">
        <v>222000000000</v>
      </c>
      <c r="K209" s="5">
        <v>295000000000</v>
      </c>
      <c r="L209" s="5">
        <v>156000000000</v>
      </c>
      <c r="M209" s="5">
        <v>121000000000</v>
      </c>
      <c r="N209" s="5">
        <v>-9000000000</v>
      </c>
      <c r="O209" s="5">
        <v>102000000000</v>
      </c>
      <c r="P209" s="5">
        <v>-17000000000</v>
      </c>
    </row>
    <row r="210" spans="2:16" x14ac:dyDescent="0.35">
      <c r="C210" t="s">
        <v>207</v>
      </c>
      <c r="I210" s="5">
        <v>-39000000000</v>
      </c>
      <c r="J210" s="5">
        <v>-71000000000</v>
      </c>
      <c r="K210" s="5">
        <v>-37000000000</v>
      </c>
      <c r="L210" s="5">
        <v>-152000000000</v>
      </c>
      <c r="M210" s="5">
        <v>-38000000000</v>
      </c>
      <c r="N210" s="5">
        <v>-2000000000</v>
      </c>
      <c r="O210" s="5">
        <v>-183000000000</v>
      </c>
      <c r="P210" s="5">
        <v>-48000000000</v>
      </c>
    </row>
    <row r="211" spans="2:16" x14ac:dyDescent="0.35">
      <c r="C211" t="s">
        <v>14</v>
      </c>
      <c r="I211" s="5">
        <v>41000000000</v>
      </c>
      <c r="J211" s="5">
        <v>151000000000</v>
      </c>
      <c r="K211" s="5">
        <v>258000000000</v>
      </c>
      <c r="L211" s="5">
        <v>4000000000</v>
      </c>
      <c r="M211" s="5">
        <v>82000000000</v>
      </c>
      <c r="N211" s="5">
        <v>-11000000000</v>
      </c>
      <c r="O211" s="5">
        <v>-81000000000</v>
      </c>
      <c r="P211" s="5">
        <v>-65000000000</v>
      </c>
    </row>
    <row r="212" spans="2:16" x14ac:dyDescent="0.35">
      <c r="C212" t="s">
        <v>16</v>
      </c>
      <c r="I212" s="6">
        <v>19.41</v>
      </c>
      <c r="J212" s="6">
        <v>71.06</v>
      </c>
      <c r="K212" s="6">
        <v>121.43</v>
      </c>
      <c r="L212" s="6">
        <v>2.02</v>
      </c>
      <c r="M212" s="6">
        <v>38.700000000000003</v>
      </c>
      <c r="N212" s="6">
        <v>-5.04</v>
      </c>
      <c r="O212" s="6">
        <v>-38.29</v>
      </c>
      <c r="P212" s="6">
        <v>-38.1</v>
      </c>
    </row>
    <row r="214" spans="2:16" x14ac:dyDescent="0.35">
      <c r="B214" t="s">
        <v>208</v>
      </c>
      <c r="C214" t="s">
        <v>209</v>
      </c>
      <c r="D214" s="5">
        <v>-7000000000</v>
      </c>
      <c r="E214" s="5">
        <v>53000000000</v>
      </c>
      <c r="F214" s="5">
        <v>31000000000</v>
      </c>
      <c r="G214" s="5">
        <v>-18000000000</v>
      </c>
      <c r="H214" s="5">
        <v>-26000000000</v>
      </c>
      <c r="I214" s="5">
        <v>72000000000</v>
      </c>
      <c r="J214" s="5">
        <v>84000000000</v>
      </c>
      <c r="K214" s="5">
        <v>211000000000</v>
      </c>
      <c r="L214" s="5">
        <v>199000000000</v>
      </c>
      <c r="M214" s="5">
        <v>170000000000</v>
      </c>
      <c r="N214" s="5">
        <v>32000000000</v>
      </c>
      <c r="O214" s="5">
        <v>112000000000</v>
      </c>
      <c r="P214" s="5">
        <v>39000000000</v>
      </c>
    </row>
    <row r="215" spans="2:16" x14ac:dyDescent="0.35">
      <c r="C215" t="s">
        <v>210</v>
      </c>
      <c r="H215" s="5">
        <v>59000000000</v>
      </c>
      <c r="I215" s="5">
        <v>72000000000</v>
      </c>
      <c r="J215" s="5">
        <v>84000000000</v>
      </c>
      <c r="K215" s="5">
        <v>211000000000</v>
      </c>
      <c r="L215" s="5">
        <v>199000000000</v>
      </c>
      <c r="M215" s="5">
        <v>170000000000</v>
      </c>
      <c r="N215" s="5">
        <v>32000000000</v>
      </c>
      <c r="O215" s="5">
        <v>112000000000</v>
      </c>
    </row>
    <row r="216" spans="2:16" x14ac:dyDescent="0.35">
      <c r="C216" t="s">
        <v>344</v>
      </c>
      <c r="H216" s="5">
        <v>26</v>
      </c>
      <c r="I216" s="5">
        <v>26</v>
      </c>
      <c r="J216" s="6">
        <v>13.05</v>
      </c>
      <c r="K216" s="6">
        <v>29.83</v>
      </c>
      <c r="L216" s="6">
        <v>28.12</v>
      </c>
      <c r="M216" s="6">
        <v>23.93</v>
      </c>
    </row>
    <row r="217" spans="2:16" x14ac:dyDescent="0.35">
      <c r="C217" t="s">
        <v>66</v>
      </c>
      <c r="H217" s="6">
        <v>-2.1072000000000002</v>
      </c>
      <c r="I217" s="6">
        <v>0.76590000000000003</v>
      </c>
      <c r="J217" s="6">
        <v>0.33149999999999996</v>
      </c>
      <c r="K217" s="6">
        <v>0.30010000000000003</v>
      </c>
      <c r="L217" s="6">
        <v>0.3</v>
      </c>
      <c r="M217" s="6">
        <v>0.3</v>
      </c>
    </row>
    <row r="218" spans="2:16" x14ac:dyDescent="0.35">
      <c r="C218" t="s">
        <v>345</v>
      </c>
      <c r="H218" s="6">
        <v>1.67E-2</v>
      </c>
      <c r="I218" s="6">
        <v>3.49E-2</v>
      </c>
      <c r="J218" s="6">
        <v>1.7500000000000002E-2</v>
      </c>
      <c r="K218" s="6">
        <v>3.5299999999999998E-2</v>
      </c>
      <c r="L218" s="6">
        <v>2.4900000000000002E-2</v>
      </c>
      <c r="M218" s="6">
        <v>1.89E-2</v>
      </c>
    </row>
    <row r="219" spans="2:16" x14ac:dyDescent="0.35">
      <c r="C219" t="s">
        <v>46</v>
      </c>
      <c r="D219" s="6">
        <v>-3.08</v>
      </c>
      <c r="E219" s="6">
        <v>24.82</v>
      </c>
      <c r="F219" s="6">
        <v>14.47</v>
      </c>
      <c r="G219" s="6">
        <v>-8.27</v>
      </c>
      <c r="H219" s="6">
        <v>-12.34</v>
      </c>
      <c r="I219" s="6">
        <v>33.950000000000003</v>
      </c>
      <c r="J219" s="6">
        <v>39.369999999999997</v>
      </c>
      <c r="K219" s="6">
        <v>99.42</v>
      </c>
      <c r="L219" s="6">
        <v>93.74</v>
      </c>
      <c r="M219" s="6">
        <v>79.77</v>
      </c>
      <c r="N219" s="6">
        <v>15.03</v>
      </c>
      <c r="O219" s="6">
        <v>52.61</v>
      </c>
      <c r="P219" s="6">
        <v>18.55</v>
      </c>
    </row>
    <row r="220" spans="2:16" x14ac:dyDescent="0.35">
      <c r="C220" t="s">
        <v>211</v>
      </c>
      <c r="H220" s="6">
        <v>27.94</v>
      </c>
      <c r="I220" s="6">
        <v>33.950000000000003</v>
      </c>
      <c r="J220" s="6">
        <v>39.369999999999997</v>
      </c>
      <c r="K220" s="6">
        <v>99.42</v>
      </c>
      <c r="L220" s="6">
        <v>93.74</v>
      </c>
      <c r="M220" s="6">
        <v>79.77</v>
      </c>
      <c r="N220" s="6">
        <v>15.03</v>
      </c>
      <c r="O220" s="6">
        <v>52.61</v>
      </c>
    </row>
    <row r="221" spans="2:16" x14ac:dyDescent="0.35">
      <c r="C221" t="s">
        <v>68</v>
      </c>
      <c r="H221" s="5">
        <v>26</v>
      </c>
      <c r="I221" s="5">
        <v>26</v>
      </c>
      <c r="J221" s="6">
        <v>13.05</v>
      </c>
      <c r="K221" s="6">
        <v>29.83</v>
      </c>
      <c r="L221" s="6">
        <v>28.12</v>
      </c>
      <c r="M221" s="6">
        <v>23.93</v>
      </c>
    </row>
    <row r="222" spans="2:16" x14ac:dyDescent="0.35">
      <c r="C222" t="s">
        <v>346</v>
      </c>
      <c r="H222" s="6">
        <v>-2.1072000000000002</v>
      </c>
      <c r="I222" s="6">
        <v>0.76590000000000003</v>
      </c>
      <c r="J222" s="6">
        <v>0.33149999999999996</v>
      </c>
      <c r="K222" s="6">
        <v>0.30010000000000003</v>
      </c>
      <c r="L222" s="6">
        <v>0.3</v>
      </c>
      <c r="M222" s="6">
        <v>0.3</v>
      </c>
    </row>
    <row r="223" spans="2:16" x14ac:dyDescent="0.35">
      <c r="C223" t="s">
        <v>347</v>
      </c>
      <c r="H223" s="6">
        <v>1.67E-2</v>
      </c>
      <c r="I223" s="6">
        <v>3.49E-2</v>
      </c>
      <c r="J223" s="6">
        <v>1.7500000000000002E-2</v>
      </c>
      <c r="K223" s="6">
        <v>3.5299999999999998E-2</v>
      </c>
      <c r="L223" s="6">
        <v>2.4900000000000002E-2</v>
      </c>
      <c r="M223" s="6">
        <v>1.89E-2</v>
      </c>
    </row>
    <row r="224" spans="2:16" x14ac:dyDescent="0.35">
      <c r="C224" t="s">
        <v>212</v>
      </c>
      <c r="D224" s="5">
        <v>297000000000</v>
      </c>
      <c r="E224" s="5">
        <v>332000000000</v>
      </c>
      <c r="F224" s="5">
        <v>332000000000</v>
      </c>
      <c r="G224" s="5">
        <v>129000000000</v>
      </c>
      <c r="H224" s="5">
        <v>1187000000000</v>
      </c>
      <c r="I224" s="5">
        <v>1001000000000</v>
      </c>
      <c r="J224" s="5">
        <v>973000000000</v>
      </c>
      <c r="K224" s="5">
        <v>1433000000000</v>
      </c>
      <c r="L224" s="5">
        <v>939000000000</v>
      </c>
      <c r="M224" s="5">
        <v>906000000000</v>
      </c>
      <c r="N224" s="5">
        <v>397000000000</v>
      </c>
      <c r="O224" s="5">
        <v>1085000000000</v>
      </c>
      <c r="P224" s="5">
        <v>506000000000</v>
      </c>
    </row>
    <row r="225" spans="3:15" x14ac:dyDescent="0.35">
      <c r="C225" t="s">
        <v>213</v>
      </c>
      <c r="H225" s="5">
        <v>1090000000000</v>
      </c>
      <c r="I225" s="5">
        <v>1001000000000</v>
      </c>
      <c r="J225" s="5">
        <v>973000000000</v>
      </c>
      <c r="K225" s="5">
        <v>1433000000000</v>
      </c>
      <c r="L225" s="5">
        <v>939000000000</v>
      </c>
      <c r="M225" s="5">
        <v>906000000000</v>
      </c>
      <c r="N225" s="5">
        <v>397000000000</v>
      </c>
      <c r="O225" s="5">
        <v>1085000000000</v>
      </c>
    </row>
    <row r="226" spans="3:15" x14ac:dyDescent="0.35">
      <c r="C226" t="s">
        <v>348</v>
      </c>
      <c r="H226" s="5">
        <v>26</v>
      </c>
      <c r="I226" s="5">
        <v>26</v>
      </c>
      <c r="J226" s="6">
        <v>13.05</v>
      </c>
      <c r="K226" s="6">
        <v>29.83</v>
      </c>
      <c r="L226" s="6">
        <v>28.12</v>
      </c>
      <c r="M226" s="6">
        <v>23.93</v>
      </c>
    </row>
    <row r="227" spans="3:15" x14ac:dyDescent="0.35">
      <c r="C227" t="s">
        <v>349</v>
      </c>
      <c r="H227" s="6">
        <v>-2.1072000000000002</v>
      </c>
      <c r="I227" s="6">
        <v>0.76590000000000003</v>
      </c>
      <c r="J227" s="6">
        <v>0.33149999999999996</v>
      </c>
      <c r="K227" s="6">
        <v>0.30010000000000003</v>
      </c>
      <c r="L227" s="6">
        <v>0.3</v>
      </c>
      <c r="M227" s="6">
        <v>0.3</v>
      </c>
    </row>
    <row r="228" spans="3:15" x14ac:dyDescent="0.35">
      <c r="C228" t="s">
        <v>350</v>
      </c>
      <c r="H228" s="6">
        <v>1.67E-2</v>
      </c>
      <c r="I228" s="6">
        <v>3.49E-2</v>
      </c>
      <c r="J228" s="6">
        <v>1.7500000000000002E-2</v>
      </c>
      <c r="K228" s="6">
        <v>3.5299999999999998E-2</v>
      </c>
      <c r="L228" s="6">
        <v>2.4900000000000002E-2</v>
      </c>
      <c r="M228" s="6">
        <v>1.89E-2</v>
      </c>
    </row>
    <row r="229" spans="3:15" x14ac:dyDescent="0.35">
      <c r="C229" t="s">
        <v>214</v>
      </c>
      <c r="I229" s="6">
        <v>-126.43</v>
      </c>
    </row>
    <row r="230" spans="3:15" x14ac:dyDescent="0.35">
      <c r="C230" t="s">
        <v>215</v>
      </c>
      <c r="I230" s="6">
        <v>55.83</v>
      </c>
    </row>
    <row r="231" spans="3:15" x14ac:dyDescent="0.35">
      <c r="C231" t="s">
        <v>216</v>
      </c>
      <c r="I231" s="6">
        <v>7.42</v>
      </c>
    </row>
    <row r="232" spans="3:15" x14ac:dyDescent="0.35">
      <c r="C232" t="s">
        <v>217</v>
      </c>
      <c r="I232" s="6">
        <v>1.7899999999999999E-2</v>
      </c>
    </row>
    <row r="233" spans="3:15" x14ac:dyDescent="0.35">
      <c r="C233" t="s">
        <v>218</v>
      </c>
      <c r="I233" s="6">
        <v>3.04</v>
      </c>
    </row>
    <row r="234" spans="3:15" x14ac:dyDescent="0.35">
      <c r="C234" t="s">
        <v>219</v>
      </c>
      <c r="I234" s="6">
        <v>3.92</v>
      </c>
    </row>
    <row r="235" spans="3:15" x14ac:dyDescent="0.35">
      <c r="C235" t="s">
        <v>220</v>
      </c>
      <c r="I235" s="6">
        <v>30.18</v>
      </c>
    </row>
    <row r="236" spans="3:15" x14ac:dyDescent="0.35">
      <c r="C236" t="s">
        <v>221</v>
      </c>
      <c r="I236" s="6">
        <v>42.42</v>
      </c>
    </row>
    <row r="237" spans="3:15" x14ac:dyDescent="0.35">
      <c r="C237" t="s">
        <v>222</v>
      </c>
      <c r="I237" s="6">
        <v>17.77</v>
      </c>
    </row>
    <row r="238" spans="3:15" x14ac:dyDescent="0.35">
      <c r="C238" t="s">
        <v>223</v>
      </c>
      <c r="I238" s="6">
        <v>12.02</v>
      </c>
    </row>
    <row r="239" spans="3:15" x14ac:dyDescent="0.35">
      <c r="C239" t="s">
        <v>325</v>
      </c>
      <c r="I239" s="6">
        <v>-4.05</v>
      </c>
    </row>
    <row r="240" spans="3:15" x14ac:dyDescent="0.35">
      <c r="C240" t="s">
        <v>326</v>
      </c>
      <c r="I240" s="6">
        <v>-1.94</v>
      </c>
    </row>
    <row r="241" spans="3:9" x14ac:dyDescent="0.35">
      <c r="C241" t="s">
        <v>224</v>
      </c>
      <c r="I241" s="6">
        <v>27.94</v>
      </c>
    </row>
    <row r="242" spans="3:9" x14ac:dyDescent="0.35">
      <c r="C242" t="s">
        <v>225</v>
      </c>
      <c r="I242" s="6">
        <v>-12.34</v>
      </c>
    </row>
    <row r="243" spans="3:9" x14ac:dyDescent="0.35">
      <c r="C243" t="s">
        <v>226</v>
      </c>
      <c r="I243" s="6">
        <v>513.15</v>
      </c>
    </row>
    <row r="244" spans="3:9" x14ac:dyDescent="0.35">
      <c r="C244" t="s">
        <v>227</v>
      </c>
      <c r="D244" s="6">
        <v>81.03</v>
      </c>
    </row>
    <row r="245" spans="3:9" x14ac:dyDescent="0.35">
      <c r="C245" t="s">
        <v>228</v>
      </c>
      <c r="I245" s="6">
        <v>397.58</v>
      </c>
    </row>
    <row r="246" spans="3:9" x14ac:dyDescent="0.35">
      <c r="C246" t="s">
        <v>229</v>
      </c>
      <c r="I246" s="6">
        <v>36.770000000000003</v>
      </c>
    </row>
    <row r="247" spans="3:9" x14ac:dyDescent="0.35">
      <c r="C247" t="s">
        <v>230</v>
      </c>
      <c r="D247" s="6">
        <v>3.71</v>
      </c>
    </row>
    <row r="248" spans="3:9" x14ac:dyDescent="0.35">
      <c r="C248" t="s">
        <v>231</v>
      </c>
      <c r="D248" s="6">
        <v>3.7</v>
      </c>
    </row>
    <row r="249" spans="3:9" x14ac:dyDescent="0.35">
      <c r="C249" t="s">
        <v>232</v>
      </c>
      <c r="D249" s="6">
        <v>0.02</v>
      </c>
    </row>
    <row r="250" spans="3:9" x14ac:dyDescent="0.35">
      <c r="C250" t="s">
        <v>234</v>
      </c>
      <c r="D250" s="6">
        <v>0.2</v>
      </c>
    </row>
    <row r="251" spans="3:9" x14ac:dyDescent="0.35">
      <c r="C251" t="s">
        <v>235</v>
      </c>
      <c r="D251" s="6">
        <v>0.02</v>
      </c>
    </row>
    <row r="252" spans="3:9" x14ac:dyDescent="0.35">
      <c r="C252" t="s">
        <v>236</v>
      </c>
      <c r="D252" s="6">
        <v>1.28</v>
      </c>
    </row>
    <row r="253" spans="3:9" x14ac:dyDescent="0.35">
      <c r="C253" t="s">
        <v>237</v>
      </c>
      <c r="I253" s="6">
        <v>52.09</v>
      </c>
    </row>
    <row r="254" spans="3:9" x14ac:dyDescent="0.35">
      <c r="C254" t="s">
        <v>12</v>
      </c>
      <c r="D254" s="5">
        <v>68000000000</v>
      </c>
    </row>
    <row r="255" spans="3:9" x14ac:dyDescent="0.35">
      <c r="C255" t="s">
        <v>238</v>
      </c>
      <c r="I255" s="6">
        <v>10.83</v>
      </c>
    </row>
    <row r="256" spans="3:9" x14ac:dyDescent="0.35">
      <c r="C256" t="s">
        <v>239</v>
      </c>
      <c r="I256" s="6">
        <v>5.5099999999999996E-2</v>
      </c>
    </row>
    <row r="257" spans="3:9" x14ac:dyDescent="0.35">
      <c r="C257" t="s">
        <v>240</v>
      </c>
      <c r="I257" s="6">
        <v>7.0300000000000001E-2</v>
      </c>
    </row>
    <row r="258" spans="3:9" x14ac:dyDescent="0.35">
      <c r="C258" t="s">
        <v>241</v>
      </c>
      <c r="I258" s="6">
        <v>0.1928</v>
      </c>
    </row>
    <row r="259" spans="3:9" x14ac:dyDescent="0.35">
      <c r="C259" t="s">
        <v>242</v>
      </c>
      <c r="I259" s="6">
        <v>0.11960000000000001</v>
      </c>
    </row>
    <row r="260" spans="3:9" x14ac:dyDescent="0.35">
      <c r="C260" t="s">
        <v>243</v>
      </c>
      <c r="D260" s="6">
        <v>76.66</v>
      </c>
    </row>
    <row r="261" spans="3:9" x14ac:dyDescent="0.35">
      <c r="C261" t="s">
        <v>244</v>
      </c>
      <c r="D261" s="6">
        <v>5.03</v>
      </c>
    </row>
    <row r="262" spans="3:9" x14ac:dyDescent="0.35">
      <c r="C262" t="s">
        <v>245</v>
      </c>
      <c r="D262" s="6">
        <v>10.62</v>
      </c>
    </row>
    <row r="263" spans="3:9" x14ac:dyDescent="0.35">
      <c r="C263" t="s">
        <v>246</v>
      </c>
      <c r="D263" s="6">
        <v>71.069999999999993</v>
      </c>
    </row>
    <row r="264" spans="3:9" x14ac:dyDescent="0.35">
      <c r="C264" t="s">
        <v>247</v>
      </c>
      <c r="D264" s="6">
        <v>1.19</v>
      </c>
    </row>
    <row r="265" spans="3:9" x14ac:dyDescent="0.35">
      <c r="C265" t="s">
        <v>248</v>
      </c>
      <c r="I265" s="6">
        <v>1.02</v>
      </c>
    </row>
    <row r="266" spans="3:9" x14ac:dyDescent="0.35">
      <c r="C266" t="s">
        <v>249</v>
      </c>
      <c r="I266" s="6">
        <v>71.34</v>
      </c>
    </row>
    <row r="267" spans="3:9" x14ac:dyDescent="0.35">
      <c r="C267" t="s">
        <v>42</v>
      </c>
      <c r="I267" s="5">
        <v>3315000000000</v>
      </c>
    </row>
    <row r="268" spans="3:9" x14ac:dyDescent="0.35">
      <c r="C268" t="s">
        <v>250</v>
      </c>
      <c r="I268" s="5">
        <v>3223000000000</v>
      </c>
    </row>
    <row r="269" spans="3:9" x14ac:dyDescent="0.35">
      <c r="C269" t="s">
        <v>251</v>
      </c>
      <c r="I269" s="5">
        <v>2120000000</v>
      </c>
    </row>
    <row r="270" spans="3:9" x14ac:dyDescent="0.35">
      <c r="C270" t="s">
        <v>252</v>
      </c>
      <c r="I270" s="6">
        <v>4.7999999999999996E-3</v>
      </c>
    </row>
    <row r="271" spans="3:9" x14ac:dyDescent="0.35">
      <c r="C271" t="s">
        <v>253</v>
      </c>
      <c r="D271" s="6">
        <v>0.31640000000000001</v>
      </c>
    </row>
    <row r="272" spans="3:9" x14ac:dyDescent="0.35">
      <c r="C272" t="s">
        <v>254</v>
      </c>
      <c r="D272" s="6">
        <v>0.1736</v>
      </c>
    </row>
    <row r="273" spans="3:9" x14ac:dyDescent="0.35">
      <c r="C273" t="s">
        <v>255</v>
      </c>
      <c r="D273" s="6">
        <v>-2.2099999999999998E-2</v>
      </c>
    </row>
    <row r="274" spans="3:9" x14ac:dyDescent="0.35">
      <c r="C274" t="s">
        <v>256</v>
      </c>
      <c r="D274" s="6">
        <v>0.43180000000000002</v>
      </c>
    </row>
    <row r="275" spans="3:9" x14ac:dyDescent="0.35">
      <c r="C275" t="s">
        <v>257</v>
      </c>
      <c r="D275" s="6">
        <v>-1.52E-2</v>
      </c>
    </row>
    <row r="276" spans="3:9" x14ac:dyDescent="0.35">
      <c r="C276" t="s">
        <v>258</v>
      </c>
      <c r="D276" s="6">
        <v>-2.0547999999999997</v>
      </c>
    </row>
    <row r="277" spans="3:9" x14ac:dyDescent="0.35">
      <c r="C277" t="s">
        <v>351</v>
      </c>
      <c r="I277" s="5">
        <v>26</v>
      </c>
    </row>
    <row r="278" spans="3:9" x14ac:dyDescent="0.35">
      <c r="C278" t="s">
        <v>352</v>
      </c>
      <c r="I278" s="5">
        <v>26</v>
      </c>
    </row>
    <row r="279" spans="3:9" x14ac:dyDescent="0.35">
      <c r="C279" t="s">
        <v>353</v>
      </c>
      <c r="I279" s="6">
        <v>-2.1072000000000002</v>
      </c>
    </row>
    <row r="280" spans="3:9" x14ac:dyDescent="0.35">
      <c r="C280" t="s">
        <v>354</v>
      </c>
      <c r="I280" s="6">
        <v>1.67E-2</v>
      </c>
    </row>
    <row r="281" spans="3:9" x14ac:dyDescent="0.35">
      <c r="C281" t="s">
        <v>355</v>
      </c>
      <c r="I281" t="s">
        <v>913</v>
      </c>
    </row>
    <row r="282" spans="3:9" x14ac:dyDescent="0.35">
      <c r="C282" t="s">
        <v>259</v>
      </c>
      <c r="I282" s="5">
        <v>6</v>
      </c>
    </row>
    <row r="283" spans="3:9" x14ac:dyDescent="0.35">
      <c r="C283" t="s">
        <v>260</v>
      </c>
      <c r="I283" s="6">
        <v>0.89</v>
      </c>
    </row>
    <row r="284" spans="3:9" x14ac:dyDescent="0.35">
      <c r="C284" t="s">
        <v>261</v>
      </c>
      <c r="I284" s="6">
        <v>0.72</v>
      </c>
    </row>
    <row r="285" spans="3:9" x14ac:dyDescent="0.35">
      <c r="C285" t="s">
        <v>262</v>
      </c>
      <c r="I285" s="6">
        <v>0.19</v>
      </c>
    </row>
    <row r="286" spans="3:9" x14ac:dyDescent="0.35">
      <c r="C286" t="s">
        <v>263</v>
      </c>
      <c r="I286" s="6">
        <v>0.81</v>
      </c>
    </row>
    <row r="287" spans="3:9" x14ac:dyDescent="0.35">
      <c r="C287" t="s">
        <v>264</v>
      </c>
      <c r="I287" s="6">
        <v>0.31</v>
      </c>
    </row>
    <row r="288" spans="3:9" x14ac:dyDescent="0.35">
      <c r="C288" t="s">
        <v>265</v>
      </c>
      <c r="I288" s="6">
        <v>0.17</v>
      </c>
    </row>
    <row r="289" spans="3:9" x14ac:dyDescent="0.35">
      <c r="C289" t="s">
        <v>266</v>
      </c>
      <c r="I289" s="6">
        <v>0.27</v>
      </c>
    </row>
    <row r="290" spans="3:9" x14ac:dyDescent="0.35">
      <c r="C290" t="s">
        <v>267</v>
      </c>
      <c r="I290" s="5">
        <v>1090000000000</v>
      </c>
    </row>
    <row r="291" spans="3:9" x14ac:dyDescent="0.35">
      <c r="C291" t="s">
        <v>268</v>
      </c>
      <c r="I291" s="5">
        <v>290000000000</v>
      </c>
    </row>
    <row r="292" spans="3:9" x14ac:dyDescent="0.35">
      <c r="C292" t="s">
        <v>269</v>
      </c>
      <c r="I292" s="5">
        <v>268000000000</v>
      </c>
    </row>
    <row r="293" spans="3:9" x14ac:dyDescent="0.35">
      <c r="C293" t="s">
        <v>270</v>
      </c>
      <c r="I293" s="5">
        <v>59000000000</v>
      </c>
    </row>
    <row r="294" spans="3:9" x14ac:dyDescent="0.35">
      <c r="C294" t="s">
        <v>271</v>
      </c>
      <c r="D294" s="5">
        <v>172000000000</v>
      </c>
    </row>
    <row r="295" spans="3:9" x14ac:dyDescent="0.35">
      <c r="C295" t="s">
        <v>272</v>
      </c>
      <c r="D295" s="5">
        <v>1077000000000</v>
      </c>
    </row>
    <row r="296" spans="3:9" x14ac:dyDescent="0.35">
      <c r="C296" t="s">
        <v>273</v>
      </c>
      <c r="D296" s="5">
        <v>171000000000</v>
      </c>
    </row>
    <row r="297" spans="3:9" x14ac:dyDescent="0.35">
      <c r="C297" t="s">
        <v>193</v>
      </c>
      <c r="D297" s="5">
        <v>380000000000</v>
      </c>
    </row>
    <row r="298" spans="3:9" x14ac:dyDescent="0.35">
      <c r="C298" t="s">
        <v>192</v>
      </c>
      <c r="I298" s="5">
        <v>845000000000</v>
      </c>
    </row>
    <row r="299" spans="3:9" x14ac:dyDescent="0.35">
      <c r="C299" t="s">
        <v>191</v>
      </c>
      <c r="D299" s="5">
        <v>6000000000</v>
      </c>
    </row>
    <row r="300" spans="3:9" x14ac:dyDescent="0.35">
      <c r="C300" t="s">
        <v>190</v>
      </c>
      <c r="D300" s="5">
        <v>12000000000</v>
      </c>
    </row>
    <row r="301" spans="3:9" x14ac:dyDescent="0.35">
      <c r="C301" t="s">
        <v>23</v>
      </c>
      <c r="D301" s="5">
        <v>18000000000</v>
      </c>
    </row>
    <row r="302" spans="3:9" x14ac:dyDescent="0.35">
      <c r="C302" t="s">
        <v>20</v>
      </c>
      <c r="D302" s="5">
        <v>-154000000000</v>
      </c>
    </row>
    <row r="303" spans="3:9" x14ac:dyDescent="0.35">
      <c r="C303" t="s">
        <v>274</v>
      </c>
      <c r="I303" s="5">
        <v>906000000000</v>
      </c>
    </row>
    <row r="304" spans="3:9" x14ac:dyDescent="0.35">
      <c r="C304" t="s">
        <v>275</v>
      </c>
      <c r="I304" s="5">
        <v>110000000000</v>
      </c>
    </row>
    <row r="305" spans="3:9" x14ac:dyDescent="0.35">
      <c r="C305" t="s">
        <v>276</v>
      </c>
      <c r="I305" s="5">
        <v>-39000000000</v>
      </c>
    </row>
    <row r="306" spans="3:9" x14ac:dyDescent="0.35">
      <c r="C306" t="s">
        <v>277</v>
      </c>
      <c r="I306" s="5">
        <v>-85000000000</v>
      </c>
    </row>
    <row r="307" spans="3:9" x14ac:dyDescent="0.35">
      <c r="C307" t="s">
        <v>278</v>
      </c>
      <c r="I307" s="5">
        <v>-32000000000</v>
      </c>
    </row>
    <row r="308" spans="3:9" x14ac:dyDescent="0.35">
      <c r="C308" t="s">
        <v>279</v>
      </c>
      <c r="I308" s="5">
        <v>78000000000</v>
      </c>
    </row>
  </sheetData>
  <pageMargins left="0.7" right="0.7" top="0.75" bottom="0.75" header="0.3" footer="0.3"/>
  <ignoredErrors>
    <ignoredError sqref="A1:P309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253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914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915</v>
      </c>
      <c r="D2" s="2" vm="3">
        <f ca="1">IFERROR(_xlfn.STOCKHISTORY("XIDX:" &amp; $C$1, D3, , 0, 0, 1), "Libur")</f>
        <v>51</v>
      </c>
      <c r="H2" s="2" vm="3">
        <f ca="1">IFERROR(INDEX(D2:G2,COUNT(D2:G2)),"")</f>
        <v>51</v>
      </c>
      <c r="I2" s="2" vm="2">
        <f t="shared" ref="I2:P2" ca="1" si="0">IFERROR(_xlfn.STOCKHISTORY("XIDX:" &amp; $C$1, I1, , 0, 0, 1), "Libur")</f>
        <v>69</v>
      </c>
      <c r="J2" s="2" vm="172">
        <f t="shared" ca="1" si="0"/>
        <v>8</v>
      </c>
      <c r="K2" s="2" vm="173">
        <f t="shared" ca="1" si="0"/>
        <v>9</v>
      </c>
      <c r="L2" s="2" vm="12">
        <f t="shared" ca="1" si="0"/>
        <v>50</v>
      </c>
      <c r="M2" s="2" vm="174">
        <f t="shared" ca="1" si="0"/>
        <v>90</v>
      </c>
      <c r="N2" s="2" vm="12">
        <f t="shared" ca="1" si="0"/>
        <v>50</v>
      </c>
      <c r="O2" s="2" vm="80">
        <f t="shared" ca="1" si="0"/>
        <v>400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1063261261</v>
      </c>
      <c r="H4" s="2">
        <f>IFERROR(SUM(D4:G4)*(4/MAX(1,COUNT(D4:G4))),"")</f>
        <v>4253045044</v>
      </c>
      <c r="I4" s="2">
        <f t="shared" ref="I4:P4" si="1">IFERROR(INDEX(I51:I500,MATCH($C$4,$C$51:$C$500,0)),"")</f>
        <v>8521171172</v>
      </c>
      <c r="J4" s="2">
        <f t="shared" si="1"/>
        <v>115892295549</v>
      </c>
      <c r="K4" s="2">
        <f t="shared" si="1"/>
        <v>8367950449</v>
      </c>
      <c r="L4" s="2">
        <f t="shared" si="1"/>
        <v>6034680552</v>
      </c>
      <c r="M4" s="2">
        <f t="shared" si="1"/>
        <v>23946969756</v>
      </c>
      <c r="N4" s="2">
        <f t="shared" si="1"/>
        <v>12688128000</v>
      </c>
      <c r="O4" s="2">
        <f t="shared" si="1"/>
        <v>10130203636</v>
      </c>
      <c r="P4" s="2">
        <f t="shared" si="1"/>
        <v>7865363636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-337740884</v>
      </c>
      <c r="H5" s="2">
        <f>IFERROR(SUM(D5:G5)*(4/MAX(1,COUNT(D5:G5))),"")</f>
        <v>-1350963536</v>
      </c>
      <c r="I5" s="2">
        <f t="shared" ref="I5:P5" si="2">IFERROR(INDEX(I51:I500,MATCH($C$5,$C$51:$C$500,0)),"")</f>
        <v>60246409</v>
      </c>
      <c r="J5" s="2">
        <f t="shared" si="2"/>
        <v>24156681846</v>
      </c>
      <c r="K5" s="2">
        <f t="shared" si="2"/>
        <v>231705894</v>
      </c>
      <c r="L5" s="2">
        <f t="shared" si="2"/>
        <v>215668840</v>
      </c>
      <c r="M5" s="2">
        <f t="shared" si="2"/>
        <v>1258010452</v>
      </c>
      <c r="N5" s="2">
        <f t="shared" si="2"/>
        <v>1015059054</v>
      </c>
      <c r="O5" s="2">
        <f t="shared" si="2"/>
        <v>1390968408</v>
      </c>
      <c r="P5" s="2">
        <f t="shared" si="2"/>
        <v>511528358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374842343376</v>
      </c>
      <c r="H6" s="2">
        <f>IFERROR(INDEX(D6:G6,COUNT(D6:G6)),"")</f>
        <v>374842343376</v>
      </c>
      <c r="I6" s="2">
        <f t="shared" ref="I6:P6" si="3">IFERROR(INDEX(I51:I500,MATCH($C$6,$C$51:$C$500,0)),"")</f>
        <v>374842343376</v>
      </c>
      <c r="J6" s="2">
        <f t="shared" si="3"/>
        <v>375843474591</v>
      </c>
      <c r="K6" s="2">
        <f t="shared" si="3"/>
        <v>351686792745</v>
      </c>
      <c r="L6" s="2">
        <f t="shared" si="3"/>
        <v>351455086851</v>
      </c>
      <c r="M6" s="2">
        <f t="shared" si="3"/>
        <v>351239418011</v>
      </c>
      <c r="N6" s="2">
        <f t="shared" si="3"/>
        <v>349981407559</v>
      </c>
      <c r="O6" s="2">
        <f t="shared" si="3"/>
        <v>348864482650</v>
      </c>
      <c r="P6" s="2">
        <f t="shared" si="3"/>
        <v>3707514242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6.63</v>
      </c>
      <c r="H7" s="3">
        <f>IFERROR(INDEX(D7:G7,COUNT(D7:G7)),"")</f>
        <v>6.63</v>
      </c>
      <c r="I7" s="3">
        <f t="shared" ref="I7:P7" si="4">IFERROR(INDEX(I51:I500,MATCH($C$7,$C$51:$C$500,0))/1000000000,"")</f>
        <v>6.63</v>
      </c>
      <c r="J7" s="3">
        <f t="shared" si="4"/>
        <v>6.63</v>
      </c>
      <c r="K7" s="3">
        <f t="shared" si="4"/>
        <v>6.63</v>
      </c>
      <c r="L7" s="3">
        <f t="shared" si="4"/>
        <v>6.63</v>
      </c>
      <c r="M7" s="3">
        <f t="shared" si="4"/>
        <v>6.63</v>
      </c>
      <c r="N7" s="3">
        <f t="shared" si="4"/>
        <v>6.63</v>
      </c>
      <c r="O7" s="3">
        <f t="shared" si="4"/>
        <v>4.13</v>
      </c>
      <c r="P7" s="3">
        <f t="shared" si="4"/>
        <v>0.01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-70000000000</v>
      </c>
      <c r="J8" s="2">
        <f t="shared" si="5"/>
        <v>71000000000</v>
      </c>
      <c r="K8" s="2">
        <f t="shared" si="5"/>
        <v>-1000000000</v>
      </c>
      <c r="L8" s="2">
        <f t="shared" si="5"/>
        <v>-2000000000</v>
      </c>
      <c r="M8" s="2">
        <f t="shared" si="5"/>
        <v>0</v>
      </c>
      <c r="N8" s="2">
        <f t="shared" si="5"/>
        <v>0</v>
      </c>
      <c r="O8" s="2">
        <f t="shared" si="5"/>
        <v>-253000000000</v>
      </c>
      <c r="P8" s="2">
        <f t="shared" si="5"/>
        <v>-2000000000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-0.19</v>
      </c>
      <c r="H9" s="3">
        <f>IFERROR(INDEX(D9:G9,COUNT(D9:G9)),"")</f>
        <v>-0.19</v>
      </c>
      <c r="I9" s="3">
        <f t="shared" ref="I9:P9" si="6">IFERROR(INDEX(I51:I500,MATCH($C$9,$C$51:$C$500,0)),"")</f>
        <v>-10.51</v>
      </c>
      <c r="J9" s="3">
        <f t="shared" si="6"/>
        <v>10.74</v>
      </c>
      <c r="K9" s="3">
        <f t="shared" si="6"/>
        <v>-0.1</v>
      </c>
      <c r="L9" s="3">
        <f t="shared" si="6"/>
        <v>-0.36</v>
      </c>
      <c r="M9" s="3">
        <f t="shared" si="6"/>
        <v>0</v>
      </c>
      <c r="N9" s="3">
        <f t="shared" si="6"/>
        <v>-0.01</v>
      </c>
      <c r="O9" s="3">
        <f t="shared" si="6"/>
        <v>-61.13</v>
      </c>
      <c r="P9" s="3">
        <f t="shared" si="6"/>
        <v>-309.35000000000002</v>
      </c>
    </row>
    <row r="10" spans="1:16" x14ac:dyDescent="0.35">
      <c r="C10" t="s">
        <v>17</v>
      </c>
      <c r="D10" s="3">
        <f ca="1">IFERROR(IF(D9=0,"",D2/D9),"")</f>
        <v>-268.42105263157896</v>
      </c>
      <c r="I10" s="3">
        <f t="shared" ref="I10:P10" ca="1" si="7">IFERROR(IF(I9=0,"",I2/I9),"")</f>
        <v>-6.565176022835395</v>
      </c>
      <c r="J10" s="3">
        <f t="shared" ca="1" si="7"/>
        <v>0.74487895716945995</v>
      </c>
      <c r="K10" s="3">
        <f t="shared" ca="1" si="7"/>
        <v>-90</v>
      </c>
      <c r="L10" s="3">
        <f t="shared" ca="1" si="7"/>
        <v>-138.88888888888889</v>
      </c>
      <c r="M10" s="3" t="str">
        <f t="shared" si="7"/>
        <v/>
      </c>
      <c r="N10" s="3">
        <f t="shared" ca="1" si="7"/>
        <v>-5000</v>
      </c>
      <c r="O10" s="3">
        <f t="shared" ca="1" si="7"/>
        <v>-6.5434320300997868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925799053</v>
      </c>
      <c r="H11" s="2">
        <f>IFERROR(INDEX(D11:G11,COUNT(D11:G11)),"")</f>
        <v>925799053</v>
      </c>
      <c r="I11" s="2">
        <f t="shared" ref="I11:P11" si="8">IFERROR(INDEX(I51:I500,MATCH($C$11,$C$51:$C$500,0)),"")</f>
        <v>925799053</v>
      </c>
      <c r="J11" s="2">
        <f t="shared" si="8"/>
        <v>71693926874</v>
      </c>
      <c r="K11" s="2">
        <f t="shared" si="8"/>
        <v>464609793</v>
      </c>
      <c r="L11" s="2">
        <f t="shared" si="8"/>
        <v>1115918821</v>
      </c>
      <c r="M11" s="2">
        <f t="shared" si="8"/>
        <v>3524613243</v>
      </c>
      <c r="N11" s="2">
        <f t="shared" si="8"/>
        <v>3491997648</v>
      </c>
      <c r="O11" s="2">
        <f t="shared" si="8"/>
        <v>3424996590</v>
      </c>
      <c r="P11" s="2">
        <f t="shared" si="8"/>
        <v>549081868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-1000000000</v>
      </c>
      <c r="H12" s="2">
        <f>IFERROR(INDEX(D12:G12,COUNT(D12:G12)),"")</f>
        <v>-1000000000</v>
      </c>
      <c r="I12" s="2">
        <f t="shared" ref="I12:P12" si="9">IFERROR(INDEX(I51:I500,MATCH($C$12,$C$51:$C$500,0)),"")</f>
        <v>-1000000000</v>
      </c>
      <c r="J12" s="2">
        <f t="shared" si="9"/>
        <v>-72000000000</v>
      </c>
      <c r="K12" s="2">
        <f t="shared" si="9"/>
        <v>0</v>
      </c>
      <c r="L12" s="2">
        <f t="shared" si="9"/>
        <v>-1000000000</v>
      </c>
      <c r="M12" s="2">
        <f t="shared" si="9"/>
        <v>-4000000000</v>
      </c>
      <c r="N12" s="2">
        <f t="shared" si="9"/>
        <v>-3000000000</v>
      </c>
      <c r="O12" s="2">
        <f t="shared" si="9"/>
        <v>-3000000000</v>
      </c>
      <c r="P12" s="2">
        <f t="shared" si="9"/>
        <v>-1000000000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</row>
    <row r="16" spans="1:16" x14ac:dyDescent="0.35">
      <c r="C16" t="s">
        <v>28</v>
      </c>
      <c r="D16" s="2">
        <f>IFERROR(INDEX(D51:D500,MATCH($C$16,$C$51:$C$500,0)),"")</f>
        <v>-329645892</v>
      </c>
      <c r="H16" s="2">
        <f>IFERROR(SUM(D16:G16)*(4/MAX(1,COUNT(D16:G16))),"")</f>
        <v>-1318583568</v>
      </c>
      <c r="I16" s="2">
        <f t="shared" ref="I16:P16" si="13">IFERROR(INDEX(I51:I500,MATCH($C$16,$C$51:$C$500,0)),"")</f>
        <v>68341401</v>
      </c>
      <c r="J16" s="2">
        <f t="shared" si="13"/>
        <v>24133968442</v>
      </c>
      <c r="K16" s="2">
        <f t="shared" si="13"/>
        <v>177770573</v>
      </c>
      <c r="L16" s="2">
        <f t="shared" si="13"/>
        <v>167069190</v>
      </c>
      <c r="M16" s="2">
        <f t="shared" si="13"/>
        <v>1266587627</v>
      </c>
      <c r="N16" s="2">
        <f t="shared" si="13"/>
        <v>1022961976</v>
      </c>
      <c r="O16" s="2">
        <f t="shared" si="13"/>
        <v>1382879694</v>
      </c>
      <c r="P16" s="2">
        <f t="shared" si="13"/>
        <v>517788796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338130000000</v>
      </c>
      <c r="H20" s="2">
        <f t="shared" ref="H20:P20" ca="1" si="14">IFERROR(H21*H2,"")</f>
        <v>338130000000</v>
      </c>
      <c r="I20" s="2">
        <f t="shared" ca="1" si="14"/>
        <v>457470000000</v>
      </c>
      <c r="J20" s="2">
        <f t="shared" ca="1" si="14"/>
        <v>53040000000</v>
      </c>
      <c r="K20" s="2">
        <f t="shared" ca="1" si="14"/>
        <v>59670000000</v>
      </c>
      <c r="L20" s="2">
        <f t="shared" ca="1" si="14"/>
        <v>331500000000</v>
      </c>
      <c r="M20" s="2">
        <f t="shared" ca="1" si="14"/>
        <v>596700000000</v>
      </c>
      <c r="N20" s="2">
        <f t="shared" ca="1" si="14"/>
        <v>331500000000</v>
      </c>
      <c r="O20" s="2">
        <f t="shared" ca="1" si="14"/>
        <v>1652000000000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6630000000</v>
      </c>
      <c r="H21" s="2">
        <f>IFERROR(INDEX(D21:G21,COUNT(D21:G21)),"")</f>
        <v>6630000000</v>
      </c>
      <c r="I21" s="2">
        <f t="shared" ref="I21:P21" si="15">IFERROR(INDEX(I51:I500,MATCH($C$7,$C$51:$C$500,0)),"")</f>
        <v>6630000000</v>
      </c>
      <c r="J21" s="2">
        <f t="shared" si="15"/>
        <v>6630000000</v>
      </c>
      <c r="K21" s="2">
        <f t="shared" si="15"/>
        <v>6630000000</v>
      </c>
      <c r="L21" s="2">
        <f t="shared" si="15"/>
        <v>6630000000</v>
      </c>
      <c r="M21" s="2">
        <f t="shared" si="15"/>
        <v>6630000000</v>
      </c>
      <c r="N21" s="2">
        <f t="shared" si="15"/>
        <v>6630000000</v>
      </c>
      <c r="O21" s="2">
        <f t="shared" si="15"/>
        <v>4130000000</v>
      </c>
      <c r="P21" s="2">
        <f t="shared" si="15"/>
        <v>10000000</v>
      </c>
    </row>
    <row r="23" spans="1:16" x14ac:dyDescent="0.35">
      <c r="B23" t="s">
        <v>43</v>
      </c>
      <c r="C23" t="s">
        <v>44</v>
      </c>
      <c r="D23" s="3">
        <f>IFERROR(D5/D6*100,"")</f>
        <v>-9.0102116254570541E-2</v>
      </c>
      <c r="H23" s="3">
        <f t="shared" ref="H23:P23" si="16">IFERROR(H5/H6*100,"")</f>
        <v>-0.36040846501828216</v>
      </c>
      <c r="I23" s="3">
        <f t="shared" si="16"/>
        <v>1.6072466215367651E-2</v>
      </c>
      <c r="J23" s="3">
        <f t="shared" si="16"/>
        <v>6.4273250645864639</v>
      </c>
      <c r="K23" s="3">
        <f t="shared" si="16"/>
        <v>6.5884161356040638E-2</v>
      </c>
      <c r="L23" s="3">
        <f t="shared" si="16"/>
        <v>6.1364552134490283E-2</v>
      </c>
      <c r="M23" s="3">
        <f t="shared" si="16"/>
        <v>0.35816323211212076</v>
      </c>
      <c r="N23" s="3">
        <f t="shared" si="16"/>
        <v>0.29003227945155369</v>
      </c>
      <c r="O23" s="3">
        <f t="shared" si="16"/>
        <v>0.39871310413548056</v>
      </c>
      <c r="P23" s="3">
        <f t="shared" si="16"/>
        <v>13.797070614192936</v>
      </c>
    </row>
    <row r="24" spans="1:16" x14ac:dyDescent="0.35">
      <c r="C24" t="s">
        <v>45</v>
      </c>
      <c r="D24" s="4" t="str">
        <f>IFERROR(_xlfn.RRI(5,I23,D23),"")</f>
        <v/>
      </c>
      <c r="H24" s="4" t="str">
        <f t="shared" ref="H24:P24" si="17">IFERROR(_xlfn.RRI(5,M23,H23),"")</f>
        <v/>
      </c>
      <c r="I24" s="4">
        <f t="shared" si="17"/>
        <v>-0.43930428496074259</v>
      </c>
      <c r="J24" s="4">
        <f t="shared" si="17"/>
        <v>0.74370876711804978</v>
      </c>
      <c r="K24" s="4">
        <f t="shared" si="17"/>
        <v>-0.6566011574396905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-0.05</v>
      </c>
      <c r="H25" s="3">
        <f>IFERROR(INDEX(D25:G25,COUNT(D25:G25)),"")</f>
        <v>-0.05</v>
      </c>
      <c r="I25" s="3">
        <f t="shared" ref="I25:P25" si="18">IFERROR(INDEX(I51:I500,MATCH($C$25,$C$51:$C$500,0)),"")</f>
        <v>0.01</v>
      </c>
      <c r="J25" s="3">
        <f t="shared" si="18"/>
        <v>3.64</v>
      </c>
      <c r="K25" s="3">
        <f t="shared" si="18"/>
        <v>0.03</v>
      </c>
      <c r="L25" s="3">
        <f t="shared" si="18"/>
        <v>0.03</v>
      </c>
      <c r="M25" s="3">
        <f t="shared" si="18"/>
        <v>0.19</v>
      </c>
      <c r="N25" s="3">
        <f t="shared" si="18"/>
        <v>0.15</v>
      </c>
      <c r="O25" s="3">
        <f t="shared" si="18"/>
        <v>0.33</v>
      </c>
      <c r="P25" s="3">
        <f t="shared" si="18"/>
        <v>103.56</v>
      </c>
    </row>
    <row r="26" spans="1:16" x14ac:dyDescent="0.35">
      <c r="C26" t="s">
        <v>48</v>
      </c>
      <c r="D26" s="4" t="str">
        <f>IFERROR(_xlfn.RRI(5,I25,D25),"")</f>
        <v/>
      </c>
      <c r="H26" s="4" t="str">
        <f t="shared" ref="H26:P26" si="19">IFERROR(_xlfn.RRI(5,M25,H25),"")</f>
        <v/>
      </c>
      <c r="I26" s="4">
        <f t="shared" si="19"/>
        <v>-0.4181892408473119</v>
      </c>
      <c r="J26" s="4">
        <f t="shared" si="19"/>
        <v>0.61628331146608506</v>
      </c>
      <c r="K26" s="4">
        <f t="shared" si="19"/>
        <v>-0.8039414246240546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0.16037123092006034</v>
      </c>
      <c r="H27" s="3">
        <f t="shared" ref="H27:P27" si="20">IFERROR(H4/H21,"")</f>
        <v>0.64148492368024135</v>
      </c>
      <c r="I27" s="3">
        <f t="shared" si="20"/>
        <v>1.28524452066365</v>
      </c>
      <c r="J27" s="3">
        <f t="shared" si="20"/>
        <v>17.479984245701356</v>
      </c>
      <c r="K27" s="3">
        <f t="shared" si="20"/>
        <v>1.2621343060331824</v>
      </c>
      <c r="L27" s="3">
        <f t="shared" si="20"/>
        <v>0.91020822805429868</v>
      </c>
      <c r="M27" s="3">
        <f t="shared" si="20"/>
        <v>3.6119109737556561</v>
      </c>
      <c r="N27" s="3">
        <f t="shared" si="20"/>
        <v>1.9137447963800904</v>
      </c>
      <c r="O27" s="3">
        <f t="shared" si="20"/>
        <v>2.4528338101694915</v>
      </c>
      <c r="P27" s="3">
        <f t="shared" si="20"/>
        <v>786.53636359999996</v>
      </c>
    </row>
    <row r="28" spans="1:16" x14ac:dyDescent="0.35">
      <c r="C28" t="s">
        <v>50</v>
      </c>
      <c r="D28" s="4">
        <f>IFERROR(_xlfn.RRI(5,I27,D27),"")</f>
        <v>-0.34047974150619187</v>
      </c>
      <c r="H28" s="4">
        <f t="shared" ref="H28:P28" si="21">IFERROR(_xlfn.RRI(5,M27,H27),"")</f>
        <v>-0.29223369464164539</v>
      </c>
      <c r="I28" s="4">
        <f t="shared" si="21"/>
        <v>-7.6535196408316519E-2</v>
      </c>
      <c r="J28" s="4">
        <f t="shared" si="21"/>
        <v>0.48106658108583522</v>
      </c>
      <c r="K28" s="4">
        <f t="shared" si="21"/>
        <v>-0.72389304077256211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-6</v>
      </c>
      <c r="I29" s="4">
        <f t="shared" si="22"/>
        <v>-0.99725274725274726</v>
      </c>
      <c r="J29" s="4">
        <f t="shared" si="22"/>
        <v>120.33333333333334</v>
      </c>
      <c r="K29" s="4">
        <f t="shared" si="22"/>
        <v>0</v>
      </c>
      <c r="L29" s="4">
        <f t="shared" si="22"/>
        <v>-0.84210526315789469</v>
      </c>
      <c r="M29" s="4">
        <f t="shared" si="22"/>
        <v>0.26666666666666672</v>
      </c>
      <c r="N29" s="4">
        <f t="shared" si="22"/>
        <v>-0.54545454545454553</v>
      </c>
      <c r="O29" s="4">
        <f t="shared" si="22"/>
        <v>-0.99681344148319817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-0.50088491849861871</v>
      </c>
      <c r="I30" s="4">
        <f t="shared" si="23"/>
        <v>-0.92647335932355235</v>
      </c>
      <c r="J30" s="4">
        <f t="shared" si="23"/>
        <v>12.849543715074166</v>
      </c>
      <c r="K30" s="4">
        <f t="shared" si="23"/>
        <v>0.38664348127370424</v>
      </c>
      <c r="L30" s="4">
        <f t="shared" si="23"/>
        <v>-0.74799815536210013</v>
      </c>
      <c r="M30" s="4">
        <f t="shared" si="23"/>
        <v>0.88735247279977003</v>
      </c>
      <c r="N30" s="4">
        <f t="shared" si="23"/>
        <v>-0.2197821195852441</v>
      </c>
      <c r="O30" s="4">
        <f t="shared" si="23"/>
        <v>-0.99688147436827612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56.51</v>
      </c>
      <c r="H32" s="3">
        <f>IFERROR(INDEX(D32:G32,COUNT(D32:G32)),"")</f>
        <v>56.51</v>
      </c>
      <c r="I32" s="3">
        <f t="shared" ref="I32:P32" si="24">IFERROR(INDEX(I51:I500,MATCH($C$32,$C$51:$C$500,0)),"")</f>
        <v>56.51</v>
      </c>
      <c r="J32" s="3">
        <f t="shared" si="24"/>
        <v>56.66</v>
      </c>
      <c r="K32" s="3">
        <f t="shared" si="24"/>
        <v>53.02</v>
      </c>
      <c r="L32" s="3">
        <f t="shared" si="24"/>
        <v>52.98</v>
      </c>
      <c r="M32" s="3">
        <f t="shared" si="24"/>
        <v>52.95</v>
      </c>
      <c r="N32" s="3">
        <f t="shared" si="24"/>
        <v>52.76</v>
      </c>
      <c r="O32" s="3">
        <f t="shared" si="24"/>
        <v>84.42</v>
      </c>
      <c r="P32" s="3">
        <f t="shared" si="24"/>
        <v>741.5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1.22</v>
      </c>
      <c r="H33" s="3">
        <f>IFERROR(INDEX(D33:G33,COUNT(D33:G33)),"")</f>
        <v>1.22</v>
      </c>
      <c r="I33" s="3">
        <f t="shared" ref="I33:P33" si="25">IFERROR(INDEX(I51:I500,MATCH($C$33,$C$51:$C$500,0)),"")</f>
        <v>1.22</v>
      </c>
      <c r="J33" s="3">
        <f t="shared" si="25"/>
        <v>0.14000000000000001</v>
      </c>
      <c r="K33" s="3">
        <f t="shared" si="25"/>
        <v>0.17</v>
      </c>
      <c r="L33" s="3">
        <f t="shared" si="25"/>
        <v>0.94</v>
      </c>
      <c r="M33" s="3">
        <f t="shared" si="25"/>
        <v>1.7</v>
      </c>
      <c r="N33" s="3">
        <f t="shared" si="25"/>
        <v>0.95</v>
      </c>
      <c r="O33" s="3">
        <f t="shared" si="25"/>
        <v>4.74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-1380</v>
      </c>
      <c r="H34" s="3">
        <f>IFERROR(INDEX(D34:G34,COUNT(D34:G34)),"")</f>
        <v>-1380</v>
      </c>
      <c r="I34" s="3">
        <f t="shared" ref="I34:P34" si="26">IFERROR(INDEX(I51:I500,MATCH($C$34,$C$51:$C$500,0)),"")</f>
        <v>6900</v>
      </c>
      <c r="J34" s="3">
        <f t="shared" si="26"/>
        <v>2.2000000000000002</v>
      </c>
      <c r="K34" s="3">
        <f t="shared" si="26"/>
        <v>300</v>
      </c>
      <c r="L34" s="3">
        <f t="shared" si="26"/>
        <v>1666.67</v>
      </c>
      <c r="M34" s="3">
        <f t="shared" si="26"/>
        <v>473.68</v>
      </c>
      <c r="N34" s="3">
        <f t="shared" si="26"/>
        <v>333.33</v>
      </c>
      <c r="O34" s="3">
        <f t="shared" si="26"/>
        <v>1212.1199999999999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430.49</v>
      </c>
      <c r="H35" s="3">
        <f>IFERROR(INDEX(D35:G35,COUNT(D35:G35)),"")</f>
        <v>430.49</v>
      </c>
      <c r="I35" s="3">
        <f t="shared" ref="I35:P35" si="27">IFERROR(INDEX(I51:I500,MATCH($C$35,$C$51:$C$500,0)),"")</f>
        <v>53.72</v>
      </c>
      <c r="J35" s="3">
        <f t="shared" si="27"/>
        <v>0.46</v>
      </c>
      <c r="K35" s="3">
        <f t="shared" si="27"/>
        <v>7.13</v>
      </c>
      <c r="L35" s="3">
        <f t="shared" si="27"/>
        <v>54.96</v>
      </c>
      <c r="M35" s="3">
        <f t="shared" si="27"/>
        <v>24.93</v>
      </c>
      <c r="N35" s="3">
        <f t="shared" si="27"/>
        <v>26.14</v>
      </c>
      <c r="O35" s="3">
        <f t="shared" si="27"/>
        <v>163.18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-0.10460000000000001</v>
      </c>
      <c r="I36" s="4">
        <f t="shared" si="28"/>
        <v>4.4000000000000004E-2</v>
      </c>
      <c r="J36" s="4">
        <f t="shared" si="28"/>
        <v>4.4000000000000004E-2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0.16</v>
      </c>
      <c r="I37" s="3">
        <f t="shared" si="29"/>
        <v>0.16</v>
      </c>
      <c r="J37" s="3">
        <f t="shared" si="29"/>
        <v>0.16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x14ac:dyDescent="0.35">
      <c r="D50" t="s">
        <v>70</v>
      </c>
      <c r="E50" t="s">
        <v>71</v>
      </c>
      <c r="F50" t="s">
        <v>72</v>
      </c>
      <c r="G50" t="s">
        <v>359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1063261261</v>
      </c>
      <c r="E51" s="5">
        <v>1999801802</v>
      </c>
      <c r="F51" s="5">
        <v>3746396397</v>
      </c>
      <c r="G51" s="5">
        <v>1711711712</v>
      </c>
      <c r="I51" s="5">
        <v>8521171172</v>
      </c>
      <c r="J51" s="5">
        <v>115892295549</v>
      </c>
      <c r="K51" s="5">
        <v>8367950449</v>
      </c>
      <c r="L51" s="5">
        <v>6034680552</v>
      </c>
      <c r="M51" s="5">
        <v>23946969756</v>
      </c>
      <c r="N51" s="5">
        <v>12688128000</v>
      </c>
      <c r="O51" s="5">
        <v>10130203636</v>
      </c>
      <c r="P51" s="5">
        <v>7865363636</v>
      </c>
    </row>
    <row r="52" spans="2:16" x14ac:dyDescent="0.35">
      <c r="C52" t="s">
        <v>75</v>
      </c>
      <c r="D52" s="5">
        <v>-993255288</v>
      </c>
      <c r="E52" s="5">
        <v>-987027026</v>
      </c>
      <c r="F52" s="5">
        <v>-2227616217</v>
      </c>
      <c r="G52" s="5">
        <v>-900412185</v>
      </c>
      <c r="I52" s="5">
        <v>-5108310716</v>
      </c>
      <c r="J52" s="5">
        <v>-87761631378</v>
      </c>
      <c r="K52" s="5">
        <v>-4874514933</v>
      </c>
      <c r="L52" s="5">
        <v>-2863887671</v>
      </c>
      <c r="M52" s="5">
        <v>-16762878830</v>
      </c>
      <c r="N52" s="5">
        <v>-7536083579</v>
      </c>
      <c r="O52" s="5">
        <v>-7041142545</v>
      </c>
      <c r="P52" s="5">
        <v>-6238316592</v>
      </c>
    </row>
    <row r="53" spans="2:16" x14ac:dyDescent="0.35">
      <c r="C53" t="s">
        <v>76</v>
      </c>
      <c r="D53" s="5">
        <v>70005973</v>
      </c>
      <c r="E53" s="5">
        <v>1012774776</v>
      </c>
      <c r="F53" s="5">
        <v>1518780180</v>
      </c>
      <c r="G53" s="5">
        <v>811299527</v>
      </c>
      <c r="I53" s="5">
        <v>3412860456</v>
      </c>
      <c r="J53" s="5">
        <v>28130664171</v>
      </c>
      <c r="K53" s="5">
        <v>3493435516</v>
      </c>
      <c r="L53" s="5">
        <v>3170792881</v>
      </c>
      <c r="M53" s="5">
        <v>7184090926</v>
      </c>
      <c r="N53" s="5">
        <v>5152044421</v>
      </c>
      <c r="O53" s="5">
        <v>3089061091</v>
      </c>
      <c r="P53" s="5">
        <v>1627047044</v>
      </c>
    </row>
    <row r="54" spans="2:16" x14ac:dyDescent="0.35">
      <c r="C54" t="s">
        <v>77</v>
      </c>
      <c r="D54" s="5">
        <v>-571842333</v>
      </c>
      <c r="E54" s="5">
        <v>-988197955</v>
      </c>
      <c r="F54" s="5">
        <v>-1242117440</v>
      </c>
      <c r="G54" s="5">
        <v>-1021555557</v>
      </c>
      <c r="I54" s="5">
        <v>-3823713285</v>
      </c>
      <c r="J54" s="5">
        <v>-4163756243</v>
      </c>
      <c r="K54" s="5">
        <v>-3263500932</v>
      </c>
      <c r="L54" s="5">
        <v>-3164798406</v>
      </c>
      <c r="M54" s="5">
        <v>-5315002427</v>
      </c>
      <c r="N54" s="5">
        <v>-4425264065</v>
      </c>
      <c r="O54" s="5">
        <v>-1965718974</v>
      </c>
      <c r="P54" s="5">
        <v>-949682306</v>
      </c>
    </row>
    <row r="55" spans="2:16" x14ac:dyDescent="0.35">
      <c r="C55" t="s">
        <v>78</v>
      </c>
      <c r="F55" s="5">
        <v>-81871622</v>
      </c>
      <c r="I55" s="5">
        <v>-81871622</v>
      </c>
      <c r="J55" s="5">
        <v>-346649522</v>
      </c>
      <c r="K55" s="5">
        <v>-56468809</v>
      </c>
      <c r="L55" s="5">
        <v>-65083735</v>
      </c>
      <c r="M55" s="5">
        <v>-897399275</v>
      </c>
      <c r="N55" s="5">
        <v>-958960095</v>
      </c>
      <c r="O55" s="5">
        <v>-129814993</v>
      </c>
      <c r="P55" s="5">
        <v>-100360538</v>
      </c>
    </row>
    <row r="56" spans="2:16" x14ac:dyDescent="0.35">
      <c r="C56" t="s">
        <v>79</v>
      </c>
      <c r="D56" s="5">
        <v>-571842333</v>
      </c>
      <c r="E56" s="5">
        <v>-988197955</v>
      </c>
      <c r="F56" s="5">
        <v>-1160245818</v>
      </c>
      <c r="G56" s="5">
        <v>-1021555557</v>
      </c>
      <c r="I56" s="5">
        <v>-3741841663</v>
      </c>
      <c r="J56" s="5">
        <v>-3817106721</v>
      </c>
      <c r="K56" s="5">
        <v>-3207032123</v>
      </c>
      <c r="L56" s="5">
        <v>-3099714671</v>
      </c>
      <c r="M56" s="5">
        <v>-4417603152</v>
      </c>
      <c r="N56" s="5">
        <v>-3466303970</v>
      </c>
      <c r="O56" s="5">
        <v>-1835903981</v>
      </c>
      <c r="P56" s="5">
        <v>-849321768</v>
      </c>
    </row>
    <row r="57" spans="2:16" x14ac:dyDescent="0.35">
      <c r="C57" t="s">
        <v>81</v>
      </c>
      <c r="D57" s="5">
        <v>-501836360</v>
      </c>
      <c r="E57" s="5">
        <v>24576821</v>
      </c>
      <c r="F57" s="5">
        <v>276662740</v>
      </c>
      <c r="G57" s="5">
        <v>-210256030</v>
      </c>
      <c r="I57" s="5">
        <v>-410852829</v>
      </c>
      <c r="J57" s="5">
        <v>23966907928</v>
      </c>
      <c r="K57" s="5">
        <v>229934584</v>
      </c>
      <c r="L57" s="5">
        <v>5994475</v>
      </c>
      <c r="M57" s="5">
        <v>1869088499</v>
      </c>
      <c r="N57" s="5">
        <v>726780356</v>
      </c>
      <c r="O57" s="5">
        <v>1123342117</v>
      </c>
      <c r="P57" s="5">
        <v>677364738</v>
      </c>
    </row>
    <row r="58" spans="2:16" x14ac:dyDescent="0.35">
      <c r="C58" t="s">
        <v>82</v>
      </c>
      <c r="D58" s="5">
        <v>172190468</v>
      </c>
      <c r="E58" s="5">
        <v>-72936597</v>
      </c>
      <c r="F58" s="5">
        <v>-33640725</v>
      </c>
      <c r="G58" s="5">
        <v>413581084</v>
      </c>
      <c r="I58" s="5">
        <v>479194230</v>
      </c>
      <c r="J58" s="5">
        <v>167060514</v>
      </c>
      <c r="K58" s="5">
        <v>-52164011</v>
      </c>
      <c r="L58" s="5">
        <v>161074715</v>
      </c>
      <c r="M58" s="5">
        <v>-602500872</v>
      </c>
      <c r="N58" s="5">
        <v>296181620</v>
      </c>
      <c r="O58" s="5">
        <v>259537577</v>
      </c>
      <c r="P58" s="5">
        <v>-159575942</v>
      </c>
    </row>
    <row r="59" spans="2:16" x14ac:dyDescent="0.35">
      <c r="C59" t="s">
        <v>87</v>
      </c>
      <c r="D59" s="5">
        <v>-3019531</v>
      </c>
      <c r="E59" s="5">
        <v>-73557045</v>
      </c>
      <c r="F59" s="5">
        <v>-93659910</v>
      </c>
      <c r="G59" s="5">
        <v>-42792793</v>
      </c>
      <c r="I59" s="5">
        <v>-213029279</v>
      </c>
      <c r="J59" s="5">
        <v>-291577140</v>
      </c>
      <c r="K59" s="5">
        <v>-224198762</v>
      </c>
      <c r="L59" s="5">
        <v>-225867014</v>
      </c>
      <c r="M59" s="5">
        <v>-598674244</v>
      </c>
      <c r="N59" s="5">
        <v>-387203200</v>
      </c>
      <c r="O59" s="5">
        <v>-253255091</v>
      </c>
      <c r="P59" s="5">
        <v>-196634091</v>
      </c>
    </row>
    <row r="60" spans="2:16" x14ac:dyDescent="0.35">
      <c r="C60" t="s">
        <v>80</v>
      </c>
    </row>
    <row r="61" spans="2:16" x14ac:dyDescent="0.35">
      <c r="C61" t="s">
        <v>84</v>
      </c>
      <c r="D61" s="5">
        <v>172190468</v>
      </c>
      <c r="E61" s="5">
        <v>-72936597</v>
      </c>
      <c r="F61" s="5">
        <v>-33640725</v>
      </c>
      <c r="G61" s="5">
        <v>413581084</v>
      </c>
      <c r="I61" s="5">
        <v>479194230</v>
      </c>
      <c r="J61" s="5">
        <v>167060514</v>
      </c>
      <c r="K61" s="5">
        <v>-52164011</v>
      </c>
      <c r="L61" s="5">
        <v>161074715</v>
      </c>
      <c r="M61" s="5">
        <v>-602500872</v>
      </c>
      <c r="N61" s="5">
        <v>296181620</v>
      </c>
      <c r="O61" s="5">
        <v>259537577</v>
      </c>
      <c r="P61" s="5">
        <v>-159575942</v>
      </c>
    </row>
    <row r="62" spans="2:16" x14ac:dyDescent="0.35">
      <c r="C62" t="s">
        <v>28</v>
      </c>
      <c r="D62" s="5">
        <v>-329645892</v>
      </c>
      <c r="E62" s="5">
        <v>-48359776</v>
      </c>
      <c r="F62" s="5">
        <v>243022015</v>
      </c>
      <c r="G62" s="5">
        <v>203325054</v>
      </c>
      <c r="I62" s="5">
        <v>68341401</v>
      </c>
      <c r="J62" s="5">
        <v>24133968442</v>
      </c>
      <c r="K62" s="5">
        <v>177770573</v>
      </c>
      <c r="L62" s="5">
        <v>167069190</v>
      </c>
      <c r="M62" s="5">
        <v>1266587627</v>
      </c>
      <c r="N62" s="5">
        <v>1022961976</v>
      </c>
      <c r="O62" s="5">
        <v>1382879694</v>
      </c>
      <c r="P62" s="5">
        <v>517788796</v>
      </c>
    </row>
    <row r="63" spans="2:16" x14ac:dyDescent="0.35">
      <c r="C63" t="s">
        <v>27</v>
      </c>
    </row>
    <row r="64" spans="2:16" x14ac:dyDescent="0.35">
      <c r="C64" t="s">
        <v>85</v>
      </c>
    </row>
    <row r="65" spans="2:16" x14ac:dyDescent="0.35">
      <c r="C65" t="s">
        <v>86</v>
      </c>
    </row>
    <row r="66" spans="2:16" x14ac:dyDescent="0.35">
      <c r="C66" t="s">
        <v>88</v>
      </c>
    </row>
    <row r="67" spans="2:16" x14ac:dyDescent="0.35">
      <c r="C67" t="s">
        <v>89</v>
      </c>
      <c r="D67" s="5">
        <v>-329645892</v>
      </c>
      <c r="E67" s="5">
        <v>-48359776</v>
      </c>
      <c r="F67" s="5">
        <v>243022015</v>
      </c>
      <c r="G67" s="5">
        <v>203325054</v>
      </c>
      <c r="I67" s="5">
        <v>68341401</v>
      </c>
      <c r="J67" s="5">
        <v>24133968442</v>
      </c>
      <c r="K67" s="5">
        <v>177770573</v>
      </c>
      <c r="L67" s="5">
        <v>167069190</v>
      </c>
      <c r="M67" s="5">
        <v>1266587627</v>
      </c>
      <c r="N67" s="5">
        <v>1022961976</v>
      </c>
      <c r="O67" s="5">
        <v>1382879694</v>
      </c>
      <c r="P67" s="5">
        <v>517788796</v>
      </c>
    </row>
    <row r="68" spans="2:16" x14ac:dyDescent="0.35">
      <c r="C68" t="s">
        <v>90</v>
      </c>
    </row>
    <row r="69" spans="2:16" x14ac:dyDescent="0.35">
      <c r="C69" t="s">
        <v>91</v>
      </c>
      <c r="D69" s="5">
        <v>-329645892</v>
      </c>
      <c r="E69" s="5">
        <v>-48359776</v>
      </c>
      <c r="F69" s="5">
        <v>243022015</v>
      </c>
      <c r="G69" s="5">
        <v>203325054</v>
      </c>
      <c r="I69" s="5">
        <v>68341401</v>
      </c>
      <c r="J69" s="5">
        <v>24133968442</v>
      </c>
      <c r="K69" s="5">
        <v>177770573</v>
      </c>
      <c r="L69" s="5">
        <v>167069190</v>
      </c>
      <c r="M69" s="5">
        <v>1266587627</v>
      </c>
      <c r="N69" s="5">
        <v>1022961976</v>
      </c>
      <c r="O69" s="5">
        <v>1382879694</v>
      </c>
      <c r="P69" s="5">
        <v>517788796</v>
      </c>
    </row>
    <row r="70" spans="2:16" x14ac:dyDescent="0.35">
      <c r="C70" t="s">
        <v>92</v>
      </c>
      <c r="D70" s="5">
        <v>-8094992</v>
      </c>
      <c r="I70" s="5">
        <v>-8094992</v>
      </c>
      <c r="J70" s="5">
        <v>22713404</v>
      </c>
      <c r="K70" s="5">
        <v>53935321</v>
      </c>
      <c r="L70" s="5">
        <v>48599650</v>
      </c>
      <c r="M70" s="5">
        <v>-8577175</v>
      </c>
      <c r="N70" s="5">
        <v>-7902922</v>
      </c>
      <c r="O70" s="5">
        <v>8088714</v>
      </c>
      <c r="P70" s="5">
        <v>-6260438</v>
      </c>
    </row>
    <row r="71" spans="2:16" x14ac:dyDescent="0.35">
      <c r="C71" t="s">
        <v>93</v>
      </c>
      <c r="D71" s="5">
        <v>-337740884</v>
      </c>
      <c r="E71" s="5">
        <v>-48359776</v>
      </c>
      <c r="F71" s="5">
        <v>243022015</v>
      </c>
      <c r="G71" s="5">
        <v>203325054</v>
      </c>
      <c r="I71" s="5">
        <v>60246409</v>
      </c>
      <c r="J71" s="5">
        <v>24156681846</v>
      </c>
      <c r="K71" s="5">
        <v>231705894</v>
      </c>
      <c r="L71" s="5">
        <v>215668840</v>
      </c>
      <c r="M71" s="5">
        <v>1258010452</v>
      </c>
      <c r="N71" s="5">
        <v>1015059054</v>
      </c>
      <c r="O71" s="5">
        <v>1390968408</v>
      </c>
      <c r="P71" s="5">
        <v>511528358</v>
      </c>
    </row>
    <row r="72" spans="2:16" x14ac:dyDescent="0.35">
      <c r="C72" t="s">
        <v>94</v>
      </c>
      <c r="D72" s="5">
        <v>-329645892</v>
      </c>
      <c r="E72" s="5">
        <v>-48359776</v>
      </c>
      <c r="F72" s="5">
        <v>243022015</v>
      </c>
      <c r="G72" s="5">
        <v>203325054</v>
      </c>
      <c r="I72" s="5">
        <v>68341401</v>
      </c>
      <c r="J72" s="5">
        <v>24133968442</v>
      </c>
      <c r="K72" s="5">
        <v>177770573</v>
      </c>
      <c r="L72" s="5">
        <v>167069190</v>
      </c>
      <c r="M72" s="5">
        <v>1266587627</v>
      </c>
      <c r="N72" s="5">
        <v>1022961976</v>
      </c>
      <c r="O72" s="5">
        <v>1382879694</v>
      </c>
      <c r="P72" s="5">
        <v>517788796</v>
      </c>
    </row>
    <row r="73" spans="2:16" x14ac:dyDescent="0.35">
      <c r="C73" t="s">
        <v>7</v>
      </c>
      <c r="D73" s="5">
        <v>-337740884</v>
      </c>
      <c r="E73" s="5">
        <v>-48359776</v>
      </c>
      <c r="F73" s="5">
        <v>243022015</v>
      </c>
      <c r="G73" s="5">
        <v>203325054</v>
      </c>
      <c r="I73" s="5">
        <v>60246409</v>
      </c>
      <c r="J73" s="5">
        <v>24156681846</v>
      </c>
      <c r="K73" s="5">
        <v>231705894</v>
      </c>
      <c r="L73" s="5">
        <v>215668840</v>
      </c>
      <c r="M73" s="5">
        <v>1258010452</v>
      </c>
      <c r="N73" s="5">
        <v>1015059054</v>
      </c>
      <c r="O73" s="5">
        <v>1390968408</v>
      </c>
      <c r="P73" s="5">
        <v>511528358</v>
      </c>
    </row>
    <row r="74" spans="2:16" x14ac:dyDescent="0.35">
      <c r="C74" t="s">
        <v>95</v>
      </c>
      <c r="D74" s="5">
        <v>-329645892</v>
      </c>
      <c r="E74" s="5">
        <v>-48359776</v>
      </c>
      <c r="F74" s="5">
        <v>243022015</v>
      </c>
      <c r="G74" s="5">
        <v>203325054</v>
      </c>
      <c r="I74" s="5">
        <v>68341401</v>
      </c>
      <c r="J74" s="5">
        <v>24133968442</v>
      </c>
      <c r="K74" s="5">
        <v>177770573</v>
      </c>
      <c r="L74" s="5">
        <v>167069190</v>
      </c>
      <c r="M74" s="5">
        <v>1266587627</v>
      </c>
      <c r="N74" s="5">
        <v>1022961976</v>
      </c>
      <c r="O74" s="5">
        <v>1382879694</v>
      </c>
      <c r="P74" s="5">
        <v>517788796</v>
      </c>
    </row>
    <row r="75" spans="2:16" x14ac:dyDescent="0.35">
      <c r="C75" t="s">
        <v>96</v>
      </c>
      <c r="D75" s="5">
        <v>-337740884</v>
      </c>
      <c r="E75" s="5">
        <v>-48359776</v>
      </c>
      <c r="F75" s="5">
        <v>243022015</v>
      </c>
      <c r="G75" s="5">
        <v>203325054</v>
      </c>
      <c r="I75" s="5">
        <v>60246409</v>
      </c>
      <c r="J75" s="5">
        <v>24156681846</v>
      </c>
      <c r="K75" s="5">
        <v>231705894</v>
      </c>
      <c r="L75" s="5">
        <v>215668840</v>
      </c>
      <c r="M75" s="5">
        <v>1258010452</v>
      </c>
      <c r="N75" s="5">
        <v>1015059054</v>
      </c>
      <c r="O75" s="5">
        <v>1390968408</v>
      </c>
      <c r="P75" s="5">
        <v>511528358</v>
      </c>
    </row>
    <row r="76" spans="2:16" x14ac:dyDescent="0.35">
      <c r="C76" t="s">
        <v>97</v>
      </c>
      <c r="D76" s="5">
        <v>-337740884</v>
      </c>
      <c r="E76" s="5">
        <v>-48359776</v>
      </c>
      <c r="F76" s="5">
        <v>243022015</v>
      </c>
      <c r="G76" s="5">
        <v>203325054</v>
      </c>
      <c r="I76" s="5">
        <v>60246409</v>
      </c>
      <c r="J76" s="5">
        <v>24156681846</v>
      </c>
      <c r="K76" s="5">
        <v>231705894</v>
      </c>
      <c r="L76" s="5">
        <v>215668840</v>
      </c>
      <c r="M76" s="5">
        <v>1258010452</v>
      </c>
      <c r="N76" s="5">
        <v>1015059054</v>
      </c>
      <c r="O76" s="5">
        <v>1390968408</v>
      </c>
      <c r="P76" s="5">
        <v>511528358</v>
      </c>
    </row>
    <row r="78" spans="2:16" x14ac:dyDescent="0.35">
      <c r="B78" t="s">
        <v>98</v>
      </c>
      <c r="C78" t="s">
        <v>99</v>
      </c>
    </row>
    <row r="79" spans="2:16" x14ac:dyDescent="0.35">
      <c r="C79" t="s">
        <v>100</v>
      </c>
    </row>
    <row r="80" spans="2:16" x14ac:dyDescent="0.35">
      <c r="C80" t="s">
        <v>19</v>
      </c>
      <c r="D80" s="5">
        <v>925799053</v>
      </c>
      <c r="E80" s="5">
        <v>2217250809</v>
      </c>
      <c r="F80" s="5">
        <v>2542725810</v>
      </c>
      <c r="G80" s="5">
        <v>17445851799</v>
      </c>
      <c r="I80" s="5">
        <v>925799053</v>
      </c>
      <c r="J80" s="5">
        <v>71693926874</v>
      </c>
      <c r="K80" s="5">
        <v>464609793</v>
      </c>
      <c r="L80" s="5">
        <v>1115918821</v>
      </c>
      <c r="M80" s="5">
        <v>3524613243</v>
      </c>
      <c r="N80" s="5">
        <v>3491997648</v>
      </c>
      <c r="O80" s="5">
        <v>3424996590</v>
      </c>
      <c r="P80" s="5">
        <v>549081868</v>
      </c>
    </row>
    <row r="81" spans="3:16" x14ac:dyDescent="0.35">
      <c r="C81" t="s">
        <v>101</v>
      </c>
      <c r="D81" s="5">
        <v>2139912029</v>
      </c>
      <c r="E81" s="5">
        <v>1959846489</v>
      </c>
      <c r="F81" s="5">
        <v>2079846489</v>
      </c>
      <c r="G81" s="5">
        <v>1307911805</v>
      </c>
      <c r="I81" s="5">
        <v>2139912029</v>
      </c>
      <c r="J81" s="5">
        <v>2342160425</v>
      </c>
      <c r="K81" s="5">
        <v>3315890675</v>
      </c>
      <c r="L81" s="5">
        <v>5101604385</v>
      </c>
      <c r="M81" s="5">
        <v>3921591406</v>
      </c>
      <c r="N81" s="5">
        <v>4531446929</v>
      </c>
      <c r="O81" s="5">
        <v>760723670</v>
      </c>
      <c r="P81" s="5">
        <v>341900000</v>
      </c>
    </row>
    <row r="82" spans="3:16" x14ac:dyDescent="0.35">
      <c r="C82" t="s">
        <v>103</v>
      </c>
      <c r="D82" s="5">
        <v>2139912029</v>
      </c>
      <c r="E82" s="5">
        <v>1959846489</v>
      </c>
      <c r="F82" s="5">
        <v>2079846489</v>
      </c>
      <c r="G82" s="5">
        <v>1307911805</v>
      </c>
      <c r="I82" s="5">
        <v>2139912029</v>
      </c>
      <c r="J82" s="5">
        <v>2342160425</v>
      </c>
      <c r="K82" s="5">
        <v>3315890675</v>
      </c>
      <c r="L82" s="5">
        <v>5101604385</v>
      </c>
      <c r="M82" s="5">
        <v>3921591406</v>
      </c>
      <c r="N82" s="5">
        <v>4531446929</v>
      </c>
      <c r="O82" s="5">
        <v>760723670</v>
      </c>
      <c r="P82" s="5">
        <v>341900000</v>
      </c>
    </row>
    <row r="83" spans="3:16" x14ac:dyDescent="0.35">
      <c r="C83" t="s">
        <v>104</v>
      </c>
      <c r="D83" s="5">
        <v>2139912029</v>
      </c>
      <c r="E83" s="5">
        <v>1959846489</v>
      </c>
      <c r="F83" s="5">
        <v>2079846489</v>
      </c>
      <c r="G83" s="5">
        <v>1307911805</v>
      </c>
      <c r="I83" s="5">
        <v>2139912029</v>
      </c>
      <c r="J83" s="5">
        <v>2342160425</v>
      </c>
      <c r="K83" s="5">
        <v>3315890675</v>
      </c>
      <c r="L83" s="5">
        <v>5101604385</v>
      </c>
      <c r="M83" s="5">
        <v>3921591406</v>
      </c>
      <c r="N83" s="5">
        <v>4531446929</v>
      </c>
      <c r="O83" s="5">
        <v>760723670</v>
      </c>
      <c r="P83" s="5">
        <v>341900000</v>
      </c>
    </row>
    <row r="84" spans="3:16" x14ac:dyDescent="0.35">
      <c r="C84" t="s">
        <v>108</v>
      </c>
      <c r="D84" s="5">
        <v>47367372233</v>
      </c>
      <c r="E84" s="5">
        <v>46622983761</v>
      </c>
      <c r="F84" s="5">
        <v>47569511075</v>
      </c>
      <c r="G84" s="5">
        <v>47814668719</v>
      </c>
      <c r="I84" s="5">
        <v>47367372233</v>
      </c>
      <c r="J84" s="5">
        <v>48320384962</v>
      </c>
      <c r="K84" s="5">
        <v>52337040567</v>
      </c>
      <c r="L84" s="5">
        <v>52931090078</v>
      </c>
      <c r="M84" s="5">
        <v>54084854148</v>
      </c>
      <c r="N84" s="5">
        <v>51888674362</v>
      </c>
      <c r="O84" s="5">
        <v>54811872060</v>
      </c>
      <c r="P84" s="5">
        <v>51059141314</v>
      </c>
    </row>
    <row r="85" spans="3:16" x14ac:dyDescent="0.35">
      <c r="C85" t="s">
        <v>80</v>
      </c>
      <c r="D85" s="5">
        <v>92713183</v>
      </c>
      <c r="E85" s="5">
        <v>100808175</v>
      </c>
      <c r="F85" s="5">
        <v>100808175</v>
      </c>
      <c r="G85" s="5">
        <v>100808175</v>
      </c>
      <c r="I85" s="5">
        <v>92713183</v>
      </c>
      <c r="J85" s="5">
        <v>100808175</v>
      </c>
      <c r="K85" s="5">
        <v>78094771</v>
      </c>
      <c r="L85" s="5">
        <v>24159450</v>
      </c>
      <c r="M85" s="5">
        <v>-24440200</v>
      </c>
      <c r="N85" s="5">
        <v>-15863025</v>
      </c>
      <c r="O85" s="5">
        <v>-7960103</v>
      </c>
      <c r="P85" s="5">
        <v>-16048817</v>
      </c>
    </row>
    <row r="86" spans="3:16" x14ac:dyDescent="0.35">
      <c r="C86" t="s">
        <v>109</v>
      </c>
      <c r="D86" s="5">
        <v>50503102901</v>
      </c>
      <c r="E86" s="5">
        <v>51062115098</v>
      </c>
      <c r="F86" s="5">
        <v>52432447845</v>
      </c>
      <c r="G86" s="5">
        <v>67062905564</v>
      </c>
      <c r="I86" s="5">
        <v>50503102901</v>
      </c>
      <c r="J86" s="5">
        <v>122409248566</v>
      </c>
      <c r="K86" s="5">
        <v>175095107138</v>
      </c>
      <c r="L86" s="5">
        <v>180067531700</v>
      </c>
      <c r="M86" s="5">
        <v>180456058797</v>
      </c>
      <c r="N86" s="5">
        <v>178837118939</v>
      </c>
      <c r="O86" s="5">
        <v>177946365289</v>
      </c>
      <c r="P86" s="5">
        <v>51992623182</v>
      </c>
    </row>
    <row r="87" spans="3:16" x14ac:dyDescent="0.35">
      <c r="C87" t="s">
        <v>110</v>
      </c>
    </row>
    <row r="88" spans="3:16" x14ac:dyDescent="0.35">
      <c r="C88" t="s">
        <v>474</v>
      </c>
      <c r="D88" s="5">
        <v>298195114694</v>
      </c>
      <c r="E88" s="5">
        <v>298189657220</v>
      </c>
      <c r="F88" s="5">
        <v>297533132924</v>
      </c>
      <c r="G88" s="5">
        <v>282078569969</v>
      </c>
      <c r="I88" s="5">
        <v>298195114694</v>
      </c>
      <c r="J88" s="5">
        <v>226349147865</v>
      </c>
      <c r="K88" s="5">
        <v>147411152660</v>
      </c>
      <c r="L88" s="5">
        <v>140576500000</v>
      </c>
      <c r="M88" s="5">
        <v>140452500000</v>
      </c>
      <c r="N88" s="5">
        <v>139765000000</v>
      </c>
      <c r="O88" s="5">
        <v>139765000000</v>
      </c>
    </row>
    <row r="89" spans="3:16" x14ac:dyDescent="0.35">
      <c r="C89" t="s">
        <v>112</v>
      </c>
      <c r="D89" s="5">
        <v>17904258852</v>
      </c>
      <c r="E89" s="5">
        <v>18145111226</v>
      </c>
      <c r="F89" s="5">
        <v>18385963600</v>
      </c>
      <c r="G89" s="5">
        <v>18626815974</v>
      </c>
      <c r="I89" s="5">
        <v>17904258852</v>
      </c>
      <c r="J89" s="5">
        <v>18867668348</v>
      </c>
      <c r="K89" s="5">
        <v>19856778567</v>
      </c>
      <c r="L89" s="5">
        <v>20905252607</v>
      </c>
      <c r="M89" s="5">
        <v>21953726644</v>
      </c>
      <c r="N89" s="5">
        <v>22969473586</v>
      </c>
      <c r="O89" s="5">
        <v>23686316417</v>
      </c>
      <c r="P89" s="5">
        <v>33477561</v>
      </c>
    </row>
    <row r="90" spans="3:16" x14ac:dyDescent="0.35">
      <c r="C90" t="s">
        <v>113</v>
      </c>
      <c r="D90" s="5">
        <v>10273645397</v>
      </c>
      <c r="E90" s="5">
        <v>10310944927</v>
      </c>
      <c r="F90" s="5">
        <v>10348244457</v>
      </c>
      <c r="G90" s="5">
        <v>10385543987</v>
      </c>
      <c r="I90" s="5">
        <v>10273645397</v>
      </c>
      <c r="J90" s="5">
        <v>10422843517</v>
      </c>
      <c r="K90" s="5">
        <v>10571041639</v>
      </c>
      <c r="L90" s="5">
        <v>10720239759</v>
      </c>
      <c r="M90" s="5">
        <v>10869437879</v>
      </c>
      <c r="N90" s="5">
        <v>11018635998</v>
      </c>
      <c r="O90" s="5">
        <v>11167834117</v>
      </c>
    </row>
    <row r="91" spans="3:16" x14ac:dyDescent="0.35">
      <c r="C91" t="s">
        <v>115</v>
      </c>
      <c r="D91" s="5">
        <v>326373018943</v>
      </c>
      <c r="E91" s="5">
        <v>326645713373</v>
      </c>
      <c r="F91" s="5">
        <v>326267340981</v>
      </c>
      <c r="G91" s="5">
        <v>311090929930</v>
      </c>
      <c r="I91" s="5">
        <v>326373018943</v>
      </c>
      <c r="J91" s="5">
        <v>255639659730</v>
      </c>
      <c r="K91" s="5">
        <v>177838972866</v>
      </c>
      <c r="L91" s="5">
        <v>172201992366</v>
      </c>
      <c r="M91" s="5">
        <v>173275664523</v>
      </c>
      <c r="N91" s="5">
        <v>173753109584</v>
      </c>
      <c r="O91" s="5">
        <v>174619150534</v>
      </c>
      <c r="P91" s="5">
        <v>33477561</v>
      </c>
    </row>
    <row r="92" spans="3:16" x14ac:dyDescent="0.35">
      <c r="C92" t="s">
        <v>116</v>
      </c>
      <c r="D92" s="5">
        <v>376876121844</v>
      </c>
      <c r="E92" s="5">
        <v>377707828471</v>
      </c>
      <c r="F92" s="5">
        <v>378699788826</v>
      </c>
      <c r="G92" s="5">
        <v>378153835494</v>
      </c>
      <c r="I92" s="5">
        <v>376876121844</v>
      </c>
      <c r="J92" s="5">
        <v>378048908296</v>
      </c>
      <c r="K92" s="5">
        <v>352934080004</v>
      </c>
      <c r="L92" s="5">
        <v>352269524066</v>
      </c>
      <c r="M92" s="5">
        <v>353731723320</v>
      </c>
      <c r="N92" s="5">
        <v>352590228523</v>
      </c>
      <c r="O92" s="5">
        <v>352565515823</v>
      </c>
      <c r="P92" s="5">
        <v>52026100743</v>
      </c>
    </row>
    <row r="93" spans="3:16" x14ac:dyDescent="0.35">
      <c r="C93" t="s">
        <v>117</v>
      </c>
    </row>
    <row r="94" spans="3:16" x14ac:dyDescent="0.35">
      <c r="C94" t="s">
        <v>118</v>
      </c>
    </row>
    <row r="95" spans="3:16" x14ac:dyDescent="0.35">
      <c r="C95" t="s">
        <v>119</v>
      </c>
      <c r="D95" s="5">
        <v>1745975048</v>
      </c>
      <c r="E95" s="5">
        <v>2295824738</v>
      </c>
      <c r="F95" s="5">
        <v>2178047693</v>
      </c>
      <c r="G95" s="5">
        <v>1875116376</v>
      </c>
      <c r="I95" s="5">
        <v>1745975048</v>
      </c>
      <c r="J95" s="5">
        <v>1973514232</v>
      </c>
      <c r="K95" s="5">
        <v>1030587825</v>
      </c>
      <c r="L95" s="5">
        <v>583138288</v>
      </c>
      <c r="M95" s="5">
        <v>2134925753</v>
      </c>
      <c r="N95" s="5">
        <v>2325539962</v>
      </c>
      <c r="O95" s="5">
        <v>3523449083</v>
      </c>
      <c r="P95" s="5">
        <v>2509678455</v>
      </c>
    </row>
    <row r="96" spans="3:16" x14ac:dyDescent="0.35">
      <c r="C96" t="s">
        <v>122</v>
      </c>
      <c r="D96" s="5">
        <v>1618475048</v>
      </c>
      <c r="E96" s="5">
        <v>580932152</v>
      </c>
      <c r="F96" s="5">
        <v>507375107</v>
      </c>
      <c r="G96" s="5">
        <v>400083430</v>
      </c>
      <c r="I96" s="5">
        <v>1618475048</v>
      </c>
      <c r="J96" s="5">
        <v>498481286</v>
      </c>
      <c r="K96" s="5">
        <v>950587825</v>
      </c>
      <c r="L96" s="5">
        <v>355022288</v>
      </c>
      <c r="M96" s="5">
        <v>1107650249</v>
      </c>
      <c r="N96" s="5">
        <v>696070562</v>
      </c>
      <c r="O96" s="5">
        <v>235317006</v>
      </c>
      <c r="P96" s="5">
        <v>328445455</v>
      </c>
    </row>
    <row r="97" spans="3:16" x14ac:dyDescent="0.35">
      <c r="C97" t="s">
        <v>121</v>
      </c>
    </row>
    <row r="98" spans="3:16" x14ac:dyDescent="0.35">
      <c r="C98" t="s">
        <v>102</v>
      </c>
    </row>
    <row r="99" spans="3:16" x14ac:dyDescent="0.35">
      <c r="C99" t="s">
        <v>287</v>
      </c>
    </row>
    <row r="100" spans="3:16" x14ac:dyDescent="0.35">
      <c r="C100" t="s">
        <v>123</v>
      </c>
      <c r="D100" s="5">
        <v>127500000</v>
      </c>
      <c r="E100" s="5">
        <v>186113788</v>
      </c>
      <c r="F100" s="5">
        <v>186113788</v>
      </c>
      <c r="G100" s="5">
        <v>96113788</v>
      </c>
      <c r="I100" s="5">
        <v>127500000</v>
      </c>
      <c r="J100" s="5">
        <v>96113788</v>
      </c>
      <c r="L100" s="5">
        <v>158116000</v>
      </c>
      <c r="M100" s="5">
        <v>241863191</v>
      </c>
      <c r="O100" s="5">
        <v>899492111</v>
      </c>
    </row>
    <row r="101" spans="3:16" x14ac:dyDescent="0.35">
      <c r="C101" t="s">
        <v>127</v>
      </c>
      <c r="D101" s="5">
        <v>287803420</v>
      </c>
      <c r="E101" s="5">
        <v>231919473</v>
      </c>
      <c r="F101" s="5">
        <v>1293297097</v>
      </c>
      <c r="G101" s="5">
        <v>231919473</v>
      </c>
      <c r="I101" s="5">
        <v>287803420</v>
      </c>
      <c r="J101" s="5">
        <v>231919473</v>
      </c>
      <c r="K101" s="5">
        <v>216699434</v>
      </c>
      <c r="L101" s="5">
        <v>231298927</v>
      </c>
      <c r="M101" s="5">
        <v>357379556</v>
      </c>
      <c r="N101" s="5">
        <v>283281002</v>
      </c>
      <c r="O101" s="5">
        <v>177584090</v>
      </c>
      <c r="P101" s="5">
        <v>45808908046</v>
      </c>
    </row>
    <row r="102" spans="3:16" x14ac:dyDescent="0.35">
      <c r="C102" t="s">
        <v>128</v>
      </c>
      <c r="D102" s="5">
        <v>287803420</v>
      </c>
      <c r="E102" s="5">
        <v>231919473</v>
      </c>
      <c r="F102" s="5">
        <v>1293297097</v>
      </c>
      <c r="G102" s="5">
        <v>231919473</v>
      </c>
      <c r="I102" s="5">
        <v>287803420</v>
      </c>
      <c r="J102" s="5">
        <v>231919473</v>
      </c>
      <c r="K102" s="5">
        <v>216699434</v>
      </c>
      <c r="L102" s="5">
        <v>231298927</v>
      </c>
      <c r="M102" s="5">
        <v>357379556</v>
      </c>
      <c r="N102" s="5">
        <v>283281002</v>
      </c>
      <c r="O102" s="5">
        <v>177584090</v>
      </c>
      <c r="P102" s="5">
        <v>45808908046</v>
      </c>
    </row>
    <row r="103" spans="3:16" x14ac:dyDescent="0.35">
      <c r="C103" t="s">
        <v>570</v>
      </c>
      <c r="P103" s="5">
        <v>45240256682</v>
      </c>
    </row>
    <row r="104" spans="3:16" x14ac:dyDescent="0.35">
      <c r="C104" t="s">
        <v>132</v>
      </c>
      <c r="D104" s="5">
        <v>2033778468</v>
      </c>
      <c r="E104" s="5">
        <v>2527744211</v>
      </c>
      <c r="F104" s="5">
        <v>3471344790</v>
      </c>
      <c r="G104" s="5">
        <v>2107035849</v>
      </c>
      <c r="I104" s="5">
        <v>2033778468</v>
      </c>
      <c r="J104" s="5">
        <v>2205433705</v>
      </c>
      <c r="K104" s="5">
        <v>1247287259</v>
      </c>
      <c r="L104" s="5">
        <v>814437215</v>
      </c>
      <c r="M104" s="5">
        <v>2492305309</v>
      </c>
      <c r="N104" s="5">
        <v>2608820964</v>
      </c>
      <c r="O104" s="5">
        <v>3701033173</v>
      </c>
      <c r="P104" s="5">
        <v>48318586501</v>
      </c>
    </row>
    <row r="105" spans="3:16" x14ac:dyDescent="0.35">
      <c r="C105" t="s">
        <v>133</v>
      </c>
    </row>
    <row r="106" spans="3:16" x14ac:dyDescent="0.35">
      <c r="C106" t="s">
        <v>134</v>
      </c>
      <c r="D106" s="5">
        <v>165840253775</v>
      </c>
      <c r="E106" s="5">
        <v>165840253775</v>
      </c>
      <c r="F106" s="5">
        <v>165840253775</v>
      </c>
      <c r="G106" s="5">
        <v>165840253775</v>
      </c>
      <c r="I106" s="5">
        <v>165840253775</v>
      </c>
      <c r="J106" s="5">
        <v>165840253775</v>
      </c>
      <c r="K106" s="5">
        <v>165840253775</v>
      </c>
      <c r="L106" s="5">
        <v>165840253775</v>
      </c>
      <c r="M106" s="5">
        <v>165840253775</v>
      </c>
      <c r="N106" s="5">
        <v>165840253775</v>
      </c>
      <c r="O106" s="5">
        <v>165816000000</v>
      </c>
      <c r="P106" s="5">
        <v>5000000000</v>
      </c>
    </row>
    <row r="107" spans="3:16" x14ac:dyDescent="0.35">
      <c r="C107" t="s">
        <v>135</v>
      </c>
      <c r="D107" s="5">
        <v>183027612080</v>
      </c>
      <c r="E107" s="5">
        <v>183027612080</v>
      </c>
      <c r="F107" s="5">
        <v>183027612080</v>
      </c>
      <c r="G107" s="5">
        <v>183027612080</v>
      </c>
      <c r="I107" s="5">
        <v>183027612080</v>
      </c>
      <c r="J107" s="5">
        <v>183027612080</v>
      </c>
      <c r="K107" s="5">
        <v>183027612080</v>
      </c>
      <c r="L107" s="5">
        <v>183027612080</v>
      </c>
      <c r="M107" s="5">
        <v>183027612080</v>
      </c>
      <c r="N107" s="5">
        <v>183027612080</v>
      </c>
      <c r="O107" s="5">
        <v>182950000000</v>
      </c>
    </row>
    <row r="108" spans="3:16" x14ac:dyDescent="0.35">
      <c r="C108" t="s">
        <v>136</v>
      </c>
      <c r="D108" s="5">
        <v>25881764338</v>
      </c>
      <c r="E108" s="5">
        <v>26211410230</v>
      </c>
      <c r="F108" s="5">
        <v>26259770006</v>
      </c>
      <c r="G108" s="5">
        <v>27078125615</v>
      </c>
      <c r="I108" s="5">
        <v>25881764338</v>
      </c>
      <c r="J108" s="5">
        <v>26874800561</v>
      </c>
      <c r="K108" s="5">
        <v>2740832119</v>
      </c>
      <c r="L108" s="5">
        <v>2563061546</v>
      </c>
      <c r="M108" s="5">
        <v>2395992356</v>
      </c>
      <c r="N108" s="5">
        <v>1129404729</v>
      </c>
      <c r="O108" s="5">
        <v>106442753</v>
      </c>
      <c r="P108" s="5">
        <v>-1276436941</v>
      </c>
    </row>
    <row r="109" spans="3:16" x14ac:dyDescent="0.35">
      <c r="C109" t="s">
        <v>291</v>
      </c>
    </row>
    <row r="110" spans="3:16" x14ac:dyDescent="0.35">
      <c r="C110" t="s">
        <v>9</v>
      </c>
      <c r="D110" s="5">
        <v>374842343376</v>
      </c>
      <c r="E110" s="5">
        <v>375180084260</v>
      </c>
      <c r="F110" s="5">
        <v>375228444036</v>
      </c>
      <c r="G110" s="5">
        <v>376046799645</v>
      </c>
      <c r="I110" s="5">
        <v>374842343376</v>
      </c>
      <c r="J110" s="5">
        <v>375843474591</v>
      </c>
      <c r="K110" s="5">
        <v>351686792745</v>
      </c>
      <c r="L110" s="5">
        <v>351455086851</v>
      </c>
      <c r="M110" s="5">
        <v>351239418011</v>
      </c>
      <c r="N110" s="5">
        <v>349981407559</v>
      </c>
      <c r="O110" s="5">
        <v>348864482650</v>
      </c>
      <c r="P110" s="5">
        <v>3707514242</v>
      </c>
    </row>
    <row r="111" spans="3:16" x14ac:dyDescent="0.35">
      <c r="C111" t="s">
        <v>140</v>
      </c>
      <c r="D111" s="5">
        <v>376876121844</v>
      </c>
      <c r="E111" s="5">
        <v>377707828471</v>
      </c>
      <c r="F111" s="5">
        <v>378699788826</v>
      </c>
      <c r="G111" s="5">
        <v>378153835494</v>
      </c>
      <c r="I111" s="5">
        <v>376876121844</v>
      </c>
      <c r="J111" s="5">
        <v>378048908296</v>
      </c>
      <c r="K111" s="5">
        <v>352934080004</v>
      </c>
      <c r="L111" s="5">
        <v>352269524066</v>
      </c>
      <c r="M111" s="5">
        <v>353731723320</v>
      </c>
      <c r="N111" s="5">
        <v>352590228523</v>
      </c>
      <c r="O111" s="5">
        <v>352565515823</v>
      </c>
      <c r="P111" s="5">
        <v>52026100743</v>
      </c>
    </row>
    <row r="112" spans="3:16" x14ac:dyDescent="0.35">
      <c r="C112" t="s">
        <v>141</v>
      </c>
      <c r="D112" s="5">
        <v>6633610151</v>
      </c>
      <c r="E112" s="5">
        <v>6633610151</v>
      </c>
      <c r="F112" s="5">
        <v>6633610151</v>
      </c>
      <c r="G112" s="5">
        <v>6633610151</v>
      </c>
      <c r="I112" s="5">
        <v>6633610151</v>
      </c>
      <c r="J112" s="5">
        <v>6633610151</v>
      </c>
      <c r="K112" s="5">
        <v>6633610151</v>
      </c>
      <c r="L112" s="5">
        <v>6633610151</v>
      </c>
      <c r="M112" s="5">
        <v>6633610151</v>
      </c>
      <c r="N112" s="5">
        <v>6633610151</v>
      </c>
      <c r="O112" s="5">
        <v>4132640000</v>
      </c>
      <c r="P112" s="5">
        <v>5000000</v>
      </c>
    </row>
    <row r="114" spans="2:16" x14ac:dyDescent="0.35">
      <c r="B114" t="s">
        <v>142</v>
      </c>
      <c r="C114" t="s">
        <v>143</v>
      </c>
      <c r="D114" s="5">
        <v>-1291451756</v>
      </c>
      <c r="E114" s="5">
        <v>735902623</v>
      </c>
      <c r="F114" s="5">
        <v>-14903125989</v>
      </c>
      <c r="G114" s="5">
        <v>-54248075075</v>
      </c>
      <c r="I114" s="5">
        <v>-69706750197</v>
      </c>
      <c r="J114" s="5">
        <v>71229317081</v>
      </c>
      <c r="K114" s="5">
        <v>-651309028</v>
      </c>
      <c r="L114" s="5">
        <v>-2408694422</v>
      </c>
      <c r="M114" s="5">
        <v>32615595</v>
      </c>
      <c r="N114" s="5">
        <v>305393345</v>
      </c>
      <c r="O114" s="5">
        <v>6061630042</v>
      </c>
      <c r="P114" s="5">
        <v>-1546768350</v>
      </c>
    </row>
    <row r="115" spans="2:16" x14ac:dyDescent="0.35">
      <c r="C115" t="s">
        <v>292</v>
      </c>
      <c r="D115" s="5">
        <v>-506844338</v>
      </c>
      <c r="E115" s="5">
        <v>2172733802</v>
      </c>
      <c r="F115" s="5">
        <v>3167159317</v>
      </c>
      <c r="G115" s="5">
        <v>2598269853</v>
      </c>
      <c r="I115" s="5">
        <v>7431318634</v>
      </c>
      <c r="J115" s="5">
        <v>117652078882</v>
      </c>
      <c r="K115" s="5">
        <v>10733453107</v>
      </c>
      <c r="L115" s="5">
        <v>4139255260</v>
      </c>
      <c r="M115" s="5">
        <v>24203494230</v>
      </c>
      <c r="N115" s="5">
        <v>8567421975</v>
      </c>
      <c r="O115" s="5">
        <v>9725150568</v>
      </c>
      <c r="P115" s="5">
        <v>5673592800</v>
      </c>
    </row>
    <row r="116" spans="2:16" x14ac:dyDescent="0.35">
      <c r="C116" t="s">
        <v>333</v>
      </c>
      <c r="D116" s="5">
        <v>-1312568814</v>
      </c>
      <c r="E116" s="5">
        <v>-1002872521</v>
      </c>
      <c r="F116" s="5">
        <v>-17576747318</v>
      </c>
      <c r="G116" s="5">
        <v>-56335611906</v>
      </c>
      <c r="I116" s="5">
        <v>-76227800559</v>
      </c>
      <c r="J116" s="5">
        <v>-45088914996</v>
      </c>
      <c r="K116" s="5">
        <v>-9901662399</v>
      </c>
      <c r="L116" s="5">
        <v>-4990664857</v>
      </c>
      <c r="M116" s="5">
        <v>-21262236501</v>
      </c>
      <c r="N116" s="5">
        <v>-6628366687</v>
      </c>
      <c r="O116" s="5">
        <v>-2155065386</v>
      </c>
      <c r="P116" s="5">
        <v>-6414386150</v>
      </c>
    </row>
    <row r="117" spans="2:16" x14ac:dyDescent="0.35">
      <c r="C117" t="s">
        <v>293</v>
      </c>
      <c r="D117" s="5">
        <v>-362937806</v>
      </c>
      <c r="E117" s="5">
        <v>-425246658</v>
      </c>
      <c r="F117" s="5">
        <v>-418611791</v>
      </c>
      <c r="G117" s="5">
        <v>-510733022</v>
      </c>
      <c r="I117" s="5">
        <v>-1717529277</v>
      </c>
      <c r="J117" s="5">
        <v>-1087779119</v>
      </c>
      <c r="K117" s="5">
        <v>-1283798562</v>
      </c>
      <c r="L117" s="5">
        <v>-1335430277</v>
      </c>
      <c r="M117" s="5">
        <v>-2193738440</v>
      </c>
      <c r="N117" s="5">
        <v>-1355161071</v>
      </c>
      <c r="O117" s="5">
        <v>-1332735580</v>
      </c>
      <c r="P117" s="5">
        <v>-616650000</v>
      </c>
    </row>
    <row r="118" spans="2:16" x14ac:dyDescent="0.35">
      <c r="C118" t="s">
        <v>147</v>
      </c>
      <c r="D118" s="5">
        <v>890899202</v>
      </c>
      <c r="E118" s="5">
        <v>-8712000</v>
      </c>
      <c r="F118" s="5">
        <v>-74926197</v>
      </c>
      <c r="I118" s="5">
        <v>807261005</v>
      </c>
      <c r="J118" s="5">
        <v>-246067686</v>
      </c>
      <c r="K118" s="5">
        <v>-199301174</v>
      </c>
      <c r="L118" s="5">
        <v>-221854548</v>
      </c>
      <c r="M118" s="5">
        <v>-714903694</v>
      </c>
      <c r="N118" s="5">
        <v>-278500872</v>
      </c>
      <c r="O118" s="5">
        <v>-175719560</v>
      </c>
      <c r="P118" s="5">
        <v>-189325000</v>
      </c>
    </row>
    <row r="119" spans="2:16" x14ac:dyDescent="0.35">
      <c r="C119" t="s">
        <v>150</v>
      </c>
      <c r="E119" s="5">
        <v>-1061377624</v>
      </c>
      <c r="I119" s="5">
        <v>-1061377624</v>
      </c>
      <c r="N119" s="5">
        <v>101865855</v>
      </c>
      <c r="O119" s="5">
        <v>255504284680</v>
      </c>
    </row>
    <row r="120" spans="2:16" x14ac:dyDescent="0.35">
      <c r="C120" t="s">
        <v>151</v>
      </c>
      <c r="N120" s="5">
        <v>-340258142</v>
      </c>
      <c r="O120" s="5">
        <v>-258690000000</v>
      </c>
    </row>
    <row r="121" spans="2:16" x14ac:dyDescent="0.35">
      <c r="C121" t="s">
        <v>155</v>
      </c>
      <c r="N121" s="5">
        <v>-340258142</v>
      </c>
    </row>
    <row r="122" spans="2:16" x14ac:dyDescent="0.35">
      <c r="C122" t="s">
        <v>483</v>
      </c>
      <c r="O122" s="5">
        <v>-139765000000</v>
      </c>
    </row>
    <row r="123" spans="2:16" x14ac:dyDescent="0.35">
      <c r="C123" t="s">
        <v>916</v>
      </c>
      <c r="O123" s="5">
        <v>-118925000000</v>
      </c>
    </row>
    <row r="124" spans="2:16" x14ac:dyDescent="0.35">
      <c r="C124" t="s">
        <v>164</v>
      </c>
      <c r="E124" s="5">
        <v>-1061377624</v>
      </c>
      <c r="I124" s="5">
        <v>-1061377624</v>
      </c>
      <c r="N124" s="5">
        <v>101865855</v>
      </c>
      <c r="O124" s="5">
        <v>255504284680</v>
      </c>
    </row>
    <row r="125" spans="2:16" x14ac:dyDescent="0.35">
      <c r="C125" t="s">
        <v>917</v>
      </c>
      <c r="O125" s="5">
        <v>10054284680</v>
      </c>
    </row>
    <row r="126" spans="2:16" x14ac:dyDescent="0.35">
      <c r="C126" t="s">
        <v>918</v>
      </c>
      <c r="O126" s="5">
        <v>250000000000</v>
      </c>
    </row>
    <row r="127" spans="2:16" x14ac:dyDescent="0.35">
      <c r="C127" t="s">
        <v>919</v>
      </c>
      <c r="O127" s="5">
        <v>-4550000000</v>
      </c>
    </row>
    <row r="128" spans="2:16" x14ac:dyDescent="0.35">
      <c r="C128" t="s">
        <v>341</v>
      </c>
      <c r="E128" s="5">
        <v>-1061377624</v>
      </c>
      <c r="I128" s="5">
        <v>-1061377624</v>
      </c>
    </row>
    <row r="129" spans="2:16" x14ac:dyDescent="0.35">
      <c r="C129" t="s">
        <v>169</v>
      </c>
    </row>
    <row r="130" spans="2:16" x14ac:dyDescent="0.35">
      <c r="C130" t="s">
        <v>920</v>
      </c>
      <c r="N130" s="5">
        <v>101865855</v>
      </c>
    </row>
    <row r="131" spans="2:16" x14ac:dyDescent="0.35">
      <c r="C131" t="s">
        <v>174</v>
      </c>
      <c r="D131" s="5">
        <v>-1291451756</v>
      </c>
      <c r="E131" s="5">
        <v>-325475001</v>
      </c>
      <c r="F131" s="5">
        <v>-14903125989</v>
      </c>
      <c r="G131" s="5">
        <v>-54248075075</v>
      </c>
      <c r="I131" s="5">
        <v>-70768127821</v>
      </c>
      <c r="J131" s="5">
        <v>71229317081</v>
      </c>
      <c r="K131" s="5">
        <v>-651309028</v>
      </c>
      <c r="L131" s="5">
        <v>-2408694422</v>
      </c>
      <c r="M131" s="5">
        <v>32615595</v>
      </c>
      <c r="N131" s="5">
        <v>67001058</v>
      </c>
      <c r="O131" s="5">
        <v>2875914722</v>
      </c>
      <c r="P131" s="5">
        <v>-1546768350</v>
      </c>
    </row>
    <row r="132" spans="2:16" x14ac:dyDescent="0.35">
      <c r="C132" t="s">
        <v>175</v>
      </c>
      <c r="G132" s="5">
        <v>71693926874</v>
      </c>
      <c r="I132" s="5">
        <v>71693926874</v>
      </c>
      <c r="J132" s="5">
        <v>464609793</v>
      </c>
      <c r="K132" s="5">
        <v>1115918821</v>
      </c>
      <c r="L132" s="5">
        <v>3524613243</v>
      </c>
      <c r="M132" s="5">
        <v>3491997648</v>
      </c>
      <c r="N132" s="5">
        <v>3424996590</v>
      </c>
      <c r="O132" s="5">
        <v>549081868</v>
      </c>
      <c r="P132" s="5">
        <v>2095850218</v>
      </c>
    </row>
    <row r="133" spans="2:16" x14ac:dyDescent="0.35">
      <c r="C133" t="s">
        <v>176</v>
      </c>
      <c r="D133" s="5">
        <v>-1291451756</v>
      </c>
      <c r="E133" s="5">
        <v>-325475001</v>
      </c>
      <c r="F133" s="5">
        <v>-14903125989</v>
      </c>
      <c r="G133" s="5">
        <v>17445851799</v>
      </c>
      <c r="I133" s="5">
        <v>925799053</v>
      </c>
      <c r="J133" s="5">
        <v>71693926874</v>
      </c>
      <c r="K133" s="5">
        <v>464609793</v>
      </c>
      <c r="L133" s="5">
        <v>1115918821</v>
      </c>
      <c r="M133" s="5">
        <v>3524613243</v>
      </c>
      <c r="N133" s="5">
        <v>3491997648</v>
      </c>
      <c r="O133" s="5">
        <v>3424996590</v>
      </c>
      <c r="P133" s="5">
        <v>549081868</v>
      </c>
    </row>
    <row r="135" spans="2:16" x14ac:dyDescent="0.35">
      <c r="B135" t="s">
        <v>177</v>
      </c>
      <c r="C135" t="s">
        <v>11</v>
      </c>
      <c r="D135" s="5">
        <v>6630000000</v>
      </c>
      <c r="E135" s="5">
        <v>6630000000</v>
      </c>
      <c r="F135" s="5">
        <v>6630000000</v>
      </c>
      <c r="G135" s="5">
        <v>6630000000</v>
      </c>
      <c r="I135" s="5">
        <v>6630000000</v>
      </c>
      <c r="J135" s="5">
        <v>6630000000</v>
      </c>
      <c r="K135" s="5">
        <v>6630000000</v>
      </c>
      <c r="L135" s="5">
        <v>6630000000</v>
      </c>
      <c r="M135" s="5">
        <v>6630000000</v>
      </c>
      <c r="N135" s="5">
        <v>6630000000</v>
      </c>
      <c r="O135" s="5">
        <v>4130000000</v>
      </c>
      <c r="P135" s="5">
        <v>10000000</v>
      </c>
    </row>
    <row r="136" spans="2:16" x14ac:dyDescent="0.35">
      <c r="C136" t="s">
        <v>178</v>
      </c>
      <c r="D136" s="6">
        <v>-0.05</v>
      </c>
      <c r="E136" s="6">
        <v>-0.01</v>
      </c>
      <c r="F136" s="6">
        <v>0.04</v>
      </c>
      <c r="G136" s="6">
        <v>0.03</v>
      </c>
    </row>
    <row r="137" spans="2:16" x14ac:dyDescent="0.35">
      <c r="C137" t="s">
        <v>179</v>
      </c>
      <c r="D137" s="5">
        <v>-1380</v>
      </c>
      <c r="E137" s="5">
        <v>-7900</v>
      </c>
      <c r="F137" s="5">
        <v>1150</v>
      </c>
      <c r="G137" s="6">
        <v>533.33000000000004</v>
      </c>
    </row>
    <row r="138" spans="2:16" x14ac:dyDescent="0.35">
      <c r="C138" t="s">
        <v>62</v>
      </c>
      <c r="D138" s="6">
        <v>430.49</v>
      </c>
      <c r="E138" s="6">
        <v>262.05</v>
      </c>
      <c r="F138" s="6">
        <v>81.45</v>
      </c>
      <c r="G138" s="6">
        <v>62.01</v>
      </c>
    </row>
    <row r="139" spans="2:16" x14ac:dyDescent="0.35">
      <c r="C139" t="s">
        <v>180</v>
      </c>
      <c r="D139" s="5">
        <v>-220000000</v>
      </c>
      <c r="E139" s="5">
        <v>300000000</v>
      </c>
      <c r="F139" s="5">
        <v>550000000</v>
      </c>
      <c r="G139" s="5">
        <v>70000000</v>
      </c>
    </row>
    <row r="140" spans="2:16" x14ac:dyDescent="0.35">
      <c r="C140" t="s">
        <v>181</v>
      </c>
      <c r="D140" s="6">
        <v>-8.9999999999999998E-4</v>
      </c>
      <c r="E140" s="6">
        <v>-1E-4</v>
      </c>
      <c r="F140" s="6">
        <v>5.9999999999999995E-4</v>
      </c>
      <c r="G140" s="6">
        <v>5.0000000000000001E-4</v>
      </c>
    </row>
    <row r="141" spans="2:16" x14ac:dyDescent="0.35">
      <c r="C141" t="s">
        <v>182</v>
      </c>
      <c r="D141" s="6">
        <v>-8.9999999999999998E-4</v>
      </c>
      <c r="E141" s="6">
        <v>-1E-4</v>
      </c>
      <c r="F141" s="6">
        <v>5.9999999999999995E-4</v>
      </c>
      <c r="G141" s="6">
        <v>5.0000000000000001E-4</v>
      </c>
    </row>
    <row r="142" spans="2:16" x14ac:dyDescent="0.35">
      <c r="C142" t="s">
        <v>183</v>
      </c>
      <c r="D142" s="6">
        <v>-1.2999999999999999E-3</v>
      </c>
      <c r="E142" s="6">
        <v>1E-4</v>
      </c>
      <c r="F142" s="6">
        <v>7.000000000000001E-4</v>
      </c>
      <c r="G142" s="6">
        <v>-5.9999999999999995E-4</v>
      </c>
    </row>
    <row r="143" spans="2:16" x14ac:dyDescent="0.35">
      <c r="C143" t="s">
        <v>184</v>
      </c>
    </row>
    <row r="144" spans="2:16" x14ac:dyDescent="0.35">
      <c r="C144" t="s">
        <v>185</v>
      </c>
      <c r="D144" s="5">
        <v>375000000000</v>
      </c>
      <c r="E144" s="5">
        <v>375000000000</v>
      </c>
      <c r="F144" s="5">
        <v>375000000000</v>
      </c>
      <c r="G144" s="5">
        <v>376000000000</v>
      </c>
    </row>
    <row r="145" spans="3:16" x14ac:dyDescent="0.35">
      <c r="C145" t="s">
        <v>186</v>
      </c>
      <c r="D145" s="6">
        <v>1.22</v>
      </c>
      <c r="E145" s="6">
        <v>1.4</v>
      </c>
      <c r="F145" s="6">
        <v>0.81</v>
      </c>
      <c r="G145" s="6">
        <v>0.28000000000000003</v>
      </c>
    </row>
    <row r="146" spans="3:16" x14ac:dyDescent="0.35">
      <c r="C146" t="s">
        <v>187</v>
      </c>
      <c r="D146" s="6">
        <v>56.51</v>
      </c>
      <c r="E146" s="6">
        <v>56.56</v>
      </c>
      <c r="F146" s="6">
        <v>56.56</v>
      </c>
      <c r="G146" s="6">
        <v>56.69</v>
      </c>
    </row>
    <row r="147" spans="3:16" x14ac:dyDescent="0.35">
      <c r="C147" t="s">
        <v>188</v>
      </c>
      <c r="D147" s="6">
        <v>1.22</v>
      </c>
      <c r="E147" s="6">
        <v>1.4</v>
      </c>
      <c r="F147" s="6">
        <v>0.81</v>
      </c>
      <c r="G147" s="6">
        <v>0.28000000000000003</v>
      </c>
    </row>
    <row r="148" spans="3:16" x14ac:dyDescent="0.35">
      <c r="C148" t="s">
        <v>189</v>
      </c>
      <c r="D148" s="6">
        <v>56.51</v>
      </c>
      <c r="E148" s="6">
        <v>56.56</v>
      </c>
      <c r="F148" s="6">
        <v>56.56</v>
      </c>
      <c r="G148" s="6">
        <v>56.69</v>
      </c>
    </row>
    <row r="149" spans="3:16" x14ac:dyDescent="0.35">
      <c r="C149" t="s">
        <v>190</v>
      </c>
    </row>
    <row r="150" spans="3:16" x14ac:dyDescent="0.35">
      <c r="C150" t="s">
        <v>191</v>
      </c>
    </row>
    <row r="151" spans="3:16" x14ac:dyDescent="0.35">
      <c r="C151" t="s">
        <v>192</v>
      </c>
      <c r="D151" s="5">
        <v>375000000000</v>
      </c>
      <c r="E151" s="5">
        <v>375000000000</v>
      </c>
      <c r="F151" s="5">
        <v>375000000000</v>
      </c>
      <c r="G151" s="5">
        <v>376000000000</v>
      </c>
    </row>
    <row r="152" spans="3:16" x14ac:dyDescent="0.35">
      <c r="C152" t="s">
        <v>23</v>
      </c>
    </row>
    <row r="153" spans="3:16" x14ac:dyDescent="0.35">
      <c r="C153" t="s">
        <v>20</v>
      </c>
      <c r="D153" s="5">
        <v>-1000000000</v>
      </c>
      <c r="E153" s="5">
        <v>-2000000000</v>
      </c>
      <c r="F153" s="5">
        <v>-3000000000</v>
      </c>
      <c r="G153" s="5">
        <v>-17000000000</v>
      </c>
    </row>
    <row r="154" spans="3:16" x14ac:dyDescent="0.35">
      <c r="C154" t="s">
        <v>193</v>
      </c>
      <c r="D154" s="5">
        <v>49000000000</v>
      </c>
      <c r="E154" s="5">
        <v>49000000000</v>
      </c>
      <c r="F154" s="5">
        <v>50000000000</v>
      </c>
      <c r="G154" s="5">
        <v>65000000000</v>
      </c>
    </row>
    <row r="155" spans="3:16" x14ac:dyDescent="0.35">
      <c r="C155" t="s">
        <v>194</v>
      </c>
      <c r="D155" s="5">
        <v>-1000000000</v>
      </c>
      <c r="E155" s="5">
        <v>1000000000</v>
      </c>
      <c r="F155" s="5">
        <v>-15000000000</v>
      </c>
      <c r="G155" s="5">
        <v>-54000000000</v>
      </c>
    </row>
    <row r="156" spans="3:16" x14ac:dyDescent="0.35">
      <c r="C156" t="s">
        <v>195</v>
      </c>
    </row>
    <row r="157" spans="3:16" x14ac:dyDescent="0.35">
      <c r="C157" t="s">
        <v>12</v>
      </c>
      <c r="D157" s="5">
        <v>-1000000000</v>
      </c>
      <c r="E157" s="5">
        <v>1000000000</v>
      </c>
      <c r="F157" s="5">
        <v>-15000000000</v>
      </c>
      <c r="G157" s="5">
        <v>-54000000000</v>
      </c>
    </row>
    <row r="158" spans="3:16" x14ac:dyDescent="0.35">
      <c r="C158" t="s">
        <v>15</v>
      </c>
      <c r="D158" s="6">
        <v>-0.19</v>
      </c>
      <c r="E158" s="6">
        <v>0.11</v>
      </c>
      <c r="F158" s="6">
        <v>-2.25</v>
      </c>
      <c r="G158" s="6">
        <v>-8.18</v>
      </c>
    </row>
    <row r="159" spans="3:16" x14ac:dyDescent="0.35">
      <c r="C159" t="s">
        <v>47</v>
      </c>
      <c r="I159" s="6">
        <v>0.01</v>
      </c>
      <c r="J159" s="6">
        <v>3.64</v>
      </c>
      <c r="K159" s="6">
        <v>0.03</v>
      </c>
      <c r="L159" s="6">
        <v>0.03</v>
      </c>
      <c r="M159" s="6">
        <v>0.19</v>
      </c>
      <c r="N159" s="6">
        <v>0.15</v>
      </c>
      <c r="O159" s="6">
        <v>0.33</v>
      </c>
      <c r="P159" s="6">
        <v>103.56</v>
      </c>
    </row>
    <row r="160" spans="3:16" x14ac:dyDescent="0.35">
      <c r="C160" t="s">
        <v>61</v>
      </c>
      <c r="I160" s="5">
        <v>6900</v>
      </c>
      <c r="J160" s="6">
        <v>2.2000000000000002</v>
      </c>
      <c r="K160" s="5">
        <v>300</v>
      </c>
      <c r="L160" s="6">
        <v>1666.67</v>
      </c>
      <c r="M160" s="6">
        <v>473.68</v>
      </c>
      <c r="N160" s="6">
        <v>333.33</v>
      </c>
      <c r="O160" s="6">
        <v>1212.1199999999999</v>
      </c>
      <c r="P160" s="5">
        <v>0</v>
      </c>
    </row>
    <row r="161" spans="3:16" x14ac:dyDescent="0.35">
      <c r="C161" t="s">
        <v>64</v>
      </c>
      <c r="I161" s="6">
        <v>53.72</v>
      </c>
      <c r="J161" s="6">
        <v>0.46</v>
      </c>
      <c r="K161" s="6">
        <v>7.13</v>
      </c>
      <c r="L161" s="6">
        <v>54.96</v>
      </c>
      <c r="M161" s="6">
        <v>24.93</v>
      </c>
      <c r="N161" s="6">
        <v>26.14</v>
      </c>
      <c r="O161" s="6">
        <v>163.18</v>
      </c>
      <c r="P161" s="5">
        <v>0</v>
      </c>
    </row>
    <row r="162" spans="3:16" x14ac:dyDescent="0.35">
      <c r="C162" t="s">
        <v>196</v>
      </c>
      <c r="I162" s="5">
        <v>700000000</v>
      </c>
      <c r="J162" s="5">
        <v>25100000000</v>
      </c>
      <c r="K162" s="5">
        <v>1430000000</v>
      </c>
      <c r="L162" s="5">
        <v>1200000000</v>
      </c>
      <c r="M162" s="5">
        <v>3030000000</v>
      </c>
      <c r="N162" s="5">
        <v>1930000000</v>
      </c>
      <c r="O162" s="5">
        <v>1300000000</v>
      </c>
      <c r="P162" s="5">
        <v>700000000</v>
      </c>
    </row>
    <row r="163" spans="3:16" x14ac:dyDescent="0.35">
      <c r="C163" t="s">
        <v>197</v>
      </c>
      <c r="I163" s="6">
        <v>2.0000000000000001E-4</v>
      </c>
      <c r="J163" s="6">
        <v>6.3799999999999996E-2</v>
      </c>
      <c r="K163" s="6">
        <v>5.0000000000000001E-4</v>
      </c>
      <c r="L163" s="6">
        <v>5.0000000000000001E-4</v>
      </c>
      <c r="M163" s="6">
        <v>3.5999999999999999E-3</v>
      </c>
      <c r="N163" s="6">
        <v>2.8999999999999998E-3</v>
      </c>
      <c r="O163" s="6">
        <v>3.9000000000000003E-3</v>
      </c>
      <c r="P163" s="6">
        <v>0.01</v>
      </c>
    </row>
    <row r="164" spans="3:16" x14ac:dyDescent="0.35">
      <c r="C164" t="s">
        <v>198</v>
      </c>
      <c r="I164" s="6">
        <v>2.0000000000000001E-4</v>
      </c>
      <c r="J164" s="6">
        <v>6.4199999999999993E-2</v>
      </c>
      <c r="K164" s="6">
        <v>5.0000000000000001E-4</v>
      </c>
      <c r="L164" s="6">
        <v>5.0000000000000001E-4</v>
      </c>
      <c r="M164" s="6">
        <v>3.5999999999999999E-3</v>
      </c>
      <c r="N164" s="6">
        <v>2.8999999999999998E-3</v>
      </c>
      <c r="O164" s="6">
        <v>4.0000000000000001E-3</v>
      </c>
      <c r="P164" s="6">
        <v>0.13970000000000002</v>
      </c>
    </row>
    <row r="165" spans="3:16" x14ac:dyDescent="0.35">
      <c r="C165" t="s">
        <v>199</v>
      </c>
      <c r="I165" s="6">
        <v>-1.1000000000000001E-3</v>
      </c>
      <c r="J165" s="6">
        <v>6.5799999999999997E-2</v>
      </c>
      <c r="K165" s="6">
        <v>7.000000000000001E-4</v>
      </c>
      <c r="L165" s="5">
        <v>0</v>
      </c>
      <c r="M165" s="6">
        <v>5.3E-3</v>
      </c>
      <c r="N165" s="6">
        <v>2.0999999999999999E-3</v>
      </c>
      <c r="O165" s="6">
        <v>5.6000000000000008E-3</v>
      </c>
      <c r="P165" s="6">
        <v>2.7400000000000001E-2</v>
      </c>
    </row>
    <row r="166" spans="3:16" x14ac:dyDescent="0.35">
      <c r="C166" t="s">
        <v>200</v>
      </c>
    </row>
    <row r="167" spans="3:16" x14ac:dyDescent="0.35">
      <c r="C167" t="s">
        <v>58</v>
      </c>
      <c r="I167" s="6">
        <v>1.22</v>
      </c>
      <c r="J167" s="6">
        <v>0.14000000000000001</v>
      </c>
      <c r="K167" s="6">
        <v>0.17</v>
      </c>
      <c r="L167" s="6">
        <v>0.94</v>
      </c>
      <c r="M167" s="6">
        <v>1.7</v>
      </c>
      <c r="N167" s="6">
        <v>0.95</v>
      </c>
      <c r="O167" s="6">
        <v>4.74</v>
      </c>
      <c r="P167" s="5">
        <v>0</v>
      </c>
    </row>
    <row r="168" spans="3:16" x14ac:dyDescent="0.35">
      <c r="C168" t="s">
        <v>55</v>
      </c>
      <c r="I168" s="6">
        <v>56.51</v>
      </c>
      <c r="J168" s="6">
        <v>56.66</v>
      </c>
      <c r="K168" s="6">
        <v>53.02</v>
      </c>
      <c r="L168" s="6">
        <v>52.98</v>
      </c>
      <c r="M168" s="6">
        <v>52.95</v>
      </c>
      <c r="N168" s="6">
        <v>52.76</v>
      </c>
      <c r="O168" s="6">
        <v>84.42</v>
      </c>
      <c r="P168" s="6">
        <v>741.5</v>
      </c>
    </row>
    <row r="169" spans="3:16" x14ac:dyDescent="0.35">
      <c r="C169" t="s">
        <v>201</v>
      </c>
      <c r="I169" s="6">
        <v>1.22</v>
      </c>
      <c r="J169" s="6">
        <v>0.14000000000000001</v>
      </c>
      <c r="K169" s="6">
        <v>0.17</v>
      </c>
      <c r="L169" s="6">
        <v>0.94</v>
      </c>
      <c r="M169" s="6">
        <v>1.7</v>
      </c>
      <c r="N169" s="6">
        <v>0.95</v>
      </c>
      <c r="O169" s="6">
        <v>4.74</v>
      </c>
      <c r="P169" s="5">
        <v>0</v>
      </c>
    </row>
    <row r="170" spans="3:16" x14ac:dyDescent="0.35">
      <c r="C170" t="s">
        <v>202</v>
      </c>
      <c r="I170" s="6">
        <v>56.51</v>
      </c>
      <c r="J170" s="6">
        <v>56.66</v>
      </c>
      <c r="K170" s="6">
        <v>53.02</v>
      </c>
      <c r="L170" s="6">
        <v>52.98</v>
      </c>
      <c r="M170" s="6">
        <v>52.95</v>
      </c>
      <c r="N170" s="6">
        <v>52.76</v>
      </c>
      <c r="O170" s="6">
        <v>84.42</v>
      </c>
      <c r="P170" s="6">
        <v>741.5</v>
      </c>
    </row>
    <row r="171" spans="3:16" x14ac:dyDescent="0.35">
      <c r="C171" t="s">
        <v>203</v>
      </c>
    </row>
    <row r="172" spans="3:16" x14ac:dyDescent="0.35">
      <c r="C172" t="s">
        <v>204</v>
      </c>
    </row>
    <row r="173" spans="3:16" x14ac:dyDescent="0.35">
      <c r="C173" t="s">
        <v>25</v>
      </c>
    </row>
    <row r="174" spans="3:16" x14ac:dyDescent="0.35">
      <c r="C174" t="s">
        <v>22</v>
      </c>
      <c r="I174" s="5">
        <v>-1000000000</v>
      </c>
      <c r="J174" s="5">
        <v>-72000000000</v>
      </c>
      <c r="K174" s="5">
        <v>0</v>
      </c>
      <c r="L174" s="5">
        <v>-1000000000</v>
      </c>
      <c r="M174" s="5">
        <v>-4000000000</v>
      </c>
      <c r="N174" s="5">
        <v>-3000000000</v>
      </c>
      <c r="O174" s="5">
        <v>-3000000000</v>
      </c>
      <c r="P174" s="5">
        <v>-1000000000</v>
      </c>
    </row>
    <row r="175" spans="3:16" x14ac:dyDescent="0.35">
      <c r="C175" t="s">
        <v>205</v>
      </c>
      <c r="I175" s="5">
        <v>49000000000</v>
      </c>
      <c r="J175" s="5">
        <v>120000000000</v>
      </c>
      <c r="K175" s="5">
        <v>174000000000</v>
      </c>
      <c r="L175" s="5">
        <v>179000000000</v>
      </c>
      <c r="M175" s="5">
        <v>178000000000</v>
      </c>
      <c r="N175" s="5">
        <v>177000000000</v>
      </c>
      <c r="O175" s="5">
        <v>174000000000</v>
      </c>
      <c r="P175" s="5">
        <v>49000000000</v>
      </c>
    </row>
    <row r="176" spans="3:16" x14ac:dyDescent="0.35">
      <c r="C176" t="s">
        <v>206</v>
      </c>
      <c r="I176" s="5">
        <v>-70000000000</v>
      </c>
      <c r="J176" s="5">
        <v>71000000000</v>
      </c>
      <c r="K176" s="5">
        <v>-1000000000</v>
      </c>
      <c r="L176" s="5">
        <v>-2000000000</v>
      </c>
      <c r="M176" s="5">
        <v>0</v>
      </c>
      <c r="N176" s="5">
        <v>0</v>
      </c>
      <c r="O176" s="5">
        <v>6000000000</v>
      </c>
      <c r="P176" s="5">
        <v>-2000000000</v>
      </c>
    </row>
    <row r="177" spans="2:16" x14ac:dyDescent="0.35">
      <c r="C177" t="s">
        <v>207</v>
      </c>
      <c r="N177" s="5">
        <v>0</v>
      </c>
      <c r="O177" s="5">
        <v>-259000000000</v>
      </c>
    </row>
    <row r="178" spans="2:16" x14ac:dyDescent="0.35">
      <c r="C178" t="s">
        <v>14</v>
      </c>
      <c r="I178" s="5">
        <v>-70000000000</v>
      </c>
      <c r="J178" s="5">
        <v>71000000000</v>
      </c>
      <c r="K178" s="5">
        <v>-1000000000</v>
      </c>
      <c r="L178" s="5">
        <v>-2000000000</v>
      </c>
      <c r="M178" s="5">
        <v>0</v>
      </c>
      <c r="N178" s="5">
        <v>0</v>
      </c>
      <c r="O178" s="5">
        <v>-253000000000</v>
      </c>
      <c r="P178" s="5">
        <v>-2000000000</v>
      </c>
    </row>
    <row r="179" spans="2:16" x14ac:dyDescent="0.35">
      <c r="C179" t="s">
        <v>16</v>
      </c>
      <c r="I179" s="6">
        <v>-10.51</v>
      </c>
      <c r="J179" s="6">
        <v>10.74</v>
      </c>
      <c r="K179" s="6">
        <v>-0.1</v>
      </c>
      <c r="L179" s="6">
        <v>-0.36</v>
      </c>
      <c r="M179" s="5">
        <v>0</v>
      </c>
      <c r="N179" s="6">
        <v>-0.01</v>
      </c>
      <c r="O179" s="6">
        <v>-61.13</v>
      </c>
      <c r="P179" s="6">
        <v>-309.35000000000002</v>
      </c>
    </row>
    <row r="181" spans="2:16" x14ac:dyDescent="0.35">
      <c r="B181" t="s">
        <v>208</v>
      </c>
      <c r="C181" t="s">
        <v>209</v>
      </c>
      <c r="D181" s="5">
        <v>-3000000000</v>
      </c>
      <c r="E181" s="5">
        <v>-330000000</v>
      </c>
      <c r="F181" s="5">
        <v>-48000000</v>
      </c>
      <c r="G181" s="5">
        <v>243000000</v>
      </c>
      <c r="H181" s="5">
        <v>-10000000000</v>
      </c>
      <c r="I181" s="5">
        <v>68000000</v>
      </c>
      <c r="J181" s="5">
        <v>24000000000</v>
      </c>
      <c r="K181" s="5">
        <v>178000000</v>
      </c>
      <c r="L181" s="5">
        <v>167000000</v>
      </c>
      <c r="M181" s="5">
        <v>1000000000</v>
      </c>
      <c r="N181" s="5">
        <v>1000000000</v>
      </c>
      <c r="O181" s="5">
        <v>1000000000</v>
      </c>
      <c r="P181" s="5">
        <v>518000000</v>
      </c>
    </row>
    <row r="182" spans="2:16" x14ac:dyDescent="0.35">
      <c r="C182" t="s">
        <v>210</v>
      </c>
      <c r="H182" s="5">
        <v>-3000000000</v>
      </c>
      <c r="I182" s="5">
        <v>68000000</v>
      </c>
      <c r="J182" s="5">
        <v>24000000000</v>
      </c>
      <c r="K182" s="5">
        <v>178000000</v>
      </c>
      <c r="L182" s="5">
        <v>167000000</v>
      </c>
      <c r="M182" s="5">
        <v>1000000000</v>
      </c>
      <c r="N182" s="5">
        <v>1000000000</v>
      </c>
      <c r="O182" s="5">
        <v>1000000000</v>
      </c>
    </row>
    <row r="183" spans="2:16" x14ac:dyDescent="0.35">
      <c r="C183" t="s">
        <v>344</v>
      </c>
      <c r="H183" s="6">
        <v>0.16</v>
      </c>
      <c r="I183" s="6">
        <v>0.16</v>
      </c>
      <c r="J183" s="6">
        <v>0.16</v>
      </c>
    </row>
    <row r="184" spans="2:16" x14ac:dyDescent="0.35">
      <c r="C184" t="s">
        <v>66</v>
      </c>
      <c r="H184" s="6">
        <v>-0.10460000000000001</v>
      </c>
      <c r="I184" s="6">
        <v>4.4000000000000004E-2</v>
      </c>
      <c r="J184" s="6">
        <v>4.4000000000000004E-2</v>
      </c>
    </row>
    <row r="185" spans="2:16" x14ac:dyDescent="0.35">
      <c r="C185" t="s">
        <v>345</v>
      </c>
      <c r="H185" s="6">
        <v>3.2000000000000002E-3</v>
      </c>
      <c r="I185" s="6">
        <v>3.3E-3</v>
      </c>
      <c r="J185" s="6">
        <v>3.3E-3</v>
      </c>
    </row>
    <row r="186" spans="2:16" x14ac:dyDescent="0.35">
      <c r="C186" t="s">
        <v>46</v>
      </c>
      <c r="D186" s="6">
        <v>-0.05</v>
      </c>
      <c r="E186" s="6">
        <v>-0.01</v>
      </c>
      <c r="F186" s="6">
        <v>0.04</v>
      </c>
      <c r="G186" s="6">
        <v>0.03</v>
      </c>
      <c r="I186" s="6">
        <v>0.01</v>
      </c>
      <c r="J186" s="6">
        <v>3.64</v>
      </c>
      <c r="K186" s="6">
        <v>0.03</v>
      </c>
      <c r="L186" s="6">
        <v>0.03</v>
      </c>
      <c r="M186" s="6">
        <v>0.19</v>
      </c>
      <c r="N186" s="6">
        <v>0.15</v>
      </c>
      <c r="O186" s="6">
        <v>0.21</v>
      </c>
      <c r="P186" s="6">
        <v>0.08</v>
      </c>
    </row>
    <row r="187" spans="2:16" x14ac:dyDescent="0.35">
      <c r="C187" t="s">
        <v>211</v>
      </c>
      <c r="I187" s="6">
        <v>0.01</v>
      </c>
      <c r="J187" s="6">
        <v>3.64</v>
      </c>
      <c r="K187" s="6">
        <v>0.03</v>
      </c>
      <c r="L187" s="6">
        <v>0.03</v>
      </c>
      <c r="M187" s="6">
        <v>0.19</v>
      </c>
      <c r="N187" s="6">
        <v>0.15</v>
      </c>
      <c r="O187" s="6">
        <v>0.21</v>
      </c>
    </row>
    <row r="188" spans="2:16" x14ac:dyDescent="0.35">
      <c r="C188" t="s">
        <v>68</v>
      </c>
      <c r="H188" s="6">
        <v>0.16</v>
      </c>
      <c r="I188" s="6">
        <v>0.16</v>
      </c>
      <c r="J188" s="6">
        <v>0.16</v>
      </c>
    </row>
    <row r="189" spans="2:16" x14ac:dyDescent="0.35">
      <c r="C189" t="s">
        <v>346</v>
      </c>
      <c r="H189" s="6">
        <v>-0.10460000000000001</v>
      </c>
      <c r="I189" s="6">
        <v>4.4000000000000004E-2</v>
      </c>
      <c r="J189" s="6">
        <v>4.4000000000000004E-2</v>
      </c>
    </row>
    <row r="190" spans="2:16" x14ac:dyDescent="0.35">
      <c r="C190" t="s">
        <v>347</v>
      </c>
      <c r="H190" s="6">
        <v>3.2000000000000002E-3</v>
      </c>
      <c r="I190" s="6">
        <v>3.3E-3</v>
      </c>
      <c r="J190" s="6">
        <v>3.3E-3</v>
      </c>
    </row>
    <row r="191" spans="2:16" x14ac:dyDescent="0.35">
      <c r="C191" t="s">
        <v>212</v>
      </c>
      <c r="D191" s="5">
        <v>2000000000</v>
      </c>
      <c r="E191" s="5">
        <v>1000000000</v>
      </c>
      <c r="F191" s="5">
        <v>2000000000</v>
      </c>
      <c r="G191" s="5">
        <v>4000000000</v>
      </c>
      <c r="H191" s="5">
        <v>6000000000</v>
      </c>
      <c r="I191" s="5">
        <v>9000000000</v>
      </c>
      <c r="J191" s="5">
        <v>116000000000</v>
      </c>
      <c r="K191" s="5">
        <v>8000000000</v>
      </c>
      <c r="L191" s="5">
        <v>6000000000</v>
      </c>
      <c r="M191" s="5">
        <v>24000000000</v>
      </c>
      <c r="N191" s="5">
        <v>13000000000</v>
      </c>
      <c r="O191" s="5">
        <v>10000000000</v>
      </c>
      <c r="P191" s="5">
        <v>8000000000</v>
      </c>
    </row>
    <row r="192" spans="2:16" x14ac:dyDescent="0.35">
      <c r="C192" t="s">
        <v>213</v>
      </c>
      <c r="H192" s="5">
        <v>8000000000</v>
      </c>
      <c r="I192" s="5">
        <v>9000000000</v>
      </c>
      <c r="J192" s="5">
        <v>116000000000</v>
      </c>
      <c r="K192" s="5">
        <v>8000000000</v>
      </c>
      <c r="L192" s="5">
        <v>6000000000</v>
      </c>
      <c r="M192" s="5">
        <v>24000000000</v>
      </c>
      <c r="N192" s="5">
        <v>13000000000</v>
      </c>
      <c r="O192" s="5">
        <v>10000000000</v>
      </c>
    </row>
    <row r="193" spans="3:10" x14ac:dyDescent="0.35">
      <c r="C193" t="s">
        <v>348</v>
      </c>
      <c r="H193" s="6">
        <v>0.16</v>
      </c>
      <c r="I193" s="6">
        <v>0.16</v>
      </c>
      <c r="J193" s="6">
        <v>0.16</v>
      </c>
    </row>
    <row r="194" spans="3:10" x14ac:dyDescent="0.35">
      <c r="C194" t="s">
        <v>349</v>
      </c>
      <c r="H194" s="6">
        <v>-0.10460000000000001</v>
      </c>
      <c r="I194" s="6">
        <v>4.4000000000000004E-2</v>
      </c>
      <c r="J194" s="6">
        <v>4.4000000000000004E-2</v>
      </c>
    </row>
    <row r="195" spans="3:10" x14ac:dyDescent="0.35">
      <c r="C195" t="s">
        <v>350</v>
      </c>
      <c r="H195" s="6">
        <v>3.2000000000000002E-3</v>
      </c>
      <c r="I195" s="6">
        <v>3.3E-3</v>
      </c>
      <c r="J195" s="6">
        <v>3.3E-3</v>
      </c>
    </row>
    <row r="196" spans="3:10" x14ac:dyDescent="0.35">
      <c r="C196" t="s">
        <v>214</v>
      </c>
      <c r="I196" s="6">
        <v>1213.32</v>
      </c>
    </row>
    <row r="197" spans="3:10" x14ac:dyDescent="0.35">
      <c r="C197" t="s">
        <v>216</v>
      </c>
      <c r="I197" s="6">
        <v>7.42</v>
      </c>
    </row>
    <row r="198" spans="3:10" x14ac:dyDescent="0.35">
      <c r="C198" t="s">
        <v>219</v>
      </c>
      <c r="I198" s="6">
        <v>0.88</v>
      </c>
    </row>
    <row r="199" spans="3:10" x14ac:dyDescent="0.35">
      <c r="C199" t="s">
        <v>223</v>
      </c>
      <c r="I199" s="6">
        <v>472.64</v>
      </c>
    </row>
    <row r="200" spans="3:10" x14ac:dyDescent="0.35">
      <c r="C200" t="s">
        <v>225</v>
      </c>
      <c r="I200" s="6">
        <v>0.04</v>
      </c>
    </row>
    <row r="201" spans="3:10" x14ac:dyDescent="0.35">
      <c r="C201" t="s">
        <v>227</v>
      </c>
      <c r="D201" s="6">
        <v>0.14000000000000001</v>
      </c>
    </row>
    <row r="202" spans="3:10" x14ac:dyDescent="0.35">
      <c r="C202" t="s">
        <v>228</v>
      </c>
      <c r="I202" s="6">
        <v>56.51</v>
      </c>
    </row>
    <row r="203" spans="3:10" x14ac:dyDescent="0.35">
      <c r="C203" t="s">
        <v>230</v>
      </c>
      <c r="D203" s="6">
        <v>27.21</v>
      </c>
    </row>
    <row r="204" spans="3:10" x14ac:dyDescent="0.35">
      <c r="C204" t="s">
        <v>231</v>
      </c>
      <c r="D204" s="6">
        <v>1.8</v>
      </c>
    </row>
    <row r="205" spans="3:10" x14ac:dyDescent="0.35">
      <c r="C205" t="s">
        <v>234</v>
      </c>
      <c r="D205" s="6">
        <v>0.01</v>
      </c>
    </row>
    <row r="206" spans="3:10" x14ac:dyDescent="0.35">
      <c r="C206" t="s">
        <v>236</v>
      </c>
      <c r="D206" s="6">
        <v>1.01</v>
      </c>
    </row>
    <row r="207" spans="3:10" x14ac:dyDescent="0.35">
      <c r="C207" t="s">
        <v>12</v>
      </c>
      <c r="D207" s="5">
        <v>-1000000000</v>
      </c>
    </row>
    <row r="208" spans="3:10" x14ac:dyDescent="0.35">
      <c r="C208" t="s">
        <v>238</v>
      </c>
      <c r="I208" s="6">
        <v>190.38</v>
      </c>
    </row>
    <row r="209" spans="3:9" x14ac:dyDescent="0.35">
      <c r="C209" t="s">
        <v>239</v>
      </c>
      <c r="I209" s="6">
        <v>-7.0999999999999995E-3</v>
      </c>
    </row>
    <row r="210" spans="3:9" x14ac:dyDescent="0.35">
      <c r="C210" t="s">
        <v>240</v>
      </c>
      <c r="I210" s="6">
        <v>-7.1999999999999998E-3</v>
      </c>
    </row>
    <row r="211" spans="3:9" x14ac:dyDescent="0.35">
      <c r="C211" t="s">
        <v>241</v>
      </c>
      <c r="I211" s="6">
        <v>-1.1000000000000001E-3</v>
      </c>
    </row>
    <row r="212" spans="3:9" x14ac:dyDescent="0.35">
      <c r="C212" t="s">
        <v>242</v>
      </c>
      <c r="I212" s="6">
        <v>6.2199999999999998E-2</v>
      </c>
    </row>
    <row r="213" spans="3:9" x14ac:dyDescent="0.35">
      <c r="C213" t="s">
        <v>243</v>
      </c>
      <c r="D213" s="6">
        <v>175.44</v>
      </c>
    </row>
    <row r="214" spans="3:9" x14ac:dyDescent="0.35">
      <c r="C214" t="s">
        <v>244</v>
      </c>
      <c r="D214" s="6">
        <v>4305.6000000000004</v>
      </c>
    </row>
    <row r="215" spans="3:9" x14ac:dyDescent="0.35">
      <c r="C215" t="s">
        <v>247</v>
      </c>
      <c r="D215" s="6">
        <v>0.52</v>
      </c>
    </row>
    <row r="216" spans="3:9" x14ac:dyDescent="0.35">
      <c r="C216" t="s">
        <v>248</v>
      </c>
      <c r="I216" s="6">
        <v>0.02</v>
      </c>
    </row>
    <row r="217" spans="3:9" x14ac:dyDescent="0.35">
      <c r="C217" t="s">
        <v>249</v>
      </c>
      <c r="I217" s="6">
        <v>0.11</v>
      </c>
    </row>
    <row r="218" spans="3:9" x14ac:dyDescent="0.35">
      <c r="C218" t="s">
        <v>42</v>
      </c>
      <c r="I218" s="5">
        <v>332000000000</v>
      </c>
    </row>
    <row r="219" spans="3:9" x14ac:dyDescent="0.35">
      <c r="C219" t="s">
        <v>250</v>
      </c>
      <c r="I219" s="5">
        <v>332000000000</v>
      </c>
    </row>
    <row r="220" spans="3:9" x14ac:dyDescent="0.35">
      <c r="C220" t="s">
        <v>251</v>
      </c>
      <c r="I220" s="5">
        <v>6630000000</v>
      </c>
    </row>
    <row r="221" spans="3:9" x14ac:dyDescent="0.35">
      <c r="C221" t="s">
        <v>252</v>
      </c>
      <c r="I221" s="6">
        <v>0.377</v>
      </c>
    </row>
    <row r="222" spans="3:9" x14ac:dyDescent="0.35">
      <c r="C222" t="s">
        <v>253</v>
      </c>
      <c r="D222" s="6">
        <v>6.5799999999999997E-2</v>
      </c>
    </row>
    <row r="223" spans="3:9" x14ac:dyDescent="0.35">
      <c r="C223" t="s">
        <v>254</v>
      </c>
      <c r="D223" s="6">
        <v>-0.47200000000000003</v>
      </c>
    </row>
    <row r="224" spans="3:9" x14ac:dyDescent="0.35">
      <c r="C224" t="s">
        <v>255</v>
      </c>
      <c r="D224" s="6">
        <v>-1.6913999999999998</v>
      </c>
    </row>
    <row r="225" spans="3:9" x14ac:dyDescent="0.35">
      <c r="C225" t="s">
        <v>256</v>
      </c>
      <c r="D225" s="6">
        <v>-0.12369999999999999</v>
      </c>
    </row>
    <row r="226" spans="3:9" x14ac:dyDescent="0.35">
      <c r="C226" t="s">
        <v>257</v>
      </c>
      <c r="D226" s="6">
        <v>-0.99709999999999999</v>
      </c>
    </row>
    <row r="227" spans="3:9" x14ac:dyDescent="0.35">
      <c r="C227" t="s">
        <v>258</v>
      </c>
      <c r="D227" s="6">
        <v>-13.4779</v>
      </c>
    </row>
    <row r="228" spans="3:9" x14ac:dyDescent="0.35">
      <c r="C228" t="s">
        <v>351</v>
      </c>
      <c r="I228" s="6">
        <v>0.16</v>
      </c>
    </row>
    <row r="229" spans="3:9" x14ac:dyDescent="0.35">
      <c r="C229" t="s">
        <v>352</v>
      </c>
      <c r="I229" s="6">
        <v>0.16</v>
      </c>
    </row>
    <row r="230" spans="3:9" x14ac:dyDescent="0.35">
      <c r="C230" t="s">
        <v>353</v>
      </c>
      <c r="I230" s="6">
        <v>-0.10460000000000001</v>
      </c>
    </row>
    <row r="231" spans="3:9" x14ac:dyDescent="0.35">
      <c r="C231" t="s">
        <v>354</v>
      </c>
      <c r="I231" s="6">
        <v>3.2000000000000002E-3</v>
      </c>
    </row>
    <row r="232" spans="3:9" x14ac:dyDescent="0.35">
      <c r="C232" t="s">
        <v>355</v>
      </c>
      <c r="I232" t="s">
        <v>921</v>
      </c>
    </row>
    <row r="233" spans="3:9" x14ac:dyDescent="0.35">
      <c r="C233" t="s">
        <v>259</v>
      </c>
      <c r="I233" s="5">
        <v>4</v>
      </c>
    </row>
    <row r="234" spans="3:9" x14ac:dyDescent="0.35">
      <c r="C234" t="s">
        <v>260</v>
      </c>
      <c r="I234" s="6">
        <v>0.46</v>
      </c>
    </row>
    <row r="235" spans="3:9" x14ac:dyDescent="0.35">
      <c r="C235" t="s">
        <v>261</v>
      </c>
      <c r="I235" s="6">
        <v>0.3</v>
      </c>
    </row>
    <row r="236" spans="3:9" x14ac:dyDescent="0.35">
      <c r="C236" t="s">
        <v>262</v>
      </c>
      <c r="I236" s="6">
        <v>0.52</v>
      </c>
    </row>
    <row r="237" spans="3:9" x14ac:dyDescent="0.35">
      <c r="C237" t="s">
        <v>263</v>
      </c>
      <c r="I237" s="6">
        <v>0.33</v>
      </c>
    </row>
    <row r="238" spans="3:9" x14ac:dyDescent="0.35">
      <c r="C238" t="s">
        <v>264</v>
      </c>
      <c r="I238" s="6">
        <v>0.06</v>
      </c>
    </row>
    <row r="239" spans="3:9" x14ac:dyDescent="0.35">
      <c r="C239" t="s">
        <v>265</v>
      </c>
      <c r="I239" s="6">
        <v>0.56000000000000005</v>
      </c>
    </row>
    <row r="240" spans="3:9" x14ac:dyDescent="0.35">
      <c r="C240" t="s">
        <v>266</v>
      </c>
      <c r="I240" s="6">
        <v>0.28999999999999998</v>
      </c>
    </row>
    <row r="241" spans="3:9" x14ac:dyDescent="0.35">
      <c r="C241" t="s">
        <v>267</v>
      </c>
      <c r="I241" s="5">
        <v>8000000000</v>
      </c>
    </row>
    <row r="242" spans="3:9" x14ac:dyDescent="0.35">
      <c r="C242" t="s">
        <v>268</v>
      </c>
      <c r="I242" s="5">
        <v>3000000000</v>
      </c>
    </row>
    <row r="243" spans="3:9" x14ac:dyDescent="0.35">
      <c r="C243" t="s">
        <v>269</v>
      </c>
      <c r="I243" s="5">
        <v>1000000000</v>
      </c>
    </row>
    <row r="244" spans="3:9" x14ac:dyDescent="0.35">
      <c r="C244" t="s">
        <v>270</v>
      </c>
      <c r="I244" s="5">
        <v>-3000000000</v>
      </c>
    </row>
    <row r="245" spans="3:9" x14ac:dyDescent="0.35">
      <c r="C245" t="s">
        <v>271</v>
      </c>
      <c r="D245" s="5">
        <v>0</v>
      </c>
    </row>
    <row r="246" spans="3:9" x14ac:dyDescent="0.35">
      <c r="C246" t="s">
        <v>272</v>
      </c>
      <c r="D246" s="5">
        <v>374000000000</v>
      </c>
    </row>
    <row r="247" spans="3:9" x14ac:dyDescent="0.35">
      <c r="C247" t="s">
        <v>273</v>
      </c>
      <c r="D247" s="5">
        <v>2000000000</v>
      </c>
    </row>
    <row r="248" spans="3:9" x14ac:dyDescent="0.35">
      <c r="C248" t="s">
        <v>193</v>
      </c>
      <c r="D248" s="5">
        <v>49000000000</v>
      </c>
    </row>
    <row r="249" spans="3:9" x14ac:dyDescent="0.35">
      <c r="C249" t="s">
        <v>192</v>
      </c>
      <c r="I249" s="5">
        <v>372000000000</v>
      </c>
    </row>
    <row r="250" spans="3:9" x14ac:dyDescent="0.35">
      <c r="C250" t="s">
        <v>20</v>
      </c>
      <c r="D250" s="5">
        <v>-1000000000</v>
      </c>
    </row>
    <row r="251" spans="3:9" x14ac:dyDescent="0.35">
      <c r="C251" t="s">
        <v>274</v>
      </c>
      <c r="I251" s="5">
        <v>375000000000</v>
      </c>
    </row>
    <row r="252" spans="3:9" x14ac:dyDescent="0.35">
      <c r="C252" t="s">
        <v>275</v>
      </c>
      <c r="I252" s="5">
        <v>-17000000000</v>
      </c>
    </row>
    <row r="253" spans="3:9" x14ac:dyDescent="0.35">
      <c r="C253" t="s">
        <v>279</v>
      </c>
      <c r="I253" s="5">
        <v>-70000000000</v>
      </c>
    </row>
  </sheetData>
  <pageMargins left="0.7" right="0.7" top="0.75" bottom="0.75" header="0.3" footer="0.3"/>
  <ignoredErrors>
    <ignoredError sqref="A1:P254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96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922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923</v>
      </c>
      <c r="D2" s="2" vm="175">
        <f ca="1">IFERROR(_xlfn.STOCKHISTORY("XIDX:" &amp; $C$1, D3, , 0, 0, 1), "Libur")</f>
        <v>222</v>
      </c>
      <c r="H2" s="2" vm="175">
        <f ca="1">IFERROR(INDEX(D2:G2,COUNT(D2:G2)),"")</f>
        <v>222</v>
      </c>
      <c r="I2" s="2" vm="176">
        <f t="shared" ref="I2:P2" ca="1" si="0">IFERROR(_xlfn.STOCKHISTORY("XIDX:" &amp; $C$1, I1, , 0, 0, 1), "Libur")</f>
        <v>220</v>
      </c>
      <c r="J2" s="2" vm="177">
        <f t="shared" ca="1" si="0"/>
        <v>204</v>
      </c>
      <c r="K2" s="2" vm="178">
        <f t="shared" ca="1" si="0"/>
        <v>153</v>
      </c>
      <c r="L2" s="2" vm="64">
        <f t="shared" ca="1" si="0"/>
        <v>158</v>
      </c>
      <c r="M2" s="2" vm="179">
        <f t="shared" ca="1" si="0"/>
        <v>147</v>
      </c>
      <c r="N2" s="2" vm="180">
        <f t="shared" ca="1" si="0"/>
        <v>148</v>
      </c>
      <c r="O2" s="2" vm="181">
        <f t="shared" ca="1" si="0"/>
        <v>210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331285295851</v>
      </c>
      <c r="H4" s="2">
        <f>IFERROR(SUM(D4:G4)*(4/MAX(1,COUNT(D4:G4))),"")</f>
        <v>1325141183404</v>
      </c>
      <c r="I4" s="2">
        <f t="shared" ref="I4:P4" si="1">IFERROR(INDEX(I51:I500,MATCH($C$4,$C$51:$C$500,0)),"")</f>
        <v>1282905047095</v>
      </c>
      <c r="J4" s="2">
        <f t="shared" si="1"/>
        <v>1243651017803</v>
      </c>
      <c r="K4" s="2">
        <f t="shared" si="1"/>
        <v>986989741727</v>
      </c>
      <c r="L4" s="2">
        <f t="shared" si="1"/>
        <v>867146336664</v>
      </c>
      <c r="M4" s="2">
        <f t="shared" si="1"/>
        <v>714581513385</v>
      </c>
      <c r="N4" s="2">
        <f t="shared" si="1"/>
        <v>682021210514</v>
      </c>
      <c r="O4" s="2">
        <f t="shared" si="1"/>
        <v>669713224904</v>
      </c>
      <c r="P4" s="2">
        <f t="shared" si="1"/>
        <v>608680140771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44915724600</v>
      </c>
      <c r="H5" s="2">
        <f>IFERROR(SUM(D5:G5)*(4/MAX(1,COUNT(D5:G5))),"")</f>
        <v>179662898400</v>
      </c>
      <c r="I5" s="2">
        <f t="shared" ref="I5:P5" si="2">IFERROR(INDEX(I51:I500,MATCH($C$5,$C$51:$C$500,0)),"")</f>
        <v>182548769458</v>
      </c>
      <c r="J5" s="2">
        <f t="shared" si="2"/>
        <v>179145288654</v>
      </c>
      <c r="K5" s="2">
        <f t="shared" si="2"/>
        <v>97260493371</v>
      </c>
      <c r="L5" s="2">
        <f t="shared" si="2"/>
        <v>96758815993</v>
      </c>
      <c r="M5" s="2">
        <f t="shared" si="2"/>
        <v>83850770490</v>
      </c>
      <c r="N5" s="2">
        <f t="shared" si="2"/>
        <v>74333465817</v>
      </c>
      <c r="O5" s="2">
        <f t="shared" si="2"/>
        <v>63811281897</v>
      </c>
      <c r="P5" s="2">
        <f t="shared" si="2"/>
        <v>60632031996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1429874156661</v>
      </c>
      <c r="H6" s="2">
        <f>IFERROR(INDEX(D6:G6,COUNT(D6:G6)),"")</f>
        <v>1429874156661</v>
      </c>
      <c r="I6" s="2">
        <f t="shared" ref="I6:P6" si="3">IFERROR(INDEX(I51:I500,MATCH($C$6,$C$51:$C$500,0)),"")</f>
        <v>1384958432061</v>
      </c>
      <c r="J6" s="2">
        <f t="shared" si="3"/>
        <v>1305941662603</v>
      </c>
      <c r="K6" s="2">
        <f t="shared" si="3"/>
        <v>1220916373949</v>
      </c>
      <c r="L6" s="2">
        <f t="shared" si="3"/>
        <v>1142479880578</v>
      </c>
      <c r="M6" s="2">
        <f t="shared" si="3"/>
        <v>1083369064585</v>
      </c>
      <c r="N6" s="2">
        <f t="shared" si="3"/>
        <v>999518294095</v>
      </c>
      <c r="O6" s="2">
        <f t="shared" si="3"/>
        <v>972244828278</v>
      </c>
      <c r="P6" s="2">
        <f t="shared" si="3"/>
        <v>764411650093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9.41</v>
      </c>
      <c r="H7" s="3">
        <f>IFERROR(INDEX(D7:G7,COUNT(D7:G7)),"")</f>
        <v>9.41</v>
      </c>
      <c r="I7" s="3">
        <f t="shared" ref="I7:P7" si="4">IFERROR(INDEX(I51:I500,MATCH($C$7,$C$51:$C$500,0))/1000000000,"")</f>
        <v>9.41</v>
      </c>
      <c r="J7" s="3">
        <f t="shared" si="4"/>
        <v>9.41</v>
      </c>
      <c r="K7" s="3">
        <f t="shared" si="4"/>
        <v>9.41</v>
      </c>
      <c r="L7" s="3">
        <f t="shared" si="4"/>
        <v>9.41</v>
      </c>
      <c r="M7" s="3">
        <f t="shared" si="4"/>
        <v>9.41</v>
      </c>
      <c r="N7" s="3">
        <f t="shared" si="4"/>
        <v>9.41</v>
      </c>
      <c r="O7" s="3">
        <f t="shared" si="4"/>
        <v>9.41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77000000000</v>
      </c>
      <c r="H8" s="2">
        <f>IFERROR(INDEX(D8:G8,COUNT(D8:G8)),"")</f>
        <v>77000000000</v>
      </c>
      <c r="I8" s="2">
        <f t="shared" ref="I8:P8" si="5">IFERROR(INDEX(I51:I500,MATCH($C$8,$C$51:$C$500,0)),"")</f>
        <v>304000000000</v>
      </c>
      <c r="J8" s="2">
        <f t="shared" si="5"/>
        <v>319000000000</v>
      </c>
      <c r="K8" s="2">
        <f t="shared" si="5"/>
        <v>-53000000000</v>
      </c>
      <c r="L8" s="2">
        <f t="shared" si="5"/>
        <v>-482000000000</v>
      </c>
      <c r="M8" s="2">
        <f t="shared" si="5"/>
        <v>-27000000000</v>
      </c>
      <c r="N8" s="2">
        <f t="shared" si="5"/>
        <v>155000000000</v>
      </c>
      <c r="O8" s="2">
        <f t="shared" si="5"/>
        <v>50000000000</v>
      </c>
      <c r="P8" s="2">
        <f t="shared" si="5"/>
        <v>37000000000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8.18</v>
      </c>
      <c r="H9" s="3">
        <f>IFERROR(INDEX(D9:G9,COUNT(D9:G9)),"")</f>
        <v>8.18</v>
      </c>
      <c r="I9" s="3">
        <f t="shared" ref="I9:P9" si="6">IFERROR(INDEX(I51:I500,MATCH($C$9,$C$51:$C$500,0)),"")</f>
        <v>32.26</v>
      </c>
      <c r="J9" s="3">
        <f t="shared" si="6"/>
        <v>33.9</v>
      </c>
      <c r="K9" s="3">
        <f t="shared" si="6"/>
        <v>-5.6</v>
      </c>
      <c r="L9" s="3">
        <f t="shared" si="6"/>
        <v>-51.18</v>
      </c>
      <c r="M9" s="3">
        <f t="shared" si="6"/>
        <v>-2.85</v>
      </c>
      <c r="N9" s="3">
        <f t="shared" si="6"/>
        <v>16.52</v>
      </c>
      <c r="O9" s="3">
        <f t="shared" si="6"/>
        <v>5.29</v>
      </c>
      <c r="P9" s="3">
        <f t="shared" si="6"/>
        <v>8151.13</v>
      </c>
    </row>
    <row r="10" spans="1:16" x14ac:dyDescent="0.35">
      <c r="C10" t="s">
        <v>17</v>
      </c>
      <c r="D10" s="3">
        <f ca="1">IFERROR(IF(D9=0,"",D2/D9),"")</f>
        <v>27.139364303178485</v>
      </c>
      <c r="I10" s="3">
        <f t="shared" ref="I10:P10" ca="1" si="7">IFERROR(IF(I9=0,"",I2/I9),"")</f>
        <v>6.8195908245505272</v>
      </c>
      <c r="J10" s="3">
        <f t="shared" ca="1" si="7"/>
        <v>6.0176991150442483</v>
      </c>
      <c r="K10" s="3">
        <f t="shared" ca="1" si="7"/>
        <v>-27.321428571428573</v>
      </c>
      <c r="L10" s="3">
        <f t="shared" ca="1" si="7"/>
        <v>-3.0871434153966395</v>
      </c>
      <c r="M10" s="3">
        <f t="shared" ca="1" si="7"/>
        <v>-51.578947368421048</v>
      </c>
      <c r="N10" s="3">
        <f t="shared" ca="1" si="7"/>
        <v>8.9588377723970947</v>
      </c>
      <c r="O10" s="3">
        <f t="shared" ca="1" si="7"/>
        <v>39.697542533081283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153582692519</v>
      </c>
      <c r="H11" s="2">
        <f>IFERROR(INDEX(D11:G11,COUNT(D11:G11)),"")</f>
        <v>153582692519</v>
      </c>
      <c r="I11" s="2">
        <f t="shared" ref="I11:P11" si="8">IFERROR(INDEX(I51:I500,MATCH($C$11,$C$51:$C$500,0)),"")</f>
        <v>96616155968</v>
      </c>
      <c r="J11" s="2">
        <f t="shared" si="8"/>
        <v>3619394850</v>
      </c>
      <c r="K11" s="2">
        <f t="shared" si="8"/>
        <v>1471104359</v>
      </c>
      <c r="L11" s="2">
        <f t="shared" si="8"/>
        <v>11870768964</v>
      </c>
      <c r="M11" s="2">
        <f t="shared" si="8"/>
        <v>14902817134</v>
      </c>
      <c r="N11" s="2">
        <f t="shared" si="8"/>
        <v>34052020079</v>
      </c>
      <c r="O11" s="2">
        <f t="shared" si="8"/>
        <v>5228906864</v>
      </c>
      <c r="P11" s="2">
        <f t="shared" si="8"/>
        <v>12053472462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65000000000</v>
      </c>
      <c r="H12" s="2">
        <f>IFERROR(INDEX(D12:G12,COUNT(D12:G12)),"")</f>
        <v>65000000000</v>
      </c>
      <c r="I12" s="2">
        <f t="shared" ref="I12:P12" si="9">IFERROR(INDEX(I51:I500,MATCH($C$12,$C$51:$C$500,0)),"")</f>
        <v>142000000000</v>
      </c>
      <c r="J12" s="2">
        <f t="shared" si="9"/>
        <v>341000000000</v>
      </c>
      <c r="K12" s="2">
        <f t="shared" si="9"/>
        <v>560000000000</v>
      </c>
      <c r="L12" s="2">
        <f t="shared" si="9"/>
        <v>513000000000</v>
      </c>
      <c r="M12" s="2">
        <f t="shared" si="9"/>
        <v>-6000000000</v>
      </c>
      <c r="N12" s="2">
        <f t="shared" si="9"/>
        <v>-34000000000</v>
      </c>
      <c r="O12" s="2">
        <f t="shared" si="9"/>
        <v>74000000000</v>
      </c>
      <c r="P12" s="2">
        <f t="shared" si="9"/>
        <v>238000000000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218000000000</v>
      </c>
      <c r="H13" s="2">
        <f>IFERROR(INDEX(D13:G13,COUNT(D13:G13)),"")</f>
        <v>218000000000</v>
      </c>
      <c r="I13" s="2">
        <f t="shared" ref="I13:P13" si="10">IFERROR(INDEX(I51:I500,MATCH($C$13,$C$51:$C$500,0)),"")</f>
        <v>238000000000</v>
      </c>
      <c r="J13" s="2">
        <f t="shared" si="10"/>
        <v>345000000000</v>
      </c>
      <c r="K13" s="2">
        <f t="shared" si="10"/>
        <v>562000000000</v>
      </c>
      <c r="L13" s="2">
        <f t="shared" si="10"/>
        <v>525000000000</v>
      </c>
      <c r="M13" s="2">
        <f t="shared" si="10"/>
        <v>9000000000</v>
      </c>
      <c r="N13" s="2">
        <f t="shared" si="10"/>
        <v>0</v>
      </c>
      <c r="O13" s="2">
        <f t="shared" si="10"/>
        <v>79000000000</v>
      </c>
      <c r="P13" s="2">
        <f t="shared" si="10"/>
        <v>250000000000</v>
      </c>
    </row>
    <row r="14" spans="1:16" x14ac:dyDescent="0.35">
      <c r="C14" t="s">
        <v>26</v>
      </c>
      <c r="D14" s="2">
        <f>IFERROR(INDEX(D51:D500,MATCH($C$14,$C$51:$C$500,0)),"")</f>
        <v>-4316217650</v>
      </c>
      <c r="H14" s="2">
        <f>IFERROR(SUM(D14:G14)*(4/MAX(1,COUNT(D14:G14))),"")</f>
        <v>-17264870600</v>
      </c>
      <c r="I14" s="2">
        <f t="shared" ref="I14:P14" si="11">IFERROR(INDEX(I51:I500,MATCH($C$14,$C$51:$C$500,0)),"")</f>
        <v>-23480913426</v>
      </c>
      <c r="J14" s="2">
        <f t="shared" si="11"/>
        <v>-33513930585</v>
      </c>
      <c r="K14" s="2">
        <f t="shared" si="11"/>
        <v>-29177173485</v>
      </c>
      <c r="L14" s="2">
        <f t="shared" si="11"/>
        <v>-3318939986</v>
      </c>
      <c r="M14" s="2">
        <f t="shared" si="11"/>
        <v>-1416399583</v>
      </c>
      <c r="N14" s="2">
        <f t="shared" si="11"/>
        <v>-6676424287</v>
      </c>
      <c r="O14" s="2">
        <f t="shared" si="11"/>
        <v>-15396097673</v>
      </c>
      <c r="P14" s="2">
        <f t="shared" si="11"/>
        <v>-16751617054</v>
      </c>
    </row>
    <row r="15" spans="1:16" x14ac:dyDescent="0.35">
      <c r="C15" t="s">
        <v>27</v>
      </c>
      <c r="D15" s="2">
        <f>IFERROR(INDEX(D51:D500,MATCH($C$15,$C$51:$C$500,0)),"")</f>
        <v>-12663592281</v>
      </c>
      <c r="H15" s="2">
        <f>IFERROR(SUM(D15:G15)*(4/MAX(1,COUNT(D15:G15))),"")</f>
        <v>-50654369124</v>
      </c>
      <c r="I15" s="2">
        <f t="shared" ref="I15:P15" si="12">IFERROR(INDEX(I51:I500,MATCH($C$15,$C$51:$C$500,0)),"")</f>
        <v>-51458935612</v>
      </c>
      <c r="J15" s="2">
        <f t="shared" si="12"/>
        <v>-50796383342</v>
      </c>
      <c r="K15" s="2">
        <f t="shared" si="12"/>
        <v>-28914102285</v>
      </c>
      <c r="L15" s="2">
        <f t="shared" si="12"/>
        <v>-27714706822</v>
      </c>
      <c r="M15" s="2">
        <f t="shared" si="12"/>
        <v>-23241609191</v>
      </c>
      <c r="N15" s="2">
        <f t="shared" si="12"/>
        <v>-22571188903</v>
      </c>
      <c r="O15" s="2">
        <f t="shared" si="12"/>
        <v>-18231089309</v>
      </c>
      <c r="P15" s="2">
        <f t="shared" si="12"/>
        <v>-10769203981</v>
      </c>
    </row>
    <row r="16" spans="1:16" x14ac:dyDescent="0.35">
      <c r="C16" t="s">
        <v>28</v>
      </c>
      <c r="D16" s="2">
        <f>IFERROR(INDEX(D51:D500,MATCH($C$16,$C$51:$C$500,0)),"")</f>
        <v>57529913337</v>
      </c>
      <c r="H16" s="2">
        <f>IFERROR(SUM(D16:G16)*(4/MAX(1,COUNT(D16:G16))),"")</f>
        <v>230119653348</v>
      </c>
      <c r="I16" s="2">
        <f t="shared" ref="I16:P16" si="13">IFERROR(INDEX(I51:I500,MATCH($C$16,$C$51:$C$500,0)),"")</f>
        <v>234909439128</v>
      </c>
      <c r="J16" s="2">
        <f t="shared" si="13"/>
        <v>229821617124</v>
      </c>
      <c r="K16" s="2">
        <f t="shared" si="13"/>
        <v>129817088099</v>
      </c>
      <c r="L16" s="2">
        <f t="shared" si="13"/>
        <v>124832922027</v>
      </c>
      <c r="M16" s="2">
        <f t="shared" si="13"/>
        <v>105591061431</v>
      </c>
      <c r="N16" s="2">
        <f t="shared" si="13"/>
        <v>96157039365</v>
      </c>
      <c r="O16" s="2">
        <f t="shared" si="13"/>
        <v>77497232119</v>
      </c>
      <c r="P16" s="2">
        <f t="shared" si="13"/>
        <v>70661944027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2089020000000</v>
      </c>
      <c r="H20" s="2">
        <f t="shared" ref="H20:P20" ca="1" si="14">IFERROR(H21*H2,"")</f>
        <v>2089020000000</v>
      </c>
      <c r="I20" s="2">
        <f t="shared" ca="1" si="14"/>
        <v>2070200000000</v>
      </c>
      <c r="J20" s="2">
        <f t="shared" ca="1" si="14"/>
        <v>1919640000000</v>
      </c>
      <c r="K20" s="2">
        <f t="shared" ca="1" si="14"/>
        <v>1439730000000</v>
      </c>
      <c r="L20" s="2">
        <f t="shared" ca="1" si="14"/>
        <v>1486780000000</v>
      </c>
      <c r="M20" s="2">
        <f t="shared" ca="1" si="14"/>
        <v>1383270000000</v>
      </c>
      <c r="N20" s="2">
        <f t="shared" ca="1" si="14"/>
        <v>1392680000000</v>
      </c>
      <c r="O20" s="2">
        <f t="shared" ca="1" si="14"/>
        <v>1976100000000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9410000000</v>
      </c>
      <c r="H21" s="2">
        <f>IFERROR(INDEX(D21:G21,COUNT(D21:G21)),"")</f>
        <v>9410000000</v>
      </c>
      <c r="I21" s="2">
        <f t="shared" ref="I21:P21" si="15">IFERROR(INDEX(I51:I500,MATCH($C$7,$C$51:$C$500,0)),"")</f>
        <v>9410000000</v>
      </c>
      <c r="J21" s="2">
        <f t="shared" si="15"/>
        <v>9410000000</v>
      </c>
      <c r="K21" s="2">
        <f t="shared" si="15"/>
        <v>9410000000</v>
      </c>
      <c r="L21" s="2">
        <f t="shared" si="15"/>
        <v>9410000000</v>
      </c>
      <c r="M21" s="2">
        <f t="shared" si="15"/>
        <v>9410000000</v>
      </c>
      <c r="N21" s="2">
        <f t="shared" si="15"/>
        <v>9410000000</v>
      </c>
      <c r="O21" s="2">
        <f t="shared" si="15"/>
        <v>9410000000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3.1412361983578947</v>
      </c>
      <c r="H23" s="3">
        <f t="shared" ref="H23:P23" si="16">IFERROR(H5/H6*100,"")</f>
        <v>12.564944793431579</v>
      </c>
      <c r="I23" s="3">
        <f t="shared" si="16"/>
        <v>13.180812162451941</v>
      </c>
      <c r="J23" s="3">
        <f t="shared" si="16"/>
        <v>13.717709893482381</v>
      </c>
      <c r="K23" s="3">
        <f t="shared" si="16"/>
        <v>7.966187975382395</v>
      </c>
      <c r="L23" s="3">
        <f t="shared" si="16"/>
        <v>8.469192117768241</v>
      </c>
      <c r="M23" s="3">
        <f t="shared" si="16"/>
        <v>7.7398158421774985</v>
      </c>
      <c r="N23" s="3">
        <f t="shared" si="16"/>
        <v>7.4369289943116259</v>
      </c>
      <c r="O23" s="3">
        <f t="shared" si="16"/>
        <v>6.5632935286495595</v>
      </c>
      <c r="P23" s="3">
        <f t="shared" si="16"/>
        <v>7.9318560867856185</v>
      </c>
    </row>
    <row r="24" spans="1:16" x14ac:dyDescent="0.35">
      <c r="C24" t="s">
        <v>45</v>
      </c>
      <c r="D24" s="4">
        <f>IFERROR(_xlfn.RRI(5,I23,D23),"")</f>
        <v>-0.24936003254923</v>
      </c>
      <c r="H24" s="4">
        <f t="shared" ref="H24:P24" si="17">IFERROR(_xlfn.RRI(5,M23,H23),"")</f>
        <v>0.10175743888455568</v>
      </c>
      <c r="I24" s="4">
        <f t="shared" si="17"/>
        <v>0.12126872099354835</v>
      </c>
      <c r="J24" s="4">
        <f t="shared" si="17"/>
        <v>0.15886262722046829</v>
      </c>
      <c r="K24" s="4">
        <f t="shared" si="17"/>
        <v>8.6417609907774029E-4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4.7699999999999996</v>
      </c>
      <c r="H25" s="3">
        <f>IFERROR(INDEX(D25:G25,COUNT(D25:G25)),"")</f>
        <v>4.7699999999999996</v>
      </c>
      <c r="I25" s="3">
        <f t="shared" ref="I25:P25" si="18">IFERROR(INDEX(I51:I500,MATCH($C$25,$C$51:$C$500,0)),"")</f>
        <v>19.489999999999998</v>
      </c>
      <c r="J25" s="3">
        <f t="shared" si="18"/>
        <v>19.02</v>
      </c>
      <c r="K25" s="3">
        <f t="shared" si="18"/>
        <v>10.72</v>
      </c>
      <c r="L25" s="3">
        <f t="shared" si="18"/>
        <v>10.32</v>
      </c>
      <c r="M25" s="3">
        <f t="shared" si="18"/>
        <v>8.75</v>
      </c>
      <c r="N25" s="3">
        <f t="shared" si="18"/>
        <v>7.82</v>
      </c>
      <c r="O25" s="3">
        <f t="shared" si="18"/>
        <v>6.3</v>
      </c>
      <c r="P25" s="3">
        <f t="shared" si="18"/>
        <v>13310.21</v>
      </c>
    </row>
    <row r="26" spans="1:16" x14ac:dyDescent="0.35">
      <c r="C26" t="s">
        <v>48</v>
      </c>
      <c r="D26" s="4">
        <f>IFERROR(_xlfn.RRI(5,I25,D25),"")</f>
        <v>-0.24535741692572421</v>
      </c>
      <c r="H26" s="4">
        <f t="shared" ref="H26:P26" si="19">IFERROR(_xlfn.RRI(5,M25,H25),"")</f>
        <v>-0.114268550827339</v>
      </c>
      <c r="I26" s="4">
        <f t="shared" si="19"/>
        <v>0.20038626415152172</v>
      </c>
      <c r="J26" s="4">
        <f t="shared" si="19"/>
        <v>0.24730881793629589</v>
      </c>
      <c r="K26" s="4">
        <f t="shared" si="19"/>
        <v>-0.75945187527476099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35.205663746121147</v>
      </c>
      <c r="H27" s="3">
        <f t="shared" ref="H27:P27" si="20">IFERROR(H4/H21,"")</f>
        <v>140.82265498448459</v>
      </c>
      <c r="I27" s="3">
        <f t="shared" si="20"/>
        <v>136.33422392082892</v>
      </c>
      <c r="J27" s="3">
        <f t="shared" si="20"/>
        <v>132.16270114803402</v>
      </c>
      <c r="K27" s="3">
        <f t="shared" si="20"/>
        <v>104.88732643219979</v>
      </c>
      <c r="L27" s="3">
        <f t="shared" si="20"/>
        <v>92.151576691179599</v>
      </c>
      <c r="M27" s="3">
        <f t="shared" si="20"/>
        <v>75.938524270456966</v>
      </c>
      <c r="N27" s="3">
        <f t="shared" si="20"/>
        <v>72.478343306482472</v>
      </c>
      <c r="O27" s="3">
        <f t="shared" si="20"/>
        <v>71.170374591285864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-0.23721607995374994</v>
      </c>
      <c r="H28" s="4">
        <f t="shared" ref="H28:P28" si="21">IFERROR(_xlfn.RRI(5,M27,H27),"")</f>
        <v>0.13146747672707182</v>
      </c>
      <c r="I28" s="4">
        <f t="shared" si="21"/>
        <v>0.13469548423952982</v>
      </c>
      <c r="J28" s="4">
        <f t="shared" si="21"/>
        <v>0.13177978052212902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-0.7552591072344792</v>
      </c>
      <c r="I29" s="4">
        <f t="shared" si="22"/>
        <v>2.4710830704521496E-2</v>
      </c>
      <c r="J29" s="4">
        <f t="shared" si="22"/>
        <v>0.77425373134328346</v>
      </c>
      <c r="K29" s="4">
        <f t="shared" si="22"/>
        <v>3.8759689922480654E-2</v>
      </c>
      <c r="L29" s="4">
        <f t="shared" si="22"/>
        <v>0.17942857142857147</v>
      </c>
      <c r="M29" s="4">
        <f t="shared" si="22"/>
        <v>0.118925831202046</v>
      </c>
      <c r="N29" s="4">
        <f t="shared" si="22"/>
        <v>0.24126984126984136</v>
      </c>
      <c r="O29" s="4">
        <f t="shared" si="22"/>
        <v>-0.99952667914330429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3.2922262177266355E-2</v>
      </c>
      <c r="I30" s="4">
        <f t="shared" si="23"/>
        <v>3.1563540519063876E-2</v>
      </c>
      <c r="J30" s="4">
        <f t="shared" si="23"/>
        <v>0.26004452247589044</v>
      </c>
      <c r="K30" s="4">
        <f t="shared" si="23"/>
        <v>0.13820436066656258</v>
      </c>
      <c r="L30" s="4">
        <f t="shared" si="23"/>
        <v>0.21350233727191537</v>
      </c>
      <c r="M30" s="4">
        <f t="shared" si="23"/>
        <v>4.7740894812437235E-2</v>
      </c>
      <c r="N30" s="4">
        <f t="shared" si="23"/>
        <v>1.8377993971620276E-2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151.91999999999999</v>
      </c>
      <c r="H32" s="3">
        <f>IFERROR(INDEX(D32:G32,COUNT(D32:G32)),"")</f>
        <v>151.91999999999999</v>
      </c>
      <c r="I32" s="3">
        <f t="shared" ref="I32:P32" si="24">IFERROR(INDEX(I51:I500,MATCH($C$32,$C$51:$C$500,0)),"")</f>
        <v>147.15</v>
      </c>
      <c r="J32" s="3">
        <f t="shared" si="24"/>
        <v>138.75</v>
      </c>
      <c r="K32" s="3">
        <f t="shared" si="24"/>
        <v>129.72</v>
      </c>
      <c r="L32" s="3">
        <f t="shared" si="24"/>
        <v>121.39</v>
      </c>
      <c r="M32" s="3">
        <f t="shared" si="24"/>
        <v>115.11</v>
      </c>
      <c r="N32" s="3">
        <f t="shared" si="24"/>
        <v>106.2</v>
      </c>
      <c r="O32" s="3">
        <f t="shared" si="24"/>
        <v>103.3</v>
      </c>
      <c r="P32" s="3">
        <f t="shared" si="24"/>
        <v>169866.71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1.46</v>
      </c>
      <c r="H33" s="3">
        <f>IFERROR(INDEX(D33:G33,COUNT(D33:G33)),"")</f>
        <v>1.46</v>
      </c>
      <c r="I33" s="3">
        <f t="shared" ref="I33:P33" si="25">IFERROR(INDEX(I51:I500,MATCH($C$33,$C$51:$C$500,0)),"")</f>
        <v>1.5</v>
      </c>
      <c r="J33" s="3">
        <f t="shared" si="25"/>
        <v>1.47</v>
      </c>
      <c r="K33" s="3">
        <f t="shared" si="25"/>
        <v>1.18</v>
      </c>
      <c r="L33" s="3">
        <f t="shared" si="25"/>
        <v>1.3</v>
      </c>
      <c r="M33" s="3">
        <f t="shared" si="25"/>
        <v>1.28</v>
      </c>
      <c r="N33" s="3">
        <f t="shared" si="25"/>
        <v>1.39</v>
      </c>
      <c r="O33" s="3">
        <f t="shared" si="25"/>
        <v>2.0299999999999998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46.54</v>
      </c>
      <c r="H34" s="3">
        <f>IFERROR(INDEX(D34:G34,COUNT(D34:G34)),"")</f>
        <v>46.54</v>
      </c>
      <c r="I34" s="3">
        <f t="shared" ref="I34:P34" si="26">IFERROR(INDEX(I51:I500,MATCH($C$34,$C$51:$C$500,0)),"")</f>
        <v>11.29</v>
      </c>
      <c r="J34" s="3">
        <f t="shared" si="26"/>
        <v>10.73</v>
      </c>
      <c r="K34" s="3">
        <f t="shared" si="26"/>
        <v>14.27</v>
      </c>
      <c r="L34" s="3">
        <f t="shared" si="26"/>
        <v>15.31</v>
      </c>
      <c r="M34" s="3">
        <f t="shared" si="26"/>
        <v>16.8</v>
      </c>
      <c r="N34" s="3">
        <f t="shared" si="26"/>
        <v>18.93</v>
      </c>
      <c r="O34" s="3">
        <f t="shared" si="26"/>
        <v>33.33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6.31</v>
      </c>
      <c r="H35" s="3">
        <f>IFERROR(INDEX(D35:G35,COUNT(D35:G35)),"")</f>
        <v>6.31</v>
      </c>
      <c r="I35" s="3">
        <f t="shared" ref="I35:P35" si="27">IFERROR(INDEX(I51:I500,MATCH($C$35,$C$51:$C$500,0)),"")</f>
        <v>1.61</v>
      </c>
      <c r="J35" s="3">
        <f t="shared" si="27"/>
        <v>1.54</v>
      </c>
      <c r="K35" s="3">
        <f t="shared" si="27"/>
        <v>1.46</v>
      </c>
      <c r="L35" s="3">
        <f t="shared" si="27"/>
        <v>1.71</v>
      </c>
      <c r="M35" s="3">
        <f t="shared" si="27"/>
        <v>1.94</v>
      </c>
      <c r="N35" s="3">
        <f t="shared" si="27"/>
        <v>2.04</v>
      </c>
      <c r="O35" s="3">
        <f t="shared" si="27"/>
        <v>2.95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0.62929999999999997</v>
      </c>
      <c r="I36" s="4">
        <f t="shared" si="28"/>
        <v>0.61570000000000003</v>
      </c>
      <c r="J36" s="4">
        <f t="shared" si="28"/>
        <v>0.52570000000000006</v>
      </c>
      <c r="K36" s="4">
        <f t="shared" si="28"/>
        <v>0.46639999999999998</v>
      </c>
      <c r="L36" s="4">
        <f t="shared" si="28"/>
        <v>0.1938</v>
      </c>
      <c r="M36" s="4">
        <f t="shared" si="28"/>
        <v>0.4572</v>
      </c>
      <c r="N36" s="4">
        <f t="shared" si="28"/>
        <v>0.38049999999999995</v>
      </c>
      <c r="O36" s="4">
        <f t="shared" si="28"/>
        <v>0.31759999999999999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12</v>
      </c>
      <c r="I37" s="3">
        <f t="shared" si="29"/>
        <v>12</v>
      </c>
      <c r="J37" s="3">
        <f t="shared" si="29"/>
        <v>10</v>
      </c>
      <c r="K37" s="3">
        <f t="shared" si="29"/>
        <v>5</v>
      </c>
      <c r="L37" s="3">
        <f t="shared" si="29"/>
        <v>2</v>
      </c>
      <c r="M37" s="3">
        <f t="shared" si="29"/>
        <v>4</v>
      </c>
      <c r="N37" s="3">
        <f t="shared" si="29"/>
        <v>3</v>
      </c>
      <c r="O37" s="3">
        <f t="shared" si="29"/>
        <v>2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331285295851</v>
      </c>
      <c r="E51" s="5">
        <v>267282058767</v>
      </c>
      <c r="F51" s="5">
        <v>320041108148</v>
      </c>
      <c r="G51" s="5">
        <v>262681434520</v>
      </c>
      <c r="I51" s="5">
        <v>1282905047095</v>
      </c>
      <c r="J51" s="5">
        <v>1243651017803</v>
      </c>
      <c r="K51" s="5">
        <v>986989741727</v>
      </c>
      <c r="L51" s="5">
        <v>867146336664</v>
      </c>
      <c r="M51" s="5">
        <v>714581513385</v>
      </c>
      <c r="N51" s="5">
        <v>682021210514</v>
      </c>
      <c r="O51" s="5">
        <v>669713224904</v>
      </c>
      <c r="P51" s="5">
        <v>608680140771</v>
      </c>
    </row>
    <row r="52" spans="2:16" x14ac:dyDescent="0.35">
      <c r="C52" t="s">
        <v>75</v>
      </c>
      <c r="D52" s="5">
        <v>-220136927538</v>
      </c>
      <c r="E52" s="5">
        <v>-191350674320</v>
      </c>
      <c r="F52" s="5">
        <v>-223944905737</v>
      </c>
      <c r="G52" s="5">
        <v>-189829178692</v>
      </c>
      <c r="I52" s="5">
        <v>-880792251070</v>
      </c>
      <c r="J52" s="5">
        <v>-821302614789</v>
      </c>
      <c r="K52" s="5">
        <v>-724900055885</v>
      </c>
      <c r="L52" s="5">
        <v>-601861829309</v>
      </c>
      <c r="M52" s="5">
        <v>-502322995642</v>
      </c>
      <c r="N52" s="5">
        <v>-478976117639</v>
      </c>
      <c r="O52" s="5">
        <v>-480753767699</v>
      </c>
      <c r="P52" s="5">
        <v>-419094977351</v>
      </c>
    </row>
    <row r="53" spans="2:16" x14ac:dyDescent="0.35">
      <c r="C53" t="s">
        <v>76</v>
      </c>
      <c r="D53" s="5">
        <v>111148368313</v>
      </c>
      <c r="E53" s="5">
        <v>75931384447</v>
      </c>
      <c r="F53" s="5">
        <v>96096202411</v>
      </c>
      <c r="G53" s="5">
        <v>72852255828</v>
      </c>
      <c r="I53" s="5">
        <v>402112796025</v>
      </c>
      <c r="J53" s="5">
        <v>422348403014</v>
      </c>
      <c r="K53" s="5">
        <v>262089685842</v>
      </c>
      <c r="L53" s="5">
        <v>265284507355</v>
      </c>
      <c r="M53" s="5">
        <v>212258517743</v>
      </c>
      <c r="N53" s="5">
        <v>203045092875</v>
      </c>
      <c r="O53" s="5">
        <v>188959457205</v>
      </c>
      <c r="P53" s="5">
        <v>189585163420</v>
      </c>
    </row>
    <row r="54" spans="2:16" x14ac:dyDescent="0.35">
      <c r="C54" t="s">
        <v>77</v>
      </c>
      <c r="D54" s="5">
        <v>-50285495753</v>
      </c>
      <c r="E54" s="5">
        <v>-35990937344</v>
      </c>
      <c r="F54" s="5">
        <v>-31732737515</v>
      </c>
      <c r="G54" s="5">
        <v>-25353718295</v>
      </c>
      <c r="I54" s="5">
        <v>-146666373489</v>
      </c>
      <c r="J54" s="5">
        <v>-164368853469</v>
      </c>
      <c r="K54" s="5">
        <v>-128573472225</v>
      </c>
      <c r="L54" s="5">
        <v>-114458179549</v>
      </c>
      <c r="M54" s="5">
        <v>-107506118507</v>
      </c>
      <c r="N54" s="5">
        <v>-92963198081</v>
      </c>
      <c r="O54" s="5">
        <v>-101204919923</v>
      </c>
      <c r="P54" s="5">
        <v>-97518726669</v>
      </c>
    </row>
    <row r="55" spans="2:16" x14ac:dyDescent="0.35">
      <c r="C55" t="s">
        <v>78</v>
      </c>
      <c r="D55" s="5">
        <v>-43800060853</v>
      </c>
      <c r="E55" s="5">
        <v>-27757485008</v>
      </c>
      <c r="F55" s="5">
        <v>-25884077831</v>
      </c>
      <c r="G55" s="5">
        <v>-18492632290</v>
      </c>
      <c r="I55" s="5">
        <v>-114430602123</v>
      </c>
      <c r="J55" s="5">
        <v>-135663676434</v>
      </c>
      <c r="K55" s="5">
        <v>-101695873207</v>
      </c>
      <c r="L55" s="5">
        <v>-89175947773</v>
      </c>
      <c r="M55" s="5">
        <v>-86623030051</v>
      </c>
      <c r="N55" s="5">
        <v>-71960778456</v>
      </c>
      <c r="O55" s="5">
        <v>-72622049335</v>
      </c>
      <c r="P55" s="5">
        <v>-72007457054</v>
      </c>
    </row>
    <row r="56" spans="2:16" x14ac:dyDescent="0.35">
      <c r="C56" t="s">
        <v>79</v>
      </c>
      <c r="D56" s="5">
        <v>-6485434900</v>
      </c>
      <c r="E56" s="5">
        <v>-8233452336</v>
      </c>
      <c r="F56" s="5">
        <v>-5848659684</v>
      </c>
      <c r="G56" s="5">
        <v>-6861086005</v>
      </c>
      <c r="I56" s="5">
        <v>-32235771366</v>
      </c>
      <c r="J56" s="5">
        <v>-28705177035</v>
      </c>
      <c r="K56" s="5">
        <v>-26877599018</v>
      </c>
      <c r="L56" s="5">
        <v>-25282231776</v>
      </c>
      <c r="M56" s="5">
        <v>-20883088456</v>
      </c>
      <c r="N56" s="5">
        <v>-21002419625</v>
      </c>
      <c r="O56" s="5">
        <v>-28582870588</v>
      </c>
      <c r="P56" s="5">
        <v>-25511269615</v>
      </c>
    </row>
    <row r="57" spans="2:16" x14ac:dyDescent="0.35">
      <c r="C57" t="s">
        <v>81</v>
      </c>
      <c r="D57" s="5">
        <v>60862872560</v>
      </c>
      <c r="E57" s="5">
        <v>39940447103</v>
      </c>
      <c r="F57" s="5">
        <v>64363464896</v>
      </c>
      <c r="G57" s="5">
        <v>47498537533</v>
      </c>
      <c r="I57" s="5">
        <v>255446422536</v>
      </c>
      <c r="J57" s="5">
        <v>257979549545</v>
      </c>
      <c r="K57" s="5">
        <v>133516213617</v>
      </c>
      <c r="L57" s="5">
        <v>150826327806</v>
      </c>
      <c r="M57" s="5">
        <v>104752399236</v>
      </c>
      <c r="N57" s="5">
        <v>110081894794</v>
      </c>
      <c r="O57" s="5">
        <v>87754537282</v>
      </c>
      <c r="P57" s="5">
        <v>92066436751</v>
      </c>
    </row>
    <row r="58" spans="2:16" x14ac:dyDescent="0.35">
      <c r="C58" t="s">
        <v>82</v>
      </c>
      <c r="D58" s="5">
        <v>-3332959223</v>
      </c>
      <c r="E58" s="5">
        <v>-2944908258</v>
      </c>
      <c r="F58" s="5">
        <v>-6183817853</v>
      </c>
      <c r="G58" s="5">
        <v>-6812209525</v>
      </c>
      <c r="I58" s="5">
        <v>-20536983408</v>
      </c>
      <c r="J58" s="5">
        <v>-28157932421</v>
      </c>
      <c r="K58" s="5">
        <v>-3699125518</v>
      </c>
      <c r="L58" s="5">
        <v>-25993405779</v>
      </c>
      <c r="M58" s="5">
        <v>838662195</v>
      </c>
      <c r="N58" s="5">
        <v>-13924855429</v>
      </c>
      <c r="O58" s="5">
        <v>-10257305163</v>
      </c>
      <c r="P58" s="5">
        <v>-21404492724</v>
      </c>
    </row>
    <row r="59" spans="2:16" x14ac:dyDescent="0.35">
      <c r="C59" t="s">
        <v>26</v>
      </c>
      <c r="D59" s="5">
        <v>-4316217650</v>
      </c>
      <c r="E59" s="5">
        <v>-4963238543</v>
      </c>
      <c r="F59" s="5">
        <v>-5909574150</v>
      </c>
      <c r="G59" s="5">
        <v>-5848238558</v>
      </c>
      <c r="I59" s="5">
        <v>-23480913426</v>
      </c>
      <c r="J59" s="5">
        <v>-33513930585</v>
      </c>
      <c r="K59" s="5">
        <v>-29177173485</v>
      </c>
      <c r="L59" s="5">
        <v>-3318939986</v>
      </c>
      <c r="M59" s="5">
        <v>-1416399583</v>
      </c>
      <c r="N59" s="5">
        <v>-6676424287</v>
      </c>
      <c r="O59" s="5">
        <v>-15396097673</v>
      </c>
      <c r="P59" s="5">
        <v>-16751617054</v>
      </c>
    </row>
    <row r="60" spans="2:16" x14ac:dyDescent="0.35">
      <c r="C60" t="s">
        <v>282</v>
      </c>
      <c r="D60" s="5">
        <v>306416095</v>
      </c>
      <c r="E60" s="5">
        <v>66659017</v>
      </c>
      <c r="F60" s="5">
        <v>-346233160</v>
      </c>
      <c r="G60" s="5">
        <v>-1139525343</v>
      </c>
      <c r="I60" s="5">
        <v>1488295649</v>
      </c>
      <c r="J60" s="5">
        <v>4513405116</v>
      </c>
      <c r="K60" s="5">
        <v>24261509879</v>
      </c>
      <c r="L60" s="5">
        <v>-25260204251</v>
      </c>
      <c r="M60" s="5">
        <v>1025148637</v>
      </c>
      <c r="N60" s="5">
        <v>-9273212754</v>
      </c>
      <c r="O60" s="5">
        <v>3566484583</v>
      </c>
      <c r="P60" s="5">
        <v>-8104227732</v>
      </c>
    </row>
    <row r="61" spans="2:16" x14ac:dyDescent="0.35">
      <c r="C61" t="s">
        <v>83</v>
      </c>
      <c r="D61" s="5">
        <v>525467171</v>
      </c>
      <c r="E61" s="5">
        <v>948681089</v>
      </c>
      <c r="F61" s="5">
        <v>998600250</v>
      </c>
      <c r="G61" s="5">
        <v>643421495</v>
      </c>
      <c r="I61" s="5">
        <v>2864677209</v>
      </c>
      <c r="J61" s="5">
        <v>59237372</v>
      </c>
      <c r="K61" s="5">
        <v>28617920</v>
      </c>
      <c r="L61" s="5">
        <v>31316921</v>
      </c>
      <c r="M61" s="5">
        <v>697213855</v>
      </c>
      <c r="N61" s="5">
        <v>261716888</v>
      </c>
      <c r="O61" s="5">
        <v>114808395</v>
      </c>
      <c r="P61" s="5">
        <v>32031526</v>
      </c>
    </row>
    <row r="62" spans="2:16" x14ac:dyDescent="0.35">
      <c r="C62" t="s">
        <v>80</v>
      </c>
      <c r="P62" s="5">
        <v>-3187601</v>
      </c>
    </row>
    <row r="63" spans="2:16" x14ac:dyDescent="0.35">
      <c r="C63" t="s">
        <v>84</v>
      </c>
      <c r="D63" s="5">
        <v>-3332959223</v>
      </c>
      <c r="E63" s="5">
        <v>-2944908258</v>
      </c>
      <c r="F63" s="5">
        <v>-6183817853</v>
      </c>
      <c r="G63" s="5">
        <v>-6812209525</v>
      </c>
      <c r="I63" s="5">
        <v>-20536983408</v>
      </c>
      <c r="J63" s="5">
        <v>-28157932421</v>
      </c>
      <c r="K63" s="5">
        <v>-3699125518</v>
      </c>
      <c r="L63" s="5">
        <v>-25993405779</v>
      </c>
      <c r="M63" s="5">
        <v>838662195</v>
      </c>
      <c r="N63" s="5">
        <v>-13924855429</v>
      </c>
      <c r="O63" s="5">
        <v>-10257305163</v>
      </c>
      <c r="P63" s="5">
        <v>-21404492724</v>
      </c>
    </row>
    <row r="64" spans="2:16" x14ac:dyDescent="0.35">
      <c r="C64" t="s">
        <v>28</v>
      </c>
      <c r="D64" s="5">
        <v>57529913337</v>
      </c>
      <c r="E64" s="5">
        <v>36995538845</v>
      </c>
      <c r="F64" s="5">
        <v>58179647043</v>
      </c>
      <c r="G64" s="5">
        <v>40686328008</v>
      </c>
      <c r="I64" s="5">
        <v>234909439128</v>
      </c>
      <c r="J64" s="5">
        <v>229821617124</v>
      </c>
      <c r="K64" s="5">
        <v>129817088099</v>
      </c>
      <c r="L64" s="5">
        <v>124832922027</v>
      </c>
      <c r="M64" s="5">
        <v>105591061431</v>
      </c>
      <c r="N64" s="5">
        <v>96157039365</v>
      </c>
      <c r="O64" s="5">
        <v>77497232119</v>
      </c>
      <c r="P64" s="5">
        <v>70661944027</v>
      </c>
    </row>
    <row r="65" spans="2:16" x14ac:dyDescent="0.35">
      <c r="C65" t="s">
        <v>27</v>
      </c>
      <c r="D65" s="5">
        <v>-12663592281</v>
      </c>
      <c r="E65" s="5">
        <v>-8113143582</v>
      </c>
      <c r="F65" s="5">
        <v>-12608411654</v>
      </c>
      <c r="G65" s="5">
        <v>-8965981560</v>
      </c>
      <c r="I65" s="5">
        <v>-51458935612</v>
      </c>
      <c r="J65" s="5">
        <v>-50796383342</v>
      </c>
      <c r="K65" s="5">
        <v>-28914102285</v>
      </c>
      <c r="L65" s="5">
        <v>-27714706822</v>
      </c>
      <c r="M65" s="5">
        <v>-23241609191</v>
      </c>
      <c r="N65" s="5">
        <v>-22571188903</v>
      </c>
      <c r="O65" s="5">
        <v>-18231089309</v>
      </c>
      <c r="P65" s="5">
        <v>-10769203981</v>
      </c>
    </row>
    <row r="66" spans="2:16" x14ac:dyDescent="0.35">
      <c r="C66" t="s">
        <v>85</v>
      </c>
      <c r="D66" s="5">
        <v>-12678002700</v>
      </c>
      <c r="E66" s="5">
        <v>-8002412441</v>
      </c>
      <c r="F66" s="5">
        <v>-12468704600</v>
      </c>
      <c r="G66" s="5">
        <v>-9329521960</v>
      </c>
      <c r="I66" s="5">
        <v>-51666063461</v>
      </c>
      <c r="J66" s="5">
        <v>-51499454380</v>
      </c>
      <c r="K66" s="5">
        <v>-29738215100</v>
      </c>
      <c r="L66" s="5">
        <v>-29081437880</v>
      </c>
      <c r="M66" s="5">
        <v>-24946152880</v>
      </c>
      <c r="N66" s="5">
        <v>-23653087040</v>
      </c>
      <c r="O66" s="5">
        <v>-20379740250</v>
      </c>
      <c r="P66" s="5">
        <v>-11677075750</v>
      </c>
    </row>
    <row r="67" spans="2:16" x14ac:dyDescent="0.35">
      <c r="C67" t="s">
        <v>86</v>
      </c>
      <c r="D67" s="5">
        <v>14410419</v>
      </c>
      <c r="E67" s="5">
        <v>-110731141</v>
      </c>
      <c r="F67" s="5">
        <v>-139707054</v>
      </c>
      <c r="G67" s="5">
        <v>363540400</v>
      </c>
      <c r="I67" s="5">
        <v>207127849</v>
      </c>
      <c r="J67" s="5">
        <v>703071038</v>
      </c>
      <c r="K67" s="5">
        <v>824112815</v>
      </c>
      <c r="L67" s="5">
        <v>1366731058</v>
      </c>
      <c r="M67" s="5">
        <v>1704543689</v>
      </c>
      <c r="N67" s="5">
        <v>1081898137</v>
      </c>
      <c r="O67" s="5">
        <v>2148650941</v>
      </c>
      <c r="P67" s="5">
        <v>907871769</v>
      </c>
    </row>
    <row r="68" spans="2:16" x14ac:dyDescent="0.35">
      <c r="C68" t="s">
        <v>88</v>
      </c>
      <c r="D68" s="5">
        <v>-12663592281</v>
      </c>
      <c r="E68" s="5">
        <v>-8113143582</v>
      </c>
      <c r="F68" s="5">
        <v>-12608411654</v>
      </c>
      <c r="G68" s="5">
        <v>-8965981560</v>
      </c>
      <c r="I68" s="5">
        <v>-51458935612</v>
      </c>
      <c r="J68" s="5">
        <v>-50796383342</v>
      </c>
      <c r="K68" s="5">
        <v>-28914102285</v>
      </c>
      <c r="L68" s="5">
        <v>-27714706822</v>
      </c>
      <c r="M68" s="5">
        <v>-23241609191</v>
      </c>
      <c r="N68" s="5">
        <v>-22571188903</v>
      </c>
      <c r="O68" s="5">
        <v>-18231089309</v>
      </c>
      <c r="P68" s="5">
        <v>-10769203981</v>
      </c>
    </row>
    <row r="69" spans="2:16" x14ac:dyDescent="0.35">
      <c r="C69" t="s">
        <v>91</v>
      </c>
      <c r="D69" s="5">
        <v>44866321056</v>
      </c>
      <c r="E69" s="5">
        <v>28882395263</v>
      </c>
      <c r="F69" s="5">
        <v>45571235389</v>
      </c>
      <c r="G69" s="5">
        <v>31720346448</v>
      </c>
      <c r="I69" s="5">
        <v>183450503516</v>
      </c>
      <c r="J69" s="5">
        <v>179025233782</v>
      </c>
      <c r="K69" s="5">
        <v>100902985814</v>
      </c>
      <c r="L69" s="5">
        <v>97118215205</v>
      </c>
      <c r="M69" s="5">
        <v>82349452240</v>
      </c>
      <c r="N69" s="5">
        <v>73585850462</v>
      </c>
      <c r="O69" s="5">
        <v>59266142810</v>
      </c>
      <c r="P69" s="5">
        <v>59892740046</v>
      </c>
    </row>
    <row r="70" spans="2:16" x14ac:dyDescent="0.35">
      <c r="C70" t="s">
        <v>92</v>
      </c>
      <c r="D70" s="5">
        <v>49403544</v>
      </c>
      <c r="E70" s="5">
        <v>-832327211</v>
      </c>
      <c r="F70" s="5">
        <v>-23135616</v>
      </c>
      <c r="G70" s="5">
        <v>-23135615</v>
      </c>
      <c r="I70" s="5">
        <v>-901734058</v>
      </c>
      <c r="J70" s="5">
        <v>120054872</v>
      </c>
      <c r="K70" s="5">
        <v>-3642492443</v>
      </c>
      <c r="L70" s="5">
        <v>-359399212</v>
      </c>
      <c r="M70" s="5">
        <v>1501318250</v>
      </c>
      <c r="N70" s="5">
        <v>747615355</v>
      </c>
      <c r="O70" s="5">
        <v>4545139087</v>
      </c>
      <c r="P70" s="5">
        <v>736104349</v>
      </c>
    </row>
    <row r="71" spans="2:16" x14ac:dyDescent="0.35">
      <c r="C71" t="s">
        <v>93</v>
      </c>
      <c r="D71" s="5">
        <v>44915724600</v>
      </c>
      <c r="E71" s="5">
        <v>28050068052</v>
      </c>
      <c r="F71" s="5">
        <v>45548099773</v>
      </c>
      <c r="G71" s="5">
        <v>31697210833</v>
      </c>
      <c r="I71" s="5">
        <v>182548769458</v>
      </c>
      <c r="J71" s="5">
        <v>179145288654</v>
      </c>
      <c r="K71" s="5">
        <v>97260493371</v>
      </c>
      <c r="L71" s="5">
        <v>96758815993</v>
      </c>
      <c r="M71" s="5">
        <v>83850770490</v>
      </c>
      <c r="N71" s="5">
        <v>74333465817</v>
      </c>
      <c r="O71" s="5">
        <v>63811281897</v>
      </c>
      <c r="P71" s="5">
        <v>60628844395</v>
      </c>
    </row>
    <row r="72" spans="2:16" x14ac:dyDescent="0.35">
      <c r="C72" t="s">
        <v>94</v>
      </c>
      <c r="D72" s="5">
        <v>44866321056</v>
      </c>
      <c r="E72" s="5">
        <v>28882395263</v>
      </c>
      <c r="F72" s="5">
        <v>45571235389</v>
      </c>
      <c r="G72" s="5">
        <v>31720346448</v>
      </c>
      <c r="I72" s="5">
        <v>183450503516</v>
      </c>
      <c r="J72" s="5">
        <v>179025233782</v>
      </c>
      <c r="K72" s="5">
        <v>100902985814</v>
      </c>
      <c r="L72" s="5">
        <v>97118215205</v>
      </c>
      <c r="M72" s="5">
        <v>82349452240</v>
      </c>
      <c r="N72" s="5">
        <v>73585850462</v>
      </c>
      <c r="O72" s="5">
        <v>59266142810</v>
      </c>
      <c r="P72" s="5">
        <v>59892740046</v>
      </c>
    </row>
    <row r="73" spans="2:16" x14ac:dyDescent="0.35">
      <c r="C73" t="s">
        <v>7</v>
      </c>
      <c r="D73" s="5">
        <v>44915724600</v>
      </c>
      <c r="E73" s="5">
        <v>28050068052</v>
      </c>
      <c r="F73" s="5">
        <v>45548099773</v>
      </c>
      <c r="G73" s="5">
        <v>31697210833</v>
      </c>
      <c r="I73" s="5">
        <v>182548769458</v>
      </c>
      <c r="J73" s="5">
        <v>179145288654</v>
      </c>
      <c r="K73" s="5">
        <v>97260493371</v>
      </c>
      <c r="L73" s="5">
        <v>96758815993</v>
      </c>
      <c r="M73" s="5">
        <v>83850770490</v>
      </c>
      <c r="N73" s="5">
        <v>74333465817</v>
      </c>
      <c r="O73" s="5">
        <v>63811281897</v>
      </c>
      <c r="P73" s="5">
        <v>60632031996</v>
      </c>
    </row>
    <row r="74" spans="2:16" x14ac:dyDescent="0.35">
      <c r="C74" t="s">
        <v>95</v>
      </c>
      <c r="D74" s="5">
        <v>44866321056</v>
      </c>
      <c r="E74" s="5">
        <v>28882395263</v>
      </c>
      <c r="F74" s="5">
        <v>45571235389</v>
      </c>
      <c r="G74" s="5">
        <v>31720346448</v>
      </c>
      <c r="I74" s="5">
        <v>183450503516</v>
      </c>
      <c r="J74" s="5">
        <v>179025233782</v>
      </c>
      <c r="K74" s="5">
        <v>100902985814</v>
      </c>
      <c r="L74" s="5">
        <v>97118215205</v>
      </c>
      <c r="M74" s="5">
        <v>82349452240</v>
      </c>
      <c r="N74" s="5">
        <v>73585850462</v>
      </c>
      <c r="O74" s="5">
        <v>59266142810</v>
      </c>
      <c r="P74" s="5">
        <v>59892740046</v>
      </c>
    </row>
    <row r="75" spans="2:16" x14ac:dyDescent="0.35">
      <c r="C75" t="s">
        <v>96</v>
      </c>
      <c r="D75" s="5">
        <v>44915724600</v>
      </c>
      <c r="E75" s="5">
        <v>28050068052</v>
      </c>
      <c r="F75" s="5">
        <v>45548099773</v>
      </c>
      <c r="G75" s="5">
        <v>31697210833</v>
      </c>
      <c r="I75" s="5">
        <v>182548769458</v>
      </c>
      <c r="J75" s="5">
        <v>179145288654</v>
      </c>
      <c r="K75" s="5">
        <v>97260493371</v>
      </c>
      <c r="L75" s="5">
        <v>96758815993</v>
      </c>
      <c r="M75" s="5">
        <v>83850770490</v>
      </c>
      <c r="N75" s="5">
        <v>74333465817</v>
      </c>
      <c r="O75" s="5">
        <v>63811281897</v>
      </c>
      <c r="P75" s="5">
        <v>60628844395</v>
      </c>
    </row>
    <row r="76" spans="2:16" x14ac:dyDescent="0.35">
      <c r="C76" t="s">
        <v>97</v>
      </c>
      <c r="D76" s="5">
        <v>44915724600</v>
      </c>
      <c r="E76" s="5">
        <v>28050068052</v>
      </c>
      <c r="F76" s="5">
        <v>45548099773</v>
      </c>
      <c r="G76" s="5">
        <v>31697210833</v>
      </c>
      <c r="I76" s="5">
        <v>182548769458</v>
      </c>
      <c r="J76" s="5">
        <v>179145288654</v>
      </c>
      <c r="K76" s="5">
        <v>97260493371</v>
      </c>
      <c r="L76" s="5">
        <v>96758815993</v>
      </c>
      <c r="M76" s="5">
        <v>83850770490</v>
      </c>
      <c r="N76" s="5">
        <v>74333465817</v>
      </c>
      <c r="O76" s="5">
        <v>63811281897</v>
      </c>
      <c r="P76" s="5">
        <v>60628844395</v>
      </c>
    </row>
    <row r="78" spans="2:16" x14ac:dyDescent="0.35">
      <c r="B78" t="s">
        <v>98</v>
      </c>
      <c r="C78" t="s">
        <v>99</v>
      </c>
    </row>
    <row r="79" spans="2:16" x14ac:dyDescent="0.35">
      <c r="C79" t="s">
        <v>100</v>
      </c>
    </row>
    <row r="80" spans="2:16" x14ac:dyDescent="0.35">
      <c r="C80" t="s">
        <v>19</v>
      </c>
      <c r="D80" s="5">
        <v>153582692519</v>
      </c>
      <c r="E80" s="5">
        <v>96616155968</v>
      </c>
      <c r="F80" s="5">
        <v>55496632812</v>
      </c>
      <c r="G80" s="5">
        <v>44476498417</v>
      </c>
      <c r="I80" s="5">
        <v>96616155968</v>
      </c>
      <c r="J80" s="5">
        <v>3619394850</v>
      </c>
      <c r="K80" s="5">
        <v>1471104359</v>
      </c>
      <c r="L80" s="5">
        <v>11870768964</v>
      </c>
      <c r="M80" s="5">
        <v>14902817134</v>
      </c>
      <c r="N80" s="5">
        <v>34052020079</v>
      </c>
      <c r="O80" s="5">
        <v>5228906864</v>
      </c>
      <c r="P80" s="5">
        <v>12053472462</v>
      </c>
    </row>
    <row r="81" spans="3:16" x14ac:dyDescent="0.35">
      <c r="C81" t="s">
        <v>101</v>
      </c>
      <c r="D81" s="5">
        <v>95819720612</v>
      </c>
      <c r="E81" s="5">
        <v>64602400580</v>
      </c>
      <c r="F81" s="5">
        <v>116240396373</v>
      </c>
      <c r="G81" s="5">
        <v>162643397732</v>
      </c>
      <c r="I81" s="5">
        <v>64602400580</v>
      </c>
      <c r="J81" s="5">
        <v>44037210966</v>
      </c>
      <c r="K81" s="5">
        <v>144260349810</v>
      </c>
      <c r="L81" s="5">
        <v>65952593082</v>
      </c>
      <c r="M81" s="5">
        <v>72053945881</v>
      </c>
      <c r="N81" s="5">
        <v>51749540165</v>
      </c>
      <c r="O81" s="5">
        <v>72839123008</v>
      </c>
      <c r="P81" s="5">
        <v>74683148621</v>
      </c>
    </row>
    <row r="82" spans="3:16" x14ac:dyDescent="0.35">
      <c r="C82" t="s">
        <v>102</v>
      </c>
      <c r="P82" s="5">
        <v>32985023496</v>
      </c>
    </row>
    <row r="83" spans="3:16" x14ac:dyDescent="0.35">
      <c r="C83" t="s">
        <v>103</v>
      </c>
      <c r="D83" s="5">
        <v>640492872</v>
      </c>
      <c r="E83" s="5">
        <v>654087235</v>
      </c>
      <c r="F83" s="5">
        <v>1104020508</v>
      </c>
      <c r="G83" s="5">
        <v>853786785</v>
      </c>
      <c r="I83" s="5">
        <v>654087235</v>
      </c>
      <c r="J83" s="5">
        <v>900262866</v>
      </c>
      <c r="K83" s="5">
        <v>932812746</v>
      </c>
      <c r="L83" s="5">
        <v>1189481221</v>
      </c>
      <c r="M83" s="5">
        <v>831166709</v>
      </c>
      <c r="N83" s="5">
        <v>443860255</v>
      </c>
      <c r="O83" s="5">
        <v>655539203</v>
      </c>
      <c r="P83" s="5">
        <v>2595460048</v>
      </c>
    </row>
    <row r="84" spans="3:16" x14ac:dyDescent="0.35">
      <c r="C84" t="s">
        <v>104</v>
      </c>
      <c r="D84" s="5">
        <v>95819720612</v>
      </c>
      <c r="E84" s="5">
        <v>64602400580</v>
      </c>
      <c r="F84" s="5">
        <v>116240396373</v>
      </c>
      <c r="G84" s="5">
        <v>162643397732</v>
      </c>
      <c r="I84" s="5">
        <v>64602400580</v>
      </c>
      <c r="J84" s="5">
        <v>44037210966</v>
      </c>
      <c r="K84" s="5">
        <v>144260349810</v>
      </c>
      <c r="L84" s="5">
        <v>65952593082</v>
      </c>
      <c r="M84" s="5">
        <v>72053945881</v>
      </c>
      <c r="N84" s="5">
        <v>51749540165</v>
      </c>
      <c r="O84" s="5">
        <v>72839123008</v>
      </c>
      <c r="P84" s="5">
        <v>74683148621</v>
      </c>
    </row>
    <row r="85" spans="3:16" x14ac:dyDescent="0.35">
      <c r="C85" t="s">
        <v>105</v>
      </c>
      <c r="D85" s="5">
        <v>265352947</v>
      </c>
      <c r="E85" s="5">
        <v>462713539</v>
      </c>
      <c r="F85" s="5">
        <v>625805562</v>
      </c>
      <c r="G85" s="5">
        <v>707477824</v>
      </c>
      <c r="I85" s="5">
        <v>462713539</v>
      </c>
      <c r="J85" s="5">
        <v>718409874</v>
      </c>
      <c r="K85" s="5">
        <v>80142954</v>
      </c>
      <c r="L85" s="5">
        <v>28934882</v>
      </c>
      <c r="M85" s="5">
        <v>678044243</v>
      </c>
      <c r="N85" s="5">
        <v>758184639</v>
      </c>
      <c r="O85" s="5">
        <v>246515250</v>
      </c>
      <c r="P85" s="5">
        <v>2567029254</v>
      </c>
    </row>
    <row r="86" spans="3:16" x14ac:dyDescent="0.35">
      <c r="C86" t="s">
        <v>106</v>
      </c>
      <c r="D86" s="5">
        <v>265352947</v>
      </c>
      <c r="E86" s="5">
        <v>462713539</v>
      </c>
      <c r="F86" s="5">
        <v>625805562</v>
      </c>
      <c r="G86" s="5">
        <v>707477824</v>
      </c>
      <c r="I86" s="5">
        <v>462713539</v>
      </c>
      <c r="J86" s="5">
        <v>718409874</v>
      </c>
      <c r="K86" s="5">
        <v>80142954</v>
      </c>
      <c r="L86" s="5">
        <v>28934882</v>
      </c>
      <c r="M86" s="5">
        <v>678044243</v>
      </c>
      <c r="N86" s="5">
        <v>758184639</v>
      </c>
      <c r="O86" s="5">
        <v>246515250</v>
      </c>
      <c r="P86" s="5">
        <v>2567029254</v>
      </c>
    </row>
    <row r="87" spans="3:16" x14ac:dyDescent="0.35">
      <c r="C87" t="s">
        <v>108</v>
      </c>
      <c r="D87" s="5">
        <v>285182076093</v>
      </c>
      <c r="E87" s="5">
        <v>266051555157</v>
      </c>
      <c r="F87" s="5">
        <v>250114399900</v>
      </c>
      <c r="G87" s="5">
        <v>250957627660</v>
      </c>
      <c r="I87" s="5">
        <v>266051555157</v>
      </c>
      <c r="J87" s="5">
        <v>349426139376</v>
      </c>
      <c r="K87" s="5">
        <v>292954260456</v>
      </c>
      <c r="L87" s="5">
        <v>284784341426</v>
      </c>
      <c r="M87" s="5">
        <v>192406055690</v>
      </c>
      <c r="N87" s="5">
        <v>167382058635</v>
      </c>
      <c r="O87" s="5">
        <v>148285258289</v>
      </c>
      <c r="P87" s="5">
        <v>136622637680</v>
      </c>
    </row>
    <row r="88" spans="3:16" x14ac:dyDescent="0.35">
      <c r="C88" t="s">
        <v>80</v>
      </c>
      <c r="D88" s="5">
        <v>1836035420</v>
      </c>
      <c r="E88" s="5">
        <v>1786631876</v>
      </c>
      <c r="F88" s="5">
        <v>2618959087</v>
      </c>
      <c r="G88" s="5">
        <v>2642094703</v>
      </c>
      <c r="I88" s="5">
        <v>1786631876</v>
      </c>
      <c r="J88" s="5">
        <v>2688365934</v>
      </c>
      <c r="K88" s="5">
        <v>2568311062</v>
      </c>
      <c r="L88" s="5">
        <v>6210803505</v>
      </c>
      <c r="M88" s="5">
        <v>6570202717</v>
      </c>
      <c r="N88" s="5">
        <v>5068884467</v>
      </c>
      <c r="O88" s="5">
        <v>4321269112</v>
      </c>
      <c r="P88" s="5">
        <v>349840870025</v>
      </c>
    </row>
    <row r="89" spans="3:16" x14ac:dyDescent="0.35">
      <c r="C89" t="s">
        <v>109</v>
      </c>
      <c r="D89" s="5">
        <v>569208090213</v>
      </c>
      <c r="E89" s="5">
        <v>465761250222</v>
      </c>
      <c r="F89" s="5">
        <v>453943397166</v>
      </c>
      <c r="G89" s="5">
        <v>477702282626</v>
      </c>
      <c r="I89" s="5">
        <v>465761250222</v>
      </c>
      <c r="J89" s="5">
        <v>439587607224</v>
      </c>
      <c r="K89" s="5">
        <v>487932573085</v>
      </c>
      <c r="L89" s="5">
        <v>408596864963</v>
      </c>
      <c r="M89" s="5">
        <v>341747858250</v>
      </c>
      <c r="N89" s="5">
        <v>341737294833</v>
      </c>
      <c r="O89" s="5">
        <v>295901856337</v>
      </c>
      <c r="P89" s="5">
        <v>282168300176</v>
      </c>
    </row>
    <row r="90" spans="3:16" x14ac:dyDescent="0.35">
      <c r="C90" t="s">
        <v>110</v>
      </c>
    </row>
    <row r="91" spans="3:16" x14ac:dyDescent="0.35">
      <c r="C91" t="s">
        <v>112</v>
      </c>
      <c r="D91" s="5">
        <v>1177886009349</v>
      </c>
      <c r="E91" s="5">
        <v>1215003672399</v>
      </c>
      <c r="F91" s="5">
        <v>1239455714051</v>
      </c>
      <c r="G91" s="5">
        <v>1260816544378</v>
      </c>
      <c r="I91" s="5">
        <v>1215003672399</v>
      </c>
      <c r="J91" s="5">
        <v>1242008585894</v>
      </c>
      <c r="K91" s="5">
        <v>1354808575383</v>
      </c>
      <c r="L91" s="5">
        <v>1312231513700</v>
      </c>
      <c r="M91" s="5">
        <v>723626672500</v>
      </c>
      <c r="N91" s="5">
        <v>714336773006</v>
      </c>
      <c r="O91" s="5">
        <v>776943519758</v>
      </c>
      <c r="P91" s="5">
        <v>814442950840</v>
      </c>
    </row>
    <row r="92" spans="3:16" x14ac:dyDescent="0.35">
      <c r="C92" t="s">
        <v>111</v>
      </c>
      <c r="D92" s="5">
        <v>16938480446</v>
      </c>
      <c r="E92" s="5">
        <v>16938004360</v>
      </c>
      <c r="F92" s="5">
        <v>16813976544</v>
      </c>
      <c r="G92" s="5">
        <v>16947158168</v>
      </c>
      <c r="I92" s="5">
        <v>16938004360</v>
      </c>
      <c r="J92" s="5">
        <v>16476541264</v>
      </c>
      <c r="K92" s="5">
        <v>15807331857</v>
      </c>
      <c r="L92" s="5">
        <v>13955849379</v>
      </c>
      <c r="M92" s="5">
        <v>12487749312</v>
      </c>
      <c r="N92" s="5">
        <v>11206654360</v>
      </c>
      <c r="O92" s="5">
        <v>10335622093</v>
      </c>
      <c r="P92" s="5">
        <v>9702017514</v>
      </c>
    </row>
    <row r="93" spans="3:16" x14ac:dyDescent="0.35">
      <c r="C93" t="s">
        <v>115</v>
      </c>
      <c r="D93" s="5">
        <v>1203506913724</v>
      </c>
      <c r="E93" s="5">
        <v>1240189896174</v>
      </c>
      <c r="F93" s="5">
        <v>1262874940911</v>
      </c>
      <c r="G93" s="5">
        <v>1292817806104</v>
      </c>
      <c r="I93" s="5">
        <v>1240189896174</v>
      </c>
      <c r="J93" s="5">
        <v>1313817027958</v>
      </c>
      <c r="K93" s="5">
        <v>1406455886722</v>
      </c>
      <c r="L93" s="5">
        <v>1338210496903</v>
      </c>
      <c r="M93" s="5">
        <v>816982324169</v>
      </c>
      <c r="N93" s="5">
        <v>732501280692</v>
      </c>
      <c r="O93" s="5">
        <v>805636878639</v>
      </c>
      <c r="P93" s="5">
        <v>827411814709</v>
      </c>
    </row>
    <row r="94" spans="3:16" x14ac:dyDescent="0.35">
      <c r="C94" t="s">
        <v>116</v>
      </c>
      <c r="D94" s="5">
        <v>1772715003937</v>
      </c>
      <c r="E94" s="5">
        <v>1705951146396</v>
      </c>
      <c r="F94" s="5">
        <v>1716818338077</v>
      </c>
      <c r="G94" s="5">
        <v>1770520088730</v>
      </c>
      <c r="I94" s="5">
        <v>1705951146396</v>
      </c>
      <c r="J94" s="5">
        <v>1753404635182</v>
      </c>
      <c r="K94" s="5">
        <v>1894388459807</v>
      </c>
      <c r="L94" s="5">
        <v>1746807361866</v>
      </c>
      <c r="M94" s="5">
        <v>1158730182419</v>
      </c>
      <c r="N94" s="5">
        <v>1074238575525</v>
      </c>
      <c r="O94" s="5">
        <v>1101538734976</v>
      </c>
      <c r="P94" s="5">
        <v>1109580114885</v>
      </c>
    </row>
    <row r="95" spans="3:16" x14ac:dyDescent="0.35">
      <c r="C95" t="s">
        <v>117</v>
      </c>
    </row>
    <row r="96" spans="3:16" x14ac:dyDescent="0.35">
      <c r="C96" t="s">
        <v>118</v>
      </c>
    </row>
    <row r="97" spans="3:16" x14ac:dyDescent="0.35">
      <c r="C97" t="s">
        <v>119</v>
      </c>
      <c r="D97" s="5">
        <v>196646828399</v>
      </c>
      <c r="E97" s="5">
        <v>152352499946</v>
      </c>
      <c r="F97" s="5">
        <v>170832360756</v>
      </c>
      <c r="G97" s="5">
        <v>191356382162</v>
      </c>
      <c r="I97" s="5">
        <v>152352499946</v>
      </c>
      <c r="J97" s="5">
        <v>191650061012</v>
      </c>
      <c r="K97" s="5">
        <v>327700986884</v>
      </c>
      <c r="L97" s="5">
        <v>145976858453</v>
      </c>
      <c r="M97" s="5">
        <v>53286002242</v>
      </c>
      <c r="N97" s="5">
        <v>58235308849</v>
      </c>
      <c r="O97" s="5">
        <v>97387654752</v>
      </c>
      <c r="P97" s="5">
        <v>187956459518</v>
      </c>
    </row>
    <row r="98" spans="3:16" x14ac:dyDescent="0.35">
      <c r="C98" t="s">
        <v>285</v>
      </c>
      <c r="D98" s="5">
        <v>3126251591</v>
      </c>
      <c r="F98" s="5">
        <v>1456016214</v>
      </c>
      <c r="J98" s="5">
        <v>14574309172</v>
      </c>
      <c r="K98" s="5">
        <v>138960052293</v>
      </c>
      <c r="L98" s="5">
        <v>38907203572</v>
      </c>
      <c r="O98" s="5">
        <v>51026873654</v>
      </c>
      <c r="P98" s="5">
        <v>69887699756</v>
      </c>
    </row>
    <row r="99" spans="3:16" x14ac:dyDescent="0.35">
      <c r="C99" t="s">
        <v>120</v>
      </c>
    </row>
    <row r="100" spans="3:16" x14ac:dyDescent="0.35">
      <c r="C100" t="s">
        <v>286</v>
      </c>
      <c r="D100" s="5">
        <v>71139663944</v>
      </c>
      <c r="E100" s="5">
        <v>34085052719</v>
      </c>
      <c r="F100" s="5">
        <v>48784935061</v>
      </c>
      <c r="G100" s="5">
        <v>33197959804</v>
      </c>
      <c r="I100" s="5">
        <v>34085052719</v>
      </c>
      <c r="J100" s="5">
        <v>50632605398</v>
      </c>
      <c r="K100" s="5">
        <v>48930464951</v>
      </c>
      <c r="L100" s="5">
        <v>47345383582</v>
      </c>
      <c r="M100" s="5">
        <v>38070796440</v>
      </c>
      <c r="N100" s="5">
        <v>25295735661</v>
      </c>
      <c r="O100" s="5">
        <v>27208640148</v>
      </c>
      <c r="P100" s="5">
        <v>24779613189</v>
      </c>
    </row>
    <row r="101" spans="3:16" x14ac:dyDescent="0.35">
      <c r="C101" t="s">
        <v>121</v>
      </c>
    </row>
    <row r="102" spans="3:16" x14ac:dyDescent="0.35">
      <c r="C102" t="s">
        <v>287</v>
      </c>
      <c r="P102" s="5">
        <v>32985023496</v>
      </c>
    </row>
    <row r="103" spans="3:16" x14ac:dyDescent="0.35">
      <c r="C103" t="s">
        <v>122</v>
      </c>
      <c r="D103" s="5">
        <v>12911097432</v>
      </c>
      <c r="E103" s="5">
        <v>7673185397</v>
      </c>
      <c r="F103" s="5">
        <v>16812967064</v>
      </c>
      <c r="G103" s="5">
        <v>11827970160</v>
      </c>
      <c r="I103" s="5">
        <v>7673185397</v>
      </c>
      <c r="J103" s="5">
        <v>18205769423</v>
      </c>
      <c r="K103" s="5">
        <v>14585491745</v>
      </c>
      <c r="L103" s="5">
        <v>7485581904</v>
      </c>
      <c r="M103" s="5">
        <v>6670398917</v>
      </c>
      <c r="N103" s="5">
        <v>10841459663</v>
      </c>
      <c r="O103" s="5">
        <v>4687401346</v>
      </c>
      <c r="P103" s="5">
        <v>10379158437</v>
      </c>
    </row>
    <row r="104" spans="3:16" x14ac:dyDescent="0.35">
      <c r="C104" t="s">
        <v>123</v>
      </c>
      <c r="D104" s="5">
        <v>8948297429</v>
      </c>
      <c r="E104" s="5">
        <v>16390137225</v>
      </c>
      <c r="F104" s="5">
        <v>9571766598</v>
      </c>
      <c r="G104" s="5">
        <v>5002330180</v>
      </c>
      <c r="I104" s="5">
        <v>16390137225</v>
      </c>
      <c r="J104" s="5">
        <v>5518305592</v>
      </c>
      <c r="K104" s="5">
        <v>18147533754</v>
      </c>
      <c r="L104" s="5">
        <v>8041633791</v>
      </c>
      <c r="M104" s="5">
        <v>5124675840</v>
      </c>
      <c r="N104" s="5">
        <v>6322326473</v>
      </c>
      <c r="O104" s="5">
        <v>5354063088</v>
      </c>
      <c r="P104" s="5">
        <v>8534651865</v>
      </c>
    </row>
    <row r="105" spans="3:16" x14ac:dyDescent="0.35">
      <c r="C105" t="s">
        <v>124</v>
      </c>
    </row>
    <row r="106" spans="3:16" x14ac:dyDescent="0.35">
      <c r="C106" t="s">
        <v>288</v>
      </c>
      <c r="D106" s="5">
        <v>123120525327</v>
      </c>
      <c r="E106" s="5">
        <v>146187354912</v>
      </c>
      <c r="F106" s="5">
        <v>169248149292</v>
      </c>
      <c r="G106" s="5">
        <v>192302502650</v>
      </c>
      <c r="I106" s="5">
        <v>146187354912</v>
      </c>
      <c r="J106" s="5">
        <v>238397067680</v>
      </c>
      <c r="K106" s="5">
        <v>330523728296</v>
      </c>
      <c r="L106" s="5">
        <v>445803430645</v>
      </c>
      <c r="M106" s="5">
        <v>8540004000</v>
      </c>
      <c r="O106" s="5">
        <v>19739856365</v>
      </c>
      <c r="P106" s="5">
        <v>108817016943</v>
      </c>
    </row>
    <row r="107" spans="3:16" x14ac:dyDescent="0.35">
      <c r="C107" t="s">
        <v>126</v>
      </c>
      <c r="D107" s="5">
        <v>92443832925</v>
      </c>
      <c r="E107" s="5">
        <v>92489598544</v>
      </c>
      <c r="F107" s="5">
        <v>92265863313</v>
      </c>
      <c r="G107" s="5">
        <v>92297732344</v>
      </c>
      <c r="I107" s="5">
        <v>92489598544</v>
      </c>
      <c r="J107" s="5">
        <v>92362237312</v>
      </c>
      <c r="K107" s="5">
        <v>93612200966</v>
      </c>
      <c r="L107" s="5">
        <v>42108922828</v>
      </c>
      <c r="M107" s="5">
        <v>1261950912</v>
      </c>
      <c r="N107" s="5">
        <v>895346756</v>
      </c>
      <c r="O107" s="5">
        <v>8332116232</v>
      </c>
      <c r="P107" s="5">
        <v>71537359675</v>
      </c>
    </row>
    <row r="108" spans="3:16" x14ac:dyDescent="0.35">
      <c r="C108" t="s">
        <v>127</v>
      </c>
      <c r="D108" s="5">
        <v>146194018877</v>
      </c>
      <c r="E108" s="5">
        <v>168640214389</v>
      </c>
      <c r="F108" s="5">
        <v>189077613312</v>
      </c>
      <c r="G108" s="5">
        <v>211331442332</v>
      </c>
      <c r="I108" s="5">
        <v>168640214389</v>
      </c>
      <c r="J108" s="5">
        <v>255812911567</v>
      </c>
      <c r="K108" s="5">
        <v>345771098974</v>
      </c>
      <c r="L108" s="5">
        <v>458350622835</v>
      </c>
      <c r="M108" s="5">
        <v>22075115592</v>
      </c>
      <c r="N108" s="5">
        <v>16484972581</v>
      </c>
      <c r="O108" s="5">
        <v>31906251946</v>
      </c>
      <c r="P108" s="5">
        <v>157212005274</v>
      </c>
    </row>
    <row r="109" spans="3:16" x14ac:dyDescent="0.35">
      <c r="C109" t="s">
        <v>128</v>
      </c>
      <c r="D109" s="5">
        <v>146194018877</v>
      </c>
      <c r="E109" s="5">
        <v>168640214389</v>
      </c>
      <c r="F109" s="5">
        <v>189077613312</v>
      </c>
      <c r="G109" s="5">
        <v>211331442332</v>
      </c>
      <c r="I109" s="5">
        <v>168640214389</v>
      </c>
      <c r="J109" s="5">
        <v>255812911567</v>
      </c>
      <c r="K109" s="5">
        <v>345771098974</v>
      </c>
      <c r="L109" s="5">
        <v>458350622835</v>
      </c>
      <c r="M109" s="5">
        <v>22075115592</v>
      </c>
      <c r="N109" s="5">
        <v>16484972581</v>
      </c>
      <c r="O109" s="5">
        <v>31906251946</v>
      </c>
      <c r="P109" s="5">
        <v>157212005274</v>
      </c>
    </row>
    <row r="110" spans="3:16" x14ac:dyDescent="0.35">
      <c r="C110" t="s">
        <v>129</v>
      </c>
    </row>
    <row r="111" spans="3:16" x14ac:dyDescent="0.35">
      <c r="C111" t="s">
        <v>130</v>
      </c>
      <c r="D111" s="5">
        <v>123986064425</v>
      </c>
      <c r="E111" s="5">
        <v>146973442737</v>
      </c>
      <c r="F111" s="5">
        <v>169336884088</v>
      </c>
      <c r="G111" s="5">
        <v>192397432681</v>
      </c>
      <c r="I111" s="5">
        <v>146973442737</v>
      </c>
      <c r="J111" s="5">
        <v>238504388181</v>
      </c>
      <c r="K111" s="5">
        <v>330735787562</v>
      </c>
      <c r="L111" s="5">
        <v>447536904314</v>
      </c>
      <c r="M111" s="5">
        <v>11461724766</v>
      </c>
      <c r="N111" s="5">
        <v>2982192360</v>
      </c>
      <c r="O111" s="5">
        <v>19739856365</v>
      </c>
      <c r="P111" s="5">
        <v>108817016943</v>
      </c>
    </row>
    <row r="112" spans="3:16" x14ac:dyDescent="0.35">
      <c r="C112" t="s">
        <v>132</v>
      </c>
      <c r="D112" s="5">
        <v>342840847276</v>
      </c>
      <c r="E112" s="5">
        <v>320992714335</v>
      </c>
      <c r="F112" s="5">
        <v>359909974068</v>
      </c>
      <c r="G112" s="5">
        <v>402687824494</v>
      </c>
      <c r="I112" s="5">
        <v>320992714335</v>
      </c>
      <c r="J112" s="5">
        <v>447462972579</v>
      </c>
      <c r="K112" s="5">
        <v>673472085858</v>
      </c>
      <c r="L112" s="5">
        <v>604327481288</v>
      </c>
      <c r="M112" s="5">
        <v>75361117834</v>
      </c>
      <c r="N112" s="5">
        <v>74720281430</v>
      </c>
      <c r="O112" s="5">
        <v>129293906698</v>
      </c>
      <c r="P112" s="5">
        <v>345168464792</v>
      </c>
    </row>
    <row r="113" spans="2:16" x14ac:dyDescent="0.35">
      <c r="C113" t="s">
        <v>133</v>
      </c>
    </row>
    <row r="114" spans="2:16" x14ac:dyDescent="0.35">
      <c r="C114" t="s">
        <v>134</v>
      </c>
      <c r="D114" s="5">
        <v>941200000000</v>
      </c>
      <c r="E114" s="5">
        <v>941200000000</v>
      </c>
      <c r="F114" s="5">
        <v>941200000000</v>
      </c>
      <c r="G114" s="5">
        <v>941200000000</v>
      </c>
      <c r="I114" s="5">
        <v>941200000000</v>
      </c>
      <c r="J114" s="5">
        <v>941200000000</v>
      </c>
      <c r="K114" s="5">
        <v>941200000000</v>
      </c>
      <c r="L114" s="5">
        <v>941200000000</v>
      </c>
      <c r="M114" s="5">
        <v>941200000000</v>
      </c>
      <c r="N114" s="5">
        <v>941200000000</v>
      </c>
      <c r="O114" s="5">
        <v>941200000000</v>
      </c>
      <c r="P114" s="5">
        <v>450000000000</v>
      </c>
    </row>
    <row r="115" spans="2:16" x14ac:dyDescent="0.35">
      <c r="C115" t="s">
        <v>135</v>
      </c>
      <c r="D115" s="5">
        <v>2898071300</v>
      </c>
      <c r="E115" s="5">
        <v>2898071300</v>
      </c>
      <c r="F115" s="5">
        <v>2898071300</v>
      </c>
      <c r="G115" s="5">
        <v>2898071300</v>
      </c>
      <c r="I115" s="5">
        <v>2898071300</v>
      </c>
      <c r="J115" s="5">
        <v>2898071300</v>
      </c>
      <c r="K115" s="5">
        <v>2898071300</v>
      </c>
      <c r="L115" s="5">
        <v>2898071300</v>
      </c>
      <c r="M115" s="5">
        <v>2898071300</v>
      </c>
      <c r="N115" s="5">
        <v>2898071300</v>
      </c>
      <c r="O115" s="5">
        <v>2898071300</v>
      </c>
    </row>
    <row r="116" spans="2:16" x14ac:dyDescent="0.35">
      <c r="C116" t="s">
        <v>136</v>
      </c>
      <c r="D116" s="5">
        <v>483940049941</v>
      </c>
      <c r="E116" s="5">
        <v>439073728885</v>
      </c>
      <c r="F116" s="5">
        <v>410191333622</v>
      </c>
      <c r="G116" s="5">
        <v>421092098233</v>
      </c>
      <c r="I116" s="5">
        <v>439073728885</v>
      </c>
      <c r="J116" s="5">
        <v>359155225369</v>
      </c>
      <c r="K116" s="5">
        <v>274249991587</v>
      </c>
      <c r="L116" s="5">
        <v>192171005773</v>
      </c>
      <c r="M116" s="5">
        <v>132700790568</v>
      </c>
      <c r="N116" s="5">
        <v>50351338328</v>
      </c>
      <c r="O116" s="5">
        <v>23825487866</v>
      </c>
      <c r="P116" s="5">
        <v>-35440654944</v>
      </c>
    </row>
    <row r="117" spans="2:16" x14ac:dyDescent="0.35">
      <c r="C117" t="s">
        <v>137</v>
      </c>
      <c r="D117" s="5">
        <v>6000000000</v>
      </c>
      <c r="E117" s="5">
        <v>6000000000</v>
      </c>
      <c r="F117" s="5">
        <v>6000000000</v>
      </c>
      <c r="G117" s="5">
        <v>6000000000</v>
      </c>
      <c r="I117" s="5">
        <v>6000000000</v>
      </c>
      <c r="J117" s="5">
        <v>5000000000</v>
      </c>
      <c r="K117" s="5">
        <v>4000000000</v>
      </c>
      <c r="L117" s="5">
        <v>3000000000</v>
      </c>
      <c r="M117" s="5">
        <v>2000000000</v>
      </c>
    </row>
    <row r="118" spans="2:16" x14ac:dyDescent="0.35">
      <c r="C118" t="s">
        <v>138</v>
      </c>
      <c r="D118" s="5">
        <v>477940049941</v>
      </c>
      <c r="E118" s="5">
        <v>433073728885</v>
      </c>
      <c r="F118" s="5">
        <v>404191333622</v>
      </c>
      <c r="G118" s="5">
        <v>415092098233</v>
      </c>
      <c r="I118" s="5">
        <v>433073728885</v>
      </c>
      <c r="J118" s="5">
        <v>354155225369</v>
      </c>
      <c r="K118" s="5">
        <v>270249991587</v>
      </c>
      <c r="L118" s="5">
        <v>189171005773</v>
      </c>
      <c r="M118" s="5">
        <v>130700790568</v>
      </c>
    </row>
    <row r="119" spans="2:16" x14ac:dyDescent="0.35">
      <c r="C119" t="s">
        <v>139</v>
      </c>
      <c r="D119" s="5">
        <v>483940049941</v>
      </c>
      <c r="E119" s="5">
        <v>439073728885</v>
      </c>
      <c r="F119" s="5">
        <v>410191333622</v>
      </c>
      <c r="G119" s="5">
        <v>421092098233</v>
      </c>
      <c r="I119" s="5">
        <v>439073728885</v>
      </c>
      <c r="J119" s="5">
        <v>359155225369</v>
      </c>
      <c r="K119" s="5">
        <v>274249991587</v>
      </c>
      <c r="L119" s="5">
        <v>192171005773</v>
      </c>
      <c r="M119" s="5">
        <v>132700790568</v>
      </c>
      <c r="N119" s="5">
        <v>50351338328</v>
      </c>
      <c r="O119" s="5">
        <v>23825487866</v>
      </c>
      <c r="P119" s="5">
        <v>-35440654944</v>
      </c>
    </row>
    <row r="120" spans="2:16" x14ac:dyDescent="0.35">
      <c r="C120" t="s">
        <v>291</v>
      </c>
      <c r="P120" s="5">
        <v>11435012</v>
      </c>
    </row>
    <row r="121" spans="2:16" x14ac:dyDescent="0.35">
      <c r="C121" t="s">
        <v>9</v>
      </c>
      <c r="D121" s="5">
        <v>1429874156661</v>
      </c>
      <c r="E121" s="5">
        <v>1384958432061</v>
      </c>
      <c r="F121" s="5">
        <v>1356908364009</v>
      </c>
      <c r="G121" s="5">
        <v>1367832264236</v>
      </c>
      <c r="I121" s="5">
        <v>1384958432061</v>
      </c>
      <c r="J121" s="5">
        <v>1305941662603</v>
      </c>
      <c r="K121" s="5">
        <v>1220916373949</v>
      </c>
      <c r="L121" s="5">
        <v>1142479880578</v>
      </c>
      <c r="M121" s="5">
        <v>1083369064585</v>
      </c>
      <c r="N121" s="5">
        <v>999518294095</v>
      </c>
      <c r="O121" s="5">
        <v>972244828278</v>
      </c>
      <c r="P121" s="5">
        <v>764411650093</v>
      </c>
    </row>
    <row r="122" spans="2:16" x14ac:dyDescent="0.35">
      <c r="C122" t="s">
        <v>140</v>
      </c>
      <c r="D122" s="5">
        <v>1772715003937</v>
      </c>
      <c r="E122" s="5">
        <v>1705951146396</v>
      </c>
      <c r="F122" s="5">
        <v>1716818338077</v>
      </c>
      <c r="G122" s="5">
        <v>1770520088730</v>
      </c>
      <c r="I122" s="5">
        <v>1705951146396</v>
      </c>
      <c r="J122" s="5">
        <v>1753404635182</v>
      </c>
      <c r="K122" s="5">
        <v>1894388459807</v>
      </c>
      <c r="L122" s="5">
        <v>1746807361866</v>
      </c>
      <c r="M122" s="5">
        <v>1158730182419</v>
      </c>
      <c r="N122" s="5">
        <v>1074238575525</v>
      </c>
      <c r="O122" s="5">
        <v>1101538734976</v>
      </c>
      <c r="P122" s="5">
        <v>1109580114885</v>
      </c>
    </row>
    <row r="123" spans="2:16" x14ac:dyDescent="0.35">
      <c r="C123" t="s">
        <v>141</v>
      </c>
      <c r="D123" s="5">
        <v>9412000000</v>
      </c>
      <c r="E123" s="5">
        <v>9412000000</v>
      </c>
      <c r="F123" s="5">
        <v>9412000000</v>
      </c>
      <c r="G123" s="5">
        <v>9412000000</v>
      </c>
      <c r="I123" s="5">
        <v>9412000000</v>
      </c>
      <c r="J123" s="5">
        <v>9412000000</v>
      </c>
      <c r="K123" s="5">
        <v>9412000000</v>
      </c>
      <c r="L123" s="5">
        <v>9412000000</v>
      </c>
      <c r="M123" s="5">
        <v>9412000000</v>
      </c>
      <c r="N123" s="5">
        <v>9412000000</v>
      </c>
      <c r="O123" s="5">
        <v>9412000000</v>
      </c>
      <c r="P123" s="5">
        <v>4500000</v>
      </c>
    </row>
    <row r="125" spans="2:16" x14ac:dyDescent="0.35">
      <c r="B125" t="s">
        <v>142</v>
      </c>
      <c r="C125" t="s">
        <v>143</v>
      </c>
      <c r="D125" s="5">
        <v>82437128360</v>
      </c>
      <c r="E125" s="5">
        <v>83710995991</v>
      </c>
      <c r="F125" s="5">
        <v>149803806560</v>
      </c>
      <c r="G125" s="5">
        <v>7185560955</v>
      </c>
      <c r="I125" s="5">
        <v>394686408170</v>
      </c>
      <c r="J125" s="5">
        <v>389994375988</v>
      </c>
      <c r="K125" s="5">
        <v>125624899667</v>
      </c>
      <c r="L125" s="5">
        <v>89461979883</v>
      </c>
      <c r="M125" s="5">
        <v>147318415196</v>
      </c>
      <c r="N125" s="5">
        <v>181770905674</v>
      </c>
      <c r="O125" s="5">
        <v>111539817419</v>
      </c>
      <c r="P125" s="5">
        <v>70177024418</v>
      </c>
    </row>
    <row r="126" spans="2:16" x14ac:dyDescent="0.35">
      <c r="C126" t="s">
        <v>292</v>
      </c>
      <c r="D126" s="5">
        <v>306444729199</v>
      </c>
      <c r="E126" s="5">
        <v>319143701388</v>
      </c>
      <c r="F126" s="5">
        <v>366164298616</v>
      </c>
      <c r="G126" s="5">
        <v>193474104996</v>
      </c>
      <c r="I126" s="5">
        <v>1253943725058</v>
      </c>
      <c r="J126" s="5">
        <v>1340798297467</v>
      </c>
      <c r="K126" s="5">
        <v>920315763873</v>
      </c>
      <c r="L126" s="5">
        <v>872819327594</v>
      </c>
      <c r="M126" s="5">
        <v>681167541052</v>
      </c>
      <c r="N126" s="5">
        <v>717424352317</v>
      </c>
      <c r="O126" s="5">
        <v>671437755050</v>
      </c>
      <c r="P126" s="5">
        <v>581753478952</v>
      </c>
    </row>
    <row r="127" spans="2:16" x14ac:dyDescent="0.35">
      <c r="C127" t="s">
        <v>294</v>
      </c>
      <c r="D127" s="5">
        <v>-136553012401</v>
      </c>
      <c r="E127" s="5">
        <v>-160894132385</v>
      </c>
      <c r="F127" s="5">
        <v>-146185103737</v>
      </c>
      <c r="G127" s="5">
        <v>-106264011206</v>
      </c>
      <c r="I127" s="5">
        <v>-555255554257</v>
      </c>
      <c r="J127" s="5">
        <v>-611173820361</v>
      </c>
      <c r="K127" s="5">
        <v>-538507569309</v>
      </c>
      <c r="L127" s="5">
        <v>-555655171660</v>
      </c>
      <c r="M127" s="5">
        <v>-356538917583</v>
      </c>
      <c r="N127" s="5">
        <v>-341149178427</v>
      </c>
      <c r="O127" s="5">
        <v>-335115098586</v>
      </c>
      <c r="P127" s="5">
        <v>-343491378022</v>
      </c>
    </row>
    <row r="128" spans="2:16" x14ac:dyDescent="0.35">
      <c r="C128" t="s">
        <v>293</v>
      </c>
      <c r="D128" s="5">
        <v>-29536707261</v>
      </c>
      <c r="E128" s="5">
        <v>-25407912844</v>
      </c>
      <c r="F128" s="5">
        <v>-23426059786</v>
      </c>
      <c r="G128" s="5">
        <v>-24463894958</v>
      </c>
      <c r="I128" s="5">
        <v>-110562899015</v>
      </c>
      <c r="J128" s="5">
        <v>-102189429001</v>
      </c>
      <c r="K128" s="5">
        <v>-98785879898</v>
      </c>
      <c r="L128" s="5">
        <v>-88215885724</v>
      </c>
      <c r="M128" s="5">
        <v>-76828385089</v>
      </c>
      <c r="N128" s="5">
        <v>-75137073334</v>
      </c>
      <c r="O128" s="5">
        <v>-76181865743</v>
      </c>
      <c r="P128" s="5">
        <v>-62868396342</v>
      </c>
    </row>
    <row r="129" spans="3:16" x14ac:dyDescent="0.35">
      <c r="C129" t="s">
        <v>388</v>
      </c>
      <c r="D129" s="5">
        <v>-50913273382</v>
      </c>
      <c r="E129" s="5">
        <v>-18344627966</v>
      </c>
      <c r="F129" s="5">
        <v>-26172828422</v>
      </c>
      <c r="G129" s="5">
        <v>-20080790349</v>
      </c>
      <c r="I129" s="5">
        <v>-107366643470</v>
      </c>
      <c r="J129" s="5">
        <v>-151727649250</v>
      </c>
      <c r="K129" s="5">
        <v>-100208075479</v>
      </c>
      <c r="L129" s="5">
        <v>-114207789228</v>
      </c>
      <c r="M129" s="5">
        <v>-90680774226</v>
      </c>
      <c r="N129" s="5">
        <v>-83976266392</v>
      </c>
      <c r="O129" s="5">
        <v>-81134333739</v>
      </c>
      <c r="P129" s="5">
        <v>-77949506117</v>
      </c>
    </row>
    <row r="130" spans="3:16" x14ac:dyDescent="0.35">
      <c r="C130" t="s">
        <v>924</v>
      </c>
      <c r="D130" s="5">
        <v>-4218512270</v>
      </c>
      <c r="E130" s="5">
        <v>-4863649729</v>
      </c>
      <c r="F130" s="5">
        <v>-5789568198</v>
      </c>
      <c r="G130" s="5">
        <v>-5684594079</v>
      </c>
      <c r="I130" s="5">
        <v>-22994578159</v>
      </c>
      <c r="J130" s="5">
        <v>-33101546498</v>
      </c>
      <c r="K130" s="5">
        <v>-37021663293</v>
      </c>
      <c r="L130" s="5">
        <v>-14886422637</v>
      </c>
      <c r="M130" s="5">
        <v>-1398929849</v>
      </c>
      <c r="N130" s="5">
        <v>-6095900105</v>
      </c>
      <c r="O130" s="5">
        <v>-17535596438</v>
      </c>
      <c r="P130" s="5">
        <v>-16773442966</v>
      </c>
    </row>
    <row r="131" spans="3:16" x14ac:dyDescent="0.35">
      <c r="C131" t="s">
        <v>147</v>
      </c>
      <c r="D131" s="5">
        <v>-2786095525</v>
      </c>
      <c r="E131" s="5">
        <v>-25922382473</v>
      </c>
      <c r="F131" s="5">
        <v>-14786931913</v>
      </c>
      <c r="G131" s="5">
        <v>-29795253449</v>
      </c>
      <c r="I131" s="5">
        <v>-63077641987</v>
      </c>
      <c r="J131" s="5">
        <v>-52611476369</v>
      </c>
      <c r="K131" s="5">
        <v>-20167676227</v>
      </c>
      <c r="L131" s="5">
        <v>-10392078462</v>
      </c>
      <c r="M131" s="5">
        <v>-8402119109</v>
      </c>
      <c r="N131" s="5">
        <v>-29295028385</v>
      </c>
      <c r="O131" s="5">
        <v>-49931043125</v>
      </c>
      <c r="P131" s="5">
        <v>-10493731087</v>
      </c>
    </row>
    <row r="132" spans="3:16" x14ac:dyDescent="0.35">
      <c r="C132" t="s">
        <v>150</v>
      </c>
      <c r="D132" s="5">
        <v>-20028852174</v>
      </c>
      <c r="E132" s="5">
        <v>-24617663243</v>
      </c>
      <c r="F132" s="5">
        <v>-125237630816</v>
      </c>
      <c r="G132" s="5">
        <v>-23161647029</v>
      </c>
      <c r="I132" s="5">
        <v>-210752897290</v>
      </c>
      <c r="J132" s="5">
        <v>-312480681608</v>
      </c>
      <c r="K132" s="5">
        <v>41411751759</v>
      </c>
      <c r="L132" s="5">
        <v>477742675563</v>
      </c>
      <c r="M132" s="5">
        <v>7373798992</v>
      </c>
      <c r="N132" s="5">
        <v>-127008954497</v>
      </c>
      <c r="O132" s="5">
        <v>-59906260111</v>
      </c>
      <c r="P132" s="5">
        <v>-36677397027</v>
      </c>
    </row>
    <row r="133" spans="3:16" x14ac:dyDescent="0.35">
      <c r="C133" t="s">
        <v>151</v>
      </c>
      <c r="D133" s="5">
        <v>-5441739635</v>
      </c>
      <c r="E133" s="5">
        <v>-18051348127</v>
      </c>
      <c r="F133" s="5">
        <v>-13546041349</v>
      </c>
      <c r="G133" s="5">
        <v>-43665506038</v>
      </c>
      <c r="I133" s="5">
        <v>-91014288297</v>
      </c>
      <c r="J133" s="5">
        <v>-75399096099</v>
      </c>
      <c r="K133" s="5">
        <v>-177438280897</v>
      </c>
      <c r="L133" s="5">
        <v>-570436256675</v>
      </c>
      <c r="M133" s="5">
        <v>-173777988639</v>
      </c>
      <c r="N133" s="5">
        <v>-25904928895</v>
      </c>
      <c r="O133" s="5">
        <v>-58388820948</v>
      </c>
      <c r="P133" s="5">
        <v>-32684943413</v>
      </c>
    </row>
    <row r="134" spans="3:16" x14ac:dyDescent="0.35">
      <c r="C134" t="s">
        <v>155</v>
      </c>
      <c r="D134" s="5">
        <v>-404448635</v>
      </c>
      <c r="E134" s="5">
        <v>-17088143853</v>
      </c>
      <c r="F134" s="5">
        <v>-21574119123</v>
      </c>
      <c r="G134" s="5">
        <v>-38675461487</v>
      </c>
      <c r="I134" s="5">
        <v>-86385868481</v>
      </c>
      <c r="J134" s="5">
        <v>-38632993498</v>
      </c>
      <c r="K134" s="5">
        <v>-150872577701</v>
      </c>
      <c r="L134" s="5">
        <v>-562189159045</v>
      </c>
      <c r="M134" s="5">
        <v>-99299895865</v>
      </c>
      <c r="N134" s="5">
        <v>-24610123718</v>
      </c>
      <c r="O134" s="5">
        <v>-45167600176</v>
      </c>
      <c r="P134" s="5">
        <v>-33496927004</v>
      </c>
    </row>
    <row r="135" spans="3:16" x14ac:dyDescent="0.35">
      <c r="C135" t="s">
        <v>338</v>
      </c>
      <c r="D135" s="5">
        <v>-5037291000</v>
      </c>
      <c r="E135" s="5">
        <v>-3044210495</v>
      </c>
      <c r="F135" s="5">
        <v>8028077774</v>
      </c>
      <c r="G135" s="5">
        <v>-2914443735</v>
      </c>
      <c r="I135" s="5">
        <v>-4633825221</v>
      </c>
      <c r="J135" s="5">
        <v>-32266446900</v>
      </c>
      <c r="K135" s="5">
        <v>-27486450359</v>
      </c>
      <c r="L135" s="5">
        <v>-8962267900</v>
      </c>
      <c r="M135" s="5">
        <v>-74802384300</v>
      </c>
      <c r="N135" s="5">
        <v>-1684800007</v>
      </c>
      <c r="O135" s="5">
        <v>-16594265464</v>
      </c>
    </row>
    <row r="136" spans="3:16" x14ac:dyDescent="0.35">
      <c r="C136" t="s">
        <v>925</v>
      </c>
      <c r="F136" s="5">
        <v>-2702703</v>
      </c>
      <c r="G136" s="5">
        <v>2702703</v>
      </c>
      <c r="O136" s="5">
        <v>3042780000</v>
      </c>
    </row>
    <row r="137" spans="3:16" x14ac:dyDescent="0.35">
      <c r="C137" t="s">
        <v>152</v>
      </c>
      <c r="E137" s="5">
        <v>2702702</v>
      </c>
      <c r="F137" s="5">
        <v>2702703</v>
      </c>
      <c r="I137" s="5">
        <v>5405405</v>
      </c>
      <c r="J137" s="5">
        <v>392792795</v>
      </c>
      <c r="K137" s="5">
        <v>920747163</v>
      </c>
      <c r="L137" s="5">
        <v>745270270</v>
      </c>
      <c r="M137" s="5">
        <v>342291526</v>
      </c>
      <c r="N137" s="5">
        <v>424994830</v>
      </c>
      <c r="O137" s="5">
        <v>381818182</v>
      </c>
      <c r="P137" s="5">
        <v>833921591</v>
      </c>
    </row>
    <row r="138" spans="3:16" x14ac:dyDescent="0.35">
      <c r="C138" t="s">
        <v>762</v>
      </c>
      <c r="E138" s="5">
        <v>2078303519</v>
      </c>
      <c r="G138" s="5">
        <v>-2078303519</v>
      </c>
      <c r="J138" s="5">
        <v>-4892448496</v>
      </c>
      <c r="L138" s="5">
        <v>-30100000</v>
      </c>
      <c r="M138" s="5">
        <v>-18000000</v>
      </c>
      <c r="N138" s="5">
        <v>-35000000</v>
      </c>
      <c r="O138" s="5">
        <v>-51553490</v>
      </c>
      <c r="P138" s="5">
        <v>-21938000</v>
      </c>
    </row>
    <row r="139" spans="3:16" x14ac:dyDescent="0.35">
      <c r="C139" t="s">
        <v>330</v>
      </c>
    </row>
    <row r="140" spans="3:16" x14ac:dyDescent="0.35">
      <c r="C140" t="s">
        <v>164</v>
      </c>
      <c r="D140" s="5">
        <v>-20028852174</v>
      </c>
      <c r="E140" s="5">
        <v>-24617663243</v>
      </c>
      <c r="F140" s="5">
        <v>-125237630816</v>
      </c>
      <c r="G140" s="5">
        <v>-23161647029</v>
      </c>
      <c r="I140" s="5">
        <v>-210752897290</v>
      </c>
      <c r="J140" s="5">
        <v>-312480681608</v>
      </c>
      <c r="K140" s="5">
        <v>41411751759</v>
      </c>
      <c r="L140" s="5">
        <v>477742675563</v>
      </c>
      <c r="M140" s="5">
        <v>7373798992</v>
      </c>
      <c r="N140" s="5">
        <v>-127008954497</v>
      </c>
      <c r="O140" s="5">
        <v>-59906260111</v>
      </c>
      <c r="P140" s="5">
        <v>-36677397027</v>
      </c>
    </row>
    <row r="141" spans="3:16" x14ac:dyDescent="0.35">
      <c r="C141" t="s">
        <v>926</v>
      </c>
      <c r="D141" s="5">
        <v>-23102750000</v>
      </c>
      <c r="F141" s="5">
        <v>-15000000000</v>
      </c>
      <c r="G141" s="5">
        <v>38102750000</v>
      </c>
      <c r="L141" s="5">
        <v>477901843574</v>
      </c>
      <c r="M141" s="5">
        <v>8540004000</v>
      </c>
    </row>
    <row r="142" spans="3:16" x14ac:dyDescent="0.35">
      <c r="C142" t="s">
        <v>927</v>
      </c>
      <c r="E142" s="5">
        <v>31030325383</v>
      </c>
      <c r="F142" s="5">
        <v>-29574309172</v>
      </c>
      <c r="G142" s="5">
        <v>14574309172</v>
      </c>
      <c r="I142" s="5">
        <v>1456016211</v>
      </c>
      <c r="J142" s="5">
        <v>124187764071</v>
      </c>
      <c r="K142" s="5">
        <v>141499607196</v>
      </c>
      <c r="L142" s="5">
        <v>78907203572</v>
      </c>
    </row>
    <row r="143" spans="3:16" x14ac:dyDescent="0.35">
      <c r="C143" t="s">
        <v>323</v>
      </c>
      <c r="E143" s="5">
        <v>-16030325383</v>
      </c>
      <c r="F143" s="5">
        <v>29574309172</v>
      </c>
      <c r="G143" s="5">
        <v>-29574309172</v>
      </c>
      <c r="I143" s="5">
        <v>-16030325383</v>
      </c>
      <c r="J143" s="5">
        <v>-248573507192</v>
      </c>
      <c r="K143" s="5">
        <v>-41446758475</v>
      </c>
      <c r="L143" s="5">
        <v>-40000000000</v>
      </c>
    </row>
    <row r="144" spans="3:16" x14ac:dyDescent="0.35">
      <c r="C144" t="s">
        <v>928</v>
      </c>
      <c r="E144" s="5">
        <v>-23102750000</v>
      </c>
      <c r="F144" s="5">
        <v>-69308250000</v>
      </c>
      <c r="I144" s="5">
        <v>-92411000000</v>
      </c>
      <c r="J144" s="5">
        <v>-92411000000</v>
      </c>
      <c r="K144" s="5">
        <v>-38327871796</v>
      </c>
      <c r="N144" s="5">
        <v>-96136506428</v>
      </c>
      <c r="O144" s="5">
        <v>-392535616094</v>
      </c>
      <c r="P144" s="5">
        <v>-167160812814</v>
      </c>
    </row>
    <row r="145" spans="2:16" x14ac:dyDescent="0.35">
      <c r="C145" t="s">
        <v>825</v>
      </c>
      <c r="O145" s="5">
        <v>144098071300</v>
      </c>
    </row>
    <row r="146" spans="2:16" x14ac:dyDescent="0.35">
      <c r="C146" t="s">
        <v>341</v>
      </c>
      <c r="F146" s="5">
        <v>-103532000000</v>
      </c>
      <c r="I146" s="5">
        <v>-103532000000</v>
      </c>
      <c r="J146" s="5">
        <v>-94120000000</v>
      </c>
      <c r="K146" s="5">
        <v>-18824000000</v>
      </c>
      <c r="L146" s="5">
        <v>-37648000000</v>
      </c>
      <c r="N146" s="5">
        <v>-47060000000</v>
      </c>
    </row>
    <row r="147" spans="2:16" x14ac:dyDescent="0.35">
      <c r="C147" t="s">
        <v>929</v>
      </c>
      <c r="D147" s="5">
        <v>-52353765</v>
      </c>
      <c r="E147" s="5">
        <v>-58897029</v>
      </c>
      <c r="F147" s="5">
        <v>-58897030</v>
      </c>
      <c r="G147" s="5">
        <v>-58897029</v>
      </c>
      <c r="I147" s="5">
        <v>-235588118</v>
      </c>
      <c r="J147" s="5">
        <v>-1563938487</v>
      </c>
      <c r="K147" s="5">
        <v>-1489225166</v>
      </c>
      <c r="L147" s="5">
        <v>-1418371583</v>
      </c>
      <c r="M147" s="5">
        <v>-1166205008</v>
      </c>
      <c r="N147" s="5">
        <v>-850108246</v>
      </c>
    </row>
    <row r="148" spans="2:16" x14ac:dyDescent="0.35">
      <c r="C148" t="s">
        <v>415</v>
      </c>
      <c r="O148" s="5">
        <v>-32985023496</v>
      </c>
      <c r="P148" s="5">
        <v>-15200000000</v>
      </c>
    </row>
    <row r="149" spans="2:16" x14ac:dyDescent="0.35">
      <c r="C149" t="s">
        <v>174</v>
      </c>
      <c r="D149" s="5">
        <v>56966536551</v>
      </c>
      <c r="E149" s="5">
        <v>41041984621</v>
      </c>
      <c r="F149" s="5">
        <v>11020134395</v>
      </c>
      <c r="G149" s="5">
        <v>-59641592112</v>
      </c>
      <c r="I149" s="5">
        <v>92919222583</v>
      </c>
      <c r="J149" s="5">
        <v>2114598281</v>
      </c>
      <c r="K149" s="5">
        <v>-10401629471</v>
      </c>
      <c r="L149" s="5">
        <v>-3231601229</v>
      </c>
      <c r="M149" s="5">
        <v>-19085774451</v>
      </c>
      <c r="N149" s="5">
        <v>28857022282</v>
      </c>
      <c r="O149" s="5">
        <v>-6755263640</v>
      </c>
      <c r="P149" s="5">
        <v>814683978</v>
      </c>
    </row>
    <row r="150" spans="2:16" x14ac:dyDescent="0.35">
      <c r="C150" t="s">
        <v>175</v>
      </c>
      <c r="D150" s="5">
        <v>96616155968</v>
      </c>
      <c r="I150" s="5">
        <v>3619394850</v>
      </c>
      <c r="J150" s="5">
        <v>1471104359</v>
      </c>
      <c r="K150" s="5">
        <v>11870768964</v>
      </c>
      <c r="L150" s="5">
        <v>14902817134</v>
      </c>
      <c r="M150" s="5">
        <v>34052020079</v>
      </c>
      <c r="N150" s="5">
        <v>5228906864</v>
      </c>
      <c r="O150" s="5">
        <v>12053472462</v>
      </c>
      <c r="P150" s="5">
        <v>11125527597</v>
      </c>
    </row>
    <row r="151" spans="2:16" x14ac:dyDescent="0.35">
      <c r="C151" t="s">
        <v>324</v>
      </c>
      <c r="E151" s="5">
        <v>77538535</v>
      </c>
      <c r="I151" s="5">
        <v>77538535</v>
      </c>
      <c r="J151" s="5">
        <v>33692210</v>
      </c>
      <c r="K151" s="5">
        <v>1964866</v>
      </c>
      <c r="L151" s="5">
        <v>199553059</v>
      </c>
      <c r="M151" s="5">
        <v>-63428494</v>
      </c>
      <c r="N151" s="5">
        <v>-33909067</v>
      </c>
      <c r="O151" s="5">
        <v>-69301958</v>
      </c>
      <c r="P151" s="5">
        <v>113260887</v>
      </c>
    </row>
    <row r="152" spans="2:16" x14ac:dyDescent="0.35">
      <c r="C152" t="s">
        <v>176</v>
      </c>
      <c r="D152" s="5">
        <v>153582692519</v>
      </c>
      <c r="E152" s="5">
        <v>41119523156</v>
      </c>
      <c r="F152" s="5">
        <v>11020134395</v>
      </c>
      <c r="G152" s="5">
        <v>-59641592112</v>
      </c>
      <c r="I152" s="5">
        <v>96616155968</v>
      </c>
      <c r="J152" s="5">
        <v>3619394850</v>
      </c>
      <c r="K152" s="5">
        <v>1471104359</v>
      </c>
      <c r="L152" s="5">
        <v>11870768964</v>
      </c>
      <c r="M152" s="5">
        <v>14902817134</v>
      </c>
      <c r="N152" s="5">
        <v>34052020079</v>
      </c>
      <c r="O152" s="5">
        <v>5228906864</v>
      </c>
      <c r="P152" s="5">
        <v>12053472462</v>
      </c>
    </row>
    <row r="154" spans="2:16" x14ac:dyDescent="0.35">
      <c r="B154" t="s">
        <v>177</v>
      </c>
      <c r="C154" t="s">
        <v>11</v>
      </c>
      <c r="D154" s="5">
        <v>9410000000</v>
      </c>
      <c r="E154" s="5">
        <v>9410000000</v>
      </c>
      <c r="F154" s="5">
        <v>9410000000</v>
      </c>
      <c r="G154" s="5">
        <v>9410000000</v>
      </c>
      <c r="I154" s="5">
        <v>9410000000</v>
      </c>
      <c r="J154" s="5">
        <v>9410000000</v>
      </c>
      <c r="K154" s="5">
        <v>9410000000</v>
      </c>
      <c r="L154" s="5">
        <v>9410000000</v>
      </c>
      <c r="M154" s="5">
        <v>9410000000</v>
      </c>
      <c r="N154" s="5">
        <v>9410000000</v>
      </c>
      <c r="O154" s="5">
        <v>9410000000</v>
      </c>
      <c r="P154" s="5">
        <v>0</v>
      </c>
    </row>
    <row r="155" spans="2:16" x14ac:dyDescent="0.35">
      <c r="C155" t="s">
        <v>178</v>
      </c>
      <c r="D155" s="6">
        <v>4.7699999999999996</v>
      </c>
      <c r="E155" s="6">
        <v>3.07</v>
      </c>
      <c r="F155" s="6">
        <v>4.84</v>
      </c>
      <c r="G155" s="6">
        <v>3.37</v>
      </c>
    </row>
    <row r="156" spans="2:16" x14ac:dyDescent="0.35">
      <c r="C156" t="s">
        <v>179</v>
      </c>
      <c r="D156" s="6">
        <v>46.54</v>
      </c>
      <c r="E156" s="6">
        <v>71.66</v>
      </c>
      <c r="F156" s="6">
        <v>47.52</v>
      </c>
      <c r="G156" s="6">
        <v>72.400000000000006</v>
      </c>
    </row>
    <row r="157" spans="2:16" x14ac:dyDescent="0.35">
      <c r="C157" t="s">
        <v>62</v>
      </c>
      <c r="D157" s="6">
        <v>6.31</v>
      </c>
      <c r="E157" s="6">
        <v>7.75</v>
      </c>
      <c r="F157" s="6">
        <v>6.76</v>
      </c>
      <c r="G157" s="6">
        <v>8.74</v>
      </c>
    </row>
    <row r="158" spans="2:16" x14ac:dyDescent="0.35">
      <c r="C158" t="s">
        <v>180</v>
      </c>
      <c r="D158" s="5">
        <v>106240000000</v>
      </c>
      <c r="E158" s="5">
        <v>84060000000</v>
      </c>
      <c r="F158" s="5">
        <v>108330000000</v>
      </c>
      <c r="G158" s="5">
        <v>91190000000</v>
      </c>
    </row>
    <row r="159" spans="2:16" x14ac:dyDescent="0.35">
      <c r="C159" t="s">
        <v>181</v>
      </c>
      <c r="D159" s="6">
        <v>2.53E-2</v>
      </c>
      <c r="E159" s="6">
        <v>1.6899999999999998E-2</v>
      </c>
      <c r="F159" s="6">
        <v>2.6499999999999999E-2</v>
      </c>
      <c r="G159" s="6">
        <v>1.7899999999999999E-2</v>
      </c>
    </row>
    <row r="160" spans="2:16" x14ac:dyDescent="0.35">
      <c r="C160" t="s">
        <v>182</v>
      </c>
      <c r="D160" s="6">
        <v>3.1400000000000004E-2</v>
      </c>
      <c r="E160" s="6">
        <v>2.0899999999999998E-2</v>
      </c>
      <c r="F160" s="6">
        <v>3.3599999999999998E-2</v>
      </c>
      <c r="G160" s="6">
        <v>2.3199999999999998E-2</v>
      </c>
    </row>
    <row r="161" spans="3:7" x14ac:dyDescent="0.35">
      <c r="C161" t="s">
        <v>183</v>
      </c>
      <c r="D161" s="6">
        <v>3.8900000000000004E-2</v>
      </c>
      <c r="E161" s="6">
        <v>2.58E-2</v>
      </c>
      <c r="F161" s="6">
        <v>4.1200000000000001E-2</v>
      </c>
      <c r="G161" s="6">
        <v>2.9700000000000001E-2</v>
      </c>
    </row>
    <row r="162" spans="3:7" x14ac:dyDescent="0.35">
      <c r="C162" t="s">
        <v>184</v>
      </c>
      <c r="D162" s="6">
        <v>14.1</v>
      </c>
      <c r="E162" s="6">
        <v>8.0500000000000007</v>
      </c>
      <c r="F162" s="6">
        <v>10.89</v>
      </c>
      <c r="G162" s="6">
        <v>8.1199999999999992</v>
      </c>
    </row>
    <row r="163" spans="3:7" x14ac:dyDescent="0.35">
      <c r="C163" t="s">
        <v>185</v>
      </c>
      <c r="D163" s="5">
        <v>1430000000000</v>
      </c>
      <c r="E163" s="5">
        <v>1385000000000</v>
      </c>
      <c r="F163" s="5">
        <v>1357000000000</v>
      </c>
      <c r="G163" s="5">
        <v>1368000000000</v>
      </c>
    </row>
    <row r="164" spans="3:7" x14ac:dyDescent="0.35">
      <c r="C164" t="s">
        <v>186</v>
      </c>
      <c r="D164" s="6">
        <v>1.46</v>
      </c>
      <c r="E164" s="6">
        <v>1.5</v>
      </c>
      <c r="F164" s="6">
        <v>1.6</v>
      </c>
      <c r="G164" s="6">
        <v>1.68</v>
      </c>
    </row>
    <row r="165" spans="3:7" x14ac:dyDescent="0.35">
      <c r="C165" t="s">
        <v>187</v>
      </c>
      <c r="D165" s="6">
        <v>151.91999999999999</v>
      </c>
      <c r="E165" s="6">
        <v>147.15</v>
      </c>
      <c r="F165" s="6">
        <v>144.16999999999999</v>
      </c>
      <c r="G165" s="6">
        <v>145.33000000000001</v>
      </c>
    </row>
    <row r="166" spans="3:7" x14ac:dyDescent="0.35">
      <c r="C166" t="s">
        <v>188</v>
      </c>
      <c r="D166" s="6">
        <v>1.46</v>
      </c>
      <c r="E166" s="6">
        <v>1.5</v>
      </c>
      <c r="F166" s="6">
        <v>1.6</v>
      </c>
      <c r="G166" s="6">
        <v>1.68</v>
      </c>
    </row>
    <row r="167" spans="3:7" x14ac:dyDescent="0.35">
      <c r="C167" t="s">
        <v>189</v>
      </c>
      <c r="D167" s="6">
        <v>151.91999999999999</v>
      </c>
      <c r="E167" s="6">
        <v>147.15</v>
      </c>
      <c r="F167" s="6">
        <v>144.16999999999999</v>
      </c>
      <c r="G167" s="6">
        <v>145.33000000000001</v>
      </c>
    </row>
    <row r="168" spans="3:7" x14ac:dyDescent="0.35">
      <c r="C168" t="s">
        <v>190</v>
      </c>
      <c r="D168" s="5">
        <v>95000000000</v>
      </c>
      <c r="E168" s="5">
        <v>92000000000</v>
      </c>
      <c r="F168" s="5">
        <v>94000000000</v>
      </c>
      <c r="G168" s="5">
        <v>92000000000</v>
      </c>
    </row>
    <row r="169" spans="3:7" x14ac:dyDescent="0.35">
      <c r="C169" t="s">
        <v>191</v>
      </c>
      <c r="D169" s="5">
        <v>123000000000</v>
      </c>
      <c r="E169" s="5">
        <v>146000000000</v>
      </c>
      <c r="F169" s="5">
        <v>169000000000</v>
      </c>
      <c r="G169" s="5">
        <v>192000000000</v>
      </c>
    </row>
    <row r="170" spans="3:7" x14ac:dyDescent="0.35">
      <c r="C170" t="s">
        <v>192</v>
      </c>
      <c r="D170" s="5">
        <v>1430000000000</v>
      </c>
      <c r="E170" s="5">
        <v>1385000000000</v>
      </c>
      <c r="F170" s="5">
        <v>1357000000000</v>
      </c>
      <c r="G170" s="5">
        <v>1368000000000</v>
      </c>
    </row>
    <row r="171" spans="3:7" x14ac:dyDescent="0.35">
      <c r="C171" t="s">
        <v>23</v>
      </c>
      <c r="D171" s="5">
        <v>218000000000</v>
      </c>
      <c r="E171" s="5">
        <v>238000000000</v>
      </c>
      <c r="F171" s="5">
        <v>263000000000</v>
      </c>
      <c r="G171" s="5">
        <v>284000000000</v>
      </c>
    </row>
    <row r="172" spans="3:7" x14ac:dyDescent="0.35">
      <c r="C172" t="s">
        <v>20</v>
      </c>
      <c r="D172" s="5">
        <v>65000000000</v>
      </c>
      <c r="E172" s="5">
        <v>142000000000</v>
      </c>
      <c r="F172" s="5">
        <v>207000000000</v>
      </c>
      <c r="G172" s="5">
        <v>240000000000</v>
      </c>
    </row>
    <row r="173" spans="3:7" x14ac:dyDescent="0.35">
      <c r="C173" t="s">
        <v>193</v>
      </c>
      <c r="D173" s="5">
        <v>373000000000</v>
      </c>
      <c r="E173" s="5">
        <v>313000000000</v>
      </c>
      <c r="F173" s="5">
        <v>283000000000</v>
      </c>
      <c r="G173" s="5">
        <v>286000000000</v>
      </c>
    </row>
    <row r="174" spans="3:7" x14ac:dyDescent="0.35">
      <c r="C174" t="s">
        <v>194</v>
      </c>
      <c r="D174" s="5">
        <v>82000000000</v>
      </c>
      <c r="E174" s="5">
        <v>84000000000</v>
      </c>
      <c r="F174" s="5">
        <v>150000000000</v>
      </c>
      <c r="G174" s="5">
        <v>7000000000</v>
      </c>
    </row>
    <row r="175" spans="3:7" x14ac:dyDescent="0.35">
      <c r="C175" t="s">
        <v>195</v>
      </c>
      <c r="D175" s="5">
        <v>-5000000000</v>
      </c>
      <c r="E175" s="5">
        <v>-20000000000</v>
      </c>
      <c r="F175" s="5">
        <v>-14000000000</v>
      </c>
      <c r="G175" s="5">
        <v>-42000000000</v>
      </c>
    </row>
    <row r="176" spans="3:7" x14ac:dyDescent="0.35">
      <c r="C176" t="s">
        <v>12</v>
      </c>
      <c r="D176" s="5">
        <v>77000000000</v>
      </c>
      <c r="E176" s="5">
        <v>64000000000</v>
      </c>
      <c r="F176" s="5">
        <v>136000000000</v>
      </c>
      <c r="G176" s="5">
        <v>-34000000000</v>
      </c>
    </row>
    <row r="177" spans="3:16" x14ac:dyDescent="0.35">
      <c r="C177" t="s">
        <v>15</v>
      </c>
      <c r="D177" s="6">
        <v>8.18</v>
      </c>
      <c r="E177" s="6">
        <v>6.76</v>
      </c>
      <c r="F177" s="6">
        <v>14.48</v>
      </c>
      <c r="G177" s="6">
        <v>-3.66</v>
      </c>
    </row>
    <row r="178" spans="3:16" x14ac:dyDescent="0.35">
      <c r="C178" t="s">
        <v>47</v>
      </c>
      <c r="I178" s="6">
        <v>19.489999999999998</v>
      </c>
      <c r="J178" s="6">
        <v>19.02</v>
      </c>
      <c r="K178" s="6">
        <v>10.72</v>
      </c>
      <c r="L178" s="6">
        <v>10.32</v>
      </c>
      <c r="M178" s="6">
        <v>8.75</v>
      </c>
      <c r="N178" s="6">
        <v>7.82</v>
      </c>
      <c r="O178" s="6">
        <v>6.3</v>
      </c>
      <c r="P178" s="6">
        <v>13310.21</v>
      </c>
    </row>
    <row r="179" spans="3:16" x14ac:dyDescent="0.35">
      <c r="C179" t="s">
        <v>61</v>
      </c>
      <c r="I179" s="6">
        <v>11.29</v>
      </c>
      <c r="J179" s="6">
        <v>10.73</v>
      </c>
      <c r="K179" s="6">
        <v>14.27</v>
      </c>
      <c r="L179" s="6">
        <v>15.31</v>
      </c>
      <c r="M179" s="6">
        <v>16.8</v>
      </c>
      <c r="N179" s="6">
        <v>18.93</v>
      </c>
      <c r="O179" s="6">
        <v>33.33</v>
      </c>
      <c r="P179" s="5">
        <v>0</v>
      </c>
    </row>
    <row r="180" spans="3:16" x14ac:dyDescent="0.35">
      <c r="C180" t="s">
        <v>64</v>
      </c>
      <c r="I180" s="6">
        <v>1.61</v>
      </c>
      <c r="J180" s="6">
        <v>1.54</v>
      </c>
      <c r="K180" s="6">
        <v>1.46</v>
      </c>
      <c r="L180" s="6">
        <v>1.71</v>
      </c>
      <c r="M180" s="6">
        <v>1.94</v>
      </c>
      <c r="N180" s="6">
        <v>2.04</v>
      </c>
      <c r="O180" s="6">
        <v>2.95</v>
      </c>
      <c r="P180" s="5">
        <v>0</v>
      </c>
    </row>
    <row r="181" spans="3:16" x14ac:dyDescent="0.35">
      <c r="C181" t="s">
        <v>196</v>
      </c>
      <c r="I181" s="5">
        <v>430410000000</v>
      </c>
      <c r="J181" s="5">
        <v>431720000000</v>
      </c>
      <c r="K181" s="5">
        <v>284110000000</v>
      </c>
      <c r="L181" s="5">
        <v>246720000000</v>
      </c>
      <c r="M181" s="5">
        <v>194570000000</v>
      </c>
      <c r="N181" s="5">
        <v>197150000000</v>
      </c>
      <c r="O181" s="5">
        <v>170170000000</v>
      </c>
      <c r="P181" s="5">
        <v>171390000000</v>
      </c>
    </row>
    <row r="182" spans="3:16" x14ac:dyDescent="0.35">
      <c r="C182" t="s">
        <v>197</v>
      </c>
      <c r="I182" s="6">
        <v>0.1075</v>
      </c>
      <c r="J182" s="6">
        <v>0.10210000000000001</v>
      </c>
      <c r="K182" s="6">
        <v>5.33E-2</v>
      </c>
      <c r="L182" s="6">
        <v>5.5599999999999997E-2</v>
      </c>
      <c r="M182" s="6">
        <v>7.1099999999999997E-2</v>
      </c>
      <c r="N182" s="6">
        <v>6.8499999999999991E-2</v>
      </c>
      <c r="O182" s="6">
        <v>5.3800000000000001E-2</v>
      </c>
      <c r="P182" s="6">
        <v>5.4000000000000006E-2</v>
      </c>
    </row>
    <row r="183" spans="3:16" x14ac:dyDescent="0.35">
      <c r="C183" t="s">
        <v>198</v>
      </c>
      <c r="I183" s="6">
        <v>0.13250000000000001</v>
      </c>
      <c r="J183" s="6">
        <v>0.1371</v>
      </c>
      <c r="K183" s="6">
        <v>8.2599999999999993E-2</v>
      </c>
      <c r="L183" s="6">
        <v>8.5000000000000006E-2</v>
      </c>
      <c r="M183" s="6">
        <v>7.5999999999999998E-2</v>
      </c>
      <c r="N183" s="6">
        <v>7.3599999999999999E-2</v>
      </c>
      <c r="O183" s="6">
        <v>6.0999999999999999E-2</v>
      </c>
      <c r="P183" s="6">
        <v>7.8399999999999997E-2</v>
      </c>
    </row>
    <row r="184" spans="3:16" x14ac:dyDescent="0.35">
      <c r="C184" t="s">
        <v>199</v>
      </c>
      <c r="I184" s="6">
        <v>0.16399999999999998</v>
      </c>
      <c r="J184" s="6">
        <v>0.16489999999999999</v>
      </c>
      <c r="K184" s="6">
        <v>8.43E-2</v>
      </c>
      <c r="L184" s="6">
        <v>0.1115</v>
      </c>
      <c r="M184" s="6">
        <v>9.8800000000000013E-2</v>
      </c>
      <c r="N184" s="6">
        <v>0.109</v>
      </c>
      <c r="O184" s="6">
        <v>9.11E-2</v>
      </c>
      <c r="P184" s="6">
        <v>0.19980000000000001</v>
      </c>
    </row>
    <row r="185" spans="3:16" x14ac:dyDescent="0.35">
      <c r="C185" t="s">
        <v>200</v>
      </c>
      <c r="I185" s="6">
        <v>10.88</v>
      </c>
      <c r="J185" s="6">
        <v>7.7</v>
      </c>
      <c r="K185" s="6">
        <v>4.58</v>
      </c>
      <c r="L185" s="6">
        <v>45.44</v>
      </c>
      <c r="M185" s="6">
        <v>73.959999999999994</v>
      </c>
      <c r="N185" s="6">
        <v>16.489999999999998</v>
      </c>
      <c r="O185" s="6">
        <v>5.7</v>
      </c>
      <c r="P185" s="6">
        <v>5.5</v>
      </c>
    </row>
    <row r="186" spans="3:16" x14ac:dyDescent="0.35">
      <c r="C186" t="s">
        <v>58</v>
      </c>
      <c r="I186" s="6">
        <v>1.5</v>
      </c>
      <c r="J186" s="6">
        <v>1.47</v>
      </c>
      <c r="K186" s="6">
        <v>1.18</v>
      </c>
      <c r="L186" s="6">
        <v>1.3</v>
      </c>
      <c r="M186" s="6">
        <v>1.28</v>
      </c>
      <c r="N186" s="6">
        <v>1.39</v>
      </c>
      <c r="O186" s="6">
        <v>2.0299999999999998</v>
      </c>
      <c r="P186" s="5">
        <v>0</v>
      </c>
    </row>
    <row r="187" spans="3:16" x14ac:dyDescent="0.35">
      <c r="C187" t="s">
        <v>55</v>
      </c>
      <c r="I187" s="6">
        <v>147.15</v>
      </c>
      <c r="J187" s="6">
        <v>138.75</v>
      </c>
      <c r="K187" s="6">
        <v>129.72</v>
      </c>
      <c r="L187" s="6">
        <v>121.39</v>
      </c>
      <c r="M187" s="6">
        <v>115.11</v>
      </c>
      <c r="N187" s="6">
        <v>106.2</v>
      </c>
      <c r="O187" s="6">
        <v>103.3</v>
      </c>
      <c r="P187" s="6">
        <v>169866.71</v>
      </c>
    </row>
    <row r="188" spans="3:16" x14ac:dyDescent="0.35">
      <c r="C188" t="s">
        <v>201</v>
      </c>
      <c r="I188" s="6">
        <v>1.5</v>
      </c>
      <c r="J188" s="6">
        <v>1.47</v>
      </c>
      <c r="K188" s="6">
        <v>1.18</v>
      </c>
      <c r="L188" s="6">
        <v>1.3</v>
      </c>
      <c r="M188" s="6">
        <v>1.28</v>
      </c>
      <c r="N188" s="6">
        <v>1.39</v>
      </c>
      <c r="O188" s="6">
        <v>2.0299999999999998</v>
      </c>
      <c r="P188" s="5">
        <v>0</v>
      </c>
    </row>
    <row r="189" spans="3:16" x14ac:dyDescent="0.35">
      <c r="C189" t="s">
        <v>202</v>
      </c>
      <c r="I189" s="6">
        <v>147.15</v>
      </c>
      <c r="J189" s="6">
        <v>138.75</v>
      </c>
      <c r="K189" s="6">
        <v>129.72</v>
      </c>
      <c r="L189" s="6">
        <v>121.39</v>
      </c>
      <c r="M189" s="6">
        <v>115.11</v>
      </c>
      <c r="N189" s="6">
        <v>106.2</v>
      </c>
      <c r="O189" s="6">
        <v>103.3</v>
      </c>
      <c r="P189" s="6">
        <v>169866.71</v>
      </c>
    </row>
    <row r="190" spans="3:16" x14ac:dyDescent="0.35">
      <c r="C190" t="s">
        <v>203</v>
      </c>
      <c r="I190" s="5">
        <v>92000000000</v>
      </c>
      <c r="J190" s="5">
        <v>107000000000</v>
      </c>
      <c r="K190" s="5">
        <v>231000000000</v>
      </c>
      <c r="L190" s="5">
        <v>80000000000</v>
      </c>
      <c r="O190" s="5">
        <v>59000000000</v>
      </c>
      <c r="P190" s="5">
        <v>141000000000</v>
      </c>
    </row>
    <row r="191" spans="3:16" x14ac:dyDescent="0.35">
      <c r="C191" t="s">
        <v>204</v>
      </c>
      <c r="I191" s="5">
        <v>146000000000</v>
      </c>
      <c r="J191" s="5">
        <v>238000000000</v>
      </c>
      <c r="K191" s="5">
        <v>331000000000</v>
      </c>
      <c r="L191" s="5">
        <v>446000000000</v>
      </c>
      <c r="M191" s="5">
        <v>9000000000</v>
      </c>
      <c r="O191" s="5">
        <v>20000000000</v>
      </c>
      <c r="P191" s="5">
        <v>109000000000</v>
      </c>
    </row>
    <row r="192" spans="3:16" x14ac:dyDescent="0.35">
      <c r="C192" t="s">
        <v>25</v>
      </c>
      <c r="I192" s="5">
        <v>238000000000</v>
      </c>
      <c r="J192" s="5">
        <v>345000000000</v>
      </c>
      <c r="K192" s="5">
        <v>562000000000</v>
      </c>
      <c r="L192" s="5">
        <v>525000000000</v>
      </c>
      <c r="M192" s="5">
        <v>9000000000</v>
      </c>
      <c r="O192" s="5">
        <v>79000000000</v>
      </c>
      <c r="P192" s="5">
        <v>250000000000</v>
      </c>
    </row>
    <row r="193" spans="2:16" x14ac:dyDescent="0.35">
      <c r="C193" t="s">
        <v>22</v>
      </c>
      <c r="I193" s="5">
        <v>142000000000</v>
      </c>
      <c r="J193" s="5">
        <v>341000000000</v>
      </c>
      <c r="K193" s="5">
        <v>560000000000</v>
      </c>
      <c r="L193" s="5">
        <v>513000000000</v>
      </c>
      <c r="M193" s="5">
        <v>-6000000000</v>
      </c>
      <c r="N193" s="5">
        <v>-34000000000</v>
      </c>
      <c r="O193" s="5">
        <v>74000000000</v>
      </c>
      <c r="P193" s="5">
        <v>238000000000</v>
      </c>
    </row>
    <row r="194" spans="2:16" x14ac:dyDescent="0.35">
      <c r="C194" t="s">
        <v>205</v>
      </c>
      <c r="I194" s="5">
        <v>313000000000</v>
      </c>
      <c r="J194" s="5">
        <v>248000000000</v>
      </c>
      <c r="K194" s="5">
        <v>160000000000</v>
      </c>
      <c r="L194" s="5">
        <v>263000000000</v>
      </c>
      <c r="M194" s="5">
        <v>288000000000</v>
      </c>
      <c r="N194" s="5">
        <v>284000000000</v>
      </c>
      <c r="O194" s="5">
        <v>199000000000</v>
      </c>
      <c r="P194" s="5">
        <v>94000000000</v>
      </c>
    </row>
    <row r="195" spans="2:16" x14ac:dyDescent="0.35">
      <c r="C195" t="s">
        <v>206</v>
      </c>
      <c r="I195" s="5">
        <v>395000000000</v>
      </c>
      <c r="J195" s="5">
        <v>390000000000</v>
      </c>
      <c r="K195" s="5">
        <v>126000000000</v>
      </c>
      <c r="L195" s="5">
        <v>89000000000</v>
      </c>
      <c r="M195" s="5">
        <v>147000000000</v>
      </c>
      <c r="N195" s="5">
        <v>182000000000</v>
      </c>
      <c r="O195" s="5">
        <v>112000000000</v>
      </c>
      <c r="P195" s="5">
        <v>70000000000</v>
      </c>
    </row>
    <row r="196" spans="2:16" x14ac:dyDescent="0.35">
      <c r="C196" t="s">
        <v>207</v>
      </c>
      <c r="I196" s="5">
        <v>-91000000000</v>
      </c>
      <c r="J196" s="5">
        <v>-71000000000</v>
      </c>
      <c r="K196" s="5">
        <v>-178000000000</v>
      </c>
      <c r="L196" s="5">
        <v>-571000000000</v>
      </c>
      <c r="M196" s="5">
        <v>-174000000000</v>
      </c>
      <c r="N196" s="5">
        <v>-26000000000</v>
      </c>
      <c r="O196" s="5">
        <v>-62000000000</v>
      </c>
      <c r="P196" s="5">
        <v>-33000000000</v>
      </c>
    </row>
    <row r="197" spans="2:16" x14ac:dyDescent="0.35">
      <c r="C197" t="s">
        <v>14</v>
      </c>
      <c r="I197" s="5">
        <v>304000000000</v>
      </c>
      <c r="J197" s="5">
        <v>319000000000</v>
      </c>
      <c r="K197" s="5">
        <v>-53000000000</v>
      </c>
      <c r="L197" s="5">
        <v>-482000000000</v>
      </c>
      <c r="M197" s="5">
        <v>-27000000000</v>
      </c>
      <c r="N197" s="5">
        <v>155000000000</v>
      </c>
      <c r="O197" s="5">
        <v>50000000000</v>
      </c>
      <c r="P197" s="5">
        <v>37000000000</v>
      </c>
    </row>
    <row r="198" spans="2:16" x14ac:dyDescent="0.35">
      <c r="C198" t="s">
        <v>16</v>
      </c>
      <c r="I198" s="6">
        <v>32.26</v>
      </c>
      <c r="J198" s="6">
        <v>33.9</v>
      </c>
      <c r="K198" s="6">
        <v>-5.6</v>
      </c>
      <c r="L198" s="6">
        <v>-51.18</v>
      </c>
      <c r="M198" s="6">
        <v>-2.85</v>
      </c>
      <c r="N198" s="6">
        <v>16.52</v>
      </c>
      <c r="O198" s="6">
        <v>5.29</v>
      </c>
      <c r="P198" s="6">
        <v>8151.13</v>
      </c>
    </row>
    <row r="200" spans="2:16" x14ac:dyDescent="0.35">
      <c r="B200" t="s">
        <v>208</v>
      </c>
      <c r="C200" t="s">
        <v>209</v>
      </c>
      <c r="D200" s="5">
        <v>45000000000</v>
      </c>
      <c r="E200" s="5">
        <v>29000000000</v>
      </c>
      <c r="F200" s="5">
        <v>46000000000</v>
      </c>
      <c r="G200" s="5">
        <v>32000000000</v>
      </c>
      <c r="H200" s="5">
        <v>179000000000</v>
      </c>
      <c r="I200" s="5">
        <v>183000000000</v>
      </c>
      <c r="J200" s="5">
        <v>179000000000</v>
      </c>
      <c r="K200" s="5">
        <v>101000000000</v>
      </c>
      <c r="L200" s="5">
        <v>97000000000</v>
      </c>
      <c r="M200" s="5">
        <v>82000000000</v>
      </c>
      <c r="N200" s="5">
        <v>74000000000</v>
      </c>
      <c r="O200" s="5">
        <v>59000000000</v>
      </c>
      <c r="P200" s="5">
        <v>60000000000</v>
      </c>
    </row>
    <row r="201" spans="2:16" x14ac:dyDescent="0.35">
      <c r="C201" t="s">
        <v>210</v>
      </c>
      <c r="H201" s="5">
        <v>151000000000</v>
      </c>
      <c r="I201" s="5">
        <v>183000000000</v>
      </c>
      <c r="J201" s="5">
        <v>179000000000</v>
      </c>
      <c r="K201" s="5">
        <v>101000000000</v>
      </c>
      <c r="L201" s="5">
        <v>97000000000</v>
      </c>
      <c r="M201" s="5">
        <v>82000000000</v>
      </c>
      <c r="N201" s="5">
        <v>74000000000</v>
      </c>
      <c r="O201" s="5">
        <v>59000000000</v>
      </c>
    </row>
    <row r="202" spans="2:16" x14ac:dyDescent="0.35">
      <c r="C202" t="s">
        <v>344</v>
      </c>
      <c r="H202" s="5">
        <v>12</v>
      </c>
      <c r="I202" s="5">
        <v>12</v>
      </c>
      <c r="J202" s="5">
        <v>10</v>
      </c>
      <c r="K202" s="5">
        <v>5</v>
      </c>
      <c r="L202" s="5">
        <v>2</v>
      </c>
      <c r="M202" s="5">
        <v>4</v>
      </c>
      <c r="N202" s="5">
        <v>3</v>
      </c>
      <c r="O202" s="5">
        <v>2</v>
      </c>
    </row>
    <row r="203" spans="2:16" x14ac:dyDescent="0.35">
      <c r="C203" t="s">
        <v>66</v>
      </c>
      <c r="H203" s="6">
        <v>0.62929999999999997</v>
      </c>
      <c r="I203" s="6">
        <v>0.61570000000000003</v>
      </c>
      <c r="J203" s="6">
        <v>0.52570000000000006</v>
      </c>
      <c r="K203" s="6">
        <v>0.46639999999999998</v>
      </c>
      <c r="L203" s="6">
        <v>0.1938</v>
      </c>
      <c r="M203" s="6">
        <v>0.4572</v>
      </c>
      <c r="N203" s="6">
        <v>0.38049999999999995</v>
      </c>
      <c r="O203" s="6">
        <v>0.31759999999999999</v>
      </c>
    </row>
    <row r="204" spans="2:16" x14ac:dyDescent="0.35">
      <c r="C204" t="s">
        <v>345</v>
      </c>
      <c r="H204" s="6">
        <v>5.5599999999999997E-2</v>
      </c>
      <c r="I204" s="6">
        <v>4.7599999999999996E-2</v>
      </c>
      <c r="J204" s="6">
        <v>0.04</v>
      </c>
      <c r="K204" s="6">
        <v>2.63E-2</v>
      </c>
      <c r="L204" s="6">
        <v>1.0700000000000001E-2</v>
      </c>
      <c r="M204" s="6">
        <v>2.6000000000000002E-2</v>
      </c>
      <c r="N204" s="6">
        <v>2.0299999999999999E-2</v>
      </c>
      <c r="O204" s="6">
        <v>1.4800000000000001E-2</v>
      </c>
    </row>
    <row r="205" spans="2:16" x14ac:dyDescent="0.35">
      <c r="C205" t="s">
        <v>46</v>
      </c>
      <c r="D205" s="6">
        <v>4.7699999999999996</v>
      </c>
      <c r="E205" s="6">
        <v>3.07</v>
      </c>
      <c r="F205" s="6">
        <v>4.84</v>
      </c>
      <c r="G205" s="6">
        <v>3.37</v>
      </c>
      <c r="H205" s="6">
        <v>19.07</v>
      </c>
      <c r="I205" s="6">
        <v>19.489999999999998</v>
      </c>
      <c r="J205" s="6">
        <v>19.02</v>
      </c>
      <c r="K205" s="6">
        <v>10.72</v>
      </c>
      <c r="L205" s="6">
        <v>10.32</v>
      </c>
      <c r="M205" s="6">
        <v>8.75</v>
      </c>
      <c r="N205" s="6">
        <v>7.82</v>
      </c>
      <c r="O205" s="6">
        <v>6.3</v>
      </c>
      <c r="P205" s="6">
        <v>6.36</v>
      </c>
    </row>
    <row r="206" spans="2:16" x14ac:dyDescent="0.35">
      <c r="C206" t="s">
        <v>211</v>
      </c>
      <c r="H206" s="6">
        <v>16.05</v>
      </c>
      <c r="I206" s="6">
        <v>19.489999999999998</v>
      </c>
      <c r="J206" s="6">
        <v>19.02</v>
      </c>
      <c r="K206" s="6">
        <v>10.72</v>
      </c>
      <c r="L206" s="6">
        <v>10.32</v>
      </c>
      <c r="M206" s="6">
        <v>8.75</v>
      </c>
      <c r="N206" s="6">
        <v>7.82</v>
      </c>
      <c r="O206" s="6">
        <v>6.3</v>
      </c>
    </row>
    <row r="207" spans="2:16" x14ac:dyDescent="0.35">
      <c r="C207" t="s">
        <v>68</v>
      </c>
      <c r="H207" s="5">
        <v>12</v>
      </c>
      <c r="I207" s="5">
        <v>12</v>
      </c>
      <c r="J207" s="5">
        <v>10</v>
      </c>
      <c r="K207" s="5">
        <v>5</v>
      </c>
      <c r="L207" s="5">
        <v>2</v>
      </c>
      <c r="M207" s="5">
        <v>4</v>
      </c>
      <c r="N207" s="5">
        <v>3</v>
      </c>
      <c r="O207" s="5">
        <v>2</v>
      </c>
    </row>
    <row r="208" spans="2:16" x14ac:dyDescent="0.35">
      <c r="C208" t="s">
        <v>346</v>
      </c>
      <c r="H208" s="6">
        <v>0.62929999999999997</v>
      </c>
      <c r="I208" s="6">
        <v>0.61570000000000003</v>
      </c>
      <c r="J208" s="6">
        <v>0.52570000000000006</v>
      </c>
      <c r="K208" s="6">
        <v>0.46639999999999998</v>
      </c>
      <c r="L208" s="6">
        <v>0.1938</v>
      </c>
      <c r="M208" s="6">
        <v>0.4572</v>
      </c>
      <c r="N208" s="6">
        <v>0.38049999999999995</v>
      </c>
      <c r="O208" s="6">
        <v>0.31759999999999999</v>
      </c>
    </row>
    <row r="209" spans="3:16" x14ac:dyDescent="0.35">
      <c r="C209" t="s">
        <v>347</v>
      </c>
      <c r="H209" s="6">
        <v>5.5599999999999997E-2</v>
      </c>
      <c r="I209" s="6">
        <v>4.7599999999999996E-2</v>
      </c>
      <c r="J209" s="6">
        <v>0.04</v>
      </c>
      <c r="K209" s="6">
        <v>2.63E-2</v>
      </c>
      <c r="L209" s="6">
        <v>1.0700000000000001E-2</v>
      </c>
      <c r="M209" s="6">
        <v>2.6000000000000002E-2</v>
      </c>
      <c r="N209" s="6">
        <v>2.0299999999999999E-2</v>
      </c>
      <c r="O209" s="6">
        <v>1.4800000000000001E-2</v>
      </c>
    </row>
    <row r="210" spans="3:16" x14ac:dyDescent="0.35">
      <c r="C210" t="s">
        <v>212</v>
      </c>
      <c r="D210" s="5">
        <v>331000000000</v>
      </c>
      <c r="E210" s="5">
        <v>267000000000</v>
      </c>
      <c r="F210" s="5">
        <v>320000000000</v>
      </c>
      <c r="G210" s="5">
        <v>263000000000</v>
      </c>
      <c r="H210" s="5">
        <v>1325000000000</v>
      </c>
      <c r="I210" s="5">
        <v>1283000000000</v>
      </c>
      <c r="J210" s="5">
        <v>1244000000000</v>
      </c>
      <c r="K210" s="5">
        <v>987000000000</v>
      </c>
      <c r="L210" s="5">
        <v>867000000000</v>
      </c>
      <c r="M210" s="5">
        <v>715000000000</v>
      </c>
      <c r="N210" s="5">
        <v>682000000000</v>
      </c>
      <c r="O210" s="5">
        <v>670000000000</v>
      </c>
      <c r="P210" s="5">
        <v>609000000000</v>
      </c>
    </row>
    <row r="211" spans="3:16" x14ac:dyDescent="0.35">
      <c r="C211" t="s">
        <v>213</v>
      </c>
      <c r="H211" s="5">
        <v>1181000000000</v>
      </c>
      <c r="I211" s="5">
        <v>1283000000000</v>
      </c>
      <c r="J211" s="5">
        <v>1244000000000</v>
      </c>
      <c r="K211" s="5">
        <v>987000000000</v>
      </c>
      <c r="L211" s="5">
        <v>867000000000</v>
      </c>
      <c r="M211" s="5">
        <v>715000000000</v>
      </c>
      <c r="N211" s="5">
        <v>682000000000</v>
      </c>
      <c r="O211" s="5">
        <v>670000000000</v>
      </c>
    </row>
    <row r="212" spans="3:16" x14ac:dyDescent="0.35">
      <c r="C212" t="s">
        <v>348</v>
      </c>
      <c r="H212" s="5">
        <v>12</v>
      </c>
      <c r="I212" s="5">
        <v>12</v>
      </c>
      <c r="J212" s="5">
        <v>10</v>
      </c>
      <c r="K212" s="5">
        <v>5</v>
      </c>
      <c r="L212" s="5">
        <v>2</v>
      </c>
      <c r="M212" s="5">
        <v>4</v>
      </c>
      <c r="N212" s="5">
        <v>3</v>
      </c>
      <c r="O212" s="5">
        <v>2</v>
      </c>
    </row>
    <row r="213" spans="3:16" x14ac:dyDescent="0.35">
      <c r="C213" t="s">
        <v>349</v>
      </c>
      <c r="H213" s="6">
        <v>0.62929999999999997</v>
      </c>
      <c r="I213" s="6">
        <v>0.61570000000000003</v>
      </c>
      <c r="J213" s="6">
        <v>0.52570000000000006</v>
      </c>
      <c r="K213" s="6">
        <v>0.46639999999999998</v>
      </c>
      <c r="L213" s="6">
        <v>0.1938</v>
      </c>
      <c r="M213" s="6">
        <v>0.4572</v>
      </c>
      <c r="N213" s="6">
        <v>0.38049999999999995</v>
      </c>
      <c r="O213" s="6">
        <v>0.31759999999999999</v>
      </c>
    </row>
    <row r="214" spans="3:16" x14ac:dyDescent="0.35">
      <c r="C214" t="s">
        <v>350</v>
      </c>
      <c r="H214" s="6">
        <v>5.5599999999999997E-2</v>
      </c>
      <c r="I214" s="6">
        <v>4.7599999999999996E-2</v>
      </c>
      <c r="J214" s="6">
        <v>0.04</v>
      </c>
      <c r="K214" s="6">
        <v>2.63E-2</v>
      </c>
      <c r="L214" s="6">
        <v>1.0700000000000001E-2</v>
      </c>
      <c r="M214" s="6">
        <v>2.6000000000000002E-2</v>
      </c>
      <c r="N214" s="6">
        <v>2.0299999999999999E-2</v>
      </c>
      <c r="O214" s="6">
        <v>1.4800000000000001E-2</v>
      </c>
    </row>
    <row r="215" spans="3:16" x14ac:dyDescent="0.35">
      <c r="C215" t="s">
        <v>214</v>
      </c>
      <c r="I215" s="6">
        <v>11.33</v>
      </c>
    </row>
    <row r="216" spans="3:16" x14ac:dyDescent="0.35">
      <c r="C216" t="s">
        <v>215</v>
      </c>
      <c r="I216" s="6">
        <v>13.46</v>
      </c>
    </row>
    <row r="217" spans="3:16" x14ac:dyDescent="0.35">
      <c r="C217" t="s">
        <v>216</v>
      </c>
      <c r="I217" s="6">
        <v>7.42</v>
      </c>
    </row>
    <row r="218" spans="3:16" x14ac:dyDescent="0.35">
      <c r="C218" t="s">
        <v>217</v>
      </c>
      <c r="I218" s="6">
        <v>7.4299999999999991E-2</v>
      </c>
    </row>
    <row r="219" spans="3:16" x14ac:dyDescent="0.35">
      <c r="C219" t="s">
        <v>218</v>
      </c>
      <c r="I219" s="6">
        <v>1.72</v>
      </c>
    </row>
    <row r="220" spans="3:16" x14ac:dyDescent="0.35">
      <c r="C220" t="s">
        <v>219</v>
      </c>
      <c r="I220" s="6">
        <v>1.42</v>
      </c>
    </row>
    <row r="221" spans="3:16" x14ac:dyDescent="0.35">
      <c r="C221" t="s">
        <v>220</v>
      </c>
      <c r="I221" s="6">
        <v>6.29</v>
      </c>
    </row>
    <row r="222" spans="3:16" x14ac:dyDescent="0.35">
      <c r="C222" t="s">
        <v>221</v>
      </c>
      <c r="I222" s="6">
        <v>8.39</v>
      </c>
    </row>
    <row r="223" spans="3:16" x14ac:dyDescent="0.35">
      <c r="C223" t="s">
        <v>222</v>
      </c>
      <c r="I223" s="6">
        <v>9.86</v>
      </c>
    </row>
    <row r="224" spans="3:16" x14ac:dyDescent="0.35">
      <c r="C224" t="s">
        <v>223</v>
      </c>
      <c r="I224" s="6">
        <v>5.38</v>
      </c>
    </row>
    <row r="225" spans="3:9" x14ac:dyDescent="0.35">
      <c r="C225" t="s">
        <v>325</v>
      </c>
      <c r="I225" s="6">
        <v>5.45</v>
      </c>
    </row>
    <row r="226" spans="3:9" x14ac:dyDescent="0.35">
      <c r="C226" t="s">
        <v>326</v>
      </c>
      <c r="I226" s="6">
        <v>0.56999999999999995</v>
      </c>
    </row>
    <row r="227" spans="3:9" x14ac:dyDescent="0.35">
      <c r="C227" t="s">
        <v>224</v>
      </c>
      <c r="I227" s="6">
        <v>16.05</v>
      </c>
    </row>
    <row r="228" spans="3:9" x14ac:dyDescent="0.35">
      <c r="C228" t="s">
        <v>225</v>
      </c>
      <c r="I228" s="6">
        <v>19.07</v>
      </c>
    </row>
    <row r="229" spans="3:9" x14ac:dyDescent="0.35">
      <c r="C229" t="s">
        <v>226</v>
      </c>
      <c r="I229" s="6">
        <v>125.51</v>
      </c>
    </row>
    <row r="230" spans="3:9" x14ac:dyDescent="0.35">
      <c r="C230" t="s">
        <v>227</v>
      </c>
      <c r="D230" s="6">
        <v>16.32</v>
      </c>
    </row>
    <row r="231" spans="3:9" x14ac:dyDescent="0.35">
      <c r="C231" t="s">
        <v>228</v>
      </c>
      <c r="I231" s="6">
        <v>151.91999999999999</v>
      </c>
    </row>
    <row r="232" spans="3:9" x14ac:dyDescent="0.35">
      <c r="C232" t="s">
        <v>229</v>
      </c>
      <c r="I232" s="6">
        <v>25.76</v>
      </c>
    </row>
    <row r="233" spans="3:9" x14ac:dyDescent="0.35">
      <c r="C233" t="s">
        <v>230</v>
      </c>
      <c r="D233" s="6">
        <v>2.89</v>
      </c>
    </row>
    <row r="234" spans="3:9" x14ac:dyDescent="0.35">
      <c r="C234" t="s">
        <v>231</v>
      </c>
      <c r="D234" s="6">
        <v>1.44</v>
      </c>
    </row>
    <row r="235" spans="3:9" x14ac:dyDescent="0.35">
      <c r="C235" t="s">
        <v>232</v>
      </c>
      <c r="D235" s="6">
        <v>0.15</v>
      </c>
    </row>
    <row r="236" spans="3:9" x14ac:dyDescent="0.35">
      <c r="C236" t="s">
        <v>233</v>
      </c>
      <c r="D236" s="6">
        <v>0.09</v>
      </c>
    </row>
    <row r="237" spans="3:9" x14ac:dyDescent="0.35">
      <c r="C237" t="s">
        <v>234</v>
      </c>
      <c r="D237" s="6">
        <v>0.24</v>
      </c>
    </row>
    <row r="238" spans="3:9" x14ac:dyDescent="0.35">
      <c r="C238" t="s">
        <v>235</v>
      </c>
      <c r="D238" s="6">
        <v>0.12</v>
      </c>
    </row>
    <row r="239" spans="3:9" x14ac:dyDescent="0.35">
      <c r="C239" t="s">
        <v>236</v>
      </c>
      <c r="D239" s="6">
        <v>1.24</v>
      </c>
    </row>
    <row r="240" spans="3:9" x14ac:dyDescent="0.35">
      <c r="C240" t="s">
        <v>237</v>
      </c>
      <c r="I240" s="6">
        <v>10.11</v>
      </c>
    </row>
    <row r="241" spans="3:9" x14ac:dyDescent="0.35">
      <c r="C241" t="s">
        <v>12</v>
      </c>
      <c r="D241" s="5">
        <v>77000000000</v>
      </c>
    </row>
    <row r="242" spans="3:9" x14ac:dyDescent="0.35">
      <c r="C242" t="s">
        <v>238</v>
      </c>
      <c r="I242" s="6">
        <v>7.45</v>
      </c>
    </row>
    <row r="243" spans="3:9" x14ac:dyDescent="0.35">
      <c r="C243" t="s">
        <v>239</v>
      </c>
      <c r="I243" s="6">
        <v>8.5199999999999998E-2</v>
      </c>
    </row>
    <row r="244" spans="3:9" x14ac:dyDescent="0.35">
      <c r="C244" t="s">
        <v>240</v>
      </c>
      <c r="I244" s="6">
        <v>0.1056</v>
      </c>
    </row>
    <row r="245" spans="3:9" x14ac:dyDescent="0.35">
      <c r="C245" t="s">
        <v>241</v>
      </c>
      <c r="I245" s="6">
        <v>0.13589999999999999</v>
      </c>
    </row>
    <row r="246" spans="3:9" x14ac:dyDescent="0.35">
      <c r="C246" t="s">
        <v>242</v>
      </c>
      <c r="I246" s="6">
        <v>0.10150000000000001</v>
      </c>
    </row>
    <row r="247" spans="3:9" x14ac:dyDescent="0.35">
      <c r="C247" t="s">
        <v>243</v>
      </c>
      <c r="D247" s="6">
        <v>22.03</v>
      </c>
    </row>
    <row r="248" spans="3:9" x14ac:dyDescent="0.35">
      <c r="C248" t="s">
        <v>244</v>
      </c>
      <c r="D248" s="6">
        <v>113.93</v>
      </c>
    </row>
    <row r="249" spans="3:9" x14ac:dyDescent="0.35">
      <c r="C249" t="s">
        <v>245</v>
      </c>
      <c r="D249" s="6">
        <v>21.75</v>
      </c>
    </row>
    <row r="250" spans="3:9" x14ac:dyDescent="0.35">
      <c r="C250" t="s">
        <v>246</v>
      </c>
      <c r="D250" s="6">
        <v>114.21</v>
      </c>
    </row>
    <row r="251" spans="3:9" x14ac:dyDescent="0.35">
      <c r="C251" t="s">
        <v>247</v>
      </c>
      <c r="D251" s="6">
        <v>4.13</v>
      </c>
    </row>
    <row r="252" spans="3:9" x14ac:dyDescent="0.35">
      <c r="C252" t="s">
        <v>248</v>
      </c>
      <c r="I252" s="6">
        <v>0.68</v>
      </c>
    </row>
    <row r="253" spans="3:9" x14ac:dyDescent="0.35">
      <c r="C253" t="s">
        <v>249</v>
      </c>
      <c r="I253" s="6">
        <v>2.99</v>
      </c>
    </row>
    <row r="254" spans="3:9" x14ac:dyDescent="0.35">
      <c r="C254" t="s">
        <v>42</v>
      </c>
      <c r="I254" s="5">
        <v>2033000000000</v>
      </c>
    </row>
    <row r="255" spans="3:9" x14ac:dyDescent="0.35">
      <c r="C255" t="s">
        <v>250</v>
      </c>
      <c r="I255" s="5">
        <v>2098000000000</v>
      </c>
    </row>
    <row r="256" spans="3:9" x14ac:dyDescent="0.35">
      <c r="C256" t="s">
        <v>251</v>
      </c>
      <c r="I256" s="5">
        <v>9410000000</v>
      </c>
    </row>
    <row r="257" spans="3:9" x14ac:dyDescent="0.35">
      <c r="C257" t="s">
        <v>252</v>
      </c>
      <c r="I257" s="6">
        <v>7.9699999999999993E-2</v>
      </c>
    </row>
    <row r="258" spans="3:9" x14ac:dyDescent="0.35">
      <c r="C258" t="s">
        <v>253</v>
      </c>
      <c r="D258" s="6">
        <v>0.33549999999999996</v>
      </c>
    </row>
    <row r="259" spans="3:9" x14ac:dyDescent="0.35">
      <c r="C259" t="s">
        <v>254</v>
      </c>
      <c r="D259" s="6">
        <v>0.1837</v>
      </c>
    </row>
    <row r="260" spans="3:9" x14ac:dyDescent="0.35">
      <c r="C260" t="s">
        <v>255</v>
      </c>
      <c r="D260" s="6">
        <v>0.13539999999999999</v>
      </c>
    </row>
    <row r="261" spans="3:9" x14ac:dyDescent="0.35">
      <c r="C261" t="s">
        <v>256</v>
      </c>
      <c r="D261" s="6">
        <v>-0.23469999999999999</v>
      </c>
    </row>
    <row r="262" spans="3:9" x14ac:dyDescent="0.35">
      <c r="C262" t="s">
        <v>257</v>
      </c>
      <c r="D262" s="6">
        <v>-0.29309999999999997</v>
      </c>
    </row>
    <row r="263" spans="3:9" x14ac:dyDescent="0.35">
      <c r="C263" t="s">
        <v>258</v>
      </c>
      <c r="D263" s="6">
        <v>-0.4194</v>
      </c>
    </row>
    <row r="264" spans="3:9" x14ac:dyDescent="0.35">
      <c r="C264" t="s">
        <v>351</v>
      </c>
      <c r="I264" s="5">
        <v>6</v>
      </c>
    </row>
    <row r="265" spans="3:9" x14ac:dyDescent="0.35">
      <c r="C265" t="s">
        <v>352</v>
      </c>
      <c r="I265" s="5">
        <v>12</v>
      </c>
    </row>
    <row r="266" spans="3:9" x14ac:dyDescent="0.35">
      <c r="C266" t="s">
        <v>353</v>
      </c>
      <c r="I266" s="6">
        <v>0.62929999999999997</v>
      </c>
    </row>
    <row r="267" spans="3:9" x14ac:dyDescent="0.35">
      <c r="C267" t="s">
        <v>354</v>
      </c>
      <c r="I267" s="6">
        <v>5.5599999999999997E-2</v>
      </c>
    </row>
    <row r="268" spans="3:9" x14ac:dyDescent="0.35">
      <c r="C268" t="s">
        <v>355</v>
      </c>
      <c r="I268" t="s">
        <v>930</v>
      </c>
    </row>
    <row r="269" spans="3:9" x14ac:dyDescent="0.35">
      <c r="C269" t="s">
        <v>259</v>
      </c>
      <c r="I269" s="5">
        <v>6</v>
      </c>
    </row>
    <row r="270" spans="3:9" x14ac:dyDescent="0.35">
      <c r="C270" t="s">
        <v>831</v>
      </c>
      <c r="I270" s="6">
        <v>0.99</v>
      </c>
    </row>
    <row r="271" spans="3:9" x14ac:dyDescent="0.35">
      <c r="C271" t="s">
        <v>260</v>
      </c>
      <c r="I271" s="6">
        <v>0.5</v>
      </c>
    </row>
    <row r="272" spans="3:9" x14ac:dyDescent="0.35">
      <c r="C272" t="s">
        <v>261</v>
      </c>
      <c r="I272" s="6">
        <v>0.63</v>
      </c>
    </row>
    <row r="273" spans="3:9" x14ac:dyDescent="0.35">
      <c r="C273" t="s">
        <v>262</v>
      </c>
      <c r="I273" s="6">
        <v>0.51</v>
      </c>
    </row>
    <row r="274" spans="3:9" x14ac:dyDescent="0.35">
      <c r="C274" t="s">
        <v>263</v>
      </c>
      <c r="I274" s="6">
        <v>0.61</v>
      </c>
    </row>
    <row r="275" spans="3:9" x14ac:dyDescent="0.35">
      <c r="C275" t="s">
        <v>264</v>
      </c>
      <c r="I275" s="6">
        <v>0.43</v>
      </c>
    </row>
    <row r="276" spans="3:9" x14ac:dyDescent="0.35">
      <c r="C276" t="s">
        <v>265</v>
      </c>
      <c r="I276" s="6">
        <v>0.43</v>
      </c>
    </row>
    <row r="277" spans="3:9" x14ac:dyDescent="0.35">
      <c r="C277" t="s">
        <v>266</v>
      </c>
      <c r="I277" s="6">
        <v>0.56999999999999995</v>
      </c>
    </row>
    <row r="278" spans="3:9" x14ac:dyDescent="0.35">
      <c r="C278" t="s">
        <v>267</v>
      </c>
      <c r="I278" s="5">
        <v>1181000000000</v>
      </c>
    </row>
    <row r="279" spans="3:9" x14ac:dyDescent="0.35">
      <c r="C279" t="s">
        <v>268</v>
      </c>
      <c r="I279" s="5">
        <v>356000000000</v>
      </c>
    </row>
    <row r="280" spans="3:9" x14ac:dyDescent="0.35">
      <c r="C280" t="s">
        <v>269</v>
      </c>
      <c r="I280" s="5">
        <v>390000000000</v>
      </c>
    </row>
    <row r="281" spans="3:9" x14ac:dyDescent="0.35">
      <c r="C281" t="s">
        <v>270</v>
      </c>
      <c r="I281" s="5">
        <v>151000000000</v>
      </c>
    </row>
    <row r="282" spans="3:9" x14ac:dyDescent="0.35">
      <c r="C282" t="s">
        <v>271</v>
      </c>
      <c r="D282" s="5">
        <v>154000000000</v>
      </c>
    </row>
    <row r="283" spans="3:9" x14ac:dyDescent="0.35">
      <c r="C283" t="s">
        <v>272</v>
      </c>
      <c r="D283" s="5">
        <v>1773000000000</v>
      </c>
    </row>
    <row r="284" spans="3:9" x14ac:dyDescent="0.35">
      <c r="C284" t="s">
        <v>273</v>
      </c>
      <c r="D284" s="5">
        <v>343000000000</v>
      </c>
    </row>
    <row r="285" spans="3:9" x14ac:dyDescent="0.35">
      <c r="C285" t="s">
        <v>193</v>
      </c>
      <c r="D285" s="5">
        <v>373000000000</v>
      </c>
    </row>
    <row r="286" spans="3:9" x14ac:dyDescent="0.35">
      <c r="C286" t="s">
        <v>192</v>
      </c>
      <c r="I286" s="5">
        <v>1430000000000</v>
      </c>
    </row>
    <row r="287" spans="3:9" x14ac:dyDescent="0.35">
      <c r="C287" t="s">
        <v>191</v>
      </c>
      <c r="D287" s="5">
        <v>123000000000</v>
      </c>
    </row>
    <row r="288" spans="3:9" x14ac:dyDescent="0.35">
      <c r="C288" t="s">
        <v>190</v>
      </c>
      <c r="D288" s="5">
        <v>95000000000</v>
      </c>
    </row>
    <row r="289" spans="3:9" x14ac:dyDescent="0.35">
      <c r="C289" t="s">
        <v>23</v>
      </c>
      <c r="D289" s="5">
        <v>218000000000</v>
      </c>
    </row>
    <row r="290" spans="3:9" x14ac:dyDescent="0.35">
      <c r="C290" t="s">
        <v>20</v>
      </c>
      <c r="D290" s="5">
        <v>65000000000</v>
      </c>
    </row>
    <row r="291" spans="3:9" x14ac:dyDescent="0.35">
      <c r="C291" t="s">
        <v>274</v>
      </c>
      <c r="I291" s="5">
        <v>1430000000000</v>
      </c>
    </row>
    <row r="292" spans="3:9" x14ac:dyDescent="0.35">
      <c r="C292" t="s">
        <v>275</v>
      </c>
      <c r="I292" s="5">
        <v>323000000000</v>
      </c>
    </row>
    <row r="293" spans="3:9" x14ac:dyDescent="0.35">
      <c r="C293" t="s">
        <v>276</v>
      </c>
      <c r="I293" s="5">
        <v>-81000000000</v>
      </c>
    </row>
    <row r="294" spans="3:9" x14ac:dyDescent="0.35">
      <c r="C294" t="s">
        <v>277</v>
      </c>
      <c r="I294" s="5">
        <v>-193000000000</v>
      </c>
    </row>
    <row r="295" spans="3:9" x14ac:dyDescent="0.35">
      <c r="C295" t="s">
        <v>278</v>
      </c>
      <c r="I295" s="5">
        <v>-81000000000</v>
      </c>
    </row>
    <row r="296" spans="3:9" x14ac:dyDescent="0.35">
      <c r="C296" t="s">
        <v>279</v>
      </c>
      <c r="I296" s="5">
        <v>242000000000</v>
      </c>
    </row>
  </sheetData>
  <pageMargins left="0.7" right="0.7" top="0.75" bottom="0.75" header="0.3" footer="0.3"/>
  <ignoredErrors>
    <ignoredError sqref="A1:P297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308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931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932</v>
      </c>
      <c r="D2" s="2" vm="182">
        <f ca="1">IFERROR(_xlfn.STOCKHISTORY("XIDX:" &amp; $C$1, D3, , 0, 0, 1), "Libur")</f>
        <v>114</v>
      </c>
      <c r="H2" s="2" vm="182">
        <f ca="1">IFERROR(INDEX(D2:G2,COUNT(D2:G2)),"")</f>
        <v>114</v>
      </c>
      <c r="I2" s="2" vm="182">
        <f t="shared" ref="I2:P2" ca="1" si="0">IFERROR(_xlfn.STOCKHISTORY("XIDX:" &amp; $C$1, I1, , 0, 0, 1), "Libur")</f>
        <v>114</v>
      </c>
      <c r="J2" s="2" vm="160">
        <f t="shared" ca="1" si="0"/>
        <v>119</v>
      </c>
      <c r="K2" s="2" vm="183">
        <f t="shared" ca="1" si="0"/>
        <v>142</v>
      </c>
      <c r="L2" s="2" vm="178">
        <f t="shared" ca="1" si="0"/>
        <v>153</v>
      </c>
      <c r="M2" s="2" vm="184">
        <f t="shared" ca="1" si="0"/>
        <v>143</v>
      </c>
      <c r="N2" s="2" vm="27">
        <f t="shared" ca="1" si="0"/>
        <v>105</v>
      </c>
      <c r="O2" s="2" vm="185">
        <f t="shared" ca="1" si="0"/>
        <v>138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2423213476707</v>
      </c>
      <c r="H4" s="2">
        <f>IFERROR(SUM(D4:G4)*(4/MAX(1,COUNT(D4:G4))),"")</f>
        <v>9692853906828</v>
      </c>
      <c r="I4" s="2">
        <f t="shared" ref="I4:P4" si="1">IFERROR(INDEX(I51:I500,MATCH($C$4,$C$51:$C$500,0)),"")</f>
        <v>10328867086736</v>
      </c>
      <c r="J4" s="2">
        <f t="shared" si="1"/>
        <v>9646022913989</v>
      </c>
      <c r="K4" s="2">
        <f t="shared" si="1"/>
        <v>10494240419892</v>
      </c>
      <c r="L4" s="2">
        <f t="shared" si="1"/>
        <v>11509464649302</v>
      </c>
      <c r="M4" s="2">
        <f t="shared" si="1"/>
        <v>9778583412146</v>
      </c>
      <c r="N4" s="2">
        <f t="shared" si="1"/>
        <v>6076430855130</v>
      </c>
      <c r="O4" s="2">
        <f t="shared" si="1"/>
        <v>8729486560823</v>
      </c>
      <c r="P4" s="2">
        <f t="shared" si="1"/>
        <v>9976470408838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30246555163</v>
      </c>
      <c r="H5" s="2">
        <f>IFERROR(SUM(D5:G5)*(4/MAX(1,COUNT(D5:G5))),"")</f>
        <v>120986220652</v>
      </c>
      <c r="I5" s="2">
        <f t="shared" ref="I5:P5" si="2">IFERROR(INDEX(I51:I500,MATCH($C$5,$C$51:$C$500,0)),"")</f>
        <v>115686292227</v>
      </c>
      <c r="J5" s="2">
        <f t="shared" si="2"/>
        <v>109234450791</v>
      </c>
      <c r="K5" s="2">
        <f t="shared" si="2"/>
        <v>356500042959</v>
      </c>
      <c r="L5" s="2">
        <f t="shared" si="2"/>
        <v>278730704894</v>
      </c>
      <c r="M5" s="2">
        <f t="shared" si="2"/>
        <v>156937311310</v>
      </c>
      <c r="N5" s="2">
        <f t="shared" si="2"/>
        <v>131115927644</v>
      </c>
      <c r="O5" s="2">
        <f t="shared" si="2"/>
        <v>101512525983</v>
      </c>
      <c r="P5" s="2">
        <f t="shared" si="2"/>
        <v>150288588895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3284991465763</v>
      </c>
      <c r="H6" s="2">
        <f>IFERROR(INDEX(D6:G6,COUNT(D6:G6)),"")</f>
        <v>3284991465763</v>
      </c>
      <c r="I6" s="2">
        <f t="shared" ref="I6:P6" si="3">IFERROR(INDEX(I51:I500,MATCH($C$6,$C$51:$C$500,0)),"")</f>
        <v>3247592782884</v>
      </c>
      <c r="J6" s="2">
        <f t="shared" si="3"/>
        <v>3160447002924</v>
      </c>
      <c r="K6" s="2">
        <f t="shared" si="3"/>
        <v>3031463670724</v>
      </c>
      <c r="L6" s="2">
        <f t="shared" si="3"/>
        <v>2717992991622</v>
      </c>
      <c r="M6" s="2">
        <f t="shared" si="3"/>
        <v>2465830965193</v>
      </c>
      <c r="N6" s="2">
        <f t="shared" si="3"/>
        <v>2403625072779</v>
      </c>
      <c r="O6" s="2">
        <f t="shared" si="3"/>
        <v>2223446923415</v>
      </c>
      <c r="P6" s="2">
        <f t="shared" si="3"/>
        <v>1730359275389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13.76</v>
      </c>
      <c r="H7" s="3">
        <f>IFERROR(INDEX(D7:G7,COUNT(D7:G7)),"")</f>
        <v>13.76</v>
      </c>
      <c r="I7" s="3">
        <f t="shared" ref="I7:P7" si="4">IFERROR(INDEX(I51:I500,MATCH($C$7,$C$51:$C$500,0))/1000000000,"")</f>
        <v>13.76</v>
      </c>
      <c r="J7" s="3">
        <f t="shared" si="4"/>
        <v>13.76</v>
      </c>
      <c r="K7" s="3">
        <f t="shared" si="4"/>
        <v>13.76</v>
      </c>
      <c r="L7" s="3">
        <f t="shared" si="4"/>
        <v>13.76</v>
      </c>
      <c r="M7" s="3">
        <f t="shared" si="4"/>
        <v>13.76</v>
      </c>
      <c r="N7" s="3">
        <f t="shared" si="4"/>
        <v>13.76</v>
      </c>
      <c r="O7" s="3">
        <f t="shared" si="4"/>
        <v>13.76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-926000000000</v>
      </c>
      <c r="H8" s="2">
        <f>IFERROR(INDEX(D8:G8,COUNT(D8:G8)),"")</f>
        <v>-926000000000</v>
      </c>
      <c r="I8" s="2">
        <f t="shared" ref="I8:P8" si="5">IFERROR(INDEX(I51:I500,MATCH($C$8,$C$51:$C$500,0)),"")</f>
        <v>1490000000000</v>
      </c>
      <c r="J8" s="2">
        <f t="shared" si="5"/>
        <v>144000000000</v>
      </c>
      <c r="K8" s="2">
        <f t="shared" si="5"/>
        <v>247000000000</v>
      </c>
      <c r="L8" s="2">
        <f t="shared" si="5"/>
        <v>-393000000000</v>
      </c>
      <c r="M8" s="2">
        <f t="shared" si="5"/>
        <v>388000000000</v>
      </c>
      <c r="N8" s="2">
        <f t="shared" si="5"/>
        <v>734000000000</v>
      </c>
      <c r="O8" s="2">
        <f t="shared" si="5"/>
        <v>-610000000000</v>
      </c>
      <c r="P8" s="2">
        <f t="shared" si="5"/>
        <v>-35000000000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-67.34</v>
      </c>
      <c r="H9" s="3">
        <f>IFERROR(INDEX(D9:G9,COUNT(D9:G9)),"")</f>
        <v>-67.34</v>
      </c>
      <c r="I9" s="3">
        <f t="shared" ref="I9:P9" si="6">IFERROR(INDEX(I51:I500,MATCH($C$9,$C$51:$C$500,0)),"")</f>
        <v>108.3</v>
      </c>
      <c r="J9" s="3">
        <f t="shared" si="6"/>
        <v>10.46</v>
      </c>
      <c r="K9" s="3">
        <f t="shared" si="6"/>
        <v>17.989999999999998</v>
      </c>
      <c r="L9" s="3">
        <f t="shared" si="6"/>
        <v>-28.58</v>
      </c>
      <c r="M9" s="3">
        <f t="shared" si="6"/>
        <v>28.18</v>
      </c>
      <c r="N9" s="3">
        <f t="shared" si="6"/>
        <v>53.38</v>
      </c>
      <c r="O9" s="3">
        <f t="shared" si="6"/>
        <v>-44.33</v>
      </c>
      <c r="P9" s="3">
        <f t="shared" si="6"/>
        <v>-271740.18</v>
      </c>
    </row>
    <row r="10" spans="1:16" x14ac:dyDescent="0.35">
      <c r="C10" t="s">
        <v>17</v>
      </c>
      <c r="D10" s="3">
        <f ca="1">IFERROR(IF(D9=0,"",D2/D9),"")</f>
        <v>-1.6929016929016929</v>
      </c>
      <c r="I10" s="3">
        <f t="shared" ref="I10:P10" ca="1" si="7">IFERROR(IF(I9=0,"",I2/I9),"")</f>
        <v>1.0526315789473684</v>
      </c>
      <c r="J10" s="3">
        <f t="shared" ca="1" si="7"/>
        <v>11.376673040152962</v>
      </c>
      <c r="K10" s="3">
        <f t="shared" ca="1" si="7"/>
        <v>7.8932740411339637</v>
      </c>
      <c r="L10" s="3">
        <f t="shared" ca="1" si="7"/>
        <v>-5.3533939818054588</v>
      </c>
      <c r="M10" s="3">
        <f t="shared" ca="1" si="7"/>
        <v>5.0745209368346345</v>
      </c>
      <c r="N10" s="3">
        <f t="shared" ca="1" si="7"/>
        <v>1.967028849756463</v>
      </c>
      <c r="O10" s="3">
        <f t="shared" ca="1" si="7"/>
        <v>-3.113016016241823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1513236143457</v>
      </c>
      <c r="H11" s="2">
        <f>IFERROR(INDEX(D11:G11,COUNT(D11:G11)),"")</f>
        <v>1513236143457</v>
      </c>
      <c r="I11" s="2">
        <f t="shared" ref="I11:P11" si="8">IFERROR(INDEX(I51:I500,MATCH($C$11,$C$51:$C$500,0)),"")</f>
        <v>2059409908060</v>
      </c>
      <c r="J11" s="2">
        <f t="shared" si="8"/>
        <v>671922993139</v>
      </c>
      <c r="K11" s="2">
        <f t="shared" si="8"/>
        <v>560913895641</v>
      </c>
      <c r="L11" s="2">
        <f t="shared" si="8"/>
        <v>477659294148</v>
      </c>
      <c r="M11" s="2">
        <f t="shared" si="8"/>
        <v>890288312146</v>
      </c>
      <c r="N11" s="2">
        <f t="shared" si="8"/>
        <v>523006115591</v>
      </c>
      <c r="O11" s="2">
        <f t="shared" si="8"/>
        <v>279075651663</v>
      </c>
      <c r="P11" s="2">
        <f t="shared" si="8"/>
        <v>659020897174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-1122000000000</v>
      </c>
      <c r="H12" s="2">
        <f>IFERROR(INDEX(D12:G12,COUNT(D12:G12)),"")</f>
        <v>-1122000000000</v>
      </c>
      <c r="I12" s="2">
        <f t="shared" ref="I12:P12" si="9">IFERROR(INDEX(I51:I500,MATCH($C$12,$C$51:$C$500,0)),"")</f>
        <v>-2056000000000</v>
      </c>
      <c r="J12" s="2">
        <f t="shared" si="9"/>
        <v>-669000000000</v>
      </c>
      <c r="K12" s="2">
        <f t="shared" si="9"/>
        <v>-561000000000</v>
      </c>
      <c r="L12" s="2">
        <f t="shared" si="9"/>
        <v>-478000000000</v>
      </c>
      <c r="M12" s="2">
        <f t="shared" si="9"/>
        <v>-890000000000</v>
      </c>
      <c r="N12" s="2">
        <f t="shared" si="9"/>
        <v>-356000000000</v>
      </c>
      <c r="O12" s="2">
        <f t="shared" si="9"/>
        <v>0</v>
      </c>
      <c r="P12" s="2">
        <f t="shared" si="9"/>
        <v>-186000000000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391000000000</v>
      </c>
      <c r="H13" s="2">
        <f>IFERROR(INDEX(D13:G13,COUNT(D13:G13)),"")</f>
        <v>391000000000</v>
      </c>
      <c r="I13" s="2">
        <f t="shared" ref="I13:P13" si="10">IFERROR(INDEX(I51:I500,MATCH($C$13,$C$51:$C$500,0)),"")</f>
        <v>4000000000</v>
      </c>
      <c r="J13" s="2">
        <f t="shared" si="10"/>
        <v>2000000000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167000000000</v>
      </c>
      <c r="O13" s="2">
        <f t="shared" si="10"/>
        <v>279000000000</v>
      </c>
      <c r="P13" s="2">
        <f t="shared" si="10"/>
        <v>473000000000</v>
      </c>
    </row>
    <row r="14" spans="1:16" x14ac:dyDescent="0.35">
      <c r="C14" t="s">
        <v>26</v>
      </c>
      <c r="D14" s="2">
        <f>IFERROR(INDEX(D51:D500,MATCH($C$14,$C$51:$C$500,0)),"")</f>
        <v>-7209379505</v>
      </c>
      <c r="H14" s="2">
        <f>IFERROR(SUM(D14:G14)*(4/MAX(1,COUNT(D14:G14))),"")</f>
        <v>-28837518020</v>
      </c>
      <c r="I14" s="2">
        <f t="shared" ref="I14:P14" si="11">IFERROR(INDEX(I51:I500,MATCH($C$14,$C$51:$C$500,0)),"")</f>
        <v>-9734646227</v>
      </c>
      <c r="J14" s="2">
        <f t="shared" si="11"/>
        <v>-12416313416</v>
      </c>
      <c r="K14" s="2">
        <f t="shared" si="11"/>
        <v>-9832104210</v>
      </c>
      <c r="L14" s="2">
        <f t="shared" si="11"/>
        <v>-8359940884</v>
      </c>
      <c r="M14" s="2">
        <f t="shared" si="11"/>
        <v>-37070256293</v>
      </c>
      <c r="N14" s="2">
        <f t="shared" si="11"/>
        <v>-18208396981</v>
      </c>
      <c r="O14" s="2">
        <f t="shared" si="11"/>
        <v>-73241615334</v>
      </c>
      <c r="P14" s="2">
        <f t="shared" si="11"/>
        <v>-28645670202</v>
      </c>
    </row>
    <row r="15" spans="1:16" x14ac:dyDescent="0.35">
      <c r="C15" t="s">
        <v>27</v>
      </c>
      <c r="D15" s="2">
        <f>IFERROR(INDEX(D51:D500,MATCH($C$15,$C$51:$C$500,0)),"")</f>
        <v>-11540052394</v>
      </c>
      <c r="H15" s="2">
        <f>IFERROR(SUM(D15:G15)*(4/MAX(1,COUNT(D15:G15))),"")</f>
        <v>-46160209576</v>
      </c>
      <c r="I15" s="2">
        <f t="shared" ref="I15:P15" si="12">IFERROR(INDEX(I51:I500,MATCH($C$15,$C$51:$C$500,0)),"")</f>
        <v>-52304954109</v>
      </c>
      <c r="J15" s="2">
        <f t="shared" si="12"/>
        <v>-45592361538</v>
      </c>
      <c r="K15" s="2">
        <f t="shared" si="12"/>
        <v>-74753423675</v>
      </c>
      <c r="L15" s="2">
        <f t="shared" si="12"/>
        <v>-117013981089</v>
      </c>
      <c r="M15" s="2">
        <f t="shared" si="12"/>
        <v>-75702002213</v>
      </c>
      <c r="N15" s="2">
        <f t="shared" si="12"/>
        <v>-32203541304</v>
      </c>
      <c r="O15" s="2">
        <f t="shared" si="12"/>
        <v>-70002748305</v>
      </c>
      <c r="P15" s="2">
        <f t="shared" si="12"/>
        <v>-96802972525</v>
      </c>
    </row>
    <row r="16" spans="1:16" x14ac:dyDescent="0.35">
      <c r="C16" t="s">
        <v>28</v>
      </c>
      <c r="D16" s="2">
        <f>IFERROR(INDEX(D51:D500,MATCH($C$16,$C$51:$C$500,0)),"")</f>
        <v>49480809541</v>
      </c>
      <c r="H16" s="2">
        <f>IFERROR(SUM(D16:G16)*(4/MAX(1,COUNT(D16:G16))),"")</f>
        <v>197923238164</v>
      </c>
      <c r="I16" s="2">
        <f t="shared" ref="I16:P16" si="13">IFERROR(INDEX(I51:I500,MATCH($C$16,$C$51:$C$500,0)),"")</f>
        <v>198388189695</v>
      </c>
      <c r="J16" s="2">
        <f t="shared" si="13"/>
        <v>179340417571</v>
      </c>
      <c r="K16" s="2">
        <f t="shared" si="13"/>
        <v>340467360356</v>
      </c>
      <c r="L16" s="2">
        <f t="shared" si="13"/>
        <v>453966083943</v>
      </c>
      <c r="M16" s="2">
        <f t="shared" si="13"/>
        <v>271134470873</v>
      </c>
      <c r="N16" s="2">
        <f t="shared" si="13"/>
        <v>100879030409</v>
      </c>
      <c r="O16" s="2">
        <f t="shared" si="13"/>
        <v>201171190440</v>
      </c>
      <c r="P16" s="2">
        <f t="shared" si="13"/>
        <v>318436309370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1568640000000</v>
      </c>
      <c r="H20" s="2">
        <f t="shared" ref="H20:P20" ca="1" si="14">IFERROR(H21*H2,"")</f>
        <v>1568640000000</v>
      </c>
      <c r="I20" s="2">
        <f t="shared" ca="1" si="14"/>
        <v>1568640000000</v>
      </c>
      <c r="J20" s="2">
        <f t="shared" ca="1" si="14"/>
        <v>1637440000000</v>
      </c>
      <c r="K20" s="2">
        <f t="shared" ca="1" si="14"/>
        <v>1953920000000</v>
      </c>
      <c r="L20" s="2">
        <f t="shared" ca="1" si="14"/>
        <v>2105280000000</v>
      </c>
      <c r="M20" s="2">
        <f t="shared" ca="1" si="14"/>
        <v>1967680000000</v>
      </c>
      <c r="N20" s="2">
        <f t="shared" ca="1" si="14"/>
        <v>1444800000000</v>
      </c>
      <c r="O20" s="2">
        <f t="shared" ca="1" si="14"/>
        <v>1898880000000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13760000000</v>
      </c>
      <c r="H21" s="2">
        <f>IFERROR(INDEX(D21:G21,COUNT(D21:G21)),"")</f>
        <v>13760000000</v>
      </c>
      <c r="I21" s="2">
        <f t="shared" ref="I21:P21" si="15">IFERROR(INDEX(I51:I500,MATCH($C$7,$C$51:$C$500,0)),"")</f>
        <v>13760000000</v>
      </c>
      <c r="J21" s="2">
        <f t="shared" si="15"/>
        <v>13760000000</v>
      </c>
      <c r="K21" s="2">
        <f t="shared" si="15"/>
        <v>13760000000</v>
      </c>
      <c r="L21" s="2">
        <f t="shared" si="15"/>
        <v>13760000000</v>
      </c>
      <c r="M21" s="2">
        <f t="shared" si="15"/>
        <v>13760000000</v>
      </c>
      <c r="N21" s="2">
        <f t="shared" si="15"/>
        <v>13760000000</v>
      </c>
      <c r="O21" s="2">
        <f t="shared" si="15"/>
        <v>13760000000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0.92074988560053006</v>
      </c>
      <c r="H23" s="3">
        <f t="shared" ref="H23:P23" si="16">IFERROR(H5/H6*100,"")</f>
        <v>3.6829995424021202</v>
      </c>
      <c r="I23" s="3">
        <f t="shared" si="16"/>
        <v>3.5622166928288861</v>
      </c>
      <c r="J23" s="3">
        <f t="shared" si="16"/>
        <v>3.4562975012692148</v>
      </c>
      <c r="K23" s="3">
        <f t="shared" si="16"/>
        <v>11.759997205371675</v>
      </c>
      <c r="L23" s="3">
        <f t="shared" si="16"/>
        <v>10.255019264330906</v>
      </c>
      <c r="M23" s="3">
        <f t="shared" si="16"/>
        <v>6.3644797038111882</v>
      </c>
      <c r="N23" s="3">
        <f t="shared" si="16"/>
        <v>5.4549242778703277</v>
      </c>
      <c r="O23" s="3">
        <f t="shared" si="16"/>
        <v>4.5655475250601683</v>
      </c>
      <c r="P23" s="3">
        <f t="shared" si="16"/>
        <v>8.6853979420669045</v>
      </c>
    </row>
    <row r="24" spans="1:16" x14ac:dyDescent="0.35">
      <c r="C24" t="s">
        <v>45</v>
      </c>
      <c r="D24" s="4">
        <f>IFERROR(_xlfn.RRI(5,I23,D23),"")</f>
        <v>-0.23707074620429547</v>
      </c>
      <c r="H24" s="4">
        <f t="shared" ref="H24:P24" si="17">IFERROR(_xlfn.RRI(5,M23,H23),"")</f>
        <v>-0.10362909431630607</v>
      </c>
      <c r="I24" s="4">
        <f t="shared" si="17"/>
        <v>-8.169632652252079E-2</v>
      </c>
      <c r="J24" s="4">
        <f t="shared" si="17"/>
        <v>-5.4146990772403258E-2</v>
      </c>
      <c r="K24" s="4">
        <f t="shared" si="17"/>
        <v>6.2486692831808632E-2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2.23</v>
      </c>
      <c r="H25" s="3">
        <f>IFERROR(INDEX(D25:G25,COUNT(D25:G25)),"")</f>
        <v>2.23</v>
      </c>
      <c r="I25" s="3">
        <f t="shared" ref="I25:P25" si="18">IFERROR(INDEX(I51:I500,MATCH($C$25,$C$51:$C$500,0)),"")</f>
        <v>8.57</v>
      </c>
      <c r="J25" s="3">
        <f t="shared" si="18"/>
        <v>7.96</v>
      </c>
      <c r="K25" s="3">
        <f t="shared" si="18"/>
        <v>16.149999999999999</v>
      </c>
      <c r="L25" s="3">
        <f t="shared" si="18"/>
        <v>20.27</v>
      </c>
      <c r="M25" s="3">
        <f t="shared" si="18"/>
        <v>11.2</v>
      </c>
      <c r="N25" s="3">
        <f t="shared" si="18"/>
        <v>4.1399999999999997</v>
      </c>
      <c r="O25" s="3">
        <f t="shared" si="18"/>
        <v>6.94</v>
      </c>
      <c r="P25" s="3">
        <f t="shared" si="18"/>
        <v>1146982.07</v>
      </c>
    </row>
    <row r="26" spans="1:16" x14ac:dyDescent="0.35">
      <c r="C26" t="s">
        <v>48</v>
      </c>
      <c r="D26" s="4">
        <f>IFERROR(_xlfn.RRI(5,I25,D25),"")</f>
        <v>-0.23605022341265169</v>
      </c>
      <c r="H26" s="4">
        <f t="shared" ref="H26:P26" si="19">IFERROR(_xlfn.RRI(5,M25,H25),"")</f>
        <v>-0.27586861970684651</v>
      </c>
      <c r="I26" s="4">
        <f t="shared" si="19"/>
        <v>0.15663437722187279</v>
      </c>
      <c r="J26" s="4">
        <f t="shared" si="19"/>
        <v>2.7804984319473647E-2</v>
      </c>
      <c r="K26" s="4">
        <f t="shared" si="19"/>
        <v>-0.89291634663764263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176.10563057463662</v>
      </c>
      <c r="H27" s="3">
        <f t="shared" ref="H27:P27" si="20">IFERROR(H4/H21,"")</f>
        <v>704.42252229854648</v>
      </c>
      <c r="I27" s="3">
        <f t="shared" si="20"/>
        <v>750.64441037325582</v>
      </c>
      <c r="J27" s="3">
        <f t="shared" si="20"/>
        <v>701.01910712129359</v>
      </c>
      <c r="K27" s="3">
        <f t="shared" si="20"/>
        <v>762.66282121308143</v>
      </c>
      <c r="L27" s="3">
        <f t="shared" si="20"/>
        <v>836.44365183880814</v>
      </c>
      <c r="M27" s="3">
        <f t="shared" si="20"/>
        <v>710.65286425479655</v>
      </c>
      <c r="N27" s="3">
        <f t="shared" si="20"/>
        <v>441.60107958793606</v>
      </c>
      <c r="O27" s="3">
        <f t="shared" si="20"/>
        <v>634.41036052492734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-0.25171369425017176</v>
      </c>
      <c r="H28" s="4">
        <f t="shared" ref="H28:P28" si="21">IFERROR(_xlfn.RRI(5,M27,H27),"")</f>
        <v>-1.75959505488954E-3</v>
      </c>
      <c r="I28" s="4">
        <f t="shared" si="21"/>
        <v>0.11193864878886317</v>
      </c>
      <c r="J28" s="4">
        <f t="shared" si="21"/>
        <v>2.0168519087421677E-2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-0.73978996499416561</v>
      </c>
      <c r="I29" s="4">
        <f t="shared" si="22"/>
        <v>7.6633165829145769E-2</v>
      </c>
      <c r="J29" s="4">
        <f t="shared" si="22"/>
        <v>-0.50712074303405563</v>
      </c>
      <c r="K29" s="4">
        <f t="shared" si="22"/>
        <v>-0.20325604341391224</v>
      </c>
      <c r="L29" s="4">
        <f t="shared" si="22"/>
        <v>0.80982142857142869</v>
      </c>
      <c r="M29" s="4">
        <f t="shared" si="22"/>
        <v>1.7053140096618358</v>
      </c>
      <c r="N29" s="4">
        <f t="shared" si="22"/>
        <v>-0.40345821325648423</v>
      </c>
      <c r="O29" s="4">
        <f t="shared" si="22"/>
        <v>-0.99999394933871988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-6.1576276910828703E-2</v>
      </c>
      <c r="I30" s="4">
        <f t="shared" si="23"/>
        <v>7.0790229178982755E-2</v>
      </c>
      <c r="J30" s="4">
        <f t="shared" si="23"/>
        <v>-8.0826955736137976E-2</v>
      </c>
      <c r="K30" s="4">
        <f t="shared" si="23"/>
        <v>-8.8207771633545831E-2</v>
      </c>
      <c r="L30" s="4">
        <f t="shared" si="23"/>
        <v>0.17700736028963743</v>
      </c>
      <c r="M30" s="4">
        <f t="shared" si="23"/>
        <v>0.60926432724737978</v>
      </c>
      <c r="N30" s="4">
        <f t="shared" si="23"/>
        <v>-0.30391887165502146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199.94</v>
      </c>
      <c r="H32" s="3">
        <f>IFERROR(INDEX(D32:G32,COUNT(D32:G32)),"")</f>
        <v>199.94</v>
      </c>
      <c r="I32" s="3">
        <f t="shared" ref="I32:P32" si="24">IFERROR(INDEX(I51:I500,MATCH($C$32,$C$51:$C$500,0)),"")</f>
        <v>197.74</v>
      </c>
      <c r="J32" s="3">
        <f t="shared" si="24"/>
        <v>192.53</v>
      </c>
      <c r="K32" s="3">
        <f t="shared" si="24"/>
        <v>184.59</v>
      </c>
      <c r="L32" s="3">
        <f t="shared" si="24"/>
        <v>165.97</v>
      </c>
      <c r="M32" s="3">
        <f t="shared" si="24"/>
        <v>150.51</v>
      </c>
      <c r="N32" s="3">
        <f t="shared" si="24"/>
        <v>140.16999999999999</v>
      </c>
      <c r="O32" s="3">
        <f t="shared" si="24"/>
        <v>131.16999999999999</v>
      </c>
      <c r="P32" s="3">
        <f t="shared" si="24"/>
        <v>10606749.35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0.57999999999999996</v>
      </c>
      <c r="H33" s="3">
        <f>IFERROR(INDEX(D33:G33,COUNT(D33:G33)),"")</f>
        <v>0.57999999999999996</v>
      </c>
      <c r="I33" s="3">
        <f t="shared" ref="I33:P33" si="25">IFERROR(INDEX(I51:I500,MATCH($C$33,$C$51:$C$500,0)),"")</f>
        <v>0.57999999999999996</v>
      </c>
      <c r="J33" s="3">
        <f t="shared" si="25"/>
        <v>0.62</v>
      </c>
      <c r="K33" s="3">
        <f t="shared" si="25"/>
        <v>0.77</v>
      </c>
      <c r="L33" s="3">
        <f t="shared" si="25"/>
        <v>0.92</v>
      </c>
      <c r="M33" s="3">
        <f t="shared" si="25"/>
        <v>0.95</v>
      </c>
      <c r="N33" s="3">
        <f t="shared" si="25"/>
        <v>0.75</v>
      </c>
      <c r="O33" s="3">
        <f t="shared" si="25"/>
        <v>1.05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51.57</v>
      </c>
      <c r="H34" s="3">
        <f>IFERROR(INDEX(D34:G34,COUNT(D34:G34)),"")</f>
        <v>51.57</v>
      </c>
      <c r="I34" s="3">
        <f t="shared" ref="I34:P34" si="26">IFERROR(INDEX(I51:I500,MATCH($C$34,$C$51:$C$500,0)),"")</f>
        <v>13.3</v>
      </c>
      <c r="J34" s="3">
        <f t="shared" si="26"/>
        <v>14.95</v>
      </c>
      <c r="K34" s="3">
        <f t="shared" si="26"/>
        <v>8.7899999999999991</v>
      </c>
      <c r="L34" s="3">
        <f t="shared" si="26"/>
        <v>7.55</v>
      </c>
      <c r="M34" s="3">
        <f t="shared" si="26"/>
        <v>12.77</v>
      </c>
      <c r="N34" s="3">
        <f t="shared" si="26"/>
        <v>25.36</v>
      </c>
      <c r="O34" s="3">
        <f t="shared" si="26"/>
        <v>19.88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0.65</v>
      </c>
      <c r="H35" s="3">
        <f>IFERROR(INDEX(D35:G35,COUNT(D35:G35)),"")</f>
        <v>0.65</v>
      </c>
      <c r="I35" s="3">
        <f t="shared" ref="I35:P35" si="27">IFERROR(INDEX(I51:I500,MATCH($C$35,$C$51:$C$500,0)),"")</f>
        <v>0.15</v>
      </c>
      <c r="J35" s="3">
        <f t="shared" si="27"/>
        <v>0.17</v>
      </c>
      <c r="K35" s="3">
        <f t="shared" si="27"/>
        <v>0.19</v>
      </c>
      <c r="L35" s="3">
        <f t="shared" si="27"/>
        <v>0.18</v>
      </c>
      <c r="M35" s="3">
        <f t="shared" si="27"/>
        <v>0.2</v>
      </c>
      <c r="N35" s="3">
        <f t="shared" si="27"/>
        <v>0.24</v>
      </c>
      <c r="O35" s="3">
        <f t="shared" si="27"/>
        <v>0.22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0.35850000000000004</v>
      </c>
      <c r="I36" s="4">
        <f t="shared" si="28"/>
        <v>0.3735</v>
      </c>
      <c r="J36" s="4">
        <f t="shared" si="28"/>
        <v>0.40200000000000002</v>
      </c>
      <c r="K36" s="4">
        <f t="shared" si="28"/>
        <v>0</v>
      </c>
      <c r="L36" s="4">
        <f t="shared" si="28"/>
        <v>0.36020000000000002</v>
      </c>
      <c r="M36" s="4">
        <f t="shared" si="28"/>
        <v>0.42849999999999999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3.2</v>
      </c>
      <c r="I37" s="3">
        <f t="shared" si="29"/>
        <v>3.2</v>
      </c>
      <c r="J37" s="3">
        <f t="shared" si="29"/>
        <v>3.2</v>
      </c>
      <c r="K37" s="3">
        <f t="shared" si="29"/>
        <v>0</v>
      </c>
      <c r="L37" s="3">
        <f t="shared" si="29"/>
        <v>7.3</v>
      </c>
      <c r="M37" s="3">
        <f t="shared" si="29"/>
        <v>4.8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2423213476707</v>
      </c>
      <c r="E51" s="5">
        <v>4054034972590</v>
      </c>
      <c r="F51" s="5">
        <v>2406217870083</v>
      </c>
      <c r="G51" s="5">
        <v>1967799610361</v>
      </c>
      <c r="I51" s="5">
        <v>10328867086736</v>
      </c>
      <c r="J51" s="5">
        <v>9646022913989</v>
      </c>
      <c r="K51" s="5">
        <v>10494240419892</v>
      </c>
      <c r="L51" s="5">
        <v>11509464649302</v>
      </c>
      <c r="M51" s="5">
        <v>9778583412146</v>
      </c>
      <c r="N51" s="5">
        <v>6076430855130</v>
      </c>
      <c r="O51" s="5">
        <v>8729486560823</v>
      </c>
      <c r="P51" s="5">
        <v>9976470408838</v>
      </c>
    </row>
    <row r="52" spans="2:16" x14ac:dyDescent="0.35">
      <c r="C52" t="s">
        <v>75</v>
      </c>
      <c r="D52" s="5">
        <v>-2245431394924</v>
      </c>
      <c r="E52" s="5">
        <v>-3851451924679</v>
      </c>
      <c r="F52" s="5">
        <v>-2242870681324</v>
      </c>
      <c r="G52" s="5">
        <v>-1807874381726</v>
      </c>
      <c r="I52" s="5">
        <v>-9667086888504</v>
      </c>
      <c r="J52" s="5">
        <v>-9044838756134</v>
      </c>
      <c r="K52" s="5">
        <v>-9743918390892</v>
      </c>
      <c r="L52" s="5">
        <v>-10677364390685</v>
      </c>
      <c r="M52" s="5">
        <v>-9140801884412</v>
      </c>
      <c r="N52" s="5">
        <v>-5675823655741</v>
      </c>
      <c r="O52" s="5">
        <v>-8180262127915</v>
      </c>
      <c r="P52" s="5">
        <v>-9353155928320</v>
      </c>
    </row>
    <row r="53" spans="2:16" x14ac:dyDescent="0.35">
      <c r="C53" t="s">
        <v>76</v>
      </c>
      <c r="D53" s="5">
        <v>177782081783</v>
      </c>
      <c r="E53" s="5">
        <v>202583047911</v>
      </c>
      <c r="F53" s="5">
        <v>163347188759</v>
      </c>
      <c r="G53" s="5">
        <v>159925228635</v>
      </c>
      <c r="I53" s="5">
        <v>661780198232</v>
      </c>
      <c r="J53" s="5">
        <v>601184157855</v>
      </c>
      <c r="K53" s="5">
        <v>750322029000</v>
      </c>
      <c r="L53" s="5">
        <v>832100258617</v>
      </c>
      <c r="M53" s="5">
        <v>637781527734</v>
      </c>
      <c r="N53" s="5">
        <v>400607199389</v>
      </c>
      <c r="O53" s="5">
        <v>549224432908</v>
      </c>
      <c r="P53" s="5">
        <v>623314480518</v>
      </c>
    </row>
    <row r="54" spans="2:16" x14ac:dyDescent="0.35">
      <c r="C54" t="s">
        <v>77</v>
      </c>
      <c r="D54" s="5">
        <v>-141016414251</v>
      </c>
      <c r="E54" s="5">
        <v>-153128093576</v>
      </c>
      <c r="F54" s="5">
        <v>-131262362103</v>
      </c>
      <c r="G54" s="5">
        <v>-121430956989</v>
      </c>
      <c r="I54" s="5">
        <v>-534510705986</v>
      </c>
      <c r="J54" s="5">
        <v>-491942156226</v>
      </c>
      <c r="K54" s="5">
        <v>-464634805242</v>
      </c>
      <c r="L54" s="5">
        <v>-432593274745</v>
      </c>
      <c r="M54" s="5">
        <v>-396334982403</v>
      </c>
      <c r="N54" s="5">
        <v>-310702459509</v>
      </c>
      <c r="O54" s="5">
        <v>-361752800191</v>
      </c>
      <c r="P54" s="5">
        <v>-345425327875</v>
      </c>
    </row>
    <row r="55" spans="2:16" x14ac:dyDescent="0.35">
      <c r="C55" t="s">
        <v>78</v>
      </c>
      <c r="D55" s="5">
        <v>-87459153096</v>
      </c>
      <c r="E55" s="5">
        <v>-88019433077</v>
      </c>
      <c r="F55" s="5">
        <v>-79704704845</v>
      </c>
      <c r="G55" s="5">
        <v>-71190606528</v>
      </c>
      <c r="I55" s="5">
        <v>-317302096573</v>
      </c>
      <c r="J55" s="5">
        <v>-291974329466</v>
      </c>
      <c r="K55" s="5">
        <v>-285678681623</v>
      </c>
      <c r="L55" s="5">
        <v>-253747950061</v>
      </c>
      <c r="M55" s="5">
        <v>-230467628358</v>
      </c>
      <c r="N55" s="5">
        <v>-190079657176</v>
      </c>
      <c r="O55" s="5">
        <v>-230992400506</v>
      </c>
      <c r="P55" s="5">
        <v>-223033623097</v>
      </c>
    </row>
    <row r="56" spans="2:16" x14ac:dyDescent="0.35">
      <c r="C56" t="s">
        <v>79</v>
      </c>
      <c r="D56" s="5">
        <v>-53557261155</v>
      </c>
      <c r="E56" s="5">
        <v>-65108660499</v>
      </c>
      <c r="F56" s="5">
        <v>-51557657258</v>
      </c>
      <c r="G56" s="5">
        <v>-50240350461</v>
      </c>
      <c r="I56" s="5">
        <v>-217208609413</v>
      </c>
      <c r="J56" s="5">
        <v>-199967826760</v>
      </c>
      <c r="K56" s="5">
        <v>-178956123619</v>
      </c>
      <c r="L56" s="5">
        <v>-178845324684</v>
      </c>
      <c r="M56" s="5">
        <v>-165867354045</v>
      </c>
      <c r="N56" s="5">
        <v>-120622802333</v>
      </c>
      <c r="O56" s="5">
        <v>-130760399685</v>
      </c>
      <c r="P56" s="5">
        <v>-122391704778</v>
      </c>
    </row>
    <row r="57" spans="2:16" x14ac:dyDescent="0.35">
      <c r="C57" t="s">
        <v>81</v>
      </c>
      <c r="D57" s="5">
        <v>36765667532</v>
      </c>
      <c r="E57" s="5">
        <v>49454954335</v>
      </c>
      <c r="F57" s="5">
        <v>32084826656</v>
      </c>
      <c r="G57" s="5">
        <v>38494271646</v>
      </c>
      <c r="I57" s="5">
        <v>127269492246</v>
      </c>
      <c r="J57" s="5">
        <v>109242001629</v>
      </c>
      <c r="K57" s="5">
        <v>285687223758</v>
      </c>
      <c r="L57" s="5">
        <v>399506983872</v>
      </c>
      <c r="M57" s="5">
        <v>241446545331</v>
      </c>
      <c r="N57" s="5">
        <v>89904739880</v>
      </c>
      <c r="O57" s="5">
        <v>187471632717</v>
      </c>
      <c r="P57" s="5">
        <v>277889152643</v>
      </c>
    </row>
    <row r="58" spans="2:16" x14ac:dyDescent="0.35">
      <c r="C58" t="s">
        <v>82</v>
      </c>
      <c r="D58" s="5">
        <v>12715142009</v>
      </c>
      <c r="E58" s="5">
        <v>22798354390</v>
      </c>
      <c r="F58" s="5">
        <v>13188376298</v>
      </c>
      <c r="G58" s="5">
        <v>15299744480</v>
      </c>
      <c r="I58" s="5">
        <v>71118697449</v>
      </c>
      <c r="J58" s="5">
        <v>70098415942</v>
      </c>
      <c r="K58" s="5">
        <v>54780136598</v>
      </c>
      <c r="L58" s="5">
        <v>54459100071</v>
      </c>
      <c r="M58" s="5">
        <v>29687925542</v>
      </c>
      <c r="N58" s="5">
        <v>10974290529</v>
      </c>
      <c r="O58" s="5">
        <v>13699557723</v>
      </c>
      <c r="P58" s="5">
        <v>40547156727</v>
      </c>
    </row>
    <row r="59" spans="2:16" x14ac:dyDescent="0.35">
      <c r="C59" t="s">
        <v>83</v>
      </c>
      <c r="D59" s="5">
        <v>6732127898</v>
      </c>
      <c r="E59" s="5">
        <v>5451474604</v>
      </c>
      <c r="F59" s="5">
        <v>3757965437</v>
      </c>
      <c r="G59" s="5">
        <v>3914346814</v>
      </c>
      <c r="I59" s="5">
        <v>18266053201</v>
      </c>
      <c r="J59" s="5">
        <v>20132805654</v>
      </c>
      <c r="K59" s="5">
        <v>13215706675</v>
      </c>
      <c r="L59" s="5">
        <v>14989824212</v>
      </c>
      <c r="M59" s="5">
        <v>19146753118</v>
      </c>
      <c r="N59" s="5">
        <v>16546875591</v>
      </c>
      <c r="O59" s="5">
        <v>14872490066</v>
      </c>
      <c r="P59" s="5">
        <v>13081293204</v>
      </c>
    </row>
    <row r="60" spans="2:16" x14ac:dyDescent="0.35">
      <c r="C60" t="s">
        <v>26</v>
      </c>
      <c r="D60" s="5">
        <v>-7209379505</v>
      </c>
      <c r="E60" s="5">
        <v>-3402776318</v>
      </c>
      <c r="F60" s="5">
        <v>-2942531007</v>
      </c>
      <c r="G60" s="5">
        <v>-1807583073</v>
      </c>
      <c r="I60" s="5">
        <v>-9734646227</v>
      </c>
      <c r="J60" s="5">
        <v>-12416313416</v>
      </c>
      <c r="K60" s="5">
        <v>-9832104210</v>
      </c>
      <c r="L60" s="5">
        <v>-8359940884</v>
      </c>
      <c r="M60" s="5">
        <v>-37070256293</v>
      </c>
      <c r="N60" s="5">
        <v>-18208396981</v>
      </c>
      <c r="O60" s="5">
        <v>-73241615334</v>
      </c>
      <c r="P60" s="5">
        <v>-28645670202</v>
      </c>
    </row>
    <row r="61" spans="2:16" x14ac:dyDescent="0.35">
      <c r="C61" t="s">
        <v>80</v>
      </c>
      <c r="D61" s="5">
        <v>7152127716</v>
      </c>
      <c r="E61" s="5">
        <v>9413253340</v>
      </c>
      <c r="F61" s="5">
        <v>6775624777</v>
      </c>
      <c r="G61" s="5">
        <v>7671456571</v>
      </c>
      <c r="I61" s="5">
        <v>27851721177</v>
      </c>
      <c r="J61" s="5">
        <v>24174290608</v>
      </c>
      <c r="K61" s="5">
        <v>71060220085</v>
      </c>
      <c r="L61" s="5">
        <v>58221383724</v>
      </c>
      <c r="M61" s="5">
        <v>42293581104</v>
      </c>
      <c r="N61" s="5">
        <v>48932221720</v>
      </c>
      <c r="O61" s="5">
        <v>37514456044</v>
      </c>
      <c r="P61" s="5">
        <v>76906534699</v>
      </c>
    </row>
    <row r="62" spans="2:16" x14ac:dyDescent="0.35">
      <c r="C62" t="s">
        <v>84</v>
      </c>
      <c r="D62" s="5">
        <v>12715142009</v>
      </c>
      <c r="E62" s="5">
        <v>22798354390</v>
      </c>
      <c r="F62" s="5">
        <v>13188376298</v>
      </c>
      <c r="G62" s="5">
        <v>15299744480</v>
      </c>
      <c r="I62" s="5">
        <v>71118697449</v>
      </c>
      <c r="J62" s="5">
        <v>70098415942</v>
      </c>
      <c r="K62" s="5">
        <v>54780136598</v>
      </c>
      <c r="L62" s="5">
        <v>54459100071</v>
      </c>
      <c r="M62" s="5">
        <v>29687925542</v>
      </c>
      <c r="N62" s="5">
        <v>10974290529</v>
      </c>
      <c r="O62" s="5">
        <v>13699557723</v>
      </c>
      <c r="P62" s="5">
        <v>40547156727</v>
      </c>
    </row>
    <row r="63" spans="2:16" x14ac:dyDescent="0.35">
      <c r="C63" t="s">
        <v>28</v>
      </c>
      <c r="D63" s="5">
        <v>49480809541</v>
      </c>
      <c r="E63" s="5">
        <v>72253308725</v>
      </c>
      <c r="F63" s="5">
        <v>45273202954</v>
      </c>
      <c r="G63" s="5">
        <v>53794016126</v>
      </c>
      <c r="I63" s="5">
        <v>198388189695</v>
      </c>
      <c r="J63" s="5">
        <v>179340417571</v>
      </c>
      <c r="K63" s="5">
        <v>340467360356</v>
      </c>
      <c r="L63" s="5">
        <v>453966083943</v>
      </c>
      <c r="M63" s="5">
        <v>271134470873</v>
      </c>
      <c r="N63" s="5">
        <v>100879030409</v>
      </c>
      <c r="O63" s="5">
        <v>201171190440</v>
      </c>
      <c r="P63" s="5">
        <v>318436309370</v>
      </c>
    </row>
    <row r="64" spans="2:16" x14ac:dyDescent="0.35">
      <c r="C64" t="s">
        <v>27</v>
      </c>
      <c r="D64" s="5">
        <v>-11540052394</v>
      </c>
      <c r="E64" s="5">
        <v>-19163465215</v>
      </c>
      <c r="F64" s="5">
        <v>-12729440694</v>
      </c>
      <c r="G64" s="5">
        <v>-12918946169</v>
      </c>
      <c r="I64" s="5">
        <v>-52304954109</v>
      </c>
      <c r="J64" s="5">
        <v>-45592361538</v>
      </c>
      <c r="K64" s="5">
        <v>-74753423675</v>
      </c>
      <c r="L64" s="5">
        <v>-117013981089</v>
      </c>
      <c r="M64" s="5">
        <v>-75702002213</v>
      </c>
      <c r="N64" s="5">
        <v>-32203541304</v>
      </c>
      <c r="O64" s="5">
        <v>-70002748305</v>
      </c>
      <c r="P64" s="5">
        <v>-96802972525</v>
      </c>
    </row>
    <row r="65" spans="2:16" x14ac:dyDescent="0.35">
      <c r="C65" t="s">
        <v>85</v>
      </c>
      <c r="D65" s="5">
        <v>-13045278946</v>
      </c>
      <c r="E65" s="5">
        <v>-19497378857</v>
      </c>
      <c r="F65" s="5">
        <v>-11767966316</v>
      </c>
      <c r="G65" s="5">
        <v>-13743353067</v>
      </c>
      <c r="I65" s="5">
        <v>-52823463660</v>
      </c>
      <c r="J65" s="5">
        <v>-44111512060</v>
      </c>
      <c r="K65" s="5">
        <v>-79283241620</v>
      </c>
    </row>
    <row r="66" spans="2:16" x14ac:dyDescent="0.35">
      <c r="C66" t="s">
        <v>86</v>
      </c>
      <c r="D66" s="5">
        <v>1523359545</v>
      </c>
      <c r="E66" s="5">
        <v>1298530292</v>
      </c>
      <c r="F66" s="5">
        <v>-218541418</v>
      </c>
      <c r="G66" s="5">
        <v>1253555792</v>
      </c>
      <c r="I66" s="5">
        <v>2673183548</v>
      </c>
      <c r="J66" s="5">
        <v>-1894650029</v>
      </c>
      <c r="K66" s="5">
        <v>5895420969</v>
      </c>
    </row>
    <row r="67" spans="2:16" x14ac:dyDescent="0.35">
      <c r="C67" t="s">
        <v>87</v>
      </c>
      <c r="D67" s="5">
        <v>-18132993</v>
      </c>
      <c r="G67" s="5">
        <v>17975493</v>
      </c>
    </row>
    <row r="68" spans="2:16" x14ac:dyDescent="0.35">
      <c r="C68" t="s">
        <v>88</v>
      </c>
      <c r="D68" s="5">
        <v>-11540052394</v>
      </c>
      <c r="E68" s="5">
        <v>-19163465215</v>
      </c>
      <c r="F68" s="5">
        <v>-12729440694</v>
      </c>
      <c r="G68" s="5">
        <v>-12918946169</v>
      </c>
      <c r="I68" s="5">
        <v>-52304954109</v>
      </c>
      <c r="J68" s="5">
        <v>-45592361538</v>
      </c>
      <c r="K68" s="5">
        <v>-74753423675</v>
      </c>
      <c r="L68" s="5">
        <v>-117013981089</v>
      </c>
      <c r="M68" s="5">
        <v>-75702002213</v>
      </c>
      <c r="N68" s="5">
        <v>-32203541304</v>
      </c>
      <c r="O68" s="5">
        <v>-70002748305</v>
      </c>
      <c r="P68" s="5">
        <v>-96802972525</v>
      </c>
    </row>
    <row r="69" spans="2:16" x14ac:dyDescent="0.35">
      <c r="C69" t="s">
        <v>91</v>
      </c>
      <c r="D69" s="5">
        <v>37940757147</v>
      </c>
      <c r="E69" s="5">
        <v>53089843510</v>
      </c>
      <c r="F69" s="5">
        <v>32543762260</v>
      </c>
      <c r="G69" s="5">
        <v>40875069957</v>
      </c>
      <c r="I69" s="5">
        <v>146083235586</v>
      </c>
      <c r="J69" s="5">
        <v>133748056033</v>
      </c>
      <c r="K69" s="5">
        <v>265713936681</v>
      </c>
      <c r="L69" s="5">
        <v>336952102854</v>
      </c>
      <c r="M69" s="5">
        <v>195432468660</v>
      </c>
      <c r="N69" s="5">
        <v>68675489105</v>
      </c>
      <c r="O69" s="5">
        <v>131168442135</v>
      </c>
      <c r="P69" s="5">
        <v>221633336845</v>
      </c>
    </row>
    <row r="70" spans="2:16" x14ac:dyDescent="0.35">
      <c r="C70" t="s">
        <v>92</v>
      </c>
      <c r="D70" s="5">
        <v>-542074268</v>
      </c>
      <c r="E70" s="5">
        <v>-2203006115</v>
      </c>
      <c r="F70" s="5">
        <v>-38727972</v>
      </c>
      <c r="G70" s="5">
        <v>-122314204</v>
      </c>
      <c r="I70" s="5">
        <v>-2545222182</v>
      </c>
      <c r="J70" s="5">
        <v>-339314634</v>
      </c>
      <c r="K70" s="5">
        <v>161846326363</v>
      </c>
      <c r="L70" s="5">
        <v>-14236</v>
      </c>
      <c r="M70" s="5">
        <v>3798423754</v>
      </c>
      <c r="N70" s="5">
        <v>111372660259</v>
      </c>
      <c r="O70" s="5">
        <v>7858539892</v>
      </c>
      <c r="P70" s="5">
        <v>5561786749</v>
      </c>
    </row>
    <row r="71" spans="2:16" x14ac:dyDescent="0.35">
      <c r="C71" t="s">
        <v>93</v>
      </c>
      <c r="D71" s="5">
        <v>37398682879</v>
      </c>
      <c r="E71" s="5">
        <v>50886837395</v>
      </c>
      <c r="F71" s="5">
        <v>32505034288</v>
      </c>
      <c r="G71" s="5">
        <v>40752755753</v>
      </c>
      <c r="I71" s="5">
        <v>143538013404</v>
      </c>
      <c r="J71" s="5">
        <v>133408741399</v>
      </c>
      <c r="K71" s="5">
        <v>427560263044</v>
      </c>
      <c r="L71" s="5">
        <v>336952088618</v>
      </c>
      <c r="M71" s="5">
        <v>199230892414</v>
      </c>
      <c r="N71" s="5">
        <v>180048149364</v>
      </c>
      <c r="O71" s="5">
        <v>139026982027</v>
      </c>
      <c r="P71" s="5">
        <v>227195123594</v>
      </c>
    </row>
    <row r="72" spans="2:16" x14ac:dyDescent="0.35">
      <c r="C72" t="s">
        <v>94</v>
      </c>
      <c r="D72" s="5">
        <v>37940757147</v>
      </c>
      <c r="E72" s="5">
        <v>53089843510</v>
      </c>
      <c r="F72" s="5">
        <v>32543762260</v>
      </c>
      <c r="G72" s="5">
        <v>40875069957</v>
      </c>
      <c r="I72" s="5">
        <v>146083235586</v>
      </c>
      <c r="J72" s="5">
        <v>133748056033</v>
      </c>
      <c r="K72" s="5">
        <v>265713936681</v>
      </c>
      <c r="L72" s="5">
        <v>336952102854</v>
      </c>
      <c r="M72" s="5">
        <v>195432468660</v>
      </c>
      <c r="N72" s="5">
        <v>68675489105</v>
      </c>
      <c r="O72" s="5">
        <v>131168442135</v>
      </c>
      <c r="P72" s="5">
        <v>221633336845</v>
      </c>
    </row>
    <row r="73" spans="2:16" x14ac:dyDescent="0.35">
      <c r="C73" t="s">
        <v>7</v>
      </c>
      <c r="D73" s="5">
        <v>30246555163</v>
      </c>
      <c r="E73" s="5">
        <v>41473584055</v>
      </c>
      <c r="F73" s="5">
        <v>25729409511</v>
      </c>
      <c r="G73" s="5">
        <v>33081299182</v>
      </c>
      <c r="I73" s="5">
        <v>115686292227</v>
      </c>
      <c r="J73" s="5">
        <v>109234450791</v>
      </c>
      <c r="K73" s="5">
        <v>356500042959</v>
      </c>
      <c r="L73" s="5">
        <v>278730704894</v>
      </c>
      <c r="M73" s="5">
        <v>156937311310</v>
      </c>
      <c r="N73" s="5">
        <v>131115927644</v>
      </c>
      <c r="O73" s="5">
        <v>101512525983</v>
      </c>
      <c r="P73" s="5">
        <v>150288588895</v>
      </c>
    </row>
    <row r="74" spans="2:16" x14ac:dyDescent="0.35">
      <c r="C74" t="s">
        <v>95</v>
      </c>
      <c r="D74" s="5">
        <v>37940757147</v>
      </c>
      <c r="E74" s="5">
        <v>53089843510</v>
      </c>
      <c r="F74" s="5">
        <v>32543762260</v>
      </c>
      <c r="G74" s="5">
        <v>40875069957</v>
      </c>
      <c r="I74" s="5">
        <v>146083235586</v>
      </c>
      <c r="J74" s="5">
        <v>133748056033</v>
      </c>
      <c r="K74" s="5">
        <v>265713936681</v>
      </c>
      <c r="L74" s="5">
        <v>336952102854</v>
      </c>
      <c r="M74" s="5">
        <v>195432468660</v>
      </c>
      <c r="N74" s="5">
        <v>68675489105</v>
      </c>
      <c r="O74" s="5">
        <v>131168442135</v>
      </c>
      <c r="P74" s="5">
        <v>221633336845</v>
      </c>
    </row>
    <row r="75" spans="2:16" x14ac:dyDescent="0.35">
      <c r="C75" t="s">
        <v>96</v>
      </c>
      <c r="D75" s="5">
        <v>37398682879</v>
      </c>
      <c r="E75" s="5">
        <v>50886837395</v>
      </c>
      <c r="F75" s="5">
        <v>32505034288</v>
      </c>
      <c r="G75" s="5">
        <v>40752755753</v>
      </c>
      <c r="I75" s="5">
        <v>143538013404</v>
      </c>
      <c r="J75" s="5">
        <v>133408741399</v>
      </c>
      <c r="K75" s="5">
        <v>427560263044</v>
      </c>
      <c r="L75" s="5">
        <v>336952088618</v>
      </c>
      <c r="M75" s="5">
        <v>199230892414</v>
      </c>
      <c r="N75" s="5">
        <v>180048149364</v>
      </c>
      <c r="O75" s="5">
        <v>139026982027</v>
      </c>
      <c r="P75" s="5">
        <v>227195123594</v>
      </c>
    </row>
    <row r="76" spans="2:16" x14ac:dyDescent="0.35">
      <c r="C76" t="s">
        <v>97</v>
      </c>
      <c r="D76" s="5">
        <v>37398682879</v>
      </c>
      <c r="E76" s="5">
        <v>50886837395</v>
      </c>
      <c r="F76" s="5">
        <v>32505034288</v>
      </c>
      <c r="G76" s="5">
        <v>40752755753</v>
      </c>
      <c r="I76" s="5">
        <v>143538013404</v>
      </c>
      <c r="J76" s="5">
        <v>133408741399</v>
      </c>
      <c r="K76" s="5">
        <v>427560263044</v>
      </c>
      <c r="L76" s="5">
        <v>336952088618</v>
      </c>
      <c r="M76" s="5">
        <v>199230892414</v>
      </c>
      <c r="N76" s="5">
        <v>180048149364</v>
      </c>
      <c r="O76" s="5">
        <v>139026982027</v>
      </c>
      <c r="P76" s="5">
        <v>227195123594</v>
      </c>
    </row>
    <row r="78" spans="2:16" x14ac:dyDescent="0.35">
      <c r="B78" t="s">
        <v>98</v>
      </c>
      <c r="C78" t="s">
        <v>99</v>
      </c>
    </row>
    <row r="79" spans="2:16" x14ac:dyDescent="0.35">
      <c r="C79" t="s">
        <v>100</v>
      </c>
    </row>
    <row r="80" spans="2:16" x14ac:dyDescent="0.35">
      <c r="C80" t="s">
        <v>19</v>
      </c>
      <c r="D80" s="5">
        <v>1513236143457</v>
      </c>
      <c r="E80" s="5">
        <v>2059409908060</v>
      </c>
      <c r="F80" s="5">
        <v>326878270098</v>
      </c>
      <c r="G80" s="5">
        <v>281520824113</v>
      </c>
      <c r="I80" s="5">
        <v>2059409908060</v>
      </c>
      <c r="J80" s="5">
        <v>671922993139</v>
      </c>
      <c r="K80" s="5">
        <v>560913895641</v>
      </c>
      <c r="L80" s="5">
        <v>477659294148</v>
      </c>
      <c r="M80" s="5">
        <v>890288312146</v>
      </c>
      <c r="N80" s="5">
        <v>523006115591</v>
      </c>
      <c r="O80" s="5">
        <v>279075651663</v>
      </c>
      <c r="P80" s="5">
        <v>659020897174</v>
      </c>
    </row>
    <row r="81" spans="3:16" x14ac:dyDescent="0.35">
      <c r="C81" t="s">
        <v>107</v>
      </c>
      <c r="E81" s="5">
        <v>4900000000</v>
      </c>
      <c r="F81" s="5">
        <v>4900000000</v>
      </c>
      <c r="G81" s="5">
        <v>4900000000</v>
      </c>
      <c r="I81" s="5">
        <v>4900000000</v>
      </c>
      <c r="J81" s="5">
        <v>4900000000</v>
      </c>
      <c r="K81" s="5">
        <v>6900000000</v>
      </c>
      <c r="L81" s="5">
        <v>7420000000</v>
      </c>
      <c r="M81" s="5">
        <v>18520000000</v>
      </c>
      <c r="N81" s="5">
        <v>287460000000</v>
      </c>
      <c r="O81" s="5">
        <v>25312000000</v>
      </c>
      <c r="P81" s="5">
        <v>33697000000</v>
      </c>
    </row>
    <row r="82" spans="3:16" x14ac:dyDescent="0.35">
      <c r="C82" t="s">
        <v>101</v>
      </c>
      <c r="D82" s="5">
        <v>397279363829</v>
      </c>
      <c r="E82" s="5">
        <v>532769546707</v>
      </c>
      <c r="F82" s="5">
        <v>480876384995</v>
      </c>
      <c r="G82" s="5">
        <v>535130305573</v>
      </c>
      <c r="I82" s="5">
        <v>532769546707</v>
      </c>
      <c r="J82" s="5">
        <v>645271086601</v>
      </c>
      <c r="K82" s="5">
        <v>543506015486</v>
      </c>
      <c r="L82" s="5">
        <v>585328024388</v>
      </c>
      <c r="M82" s="5">
        <v>449342959816</v>
      </c>
      <c r="N82" s="5">
        <v>276610954321</v>
      </c>
      <c r="O82" s="5">
        <v>559936827762</v>
      </c>
      <c r="P82" s="5">
        <v>430800504949</v>
      </c>
    </row>
    <row r="83" spans="3:16" x14ac:dyDescent="0.35">
      <c r="C83" t="s">
        <v>103</v>
      </c>
      <c r="D83" s="5">
        <v>29052338194</v>
      </c>
      <c r="E83" s="5">
        <v>36730681250</v>
      </c>
      <c r="F83" s="5">
        <v>18884283050</v>
      </c>
      <c r="G83" s="5">
        <v>35614179684</v>
      </c>
      <c r="I83" s="5">
        <v>36730681250</v>
      </c>
      <c r="J83" s="5">
        <v>23667858883</v>
      </c>
      <c r="K83" s="5">
        <v>27384555938</v>
      </c>
      <c r="L83" s="5">
        <v>13051259448</v>
      </c>
      <c r="M83" s="5">
        <v>8650794245</v>
      </c>
      <c r="N83" s="5">
        <v>5163721896</v>
      </c>
      <c r="O83" s="5">
        <v>9331195072</v>
      </c>
      <c r="P83" s="5">
        <v>11296113574</v>
      </c>
    </row>
    <row r="84" spans="3:16" x14ac:dyDescent="0.35">
      <c r="C84" t="s">
        <v>102</v>
      </c>
      <c r="D84" s="5">
        <v>23854399042</v>
      </c>
      <c r="E84" s="5">
        <v>23854399042</v>
      </c>
      <c r="F84" s="5">
        <v>23849418750</v>
      </c>
      <c r="G84" s="5">
        <v>63925853950</v>
      </c>
      <c r="I84" s="5">
        <v>23854399042</v>
      </c>
      <c r="J84" s="5">
        <v>23854399042</v>
      </c>
      <c r="K84" s="5">
        <v>23847460208</v>
      </c>
      <c r="L84" s="5">
        <v>23847460208</v>
      </c>
      <c r="M84" s="5">
        <v>23847460208</v>
      </c>
      <c r="O84" s="5">
        <v>60000000000</v>
      </c>
    </row>
    <row r="85" spans="3:16" x14ac:dyDescent="0.35">
      <c r="C85" t="s">
        <v>104</v>
      </c>
      <c r="D85" s="5">
        <v>397279363829</v>
      </c>
      <c r="E85" s="5">
        <v>532769546707</v>
      </c>
      <c r="F85" s="5">
        <v>480876384995</v>
      </c>
      <c r="G85" s="5">
        <v>535130305573</v>
      </c>
      <c r="I85" s="5">
        <v>532769546707</v>
      </c>
      <c r="J85" s="5">
        <v>645271086601</v>
      </c>
      <c r="K85" s="5">
        <v>543506015486</v>
      </c>
      <c r="L85" s="5">
        <v>585328024388</v>
      </c>
      <c r="M85" s="5">
        <v>449342959816</v>
      </c>
      <c r="N85" s="5">
        <v>276610954321</v>
      </c>
      <c r="O85" s="5">
        <v>559936827762</v>
      </c>
      <c r="P85" s="5">
        <v>430800504949</v>
      </c>
    </row>
    <row r="86" spans="3:16" x14ac:dyDescent="0.35">
      <c r="C86" t="s">
        <v>105</v>
      </c>
      <c r="D86" s="5">
        <v>3928324595</v>
      </c>
      <c r="E86" s="5">
        <v>4352189495</v>
      </c>
      <c r="F86" s="5">
        <v>4181391956</v>
      </c>
      <c r="G86" s="5">
        <v>11159155230</v>
      </c>
      <c r="I86" s="5">
        <v>4352189495</v>
      </c>
      <c r="J86" s="5">
        <v>7332574718</v>
      </c>
      <c r="K86" s="5">
        <v>13664151725</v>
      </c>
      <c r="L86" s="5">
        <v>22141724802</v>
      </c>
      <c r="M86" s="5">
        <v>11195689401</v>
      </c>
      <c r="N86" s="5">
        <v>28096245256</v>
      </c>
      <c r="O86" s="5">
        <v>28875090370</v>
      </c>
      <c r="P86" s="5">
        <v>74623100201</v>
      </c>
    </row>
    <row r="87" spans="3:16" x14ac:dyDescent="0.35">
      <c r="C87" t="s">
        <v>106</v>
      </c>
      <c r="D87" s="5">
        <v>3928324595</v>
      </c>
      <c r="E87" s="5">
        <v>4352189495</v>
      </c>
      <c r="F87" s="5">
        <v>4181391956</v>
      </c>
      <c r="G87" s="5">
        <v>11159155230</v>
      </c>
      <c r="I87" s="5">
        <v>4352189495</v>
      </c>
      <c r="J87" s="5">
        <v>7332574718</v>
      </c>
      <c r="K87" s="5">
        <v>13664151725</v>
      </c>
      <c r="L87" s="5">
        <v>22141724802</v>
      </c>
      <c r="M87" s="5">
        <v>11195689401</v>
      </c>
      <c r="N87" s="5">
        <v>28096245256</v>
      </c>
      <c r="O87" s="5">
        <v>28875090370</v>
      </c>
      <c r="P87" s="5">
        <v>74623100201</v>
      </c>
    </row>
    <row r="88" spans="3:16" x14ac:dyDescent="0.35">
      <c r="C88" t="s">
        <v>108</v>
      </c>
      <c r="D88" s="5">
        <v>3382207214805</v>
      </c>
      <c r="E88" s="5">
        <v>1914595895079</v>
      </c>
      <c r="F88" s="5">
        <v>2051279983082</v>
      </c>
      <c r="G88" s="5">
        <v>1805073003913</v>
      </c>
      <c r="I88" s="5">
        <v>1914595895079</v>
      </c>
      <c r="J88" s="5">
        <v>1048063060727</v>
      </c>
      <c r="K88" s="5">
        <v>1518148613892</v>
      </c>
      <c r="L88" s="5">
        <v>1450143368131</v>
      </c>
      <c r="M88" s="5">
        <v>973743430782</v>
      </c>
      <c r="N88" s="5">
        <v>624810285069</v>
      </c>
      <c r="O88" s="5">
        <v>1334679773961</v>
      </c>
      <c r="P88" s="5">
        <v>767671404742</v>
      </c>
    </row>
    <row r="89" spans="3:16" x14ac:dyDescent="0.35">
      <c r="C89" t="s">
        <v>80</v>
      </c>
      <c r="D89" s="5">
        <v>631269166109</v>
      </c>
      <c r="E89" s="5">
        <v>631719190561</v>
      </c>
      <c r="F89" s="5">
        <v>633603887338</v>
      </c>
      <c r="G89" s="5">
        <v>633634768634</v>
      </c>
      <c r="I89" s="5">
        <v>631719190561</v>
      </c>
      <c r="J89" s="5">
        <v>633886107971</v>
      </c>
      <c r="K89" s="5">
        <v>636167013888</v>
      </c>
      <c r="L89" s="5">
        <v>501826607974</v>
      </c>
      <c r="M89" s="5">
        <v>504579135430</v>
      </c>
      <c r="N89" s="5">
        <v>474522650000</v>
      </c>
      <c r="O89" s="5">
        <v>400400974440</v>
      </c>
      <c r="P89" s="5">
        <v>394369917608</v>
      </c>
    </row>
    <row r="90" spans="3:16" x14ac:dyDescent="0.35">
      <c r="C90" t="s">
        <v>109</v>
      </c>
      <c r="D90" s="5">
        <v>5845789719931</v>
      </c>
      <c r="E90" s="5">
        <v>4873119625818</v>
      </c>
      <c r="F90" s="5">
        <v>3129187773203</v>
      </c>
      <c r="G90" s="5">
        <v>2852298680729</v>
      </c>
      <c r="I90" s="5">
        <v>4873119625818</v>
      </c>
      <c r="J90" s="5">
        <v>2547225912467</v>
      </c>
      <c r="K90" s="5">
        <v>2830645922935</v>
      </c>
      <c r="L90" s="5">
        <v>2727204568565</v>
      </c>
      <c r="M90" s="5">
        <v>2569340713682</v>
      </c>
      <c r="N90" s="5">
        <v>1945406878407</v>
      </c>
      <c r="O90" s="5">
        <v>2555438709395</v>
      </c>
      <c r="P90" s="5">
        <v>2187496126206</v>
      </c>
    </row>
    <row r="91" spans="3:16" x14ac:dyDescent="0.35">
      <c r="C91" t="s">
        <v>110</v>
      </c>
    </row>
    <row r="92" spans="3:16" x14ac:dyDescent="0.35">
      <c r="C92" t="s">
        <v>112</v>
      </c>
      <c r="D92" s="5">
        <v>2055680966236</v>
      </c>
      <c r="E92" s="5">
        <v>2050745354057</v>
      </c>
      <c r="F92" s="5">
        <v>2024619769442</v>
      </c>
      <c r="G92" s="5">
        <v>2006374566539</v>
      </c>
      <c r="I92" s="5">
        <v>2050745354057</v>
      </c>
      <c r="J92" s="5">
        <v>1962864240664</v>
      </c>
      <c r="K92" s="5">
        <v>1639065134125</v>
      </c>
      <c r="L92" s="5">
        <v>1345204108093</v>
      </c>
      <c r="M92" s="5">
        <v>1304609058867</v>
      </c>
      <c r="N92" s="5">
        <v>1261571431196</v>
      </c>
      <c r="O92" s="5">
        <v>1111402066285</v>
      </c>
      <c r="P92" s="5">
        <v>1037739607956</v>
      </c>
    </row>
    <row r="93" spans="3:16" x14ac:dyDescent="0.35">
      <c r="C93" t="s">
        <v>111</v>
      </c>
      <c r="D93" s="5">
        <v>32831986079</v>
      </c>
      <c r="E93" s="5">
        <v>31195365687</v>
      </c>
      <c r="F93" s="5">
        <v>29242030042</v>
      </c>
      <c r="G93" s="5">
        <v>29354785354</v>
      </c>
      <c r="I93" s="5">
        <v>31195365687</v>
      </c>
      <c r="J93" s="5">
        <v>27455741508</v>
      </c>
      <c r="K93" s="5">
        <v>28824926625</v>
      </c>
      <c r="L93" s="5">
        <v>29384431188</v>
      </c>
      <c r="M93" s="5">
        <v>30371176113</v>
      </c>
      <c r="N93" s="5">
        <v>24722161122</v>
      </c>
      <c r="O93" s="5">
        <v>27255338826</v>
      </c>
      <c r="P93" s="5">
        <v>27169287504</v>
      </c>
    </row>
    <row r="94" spans="3:16" x14ac:dyDescent="0.35">
      <c r="C94" t="s">
        <v>649</v>
      </c>
      <c r="D94" s="5">
        <v>10857199168</v>
      </c>
      <c r="E94" s="5">
        <v>12051689489</v>
      </c>
      <c r="F94" s="5">
        <v>13454027635</v>
      </c>
      <c r="G94" s="5">
        <v>15085457155</v>
      </c>
      <c r="I94" s="5">
        <v>12051689489</v>
      </c>
      <c r="J94" s="5">
        <v>17470468517</v>
      </c>
      <c r="K94" s="5">
        <v>33285150928</v>
      </c>
      <c r="L94" s="5">
        <v>25286822665</v>
      </c>
      <c r="M94" s="5">
        <v>12349745017</v>
      </c>
      <c r="N94" s="5">
        <v>33502992089</v>
      </c>
      <c r="O94" s="5">
        <v>1000000000</v>
      </c>
      <c r="P94" s="5">
        <v>1538312500</v>
      </c>
    </row>
    <row r="95" spans="3:16" x14ac:dyDescent="0.35">
      <c r="C95" t="s">
        <v>115</v>
      </c>
      <c r="D95" s="5">
        <v>2240600199115</v>
      </c>
      <c r="E95" s="5">
        <v>2237297840963</v>
      </c>
      <c r="F95" s="5">
        <v>2087957207711</v>
      </c>
      <c r="G95" s="5">
        <v>2077281626027</v>
      </c>
      <c r="I95" s="5">
        <v>2237297840963</v>
      </c>
      <c r="J95" s="5">
        <v>2042634752294</v>
      </c>
      <c r="K95" s="5">
        <v>1752983796413</v>
      </c>
      <c r="L95" s="5">
        <v>1447203224495</v>
      </c>
      <c r="M95" s="5">
        <v>1422591399499</v>
      </c>
      <c r="N95" s="5">
        <v>1383082061637</v>
      </c>
      <c r="O95" s="5">
        <v>1164601375993</v>
      </c>
      <c r="P95" s="5">
        <v>1079578522340</v>
      </c>
    </row>
    <row r="96" spans="3:16" x14ac:dyDescent="0.35">
      <c r="C96" t="s">
        <v>116</v>
      </c>
      <c r="D96" s="5">
        <v>8086389919046</v>
      </c>
      <c r="E96" s="5">
        <v>7110417466781</v>
      </c>
      <c r="F96" s="5">
        <v>5217144980914</v>
      </c>
      <c r="G96" s="5">
        <v>4929580306756</v>
      </c>
      <c r="I96" s="5">
        <v>7110417466781</v>
      </c>
      <c r="J96" s="5">
        <v>4589860664761</v>
      </c>
      <c r="K96" s="5">
        <v>4583629719348</v>
      </c>
      <c r="L96" s="5">
        <v>4174407793060</v>
      </c>
      <c r="M96" s="5">
        <v>3991932113181</v>
      </c>
      <c r="N96" s="5">
        <v>3328488940044</v>
      </c>
      <c r="O96" s="5">
        <v>3720040085388</v>
      </c>
      <c r="P96" s="5">
        <v>3267074648546</v>
      </c>
    </row>
    <row r="97" spans="3:16" x14ac:dyDescent="0.35">
      <c r="C97" t="s">
        <v>117</v>
      </c>
    </row>
    <row r="98" spans="3:16" x14ac:dyDescent="0.35">
      <c r="C98" t="s">
        <v>118</v>
      </c>
    </row>
    <row r="99" spans="3:16" x14ac:dyDescent="0.35">
      <c r="C99" t="s">
        <v>119</v>
      </c>
      <c r="D99" s="5">
        <v>4642138453949</v>
      </c>
      <c r="E99" s="5">
        <v>3692978344270</v>
      </c>
      <c r="F99" s="5">
        <v>1918737791752</v>
      </c>
      <c r="G99" s="5">
        <v>1665637588428</v>
      </c>
      <c r="I99" s="5">
        <v>3692978344270</v>
      </c>
      <c r="J99" s="5">
        <v>1311414489650</v>
      </c>
      <c r="K99" s="5">
        <v>1448796138829</v>
      </c>
      <c r="L99" s="5">
        <v>1355244190334</v>
      </c>
      <c r="M99" s="5">
        <v>1445913696488</v>
      </c>
      <c r="N99" s="5">
        <v>836084877009</v>
      </c>
      <c r="O99" s="5">
        <v>1257105113772</v>
      </c>
      <c r="P99" s="5">
        <v>991723174696</v>
      </c>
    </row>
    <row r="100" spans="3:16" x14ac:dyDescent="0.35">
      <c r="C100" t="s">
        <v>285</v>
      </c>
      <c r="D100" s="5">
        <v>391275464953</v>
      </c>
      <c r="E100" s="5">
        <v>3500000000</v>
      </c>
      <c r="F100" s="5">
        <v>53284560010</v>
      </c>
      <c r="G100" s="5">
        <v>3500000000</v>
      </c>
      <c r="I100" s="5">
        <v>3500000000</v>
      </c>
      <c r="J100" s="5">
        <v>2500000000</v>
      </c>
      <c r="N100" s="5">
        <v>3750000000</v>
      </c>
      <c r="O100" s="5">
        <v>124136733001</v>
      </c>
      <c r="P100" s="5">
        <v>3616397165</v>
      </c>
    </row>
    <row r="101" spans="3:16" x14ac:dyDescent="0.35">
      <c r="C101" t="s">
        <v>120</v>
      </c>
    </row>
    <row r="102" spans="3:16" x14ac:dyDescent="0.35">
      <c r="C102" t="s">
        <v>286</v>
      </c>
      <c r="D102" s="5">
        <v>2520585537984</v>
      </c>
      <c r="E102" s="5">
        <v>2226054912550</v>
      </c>
      <c r="F102" s="5">
        <v>1481549619439</v>
      </c>
      <c r="G102" s="5">
        <v>1335569256356</v>
      </c>
      <c r="I102" s="5">
        <v>2226054912550</v>
      </c>
      <c r="J102" s="5">
        <v>1028613260770</v>
      </c>
      <c r="K102" s="5">
        <v>1077599732510</v>
      </c>
      <c r="L102" s="5">
        <v>910158912870</v>
      </c>
      <c r="M102" s="5">
        <v>1016192967123</v>
      </c>
      <c r="N102" s="5">
        <v>415014312870</v>
      </c>
      <c r="O102" s="5">
        <v>776527794253</v>
      </c>
      <c r="P102" s="5">
        <v>701734358697</v>
      </c>
    </row>
    <row r="103" spans="3:16" x14ac:dyDescent="0.35">
      <c r="C103" t="s">
        <v>121</v>
      </c>
    </row>
    <row r="104" spans="3:16" x14ac:dyDescent="0.35">
      <c r="C104" t="s">
        <v>287</v>
      </c>
      <c r="D104" s="5">
        <v>52906737236</v>
      </c>
      <c r="E104" s="5">
        <v>60585080292</v>
      </c>
      <c r="F104" s="5">
        <v>42733701800</v>
      </c>
      <c r="G104" s="5">
        <v>99540033634</v>
      </c>
      <c r="I104" s="5">
        <v>60585080292</v>
      </c>
      <c r="J104" s="5">
        <v>47522257925</v>
      </c>
      <c r="K104" s="5">
        <v>51232016146</v>
      </c>
      <c r="L104" s="5">
        <v>36898719656</v>
      </c>
      <c r="M104" s="5">
        <v>32498254453</v>
      </c>
      <c r="N104" s="5">
        <v>5163721896</v>
      </c>
      <c r="O104" s="5">
        <v>69331195072</v>
      </c>
      <c r="P104" s="5">
        <v>11296113574</v>
      </c>
    </row>
    <row r="105" spans="3:16" x14ac:dyDescent="0.35">
      <c r="C105" t="s">
        <v>122</v>
      </c>
      <c r="D105" s="5">
        <v>6050178416</v>
      </c>
      <c r="E105" s="5">
        <v>2858567153</v>
      </c>
      <c r="F105" s="5">
        <v>4885442420</v>
      </c>
      <c r="G105" s="5">
        <v>4443105571</v>
      </c>
      <c r="I105" s="5">
        <v>2858567153</v>
      </c>
      <c r="J105" s="5">
        <v>9400631300</v>
      </c>
      <c r="K105" s="5">
        <v>7784126095</v>
      </c>
      <c r="L105" s="5">
        <v>37715880781</v>
      </c>
      <c r="M105" s="5">
        <v>18301213861</v>
      </c>
      <c r="N105" s="5">
        <v>5257401780</v>
      </c>
      <c r="O105" s="5">
        <v>5352979605</v>
      </c>
      <c r="P105" s="5">
        <v>39853688916</v>
      </c>
    </row>
    <row r="106" spans="3:16" x14ac:dyDescent="0.35">
      <c r="C106" t="s">
        <v>123</v>
      </c>
      <c r="D106" s="5">
        <v>36579967212</v>
      </c>
      <c r="E106" s="5">
        <v>39028395669</v>
      </c>
      <c r="F106" s="5">
        <v>30048056446</v>
      </c>
      <c r="G106" s="5">
        <v>35021765963</v>
      </c>
      <c r="I106" s="5">
        <v>39028395669</v>
      </c>
      <c r="J106" s="5">
        <v>39498321747</v>
      </c>
      <c r="K106" s="5">
        <v>54312166714</v>
      </c>
      <c r="L106" s="5">
        <v>65166636277</v>
      </c>
      <c r="M106" s="5">
        <v>57133241862</v>
      </c>
      <c r="N106" s="5">
        <v>23064817419</v>
      </c>
      <c r="O106" s="5">
        <v>39606191625</v>
      </c>
      <c r="P106" s="5">
        <v>38075523610</v>
      </c>
    </row>
    <row r="107" spans="3:16" x14ac:dyDescent="0.35">
      <c r="C107" t="s">
        <v>332</v>
      </c>
      <c r="O107" s="5">
        <v>154710221250</v>
      </c>
      <c r="P107" s="5">
        <v>469865429585</v>
      </c>
    </row>
    <row r="108" spans="3:16" x14ac:dyDescent="0.35">
      <c r="C108" t="s">
        <v>124</v>
      </c>
    </row>
    <row r="109" spans="3:16" x14ac:dyDescent="0.35">
      <c r="C109" t="s">
        <v>126</v>
      </c>
      <c r="D109" s="5">
        <v>44647521942</v>
      </c>
      <c r="E109" s="5">
        <v>38112343628</v>
      </c>
      <c r="F109" s="5">
        <v>26477730731</v>
      </c>
      <c r="G109" s="5">
        <v>37882022681</v>
      </c>
      <c r="I109" s="5">
        <v>38112343628</v>
      </c>
      <c r="J109" s="5">
        <v>36378403783</v>
      </c>
      <c r="K109" s="5">
        <v>50195400025</v>
      </c>
      <c r="L109" s="5">
        <v>24983813673</v>
      </c>
      <c r="M109" s="5">
        <v>23282918233</v>
      </c>
      <c r="N109" s="5">
        <v>29631294573</v>
      </c>
      <c r="O109" s="5">
        <v>23567026809</v>
      </c>
      <c r="P109" s="5">
        <v>8621356182</v>
      </c>
    </row>
    <row r="110" spans="3:16" x14ac:dyDescent="0.35">
      <c r="C110" t="s">
        <v>127</v>
      </c>
      <c r="D110" s="5">
        <v>159259999334</v>
      </c>
      <c r="E110" s="5">
        <v>169846339627</v>
      </c>
      <c r="F110" s="5">
        <v>101701243674</v>
      </c>
      <c r="G110" s="5">
        <v>99741807128</v>
      </c>
      <c r="I110" s="5">
        <v>169846339627</v>
      </c>
      <c r="J110" s="5">
        <v>117999172187</v>
      </c>
      <c r="K110" s="5">
        <v>103369909795</v>
      </c>
      <c r="L110" s="5">
        <v>101170611104</v>
      </c>
      <c r="M110" s="5">
        <v>80187451500</v>
      </c>
      <c r="N110" s="5">
        <v>88778990256</v>
      </c>
      <c r="O110" s="5">
        <v>239488048201</v>
      </c>
      <c r="P110" s="5">
        <v>544992198461</v>
      </c>
    </row>
    <row r="111" spans="3:16" x14ac:dyDescent="0.35">
      <c r="C111" t="s">
        <v>128</v>
      </c>
      <c r="D111" s="5">
        <v>159259999334</v>
      </c>
      <c r="E111" s="5">
        <v>169846339627</v>
      </c>
      <c r="F111" s="5">
        <v>101701243674</v>
      </c>
      <c r="G111" s="5">
        <v>99741807128</v>
      </c>
      <c r="I111" s="5">
        <v>169846339627</v>
      </c>
      <c r="J111" s="5">
        <v>117999172187</v>
      </c>
      <c r="K111" s="5">
        <v>103369909795</v>
      </c>
      <c r="L111" s="5">
        <v>101170611104</v>
      </c>
      <c r="M111" s="5">
        <v>80187451500</v>
      </c>
      <c r="N111" s="5">
        <v>88778990256</v>
      </c>
      <c r="O111" s="5">
        <v>239488048201</v>
      </c>
      <c r="P111" s="5">
        <v>544992198461</v>
      </c>
    </row>
    <row r="112" spans="3:16" x14ac:dyDescent="0.35">
      <c r="C112" t="s">
        <v>650</v>
      </c>
    </row>
    <row r="113" spans="3:16" x14ac:dyDescent="0.35">
      <c r="C113" t="s">
        <v>290</v>
      </c>
      <c r="D113" s="5">
        <v>92685986324</v>
      </c>
      <c r="E113" s="5">
        <v>89102309272</v>
      </c>
      <c r="F113" s="5">
        <v>82789213576</v>
      </c>
      <c r="G113" s="5">
        <v>82032272947</v>
      </c>
      <c r="I113" s="5">
        <v>89102309272</v>
      </c>
      <c r="J113" s="5">
        <v>77976151210</v>
      </c>
      <c r="K113" s="5">
        <v>70562494512</v>
      </c>
      <c r="L113" s="5">
        <v>61778708906</v>
      </c>
      <c r="M113" s="5">
        <v>59768025459</v>
      </c>
      <c r="N113" s="5">
        <v>71165807227</v>
      </c>
      <c r="O113" s="5">
        <v>6060956981</v>
      </c>
      <c r="P113" s="5">
        <v>4124496752</v>
      </c>
    </row>
    <row r="114" spans="3:16" x14ac:dyDescent="0.35">
      <c r="C114" t="s">
        <v>129</v>
      </c>
    </row>
    <row r="115" spans="3:16" x14ac:dyDescent="0.35">
      <c r="C115" t="s">
        <v>130</v>
      </c>
      <c r="D115" s="5">
        <v>61517070638</v>
      </c>
      <c r="E115" s="5">
        <v>75645665866</v>
      </c>
      <c r="F115" s="5">
        <v>13835506081</v>
      </c>
      <c r="G115" s="5">
        <v>12727872995</v>
      </c>
      <c r="I115" s="5">
        <v>75645665866</v>
      </c>
      <c r="J115" s="5">
        <v>35266053053</v>
      </c>
      <c r="K115" s="5">
        <v>28447553629</v>
      </c>
      <c r="L115" s="5">
        <v>27661419314</v>
      </c>
      <c r="M115" s="5">
        <v>9433143045</v>
      </c>
      <c r="N115" s="5">
        <v>10026109245</v>
      </c>
      <c r="O115" s="5">
        <v>13840510472</v>
      </c>
      <c r="P115" s="5">
        <v>4598999926</v>
      </c>
    </row>
    <row r="116" spans="3:16" x14ac:dyDescent="0.35">
      <c r="C116" t="s">
        <v>132</v>
      </c>
      <c r="D116" s="5">
        <v>4801398453283</v>
      </c>
      <c r="E116" s="5">
        <v>3862824683897</v>
      </c>
      <c r="F116" s="5">
        <v>2020439035426</v>
      </c>
      <c r="G116" s="5">
        <v>1765379395556</v>
      </c>
      <c r="I116" s="5">
        <v>3862824683897</v>
      </c>
      <c r="J116" s="5">
        <v>1429413661837</v>
      </c>
      <c r="K116" s="5">
        <v>1552166048624</v>
      </c>
      <c r="L116" s="5">
        <v>1456414801438</v>
      </c>
      <c r="M116" s="5">
        <v>1526101147988</v>
      </c>
      <c r="N116" s="5">
        <v>924863867265</v>
      </c>
      <c r="O116" s="5">
        <v>1496593161973</v>
      </c>
      <c r="P116" s="5">
        <v>1536715373157</v>
      </c>
    </row>
    <row r="117" spans="3:16" x14ac:dyDescent="0.35">
      <c r="C117" t="s">
        <v>133</v>
      </c>
    </row>
    <row r="118" spans="3:16" x14ac:dyDescent="0.35">
      <c r="C118" t="s">
        <v>134</v>
      </c>
      <c r="D118" s="5">
        <v>687780000000</v>
      </c>
      <c r="E118" s="5">
        <v>687780000000</v>
      </c>
      <c r="F118" s="5">
        <v>687780000000</v>
      </c>
      <c r="G118" s="5">
        <v>687780000000</v>
      </c>
      <c r="I118" s="5">
        <v>687780000000</v>
      </c>
      <c r="J118" s="5">
        <v>687780000000</v>
      </c>
      <c r="K118" s="5">
        <v>687780000000</v>
      </c>
      <c r="L118" s="5">
        <v>687780000000</v>
      </c>
      <c r="M118" s="5">
        <v>687780000000</v>
      </c>
      <c r="N118" s="5">
        <v>687780000000</v>
      </c>
      <c r="O118" s="5">
        <v>687780000000</v>
      </c>
      <c r="P118" s="5">
        <v>127000000000</v>
      </c>
    </row>
    <row r="119" spans="3:16" x14ac:dyDescent="0.35">
      <c r="C119" t="s">
        <v>135</v>
      </c>
      <c r="D119" s="5">
        <v>260557897528</v>
      </c>
      <c r="E119" s="5">
        <v>260557897528</v>
      </c>
      <c r="F119" s="5">
        <v>260557897528</v>
      </c>
      <c r="G119" s="5">
        <v>260557897528</v>
      </c>
      <c r="I119" s="5">
        <v>260557897528</v>
      </c>
      <c r="J119" s="5">
        <v>260557897528</v>
      </c>
      <c r="K119" s="5">
        <v>260557897528</v>
      </c>
      <c r="L119" s="5">
        <v>260557897528</v>
      </c>
      <c r="M119" s="5">
        <v>260557897528</v>
      </c>
      <c r="N119" s="5">
        <v>302412774104</v>
      </c>
      <c r="O119" s="5">
        <v>309807774104</v>
      </c>
      <c r="P119" s="5">
        <v>97751289228</v>
      </c>
    </row>
    <row r="120" spans="3:16" x14ac:dyDescent="0.35">
      <c r="C120" t="s">
        <v>136</v>
      </c>
      <c r="D120" s="5">
        <v>1170707375854</v>
      </c>
      <c r="E120" s="5">
        <v>1140010796239</v>
      </c>
      <c r="F120" s="5">
        <v>1096652515407</v>
      </c>
      <c r="G120" s="5">
        <v>1070892224600</v>
      </c>
      <c r="I120" s="5">
        <v>1140010796239</v>
      </c>
      <c r="J120" s="5">
        <v>1066175506602</v>
      </c>
      <c r="K120" s="5">
        <v>954660149894</v>
      </c>
      <c r="L120" s="5">
        <v>832916392849</v>
      </c>
      <c r="M120" s="5">
        <v>617460040499</v>
      </c>
      <c r="N120" s="5">
        <v>463370798925</v>
      </c>
      <c r="O120" s="5">
        <v>406376546841</v>
      </c>
      <c r="P120" s="5">
        <v>727935960184</v>
      </c>
    </row>
    <row r="121" spans="3:16" x14ac:dyDescent="0.35">
      <c r="C121" t="s">
        <v>137</v>
      </c>
      <c r="D121" s="5">
        <v>73100000000</v>
      </c>
      <c r="E121" s="5">
        <v>73100000000</v>
      </c>
      <c r="F121" s="5">
        <v>73100000000</v>
      </c>
      <c r="G121" s="5">
        <v>73100000000</v>
      </c>
      <c r="I121" s="5">
        <v>73100000000</v>
      </c>
      <c r="J121" s="5">
        <v>67600000000</v>
      </c>
      <c r="K121" s="5">
        <v>56500000000</v>
      </c>
      <c r="L121" s="5">
        <v>42600000000</v>
      </c>
      <c r="M121" s="5">
        <v>34900000000</v>
      </c>
      <c r="N121" s="5">
        <v>31900000000</v>
      </c>
      <c r="O121" s="5">
        <v>25400000000</v>
      </c>
    </row>
    <row r="122" spans="3:16" x14ac:dyDescent="0.35">
      <c r="C122" t="s">
        <v>138</v>
      </c>
      <c r="D122" s="5">
        <v>1097607375854</v>
      </c>
      <c r="E122" s="5">
        <v>1066910796239</v>
      </c>
      <c r="F122" s="5">
        <v>1023552515407</v>
      </c>
      <c r="G122" s="5">
        <v>997792224600</v>
      </c>
      <c r="I122" s="5">
        <v>1066910796239</v>
      </c>
      <c r="J122" s="5">
        <v>998575506602</v>
      </c>
      <c r="K122" s="5">
        <v>898160149894</v>
      </c>
      <c r="L122" s="5">
        <v>790316392849</v>
      </c>
      <c r="M122" s="5">
        <v>582560040499</v>
      </c>
      <c r="N122" s="5">
        <v>431470798925</v>
      </c>
      <c r="O122" s="5">
        <v>380976546841</v>
      </c>
      <c r="P122" s="5">
        <v>727935960184</v>
      </c>
    </row>
    <row r="123" spans="3:16" x14ac:dyDescent="0.35">
      <c r="C123" t="s">
        <v>139</v>
      </c>
      <c r="D123" s="5">
        <v>1170707375854</v>
      </c>
      <c r="E123" s="5">
        <v>1140010796239</v>
      </c>
      <c r="F123" s="5">
        <v>1096652515407</v>
      </c>
      <c r="G123" s="5">
        <v>1070892224600</v>
      </c>
      <c r="I123" s="5">
        <v>1140010796239</v>
      </c>
      <c r="J123" s="5">
        <v>1066175506602</v>
      </c>
      <c r="K123" s="5">
        <v>954660149894</v>
      </c>
      <c r="L123" s="5">
        <v>832916392849</v>
      </c>
      <c r="M123" s="5">
        <v>617460040499</v>
      </c>
      <c r="N123" s="5">
        <v>463370798925</v>
      </c>
      <c r="O123" s="5">
        <v>406376546841</v>
      </c>
      <c r="P123" s="5">
        <v>727935960184</v>
      </c>
    </row>
    <row r="124" spans="3:16" x14ac:dyDescent="0.35">
      <c r="C124" t="s">
        <v>291</v>
      </c>
      <c r="D124" s="5">
        <v>534677026272</v>
      </c>
      <c r="E124" s="5">
        <v>527524898556</v>
      </c>
      <c r="F124" s="5">
        <v>518111645215</v>
      </c>
      <c r="G124" s="5">
        <v>511336020438</v>
      </c>
      <c r="I124" s="5">
        <v>527524898556</v>
      </c>
      <c r="J124" s="5">
        <v>512047490823</v>
      </c>
      <c r="K124" s="5">
        <v>492298609414</v>
      </c>
      <c r="L124" s="5">
        <v>434912093271</v>
      </c>
      <c r="M124" s="5">
        <v>395453891736</v>
      </c>
      <c r="N124" s="5">
        <v>475538849750</v>
      </c>
      <c r="O124" s="5">
        <v>419081628030</v>
      </c>
      <c r="P124" s="5">
        <v>383302108369</v>
      </c>
    </row>
    <row r="125" spans="3:16" x14ac:dyDescent="0.35">
      <c r="C125" t="s">
        <v>9</v>
      </c>
      <c r="D125" s="5">
        <v>3284991465763</v>
      </c>
      <c r="E125" s="5">
        <v>3247592782884</v>
      </c>
      <c r="F125" s="5">
        <v>3196705945488</v>
      </c>
      <c r="G125" s="5">
        <v>3164200911200</v>
      </c>
      <c r="I125" s="5">
        <v>3247592782884</v>
      </c>
      <c r="J125" s="5">
        <v>3160447002924</v>
      </c>
      <c r="K125" s="5">
        <v>3031463670724</v>
      </c>
      <c r="L125" s="5">
        <v>2717992991622</v>
      </c>
      <c r="M125" s="5">
        <v>2465830965193</v>
      </c>
      <c r="N125" s="5">
        <v>2403625072779</v>
      </c>
      <c r="O125" s="5">
        <v>2223446923415</v>
      </c>
      <c r="P125" s="5">
        <v>1730359275389</v>
      </c>
    </row>
    <row r="126" spans="3:16" x14ac:dyDescent="0.35">
      <c r="C126" t="s">
        <v>140</v>
      </c>
      <c r="D126" s="5">
        <v>8086389919046</v>
      </c>
      <c r="E126" s="5">
        <v>7110417466781</v>
      </c>
      <c r="F126" s="5">
        <v>5217144980914</v>
      </c>
      <c r="G126" s="5">
        <v>4929580306756</v>
      </c>
      <c r="I126" s="5">
        <v>7110417466781</v>
      </c>
      <c r="J126" s="5">
        <v>4589860664761</v>
      </c>
      <c r="K126" s="5">
        <v>4583629719348</v>
      </c>
      <c r="L126" s="5">
        <v>4174407793060</v>
      </c>
      <c r="M126" s="5">
        <v>3991932113181</v>
      </c>
      <c r="N126" s="5">
        <v>3328488940044</v>
      </c>
      <c r="O126" s="5">
        <v>3720040085388</v>
      </c>
      <c r="P126" s="5">
        <v>3267074648546</v>
      </c>
    </row>
    <row r="127" spans="3:16" x14ac:dyDescent="0.35">
      <c r="C127" t="s">
        <v>141</v>
      </c>
      <c r="D127" s="5">
        <v>13755600000</v>
      </c>
      <c r="E127" s="5">
        <v>13755600000</v>
      </c>
      <c r="F127" s="5">
        <v>13755600000</v>
      </c>
      <c r="G127" s="5">
        <v>13755600000</v>
      </c>
      <c r="I127" s="5">
        <v>13755600000</v>
      </c>
      <c r="J127" s="5">
        <v>13755600000</v>
      </c>
      <c r="K127" s="5">
        <v>13755600000</v>
      </c>
      <c r="L127" s="5">
        <v>13755600000</v>
      </c>
      <c r="M127" s="5">
        <v>13755600000</v>
      </c>
      <c r="N127" s="5">
        <v>13755600000</v>
      </c>
      <c r="O127" s="5">
        <v>13755600000</v>
      </c>
      <c r="P127" s="5">
        <v>127000</v>
      </c>
    </row>
    <row r="129" spans="2:16" x14ac:dyDescent="0.35">
      <c r="B129" t="s">
        <v>142</v>
      </c>
      <c r="C129" t="s">
        <v>143</v>
      </c>
      <c r="D129" s="5">
        <v>-901228307306</v>
      </c>
      <c r="E129" s="5">
        <v>1844978001349</v>
      </c>
      <c r="F129" s="5">
        <v>97065473953</v>
      </c>
      <c r="G129" s="5">
        <v>-446111521726</v>
      </c>
      <c r="I129" s="5">
        <v>1653256129303</v>
      </c>
      <c r="J129" s="5">
        <v>555280858721</v>
      </c>
      <c r="K129" s="5">
        <v>437368491827</v>
      </c>
      <c r="L129" s="5">
        <v>-286578145581</v>
      </c>
      <c r="M129" s="5">
        <v>480894085028</v>
      </c>
      <c r="N129" s="5">
        <v>811700723877</v>
      </c>
      <c r="O129" s="5">
        <v>-495631730686</v>
      </c>
      <c r="P129" s="5">
        <v>63197935523</v>
      </c>
    </row>
    <row r="130" spans="2:16" x14ac:dyDescent="0.35">
      <c r="C130" t="s">
        <v>292</v>
      </c>
      <c r="D130" s="5">
        <v>2665711360035</v>
      </c>
      <c r="E130" s="5">
        <v>5002997612468</v>
      </c>
      <c r="F130" s="5">
        <v>2586657797676</v>
      </c>
      <c r="G130" s="5">
        <v>1856726541609</v>
      </c>
      <c r="I130" s="5">
        <v>11617298014846</v>
      </c>
      <c r="J130" s="5">
        <v>9490329037361</v>
      </c>
      <c r="K130" s="5">
        <v>10471888517370</v>
      </c>
      <c r="L130" s="5">
        <v>11351942184067</v>
      </c>
      <c r="M130" s="5">
        <v>9684936881442</v>
      </c>
      <c r="N130" s="5">
        <v>6332266087385</v>
      </c>
      <c r="O130" s="5">
        <v>8630407694865</v>
      </c>
      <c r="P130" s="5">
        <v>10065750360065</v>
      </c>
    </row>
    <row r="131" spans="2:16" x14ac:dyDescent="0.35">
      <c r="C131" t="s">
        <v>333</v>
      </c>
      <c r="D131" s="5">
        <v>-3475895774108</v>
      </c>
      <c r="E131" s="5">
        <v>-3038854822941</v>
      </c>
      <c r="F131" s="5">
        <v>-2425081229031</v>
      </c>
      <c r="G131" s="5">
        <v>-2241166122663</v>
      </c>
      <c r="I131" s="5">
        <v>-9665852912368</v>
      </c>
      <c r="J131" s="5">
        <v>-8675351941929</v>
      </c>
      <c r="K131" s="5">
        <v>-9733260789905</v>
      </c>
      <c r="L131" s="5">
        <v>-10979202927064</v>
      </c>
      <c r="M131" s="5">
        <v>-8911525381649</v>
      </c>
      <c r="N131" s="5">
        <v>-5392930550690</v>
      </c>
      <c r="O131" s="5">
        <v>-8743214849029</v>
      </c>
      <c r="P131" s="5">
        <v>-9675899762143</v>
      </c>
    </row>
    <row r="132" spans="2:16" x14ac:dyDescent="0.35">
      <c r="C132" t="s">
        <v>933</v>
      </c>
      <c r="D132" s="5">
        <v>-80680477936</v>
      </c>
      <c r="E132" s="5">
        <v>-65272907850</v>
      </c>
      <c r="F132" s="5">
        <v>-52458434453</v>
      </c>
      <c r="G132" s="5">
        <v>-51070335830</v>
      </c>
      <c r="I132" s="5">
        <v>-218176991620</v>
      </c>
      <c r="J132" s="5">
        <v>-186542833896</v>
      </c>
      <c r="K132" s="5">
        <v>-172243049350</v>
      </c>
      <c r="L132" s="5">
        <v>-166052493897</v>
      </c>
      <c r="M132" s="5">
        <v>-222580896424</v>
      </c>
      <c r="N132" s="5">
        <v>-78483888676</v>
      </c>
      <c r="O132" s="5">
        <v>-207797372317</v>
      </c>
      <c r="P132" s="5">
        <v>-208208357724</v>
      </c>
    </row>
    <row r="133" spans="2:16" x14ac:dyDescent="0.35">
      <c r="C133" t="s">
        <v>693</v>
      </c>
      <c r="D133" s="5">
        <v>6732127898</v>
      </c>
      <c r="E133" s="5">
        <v>5451474604</v>
      </c>
      <c r="F133" s="5">
        <v>3757965437</v>
      </c>
      <c r="G133" s="5">
        <v>3914346814</v>
      </c>
      <c r="I133" s="5">
        <v>18266053201</v>
      </c>
      <c r="J133" s="5">
        <v>20132805654</v>
      </c>
      <c r="K133" s="5">
        <v>13215706675</v>
      </c>
      <c r="L133" s="5">
        <v>14989824212</v>
      </c>
      <c r="M133" s="5">
        <v>19146753118</v>
      </c>
      <c r="N133" s="5">
        <v>16546875591</v>
      </c>
      <c r="O133" s="5">
        <v>14872490066</v>
      </c>
      <c r="P133" s="5">
        <v>13081293204</v>
      </c>
    </row>
    <row r="134" spans="2:16" x14ac:dyDescent="0.35">
      <c r="C134" t="s">
        <v>334</v>
      </c>
      <c r="D134" s="5">
        <v>-5383603756</v>
      </c>
      <c r="E134" s="5">
        <v>-364181416</v>
      </c>
      <c r="F134" s="5">
        <v>-2942531007</v>
      </c>
      <c r="G134" s="5">
        <v>-1356809337</v>
      </c>
      <c r="I134" s="5">
        <v>-5680186675</v>
      </c>
      <c r="J134" s="5">
        <v>-6044821267</v>
      </c>
      <c r="K134" s="5">
        <v>-4992279406</v>
      </c>
      <c r="L134" s="5">
        <v>-5096936049</v>
      </c>
      <c r="M134" s="5">
        <v>-29753639865</v>
      </c>
      <c r="N134" s="5">
        <v>-5514073487</v>
      </c>
      <c r="O134" s="5">
        <v>-73241615334</v>
      </c>
      <c r="P134" s="5">
        <v>-28645670203</v>
      </c>
    </row>
    <row r="135" spans="2:16" x14ac:dyDescent="0.35">
      <c r="C135" t="s">
        <v>147</v>
      </c>
      <c r="D135" s="5">
        <v>-11711939439</v>
      </c>
      <c r="E135" s="5">
        <v>-83762539297</v>
      </c>
      <c r="F135" s="5">
        <v>-12868094669</v>
      </c>
      <c r="G135" s="5">
        <v>-13159142319</v>
      </c>
      <c r="I135" s="5">
        <v>-117381213862</v>
      </c>
      <c r="J135" s="5">
        <v>-87983654037</v>
      </c>
      <c r="K135" s="5">
        <v>-139100370609</v>
      </c>
      <c r="L135" s="5">
        <v>-89784270638</v>
      </c>
      <c r="M135" s="5">
        <v>-59329631594</v>
      </c>
      <c r="N135" s="5">
        <v>-60183726246</v>
      </c>
      <c r="O135" s="5">
        <v>-116658078937</v>
      </c>
      <c r="P135" s="5">
        <v>-102879927676</v>
      </c>
    </row>
    <row r="136" spans="2:16" x14ac:dyDescent="0.35">
      <c r="C136" t="s">
        <v>863</v>
      </c>
      <c r="E136" s="5">
        <v>24783365781</v>
      </c>
      <c r="I136" s="5">
        <v>24783365781</v>
      </c>
      <c r="J136" s="5">
        <v>742266835</v>
      </c>
      <c r="K136" s="5">
        <v>1860757052</v>
      </c>
    </row>
    <row r="137" spans="2:16" x14ac:dyDescent="0.35">
      <c r="C137" t="s">
        <v>330</v>
      </c>
      <c r="L137" s="5">
        <v>-413373526212</v>
      </c>
    </row>
    <row r="138" spans="2:16" x14ac:dyDescent="0.35">
      <c r="C138" t="s">
        <v>150</v>
      </c>
      <c r="D138" s="5">
        <v>370545032961</v>
      </c>
      <c r="E138" s="5">
        <v>-81171385758</v>
      </c>
      <c r="F138" s="5">
        <v>-5326924924</v>
      </c>
      <c r="G138" s="5">
        <v>-8595526099</v>
      </c>
      <c r="I138" s="5">
        <v>-114281506372</v>
      </c>
      <c r="J138" s="5">
        <v>-68561612498</v>
      </c>
      <c r="K138" s="5">
        <v>-166035473399</v>
      </c>
      <c r="L138" s="5">
        <v>-116256064876</v>
      </c>
      <c r="M138" s="5">
        <v>-188975936225</v>
      </c>
      <c r="N138" s="5">
        <v>-146513407747</v>
      </c>
      <c r="O138" s="5">
        <v>565230229770</v>
      </c>
      <c r="P138" s="5">
        <v>378934695654</v>
      </c>
    </row>
    <row r="139" spans="2:16" x14ac:dyDescent="0.35">
      <c r="C139" t="s">
        <v>151</v>
      </c>
      <c r="D139" s="5">
        <v>-15490490256</v>
      </c>
      <c r="E139" s="5">
        <v>-31274977629</v>
      </c>
      <c r="F139" s="5">
        <v>-46381103044</v>
      </c>
      <c r="G139" s="5">
        <v>-11094288205</v>
      </c>
      <c r="I139" s="5">
        <v>-151487708010</v>
      </c>
      <c r="J139" s="5">
        <v>-375710148725</v>
      </c>
      <c r="K139" s="5">
        <v>-181178416935</v>
      </c>
      <c r="L139" s="5">
        <v>-99540968301</v>
      </c>
      <c r="M139" s="5">
        <v>75364047752</v>
      </c>
      <c r="N139" s="5">
        <v>-421256852202</v>
      </c>
      <c r="O139" s="5">
        <v>-449543744595</v>
      </c>
      <c r="P139" s="5">
        <v>-159158499652</v>
      </c>
    </row>
    <row r="140" spans="2:16" x14ac:dyDescent="0.35">
      <c r="C140" t="s">
        <v>155</v>
      </c>
      <c r="D140" s="5">
        <v>-25088700248</v>
      </c>
      <c r="E140" s="5">
        <v>-43823224295</v>
      </c>
      <c r="F140" s="5">
        <v>-37392895550</v>
      </c>
      <c r="G140" s="5">
        <v>-17129935519</v>
      </c>
      <c r="I140" s="5">
        <v>-163585227501</v>
      </c>
      <c r="J140" s="5">
        <v>-411391972122</v>
      </c>
      <c r="K140" s="5">
        <v>-189964988409</v>
      </c>
      <c r="L140" s="5">
        <v>-100128396795</v>
      </c>
      <c r="M140" s="5">
        <v>-93188887149</v>
      </c>
      <c r="N140" s="5">
        <v>-77145282497</v>
      </c>
      <c r="O140" s="5">
        <v>-110127684195</v>
      </c>
      <c r="P140" s="5">
        <v>-97708937764</v>
      </c>
    </row>
    <row r="141" spans="2:16" x14ac:dyDescent="0.35">
      <c r="C141" t="s">
        <v>152</v>
      </c>
      <c r="D141" s="5">
        <v>4698209992</v>
      </c>
      <c r="E141" s="5">
        <v>173933221</v>
      </c>
      <c r="F141" s="5">
        <v>3386105951</v>
      </c>
      <c r="G141" s="5">
        <v>6035647314</v>
      </c>
      <c r="I141" s="5">
        <v>12097519491</v>
      </c>
      <c r="J141" s="5">
        <v>33681823397</v>
      </c>
      <c r="K141" s="5">
        <v>14966571474</v>
      </c>
      <c r="L141" s="5">
        <v>16988478494</v>
      </c>
      <c r="M141" s="5">
        <v>13071737903</v>
      </c>
      <c r="N141" s="5">
        <v>12305330295</v>
      </c>
      <c r="O141" s="5">
        <v>9995216481</v>
      </c>
      <c r="P141" s="5">
        <v>13153710254</v>
      </c>
    </row>
    <row r="142" spans="2:16" x14ac:dyDescent="0.35">
      <c r="C142" t="s">
        <v>934</v>
      </c>
    </row>
    <row r="143" spans="2:16" x14ac:dyDescent="0.35">
      <c r="C143" t="s">
        <v>309</v>
      </c>
      <c r="M143" s="5">
        <v>-137100000000</v>
      </c>
    </row>
    <row r="144" spans="2:16" x14ac:dyDescent="0.35">
      <c r="C144" t="s">
        <v>935</v>
      </c>
      <c r="K144" s="5">
        <v>-13600000000</v>
      </c>
      <c r="L144" s="5">
        <v>-21080000000</v>
      </c>
      <c r="N144" s="5">
        <v>-34000000000</v>
      </c>
    </row>
    <row r="145" spans="3:16" x14ac:dyDescent="0.35">
      <c r="C145" t="s">
        <v>936</v>
      </c>
      <c r="E145" s="5">
        <v>12374313445</v>
      </c>
      <c r="F145" s="5">
        <v>-12374313445</v>
      </c>
    </row>
    <row r="146" spans="3:16" x14ac:dyDescent="0.35">
      <c r="C146" t="s">
        <v>711</v>
      </c>
      <c r="M146" s="5">
        <v>23700000000</v>
      </c>
      <c r="N146" s="5">
        <v>-60000000000</v>
      </c>
      <c r="O146" s="5">
        <v>63737147818</v>
      </c>
      <c r="P146" s="5">
        <v>3864077858</v>
      </c>
    </row>
    <row r="147" spans="3:16" x14ac:dyDescent="0.35">
      <c r="C147" t="s">
        <v>937</v>
      </c>
      <c r="O147" s="5">
        <v>538312500</v>
      </c>
    </row>
    <row r="148" spans="3:16" x14ac:dyDescent="0.35">
      <c r="C148" t="s">
        <v>304</v>
      </c>
      <c r="L148" s="5">
        <v>-6421050000</v>
      </c>
      <c r="M148" s="5">
        <v>-58803002</v>
      </c>
      <c r="N148" s="5">
        <v>-268900000</v>
      </c>
      <c r="O148" s="5">
        <v>-4041705950</v>
      </c>
    </row>
    <row r="149" spans="3:16" x14ac:dyDescent="0.35">
      <c r="C149" t="s">
        <v>938</v>
      </c>
    </row>
    <row r="150" spans="3:16" x14ac:dyDescent="0.35">
      <c r="C150" t="s">
        <v>939</v>
      </c>
      <c r="O150" s="5">
        <v>-1030031249</v>
      </c>
    </row>
    <row r="151" spans="3:16" x14ac:dyDescent="0.35">
      <c r="C151" t="s">
        <v>164</v>
      </c>
      <c r="D151" s="5">
        <v>370545032961</v>
      </c>
      <c r="E151" s="5">
        <v>-81171385758</v>
      </c>
      <c r="F151" s="5">
        <v>-5326924924</v>
      </c>
      <c r="G151" s="5">
        <v>-8595526099</v>
      </c>
      <c r="I151" s="5">
        <v>-114281506372</v>
      </c>
      <c r="J151" s="5">
        <v>-68561612498</v>
      </c>
      <c r="K151" s="5">
        <v>-166035473399</v>
      </c>
      <c r="L151" s="5">
        <v>-116256064876</v>
      </c>
      <c r="M151" s="5">
        <v>-188975936225</v>
      </c>
      <c r="N151" s="5">
        <v>-146513407747</v>
      </c>
      <c r="O151" s="5">
        <v>565230229770</v>
      </c>
      <c r="P151" s="5">
        <v>378934695654</v>
      </c>
    </row>
    <row r="152" spans="3:16" x14ac:dyDescent="0.35">
      <c r="C152" t="s">
        <v>577</v>
      </c>
      <c r="D152" s="5">
        <v>-287502195108</v>
      </c>
      <c r="E152" s="5">
        <v>-49784560010</v>
      </c>
      <c r="I152" s="5">
        <v>-49784560010</v>
      </c>
      <c r="M152" s="5">
        <v>-4750000000</v>
      </c>
      <c r="N152" s="5">
        <v>-586588521076</v>
      </c>
      <c r="O152" s="5">
        <v>-1038904513138</v>
      </c>
      <c r="P152" s="5">
        <v>-1146703088451</v>
      </c>
    </row>
    <row r="153" spans="3:16" x14ac:dyDescent="0.35">
      <c r="C153" t="s">
        <v>576</v>
      </c>
      <c r="D153" s="5">
        <v>675277660061</v>
      </c>
      <c r="F153" s="5">
        <v>49784560010</v>
      </c>
      <c r="I153" s="5">
        <v>50784560010</v>
      </c>
      <c r="J153" s="5">
        <v>2500000000</v>
      </c>
      <c r="M153" s="5">
        <v>1000000000</v>
      </c>
      <c r="N153" s="5">
        <v>466201788075</v>
      </c>
      <c r="O153" s="5">
        <v>1159424848974</v>
      </c>
      <c r="P153" s="5">
        <v>1030896117290</v>
      </c>
    </row>
    <row r="154" spans="3:16" x14ac:dyDescent="0.35">
      <c r="C154" t="s">
        <v>341</v>
      </c>
      <c r="F154" s="5">
        <v>-44017920000</v>
      </c>
      <c r="I154" s="5">
        <v>-44017920000</v>
      </c>
      <c r="K154" s="5">
        <v>-100415880000</v>
      </c>
      <c r="L154" s="5">
        <v>-66026880000</v>
      </c>
    </row>
    <row r="155" spans="3:16" x14ac:dyDescent="0.35">
      <c r="C155" t="s">
        <v>940</v>
      </c>
      <c r="E155" s="5">
        <v>-326203306</v>
      </c>
      <c r="F155" s="5">
        <v>326203306</v>
      </c>
    </row>
    <row r="156" spans="3:16" x14ac:dyDescent="0.35">
      <c r="C156" t="s">
        <v>941</v>
      </c>
      <c r="E156" s="5">
        <v>-12374313444</v>
      </c>
      <c r="I156" s="5">
        <v>-12374313444</v>
      </c>
      <c r="J156" s="5">
        <v>-4426409199</v>
      </c>
      <c r="K156" s="5">
        <v>-33673703942</v>
      </c>
      <c r="L156" s="5">
        <v>-18763182189</v>
      </c>
    </row>
    <row r="157" spans="3:16" x14ac:dyDescent="0.35">
      <c r="C157" t="s">
        <v>312</v>
      </c>
    </row>
    <row r="158" spans="3:16" x14ac:dyDescent="0.35">
      <c r="C158" t="s">
        <v>942</v>
      </c>
      <c r="O158" s="5">
        <v>218530000000</v>
      </c>
    </row>
    <row r="159" spans="3:16" x14ac:dyDescent="0.35">
      <c r="C159" t="s">
        <v>943</v>
      </c>
      <c r="O159" s="5">
        <v>212056484876</v>
      </c>
    </row>
    <row r="160" spans="3:16" x14ac:dyDescent="0.35">
      <c r="C160" t="s">
        <v>944</v>
      </c>
      <c r="P160" s="5">
        <v>469865429585</v>
      </c>
    </row>
    <row r="161" spans="2:16" x14ac:dyDescent="0.35">
      <c r="C161" t="s">
        <v>945</v>
      </c>
      <c r="M161" s="5">
        <v>-142809435000</v>
      </c>
    </row>
    <row r="162" spans="2:16" x14ac:dyDescent="0.35">
      <c r="C162" t="s">
        <v>946</v>
      </c>
      <c r="J162" s="5">
        <v>1000000</v>
      </c>
      <c r="K162" s="5">
        <v>20000000000</v>
      </c>
      <c r="M162" s="5">
        <v>75000000</v>
      </c>
      <c r="N162" s="5">
        <v>130000000</v>
      </c>
      <c r="O162" s="5">
        <v>330000000</v>
      </c>
      <c r="P162" s="5">
        <v>31200000000</v>
      </c>
    </row>
    <row r="163" spans="2:16" x14ac:dyDescent="0.35">
      <c r="C163" t="s">
        <v>166</v>
      </c>
      <c r="E163" s="5">
        <v>-18686308998</v>
      </c>
      <c r="F163" s="5">
        <v>-40202963930</v>
      </c>
      <c r="I163" s="5">
        <v>-58889272928</v>
      </c>
      <c r="J163" s="5">
        <v>-66636203299</v>
      </c>
      <c r="K163" s="5">
        <v>-51945889457</v>
      </c>
      <c r="L163" s="5">
        <v>-31466002687</v>
      </c>
      <c r="M163" s="5">
        <v>-42491501225</v>
      </c>
      <c r="N163" s="5">
        <v>-26256674746</v>
      </c>
      <c r="O163" s="5">
        <v>-6998380991</v>
      </c>
      <c r="P163" s="5">
        <v>-6323762770</v>
      </c>
    </row>
    <row r="164" spans="2:16" x14ac:dyDescent="0.35">
      <c r="C164" t="s">
        <v>315</v>
      </c>
      <c r="D164" s="5">
        <v>-17230431992</v>
      </c>
      <c r="F164" s="5">
        <v>28783195690</v>
      </c>
      <c r="G164" s="5">
        <v>-8595526099</v>
      </c>
      <c r="O164" s="5">
        <v>20791790049</v>
      </c>
    </row>
    <row r="165" spans="2:16" x14ac:dyDescent="0.35">
      <c r="C165" t="s">
        <v>174</v>
      </c>
      <c r="D165" s="5">
        <v>-546173764601</v>
      </c>
      <c r="E165" s="5">
        <v>1732531637962</v>
      </c>
      <c r="F165" s="5">
        <v>45357445985</v>
      </c>
      <c r="G165" s="5">
        <v>-465801336030</v>
      </c>
      <c r="I165" s="5">
        <v>1387486914921</v>
      </c>
      <c r="J165" s="5">
        <v>111009097498</v>
      </c>
      <c r="K165" s="5">
        <v>83254601493</v>
      </c>
      <c r="L165" s="5">
        <v>-502375178758</v>
      </c>
      <c r="M165" s="5">
        <v>367282196555</v>
      </c>
      <c r="N165" s="5">
        <v>243930463928</v>
      </c>
      <c r="O165" s="5">
        <v>-379945245511</v>
      </c>
      <c r="P165" s="5">
        <v>282974131525</v>
      </c>
    </row>
    <row r="166" spans="2:16" x14ac:dyDescent="0.35">
      <c r="C166" t="s">
        <v>175</v>
      </c>
      <c r="D166" s="5">
        <v>2059409908060</v>
      </c>
      <c r="I166" s="5">
        <v>671922993139</v>
      </c>
      <c r="J166" s="5">
        <v>560913895641</v>
      </c>
      <c r="K166" s="5">
        <v>477659294148</v>
      </c>
      <c r="L166" s="5">
        <v>890288312146</v>
      </c>
      <c r="M166" s="5">
        <v>523006115591</v>
      </c>
      <c r="N166" s="5">
        <v>279075651663</v>
      </c>
      <c r="O166" s="5">
        <v>659020897174</v>
      </c>
      <c r="P166" s="5">
        <v>376046765649</v>
      </c>
    </row>
    <row r="167" spans="2:16" x14ac:dyDescent="0.35">
      <c r="C167" t="s">
        <v>176</v>
      </c>
      <c r="D167" s="5">
        <v>1513236143459</v>
      </c>
      <c r="E167" s="5">
        <v>1732531637962</v>
      </c>
      <c r="F167" s="5">
        <v>45357445985</v>
      </c>
      <c r="G167" s="5">
        <v>-465801336030</v>
      </c>
      <c r="I167" s="5">
        <v>2059409908060</v>
      </c>
      <c r="J167" s="5">
        <v>671922993139</v>
      </c>
      <c r="K167" s="5">
        <v>560913895641</v>
      </c>
      <c r="L167" s="5">
        <v>387913133388</v>
      </c>
      <c r="M167" s="5">
        <v>890288312146</v>
      </c>
      <c r="N167" s="5">
        <v>523006115591</v>
      </c>
      <c r="O167" s="5">
        <v>279075651663</v>
      </c>
      <c r="P167" s="5">
        <v>659020897174</v>
      </c>
    </row>
    <row r="169" spans="2:16" x14ac:dyDescent="0.35">
      <c r="B169" t="s">
        <v>177</v>
      </c>
      <c r="C169" t="s">
        <v>11</v>
      </c>
      <c r="D169" s="5">
        <v>13760000000</v>
      </c>
      <c r="E169" s="5">
        <v>13760000000</v>
      </c>
      <c r="F169" s="5">
        <v>13760000000</v>
      </c>
      <c r="G169" s="5">
        <v>13760000000</v>
      </c>
      <c r="I169" s="5">
        <v>13760000000</v>
      </c>
      <c r="J169" s="5">
        <v>13760000000</v>
      </c>
      <c r="K169" s="5">
        <v>13760000000</v>
      </c>
      <c r="L169" s="5">
        <v>13760000000</v>
      </c>
      <c r="M169" s="5">
        <v>13760000000</v>
      </c>
      <c r="N169" s="5">
        <v>13760000000</v>
      </c>
      <c r="O169" s="5">
        <v>13760000000</v>
      </c>
      <c r="P169" s="5">
        <v>0</v>
      </c>
    </row>
    <row r="170" spans="2:16" x14ac:dyDescent="0.35">
      <c r="C170" t="s">
        <v>178</v>
      </c>
      <c r="D170" s="6">
        <v>2.23</v>
      </c>
      <c r="E170" s="6">
        <v>3.15</v>
      </c>
      <c r="F170" s="6">
        <v>1.87</v>
      </c>
      <c r="G170" s="6">
        <v>2.41</v>
      </c>
    </row>
    <row r="171" spans="2:16" x14ac:dyDescent="0.35">
      <c r="C171" t="s">
        <v>179</v>
      </c>
      <c r="D171" s="6">
        <v>51.57</v>
      </c>
      <c r="E171" s="6">
        <v>36.19</v>
      </c>
      <c r="F171" s="6">
        <v>64.17</v>
      </c>
      <c r="G171" s="6">
        <v>48.96</v>
      </c>
    </row>
    <row r="172" spans="2:16" x14ac:dyDescent="0.35">
      <c r="C172" t="s">
        <v>62</v>
      </c>
      <c r="D172" s="6">
        <v>0.65</v>
      </c>
      <c r="E172" s="6">
        <v>0.39</v>
      </c>
      <c r="F172" s="6">
        <v>0.69</v>
      </c>
      <c r="G172" s="6">
        <v>0.82</v>
      </c>
    </row>
    <row r="173" spans="2:16" x14ac:dyDescent="0.35">
      <c r="C173" t="s">
        <v>180</v>
      </c>
      <c r="D173" s="5">
        <v>62050000000</v>
      </c>
      <c r="E173" s="5">
        <v>76930000000</v>
      </c>
      <c r="F173" s="5">
        <v>55370000000</v>
      </c>
      <c r="G173" s="5">
        <v>61560000000</v>
      </c>
    </row>
    <row r="174" spans="2:16" x14ac:dyDescent="0.35">
      <c r="C174" t="s">
        <v>181</v>
      </c>
      <c r="D174" s="6">
        <v>3.8E-3</v>
      </c>
      <c r="E174" s="6">
        <v>6.0999999999999995E-3</v>
      </c>
      <c r="F174" s="6">
        <v>4.8999999999999998E-3</v>
      </c>
      <c r="G174" s="6">
        <v>6.7000000000000002E-3</v>
      </c>
    </row>
    <row r="175" spans="2:16" x14ac:dyDescent="0.35">
      <c r="C175" t="s">
        <v>182</v>
      </c>
      <c r="D175" s="6">
        <v>1.1200000000000002E-2</v>
      </c>
      <c r="E175" s="6">
        <v>1.5900000000000001E-2</v>
      </c>
      <c r="F175" s="6">
        <v>9.5999999999999992E-3</v>
      </c>
      <c r="G175" s="6">
        <v>1.2500000000000001E-2</v>
      </c>
    </row>
    <row r="176" spans="2:16" x14ac:dyDescent="0.35">
      <c r="C176" t="s">
        <v>183</v>
      </c>
      <c r="D176" s="6">
        <v>1.0700000000000001E-2</v>
      </c>
      <c r="E176" s="6">
        <v>1.47E-2</v>
      </c>
      <c r="F176" s="6">
        <v>9.7999999999999997E-3</v>
      </c>
      <c r="G176" s="6">
        <v>1.18E-2</v>
      </c>
    </row>
    <row r="177" spans="3:7" x14ac:dyDescent="0.35">
      <c r="C177" t="s">
        <v>184</v>
      </c>
      <c r="D177" s="6">
        <v>5.0999999999999996</v>
      </c>
      <c r="E177" s="6">
        <v>14.53</v>
      </c>
      <c r="F177" s="6">
        <v>10.9</v>
      </c>
      <c r="G177" s="6">
        <v>21.3</v>
      </c>
    </row>
    <row r="178" spans="3:7" x14ac:dyDescent="0.35">
      <c r="C178" t="s">
        <v>185</v>
      </c>
      <c r="D178" s="5">
        <v>3285000000000</v>
      </c>
      <c r="E178" s="5">
        <v>3248000000000</v>
      </c>
      <c r="F178" s="5">
        <v>3197000000000</v>
      </c>
      <c r="G178" s="5">
        <v>3164000000000</v>
      </c>
    </row>
    <row r="179" spans="3:7" x14ac:dyDescent="0.35">
      <c r="C179" t="s">
        <v>186</v>
      </c>
      <c r="D179" s="6">
        <v>0.57999999999999996</v>
      </c>
      <c r="E179" s="6">
        <v>0.57999999999999996</v>
      </c>
      <c r="F179" s="6">
        <v>0.62</v>
      </c>
      <c r="G179" s="6">
        <v>0.61</v>
      </c>
    </row>
    <row r="180" spans="3:7" x14ac:dyDescent="0.35">
      <c r="C180" t="s">
        <v>187</v>
      </c>
      <c r="D180" s="6">
        <v>199.94</v>
      </c>
      <c r="E180" s="6">
        <v>197.74</v>
      </c>
      <c r="F180" s="6">
        <v>194.73</v>
      </c>
      <c r="G180" s="6">
        <v>192.86</v>
      </c>
    </row>
    <row r="181" spans="3:7" x14ac:dyDescent="0.35">
      <c r="C181" t="s">
        <v>188</v>
      </c>
      <c r="D181" s="6">
        <v>0.57999999999999996</v>
      </c>
      <c r="E181" s="6">
        <v>0.57999999999999996</v>
      </c>
      <c r="F181" s="6">
        <v>0.62</v>
      </c>
      <c r="G181" s="6">
        <v>0.61</v>
      </c>
    </row>
    <row r="182" spans="3:7" x14ac:dyDescent="0.35">
      <c r="C182" t="s">
        <v>189</v>
      </c>
      <c r="D182" s="6">
        <v>199.94</v>
      </c>
      <c r="E182" s="6">
        <v>197.74</v>
      </c>
      <c r="F182" s="6">
        <v>194.73</v>
      </c>
      <c r="G182" s="6">
        <v>192.86</v>
      </c>
    </row>
    <row r="183" spans="3:7" x14ac:dyDescent="0.35">
      <c r="C183" t="s">
        <v>190</v>
      </c>
      <c r="D183" s="5">
        <v>391000000000</v>
      </c>
      <c r="E183" s="5">
        <v>4000000000</v>
      </c>
      <c r="F183" s="5">
        <v>53000000000</v>
      </c>
      <c r="G183" s="5">
        <v>4000000000</v>
      </c>
    </row>
    <row r="184" spans="3:7" x14ac:dyDescent="0.35">
      <c r="C184" t="s">
        <v>191</v>
      </c>
    </row>
    <row r="185" spans="3:7" x14ac:dyDescent="0.35">
      <c r="C185" t="s">
        <v>192</v>
      </c>
      <c r="D185" s="5">
        <v>2750000000000</v>
      </c>
      <c r="E185" s="5">
        <v>2720000000000</v>
      </c>
      <c r="F185" s="5">
        <v>2679000000000</v>
      </c>
      <c r="G185" s="5">
        <v>2653000000000</v>
      </c>
    </row>
    <row r="186" spans="3:7" x14ac:dyDescent="0.35">
      <c r="C186" t="s">
        <v>23</v>
      </c>
      <c r="D186" s="5">
        <v>391000000000</v>
      </c>
      <c r="E186" s="5">
        <v>4000000000</v>
      </c>
      <c r="F186" s="5">
        <v>53000000000</v>
      </c>
      <c r="G186" s="5">
        <v>4000000000</v>
      </c>
    </row>
    <row r="187" spans="3:7" x14ac:dyDescent="0.35">
      <c r="C187" t="s">
        <v>20</v>
      </c>
      <c r="D187" s="5">
        <v>-1122000000000</v>
      </c>
      <c r="E187" s="5">
        <v>-2056000000000</v>
      </c>
      <c r="F187" s="5">
        <v>-274000000000</v>
      </c>
      <c r="G187" s="5">
        <v>-278000000000</v>
      </c>
    </row>
    <row r="188" spans="3:7" x14ac:dyDescent="0.35">
      <c r="C188" t="s">
        <v>193</v>
      </c>
      <c r="D188" s="5">
        <v>1204000000000</v>
      </c>
      <c r="E188" s="5">
        <v>1180000000000</v>
      </c>
      <c r="F188" s="5">
        <v>1210000000000</v>
      </c>
      <c r="G188" s="5">
        <v>1187000000000</v>
      </c>
    </row>
    <row r="189" spans="3:7" x14ac:dyDescent="0.35">
      <c r="C189" t="s">
        <v>194</v>
      </c>
      <c r="D189" s="5">
        <v>-901000000000</v>
      </c>
      <c r="E189" s="5">
        <v>1845000000000</v>
      </c>
      <c r="F189" s="5">
        <v>97000000000</v>
      </c>
      <c r="G189" s="5">
        <v>-446000000000</v>
      </c>
    </row>
    <row r="190" spans="3:7" x14ac:dyDescent="0.35">
      <c r="C190" t="s">
        <v>195</v>
      </c>
      <c r="D190" s="5">
        <v>-25000000000</v>
      </c>
      <c r="E190" s="5">
        <v>-44000000000</v>
      </c>
      <c r="F190" s="5">
        <v>-37000000000</v>
      </c>
      <c r="G190" s="5">
        <v>-17000000000</v>
      </c>
    </row>
    <row r="191" spans="3:7" x14ac:dyDescent="0.35">
      <c r="C191" t="s">
        <v>12</v>
      </c>
      <c r="D191" s="5">
        <v>-926000000000</v>
      </c>
      <c r="E191" s="5">
        <v>1801000000000</v>
      </c>
      <c r="F191" s="5">
        <v>60000000000</v>
      </c>
      <c r="G191" s="5">
        <v>-463000000000</v>
      </c>
    </row>
    <row r="192" spans="3:7" x14ac:dyDescent="0.35">
      <c r="C192" t="s">
        <v>15</v>
      </c>
      <c r="D192" s="6">
        <v>-67.34</v>
      </c>
      <c r="E192" s="6">
        <v>130.94</v>
      </c>
      <c r="F192" s="6">
        <v>4.34</v>
      </c>
      <c r="G192" s="6">
        <v>-33.68</v>
      </c>
    </row>
    <row r="193" spans="3:16" x14ac:dyDescent="0.35">
      <c r="C193" t="s">
        <v>47</v>
      </c>
      <c r="I193" s="6">
        <v>8.57</v>
      </c>
      <c r="J193" s="6">
        <v>7.96</v>
      </c>
      <c r="K193" s="6">
        <v>16.149999999999999</v>
      </c>
      <c r="L193" s="6">
        <v>20.27</v>
      </c>
      <c r="M193" s="6">
        <v>11.2</v>
      </c>
      <c r="N193" s="6">
        <v>4.1399999999999997</v>
      </c>
      <c r="O193" s="6">
        <v>6.94</v>
      </c>
      <c r="P193" s="6">
        <v>1146982.07</v>
      </c>
    </row>
    <row r="194" spans="3:16" x14ac:dyDescent="0.35">
      <c r="C194" t="s">
        <v>61</v>
      </c>
      <c r="I194" s="6">
        <v>13.3</v>
      </c>
      <c r="J194" s="6">
        <v>14.95</v>
      </c>
      <c r="K194" s="6">
        <v>8.7899999999999991</v>
      </c>
      <c r="L194" s="6">
        <v>7.55</v>
      </c>
      <c r="M194" s="6">
        <v>12.77</v>
      </c>
      <c r="N194" s="6">
        <v>25.36</v>
      </c>
      <c r="O194" s="6">
        <v>19.88</v>
      </c>
      <c r="P194" s="5">
        <v>0</v>
      </c>
    </row>
    <row r="195" spans="3:16" x14ac:dyDescent="0.35">
      <c r="C195" t="s">
        <v>64</v>
      </c>
      <c r="I195" s="6">
        <v>0.15</v>
      </c>
      <c r="J195" s="6">
        <v>0.17</v>
      </c>
      <c r="K195" s="6">
        <v>0.19</v>
      </c>
      <c r="L195" s="6">
        <v>0.18</v>
      </c>
      <c r="M195" s="6">
        <v>0.2</v>
      </c>
      <c r="N195" s="6">
        <v>0.24</v>
      </c>
      <c r="O195" s="6">
        <v>0.22</v>
      </c>
      <c r="P195" s="5">
        <v>0</v>
      </c>
    </row>
    <row r="196" spans="3:16" x14ac:dyDescent="0.35">
      <c r="C196" t="s">
        <v>196</v>
      </c>
      <c r="I196" s="5">
        <v>224610000000</v>
      </c>
      <c r="J196" s="5">
        <v>199630000000</v>
      </c>
      <c r="K196" s="5">
        <v>359050000000</v>
      </c>
      <c r="L196" s="5">
        <v>463640000000</v>
      </c>
      <c r="M196" s="5">
        <v>298520000000</v>
      </c>
      <c r="N196" s="5">
        <v>124720000000</v>
      </c>
      <c r="O196" s="5">
        <v>219890000000</v>
      </c>
      <c r="P196" s="5">
        <v>309250000000</v>
      </c>
    </row>
    <row r="197" spans="3:16" x14ac:dyDescent="0.35">
      <c r="C197" t="s">
        <v>197</v>
      </c>
      <c r="I197" s="6">
        <v>1.66E-2</v>
      </c>
      <c r="J197" s="6">
        <v>2.3900000000000001E-2</v>
      </c>
      <c r="K197" s="6">
        <v>4.8499999999999995E-2</v>
      </c>
      <c r="L197" s="6">
        <v>6.6799999999999998E-2</v>
      </c>
      <c r="M197" s="6">
        <v>3.8599999999999995E-2</v>
      </c>
      <c r="N197" s="6">
        <v>1.7100000000000001E-2</v>
      </c>
      <c r="O197" s="6">
        <v>2.5699999999999997E-2</v>
      </c>
      <c r="P197" s="6">
        <v>4.4600000000000001E-2</v>
      </c>
    </row>
    <row r="198" spans="3:16" x14ac:dyDescent="0.35">
      <c r="C198" t="s">
        <v>198</v>
      </c>
      <c r="I198" s="6">
        <v>4.3299999999999998E-2</v>
      </c>
      <c r="J198" s="6">
        <v>4.1299999999999996E-2</v>
      </c>
      <c r="K198" s="6">
        <v>8.7499999999999994E-2</v>
      </c>
      <c r="L198" s="6">
        <v>0.12210000000000001</v>
      </c>
      <c r="M198" s="6">
        <v>7.4400000000000008E-2</v>
      </c>
      <c r="N198" s="6">
        <v>2.9600000000000001E-2</v>
      </c>
      <c r="O198" s="6">
        <v>5.2900000000000003E-2</v>
      </c>
      <c r="P198" s="6">
        <v>0.1081</v>
      </c>
    </row>
    <row r="199" spans="3:16" x14ac:dyDescent="0.35">
      <c r="C199" t="s">
        <v>199</v>
      </c>
      <c r="I199" s="6">
        <v>3.7999999999999999E-2</v>
      </c>
      <c r="J199" s="6">
        <v>3.4099999999999998E-2</v>
      </c>
      <c r="K199" s="6">
        <v>9.6000000000000002E-2</v>
      </c>
      <c r="L199" s="6">
        <v>0.1489</v>
      </c>
      <c r="M199" s="6">
        <v>9.5799999999999996E-2</v>
      </c>
      <c r="N199" s="6">
        <v>3.6299999999999999E-2</v>
      </c>
      <c r="O199" s="6">
        <v>7.9100000000000004E-2</v>
      </c>
      <c r="P199" s="6">
        <v>0.24429999999999999</v>
      </c>
    </row>
    <row r="200" spans="3:16" x14ac:dyDescent="0.35">
      <c r="C200" t="s">
        <v>200</v>
      </c>
      <c r="I200" s="6">
        <v>13.07</v>
      </c>
      <c r="J200" s="6">
        <v>8.8000000000000007</v>
      </c>
      <c r="K200" s="6">
        <v>29.06</v>
      </c>
      <c r="L200" s="6">
        <v>47.79</v>
      </c>
      <c r="M200" s="6">
        <v>6.51</v>
      </c>
      <c r="N200" s="6">
        <v>4.9400000000000004</v>
      </c>
      <c r="O200" s="6">
        <v>2.56</v>
      </c>
      <c r="P200" s="6">
        <v>9.6999999999999993</v>
      </c>
    </row>
    <row r="201" spans="3:16" x14ac:dyDescent="0.35">
      <c r="C201" t="s">
        <v>58</v>
      </c>
      <c r="I201" s="6">
        <v>0.57999999999999996</v>
      </c>
      <c r="J201" s="6">
        <v>0.62</v>
      </c>
      <c r="K201" s="6">
        <v>0.77</v>
      </c>
      <c r="L201" s="6">
        <v>0.92</v>
      </c>
      <c r="M201" s="6">
        <v>0.95</v>
      </c>
      <c r="N201" s="6">
        <v>0.75</v>
      </c>
      <c r="O201" s="6">
        <v>1.05</v>
      </c>
      <c r="P201" s="5">
        <v>0</v>
      </c>
    </row>
    <row r="202" spans="3:16" x14ac:dyDescent="0.35">
      <c r="C202" t="s">
        <v>55</v>
      </c>
      <c r="I202" s="6">
        <v>197.74</v>
      </c>
      <c r="J202" s="6">
        <v>192.53</v>
      </c>
      <c r="K202" s="6">
        <v>184.59</v>
      </c>
      <c r="L202" s="6">
        <v>165.97</v>
      </c>
      <c r="M202" s="6">
        <v>150.51</v>
      </c>
      <c r="N202" s="6">
        <v>140.16999999999999</v>
      </c>
      <c r="O202" s="6">
        <v>131.16999999999999</v>
      </c>
      <c r="P202" s="6">
        <v>10606749.35</v>
      </c>
    </row>
    <row r="203" spans="3:16" x14ac:dyDescent="0.35">
      <c r="C203" t="s">
        <v>201</v>
      </c>
      <c r="I203" s="6">
        <v>0.57999999999999996</v>
      </c>
      <c r="J203" s="6">
        <v>0.62</v>
      </c>
      <c r="K203" s="6">
        <v>0.77</v>
      </c>
      <c r="L203" s="6">
        <v>0.92</v>
      </c>
      <c r="M203" s="6">
        <v>0.95</v>
      </c>
      <c r="N203" s="6">
        <v>0.75</v>
      </c>
      <c r="O203" s="6">
        <v>1.05</v>
      </c>
      <c r="P203" s="5">
        <v>0</v>
      </c>
    </row>
    <row r="204" spans="3:16" x14ac:dyDescent="0.35">
      <c r="C204" t="s">
        <v>202</v>
      </c>
      <c r="I204" s="6">
        <v>197.74</v>
      </c>
      <c r="J204" s="6">
        <v>192.53</v>
      </c>
      <c r="K204" s="6">
        <v>184.59</v>
      </c>
      <c r="L204" s="6">
        <v>165.97</v>
      </c>
      <c r="M204" s="6">
        <v>150.51</v>
      </c>
      <c r="N204" s="6">
        <v>140.16999999999999</v>
      </c>
      <c r="O204" s="6">
        <v>131.16999999999999</v>
      </c>
      <c r="P204" s="6">
        <v>10606749.35</v>
      </c>
    </row>
    <row r="205" spans="3:16" x14ac:dyDescent="0.35">
      <c r="C205" t="s">
        <v>203</v>
      </c>
      <c r="I205" s="5">
        <v>4000000000</v>
      </c>
      <c r="J205" s="5">
        <v>2000000000</v>
      </c>
      <c r="N205" s="5">
        <v>167000000000</v>
      </c>
      <c r="O205" s="5">
        <v>124000000000</v>
      </c>
      <c r="P205" s="5">
        <v>4000000000</v>
      </c>
    </row>
    <row r="206" spans="3:16" x14ac:dyDescent="0.35">
      <c r="C206" t="s">
        <v>204</v>
      </c>
      <c r="O206" s="5">
        <v>155000000000</v>
      </c>
      <c r="P206" s="5">
        <v>470000000000</v>
      </c>
    </row>
    <row r="207" spans="3:16" x14ac:dyDescent="0.35">
      <c r="C207" t="s">
        <v>25</v>
      </c>
      <c r="I207" s="5">
        <v>4000000000</v>
      </c>
      <c r="J207" s="5">
        <v>2000000000</v>
      </c>
      <c r="N207" s="5">
        <v>167000000000</v>
      </c>
      <c r="O207" s="5">
        <v>279000000000</v>
      </c>
      <c r="P207" s="5">
        <v>473000000000</v>
      </c>
    </row>
    <row r="208" spans="3:16" x14ac:dyDescent="0.35">
      <c r="C208" t="s">
        <v>22</v>
      </c>
      <c r="I208" s="5">
        <v>-2056000000000</v>
      </c>
      <c r="J208" s="5">
        <v>-669000000000</v>
      </c>
      <c r="K208" s="5">
        <v>-561000000000</v>
      </c>
      <c r="L208" s="5">
        <v>-478000000000</v>
      </c>
      <c r="M208" s="5">
        <v>-890000000000</v>
      </c>
      <c r="N208" s="5">
        <v>-356000000000</v>
      </c>
      <c r="O208" s="5">
        <v>0</v>
      </c>
      <c r="P208" s="5">
        <v>-186000000000</v>
      </c>
    </row>
    <row r="209" spans="2:16" x14ac:dyDescent="0.35">
      <c r="C209" t="s">
        <v>205</v>
      </c>
      <c r="I209" s="5">
        <v>1180000000000</v>
      </c>
      <c r="J209" s="5">
        <v>1236000000000</v>
      </c>
      <c r="K209" s="5">
        <v>1382000000000</v>
      </c>
      <c r="L209" s="5">
        <v>1372000000000</v>
      </c>
      <c r="M209" s="5">
        <v>1123000000000</v>
      </c>
      <c r="N209" s="5">
        <v>1109000000000</v>
      </c>
      <c r="O209" s="5">
        <v>1298000000000</v>
      </c>
      <c r="P209" s="5">
        <v>1196000000000</v>
      </c>
    </row>
    <row r="210" spans="2:16" x14ac:dyDescent="0.35">
      <c r="C210" t="s">
        <v>206</v>
      </c>
      <c r="I210" s="5">
        <v>1653000000000</v>
      </c>
      <c r="J210" s="5">
        <v>555000000000</v>
      </c>
      <c r="K210" s="5">
        <v>437000000000</v>
      </c>
      <c r="L210" s="5">
        <v>-287000000000</v>
      </c>
      <c r="M210" s="5">
        <v>481000000000</v>
      </c>
      <c r="N210" s="5">
        <v>812000000000</v>
      </c>
      <c r="O210" s="5">
        <v>-496000000000</v>
      </c>
      <c r="P210" s="5">
        <v>63000000000</v>
      </c>
    </row>
    <row r="211" spans="2:16" x14ac:dyDescent="0.35">
      <c r="C211" t="s">
        <v>207</v>
      </c>
      <c r="I211" s="5">
        <v>-164000000000</v>
      </c>
      <c r="J211" s="5">
        <v>-411000000000</v>
      </c>
      <c r="K211" s="5">
        <v>-190000000000</v>
      </c>
      <c r="L211" s="5">
        <v>-107000000000</v>
      </c>
      <c r="M211" s="5">
        <v>-93000000000</v>
      </c>
      <c r="N211" s="5">
        <v>-77000000000</v>
      </c>
      <c r="O211" s="5">
        <v>-114000000000</v>
      </c>
      <c r="P211" s="5">
        <v>-98000000000</v>
      </c>
    </row>
    <row r="212" spans="2:16" x14ac:dyDescent="0.35">
      <c r="C212" t="s">
        <v>14</v>
      </c>
      <c r="I212" s="5">
        <v>1490000000000</v>
      </c>
      <c r="J212" s="5">
        <v>144000000000</v>
      </c>
      <c r="K212" s="5">
        <v>247000000000</v>
      </c>
      <c r="L212" s="5">
        <v>-393000000000</v>
      </c>
      <c r="M212" s="5">
        <v>388000000000</v>
      </c>
      <c r="N212" s="5">
        <v>734000000000</v>
      </c>
      <c r="O212" s="5">
        <v>-610000000000</v>
      </c>
      <c r="P212" s="5">
        <v>-35000000000</v>
      </c>
    </row>
    <row r="213" spans="2:16" x14ac:dyDescent="0.35">
      <c r="C213" t="s">
        <v>16</v>
      </c>
      <c r="I213" s="6">
        <v>108.3</v>
      </c>
      <c r="J213" s="6">
        <v>10.46</v>
      </c>
      <c r="K213" s="6">
        <v>17.989999999999998</v>
      </c>
      <c r="L213" s="6">
        <v>-28.58</v>
      </c>
      <c r="M213" s="6">
        <v>28.18</v>
      </c>
      <c r="N213" s="6">
        <v>53.38</v>
      </c>
      <c r="O213" s="6">
        <v>-44.33</v>
      </c>
      <c r="P213" s="6">
        <v>-271740.18</v>
      </c>
    </row>
    <row r="215" spans="2:16" x14ac:dyDescent="0.35">
      <c r="B215" t="s">
        <v>208</v>
      </c>
      <c r="C215" t="s">
        <v>209</v>
      </c>
      <c r="D215" s="5">
        <v>31000000000</v>
      </c>
      <c r="E215" s="5">
        <v>43000000000</v>
      </c>
      <c r="F215" s="5">
        <v>26000000000</v>
      </c>
      <c r="G215" s="5">
        <v>33000000000</v>
      </c>
      <c r="H215" s="5">
        <v>123000000000</v>
      </c>
      <c r="I215" s="5">
        <v>118000000000</v>
      </c>
      <c r="J215" s="5">
        <v>110000000000</v>
      </c>
      <c r="K215" s="5">
        <v>222000000000</v>
      </c>
      <c r="L215" s="5">
        <v>279000000000</v>
      </c>
      <c r="M215" s="5">
        <v>154000000000</v>
      </c>
      <c r="N215" s="5">
        <v>57000000000</v>
      </c>
      <c r="O215" s="5">
        <v>95000000000</v>
      </c>
      <c r="P215" s="5">
        <v>146000000000</v>
      </c>
    </row>
    <row r="216" spans="2:16" x14ac:dyDescent="0.35">
      <c r="C216" t="s">
        <v>210</v>
      </c>
      <c r="H216" s="5">
        <v>133000000000</v>
      </c>
      <c r="I216" s="5">
        <v>118000000000</v>
      </c>
      <c r="J216" s="5">
        <v>110000000000</v>
      </c>
      <c r="K216" s="5">
        <v>222000000000</v>
      </c>
      <c r="L216" s="5">
        <v>279000000000</v>
      </c>
      <c r="M216" s="5">
        <v>154000000000</v>
      </c>
      <c r="N216" s="5">
        <v>57000000000</v>
      </c>
      <c r="O216" s="5">
        <v>95000000000</v>
      </c>
    </row>
    <row r="217" spans="2:16" x14ac:dyDescent="0.35">
      <c r="C217" t="s">
        <v>344</v>
      </c>
      <c r="H217" s="6">
        <v>3.2</v>
      </c>
      <c r="I217" s="6">
        <v>3.2</v>
      </c>
      <c r="J217" s="6">
        <v>3.2</v>
      </c>
      <c r="L217" s="6">
        <v>7.3</v>
      </c>
      <c r="M217" s="6">
        <v>4.8</v>
      </c>
    </row>
    <row r="218" spans="2:16" x14ac:dyDescent="0.35">
      <c r="C218" t="s">
        <v>66</v>
      </c>
      <c r="H218" s="6">
        <v>0.35850000000000004</v>
      </c>
      <c r="I218" s="6">
        <v>0.3735</v>
      </c>
      <c r="J218" s="6">
        <v>0.40200000000000002</v>
      </c>
      <c r="L218" s="6">
        <v>0.36020000000000002</v>
      </c>
      <c r="M218" s="6">
        <v>0.42849999999999999</v>
      </c>
    </row>
    <row r="219" spans="2:16" x14ac:dyDescent="0.35">
      <c r="C219" t="s">
        <v>345</v>
      </c>
      <c r="H219" s="6">
        <v>2.9100000000000001E-2</v>
      </c>
      <c r="I219" s="6">
        <v>2.69E-2</v>
      </c>
      <c r="J219" s="6">
        <v>2.69E-2</v>
      </c>
      <c r="L219" s="6">
        <v>4.53E-2</v>
      </c>
      <c r="M219" s="6">
        <v>2.8900000000000002E-2</v>
      </c>
    </row>
    <row r="220" spans="2:16" x14ac:dyDescent="0.35">
      <c r="C220" t="s">
        <v>46</v>
      </c>
      <c r="D220" s="6">
        <v>2.23</v>
      </c>
      <c r="E220" s="6">
        <v>3.15</v>
      </c>
      <c r="F220" s="6">
        <v>1.87</v>
      </c>
      <c r="G220" s="6">
        <v>2.41</v>
      </c>
      <c r="H220" s="6">
        <v>8.93</v>
      </c>
      <c r="I220" s="6">
        <v>8.57</v>
      </c>
      <c r="J220" s="6">
        <v>7.96</v>
      </c>
      <c r="K220" s="6">
        <v>16.149999999999999</v>
      </c>
      <c r="L220" s="6">
        <v>20.27</v>
      </c>
      <c r="M220" s="6">
        <v>11.2</v>
      </c>
      <c r="N220" s="6">
        <v>4.1399999999999997</v>
      </c>
      <c r="O220" s="6">
        <v>6.94</v>
      </c>
      <c r="P220" s="6">
        <v>10.59</v>
      </c>
    </row>
    <row r="221" spans="2:16" x14ac:dyDescent="0.35">
      <c r="C221" t="s">
        <v>211</v>
      </c>
      <c r="H221" s="6">
        <v>9.67</v>
      </c>
      <c r="I221" s="6">
        <v>8.57</v>
      </c>
      <c r="J221" s="6">
        <v>7.96</v>
      </c>
      <c r="K221" s="6">
        <v>16.149999999999999</v>
      </c>
      <c r="L221" s="6">
        <v>20.27</v>
      </c>
      <c r="M221" s="6">
        <v>11.2</v>
      </c>
      <c r="N221" s="6">
        <v>4.1399999999999997</v>
      </c>
      <c r="O221" s="6">
        <v>6.94</v>
      </c>
    </row>
    <row r="222" spans="2:16" x14ac:dyDescent="0.35">
      <c r="C222" t="s">
        <v>68</v>
      </c>
      <c r="H222" s="6">
        <v>3.2</v>
      </c>
      <c r="I222" s="6">
        <v>3.2</v>
      </c>
      <c r="J222" s="6">
        <v>3.2</v>
      </c>
      <c r="L222" s="6">
        <v>7.3</v>
      </c>
      <c r="M222" s="6">
        <v>4.8</v>
      </c>
    </row>
    <row r="223" spans="2:16" x14ac:dyDescent="0.35">
      <c r="C223" t="s">
        <v>346</v>
      </c>
      <c r="H223" s="6">
        <v>0.35850000000000004</v>
      </c>
      <c r="I223" s="6">
        <v>0.3735</v>
      </c>
      <c r="J223" s="6">
        <v>0.40200000000000002</v>
      </c>
      <c r="L223" s="6">
        <v>0.36020000000000002</v>
      </c>
      <c r="M223" s="6">
        <v>0.42849999999999999</v>
      </c>
    </row>
    <row r="224" spans="2:16" x14ac:dyDescent="0.35">
      <c r="C224" t="s">
        <v>347</v>
      </c>
      <c r="H224" s="6">
        <v>2.9100000000000001E-2</v>
      </c>
      <c r="I224" s="6">
        <v>2.69E-2</v>
      </c>
      <c r="J224" s="6">
        <v>2.69E-2</v>
      </c>
      <c r="L224" s="6">
        <v>4.53E-2</v>
      </c>
      <c r="M224" s="6">
        <v>2.8900000000000002E-2</v>
      </c>
    </row>
    <row r="225" spans="3:16" x14ac:dyDescent="0.35">
      <c r="C225" t="s">
        <v>212</v>
      </c>
      <c r="D225" s="5">
        <v>2423000000000</v>
      </c>
      <c r="E225" s="5">
        <v>4054000000000</v>
      </c>
      <c r="F225" s="5">
        <v>2406000000000</v>
      </c>
      <c r="G225" s="5">
        <v>1968000000000</v>
      </c>
      <c r="H225" s="5">
        <v>9693000000000</v>
      </c>
      <c r="I225" s="5">
        <v>10329000000000</v>
      </c>
      <c r="J225" s="5">
        <v>9646000000000</v>
      </c>
      <c r="K225" s="5">
        <v>10494000000000</v>
      </c>
      <c r="L225" s="5">
        <v>11509000000000</v>
      </c>
      <c r="M225" s="5">
        <v>9779000000000</v>
      </c>
      <c r="N225" s="5">
        <v>6076000000000</v>
      </c>
      <c r="O225" s="5">
        <v>8729000000000</v>
      </c>
      <c r="P225" s="5">
        <v>9976000000000</v>
      </c>
    </row>
    <row r="226" spans="3:16" x14ac:dyDescent="0.35">
      <c r="C226" t="s">
        <v>213</v>
      </c>
      <c r="H226" s="5">
        <v>10851000000000</v>
      </c>
      <c r="I226" s="5">
        <v>10329000000000</v>
      </c>
      <c r="J226" s="5">
        <v>9646000000000</v>
      </c>
      <c r="K226" s="5">
        <v>10494000000000</v>
      </c>
      <c r="L226" s="5">
        <v>11509000000000</v>
      </c>
      <c r="M226" s="5">
        <v>9779000000000</v>
      </c>
      <c r="N226" s="5">
        <v>6076000000000</v>
      </c>
      <c r="O226" s="5">
        <v>8729000000000</v>
      </c>
    </row>
    <row r="227" spans="3:16" x14ac:dyDescent="0.35">
      <c r="C227" t="s">
        <v>348</v>
      </c>
      <c r="H227" s="6">
        <v>3.2</v>
      </c>
      <c r="I227" s="6">
        <v>3.2</v>
      </c>
      <c r="J227" s="6">
        <v>3.2</v>
      </c>
      <c r="L227" s="6">
        <v>7.3</v>
      </c>
      <c r="M227" s="6">
        <v>4.8</v>
      </c>
    </row>
    <row r="228" spans="3:16" x14ac:dyDescent="0.35">
      <c r="C228" t="s">
        <v>349</v>
      </c>
      <c r="H228" s="6">
        <v>0.35850000000000004</v>
      </c>
      <c r="I228" s="6">
        <v>0.3735</v>
      </c>
      <c r="J228" s="6">
        <v>0.40200000000000002</v>
      </c>
      <c r="L228" s="6">
        <v>0.36020000000000002</v>
      </c>
      <c r="M228" s="6">
        <v>0.42849999999999999</v>
      </c>
    </row>
    <row r="229" spans="3:16" x14ac:dyDescent="0.35">
      <c r="C229" t="s">
        <v>350</v>
      </c>
      <c r="H229" s="6">
        <v>2.9100000000000001E-2</v>
      </c>
      <c r="I229" s="6">
        <v>2.69E-2</v>
      </c>
      <c r="J229" s="6">
        <v>2.69E-2</v>
      </c>
      <c r="L229" s="6">
        <v>4.53E-2</v>
      </c>
      <c r="M229" s="6">
        <v>2.8900000000000002E-2</v>
      </c>
    </row>
    <row r="230" spans="3:16" x14ac:dyDescent="0.35">
      <c r="C230" t="s">
        <v>214</v>
      </c>
      <c r="I230" s="6">
        <v>12.32</v>
      </c>
    </row>
    <row r="231" spans="3:16" x14ac:dyDescent="0.35">
      <c r="C231" t="s">
        <v>215</v>
      </c>
      <c r="I231" s="6">
        <v>11.38</v>
      </c>
    </row>
    <row r="232" spans="3:16" x14ac:dyDescent="0.35">
      <c r="C232" t="s">
        <v>216</v>
      </c>
      <c r="I232" s="6">
        <v>7.42</v>
      </c>
    </row>
    <row r="233" spans="3:16" x14ac:dyDescent="0.35">
      <c r="C233" t="s">
        <v>217</v>
      </c>
      <c r="I233" s="6">
        <v>8.7899999999999992E-2</v>
      </c>
    </row>
    <row r="234" spans="3:16" x14ac:dyDescent="0.35">
      <c r="C234" t="s">
        <v>218</v>
      </c>
      <c r="I234" s="6">
        <v>0.14000000000000001</v>
      </c>
    </row>
    <row r="235" spans="3:16" x14ac:dyDescent="0.35">
      <c r="C235" t="s">
        <v>219</v>
      </c>
      <c r="I235" s="6">
        <v>0.55000000000000004</v>
      </c>
    </row>
    <row r="236" spans="3:16" x14ac:dyDescent="0.35">
      <c r="C236" t="s">
        <v>220</v>
      </c>
      <c r="I236" s="6">
        <v>2.54</v>
      </c>
    </row>
    <row r="237" spans="3:16" x14ac:dyDescent="0.35">
      <c r="C237" t="s">
        <v>221</v>
      </c>
      <c r="I237" s="6">
        <v>3.21</v>
      </c>
    </row>
    <row r="238" spans="3:16" x14ac:dyDescent="0.35">
      <c r="C238" t="s">
        <v>222</v>
      </c>
      <c r="I238" s="6">
        <v>5.9</v>
      </c>
    </row>
    <row r="239" spans="3:16" x14ac:dyDescent="0.35">
      <c r="C239" t="s">
        <v>223</v>
      </c>
      <c r="I239" s="6">
        <v>3.62</v>
      </c>
    </row>
    <row r="240" spans="3:16" x14ac:dyDescent="0.35">
      <c r="C240" t="s">
        <v>325</v>
      </c>
      <c r="I240" s="6">
        <v>1.49</v>
      </c>
    </row>
    <row r="241" spans="3:9" x14ac:dyDescent="0.35">
      <c r="C241" t="s">
        <v>326</v>
      </c>
      <c r="I241" s="6">
        <v>-0.46</v>
      </c>
    </row>
    <row r="242" spans="3:9" x14ac:dyDescent="0.35">
      <c r="C242" t="s">
        <v>224</v>
      </c>
      <c r="I242" s="6">
        <v>9.67</v>
      </c>
    </row>
    <row r="243" spans="3:9" x14ac:dyDescent="0.35">
      <c r="C243" t="s">
        <v>225</v>
      </c>
      <c r="I243" s="6">
        <v>8.93</v>
      </c>
    </row>
    <row r="244" spans="3:9" x14ac:dyDescent="0.35">
      <c r="C244" t="s">
        <v>226</v>
      </c>
      <c r="I244" s="6">
        <v>788.86</v>
      </c>
    </row>
    <row r="245" spans="3:9" x14ac:dyDescent="0.35">
      <c r="C245" t="s">
        <v>227</v>
      </c>
      <c r="D245" s="6">
        <v>110.01</v>
      </c>
    </row>
    <row r="246" spans="3:9" x14ac:dyDescent="0.35">
      <c r="C246" t="s">
        <v>228</v>
      </c>
      <c r="I246" s="6">
        <v>199.94</v>
      </c>
    </row>
    <row r="247" spans="3:9" x14ac:dyDescent="0.35">
      <c r="C247" t="s">
        <v>229</v>
      </c>
      <c r="I247" s="6">
        <v>34.26</v>
      </c>
    </row>
    <row r="248" spans="3:9" x14ac:dyDescent="0.35">
      <c r="C248" t="s">
        <v>230</v>
      </c>
      <c r="D248" s="6">
        <v>1.26</v>
      </c>
    </row>
    <row r="249" spans="3:9" x14ac:dyDescent="0.35">
      <c r="C249" t="s">
        <v>231</v>
      </c>
      <c r="D249" s="6">
        <v>0.53</v>
      </c>
    </row>
    <row r="250" spans="3:9" x14ac:dyDescent="0.35">
      <c r="C250" t="s">
        <v>232</v>
      </c>
      <c r="D250" s="6">
        <v>0.14000000000000001</v>
      </c>
    </row>
    <row r="251" spans="3:9" x14ac:dyDescent="0.35">
      <c r="C251" t="s">
        <v>234</v>
      </c>
      <c r="D251" s="6">
        <v>1.75</v>
      </c>
    </row>
    <row r="252" spans="3:9" x14ac:dyDescent="0.35">
      <c r="C252" t="s">
        <v>235</v>
      </c>
      <c r="D252" s="6">
        <v>0.05</v>
      </c>
    </row>
    <row r="253" spans="3:9" x14ac:dyDescent="0.35">
      <c r="C253" t="s">
        <v>236</v>
      </c>
      <c r="D253" s="6">
        <v>2.94</v>
      </c>
    </row>
    <row r="254" spans="3:9" x14ac:dyDescent="0.35">
      <c r="C254" t="s">
        <v>237</v>
      </c>
      <c r="I254" s="6">
        <v>10.210000000000001</v>
      </c>
    </row>
    <row r="255" spans="3:9" x14ac:dyDescent="0.35">
      <c r="C255" t="s">
        <v>12</v>
      </c>
      <c r="D255" s="5">
        <v>-926000000000</v>
      </c>
    </row>
    <row r="256" spans="3:9" x14ac:dyDescent="0.35">
      <c r="C256" t="s">
        <v>238</v>
      </c>
      <c r="I256" s="6">
        <v>2.1800000000000002</v>
      </c>
    </row>
    <row r="257" spans="3:9" x14ac:dyDescent="0.35">
      <c r="C257" t="s">
        <v>239</v>
      </c>
      <c r="I257" s="6">
        <v>1.6399999999999998E-2</v>
      </c>
    </row>
    <row r="258" spans="3:9" x14ac:dyDescent="0.35">
      <c r="C258" t="s">
        <v>240</v>
      </c>
      <c r="I258" s="6">
        <v>4.8399999999999999E-2</v>
      </c>
    </row>
    <row r="259" spans="3:9" x14ac:dyDescent="0.35">
      <c r="C259" t="s">
        <v>241</v>
      </c>
      <c r="I259" s="6">
        <v>4.5700000000000005E-2</v>
      </c>
    </row>
    <row r="260" spans="3:9" x14ac:dyDescent="0.35">
      <c r="C260" t="s">
        <v>242</v>
      </c>
      <c r="I260" s="6">
        <v>3.3700000000000001E-2</v>
      </c>
    </row>
    <row r="261" spans="3:9" x14ac:dyDescent="0.35">
      <c r="C261" t="s">
        <v>243</v>
      </c>
      <c r="D261" s="6">
        <v>17.46</v>
      </c>
    </row>
    <row r="262" spans="3:9" x14ac:dyDescent="0.35">
      <c r="C262" t="s">
        <v>244</v>
      </c>
      <c r="D262" s="6">
        <v>107.33</v>
      </c>
    </row>
    <row r="263" spans="3:9" x14ac:dyDescent="0.35">
      <c r="C263" t="s">
        <v>245</v>
      </c>
      <c r="D263" s="6">
        <v>96.18</v>
      </c>
    </row>
    <row r="264" spans="3:9" x14ac:dyDescent="0.35">
      <c r="C264" t="s">
        <v>246</v>
      </c>
      <c r="D264" s="6">
        <v>28.61</v>
      </c>
    </row>
    <row r="265" spans="3:9" x14ac:dyDescent="0.35">
      <c r="C265" t="s">
        <v>247</v>
      </c>
      <c r="D265" s="6">
        <v>5.21</v>
      </c>
    </row>
    <row r="266" spans="3:9" x14ac:dyDescent="0.35">
      <c r="C266" t="s">
        <v>248</v>
      </c>
      <c r="I266" s="6">
        <v>1.43</v>
      </c>
    </row>
    <row r="267" spans="3:9" x14ac:dyDescent="0.35">
      <c r="C267" t="s">
        <v>249</v>
      </c>
      <c r="I267" s="6">
        <v>3.83</v>
      </c>
    </row>
    <row r="268" spans="3:9" x14ac:dyDescent="0.35">
      <c r="C268" t="s">
        <v>42</v>
      </c>
      <c r="I268" s="5">
        <v>1513000000000</v>
      </c>
    </row>
    <row r="269" spans="3:9" x14ac:dyDescent="0.35">
      <c r="C269" t="s">
        <v>250</v>
      </c>
      <c r="I269" s="5">
        <v>926000000000</v>
      </c>
    </row>
    <row r="270" spans="3:9" x14ac:dyDescent="0.35">
      <c r="C270" t="s">
        <v>251</v>
      </c>
      <c r="I270" s="5">
        <v>13760000000</v>
      </c>
    </row>
    <row r="271" spans="3:9" x14ac:dyDescent="0.35">
      <c r="C271" t="s">
        <v>252</v>
      </c>
      <c r="I271" s="6">
        <v>7.4999999999999997E-2</v>
      </c>
    </row>
    <row r="272" spans="3:9" x14ac:dyDescent="0.35">
      <c r="C272" t="s">
        <v>253</v>
      </c>
      <c r="D272" s="6">
        <v>7.3399999999999993E-2</v>
      </c>
    </row>
    <row r="273" spans="3:9" x14ac:dyDescent="0.35">
      <c r="C273" t="s">
        <v>254</v>
      </c>
      <c r="D273" s="6">
        <v>1.52E-2</v>
      </c>
    </row>
    <row r="274" spans="3:9" x14ac:dyDescent="0.35">
      <c r="C274" t="s">
        <v>255</v>
      </c>
      <c r="D274" s="6">
        <v>1.2699999999999999E-2</v>
      </c>
    </row>
    <row r="275" spans="3:9" x14ac:dyDescent="0.35">
      <c r="C275" t="s">
        <v>256</v>
      </c>
      <c r="D275" s="6">
        <v>0.27479999999999999</v>
      </c>
    </row>
    <row r="276" spans="3:9" x14ac:dyDescent="0.35">
      <c r="C276" t="s">
        <v>257</v>
      </c>
      <c r="D276" s="6">
        <v>0.30790000000000001</v>
      </c>
    </row>
    <row r="277" spans="3:9" x14ac:dyDescent="0.35">
      <c r="C277" t="s">
        <v>258</v>
      </c>
      <c r="D277" s="6">
        <v>0.97319999999999995</v>
      </c>
    </row>
    <row r="278" spans="3:9" x14ac:dyDescent="0.35">
      <c r="C278" t="s">
        <v>351</v>
      </c>
      <c r="I278" s="6">
        <v>3.2</v>
      </c>
    </row>
    <row r="279" spans="3:9" x14ac:dyDescent="0.35">
      <c r="C279" t="s">
        <v>352</v>
      </c>
      <c r="I279" s="6">
        <v>3.2</v>
      </c>
    </row>
    <row r="280" spans="3:9" x14ac:dyDescent="0.35">
      <c r="C280" t="s">
        <v>353</v>
      </c>
      <c r="I280" s="6">
        <v>0.35850000000000004</v>
      </c>
    </row>
    <row r="281" spans="3:9" x14ac:dyDescent="0.35">
      <c r="C281" t="s">
        <v>354</v>
      </c>
      <c r="I281" s="6">
        <v>2.9100000000000001E-2</v>
      </c>
    </row>
    <row r="282" spans="3:9" x14ac:dyDescent="0.35">
      <c r="C282" t="s">
        <v>355</v>
      </c>
      <c r="I282" t="s">
        <v>947</v>
      </c>
    </row>
    <row r="283" spans="3:9" x14ac:dyDescent="0.35">
      <c r="C283" t="s">
        <v>259</v>
      </c>
      <c r="I283" s="5">
        <v>5</v>
      </c>
    </row>
    <row r="284" spans="3:9" x14ac:dyDescent="0.35">
      <c r="C284" t="s">
        <v>260</v>
      </c>
      <c r="I284" s="6">
        <v>0.54</v>
      </c>
    </row>
    <row r="285" spans="3:9" x14ac:dyDescent="0.35">
      <c r="C285" t="s">
        <v>261</v>
      </c>
      <c r="I285" s="6">
        <v>0.57999999999999996</v>
      </c>
    </row>
    <row r="286" spans="3:9" x14ac:dyDescent="0.35">
      <c r="C286" t="s">
        <v>262</v>
      </c>
      <c r="I286" s="6">
        <v>0.57999999999999996</v>
      </c>
    </row>
    <row r="287" spans="3:9" x14ac:dyDescent="0.35">
      <c r="C287" t="s">
        <v>263</v>
      </c>
      <c r="I287" s="6">
        <v>0.82</v>
      </c>
    </row>
    <row r="288" spans="3:9" x14ac:dyDescent="0.35">
      <c r="C288" t="s">
        <v>264</v>
      </c>
      <c r="I288" s="6">
        <v>0.95</v>
      </c>
    </row>
    <row r="289" spans="3:9" x14ac:dyDescent="0.35">
      <c r="C289" t="s">
        <v>265</v>
      </c>
      <c r="I289" s="6">
        <v>0.77</v>
      </c>
    </row>
    <row r="290" spans="3:9" x14ac:dyDescent="0.35">
      <c r="C290" t="s">
        <v>266</v>
      </c>
      <c r="I290" s="6">
        <v>0.52</v>
      </c>
    </row>
    <row r="291" spans="3:9" x14ac:dyDescent="0.35">
      <c r="C291" t="s">
        <v>267</v>
      </c>
      <c r="I291" s="5">
        <v>10851000000000</v>
      </c>
    </row>
    <row r="292" spans="3:9" x14ac:dyDescent="0.35">
      <c r="C292" t="s">
        <v>268</v>
      </c>
      <c r="I292" s="5">
        <v>704000000000</v>
      </c>
    </row>
    <row r="293" spans="3:9" x14ac:dyDescent="0.35">
      <c r="C293" t="s">
        <v>269</v>
      </c>
      <c r="I293" s="5">
        <v>256000000000</v>
      </c>
    </row>
    <row r="294" spans="3:9" x14ac:dyDescent="0.35">
      <c r="C294" t="s">
        <v>270</v>
      </c>
      <c r="I294" s="5">
        <v>133000000000</v>
      </c>
    </row>
    <row r="295" spans="3:9" x14ac:dyDescent="0.35">
      <c r="C295" t="s">
        <v>271</v>
      </c>
      <c r="D295" s="5">
        <v>1513000000000</v>
      </c>
    </row>
    <row r="296" spans="3:9" x14ac:dyDescent="0.35">
      <c r="C296" t="s">
        <v>272</v>
      </c>
      <c r="D296" s="5">
        <v>8086000000000</v>
      </c>
    </row>
    <row r="297" spans="3:9" x14ac:dyDescent="0.35">
      <c r="C297" t="s">
        <v>273</v>
      </c>
      <c r="D297" s="5">
        <v>4801000000000</v>
      </c>
    </row>
    <row r="298" spans="3:9" x14ac:dyDescent="0.35">
      <c r="C298" t="s">
        <v>193</v>
      </c>
      <c r="D298" s="5">
        <v>1204000000000</v>
      </c>
    </row>
    <row r="299" spans="3:9" x14ac:dyDescent="0.35">
      <c r="C299" t="s">
        <v>192</v>
      </c>
      <c r="I299" s="5">
        <v>2750000000000</v>
      </c>
    </row>
    <row r="300" spans="3:9" x14ac:dyDescent="0.35">
      <c r="C300" t="s">
        <v>190</v>
      </c>
      <c r="D300" s="5">
        <v>391000000000</v>
      </c>
    </row>
    <row r="301" spans="3:9" x14ac:dyDescent="0.35">
      <c r="C301" t="s">
        <v>23</v>
      </c>
      <c r="D301" s="5">
        <v>391000000000</v>
      </c>
    </row>
    <row r="302" spans="3:9" x14ac:dyDescent="0.35">
      <c r="C302" t="s">
        <v>20</v>
      </c>
      <c r="D302" s="5">
        <v>-1122000000000</v>
      </c>
    </row>
    <row r="303" spans="3:9" x14ac:dyDescent="0.35">
      <c r="C303" t="s">
        <v>274</v>
      </c>
      <c r="I303" s="5">
        <v>3285000000000</v>
      </c>
    </row>
    <row r="304" spans="3:9" x14ac:dyDescent="0.35">
      <c r="C304" t="s">
        <v>275</v>
      </c>
      <c r="I304" s="5">
        <v>595000000000</v>
      </c>
    </row>
    <row r="305" spans="3:9" x14ac:dyDescent="0.35">
      <c r="C305" t="s">
        <v>276</v>
      </c>
      <c r="I305" s="5">
        <v>-104000000000</v>
      </c>
    </row>
    <row r="306" spans="3:9" x14ac:dyDescent="0.35">
      <c r="C306" t="s">
        <v>277</v>
      </c>
      <c r="I306" s="5">
        <v>275000000000</v>
      </c>
    </row>
    <row r="307" spans="3:9" x14ac:dyDescent="0.35">
      <c r="C307" t="s">
        <v>278</v>
      </c>
      <c r="I307" s="5">
        <v>-123000000000</v>
      </c>
    </row>
    <row r="308" spans="3:9" x14ac:dyDescent="0.35">
      <c r="C308" t="s">
        <v>279</v>
      </c>
      <c r="I308" s="5">
        <v>471000000000</v>
      </c>
    </row>
  </sheetData>
  <pageMargins left="0.7" right="0.7" top="0.75" bottom="0.75" header="0.3" footer="0.3"/>
  <ignoredErrors>
    <ignoredError sqref="A1:P309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87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948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949</v>
      </c>
      <c r="D2" s="2" vm="186">
        <f ca="1">IFERROR(_xlfn.STOCKHISTORY("XIDX:" &amp; $C$1, D3, , 0, 0, 1), "Libur")</f>
        <v>412</v>
      </c>
      <c r="H2" s="2" vm="186">
        <f ca="1">IFERROR(INDEX(D2:G2,COUNT(D2:G2)),"")</f>
        <v>412</v>
      </c>
      <c r="I2" s="2" vm="187">
        <f t="shared" ref="I2:P2" ca="1" si="0">IFERROR(_xlfn.STOCKHISTORY("XIDX:" &amp; $C$1, I1, , 0, 0, 1), "Libur")</f>
        <v>420</v>
      </c>
      <c r="J2" s="2" vm="188">
        <f t="shared" ca="1" si="0"/>
        <v>760</v>
      </c>
      <c r="K2" s="2" vm="189">
        <f t="shared" ca="1" si="0"/>
        <v>1000</v>
      </c>
      <c r="L2" s="2" vm="190">
        <f t="shared" ca="1" si="0"/>
        <v>1095</v>
      </c>
      <c r="M2" s="2" vm="191">
        <f t="shared" ca="1" si="0"/>
        <v>1450</v>
      </c>
      <c r="N2" s="2" vm="192">
        <f t="shared" ca="1" si="0"/>
        <v>1470</v>
      </c>
      <c r="O2" s="2" vm="193">
        <f t="shared" ca="1" si="0"/>
        <v>1870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2031734000000</v>
      </c>
      <c r="H4" s="2">
        <f>IFERROR(SUM(D4:G4)*(4/MAX(1,COUNT(D4:G4))),"")</f>
        <v>8126936000000</v>
      </c>
      <c r="I4" s="2">
        <f t="shared" ref="I4:P4" si="1">IFERROR(INDEX(I51:I500,MATCH($C$4,$C$51:$C$500,0)),"")</f>
        <v>7984383000000</v>
      </c>
      <c r="J4" s="2">
        <f t="shared" si="1"/>
        <v>9675468000000</v>
      </c>
      <c r="K4" s="2">
        <f t="shared" si="1"/>
        <v>10245160000000</v>
      </c>
      <c r="L4" s="2">
        <f t="shared" si="1"/>
        <v>10317193000000</v>
      </c>
      <c r="M4" s="2">
        <f t="shared" si="1"/>
        <v>9116592000000</v>
      </c>
      <c r="N4" s="2">
        <f t="shared" si="1"/>
        <v>8433933000000</v>
      </c>
      <c r="O4" s="2">
        <f t="shared" si="1"/>
        <v>8519760000000</v>
      </c>
      <c r="P4" s="2">
        <f t="shared" si="1"/>
        <v>8350583000000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50998000000</v>
      </c>
      <c r="H5" s="2">
        <f>IFERROR(SUM(D5:G5)*(4/MAX(1,COUNT(D5:G5))),"")</f>
        <v>203992000000</v>
      </c>
      <c r="I5" s="2">
        <f t="shared" ref="I5:P5" si="2">IFERROR(INDEX(I51:I500,MATCH($C$5,$C$51:$C$500,0)),"")</f>
        <v>-1172728000000</v>
      </c>
      <c r="J5" s="2">
        <f t="shared" si="2"/>
        <v>373609000000</v>
      </c>
      <c r="K5" s="2">
        <f t="shared" si="2"/>
        <v>462669000000</v>
      </c>
      <c r="L5" s="2">
        <f t="shared" si="2"/>
        <v>317950000000</v>
      </c>
      <c r="M5" s="2">
        <f t="shared" si="2"/>
        <v>473876000000</v>
      </c>
      <c r="N5" s="2">
        <f t="shared" si="2"/>
        <v>318111000000</v>
      </c>
      <c r="O5" s="2">
        <f t="shared" si="2"/>
        <v>389491000000</v>
      </c>
      <c r="P5" s="2">
        <f t="shared" si="2"/>
        <v>199607000000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4675444000000</v>
      </c>
      <c r="H6" s="2">
        <f>IFERROR(INDEX(D6:G6,COUNT(D6:G6)),"")</f>
        <v>4675444000000</v>
      </c>
      <c r="I6" s="2">
        <f t="shared" ref="I6:P6" si="3">IFERROR(INDEX(I51:I500,MATCH($C$6,$C$51:$C$500,0)),"")</f>
        <v>4624459000000</v>
      </c>
      <c r="J6" s="2">
        <f t="shared" si="3"/>
        <v>5867170000000</v>
      </c>
      <c r="K6" s="2">
        <f t="shared" si="3"/>
        <v>5563650000000</v>
      </c>
      <c r="L6" s="2">
        <f t="shared" si="3"/>
        <v>5163753000000</v>
      </c>
      <c r="M6" s="2">
        <f t="shared" si="3"/>
        <v>4906505000000</v>
      </c>
      <c r="N6" s="2">
        <f t="shared" si="3"/>
        <v>4494640000000</v>
      </c>
      <c r="O6" s="2">
        <f t="shared" si="3"/>
        <v>4341609000000</v>
      </c>
      <c r="P6" s="2">
        <f t="shared" si="3"/>
        <v>2797704000000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4.16</v>
      </c>
      <c r="H7" s="3">
        <f>IFERROR(INDEX(D7:G7,COUNT(D7:G7)),"")</f>
        <v>4.16</v>
      </c>
      <c r="I7" s="3">
        <f t="shared" ref="I7:P7" si="4">IFERROR(INDEX(I51:I500,MATCH($C$7,$C$51:$C$500,0))/1000000000,"")</f>
        <v>4.16</v>
      </c>
      <c r="J7" s="3">
        <f t="shared" si="4"/>
        <v>4.16</v>
      </c>
      <c r="K7" s="3">
        <f t="shared" si="4"/>
        <v>4.16</v>
      </c>
      <c r="L7" s="3">
        <f t="shared" si="4"/>
        <v>4.16</v>
      </c>
      <c r="M7" s="3">
        <f t="shared" si="4"/>
        <v>4.16</v>
      </c>
      <c r="N7" s="3">
        <f t="shared" si="4"/>
        <v>4.16</v>
      </c>
      <c r="O7" s="3">
        <f t="shared" si="4"/>
        <v>4.16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78000000000</v>
      </c>
      <c r="H8" s="2">
        <f>IFERROR(INDEX(D8:G8,COUNT(D8:G8)),"")</f>
        <v>78000000000</v>
      </c>
      <c r="I8" s="2">
        <f t="shared" ref="I8:P8" si="5">IFERROR(INDEX(I51:I500,MATCH($C$8,$C$51:$C$500,0)),"")</f>
        <v>350000000000</v>
      </c>
      <c r="J8" s="2">
        <f t="shared" si="5"/>
        <v>141000000000</v>
      </c>
      <c r="K8" s="2">
        <f t="shared" si="5"/>
        <v>645000000000</v>
      </c>
      <c r="L8" s="2">
        <f t="shared" si="5"/>
        <v>106000000000</v>
      </c>
      <c r="M8" s="2">
        <f t="shared" si="5"/>
        <v>562000000000</v>
      </c>
      <c r="N8" s="2">
        <f t="shared" si="5"/>
        <v>1045000000000</v>
      </c>
      <c r="O8" s="2">
        <f t="shared" si="5"/>
        <v>62000000000</v>
      </c>
      <c r="P8" s="2">
        <f t="shared" si="5"/>
        <v>516000000000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18.79</v>
      </c>
      <c r="H9" s="3">
        <f>IFERROR(INDEX(D9:G9,COUNT(D9:G9)),"")</f>
        <v>18.79</v>
      </c>
      <c r="I9" s="3">
        <f t="shared" ref="I9:P9" si="6">IFERROR(INDEX(I51:I500,MATCH($C$9,$C$51:$C$500,0)),"")</f>
        <v>84.22</v>
      </c>
      <c r="J9" s="3">
        <f t="shared" si="6"/>
        <v>33.97</v>
      </c>
      <c r="K9" s="3">
        <f t="shared" si="6"/>
        <v>155.19999999999999</v>
      </c>
      <c r="L9" s="3">
        <f t="shared" si="6"/>
        <v>25.5</v>
      </c>
      <c r="M9" s="3">
        <f t="shared" si="6"/>
        <v>135.11000000000001</v>
      </c>
      <c r="N9" s="3">
        <f t="shared" si="6"/>
        <v>251.31</v>
      </c>
      <c r="O9" s="3">
        <f t="shared" si="6"/>
        <v>14.81</v>
      </c>
      <c r="P9" s="3">
        <f t="shared" si="6"/>
        <v>21464490.640000001</v>
      </c>
    </row>
    <row r="10" spans="1:16" x14ac:dyDescent="0.35">
      <c r="C10" t="s">
        <v>17</v>
      </c>
      <c r="D10" s="3">
        <f ca="1">IFERROR(IF(D9=0,"",D2/D9),"")</f>
        <v>21.926556679084619</v>
      </c>
      <c r="I10" s="3">
        <f t="shared" ref="I10:P10" ca="1" si="7">IFERROR(IF(I9=0,"",I2/I9),"")</f>
        <v>4.9869389693659461</v>
      </c>
      <c r="J10" s="3">
        <f t="shared" ca="1" si="7"/>
        <v>22.372681778039446</v>
      </c>
      <c r="K10" s="3">
        <f t="shared" ca="1" si="7"/>
        <v>6.4432989690721651</v>
      </c>
      <c r="L10" s="3">
        <f t="shared" ca="1" si="7"/>
        <v>42.941176470588232</v>
      </c>
      <c r="M10" s="3">
        <f t="shared" ca="1" si="7"/>
        <v>10.731996151284138</v>
      </c>
      <c r="N10" s="3">
        <f t="shared" ca="1" si="7"/>
        <v>5.8493494090963347</v>
      </c>
      <c r="O10" s="3">
        <f t="shared" ca="1" si="7"/>
        <v>126.26603646185009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2006388000000</v>
      </c>
      <c r="H11" s="2">
        <f>IFERROR(INDEX(D11:G11,COUNT(D11:G11)),"")</f>
        <v>2006388000000</v>
      </c>
      <c r="I11" s="2">
        <f t="shared" ref="I11:P11" si="8">IFERROR(INDEX(I51:I500,MATCH($C$11,$C$51:$C$500,0)),"")</f>
        <v>1957888000000</v>
      </c>
      <c r="J11" s="2">
        <f t="shared" si="8"/>
        <v>1795306000000</v>
      </c>
      <c r="K11" s="2">
        <f t="shared" si="8"/>
        <v>1852974000000</v>
      </c>
      <c r="L11" s="2">
        <f t="shared" si="8"/>
        <v>1372156000000</v>
      </c>
      <c r="M11" s="2">
        <f t="shared" si="8"/>
        <v>1499252000000</v>
      </c>
      <c r="N11" s="2">
        <f t="shared" si="8"/>
        <v>1428189000000</v>
      </c>
      <c r="O11" s="2">
        <f t="shared" si="8"/>
        <v>1986649000000</v>
      </c>
      <c r="P11" s="2">
        <f t="shared" si="8"/>
        <v>1140083000000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-2006000000000</v>
      </c>
      <c r="H12" s="2">
        <f>IFERROR(INDEX(D12:G12,COUNT(D12:G12)),"")</f>
        <v>-2006000000000</v>
      </c>
      <c r="I12" s="2">
        <f t="shared" ref="I12:P12" si="9">IFERROR(INDEX(I51:I500,MATCH($C$12,$C$51:$C$500,0)),"")</f>
        <v>-1958000000000</v>
      </c>
      <c r="J12" s="2">
        <f t="shared" si="9"/>
        <v>-1795000000000</v>
      </c>
      <c r="K12" s="2">
        <f t="shared" si="9"/>
        <v>-1852000000000</v>
      </c>
      <c r="L12" s="2">
        <f t="shared" si="9"/>
        <v>-1372000000000</v>
      </c>
      <c r="M12" s="2">
        <f t="shared" si="9"/>
        <v>-1454000000000</v>
      </c>
      <c r="N12" s="2">
        <f t="shared" si="9"/>
        <v>-1027000000000</v>
      </c>
      <c r="O12" s="2">
        <f t="shared" si="9"/>
        <v>-286000000000</v>
      </c>
      <c r="P12" s="2">
        <f t="shared" si="9"/>
        <v>1040000000000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1000000000</v>
      </c>
      <c r="L13" s="2">
        <f t="shared" si="10"/>
        <v>0</v>
      </c>
      <c r="M13" s="2">
        <f t="shared" si="10"/>
        <v>46000000000</v>
      </c>
      <c r="N13" s="2">
        <f t="shared" si="10"/>
        <v>401000000000</v>
      </c>
      <c r="O13" s="2">
        <f t="shared" si="10"/>
        <v>1701000000000</v>
      </c>
      <c r="P13" s="2">
        <f t="shared" si="10"/>
        <v>2180000000000</v>
      </c>
    </row>
    <row r="14" spans="1:16" x14ac:dyDescent="0.35">
      <c r="C14" t="s">
        <v>26</v>
      </c>
      <c r="D14" s="2">
        <f>IFERROR(INDEX(D51:D500,MATCH($C$14,$C$51:$C$500,0)),"")</f>
        <v>-4711000000</v>
      </c>
      <c r="H14" s="2">
        <f>IFERROR(SUM(D14:G14)*(4/MAX(1,COUNT(D14:G14))),"")</f>
        <v>-18844000000</v>
      </c>
      <c r="I14" s="2">
        <f t="shared" ref="I14:P14" si="11">IFERROR(INDEX(I51:I500,MATCH($C$14,$C$51:$C$500,0)),"")</f>
        <v>-13043000000</v>
      </c>
      <c r="J14" s="2">
        <f t="shared" si="11"/>
        <v>-17835000000</v>
      </c>
      <c r="K14" s="2">
        <f t="shared" si="11"/>
        <v>-20345000000</v>
      </c>
      <c r="L14" s="2">
        <f t="shared" si="11"/>
        <v>-23491000000</v>
      </c>
      <c r="M14" s="2">
        <f t="shared" si="11"/>
        <v>-29748000000</v>
      </c>
      <c r="N14" s="2">
        <f t="shared" si="11"/>
        <v>-47653000000</v>
      </c>
      <c r="O14" s="2">
        <f t="shared" si="11"/>
        <v>-44012000000</v>
      </c>
      <c r="P14" s="2">
        <f t="shared" si="11"/>
        <v>-51508000000</v>
      </c>
    </row>
    <row r="15" spans="1:16" x14ac:dyDescent="0.35">
      <c r="C15" t="s">
        <v>27</v>
      </c>
      <c r="D15" s="2">
        <f>IFERROR(INDEX(D51:D500,MATCH($C$15,$C$51:$C$500,0)),"")</f>
        <v>-20833000000</v>
      </c>
      <c r="H15" s="2">
        <f>IFERROR(SUM(D15:G15)*(4/MAX(1,COUNT(D15:G15))),"")</f>
        <v>-83332000000</v>
      </c>
      <c r="I15" s="2">
        <f t="shared" ref="I15:P15" si="12">IFERROR(INDEX(I51:I500,MATCH($C$15,$C$51:$C$500,0)),"")</f>
        <v>-359061000000</v>
      </c>
      <c r="J15" s="2">
        <f t="shared" si="12"/>
        <v>-111188000000</v>
      </c>
      <c r="K15" s="2">
        <f t="shared" si="12"/>
        <v>-139683000000</v>
      </c>
      <c r="L15" s="2">
        <f t="shared" si="12"/>
        <v>-117435000000</v>
      </c>
      <c r="M15" s="2">
        <f t="shared" si="12"/>
        <v>-138402000000</v>
      </c>
      <c r="N15" s="2">
        <f t="shared" si="12"/>
        <v>-156373000000</v>
      </c>
      <c r="O15" s="2">
        <f t="shared" si="12"/>
        <v>-150670000000</v>
      </c>
      <c r="P15" s="2">
        <f t="shared" si="12"/>
        <v>-108724000000</v>
      </c>
    </row>
    <row r="16" spans="1:16" x14ac:dyDescent="0.35">
      <c r="C16" t="s">
        <v>28</v>
      </c>
      <c r="D16" s="2">
        <f>IFERROR(INDEX(D51:D500,MATCH($C$16,$C$51:$C$500,0)),"")</f>
        <v>71818000000</v>
      </c>
      <c r="H16" s="2">
        <f>IFERROR(SUM(D16:G16)*(4/MAX(1,COUNT(D16:G16))),"")</f>
        <v>287272000000</v>
      </c>
      <c r="I16" s="2">
        <f t="shared" ref="I16:P16" si="13">IFERROR(INDEX(I51:I500,MATCH($C$16,$C$51:$C$500,0)),"")</f>
        <v>-835962000000</v>
      </c>
      <c r="J16" s="2">
        <f t="shared" si="13"/>
        <v>461629000000</v>
      </c>
      <c r="K16" s="2">
        <f t="shared" si="13"/>
        <v>574215000000</v>
      </c>
      <c r="L16" s="2">
        <f t="shared" si="13"/>
        <v>431083000000</v>
      </c>
      <c r="M16" s="2">
        <f t="shared" si="13"/>
        <v>613489000000</v>
      </c>
      <c r="N16" s="2">
        <f t="shared" si="13"/>
        <v>468055000000</v>
      </c>
      <c r="O16" s="2">
        <f t="shared" si="13"/>
        <v>549374000000</v>
      </c>
      <c r="P16" s="2">
        <f t="shared" si="13"/>
        <v>289880000000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1713920000000</v>
      </c>
      <c r="H20" s="2">
        <f t="shared" ref="H20:P20" ca="1" si="14">IFERROR(H21*H2,"")</f>
        <v>1713920000000</v>
      </c>
      <c r="I20" s="2">
        <f t="shared" ca="1" si="14"/>
        <v>1747200000000</v>
      </c>
      <c r="J20" s="2">
        <f t="shared" ca="1" si="14"/>
        <v>3161600000000</v>
      </c>
      <c r="K20" s="2">
        <f t="shared" ca="1" si="14"/>
        <v>4160000000000</v>
      </c>
      <c r="L20" s="2">
        <f t="shared" ca="1" si="14"/>
        <v>4555200000000</v>
      </c>
      <c r="M20" s="2">
        <f t="shared" ca="1" si="14"/>
        <v>6032000000000</v>
      </c>
      <c r="N20" s="2">
        <f t="shared" ca="1" si="14"/>
        <v>6115200000000</v>
      </c>
      <c r="O20" s="2">
        <f t="shared" ca="1" si="14"/>
        <v>7779200000000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4160000000</v>
      </c>
      <c r="H21" s="2">
        <f>IFERROR(INDEX(D21:G21,COUNT(D21:G21)),"")</f>
        <v>4160000000</v>
      </c>
      <c r="I21" s="2">
        <f t="shared" ref="I21:P21" si="15">IFERROR(INDEX(I51:I500,MATCH($C$7,$C$51:$C$500,0)),"")</f>
        <v>4160000000</v>
      </c>
      <c r="J21" s="2">
        <f t="shared" si="15"/>
        <v>4160000000</v>
      </c>
      <c r="K21" s="2">
        <f t="shared" si="15"/>
        <v>4160000000</v>
      </c>
      <c r="L21" s="2">
        <f t="shared" si="15"/>
        <v>4160000000</v>
      </c>
      <c r="M21" s="2">
        <f t="shared" si="15"/>
        <v>4160000000</v>
      </c>
      <c r="N21" s="2">
        <f t="shared" si="15"/>
        <v>4160000000</v>
      </c>
      <c r="O21" s="2">
        <f t="shared" si="15"/>
        <v>4160000000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1.0907627168671041</v>
      </c>
      <c r="H23" s="3">
        <f t="shared" ref="H23:P23" si="16">IFERROR(H5/H6*100,"")</f>
        <v>4.3630508674684165</v>
      </c>
      <c r="I23" s="3">
        <f t="shared" si="16"/>
        <v>-25.359247427645048</v>
      </c>
      <c r="J23" s="3">
        <f t="shared" si="16"/>
        <v>6.3677888999296082</v>
      </c>
      <c r="K23" s="3">
        <f t="shared" si="16"/>
        <v>8.3159256962605479</v>
      </c>
      <c r="L23" s="3">
        <f t="shared" si="16"/>
        <v>6.1573433121220171</v>
      </c>
      <c r="M23" s="3">
        <f t="shared" si="16"/>
        <v>9.6581171322560557</v>
      </c>
      <c r="N23" s="3">
        <f t="shared" si="16"/>
        <v>7.0775634978552233</v>
      </c>
      <c r="O23" s="3">
        <f t="shared" si="16"/>
        <v>8.9711210751590027</v>
      </c>
      <c r="P23" s="3">
        <f t="shared" si="16"/>
        <v>7.1346718594962155</v>
      </c>
    </row>
    <row r="24" spans="1:16" x14ac:dyDescent="0.35">
      <c r="C24" t="s">
        <v>45</v>
      </c>
      <c r="D24" s="4" t="str">
        <f>IFERROR(_xlfn.RRI(5,I23,D23),"")</f>
        <v/>
      </c>
      <c r="H24" s="4">
        <f t="shared" ref="H24:P24" si="17">IFERROR(_xlfn.RRI(5,M23,H23),"")</f>
        <v>-0.14694003284979906</v>
      </c>
      <c r="I24" s="4" t="str">
        <f t="shared" si="17"/>
        <v/>
      </c>
      <c r="J24" s="4">
        <f t="shared" si="17"/>
        <v>-6.6254787928684111E-2</v>
      </c>
      <c r="K24" s="4">
        <f t="shared" si="17"/>
        <v>3.1115509428335297E-2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12.27</v>
      </c>
      <c r="H25" s="3">
        <f>IFERROR(INDEX(D25:G25,COUNT(D25:G25)),"")</f>
        <v>12.27</v>
      </c>
      <c r="I25" s="3">
        <f t="shared" ref="I25:P25" si="18">IFERROR(INDEX(I51:I500,MATCH($C$25,$C$51:$C$500,0)),"")</f>
        <v>-287.52999999999997</v>
      </c>
      <c r="J25" s="3">
        <f t="shared" si="18"/>
        <v>84.3</v>
      </c>
      <c r="K25" s="3">
        <f t="shared" si="18"/>
        <v>104.55</v>
      </c>
      <c r="L25" s="3">
        <f t="shared" si="18"/>
        <v>75.41</v>
      </c>
      <c r="M25" s="3">
        <f t="shared" si="18"/>
        <v>114.22</v>
      </c>
      <c r="N25" s="3">
        <f t="shared" si="18"/>
        <v>74.930000000000007</v>
      </c>
      <c r="O25" s="3">
        <f t="shared" si="18"/>
        <v>95.9</v>
      </c>
      <c r="P25" s="3">
        <f t="shared" si="18"/>
        <v>7536632.0199999996</v>
      </c>
    </row>
    <row r="26" spans="1:16" x14ac:dyDescent="0.35">
      <c r="C26" t="s">
        <v>48</v>
      </c>
      <c r="D26" s="4" t="str">
        <f>IFERROR(_xlfn.RRI(5,I25,D25),"")</f>
        <v/>
      </c>
      <c r="H26" s="4">
        <f t="shared" ref="H26:P26" si="19">IFERROR(_xlfn.RRI(5,M25,H25),"")</f>
        <v>-0.35994030331162696</v>
      </c>
      <c r="I26" s="4" t="str">
        <f t="shared" si="19"/>
        <v/>
      </c>
      <c r="J26" s="4">
        <f t="shared" si="19"/>
        <v>-2.5455233698379987E-2</v>
      </c>
      <c r="K26" s="4">
        <f t="shared" si="19"/>
        <v>-0.89323489163365366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488.39759615384617</v>
      </c>
      <c r="H27" s="3">
        <f t="shared" ref="H27:P27" si="20">IFERROR(H4/H21,"")</f>
        <v>1953.5903846153847</v>
      </c>
      <c r="I27" s="3">
        <f t="shared" si="20"/>
        <v>1919.3228365384616</v>
      </c>
      <c r="J27" s="3">
        <f t="shared" si="20"/>
        <v>2325.833653846154</v>
      </c>
      <c r="K27" s="3">
        <f t="shared" si="20"/>
        <v>2462.7788461538462</v>
      </c>
      <c r="L27" s="3">
        <f t="shared" si="20"/>
        <v>2480.0944711538464</v>
      </c>
      <c r="M27" s="3">
        <f t="shared" si="20"/>
        <v>2191.4884615384617</v>
      </c>
      <c r="N27" s="3">
        <f t="shared" si="20"/>
        <v>2027.3877403846154</v>
      </c>
      <c r="O27" s="3">
        <f t="shared" si="20"/>
        <v>2048.0192307692309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-0.23945468148160276</v>
      </c>
      <c r="H28" s="4">
        <f t="shared" ref="H28:P28" si="21">IFERROR(_xlfn.RRI(5,M27,H27),"")</f>
        <v>-2.2720330579232839E-2</v>
      </c>
      <c r="I28" s="4">
        <f t="shared" si="21"/>
        <v>-1.0895351471214343E-2</v>
      </c>
      <c r="J28" s="4">
        <f t="shared" si="21"/>
        <v>2.576747415044367E-2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-1.0426738079504747</v>
      </c>
      <c r="I29" s="4">
        <f t="shared" si="22"/>
        <v>-4.41079478054567</v>
      </c>
      <c r="J29" s="4">
        <f t="shared" si="22"/>
        <v>-0.19368723098995697</v>
      </c>
      <c r="K29" s="4">
        <f t="shared" si="22"/>
        <v>0.38642089908500199</v>
      </c>
      <c r="L29" s="4">
        <f t="shared" si="22"/>
        <v>-0.33978287515321309</v>
      </c>
      <c r="M29" s="4">
        <f t="shared" si="22"/>
        <v>0.52435606566128368</v>
      </c>
      <c r="N29" s="4">
        <f t="shared" si="22"/>
        <v>-0.21866527632950988</v>
      </c>
      <c r="O29" s="4">
        <f t="shared" si="22"/>
        <v>-0.99998727548330002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1.7853978197188172E-2</v>
      </c>
      <c r="I30" s="4">
        <f t="shared" si="23"/>
        <v>-0.17478069277889197</v>
      </c>
      <c r="J30" s="4">
        <f t="shared" si="23"/>
        <v>-5.5605964182111313E-2</v>
      </c>
      <c r="K30" s="4">
        <f t="shared" si="23"/>
        <v>-6.9818408941269925E-3</v>
      </c>
      <c r="L30" s="4">
        <f t="shared" si="23"/>
        <v>0.13169405848150276</v>
      </c>
      <c r="M30" s="4">
        <f t="shared" si="23"/>
        <v>8.0941951993216035E-2</v>
      </c>
      <c r="N30" s="4">
        <f t="shared" si="23"/>
        <v>-1.0073875320431625E-2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1124.57</v>
      </c>
      <c r="H32" s="3">
        <f>IFERROR(INDEX(D32:G32,COUNT(D32:G32)),"")</f>
        <v>1124.57</v>
      </c>
      <c r="I32" s="3">
        <f t="shared" ref="I32:P32" si="24">IFERROR(INDEX(I51:I500,MATCH($C$32,$C$51:$C$500,0)),"")</f>
        <v>1112.3</v>
      </c>
      <c r="J32" s="3">
        <f t="shared" si="24"/>
        <v>1411.3</v>
      </c>
      <c r="K32" s="3">
        <f t="shared" si="24"/>
        <v>1338.29</v>
      </c>
      <c r="L32" s="3">
        <f t="shared" si="24"/>
        <v>1242.07</v>
      </c>
      <c r="M32" s="3">
        <f t="shared" si="24"/>
        <v>1180.22</v>
      </c>
      <c r="N32" s="3">
        <f t="shared" si="24"/>
        <v>1081.21</v>
      </c>
      <c r="O32" s="3">
        <f t="shared" si="24"/>
        <v>1044.45</v>
      </c>
      <c r="P32" s="3">
        <f t="shared" si="24"/>
        <v>116320997.92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0.37</v>
      </c>
      <c r="H33" s="3">
        <f>IFERROR(INDEX(D33:G33,COUNT(D33:G33)),"")</f>
        <v>0.37</v>
      </c>
      <c r="I33" s="3">
        <f t="shared" ref="I33:P33" si="25">IFERROR(INDEX(I51:I500,MATCH($C$33,$C$51:$C$500,0)),"")</f>
        <v>0.38</v>
      </c>
      <c r="J33" s="3">
        <f t="shared" si="25"/>
        <v>0.54</v>
      </c>
      <c r="K33" s="3">
        <f t="shared" si="25"/>
        <v>0.75</v>
      </c>
      <c r="L33" s="3">
        <f t="shared" si="25"/>
        <v>0.88</v>
      </c>
      <c r="M33" s="3">
        <f t="shared" si="25"/>
        <v>1.23</v>
      </c>
      <c r="N33" s="3">
        <f t="shared" si="25"/>
        <v>1.36</v>
      </c>
      <c r="O33" s="3">
        <f t="shared" si="25"/>
        <v>1.79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33.58</v>
      </c>
      <c r="H34" s="3">
        <f>IFERROR(INDEX(D34:G34,COUNT(D34:G34)),"")</f>
        <v>33.58</v>
      </c>
      <c r="I34" s="3">
        <f t="shared" ref="I34:P34" si="26">IFERROR(INDEX(I51:I500,MATCH($C$34,$C$51:$C$500,0)),"")</f>
        <v>-1.46</v>
      </c>
      <c r="J34" s="3">
        <f t="shared" si="26"/>
        <v>9.02</v>
      </c>
      <c r="K34" s="3">
        <f t="shared" si="26"/>
        <v>9.56</v>
      </c>
      <c r="L34" s="3">
        <f t="shared" si="26"/>
        <v>14.52</v>
      </c>
      <c r="M34" s="3">
        <f t="shared" si="26"/>
        <v>12.69</v>
      </c>
      <c r="N34" s="3">
        <f t="shared" si="26"/>
        <v>19.62</v>
      </c>
      <c r="O34" s="3">
        <f t="shared" si="26"/>
        <v>19.5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0.84</v>
      </c>
      <c r="H35" s="3">
        <f>IFERROR(INDEX(D35:G35,COUNT(D35:G35)),"")</f>
        <v>0.84</v>
      </c>
      <c r="I35" s="3">
        <f t="shared" ref="I35:P35" si="27">IFERROR(INDEX(I51:I500,MATCH($C$35,$C$51:$C$500,0)),"")</f>
        <v>0.22</v>
      </c>
      <c r="J35" s="3">
        <f t="shared" si="27"/>
        <v>0.33</v>
      </c>
      <c r="K35" s="3">
        <f t="shared" si="27"/>
        <v>0.41</v>
      </c>
      <c r="L35" s="3">
        <f t="shared" si="27"/>
        <v>0.44</v>
      </c>
      <c r="M35" s="3">
        <f t="shared" si="27"/>
        <v>0.66</v>
      </c>
      <c r="N35" s="3">
        <f t="shared" si="27"/>
        <v>0.72</v>
      </c>
      <c r="O35" s="3">
        <f t="shared" si="27"/>
        <v>0.91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0.13589999999999999</v>
      </c>
      <c r="I36" s="4">
        <f t="shared" si="28"/>
        <v>-2.3199999999999998E-2</v>
      </c>
      <c r="J36" s="4">
        <f t="shared" si="28"/>
        <v>0.2</v>
      </c>
      <c r="K36" s="4">
        <f t="shared" si="28"/>
        <v>0.2</v>
      </c>
      <c r="L36" s="4">
        <f t="shared" si="28"/>
        <v>0.20079999999999998</v>
      </c>
      <c r="M36" s="4">
        <f t="shared" si="28"/>
        <v>0.20079999999999998</v>
      </c>
      <c r="N36" s="4">
        <f t="shared" si="28"/>
        <v>0.20079999999999998</v>
      </c>
      <c r="O36" s="4">
        <f t="shared" si="28"/>
        <v>0.20069999999999999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6.67</v>
      </c>
      <c r="I37" s="3">
        <f t="shared" si="29"/>
        <v>6.67</v>
      </c>
      <c r="J37" s="3">
        <f t="shared" si="29"/>
        <v>16.86</v>
      </c>
      <c r="K37" s="3">
        <f t="shared" si="29"/>
        <v>20.91</v>
      </c>
      <c r="L37" s="3">
        <f t="shared" si="29"/>
        <v>15.14</v>
      </c>
      <c r="M37" s="3">
        <f t="shared" si="29"/>
        <v>22.93</v>
      </c>
      <c r="N37" s="3">
        <f t="shared" si="29"/>
        <v>15.05</v>
      </c>
      <c r="O37" s="3">
        <f t="shared" si="29"/>
        <v>19.25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2031734000000</v>
      </c>
      <c r="E51" s="5">
        <v>1631406000000</v>
      </c>
      <c r="F51" s="5">
        <v>2083443000000</v>
      </c>
      <c r="G51" s="5">
        <v>2066304000000</v>
      </c>
      <c r="I51" s="5">
        <v>7984383000000</v>
      </c>
      <c r="J51" s="5">
        <v>9675468000000</v>
      </c>
      <c r="K51" s="5">
        <v>10245160000000</v>
      </c>
      <c r="L51" s="5">
        <v>10317193000000</v>
      </c>
      <c r="M51" s="5">
        <v>9116592000000</v>
      </c>
      <c r="N51" s="5">
        <v>8433933000000</v>
      </c>
      <c r="O51" s="5">
        <v>8519760000000</v>
      </c>
      <c r="P51" s="5">
        <v>8350583000000</v>
      </c>
    </row>
    <row r="52" spans="2:16" x14ac:dyDescent="0.35">
      <c r="C52" t="s">
        <v>75</v>
      </c>
      <c r="D52" s="5">
        <v>-1523817000000</v>
      </c>
      <c r="E52" s="5">
        <v>-1512866000000</v>
      </c>
      <c r="F52" s="5">
        <v>-1758521000000</v>
      </c>
      <c r="G52" s="5">
        <v>-1729931000000</v>
      </c>
      <c r="I52" s="5">
        <v>-6783218000000</v>
      </c>
      <c r="J52" s="5">
        <v>-7700133000000</v>
      </c>
      <c r="K52" s="5">
        <v>-8221202000000</v>
      </c>
      <c r="L52" s="5">
        <v>-8425728000000</v>
      </c>
      <c r="M52" s="5">
        <v>-7259754000000</v>
      </c>
      <c r="N52" s="5">
        <v>-6707984000000</v>
      </c>
      <c r="O52" s="5">
        <v>-6372253000000</v>
      </c>
      <c r="P52" s="5">
        <v>-6240508000000</v>
      </c>
    </row>
    <row r="53" spans="2:16" x14ac:dyDescent="0.35">
      <c r="C53" t="s">
        <v>76</v>
      </c>
      <c r="D53" s="5">
        <v>507917000000</v>
      </c>
      <c r="E53" s="5">
        <v>118540000000</v>
      </c>
      <c r="F53" s="5">
        <v>324922000000</v>
      </c>
      <c r="G53" s="5">
        <v>336373000000</v>
      </c>
      <c r="I53" s="5">
        <v>1201165000000</v>
      </c>
      <c r="J53" s="5">
        <v>1975335000000</v>
      </c>
      <c r="K53" s="5">
        <v>2023958000000</v>
      </c>
      <c r="L53" s="5">
        <v>1891465000000</v>
      </c>
      <c r="M53" s="5">
        <v>1856838000000</v>
      </c>
      <c r="N53" s="5">
        <v>1725949000000</v>
      </c>
      <c r="O53" s="5">
        <v>2147507000000</v>
      </c>
      <c r="P53" s="5">
        <v>2110075000000</v>
      </c>
    </row>
    <row r="54" spans="2:16" x14ac:dyDescent="0.35">
      <c r="C54" t="s">
        <v>77</v>
      </c>
      <c r="D54" s="5">
        <v>-446052000000</v>
      </c>
      <c r="E54" s="5">
        <v>-580054000000</v>
      </c>
      <c r="F54" s="5">
        <v>-383757000000</v>
      </c>
      <c r="G54" s="5">
        <v>-364187000000</v>
      </c>
      <c r="I54" s="5">
        <v>-1723807000000</v>
      </c>
      <c r="J54" s="5">
        <v>-1540391000000</v>
      </c>
      <c r="K54" s="5">
        <v>-1484773000000</v>
      </c>
      <c r="L54" s="5">
        <v>-1410728000000</v>
      </c>
      <c r="M54" s="5">
        <v>-1255109000000</v>
      </c>
      <c r="N54" s="5">
        <v>-1158633000000</v>
      </c>
      <c r="O54" s="5">
        <v>-1559065000000</v>
      </c>
      <c r="P54" s="5">
        <v>-1606675000000</v>
      </c>
    </row>
    <row r="55" spans="2:16" x14ac:dyDescent="0.35">
      <c r="C55" t="s">
        <v>78</v>
      </c>
      <c r="D55" s="5">
        <v>-388990000000</v>
      </c>
      <c r="E55" s="5">
        <v>-311078000000</v>
      </c>
      <c r="F55" s="5">
        <v>-324467000000</v>
      </c>
      <c r="G55" s="5">
        <v>-289970000000</v>
      </c>
      <c r="I55" s="5">
        <v>-1254459000000</v>
      </c>
      <c r="J55" s="5">
        <v>-1243073000000</v>
      </c>
      <c r="K55" s="5">
        <v>-1223093000000</v>
      </c>
      <c r="L55" s="5">
        <v>-1172943000000</v>
      </c>
      <c r="M55" s="5">
        <v>-970624000000</v>
      </c>
      <c r="N55" s="5">
        <v>-956720000000</v>
      </c>
      <c r="O55" s="5">
        <v>-1304190000000</v>
      </c>
      <c r="P55" s="5">
        <v>-1432461000000</v>
      </c>
    </row>
    <row r="56" spans="2:16" x14ac:dyDescent="0.35">
      <c r="C56" t="s">
        <v>79</v>
      </c>
      <c r="D56" s="5">
        <v>-57062000000</v>
      </c>
      <c r="E56" s="5">
        <v>-268976000000</v>
      </c>
      <c r="F56" s="5">
        <v>-59290000000</v>
      </c>
      <c r="G56" s="5">
        <v>-74217000000</v>
      </c>
      <c r="I56" s="5">
        <v>-469348000000</v>
      </c>
      <c r="J56" s="5">
        <v>-297318000000</v>
      </c>
      <c r="K56" s="5">
        <v>-261680000000</v>
      </c>
      <c r="L56" s="5">
        <v>-237785000000</v>
      </c>
      <c r="M56" s="5">
        <v>-284485000000</v>
      </c>
      <c r="N56" s="5">
        <v>-201913000000</v>
      </c>
      <c r="O56" s="5">
        <v>-254875000000</v>
      </c>
      <c r="P56" s="5">
        <v>-174214000000</v>
      </c>
    </row>
    <row r="57" spans="2:16" x14ac:dyDescent="0.35">
      <c r="C57" t="s">
        <v>81</v>
      </c>
      <c r="D57" s="5">
        <v>61865000000</v>
      </c>
      <c r="E57" s="5">
        <v>-461514000000</v>
      </c>
      <c r="F57" s="5">
        <v>-58835000000</v>
      </c>
      <c r="G57" s="5">
        <v>-27814000000</v>
      </c>
      <c r="I57" s="5">
        <v>-522642000000</v>
      </c>
      <c r="J57" s="5">
        <v>434944000000</v>
      </c>
      <c r="K57" s="5">
        <v>539185000000</v>
      </c>
      <c r="L57" s="5">
        <v>480737000000</v>
      </c>
      <c r="M57" s="5">
        <v>601729000000</v>
      </c>
      <c r="N57" s="5">
        <v>567316000000</v>
      </c>
      <c r="O57" s="5">
        <v>588442000000</v>
      </c>
      <c r="P57" s="5">
        <v>503400000000</v>
      </c>
    </row>
    <row r="58" spans="2:16" x14ac:dyDescent="0.35">
      <c r="C58" t="s">
        <v>82</v>
      </c>
      <c r="D58" s="5">
        <v>9953000000</v>
      </c>
      <c r="E58" s="5">
        <v>-317288000000</v>
      </c>
      <c r="F58" s="5">
        <v>-9777000000</v>
      </c>
      <c r="G58" s="5">
        <v>12257000000</v>
      </c>
      <c r="I58" s="5">
        <v>-313320000000</v>
      </c>
      <c r="J58" s="5">
        <v>26685000000</v>
      </c>
      <c r="K58" s="5">
        <v>35030000000</v>
      </c>
      <c r="L58" s="5">
        <v>-49654000000</v>
      </c>
      <c r="M58" s="5">
        <v>11760000000</v>
      </c>
      <c r="N58" s="5">
        <v>-99261000000</v>
      </c>
      <c r="O58" s="5">
        <v>-39068000000</v>
      </c>
      <c r="P58" s="5">
        <v>-213520000000</v>
      </c>
    </row>
    <row r="59" spans="2:16" x14ac:dyDescent="0.35">
      <c r="C59" t="s">
        <v>83</v>
      </c>
      <c r="D59" s="5">
        <v>10131000000</v>
      </c>
      <c r="E59" s="5">
        <v>9317000000</v>
      </c>
      <c r="F59" s="5">
        <v>8974000000</v>
      </c>
      <c r="G59" s="5">
        <v>10750000000</v>
      </c>
      <c r="I59" s="5">
        <v>39401000000</v>
      </c>
      <c r="J59" s="5">
        <v>44580000000</v>
      </c>
      <c r="K59" s="5">
        <v>32646000000</v>
      </c>
      <c r="L59" s="5">
        <v>25354000000</v>
      </c>
      <c r="M59" s="5">
        <v>28355000000</v>
      </c>
      <c r="N59" s="5">
        <v>54506000000</v>
      </c>
      <c r="O59" s="5">
        <v>29566000000</v>
      </c>
      <c r="P59" s="5">
        <v>27241000000</v>
      </c>
    </row>
    <row r="60" spans="2:16" x14ac:dyDescent="0.35">
      <c r="C60" t="s">
        <v>26</v>
      </c>
      <c r="D60" s="5">
        <v>-4711000000</v>
      </c>
      <c r="E60" s="5">
        <v>-2634000000</v>
      </c>
      <c r="F60" s="5">
        <v>-3083000000</v>
      </c>
      <c r="G60" s="5">
        <v>-3533000000</v>
      </c>
      <c r="I60" s="5">
        <v>-13043000000</v>
      </c>
      <c r="J60" s="5">
        <v>-17835000000</v>
      </c>
      <c r="K60" s="5">
        <v>-20345000000</v>
      </c>
      <c r="L60" s="5">
        <v>-23491000000</v>
      </c>
      <c r="M60" s="5">
        <v>-29748000000</v>
      </c>
      <c r="N60" s="5">
        <v>-47653000000</v>
      </c>
      <c r="O60" s="5">
        <v>-44012000000</v>
      </c>
      <c r="P60" s="5">
        <v>-51508000000</v>
      </c>
    </row>
    <row r="61" spans="2:16" x14ac:dyDescent="0.35">
      <c r="C61" t="s">
        <v>282</v>
      </c>
      <c r="D61" s="5">
        <v>-65000000</v>
      </c>
      <c r="E61" s="5">
        <v>1379000000</v>
      </c>
      <c r="F61" s="5">
        <v>-155000000</v>
      </c>
      <c r="G61" s="5">
        <v>2539000000</v>
      </c>
      <c r="I61" s="5">
        <v>-996000000</v>
      </c>
      <c r="J61" s="5">
        <v>7831000000</v>
      </c>
      <c r="K61" s="5">
        <v>11358000000</v>
      </c>
      <c r="L61" s="5">
        <v>-8722000000</v>
      </c>
      <c r="M61" s="5">
        <v>21785000000</v>
      </c>
      <c r="N61" s="5">
        <v>-105422000000</v>
      </c>
      <c r="O61" s="5">
        <v>40758000000</v>
      </c>
      <c r="P61" s="5">
        <v>-183845000000</v>
      </c>
    </row>
    <row r="62" spans="2:16" x14ac:dyDescent="0.35">
      <c r="C62" t="s">
        <v>80</v>
      </c>
      <c r="D62" s="5">
        <v>-13000000</v>
      </c>
      <c r="E62" s="5">
        <v>5000000</v>
      </c>
      <c r="F62" s="5">
        <v>48000000</v>
      </c>
      <c r="G62" s="5">
        <v>21000000</v>
      </c>
      <c r="I62" s="5">
        <v>105000000</v>
      </c>
      <c r="J62" s="5">
        <v>36000000</v>
      </c>
      <c r="K62" s="5">
        <v>-42000000</v>
      </c>
      <c r="L62" s="5">
        <v>189000000</v>
      </c>
      <c r="M62" s="5">
        <v>325000000</v>
      </c>
      <c r="N62" s="5">
        <v>235000000</v>
      </c>
      <c r="O62" s="5">
        <v>82000000</v>
      </c>
      <c r="P62" s="5">
        <v>-99000000</v>
      </c>
    </row>
    <row r="63" spans="2:16" x14ac:dyDescent="0.35">
      <c r="C63" t="s">
        <v>84</v>
      </c>
      <c r="D63" s="5">
        <v>9953000000</v>
      </c>
      <c r="E63" s="5">
        <v>-317288000000</v>
      </c>
      <c r="F63" s="5">
        <v>-9777000000</v>
      </c>
      <c r="G63" s="5">
        <v>12257000000</v>
      </c>
      <c r="I63" s="5">
        <v>-313320000000</v>
      </c>
      <c r="J63" s="5">
        <v>26685000000</v>
      </c>
      <c r="K63" s="5">
        <v>35030000000</v>
      </c>
      <c r="L63" s="5">
        <v>-49654000000</v>
      </c>
      <c r="M63" s="5">
        <v>11760000000</v>
      </c>
      <c r="N63" s="5">
        <v>-99261000000</v>
      </c>
      <c r="O63" s="5">
        <v>-39068000000</v>
      </c>
      <c r="P63" s="5">
        <v>-213520000000</v>
      </c>
    </row>
    <row r="64" spans="2:16" x14ac:dyDescent="0.35">
      <c r="C64" t="s">
        <v>28</v>
      </c>
      <c r="D64" s="5">
        <v>71818000000</v>
      </c>
      <c r="E64" s="5">
        <v>-778802000000</v>
      </c>
      <c r="F64" s="5">
        <v>-68612000000</v>
      </c>
      <c r="G64" s="5">
        <v>-15557000000</v>
      </c>
      <c r="I64" s="5">
        <v>-835962000000</v>
      </c>
      <c r="J64" s="5">
        <v>461629000000</v>
      </c>
      <c r="K64" s="5">
        <v>574215000000</v>
      </c>
      <c r="L64" s="5">
        <v>431083000000</v>
      </c>
      <c r="M64" s="5">
        <v>613489000000</v>
      </c>
      <c r="N64" s="5">
        <v>468055000000</v>
      </c>
      <c r="O64" s="5">
        <v>549374000000</v>
      </c>
      <c r="P64" s="5">
        <v>289880000000</v>
      </c>
    </row>
    <row r="65" spans="2:16" x14ac:dyDescent="0.35">
      <c r="C65" t="s">
        <v>27</v>
      </c>
      <c r="D65" s="5">
        <v>-20833000000</v>
      </c>
      <c r="E65" s="5">
        <v>-320342000000</v>
      </c>
      <c r="F65" s="5">
        <v>-21115000000</v>
      </c>
      <c r="G65" s="5">
        <v>-12251000000</v>
      </c>
      <c r="I65" s="5">
        <v>-359061000000</v>
      </c>
      <c r="J65" s="5">
        <v>-111188000000</v>
      </c>
      <c r="K65" s="5">
        <v>-139683000000</v>
      </c>
      <c r="L65" s="5">
        <v>-117435000000</v>
      </c>
      <c r="M65" s="5">
        <v>-138402000000</v>
      </c>
      <c r="N65" s="5">
        <v>-156373000000</v>
      </c>
      <c r="O65" s="5">
        <v>-150670000000</v>
      </c>
      <c r="P65" s="5">
        <v>-108724000000</v>
      </c>
    </row>
    <row r="66" spans="2:16" x14ac:dyDescent="0.35">
      <c r="C66" t="s">
        <v>91</v>
      </c>
      <c r="D66" s="5">
        <v>50985000000</v>
      </c>
      <c r="E66" s="5">
        <v>-1099144000000</v>
      </c>
      <c r="F66" s="5">
        <v>-89727000000</v>
      </c>
      <c r="G66" s="5">
        <v>-27808000000</v>
      </c>
      <c r="I66" s="5">
        <v>-1195023000000</v>
      </c>
      <c r="J66" s="5">
        <v>350441000000</v>
      </c>
      <c r="K66" s="5">
        <v>434532000000</v>
      </c>
      <c r="L66" s="5">
        <v>313648000000</v>
      </c>
      <c r="M66" s="5">
        <v>475087000000</v>
      </c>
      <c r="N66" s="5">
        <v>311682000000</v>
      </c>
      <c r="O66" s="5">
        <v>398704000000</v>
      </c>
      <c r="P66" s="5">
        <v>181156000000</v>
      </c>
    </row>
    <row r="67" spans="2:16" x14ac:dyDescent="0.35">
      <c r="C67" t="s">
        <v>92</v>
      </c>
      <c r="E67" s="5">
        <v>22400000000</v>
      </c>
      <c r="I67" s="5">
        <v>22400000000</v>
      </c>
      <c r="J67" s="5">
        <v>23204000000</v>
      </c>
      <c r="K67" s="5">
        <v>28095000000</v>
      </c>
      <c r="L67" s="5">
        <v>4491000000</v>
      </c>
      <c r="M67" s="5">
        <v>-886000000</v>
      </c>
      <c r="N67" s="5">
        <v>6664000000</v>
      </c>
      <c r="O67" s="5">
        <v>-9131000000</v>
      </c>
      <c r="P67" s="5">
        <v>18352000000</v>
      </c>
    </row>
    <row r="68" spans="2:16" x14ac:dyDescent="0.35">
      <c r="C68" t="s">
        <v>386</v>
      </c>
      <c r="E68" s="5">
        <v>22400000000</v>
      </c>
      <c r="I68" s="5">
        <v>22400000000</v>
      </c>
      <c r="J68" s="5">
        <v>23204000000</v>
      </c>
      <c r="K68" s="5">
        <v>28095000000</v>
      </c>
      <c r="L68" s="5">
        <v>4491000000</v>
      </c>
      <c r="M68" s="5">
        <v>-886000000</v>
      </c>
      <c r="N68" s="5">
        <v>6664000000</v>
      </c>
      <c r="O68" s="5">
        <v>-9131000000</v>
      </c>
      <c r="P68" s="5">
        <v>18352000000</v>
      </c>
    </row>
    <row r="69" spans="2:16" x14ac:dyDescent="0.35">
      <c r="C69" t="s">
        <v>93</v>
      </c>
      <c r="D69" s="5">
        <v>50985000000</v>
      </c>
      <c r="E69" s="5">
        <v>-1076744000000</v>
      </c>
      <c r="F69" s="5">
        <v>-89727000000</v>
      </c>
      <c r="G69" s="5">
        <v>-27808000000</v>
      </c>
      <c r="I69" s="5">
        <v>-1172623000000</v>
      </c>
      <c r="J69" s="5">
        <v>373645000000</v>
      </c>
      <c r="K69" s="5">
        <v>462627000000</v>
      </c>
      <c r="L69" s="5">
        <v>318139000000</v>
      </c>
      <c r="M69" s="5">
        <v>474201000000</v>
      </c>
      <c r="N69" s="5">
        <v>318346000000</v>
      </c>
      <c r="O69" s="5">
        <v>389573000000</v>
      </c>
      <c r="P69" s="5">
        <v>199508000000</v>
      </c>
    </row>
    <row r="70" spans="2:16" x14ac:dyDescent="0.35">
      <c r="C70" t="s">
        <v>94</v>
      </c>
      <c r="D70" s="5">
        <v>50985000000</v>
      </c>
      <c r="E70" s="5">
        <v>-1099144000000</v>
      </c>
      <c r="F70" s="5">
        <v>-89727000000</v>
      </c>
      <c r="G70" s="5">
        <v>-27808000000</v>
      </c>
      <c r="I70" s="5">
        <v>-1195023000000</v>
      </c>
      <c r="J70" s="5">
        <v>350441000000</v>
      </c>
      <c r="K70" s="5">
        <v>434532000000</v>
      </c>
      <c r="L70" s="5">
        <v>313648000000</v>
      </c>
      <c r="M70" s="5">
        <v>475087000000</v>
      </c>
      <c r="N70" s="5">
        <v>311682000000</v>
      </c>
      <c r="O70" s="5">
        <v>398704000000</v>
      </c>
      <c r="P70" s="5">
        <v>181156000000</v>
      </c>
    </row>
    <row r="71" spans="2:16" x14ac:dyDescent="0.35">
      <c r="C71" t="s">
        <v>7</v>
      </c>
      <c r="D71" s="5">
        <v>50998000000</v>
      </c>
      <c r="E71" s="5">
        <v>-1076749000000</v>
      </c>
      <c r="F71" s="5">
        <v>-89775000000</v>
      </c>
      <c r="G71" s="5">
        <v>-27829000000</v>
      </c>
      <c r="I71" s="5">
        <v>-1172728000000</v>
      </c>
      <c r="J71" s="5">
        <v>373609000000</v>
      </c>
      <c r="K71" s="5">
        <v>462669000000</v>
      </c>
      <c r="L71" s="5">
        <v>317950000000</v>
      </c>
      <c r="M71" s="5">
        <v>473876000000</v>
      </c>
      <c r="N71" s="5">
        <v>318111000000</v>
      </c>
      <c r="O71" s="5">
        <v>389491000000</v>
      </c>
      <c r="P71" s="5">
        <v>199607000000</v>
      </c>
    </row>
    <row r="72" spans="2:16" x14ac:dyDescent="0.35">
      <c r="C72" t="s">
        <v>95</v>
      </c>
      <c r="D72" s="5">
        <v>50985000000</v>
      </c>
      <c r="E72" s="5">
        <v>-1099144000000</v>
      </c>
      <c r="F72" s="5">
        <v>-89727000000</v>
      </c>
      <c r="G72" s="5">
        <v>-27808000000</v>
      </c>
      <c r="I72" s="5">
        <v>-1195023000000</v>
      </c>
      <c r="J72" s="5">
        <v>350441000000</v>
      </c>
      <c r="K72" s="5">
        <v>434532000000</v>
      </c>
      <c r="L72" s="5">
        <v>313648000000</v>
      </c>
      <c r="M72" s="5">
        <v>475087000000</v>
      </c>
      <c r="N72" s="5">
        <v>311682000000</v>
      </c>
      <c r="O72" s="5">
        <v>398704000000</v>
      </c>
      <c r="P72" s="5">
        <v>181156000000</v>
      </c>
    </row>
    <row r="73" spans="2:16" x14ac:dyDescent="0.35">
      <c r="C73" t="s">
        <v>96</v>
      </c>
      <c r="D73" s="5">
        <v>50985000000</v>
      </c>
      <c r="E73" s="5">
        <v>-1076744000000</v>
      </c>
      <c r="F73" s="5">
        <v>-89727000000</v>
      </c>
      <c r="G73" s="5">
        <v>-27808000000</v>
      </c>
      <c r="I73" s="5">
        <v>-1172623000000</v>
      </c>
      <c r="J73" s="5">
        <v>373645000000</v>
      </c>
      <c r="K73" s="5">
        <v>462627000000</v>
      </c>
      <c r="L73" s="5">
        <v>318139000000</v>
      </c>
      <c r="M73" s="5">
        <v>474201000000</v>
      </c>
      <c r="N73" s="5">
        <v>318346000000</v>
      </c>
      <c r="O73" s="5">
        <v>389573000000</v>
      </c>
      <c r="P73" s="5">
        <v>199508000000</v>
      </c>
    </row>
    <row r="74" spans="2:16" x14ac:dyDescent="0.35">
      <c r="C74" t="s">
        <v>97</v>
      </c>
      <c r="D74" s="5">
        <v>50985000000</v>
      </c>
      <c r="E74" s="5">
        <v>-1076744000000</v>
      </c>
      <c r="F74" s="5">
        <v>-89727000000</v>
      </c>
      <c r="G74" s="5">
        <v>-27808000000</v>
      </c>
      <c r="I74" s="5">
        <v>-1172623000000</v>
      </c>
      <c r="J74" s="5">
        <v>373645000000</v>
      </c>
      <c r="K74" s="5">
        <v>462627000000</v>
      </c>
      <c r="L74" s="5">
        <v>318139000000</v>
      </c>
      <c r="M74" s="5">
        <v>474201000000</v>
      </c>
      <c r="N74" s="5">
        <v>318346000000</v>
      </c>
      <c r="O74" s="5">
        <v>389573000000</v>
      </c>
      <c r="P74" s="5">
        <v>199508000000</v>
      </c>
    </row>
    <row r="76" spans="2:16" x14ac:dyDescent="0.35">
      <c r="B76" t="s">
        <v>98</v>
      </c>
      <c r="C76" t="s">
        <v>99</v>
      </c>
    </row>
    <row r="77" spans="2:16" x14ac:dyDescent="0.35">
      <c r="C77" t="s">
        <v>100</v>
      </c>
    </row>
    <row r="78" spans="2:16" x14ac:dyDescent="0.35">
      <c r="C78" t="s">
        <v>19</v>
      </c>
      <c r="D78" s="5">
        <v>2006388000000</v>
      </c>
      <c r="E78" s="5">
        <v>1957888000000</v>
      </c>
      <c r="F78" s="5">
        <v>1636230000000</v>
      </c>
      <c r="G78" s="5">
        <v>1780119000000</v>
      </c>
      <c r="I78" s="5">
        <v>1957888000000</v>
      </c>
      <c r="J78" s="5">
        <v>1795306000000</v>
      </c>
      <c r="K78" s="5">
        <v>1852974000000</v>
      </c>
      <c r="L78" s="5">
        <v>1372156000000</v>
      </c>
      <c r="M78" s="5">
        <v>1499252000000</v>
      </c>
      <c r="N78" s="5">
        <v>1428189000000</v>
      </c>
      <c r="O78" s="5">
        <v>1986649000000</v>
      </c>
      <c r="P78" s="5">
        <v>1140083000000</v>
      </c>
    </row>
    <row r="79" spans="2:16" x14ac:dyDescent="0.35">
      <c r="C79" t="s">
        <v>569</v>
      </c>
      <c r="L79" s="5">
        <v>1231000000</v>
      </c>
      <c r="M79" s="5">
        <v>1117000000</v>
      </c>
      <c r="N79" s="5">
        <v>1104000000</v>
      </c>
      <c r="O79" s="5">
        <v>1088000000</v>
      </c>
      <c r="P79" s="5">
        <v>1133000000</v>
      </c>
    </row>
    <row r="80" spans="2:16" x14ac:dyDescent="0.35">
      <c r="C80" t="s">
        <v>101</v>
      </c>
      <c r="D80" s="5">
        <v>1886913000000</v>
      </c>
      <c r="E80" s="5">
        <v>1999289000000</v>
      </c>
      <c r="F80" s="5">
        <v>2715356000000</v>
      </c>
      <c r="G80" s="5">
        <v>2558163000000</v>
      </c>
      <c r="I80" s="5">
        <v>1999289000000</v>
      </c>
      <c r="J80" s="5">
        <v>2678719000000</v>
      </c>
      <c r="K80" s="5">
        <v>2375398000000</v>
      </c>
      <c r="L80" s="5">
        <v>2610014000000</v>
      </c>
      <c r="M80" s="5">
        <v>2159509000000</v>
      </c>
      <c r="N80" s="5">
        <v>2044812000000</v>
      </c>
      <c r="O80" s="5">
        <v>2367986000000</v>
      </c>
      <c r="P80" s="5">
        <v>1789714000000</v>
      </c>
    </row>
    <row r="81" spans="3:16" x14ac:dyDescent="0.35">
      <c r="C81" t="s">
        <v>102</v>
      </c>
      <c r="D81" s="5">
        <v>13105000000</v>
      </c>
      <c r="E81" s="5">
        <v>8291000000</v>
      </c>
      <c r="F81" s="5">
        <v>19793000000</v>
      </c>
      <c r="G81" s="5">
        <v>17814000000</v>
      </c>
      <c r="I81" s="5">
        <v>8291000000</v>
      </c>
      <c r="J81" s="5">
        <v>38248000000</v>
      </c>
      <c r="K81" s="5">
        <v>29780000000</v>
      </c>
      <c r="L81" s="5">
        <v>11681000000</v>
      </c>
      <c r="M81" s="5">
        <v>73775000000</v>
      </c>
      <c r="N81" s="5">
        <v>22569000000</v>
      </c>
      <c r="O81" s="5">
        <v>10935000000</v>
      </c>
      <c r="P81" s="5">
        <v>23282000000</v>
      </c>
    </row>
    <row r="82" spans="3:16" x14ac:dyDescent="0.35">
      <c r="C82" t="s">
        <v>103</v>
      </c>
      <c r="D82" s="5">
        <v>97007000000</v>
      </c>
      <c r="E82" s="5">
        <v>118252000000</v>
      </c>
      <c r="F82" s="5">
        <v>112774000000</v>
      </c>
      <c r="G82" s="5">
        <v>121605000000</v>
      </c>
      <c r="I82" s="5">
        <v>118252000000</v>
      </c>
      <c r="J82" s="5">
        <v>108355000000</v>
      </c>
      <c r="K82" s="5">
        <v>133578000000</v>
      </c>
      <c r="L82" s="5">
        <v>140245000000</v>
      </c>
      <c r="M82" s="5">
        <v>134307000000</v>
      </c>
      <c r="N82" s="5">
        <v>125891000000</v>
      </c>
      <c r="O82" s="5">
        <v>38687000000</v>
      </c>
      <c r="P82" s="5">
        <v>84295000000</v>
      </c>
    </row>
    <row r="83" spans="3:16" x14ac:dyDescent="0.35">
      <c r="C83" t="s">
        <v>104</v>
      </c>
      <c r="D83" s="5">
        <v>1886913000000</v>
      </c>
      <c r="E83" s="5">
        <v>1999289000000</v>
      </c>
      <c r="F83" s="5">
        <v>2715356000000</v>
      </c>
      <c r="G83" s="5">
        <v>2558163000000</v>
      </c>
      <c r="I83" s="5">
        <v>1999289000000</v>
      </c>
      <c r="J83" s="5">
        <v>2678719000000</v>
      </c>
      <c r="K83" s="5">
        <v>2375398000000</v>
      </c>
      <c r="L83" s="5">
        <v>2610014000000</v>
      </c>
      <c r="M83" s="5">
        <v>2159509000000</v>
      </c>
      <c r="N83" s="5">
        <v>2044812000000</v>
      </c>
      <c r="O83" s="5">
        <v>2367986000000</v>
      </c>
      <c r="P83" s="5">
        <v>1789714000000</v>
      </c>
    </row>
    <row r="84" spans="3:16" x14ac:dyDescent="0.35">
      <c r="C84" t="s">
        <v>105</v>
      </c>
      <c r="D84" s="5">
        <v>14632000000</v>
      </c>
      <c r="E84" s="5">
        <v>25094000000</v>
      </c>
      <c r="F84" s="5">
        <v>12550000000</v>
      </c>
      <c r="G84" s="5">
        <v>23317000000</v>
      </c>
      <c r="I84" s="5">
        <v>25094000000</v>
      </c>
      <c r="J84" s="5">
        <v>25227000000</v>
      </c>
      <c r="K84" s="5">
        <v>21097000000</v>
      </c>
      <c r="L84" s="5">
        <v>38251000000</v>
      </c>
      <c r="M84" s="5">
        <v>21437000000</v>
      </c>
      <c r="N84" s="5">
        <v>40234000000</v>
      </c>
      <c r="O84" s="5">
        <v>20035000000</v>
      </c>
      <c r="P84" s="5">
        <v>15591000000</v>
      </c>
    </row>
    <row r="85" spans="3:16" x14ac:dyDescent="0.35">
      <c r="C85" t="s">
        <v>106</v>
      </c>
      <c r="D85" s="5">
        <v>14632000000</v>
      </c>
      <c r="E85" s="5">
        <v>25094000000</v>
      </c>
      <c r="F85" s="5">
        <v>12550000000</v>
      </c>
      <c r="G85" s="5">
        <v>23317000000</v>
      </c>
      <c r="I85" s="5">
        <v>25094000000</v>
      </c>
      <c r="J85" s="5">
        <v>25227000000</v>
      </c>
      <c r="K85" s="5">
        <v>21097000000</v>
      </c>
      <c r="L85" s="5">
        <v>38251000000</v>
      </c>
      <c r="M85" s="5">
        <v>21437000000</v>
      </c>
      <c r="N85" s="5">
        <v>40234000000</v>
      </c>
      <c r="O85" s="5">
        <v>20035000000</v>
      </c>
      <c r="P85" s="5">
        <v>15591000000</v>
      </c>
    </row>
    <row r="86" spans="3:16" x14ac:dyDescent="0.35">
      <c r="C86" t="s">
        <v>108</v>
      </c>
      <c r="D86" s="5">
        <v>1089932000000</v>
      </c>
      <c r="E86" s="5">
        <v>1223503000000</v>
      </c>
      <c r="F86" s="5">
        <v>1111441000000</v>
      </c>
      <c r="G86" s="5">
        <v>1173855000000</v>
      </c>
      <c r="I86" s="5">
        <v>1223503000000</v>
      </c>
      <c r="J86" s="5">
        <v>1017036000000</v>
      </c>
      <c r="K86" s="5">
        <v>1214485000000</v>
      </c>
      <c r="L86" s="5">
        <v>1311922000000</v>
      </c>
      <c r="M86" s="5">
        <v>964332000000</v>
      </c>
      <c r="N86" s="5">
        <v>591966000000</v>
      </c>
      <c r="O86" s="5">
        <v>638942000000</v>
      </c>
      <c r="P86" s="5">
        <v>724227000000</v>
      </c>
    </row>
    <row r="87" spans="3:16" x14ac:dyDescent="0.35">
      <c r="C87" t="s">
        <v>80</v>
      </c>
      <c r="D87" s="5">
        <v>11503000000</v>
      </c>
      <c r="E87" s="5">
        <v>11503000000</v>
      </c>
      <c r="F87" s="5">
        <v>11503000000</v>
      </c>
      <c r="G87" s="5">
        <v>11503000000</v>
      </c>
      <c r="I87" s="5">
        <v>11503000000</v>
      </c>
      <c r="J87" s="5">
        <v>11503000000</v>
      </c>
      <c r="K87" s="5">
        <v>-8494000000</v>
      </c>
      <c r="L87" s="5">
        <v>-8494000000</v>
      </c>
      <c r="M87" s="5">
        <v>-8494000000</v>
      </c>
      <c r="N87" s="5">
        <v>-8494000000</v>
      </c>
      <c r="O87" s="5">
        <v>11979000000</v>
      </c>
      <c r="P87" s="5">
        <v>11503000000</v>
      </c>
    </row>
    <row r="88" spans="3:16" x14ac:dyDescent="0.35">
      <c r="C88" t="s">
        <v>109</v>
      </c>
      <c r="D88" s="5">
        <v>5419835000000</v>
      </c>
      <c r="E88" s="5">
        <v>5378343000000</v>
      </c>
      <c r="F88" s="5">
        <v>5664663000000</v>
      </c>
      <c r="G88" s="5">
        <v>5740623000000</v>
      </c>
      <c r="I88" s="5">
        <v>5378343000000</v>
      </c>
      <c r="J88" s="5">
        <v>5732585000000</v>
      </c>
      <c r="K88" s="5">
        <v>5606490000000</v>
      </c>
      <c r="L88" s="5">
        <v>5788393000000</v>
      </c>
      <c r="M88" s="5">
        <v>4815990000000</v>
      </c>
      <c r="N88" s="5">
        <v>4560148000000</v>
      </c>
      <c r="O88" s="5">
        <v>5561641000000</v>
      </c>
      <c r="P88" s="5">
        <v>4145196000000</v>
      </c>
    </row>
    <row r="89" spans="3:16" x14ac:dyDescent="0.35">
      <c r="C89" t="s">
        <v>110</v>
      </c>
    </row>
    <row r="90" spans="3:16" x14ac:dyDescent="0.35">
      <c r="C90" t="s">
        <v>112</v>
      </c>
      <c r="D90" s="5">
        <v>1220704000000</v>
      </c>
      <c r="E90" s="5">
        <v>1284900000000</v>
      </c>
      <c r="F90" s="5">
        <v>1681205000000</v>
      </c>
      <c r="G90" s="5">
        <v>1765418000000</v>
      </c>
      <c r="I90" s="5">
        <v>1284900000000</v>
      </c>
      <c r="J90" s="5">
        <v>1929670000000</v>
      </c>
      <c r="K90" s="5">
        <v>2079603000000</v>
      </c>
      <c r="L90" s="5">
        <v>2188920000000</v>
      </c>
      <c r="M90" s="5">
        <v>2505224000000</v>
      </c>
      <c r="N90" s="5">
        <v>2603182000000</v>
      </c>
      <c r="O90" s="5">
        <v>2637295000000</v>
      </c>
      <c r="P90" s="5">
        <v>2940768000000</v>
      </c>
    </row>
    <row r="91" spans="3:16" x14ac:dyDescent="0.35">
      <c r="C91" t="s">
        <v>111</v>
      </c>
      <c r="D91" s="5">
        <v>163976000000</v>
      </c>
      <c r="E91" s="5">
        <v>164129000000</v>
      </c>
      <c r="F91" s="5">
        <v>196405000000</v>
      </c>
      <c r="G91" s="5">
        <v>193034000000</v>
      </c>
      <c r="I91" s="5">
        <v>164129000000</v>
      </c>
      <c r="J91" s="5">
        <v>169274000000</v>
      </c>
      <c r="K91" s="5">
        <v>183899000000</v>
      </c>
      <c r="L91" s="5">
        <v>160188000000</v>
      </c>
      <c r="M91" s="5">
        <v>151273000000</v>
      </c>
      <c r="N91" s="5">
        <v>104855000000</v>
      </c>
      <c r="O91" s="5">
        <v>114188000000</v>
      </c>
      <c r="P91" s="5">
        <v>90783000000</v>
      </c>
    </row>
    <row r="92" spans="3:16" x14ac:dyDescent="0.35">
      <c r="C92" t="s">
        <v>115</v>
      </c>
      <c r="D92" s="5">
        <v>1634608000000</v>
      </c>
      <c r="E92" s="5">
        <v>1957362000000</v>
      </c>
      <c r="F92" s="5">
        <v>2651487000000</v>
      </c>
      <c r="G92" s="5">
        <v>2800048000000</v>
      </c>
      <c r="I92" s="5">
        <v>1957362000000</v>
      </c>
      <c r="J92" s="5">
        <v>2925760000000</v>
      </c>
      <c r="K92" s="5">
        <v>2881364000000</v>
      </c>
      <c r="L92" s="5">
        <v>2594145000000</v>
      </c>
      <c r="M92" s="5">
        <v>2971523000000</v>
      </c>
      <c r="N92" s="5">
        <v>3084303000000</v>
      </c>
      <c r="O92" s="5">
        <v>2754412000000</v>
      </c>
      <c r="P92" s="5">
        <v>3034451000000</v>
      </c>
    </row>
    <row r="93" spans="3:16" x14ac:dyDescent="0.35">
      <c r="C93" t="s">
        <v>116</v>
      </c>
      <c r="D93" s="5">
        <v>7054443000000</v>
      </c>
      <c r="E93" s="5">
        <v>7335705000000</v>
      </c>
      <c r="F93" s="5">
        <v>8316150000000</v>
      </c>
      <c r="G93" s="5">
        <v>8540671000000</v>
      </c>
      <c r="I93" s="5">
        <v>7335705000000</v>
      </c>
      <c r="J93" s="5">
        <v>8658345000000</v>
      </c>
      <c r="K93" s="5">
        <v>8487854000000</v>
      </c>
      <c r="L93" s="5">
        <v>8382538000000</v>
      </c>
      <c r="M93" s="5">
        <v>7787513000000</v>
      </c>
      <c r="N93" s="5">
        <v>7644451000000</v>
      </c>
      <c r="O93" s="5">
        <v>8316053000000</v>
      </c>
      <c r="P93" s="5">
        <v>7179647000000</v>
      </c>
    </row>
    <row r="94" spans="3:16" x14ac:dyDescent="0.35">
      <c r="C94" t="s">
        <v>117</v>
      </c>
    </row>
    <row r="95" spans="3:16" x14ac:dyDescent="0.35">
      <c r="C95" t="s">
        <v>118</v>
      </c>
    </row>
    <row r="96" spans="3:16" x14ac:dyDescent="0.35">
      <c r="C96" t="s">
        <v>119</v>
      </c>
      <c r="D96" s="5">
        <v>2154841000000</v>
      </c>
      <c r="E96" s="5">
        <v>2492280000000</v>
      </c>
      <c r="F96" s="5">
        <v>2374946000000</v>
      </c>
      <c r="G96" s="5">
        <v>2510005000000</v>
      </c>
      <c r="I96" s="5">
        <v>2492280000000</v>
      </c>
      <c r="J96" s="5">
        <v>2537447000000</v>
      </c>
      <c r="K96" s="5">
        <v>2543062000000</v>
      </c>
      <c r="L96" s="5">
        <v>2844445000000</v>
      </c>
      <c r="M96" s="5">
        <v>2390066000000</v>
      </c>
      <c r="N96" s="5">
        <v>2590637000000</v>
      </c>
      <c r="O96" s="5">
        <v>2314879000000</v>
      </c>
      <c r="P96" s="5">
        <v>2393796000000</v>
      </c>
    </row>
    <row r="97" spans="3:16" x14ac:dyDescent="0.35">
      <c r="C97" t="s">
        <v>285</v>
      </c>
      <c r="O97" s="5">
        <v>140899000000</v>
      </c>
      <c r="P97" s="5">
        <v>256364000000</v>
      </c>
    </row>
    <row r="98" spans="3:16" x14ac:dyDescent="0.35">
      <c r="C98" t="s">
        <v>120</v>
      </c>
    </row>
    <row r="99" spans="3:16" x14ac:dyDescent="0.35">
      <c r="C99" t="s">
        <v>286</v>
      </c>
      <c r="D99" s="5">
        <v>793993000000</v>
      </c>
      <c r="E99" s="5">
        <v>866680000000</v>
      </c>
      <c r="F99" s="5">
        <v>868694000000</v>
      </c>
      <c r="G99" s="5">
        <v>1002219000000</v>
      </c>
      <c r="I99" s="5">
        <v>866680000000</v>
      </c>
      <c r="J99" s="5">
        <v>945772000000</v>
      </c>
      <c r="K99" s="5">
        <v>1031581000000</v>
      </c>
      <c r="L99" s="5">
        <v>1256707000000</v>
      </c>
      <c r="M99" s="5">
        <v>1016787000000</v>
      </c>
      <c r="N99" s="5">
        <v>808273000000</v>
      </c>
      <c r="O99" s="5">
        <v>839494000000</v>
      </c>
      <c r="P99" s="5">
        <v>931676000000</v>
      </c>
    </row>
    <row r="100" spans="3:16" x14ac:dyDescent="0.35">
      <c r="C100" t="s">
        <v>121</v>
      </c>
    </row>
    <row r="101" spans="3:16" x14ac:dyDescent="0.35">
      <c r="C101" t="s">
        <v>287</v>
      </c>
      <c r="D101" s="5">
        <v>110112000000</v>
      </c>
      <c r="E101" s="5">
        <v>126543000000</v>
      </c>
      <c r="F101" s="5">
        <v>132567000000</v>
      </c>
      <c r="G101" s="5">
        <v>139419000000</v>
      </c>
      <c r="I101" s="5">
        <v>126543000000</v>
      </c>
      <c r="J101" s="5">
        <v>146603000000</v>
      </c>
      <c r="K101" s="5">
        <v>163358000000</v>
      </c>
      <c r="L101" s="5">
        <v>151926000000</v>
      </c>
      <c r="M101" s="5">
        <v>208082000000</v>
      </c>
      <c r="N101" s="5">
        <v>148460000000</v>
      </c>
      <c r="O101" s="5">
        <v>49622000000</v>
      </c>
      <c r="P101" s="5">
        <v>107577000000</v>
      </c>
    </row>
    <row r="102" spans="3:16" x14ac:dyDescent="0.35">
      <c r="C102" t="s">
        <v>122</v>
      </c>
    </row>
    <row r="103" spans="3:16" x14ac:dyDescent="0.35">
      <c r="C103" t="s">
        <v>500</v>
      </c>
      <c r="D103" s="5">
        <v>65305000000</v>
      </c>
      <c r="E103" s="5">
        <v>74747000000</v>
      </c>
      <c r="F103" s="5">
        <v>59778000000</v>
      </c>
      <c r="G103" s="5">
        <v>68169000000</v>
      </c>
      <c r="I103" s="5">
        <v>74747000000</v>
      </c>
      <c r="J103" s="5">
        <v>137288000000</v>
      </c>
      <c r="K103" s="5">
        <v>40769000000</v>
      </c>
      <c r="L103" s="5">
        <v>146467000000</v>
      </c>
      <c r="M103" s="5">
        <v>32381000000</v>
      </c>
      <c r="N103" s="5">
        <v>67319000000</v>
      </c>
      <c r="O103" s="5">
        <v>91140000000</v>
      </c>
      <c r="P103" s="5">
        <v>41915000000</v>
      </c>
    </row>
    <row r="104" spans="3:16" x14ac:dyDescent="0.35">
      <c r="C104" t="s">
        <v>123</v>
      </c>
      <c r="D104" s="5">
        <v>1138138000000</v>
      </c>
      <c r="E104" s="5">
        <v>1362152000000</v>
      </c>
      <c r="F104" s="5">
        <v>1223680000000</v>
      </c>
      <c r="G104" s="5">
        <v>1185851000000</v>
      </c>
      <c r="I104" s="5">
        <v>1362152000000</v>
      </c>
      <c r="J104" s="5">
        <v>1202422000000</v>
      </c>
      <c r="K104" s="5">
        <v>1203936000000</v>
      </c>
      <c r="L104" s="5">
        <v>1184639000000</v>
      </c>
      <c r="M104" s="5">
        <v>1000737000000</v>
      </c>
      <c r="N104" s="5">
        <v>1118328000000</v>
      </c>
      <c r="O104" s="5">
        <v>1154361000000</v>
      </c>
      <c r="P104" s="5">
        <v>1016736000000</v>
      </c>
    </row>
    <row r="105" spans="3:16" x14ac:dyDescent="0.35">
      <c r="C105" t="s">
        <v>650</v>
      </c>
      <c r="E105" s="5">
        <v>221000000</v>
      </c>
      <c r="G105" s="5">
        <v>872000000</v>
      </c>
      <c r="I105" s="5">
        <v>221000000</v>
      </c>
      <c r="K105" s="5">
        <v>879000000</v>
      </c>
      <c r="M105" s="5">
        <v>487000000</v>
      </c>
      <c r="N105" s="5">
        <v>2089000000</v>
      </c>
      <c r="O105" s="5">
        <v>2514000000</v>
      </c>
      <c r="P105" s="5">
        <v>1142000000</v>
      </c>
    </row>
    <row r="106" spans="3:16" x14ac:dyDescent="0.35">
      <c r="C106" t="s">
        <v>808</v>
      </c>
      <c r="M106" s="5">
        <v>27632000000</v>
      </c>
      <c r="N106" s="5">
        <v>354629000000</v>
      </c>
      <c r="O106" s="5">
        <v>36849000000</v>
      </c>
      <c r="P106" s="5">
        <v>38386000000</v>
      </c>
    </row>
    <row r="107" spans="3:16" x14ac:dyDescent="0.35">
      <c r="C107" t="s">
        <v>127</v>
      </c>
      <c r="D107" s="5">
        <v>224158000000</v>
      </c>
      <c r="E107" s="5">
        <v>218966000000</v>
      </c>
      <c r="F107" s="5">
        <v>240001000000</v>
      </c>
      <c r="G107" s="5">
        <v>239736000000</v>
      </c>
      <c r="I107" s="5">
        <v>218966000000</v>
      </c>
      <c r="J107" s="5">
        <v>253728000000</v>
      </c>
      <c r="K107" s="5">
        <v>381142000000</v>
      </c>
      <c r="L107" s="5">
        <v>374340000000</v>
      </c>
      <c r="M107" s="5">
        <v>490942000000</v>
      </c>
      <c r="N107" s="5">
        <v>559174000000</v>
      </c>
      <c r="O107" s="5">
        <v>1659565000000</v>
      </c>
      <c r="P107" s="5">
        <v>1988147000000</v>
      </c>
    </row>
    <row r="108" spans="3:16" x14ac:dyDescent="0.35">
      <c r="C108" t="s">
        <v>128</v>
      </c>
      <c r="D108" s="5">
        <v>224158000000</v>
      </c>
      <c r="E108" s="5">
        <v>218966000000</v>
      </c>
      <c r="F108" s="5">
        <v>240001000000</v>
      </c>
      <c r="G108" s="5">
        <v>239736000000</v>
      </c>
      <c r="I108" s="5">
        <v>218966000000</v>
      </c>
      <c r="J108" s="5">
        <v>253728000000</v>
      </c>
      <c r="K108" s="5">
        <v>381142000000</v>
      </c>
      <c r="L108" s="5">
        <v>374340000000</v>
      </c>
      <c r="M108" s="5">
        <v>490942000000</v>
      </c>
      <c r="N108" s="5">
        <v>559174000000</v>
      </c>
      <c r="O108" s="5">
        <v>1659565000000</v>
      </c>
      <c r="P108" s="5">
        <v>1988147000000</v>
      </c>
    </row>
    <row r="109" spans="3:16" x14ac:dyDescent="0.35">
      <c r="C109" t="s">
        <v>950</v>
      </c>
      <c r="M109" s="5">
        <v>17440000000</v>
      </c>
      <c r="N109" s="5">
        <v>44554000000</v>
      </c>
      <c r="O109" s="5">
        <v>1520460000000</v>
      </c>
      <c r="P109" s="5">
        <v>1884293000000</v>
      </c>
    </row>
    <row r="110" spans="3:16" x14ac:dyDescent="0.35">
      <c r="C110" t="s">
        <v>132</v>
      </c>
      <c r="D110" s="5">
        <v>2378999000000</v>
      </c>
      <c r="E110" s="5">
        <v>2711246000000</v>
      </c>
      <c r="F110" s="5">
        <v>2614947000000</v>
      </c>
      <c r="G110" s="5">
        <v>2749741000000</v>
      </c>
      <c r="I110" s="5">
        <v>2711246000000</v>
      </c>
      <c r="J110" s="5">
        <v>2791175000000</v>
      </c>
      <c r="K110" s="5">
        <v>2924204000000</v>
      </c>
      <c r="L110" s="5">
        <v>3218785000000</v>
      </c>
      <c r="M110" s="5">
        <v>2881008000000</v>
      </c>
      <c r="N110" s="5">
        <v>3149811000000</v>
      </c>
      <c r="O110" s="5">
        <v>3974444000000</v>
      </c>
      <c r="P110" s="5">
        <v>4381943000000</v>
      </c>
    </row>
    <row r="111" spans="3:16" x14ac:dyDescent="0.35">
      <c r="C111" t="s">
        <v>133</v>
      </c>
    </row>
    <row r="112" spans="3:16" x14ac:dyDescent="0.35">
      <c r="C112" t="s">
        <v>134</v>
      </c>
      <c r="D112" s="5">
        <v>415657000000</v>
      </c>
      <c r="E112" s="5">
        <v>415657000000</v>
      </c>
      <c r="F112" s="5">
        <v>415657000000</v>
      </c>
      <c r="G112" s="5">
        <v>415657000000</v>
      </c>
      <c r="I112" s="5">
        <v>415657000000</v>
      </c>
      <c r="J112" s="5">
        <v>415657000000</v>
      </c>
      <c r="K112" s="5">
        <v>415657000000</v>
      </c>
      <c r="L112" s="5">
        <v>415657000000</v>
      </c>
      <c r="M112" s="5">
        <v>415657000000</v>
      </c>
      <c r="N112" s="5">
        <v>415657000000</v>
      </c>
      <c r="O112" s="5">
        <v>415657000000</v>
      </c>
      <c r="P112" s="5">
        <v>332526000000</v>
      </c>
    </row>
    <row r="113" spans="2:16" x14ac:dyDescent="0.35">
      <c r="C113" t="s">
        <v>135</v>
      </c>
      <c r="D113" s="5">
        <v>1061040000000</v>
      </c>
      <c r="E113" s="5">
        <v>1061040000000</v>
      </c>
      <c r="F113" s="5">
        <v>1061040000000</v>
      </c>
      <c r="G113" s="5">
        <v>1061040000000</v>
      </c>
      <c r="I113" s="5">
        <v>1061040000000</v>
      </c>
      <c r="J113" s="5">
        <v>1061040000000</v>
      </c>
      <c r="K113" s="5">
        <v>1064255000000</v>
      </c>
      <c r="L113" s="5">
        <v>1064255000000</v>
      </c>
      <c r="M113" s="5">
        <v>1064255000000</v>
      </c>
      <c r="N113" s="5">
        <v>1064255000000</v>
      </c>
      <c r="O113" s="5">
        <v>1061876000000</v>
      </c>
      <c r="P113" s="5">
        <v>-8849000000</v>
      </c>
    </row>
    <row r="114" spans="2:16" x14ac:dyDescent="0.35">
      <c r="C114" t="s">
        <v>136</v>
      </c>
      <c r="D114" s="5">
        <v>3186152000000</v>
      </c>
      <c r="E114" s="5">
        <v>3135154000000</v>
      </c>
      <c r="F114" s="5">
        <v>4211903000000</v>
      </c>
      <c r="G114" s="5">
        <v>4301678000000</v>
      </c>
      <c r="I114" s="5">
        <v>3135154000000</v>
      </c>
      <c r="J114" s="5">
        <v>4377970000000</v>
      </c>
      <c r="K114" s="5">
        <v>4091268000000</v>
      </c>
      <c r="L114" s="5">
        <v>3691329000000</v>
      </c>
      <c r="M114" s="5">
        <v>3434270000000</v>
      </c>
      <c r="N114" s="5">
        <v>3022730000000</v>
      </c>
      <c r="O114" s="5">
        <v>2851831000000</v>
      </c>
      <c r="P114" s="5">
        <v>2462340000000</v>
      </c>
    </row>
    <row r="115" spans="2:16" x14ac:dyDescent="0.35">
      <c r="C115" t="s">
        <v>137</v>
      </c>
      <c r="D115" s="5">
        <v>66505000000</v>
      </c>
      <c r="E115" s="5">
        <v>66505000000</v>
      </c>
      <c r="F115" s="5">
        <v>66505000000</v>
      </c>
      <c r="G115" s="5">
        <v>66505000000</v>
      </c>
      <c r="I115" s="5">
        <v>66505000000</v>
      </c>
      <c r="J115" s="5">
        <v>66505000000</v>
      </c>
      <c r="K115" s="5">
        <v>66505000000</v>
      </c>
      <c r="L115" s="5">
        <v>66505000000</v>
      </c>
      <c r="M115" s="5">
        <v>66505000000</v>
      </c>
      <c r="N115" s="5">
        <v>66505000000</v>
      </c>
      <c r="O115" s="5">
        <v>66505000000</v>
      </c>
      <c r="P115" s="5">
        <v>5700000000</v>
      </c>
    </row>
    <row r="116" spans="2:16" x14ac:dyDescent="0.35">
      <c r="C116" t="s">
        <v>138</v>
      </c>
      <c r="D116" s="5">
        <v>3119647000000</v>
      </c>
      <c r="E116" s="5">
        <v>3068649000000</v>
      </c>
      <c r="F116" s="5">
        <v>4145398000000</v>
      </c>
      <c r="G116" s="5">
        <v>4235173000000</v>
      </c>
      <c r="I116" s="5">
        <v>3068649000000</v>
      </c>
      <c r="J116" s="5">
        <v>4311465000000</v>
      </c>
      <c r="K116" s="5">
        <v>4024763000000</v>
      </c>
      <c r="L116" s="5">
        <v>3624824000000</v>
      </c>
      <c r="M116" s="5">
        <v>3367765000000</v>
      </c>
      <c r="N116" s="5">
        <v>2956225000000</v>
      </c>
      <c r="O116" s="5">
        <v>2785326000000</v>
      </c>
      <c r="P116" s="5">
        <v>2456640000000</v>
      </c>
    </row>
    <row r="117" spans="2:16" x14ac:dyDescent="0.35">
      <c r="C117" t="s">
        <v>139</v>
      </c>
      <c r="D117" s="5">
        <v>3186152000000</v>
      </c>
      <c r="E117" s="5">
        <v>3135154000000</v>
      </c>
      <c r="F117" s="5">
        <v>4211903000000</v>
      </c>
      <c r="G117" s="5">
        <v>4301678000000</v>
      </c>
      <c r="I117" s="5">
        <v>3135154000000</v>
      </c>
      <c r="J117" s="5">
        <v>4377970000000</v>
      </c>
      <c r="K117" s="5">
        <v>4091268000000</v>
      </c>
      <c r="L117" s="5">
        <v>3691329000000</v>
      </c>
      <c r="M117" s="5">
        <v>3434270000000</v>
      </c>
      <c r="N117" s="5">
        <v>3022730000000</v>
      </c>
      <c r="O117" s="5">
        <v>2851831000000</v>
      </c>
      <c r="P117" s="5">
        <v>2462340000000</v>
      </c>
    </row>
    <row r="118" spans="2:16" x14ac:dyDescent="0.35">
      <c r="C118" t="s">
        <v>291</v>
      </c>
      <c r="D118" s="5">
        <v>1092000000</v>
      </c>
      <c r="E118" s="5">
        <v>1105000000</v>
      </c>
      <c r="F118" s="5">
        <v>1100000000</v>
      </c>
      <c r="G118" s="5">
        <v>1052000000</v>
      </c>
      <c r="I118" s="5">
        <v>1105000000</v>
      </c>
      <c r="J118" s="5">
        <v>1000000000</v>
      </c>
      <c r="K118" s="5">
        <v>964000000</v>
      </c>
      <c r="L118" s="5">
        <v>1006000000</v>
      </c>
      <c r="M118" s="5">
        <v>817000000</v>
      </c>
      <c r="N118" s="5">
        <v>492000000</v>
      </c>
      <c r="O118" s="5">
        <v>266000000</v>
      </c>
      <c r="P118" s="5">
        <v>184000000</v>
      </c>
    </row>
    <row r="119" spans="2:16" x14ac:dyDescent="0.35">
      <c r="C119" t="s">
        <v>9</v>
      </c>
      <c r="D119" s="5">
        <v>4675444000000</v>
      </c>
      <c r="E119" s="5">
        <v>4624459000000</v>
      </c>
      <c r="F119" s="5">
        <v>5701203000000</v>
      </c>
      <c r="G119" s="5">
        <v>5790930000000</v>
      </c>
      <c r="I119" s="5">
        <v>4624459000000</v>
      </c>
      <c r="J119" s="5">
        <v>5867170000000</v>
      </c>
      <c r="K119" s="5">
        <v>5563650000000</v>
      </c>
      <c r="L119" s="5">
        <v>5163753000000</v>
      </c>
      <c r="M119" s="5">
        <v>4906505000000</v>
      </c>
      <c r="N119" s="5">
        <v>4494640000000</v>
      </c>
      <c r="O119" s="5">
        <v>4341609000000</v>
      </c>
      <c r="P119" s="5">
        <v>2797704000000</v>
      </c>
    </row>
    <row r="120" spans="2:16" x14ac:dyDescent="0.35">
      <c r="C120" t="s">
        <v>140</v>
      </c>
      <c r="D120" s="5">
        <v>7054443000000</v>
      </c>
      <c r="E120" s="5">
        <v>7335705000000</v>
      </c>
      <c r="F120" s="5">
        <v>8316150000000</v>
      </c>
      <c r="G120" s="5">
        <v>8540671000000</v>
      </c>
      <c r="I120" s="5">
        <v>7335705000000</v>
      </c>
      <c r="J120" s="5">
        <v>8658345000000</v>
      </c>
      <c r="K120" s="5">
        <v>8487854000000</v>
      </c>
      <c r="L120" s="5">
        <v>8382538000000</v>
      </c>
      <c r="M120" s="5">
        <v>7787513000000</v>
      </c>
      <c r="N120" s="5">
        <v>7644451000000</v>
      </c>
      <c r="O120" s="5">
        <v>8316053000000</v>
      </c>
      <c r="P120" s="5">
        <v>7179647000000</v>
      </c>
    </row>
    <row r="121" spans="2:16" x14ac:dyDescent="0.35">
      <c r="C121" t="s">
        <v>141</v>
      </c>
      <c r="D121" s="5">
        <v>4156572300</v>
      </c>
      <c r="E121" s="5">
        <v>4156572300</v>
      </c>
      <c r="F121" s="5">
        <v>4156572300</v>
      </c>
      <c r="G121" s="5">
        <v>4156572300</v>
      </c>
      <c r="I121" s="5">
        <v>4156572300</v>
      </c>
      <c r="J121" s="5">
        <v>4156572300</v>
      </c>
      <c r="K121" s="5">
        <v>4156572300</v>
      </c>
      <c r="L121" s="5">
        <v>4156572300</v>
      </c>
      <c r="M121" s="5">
        <v>4156572300</v>
      </c>
      <c r="N121" s="5">
        <v>4156572300</v>
      </c>
      <c r="O121" s="5">
        <v>4156572300</v>
      </c>
      <c r="P121" s="5">
        <v>24050</v>
      </c>
    </row>
    <row r="123" spans="2:16" x14ac:dyDescent="0.35">
      <c r="B123" t="s">
        <v>142</v>
      </c>
      <c r="C123" t="s">
        <v>143</v>
      </c>
      <c r="D123" s="5">
        <v>81165000000</v>
      </c>
      <c r="E123" s="5">
        <v>364872000000</v>
      </c>
      <c r="F123" s="5">
        <v>-99094000000</v>
      </c>
      <c r="G123" s="5">
        <v>81023000000</v>
      </c>
      <c r="I123" s="5">
        <v>435939000000</v>
      </c>
      <c r="J123" s="5">
        <v>395304000000</v>
      </c>
      <c r="K123" s="5">
        <v>920206000000</v>
      </c>
      <c r="L123" s="5">
        <v>273361000000</v>
      </c>
      <c r="M123" s="5">
        <v>795423000000</v>
      </c>
      <c r="N123" s="5">
        <v>1340637000000</v>
      </c>
      <c r="O123" s="5">
        <v>111262000000</v>
      </c>
      <c r="P123" s="5">
        <v>651971000000</v>
      </c>
    </row>
    <row r="124" spans="2:16" x14ac:dyDescent="0.35">
      <c r="C124" t="s">
        <v>292</v>
      </c>
      <c r="D124" s="5">
        <v>2751269000000</v>
      </c>
      <c r="E124" s="5">
        <v>3019254000000</v>
      </c>
      <c r="F124" s="5">
        <v>2665520000000</v>
      </c>
      <c r="G124" s="5">
        <v>3039663000000</v>
      </c>
      <c r="I124" s="5">
        <v>11514999000000</v>
      </c>
      <c r="J124" s="5">
        <v>12295019000000</v>
      </c>
      <c r="K124" s="5">
        <v>12668402000000</v>
      </c>
      <c r="L124" s="5">
        <v>12026749000000</v>
      </c>
      <c r="M124" s="5">
        <v>11120331000000</v>
      </c>
      <c r="N124" s="5">
        <v>10636298000000</v>
      </c>
      <c r="O124" s="5">
        <v>9367819000000</v>
      </c>
      <c r="P124" s="5">
        <v>9612182000000</v>
      </c>
    </row>
    <row r="125" spans="2:16" x14ac:dyDescent="0.35">
      <c r="C125" t="s">
        <v>294</v>
      </c>
      <c r="D125" s="5">
        <v>-2502801000000</v>
      </c>
      <c r="E125" s="5">
        <v>-2477845000000</v>
      </c>
      <c r="F125" s="5">
        <v>-2661499000000</v>
      </c>
      <c r="G125" s="5">
        <v>-2787215000000</v>
      </c>
      <c r="I125" s="5">
        <v>-10351780000000</v>
      </c>
      <c r="J125" s="5">
        <v>-11030461000000</v>
      </c>
      <c r="K125" s="5">
        <v>-11113671000000</v>
      </c>
      <c r="L125" s="5">
        <v>-11107872000000</v>
      </c>
      <c r="M125" s="5">
        <v>-9978850000000</v>
      </c>
      <c r="N125" s="5">
        <v>-8710616000000</v>
      </c>
      <c r="O125" s="5">
        <v>-8539917000000</v>
      </c>
      <c r="P125" s="5">
        <v>-8614717000000</v>
      </c>
    </row>
    <row r="126" spans="2:16" x14ac:dyDescent="0.35">
      <c r="C126" t="s">
        <v>293</v>
      </c>
      <c r="D126" s="5">
        <v>-175098000000</v>
      </c>
      <c r="E126" s="5">
        <v>-122341000000</v>
      </c>
      <c r="F126" s="5">
        <v>-157938000000</v>
      </c>
      <c r="G126" s="5">
        <v>-136710000000</v>
      </c>
      <c r="I126" s="5">
        <v>-590066000000</v>
      </c>
      <c r="J126" s="5">
        <v>-580561000000</v>
      </c>
      <c r="K126" s="5">
        <v>-515828000000</v>
      </c>
      <c r="L126" s="5">
        <v>-474222000000</v>
      </c>
      <c r="M126" s="5">
        <v>-458658000000</v>
      </c>
      <c r="N126" s="5">
        <v>-439271000000</v>
      </c>
      <c r="O126" s="5">
        <v>-396086000000</v>
      </c>
      <c r="P126" s="5">
        <v>-376823000000</v>
      </c>
    </row>
    <row r="127" spans="2:16" x14ac:dyDescent="0.35">
      <c r="C127" t="s">
        <v>951</v>
      </c>
      <c r="D127" s="5">
        <v>18208000000</v>
      </c>
      <c r="E127" s="5">
        <v>-1471000000</v>
      </c>
      <c r="F127" s="5">
        <v>24968000000</v>
      </c>
      <c r="G127" s="5">
        <v>4275000000</v>
      </c>
      <c r="I127" s="5">
        <v>39512000000</v>
      </c>
      <c r="J127" s="5">
        <v>26497000000</v>
      </c>
      <c r="K127" s="5">
        <v>55871000000</v>
      </c>
      <c r="L127" s="5">
        <v>7743000000</v>
      </c>
      <c r="M127" s="5">
        <v>49757000000</v>
      </c>
      <c r="N127" s="5">
        <v>16583000000</v>
      </c>
      <c r="O127" s="5">
        <v>21709000000</v>
      </c>
      <c r="P127" s="5">
        <v>68753000000</v>
      </c>
    </row>
    <row r="128" spans="2:16" x14ac:dyDescent="0.35">
      <c r="C128" t="s">
        <v>364</v>
      </c>
      <c r="D128" s="5">
        <v>-7206000000</v>
      </c>
      <c r="E128" s="5">
        <v>-30915000000</v>
      </c>
      <c r="F128" s="5">
        <v>-6665000000</v>
      </c>
      <c r="G128" s="5">
        <v>-10017000000</v>
      </c>
      <c r="I128" s="5">
        <v>-53877000000</v>
      </c>
      <c r="J128" s="5">
        <v>-22081000000</v>
      </c>
      <c r="K128" s="5">
        <v>-18779000000</v>
      </c>
      <c r="L128" s="5">
        <v>-20542000000</v>
      </c>
      <c r="M128" s="5">
        <v>-23977000000</v>
      </c>
      <c r="N128" s="5">
        <v>-26215000000</v>
      </c>
      <c r="O128" s="5">
        <v>-18601000000</v>
      </c>
      <c r="P128" s="5">
        <v>-22632000000</v>
      </c>
    </row>
    <row r="129" spans="3:16" x14ac:dyDescent="0.35">
      <c r="C129" t="s">
        <v>147</v>
      </c>
      <c r="D129" s="5">
        <v>-14930000000</v>
      </c>
      <c r="E129" s="5">
        <v>-28514000000</v>
      </c>
      <c r="F129" s="5">
        <v>-27596000000</v>
      </c>
      <c r="G129" s="5">
        <v>-28599000000</v>
      </c>
      <c r="I129" s="5">
        <v>-209425000000</v>
      </c>
      <c r="J129" s="5">
        <v>-439802000000</v>
      </c>
      <c r="K129" s="5">
        <v>-202314000000</v>
      </c>
      <c r="L129" s="5">
        <v>-278815000000</v>
      </c>
      <c r="M129" s="5">
        <v>-215917000000</v>
      </c>
      <c r="N129" s="5">
        <v>-172916000000</v>
      </c>
      <c r="O129" s="5">
        <v>-310736000000</v>
      </c>
      <c r="P129" s="5">
        <v>-112245000000</v>
      </c>
    </row>
    <row r="130" spans="3:16" x14ac:dyDescent="0.35">
      <c r="C130" t="s">
        <v>952</v>
      </c>
      <c r="D130" s="5">
        <v>3678000000</v>
      </c>
      <c r="F130" s="5">
        <v>40379000000</v>
      </c>
      <c r="G130" s="5">
        <v>9224000000</v>
      </c>
      <c r="I130" s="5">
        <v>58232000000</v>
      </c>
      <c r="J130" s="5">
        <v>118078000000</v>
      </c>
      <c r="K130" s="5">
        <v>31732000000</v>
      </c>
      <c r="L130" s="5">
        <v>118536000000</v>
      </c>
      <c r="M130" s="5">
        <v>304213000000</v>
      </c>
      <c r="N130" s="5">
        <v>30537000000</v>
      </c>
      <c r="O130" s="5">
        <v>2086000000</v>
      </c>
      <c r="P130" s="5">
        <v>121445000000</v>
      </c>
    </row>
    <row r="131" spans="3:16" x14ac:dyDescent="0.35">
      <c r="C131" t="s">
        <v>693</v>
      </c>
      <c r="D131" s="5">
        <v>10560000000</v>
      </c>
      <c r="E131" s="5">
        <v>9557000000</v>
      </c>
      <c r="F131" s="5">
        <v>9352000000</v>
      </c>
      <c r="G131" s="5">
        <v>11870000000</v>
      </c>
      <c r="I131" s="5">
        <v>42319000000</v>
      </c>
      <c r="J131" s="5">
        <v>47516000000</v>
      </c>
      <c r="K131" s="5">
        <v>36330000000</v>
      </c>
      <c r="L131" s="5">
        <v>25354000000</v>
      </c>
      <c r="M131" s="5">
        <v>28355000000</v>
      </c>
      <c r="N131" s="5">
        <v>54506000000</v>
      </c>
      <c r="O131" s="5">
        <v>29566000000</v>
      </c>
      <c r="P131" s="5">
        <v>27241000000</v>
      </c>
    </row>
    <row r="132" spans="3:16" x14ac:dyDescent="0.35">
      <c r="C132" t="s">
        <v>545</v>
      </c>
      <c r="D132" s="5">
        <v>-2515000000</v>
      </c>
      <c r="E132" s="5">
        <v>-2853000000</v>
      </c>
      <c r="F132" s="5">
        <v>14385000000</v>
      </c>
      <c r="G132" s="5">
        <v>-21468000000</v>
      </c>
      <c r="I132" s="5">
        <v>-13975000000</v>
      </c>
      <c r="J132" s="5">
        <v>-18901000000</v>
      </c>
      <c r="K132" s="5">
        <v>-21537000000</v>
      </c>
      <c r="L132" s="5">
        <v>-23570000000</v>
      </c>
      <c r="M132" s="5">
        <v>-29831000000</v>
      </c>
      <c r="N132" s="5">
        <v>-48269000000</v>
      </c>
      <c r="O132" s="5">
        <v>-44578000000</v>
      </c>
      <c r="P132" s="5">
        <v>-51233000000</v>
      </c>
    </row>
    <row r="133" spans="3:16" x14ac:dyDescent="0.35">
      <c r="C133" t="s">
        <v>150</v>
      </c>
      <c r="D133" s="5">
        <v>-30710000000</v>
      </c>
      <c r="E133" s="5">
        <v>-30739000000</v>
      </c>
      <c r="F133" s="5">
        <v>-30739000000</v>
      </c>
      <c r="G133" s="5">
        <v>-101415000000</v>
      </c>
      <c r="I133" s="5">
        <v>-192995000000</v>
      </c>
      <c r="J133" s="5">
        <v>-200198000000</v>
      </c>
      <c r="K133" s="5">
        <v>-161434000000</v>
      </c>
      <c r="L133" s="5">
        <v>-234433000000</v>
      </c>
      <c r="M133" s="5">
        <v>-491033000000</v>
      </c>
      <c r="N133" s="5">
        <v>-1604305000000</v>
      </c>
      <c r="O133" s="5">
        <v>733820000000</v>
      </c>
      <c r="P133" s="5">
        <v>-492060000000</v>
      </c>
    </row>
    <row r="134" spans="3:16" x14ac:dyDescent="0.35">
      <c r="C134" t="s">
        <v>151</v>
      </c>
      <c r="D134" s="5">
        <v>-3055000000</v>
      </c>
      <c r="E134" s="5">
        <v>-14595000000</v>
      </c>
      <c r="F134" s="5">
        <v>-15083000000</v>
      </c>
      <c r="G134" s="5">
        <v>-12529000000</v>
      </c>
      <c r="I134" s="5">
        <v>-85700000000</v>
      </c>
      <c r="J134" s="5">
        <v>-253928000000</v>
      </c>
      <c r="K134" s="5">
        <v>-274678000000</v>
      </c>
      <c r="L134" s="5">
        <v>-167128000000</v>
      </c>
      <c r="M134" s="5">
        <v>-233834000000</v>
      </c>
      <c r="N134" s="5">
        <v>-295799000000</v>
      </c>
      <c r="O134" s="5">
        <v>2176000000</v>
      </c>
      <c r="P134" s="5">
        <v>-135037000000</v>
      </c>
    </row>
    <row r="135" spans="3:16" x14ac:dyDescent="0.35">
      <c r="C135" t="s">
        <v>155</v>
      </c>
      <c r="D135" s="5">
        <v>-3066000000</v>
      </c>
      <c r="E135" s="5">
        <v>-14631000000</v>
      </c>
      <c r="F135" s="5">
        <v>-15214000000</v>
      </c>
      <c r="G135" s="5">
        <v>-12534000000</v>
      </c>
      <c r="I135" s="5">
        <v>-85885000000</v>
      </c>
      <c r="J135" s="5">
        <v>-254124000000</v>
      </c>
      <c r="K135" s="5">
        <v>-275111000000</v>
      </c>
      <c r="L135" s="5">
        <v>-167374000000</v>
      </c>
      <c r="M135" s="5">
        <v>-233834000000</v>
      </c>
      <c r="N135" s="5">
        <v>-296062000000</v>
      </c>
      <c r="O135" s="5">
        <v>-49697000000</v>
      </c>
      <c r="P135" s="5">
        <v>-135750000000</v>
      </c>
    </row>
    <row r="136" spans="3:16" x14ac:dyDescent="0.35">
      <c r="C136" t="s">
        <v>152</v>
      </c>
      <c r="D136" s="5">
        <v>11000000</v>
      </c>
      <c r="E136" s="5">
        <v>36000000</v>
      </c>
      <c r="F136" s="5">
        <v>131000000</v>
      </c>
      <c r="G136" s="5">
        <v>5000000</v>
      </c>
      <c r="I136" s="5">
        <v>185000000</v>
      </c>
      <c r="J136" s="5">
        <v>196000000</v>
      </c>
      <c r="K136" s="5">
        <v>433000000</v>
      </c>
      <c r="L136" s="5">
        <v>246000000</v>
      </c>
      <c r="N136" s="5">
        <v>263000000</v>
      </c>
      <c r="O136" s="5">
        <v>45000000</v>
      </c>
      <c r="P136" s="5">
        <v>713000000</v>
      </c>
    </row>
    <row r="137" spans="3:16" x14ac:dyDescent="0.35">
      <c r="C137" t="s">
        <v>953</v>
      </c>
    </row>
    <row r="138" spans="3:16" x14ac:dyDescent="0.35">
      <c r="C138" t="s">
        <v>954</v>
      </c>
      <c r="O138" s="5">
        <v>51828000000</v>
      </c>
    </row>
    <row r="139" spans="3:16" x14ac:dyDescent="0.35">
      <c r="C139" t="s">
        <v>164</v>
      </c>
      <c r="D139" s="5">
        <v>-30710000000</v>
      </c>
      <c r="E139" s="5">
        <v>-30739000000</v>
      </c>
      <c r="F139" s="5">
        <v>-30739000000</v>
      </c>
      <c r="G139" s="5">
        <v>-101415000000</v>
      </c>
      <c r="I139" s="5">
        <v>-192995000000</v>
      </c>
      <c r="J139" s="5">
        <v>-200198000000</v>
      </c>
      <c r="K139" s="5">
        <v>-161434000000</v>
      </c>
      <c r="L139" s="5">
        <v>-234433000000</v>
      </c>
      <c r="M139" s="5">
        <v>-491033000000</v>
      </c>
      <c r="N139" s="5">
        <v>-1604305000000</v>
      </c>
      <c r="O139" s="5">
        <v>733820000000</v>
      </c>
      <c r="P139" s="5">
        <v>-492060000000</v>
      </c>
    </row>
    <row r="140" spans="3:16" x14ac:dyDescent="0.35">
      <c r="C140" t="s">
        <v>491</v>
      </c>
      <c r="O140" s="5">
        <v>1246971000000</v>
      </c>
    </row>
    <row r="141" spans="3:16" x14ac:dyDescent="0.35">
      <c r="C141" t="s">
        <v>411</v>
      </c>
      <c r="O141" s="5">
        <v>-93115000000</v>
      </c>
    </row>
    <row r="142" spans="3:16" x14ac:dyDescent="0.35">
      <c r="C142" t="s">
        <v>317</v>
      </c>
      <c r="N142" s="5">
        <v>91222000000</v>
      </c>
      <c r="O142" s="5">
        <v>182474000000</v>
      </c>
      <c r="P142" s="5">
        <v>216492000000</v>
      </c>
    </row>
    <row r="143" spans="3:16" x14ac:dyDescent="0.35">
      <c r="C143" t="s">
        <v>165</v>
      </c>
      <c r="N143" s="5">
        <v>-246802000000</v>
      </c>
      <c r="O143" s="5">
        <v>-293878000000</v>
      </c>
      <c r="P143" s="5">
        <v>-489140000000</v>
      </c>
    </row>
    <row r="144" spans="3:16" x14ac:dyDescent="0.35">
      <c r="C144" t="s">
        <v>955</v>
      </c>
      <c r="D144" s="5">
        <v>-30710000000</v>
      </c>
      <c r="E144" s="5">
        <v>-30739000000</v>
      </c>
      <c r="F144" s="5">
        <v>-30739000000</v>
      </c>
      <c r="G144" s="5">
        <v>-31327000000</v>
      </c>
      <c r="I144" s="5">
        <v>-122907000000</v>
      </c>
      <c r="J144" s="5">
        <v>-113291000000</v>
      </c>
      <c r="K144" s="5">
        <v>-98704000000</v>
      </c>
      <c r="L144" s="5">
        <v>-92157000000</v>
      </c>
      <c r="M144" s="5">
        <v>-88805000000</v>
      </c>
      <c r="N144" s="5">
        <v>-81519000000</v>
      </c>
    </row>
    <row r="145" spans="2:16" x14ac:dyDescent="0.35">
      <c r="C145" t="s">
        <v>495</v>
      </c>
      <c r="L145" s="5">
        <v>-47259000000</v>
      </c>
      <c r="M145" s="5">
        <v>-339892000000</v>
      </c>
      <c r="N145" s="5">
        <v>-1267465000000</v>
      </c>
      <c r="O145" s="5">
        <v>-308632000000</v>
      </c>
      <c r="P145" s="5">
        <v>-219412000000</v>
      </c>
    </row>
    <row r="146" spans="2:16" x14ac:dyDescent="0.35">
      <c r="C146" t="s">
        <v>956</v>
      </c>
      <c r="G146" s="5">
        <v>-70088000000</v>
      </c>
      <c r="I146" s="5">
        <v>-70088000000</v>
      </c>
      <c r="J146" s="5">
        <v>-86907000000</v>
      </c>
      <c r="K146" s="5">
        <v>-62730000000</v>
      </c>
      <c r="L146" s="5">
        <v>-95017000000</v>
      </c>
      <c r="M146" s="5">
        <v>-62336000000</v>
      </c>
      <c r="N146" s="5">
        <v>-79744000000</v>
      </c>
    </row>
    <row r="147" spans="2:16" x14ac:dyDescent="0.35">
      <c r="C147" t="s">
        <v>957</v>
      </c>
      <c r="N147" s="5">
        <v>-19997000000</v>
      </c>
    </row>
    <row r="148" spans="2:16" x14ac:dyDescent="0.35">
      <c r="C148" t="s">
        <v>174</v>
      </c>
      <c r="D148" s="5">
        <v>47400000000</v>
      </c>
      <c r="E148" s="5">
        <v>319538000000</v>
      </c>
      <c r="F148" s="5">
        <v>-144916000000</v>
      </c>
      <c r="G148" s="5">
        <v>-32921000000</v>
      </c>
      <c r="I148" s="5">
        <v>157244000000</v>
      </c>
      <c r="J148" s="5">
        <v>-58822000000</v>
      </c>
      <c r="K148" s="5">
        <v>484094000000</v>
      </c>
      <c r="L148" s="5">
        <v>-128200000000</v>
      </c>
      <c r="M148" s="5">
        <v>70556000000</v>
      </c>
      <c r="N148" s="5">
        <v>-559467000000</v>
      </c>
      <c r="O148" s="5">
        <v>847258000000</v>
      </c>
      <c r="P148" s="5">
        <v>24874000000</v>
      </c>
    </row>
    <row r="149" spans="2:16" x14ac:dyDescent="0.35">
      <c r="C149" t="s">
        <v>324</v>
      </c>
      <c r="D149" s="5">
        <v>1100000000</v>
      </c>
      <c r="E149" s="5">
        <v>2120000000</v>
      </c>
      <c r="F149" s="5">
        <v>1027000000</v>
      </c>
      <c r="G149" s="5">
        <v>-765000000</v>
      </c>
      <c r="I149" s="5">
        <v>5338000000</v>
      </c>
      <c r="J149" s="5">
        <v>1154000000</v>
      </c>
      <c r="K149" s="5">
        <v>-3276000000</v>
      </c>
      <c r="L149" s="5">
        <v>1104000000</v>
      </c>
      <c r="M149" s="5">
        <v>507000000</v>
      </c>
      <c r="N149" s="5">
        <v>1007000000</v>
      </c>
      <c r="O149" s="5">
        <v>-692000000</v>
      </c>
      <c r="P149" s="5">
        <v>4270000000</v>
      </c>
    </row>
    <row r="150" spans="2:16" x14ac:dyDescent="0.35">
      <c r="C150" t="s">
        <v>175</v>
      </c>
      <c r="D150" s="5">
        <v>1957888000000</v>
      </c>
      <c r="I150" s="5">
        <v>1795306000000</v>
      </c>
      <c r="J150" s="5">
        <v>1852974000000</v>
      </c>
      <c r="K150" s="5">
        <v>1372156000000</v>
      </c>
      <c r="L150" s="5">
        <v>1499252000000</v>
      </c>
      <c r="M150" s="5">
        <v>1428189000000</v>
      </c>
      <c r="N150" s="5">
        <v>1986649000000</v>
      </c>
      <c r="O150" s="5">
        <v>1140083000000</v>
      </c>
      <c r="P150" s="5">
        <v>1110939000000</v>
      </c>
    </row>
    <row r="151" spans="2:16" x14ac:dyDescent="0.35">
      <c r="C151" t="s">
        <v>176</v>
      </c>
      <c r="D151" s="5">
        <v>2006388000000</v>
      </c>
      <c r="E151" s="5">
        <v>321658000000</v>
      </c>
      <c r="F151" s="5">
        <v>-143889000000</v>
      </c>
      <c r="G151" s="5">
        <v>-33686000000</v>
      </c>
      <c r="I151" s="5">
        <v>1957888000000</v>
      </c>
      <c r="J151" s="5">
        <v>1795306000000</v>
      </c>
      <c r="K151" s="5">
        <v>1852974000000</v>
      </c>
      <c r="L151" s="5">
        <v>1372156000000</v>
      </c>
      <c r="M151" s="5">
        <v>1499252000000</v>
      </c>
      <c r="N151" s="5">
        <v>1428189000000</v>
      </c>
      <c r="O151" s="5">
        <v>1986649000000</v>
      </c>
      <c r="P151" s="5">
        <v>1140083000000</v>
      </c>
    </row>
    <row r="153" spans="2:16" x14ac:dyDescent="0.35">
      <c r="B153" t="s">
        <v>177</v>
      </c>
      <c r="C153" t="s">
        <v>11</v>
      </c>
      <c r="D153" s="5">
        <v>4160000000</v>
      </c>
      <c r="E153" s="5">
        <v>4160000000</v>
      </c>
      <c r="F153" s="5">
        <v>4160000000</v>
      </c>
      <c r="G153" s="5">
        <v>4160000000</v>
      </c>
      <c r="I153" s="5">
        <v>4160000000</v>
      </c>
      <c r="J153" s="5">
        <v>4160000000</v>
      </c>
      <c r="K153" s="5">
        <v>4160000000</v>
      </c>
      <c r="L153" s="5">
        <v>4160000000</v>
      </c>
      <c r="M153" s="5">
        <v>4160000000</v>
      </c>
      <c r="N153" s="5">
        <v>4160000000</v>
      </c>
      <c r="O153" s="5">
        <v>4160000000</v>
      </c>
      <c r="P153" s="5">
        <v>0</v>
      </c>
    </row>
    <row r="154" spans="2:16" x14ac:dyDescent="0.35">
      <c r="C154" t="s">
        <v>178</v>
      </c>
      <c r="D154" s="6">
        <v>12.27</v>
      </c>
      <c r="E154" s="6">
        <v>-264.44</v>
      </c>
      <c r="F154" s="6">
        <v>-21.6</v>
      </c>
      <c r="G154" s="6">
        <v>-6.7</v>
      </c>
    </row>
    <row r="155" spans="2:16" x14ac:dyDescent="0.35">
      <c r="C155" t="s">
        <v>179</v>
      </c>
      <c r="D155" s="6">
        <v>33.58</v>
      </c>
      <c r="E155" s="6">
        <v>-1.59</v>
      </c>
      <c r="F155" s="6">
        <v>-22.31</v>
      </c>
      <c r="G155" s="6">
        <v>-74.63</v>
      </c>
    </row>
    <row r="156" spans="2:16" x14ac:dyDescent="0.35">
      <c r="C156" t="s">
        <v>62</v>
      </c>
      <c r="D156" s="6">
        <v>0.84</v>
      </c>
      <c r="E156" s="6">
        <v>1.07</v>
      </c>
      <c r="F156" s="6">
        <v>0.96</v>
      </c>
      <c r="G156" s="6">
        <v>1.01</v>
      </c>
    </row>
    <row r="157" spans="2:16" x14ac:dyDescent="0.35">
      <c r="C157" t="s">
        <v>180</v>
      </c>
      <c r="D157" s="5">
        <v>152510000000</v>
      </c>
      <c r="E157" s="5">
        <v>-337900000000</v>
      </c>
      <c r="F157" s="6">
        <v>64569999999.999992</v>
      </c>
      <c r="G157" s="5">
        <v>94700000000</v>
      </c>
    </row>
    <row r="158" spans="2:16" x14ac:dyDescent="0.35">
      <c r="C158" t="s">
        <v>181</v>
      </c>
      <c r="D158" s="6">
        <v>7.1999999999999998E-3</v>
      </c>
      <c r="E158" s="6">
        <v>-0.14980000000000002</v>
      </c>
      <c r="F158" s="6">
        <v>-1.0800000000000001E-2</v>
      </c>
      <c r="G158" s="6">
        <v>-3.3E-3</v>
      </c>
    </row>
    <row r="159" spans="2:16" x14ac:dyDescent="0.35">
      <c r="C159" t="s">
        <v>182</v>
      </c>
      <c r="D159" s="6">
        <v>1.09E-2</v>
      </c>
      <c r="E159" s="6">
        <v>-0.23769999999999999</v>
      </c>
      <c r="F159" s="6">
        <v>-1.5700000000000002E-2</v>
      </c>
      <c r="G159" s="6">
        <v>-4.7999999999999996E-3</v>
      </c>
    </row>
    <row r="160" spans="2:16" x14ac:dyDescent="0.35">
      <c r="C160" t="s">
        <v>183</v>
      </c>
      <c r="D160" s="6">
        <v>1.2699999999999999E-2</v>
      </c>
      <c r="E160" s="6">
        <v>-8.5600000000000009E-2</v>
      </c>
      <c r="F160" s="6">
        <v>-9.7999999999999997E-3</v>
      </c>
      <c r="G160" s="6">
        <v>-4.5999999999999999E-3</v>
      </c>
    </row>
    <row r="161" spans="3:7" x14ac:dyDescent="0.35">
      <c r="C161" t="s">
        <v>184</v>
      </c>
      <c r="D161" s="6">
        <v>13.13</v>
      </c>
      <c r="E161" s="6">
        <v>-175.21</v>
      </c>
      <c r="F161" s="6">
        <v>-19.079999999999998</v>
      </c>
      <c r="G161" s="6">
        <v>-7.87</v>
      </c>
    </row>
    <row r="162" spans="3:7" x14ac:dyDescent="0.35">
      <c r="C162" t="s">
        <v>185</v>
      </c>
      <c r="D162" s="5">
        <v>4675000000000</v>
      </c>
      <c r="E162" s="5">
        <v>4624000000000</v>
      </c>
      <c r="F162" s="5">
        <v>5701000000000</v>
      </c>
      <c r="G162" s="5">
        <v>5791000000000</v>
      </c>
    </row>
    <row r="163" spans="3:7" x14ac:dyDescent="0.35">
      <c r="C163" t="s">
        <v>186</v>
      </c>
      <c r="D163" s="6">
        <v>0.37</v>
      </c>
      <c r="E163" s="6">
        <v>0.38</v>
      </c>
      <c r="F163" s="6">
        <v>0.35</v>
      </c>
      <c r="G163" s="6">
        <v>0.36</v>
      </c>
    </row>
    <row r="164" spans="3:7" x14ac:dyDescent="0.35">
      <c r="C164" t="s">
        <v>187</v>
      </c>
      <c r="D164" s="6">
        <v>1124.57</v>
      </c>
      <c r="E164" s="6">
        <v>1112.3</v>
      </c>
      <c r="F164" s="6">
        <v>1371.35</v>
      </c>
      <c r="G164" s="6">
        <v>1392.95</v>
      </c>
    </row>
    <row r="165" spans="3:7" x14ac:dyDescent="0.35">
      <c r="C165" t="s">
        <v>188</v>
      </c>
      <c r="D165" s="6">
        <v>0.37</v>
      </c>
      <c r="E165" s="6">
        <v>0.38</v>
      </c>
      <c r="F165" s="6">
        <v>0.35</v>
      </c>
      <c r="G165" s="6">
        <v>0.36</v>
      </c>
    </row>
    <row r="166" spans="3:7" x14ac:dyDescent="0.35">
      <c r="C166" t="s">
        <v>189</v>
      </c>
      <c r="D166" s="6">
        <v>1124.57</v>
      </c>
      <c r="E166" s="6">
        <v>1112.3</v>
      </c>
      <c r="F166" s="6">
        <v>1371.35</v>
      </c>
      <c r="G166" s="6">
        <v>1392.95</v>
      </c>
    </row>
    <row r="167" spans="3:7" x14ac:dyDescent="0.35">
      <c r="C167" t="s">
        <v>190</v>
      </c>
      <c r="E167" s="5">
        <v>0</v>
      </c>
      <c r="G167" s="5">
        <v>1000000000</v>
      </c>
    </row>
    <row r="168" spans="3:7" x14ac:dyDescent="0.35">
      <c r="C168" t="s">
        <v>191</v>
      </c>
    </row>
    <row r="169" spans="3:7" x14ac:dyDescent="0.35">
      <c r="C169" t="s">
        <v>192</v>
      </c>
      <c r="D169" s="5">
        <v>4674000000000</v>
      </c>
      <c r="E169" s="5">
        <v>4623000000000</v>
      </c>
      <c r="F169" s="5">
        <v>5700000000000</v>
      </c>
      <c r="G169" s="5">
        <v>5790000000000</v>
      </c>
    </row>
    <row r="170" spans="3:7" x14ac:dyDescent="0.35">
      <c r="C170" t="s">
        <v>23</v>
      </c>
      <c r="E170" s="5">
        <v>0</v>
      </c>
      <c r="G170" s="5">
        <v>1000000000</v>
      </c>
    </row>
    <row r="171" spans="3:7" x14ac:dyDescent="0.35">
      <c r="C171" t="s">
        <v>20</v>
      </c>
      <c r="D171" s="5">
        <v>-2006000000000</v>
      </c>
      <c r="E171" s="5">
        <v>-1958000000000</v>
      </c>
      <c r="F171" s="5">
        <v>-1636000000000</v>
      </c>
      <c r="G171" s="5">
        <v>-1779000000000</v>
      </c>
    </row>
    <row r="172" spans="3:7" x14ac:dyDescent="0.35">
      <c r="C172" t="s">
        <v>193</v>
      </c>
      <c r="D172" s="5">
        <v>3265000000000</v>
      </c>
      <c r="E172" s="5">
        <v>2886000000000</v>
      </c>
      <c r="F172" s="5">
        <v>3290000000000</v>
      </c>
      <c r="G172" s="5">
        <v>3231000000000</v>
      </c>
    </row>
    <row r="173" spans="3:7" x14ac:dyDescent="0.35">
      <c r="C173" t="s">
        <v>194</v>
      </c>
      <c r="D173" s="5">
        <v>81000000000</v>
      </c>
      <c r="E173" s="5">
        <v>365000000000</v>
      </c>
      <c r="F173" s="5">
        <v>-99000000000</v>
      </c>
      <c r="G173" s="5">
        <v>81000000000</v>
      </c>
    </row>
    <row r="174" spans="3:7" x14ac:dyDescent="0.35">
      <c r="C174" t="s">
        <v>195</v>
      </c>
      <c r="D174" s="5">
        <v>-3000000000</v>
      </c>
      <c r="E174" s="5">
        <v>-15000000000</v>
      </c>
      <c r="F174" s="5">
        <v>-15000000000</v>
      </c>
      <c r="G174" s="5">
        <v>-13000000000</v>
      </c>
    </row>
    <row r="175" spans="3:7" x14ac:dyDescent="0.35">
      <c r="C175" t="s">
        <v>12</v>
      </c>
      <c r="D175" s="5">
        <v>78000000000</v>
      </c>
      <c r="E175" s="5">
        <v>350000000000</v>
      </c>
      <c r="F175" s="5">
        <v>-114000000000</v>
      </c>
      <c r="G175" s="5">
        <v>68000000000</v>
      </c>
    </row>
    <row r="176" spans="3:7" x14ac:dyDescent="0.35">
      <c r="C176" t="s">
        <v>15</v>
      </c>
      <c r="D176" s="6">
        <v>18.79</v>
      </c>
      <c r="E176" s="6">
        <v>84.26</v>
      </c>
      <c r="F176" s="6">
        <v>-27.5</v>
      </c>
      <c r="G176" s="6">
        <v>16.48</v>
      </c>
    </row>
    <row r="177" spans="3:16" x14ac:dyDescent="0.35">
      <c r="C177" t="s">
        <v>47</v>
      </c>
      <c r="I177" s="6">
        <v>-287.52999999999997</v>
      </c>
      <c r="J177" s="6">
        <v>84.3</v>
      </c>
      <c r="K177" s="6">
        <v>104.55</v>
      </c>
      <c r="L177" s="6">
        <v>75.41</v>
      </c>
      <c r="M177" s="6">
        <v>114.22</v>
      </c>
      <c r="N177" s="6">
        <v>74.930000000000007</v>
      </c>
      <c r="O177" s="6">
        <v>95.9</v>
      </c>
      <c r="P177" s="6">
        <v>7536632.0199999996</v>
      </c>
    </row>
    <row r="178" spans="3:16" x14ac:dyDescent="0.35">
      <c r="C178" t="s">
        <v>61</v>
      </c>
      <c r="I178" s="6">
        <v>-1.46</v>
      </c>
      <c r="J178" s="6">
        <v>9.02</v>
      </c>
      <c r="K178" s="6">
        <v>9.56</v>
      </c>
      <c r="L178" s="6">
        <v>14.52</v>
      </c>
      <c r="M178" s="6">
        <v>12.69</v>
      </c>
      <c r="N178" s="6">
        <v>19.62</v>
      </c>
      <c r="O178" s="6">
        <v>19.5</v>
      </c>
      <c r="P178" s="5">
        <v>0</v>
      </c>
    </row>
    <row r="179" spans="3:16" x14ac:dyDescent="0.35">
      <c r="C179" t="s">
        <v>64</v>
      </c>
      <c r="I179" s="6">
        <v>0.22</v>
      </c>
      <c r="J179" s="6">
        <v>0.33</v>
      </c>
      <c r="K179" s="6">
        <v>0.41</v>
      </c>
      <c r="L179" s="6">
        <v>0.44</v>
      </c>
      <c r="M179" s="6">
        <v>0.66</v>
      </c>
      <c r="N179" s="6">
        <v>0.72</v>
      </c>
      <c r="O179" s="6">
        <v>0.91</v>
      </c>
      <c r="P179" s="5">
        <v>0</v>
      </c>
    </row>
    <row r="180" spans="3:16" x14ac:dyDescent="0.35">
      <c r="C180" t="s">
        <v>196</v>
      </c>
      <c r="I180" s="6">
        <v>-33590000000.000004</v>
      </c>
      <c r="J180" s="5">
        <v>920930000000</v>
      </c>
      <c r="K180" s="6">
        <v>1025180000000.0001</v>
      </c>
      <c r="L180" s="5">
        <v>966420000000</v>
      </c>
      <c r="M180" s="5">
        <v>1068310000000</v>
      </c>
      <c r="N180" s="5">
        <v>1003030000000</v>
      </c>
      <c r="O180" s="5">
        <v>939620000000</v>
      </c>
      <c r="P180" s="5">
        <v>848530000000</v>
      </c>
    </row>
    <row r="181" spans="3:16" x14ac:dyDescent="0.35">
      <c r="C181" t="s">
        <v>197</v>
      </c>
      <c r="I181" s="6">
        <v>-0.16289999999999999</v>
      </c>
      <c r="J181" s="6">
        <v>4.0500000000000001E-2</v>
      </c>
      <c r="K181" s="6">
        <v>5.1200000000000002E-2</v>
      </c>
      <c r="L181" s="6">
        <v>3.7400000000000003E-2</v>
      </c>
      <c r="M181" s="6">
        <v>6.0999999999999999E-2</v>
      </c>
      <c r="N181" s="6">
        <v>4.07E-2</v>
      </c>
      <c r="O181" s="6">
        <v>4.7899999999999998E-2</v>
      </c>
      <c r="P181" s="6">
        <v>2.52E-2</v>
      </c>
    </row>
    <row r="182" spans="3:16" x14ac:dyDescent="0.35">
      <c r="C182" t="s">
        <v>198</v>
      </c>
      <c r="I182" s="6">
        <v>-0.25850000000000001</v>
      </c>
      <c r="J182" s="6">
        <v>5.9699999999999996E-2</v>
      </c>
      <c r="K182" s="6">
        <v>7.8100000000000003E-2</v>
      </c>
      <c r="L182" s="6">
        <v>6.0700000000000004E-2</v>
      </c>
      <c r="M182" s="6">
        <v>9.6799999999999997E-2</v>
      </c>
      <c r="N182" s="6">
        <v>6.93E-2</v>
      </c>
      <c r="O182" s="6">
        <v>9.1799999999999993E-2</v>
      </c>
      <c r="P182" s="6">
        <v>6.480000000000001E-2</v>
      </c>
    </row>
    <row r="183" spans="3:16" x14ac:dyDescent="0.35">
      <c r="C183" t="s">
        <v>199</v>
      </c>
      <c r="I183" s="6">
        <v>-9.5299999999999996E-2</v>
      </c>
      <c r="J183" s="6">
        <v>7.2099999999999997E-2</v>
      </c>
      <c r="K183" s="6">
        <v>9.3900000000000011E-2</v>
      </c>
      <c r="L183" s="6">
        <v>8.7899999999999992E-2</v>
      </c>
      <c r="M183" s="6">
        <v>0.11509999999999999</v>
      </c>
      <c r="N183" s="6">
        <v>0.1026</v>
      </c>
      <c r="O183" s="6">
        <v>0.1091</v>
      </c>
      <c r="P183" s="6">
        <v>0.2104</v>
      </c>
    </row>
    <row r="184" spans="3:16" x14ac:dyDescent="0.35">
      <c r="C184" t="s">
        <v>200</v>
      </c>
      <c r="I184" s="6">
        <v>-40.07</v>
      </c>
      <c r="J184" s="6">
        <v>24.39</v>
      </c>
      <c r="K184" s="6">
        <v>26.5</v>
      </c>
      <c r="L184" s="6">
        <v>20.46</v>
      </c>
      <c r="M184" s="6">
        <v>20.23</v>
      </c>
      <c r="N184" s="6">
        <v>11.91</v>
      </c>
      <c r="O184" s="6">
        <v>13.37</v>
      </c>
      <c r="P184" s="6">
        <v>9.77</v>
      </c>
    </row>
    <row r="185" spans="3:16" x14ac:dyDescent="0.35">
      <c r="C185" t="s">
        <v>58</v>
      </c>
      <c r="I185" s="6">
        <v>0.38</v>
      </c>
      <c r="J185" s="6">
        <v>0.54</v>
      </c>
      <c r="K185" s="6">
        <v>0.75</v>
      </c>
      <c r="L185" s="6">
        <v>0.88</v>
      </c>
      <c r="M185" s="6">
        <v>1.23</v>
      </c>
      <c r="N185" s="6">
        <v>1.36</v>
      </c>
      <c r="O185" s="6">
        <v>1.79</v>
      </c>
      <c r="P185" s="5">
        <v>0</v>
      </c>
    </row>
    <row r="186" spans="3:16" x14ac:dyDescent="0.35">
      <c r="C186" t="s">
        <v>55</v>
      </c>
      <c r="I186" s="6">
        <v>1112.3</v>
      </c>
      <c r="J186" s="6">
        <v>1411.3</v>
      </c>
      <c r="K186" s="6">
        <v>1338.29</v>
      </c>
      <c r="L186" s="6">
        <v>1242.07</v>
      </c>
      <c r="M186" s="6">
        <v>1180.22</v>
      </c>
      <c r="N186" s="6">
        <v>1081.21</v>
      </c>
      <c r="O186" s="6">
        <v>1044.45</v>
      </c>
      <c r="P186" s="6">
        <v>116320997.92</v>
      </c>
    </row>
    <row r="187" spans="3:16" x14ac:dyDescent="0.35">
      <c r="C187" t="s">
        <v>201</v>
      </c>
      <c r="I187" s="6">
        <v>0.38</v>
      </c>
      <c r="J187" s="6">
        <v>0.54</v>
      </c>
      <c r="K187" s="6">
        <v>0.75</v>
      </c>
      <c r="L187" s="6">
        <v>0.88</v>
      </c>
      <c r="M187" s="6">
        <v>1.23</v>
      </c>
      <c r="N187" s="6">
        <v>1.36</v>
      </c>
      <c r="O187" s="6">
        <v>1.79</v>
      </c>
      <c r="P187" s="5">
        <v>0</v>
      </c>
    </row>
    <row r="188" spans="3:16" x14ac:dyDescent="0.35">
      <c r="C188" t="s">
        <v>202</v>
      </c>
      <c r="I188" s="6">
        <v>1112.3</v>
      </c>
      <c r="J188" s="6">
        <v>1411.3</v>
      </c>
      <c r="K188" s="6">
        <v>1338.29</v>
      </c>
      <c r="L188" s="6">
        <v>1242.07</v>
      </c>
      <c r="M188" s="6">
        <v>1180.22</v>
      </c>
      <c r="N188" s="6">
        <v>1081.21</v>
      </c>
      <c r="O188" s="6">
        <v>1044.45</v>
      </c>
      <c r="P188" s="6">
        <v>116320997.92</v>
      </c>
    </row>
    <row r="189" spans="3:16" x14ac:dyDescent="0.35">
      <c r="C189" t="s">
        <v>203</v>
      </c>
      <c r="I189" s="5">
        <v>0</v>
      </c>
      <c r="K189" s="5">
        <v>1000000000</v>
      </c>
      <c r="M189" s="5">
        <v>28000000000</v>
      </c>
      <c r="N189" s="5">
        <v>357000000000</v>
      </c>
      <c r="O189" s="5">
        <v>180000000000</v>
      </c>
      <c r="P189" s="5">
        <v>296000000000</v>
      </c>
    </row>
    <row r="190" spans="3:16" x14ac:dyDescent="0.35">
      <c r="C190" t="s">
        <v>204</v>
      </c>
      <c r="M190" s="5">
        <v>17000000000</v>
      </c>
      <c r="N190" s="5">
        <v>45000000000</v>
      </c>
      <c r="O190" s="5">
        <v>1520000000000</v>
      </c>
      <c r="P190" s="5">
        <v>1884000000000</v>
      </c>
    </row>
    <row r="191" spans="3:16" x14ac:dyDescent="0.35">
      <c r="C191" t="s">
        <v>25</v>
      </c>
      <c r="I191" s="5">
        <v>0</v>
      </c>
      <c r="K191" s="5">
        <v>1000000000</v>
      </c>
      <c r="M191" s="5">
        <v>46000000000</v>
      </c>
      <c r="N191" s="5">
        <v>401000000000</v>
      </c>
      <c r="O191" s="5">
        <v>1701000000000</v>
      </c>
      <c r="P191" s="5">
        <v>2180000000000</v>
      </c>
    </row>
    <row r="192" spans="3:16" x14ac:dyDescent="0.35">
      <c r="C192" t="s">
        <v>22</v>
      </c>
      <c r="I192" s="5">
        <v>-1958000000000</v>
      </c>
      <c r="J192" s="5">
        <v>-1795000000000</v>
      </c>
      <c r="K192" s="5">
        <v>-1852000000000</v>
      </c>
      <c r="L192" s="5">
        <v>-1372000000000</v>
      </c>
      <c r="M192" s="5">
        <v>-1454000000000</v>
      </c>
      <c r="N192" s="5">
        <v>-1027000000000</v>
      </c>
      <c r="O192" s="5">
        <v>-286000000000</v>
      </c>
      <c r="P192" s="5">
        <v>1040000000000</v>
      </c>
    </row>
    <row r="193" spans="2:16" x14ac:dyDescent="0.35">
      <c r="C193" t="s">
        <v>205</v>
      </c>
      <c r="I193" s="5">
        <v>2886000000000</v>
      </c>
      <c r="J193" s="5">
        <v>3195000000000</v>
      </c>
      <c r="K193" s="5">
        <v>3063000000000</v>
      </c>
      <c r="L193" s="5">
        <v>2944000000000</v>
      </c>
      <c r="M193" s="5">
        <v>2426000000000</v>
      </c>
      <c r="N193" s="5">
        <v>1970000000000</v>
      </c>
      <c r="O193" s="5">
        <v>3247000000000</v>
      </c>
      <c r="P193" s="5">
        <v>1751000000000</v>
      </c>
    </row>
    <row r="194" spans="2:16" x14ac:dyDescent="0.35">
      <c r="C194" t="s">
        <v>206</v>
      </c>
      <c r="I194" s="5">
        <v>436000000000</v>
      </c>
      <c r="J194" s="5">
        <v>395000000000</v>
      </c>
      <c r="K194" s="5">
        <v>920000000000</v>
      </c>
      <c r="L194" s="5">
        <v>273000000000</v>
      </c>
      <c r="M194" s="5">
        <v>795000000000</v>
      </c>
      <c r="N194" s="5">
        <v>1341000000000</v>
      </c>
      <c r="O194" s="5">
        <v>111000000000</v>
      </c>
      <c r="P194" s="5">
        <v>652000000000</v>
      </c>
    </row>
    <row r="195" spans="2:16" x14ac:dyDescent="0.35">
      <c r="C195" t="s">
        <v>207</v>
      </c>
      <c r="I195" s="5">
        <v>-86000000000</v>
      </c>
      <c r="J195" s="5">
        <v>-254000000000</v>
      </c>
      <c r="K195" s="5">
        <v>-275000000000</v>
      </c>
      <c r="L195" s="5">
        <v>-167000000000</v>
      </c>
      <c r="M195" s="5">
        <v>-234000000000</v>
      </c>
      <c r="N195" s="5">
        <v>-296000000000</v>
      </c>
      <c r="O195" s="5">
        <v>-50000000000</v>
      </c>
      <c r="P195" s="5">
        <v>-136000000000</v>
      </c>
    </row>
    <row r="196" spans="2:16" x14ac:dyDescent="0.35">
      <c r="C196" t="s">
        <v>14</v>
      </c>
      <c r="I196" s="5">
        <v>350000000000</v>
      </c>
      <c r="J196" s="5">
        <v>141000000000</v>
      </c>
      <c r="K196" s="5">
        <v>645000000000</v>
      </c>
      <c r="L196" s="5">
        <v>106000000000</v>
      </c>
      <c r="M196" s="5">
        <v>562000000000</v>
      </c>
      <c r="N196" s="5">
        <v>1045000000000</v>
      </c>
      <c r="O196" s="5">
        <v>62000000000</v>
      </c>
      <c r="P196" s="5">
        <v>516000000000</v>
      </c>
    </row>
    <row r="197" spans="2:16" x14ac:dyDescent="0.35">
      <c r="C197" t="s">
        <v>16</v>
      </c>
      <c r="I197" s="6">
        <v>84.22</v>
      </c>
      <c r="J197" s="6">
        <v>33.97</v>
      </c>
      <c r="K197" s="6">
        <v>155.19999999999999</v>
      </c>
      <c r="L197" s="6">
        <v>25.5</v>
      </c>
      <c r="M197" s="6">
        <v>135.11000000000001</v>
      </c>
      <c r="N197" s="6">
        <v>251.31</v>
      </c>
      <c r="O197" s="6">
        <v>14.81</v>
      </c>
      <c r="P197" s="6">
        <v>21464490.640000001</v>
      </c>
    </row>
    <row r="199" spans="2:16" x14ac:dyDescent="0.35">
      <c r="B199" t="s">
        <v>208</v>
      </c>
      <c r="C199" t="s">
        <v>209</v>
      </c>
      <c r="D199" s="5">
        <v>51000000000</v>
      </c>
      <c r="E199" s="5">
        <v>-1099000000000</v>
      </c>
      <c r="F199" s="5">
        <v>-90000000000</v>
      </c>
      <c r="G199" s="5">
        <v>-28000000000</v>
      </c>
      <c r="H199" s="5">
        <v>204000000000</v>
      </c>
      <c r="I199" s="5">
        <v>-1195000000000</v>
      </c>
      <c r="J199" s="5">
        <v>350000000000</v>
      </c>
      <c r="K199" s="5">
        <v>435000000000</v>
      </c>
      <c r="L199" s="5">
        <v>313000000000</v>
      </c>
      <c r="M199" s="5">
        <v>475000000000</v>
      </c>
      <c r="N199" s="5">
        <v>311000000000</v>
      </c>
      <c r="O199" s="5">
        <v>399000000000</v>
      </c>
      <c r="P199" s="5">
        <v>181000000000</v>
      </c>
    </row>
    <row r="200" spans="2:16" x14ac:dyDescent="0.35">
      <c r="C200" t="s">
        <v>210</v>
      </c>
      <c r="H200" s="5">
        <v>-1166000000000</v>
      </c>
      <c r="I200" s="5">
        <v>-1195000000000</v>
      </c>
      <c r="J200" s="5">
        <v>350000000000</v>
      </c>
      <c r="K200" s="5">
        <v>435000000000</v>
      </c>
      <c r="L200" s="5">
        <v>313000000000</v>
      </c>
      <c r="M200" s="5">
        <v>475000000000</v>
      </c>
      <c r="N200" s="5">
        <v>311000000000</v>
      </c>
      <c r="O200" s="5">
        <v>399000000000</v>
      </c>
    </row>
    <row r="201" spans="2:16" x14ac:dyDescent="0.35">
      <c r="C201" t="s">
        <v>344</v>
      </c>
      <c r="H201" s="6">
        <v>6.67</v>
      </c>
      <c r="I201" s="6">
        <v>6.67</v>
      </c>
      <c r="J201" s="6">
        <v>16.86</v>
      </c>
      <c r="K201" s="6">
        <v>20.91</v>
      </c>
      <c r="L201" s="6">
        <v>15.14</v>
      </c>
      <c r="M201" s="6">
        <v>22.93</v>
      </c>
      <c r="N201" s="6">
        <v>15.05</v>
      </c>
      <c r="O201" s="6">
        <v>19.25</v>
      </c>
    </row>
    <row r="202" spans="2:16" x14ac:dyDescent="0.35">
      <c r="C202" t="s">
        <v>66</v>
      </c>
      <c r="H202" s="6">
        <v>0.13589999999999999</v>
      </c>
      <c r="I202" s="6">
        <v>-2.3199999999999998E-2</v>
      </c>
      <c r="J202" s="6">
        <v>0.2</v>
      </c>
      <c r="K202" s="6">
        <v>0.2</v>
      </c>
      <c r="L202" s="6">
        <v>0.20079999999999998</v>
      </c>
      <c r="M202" s="6">
        <v>0.20079999999999998</v>
      </c>
      <c r="N202" s="6">
        <v>0.20079999999999998</v>
      </c>
      <c r="O202" s="6">
        <v>0.20069999999999999</v>
      </c>
    </row>
    <row r="203" spans="2:16" x14ac:dyDescent="0.35">
      <c r="C203" t="s">
        <v>345</v>
      </c>
      <c r="H203" s="6">
        <v>1.77E-2</v>
      </c>
      <c r="I203" s="6">
        <v>1.2E-2</v>
      </c>
      <c r="J203" s="6">
        <v>3.04E-2</v>
      </c>
      <c r="K203" s="6">
        <v>2.4300000000000002E-2</v>
      </c>
      <c r="L203" s="6">
        <v>1.3500000000000002E-2</v>
      </c>
      <c r="M203" s="6">
        <v>1.8600000000000002E-2</v>
      </c>
      <c r="N203" s="6">
        <v>9.3999999999999986E-3</v>
      </c>
      <c r="O203" s="6">
        <v>1.3100000000000001E-2</v>
      </c>
    </row>
    <row r="204" spans="2:16" x14ac:dyDescent="0.35">
      <c r="C204" t="s">
        <v>46</v>
      </c>
      <c r="D204" s="6">
        <v>12.27</v>
      </c>
      <c r="E204" s="6">
        <v>-264.44</v>
      </c>
      <c r="F204" s="6">
        <v>-21.6</v>
      </c>
      <c r="G204" s="6">
        <v>-6.7</v>
      </c>
      <c r="H204" s="6">
        <v>49.08</v>
      </c>
      <c r="I204" s="6">
        <v>-287.52999999999997</v>
      </c>
      <c r="J204" s="6">
        <v>84.3</v>
      </c>
      <c r="K204" s="6">
        <v>104.55</v>
      </c>
      <c r="L204" s="6">
        <v>75.41</v>
      </c>
      <c r="M204" s="6">
        <v>114.22</v>
      </c>
      <c r="N204" s="6">
        <v>74.930000000000007</v>
      </c>
      <c r="O204" s="6">
        <v>95.9</v>
      </c>
      <c r="P204" s="6">
        <v>43.61</v>
      </c>
    </row>
    <row r="205" spans="2:16" x14ac:dyDescent="0.35">
      <c r="C205" t="s">
        <v>211</v>
      </c>
      <c r="H205" s="6">
        <v>-280.45999999999998</v>
      </c>
      <c r="I205" s="6">
        <v>-287.52999999999997</v>
      </c>
      <c r="J205" s="6">
        <v>84.3</v>
      </c>
      <c r="K205" s="6">
        <v>104.55</v>
      </c>
      <c r="L205" s="6">
        <v>75.41</v>
      </c>
      <c r="M205" s="6">
        <v>114.22</v>
      </c>
      <c r="N205" s="6">
        <v>74.930000000000007</v>
      </c>
      <c r="O205" s="6">
        <v>95.9</v>
      </c>
    </row>
    <row r="206" spans="2:16" x14ac:dyDescent="0.35">
      <c r="C206" t="s">
        <v>68</v>
      </c>
      <c r="H206" s="6">
        <v>6.67</v>
      </c>
      <c r="I206" s="6">
        <v>6.67</v>
      </c>
      <c r="J206" s="6">
        <v>16.86</v>
      </c>
      <c r="K206" s="6">
        <v>20.91</v>
      </c>
      <c r="L206" s="6">
        <v>15.14</v>
      </c>
      <c r="M206" s="6">
        <v>22.93</v>
      </c>
      <c r="N206" s="6">
        <v>15.05</v>
      </c>
      <c r="O206" s="6">
        <v>19.25</v>
      </c>
    </row>
    <row r="207" spans="2:16" x14ac:dyDescent="0.35">
      <c r="C207" t="s">
        <v>346</v>
      </c>
      <c r="H207" s="6">
        <v>0.13589999999999999</v>
      </c>
      <c r="I207" s="6">
        <v>-2.3199999999999998E-2</v>
      </c>
      <c r="J207" s="6">
        <v>0.2</v>
      </c>
      <c r="K207" s="6">
        <v>0.2</v>
      </c>
      <c r="L207" s="6">
        <v>0.20079999999999998</v>
      </c>
      <c r="M207" s="6">
        <v>0.20079999999999998</v>
      </c>
      <c r="N207" s="6">
        <v>0.20079999999999998</v>
      </c>
      <c r="O207" s="6">
        <v>0.20069999999999999</v>
      </c>
    </row>
    <row r="208" spans="2:16" x14ac:dyDescent="0.35">
      <c r="C208" t="s">
        <v>347</v>
      </c>
      <c r="H208" s="6">
        <v>1.77E-2</v>
      </c>
      <c r="I208" s="6">
        <v>1.2E-2</v>
      </c>
      <c r="J208" s="6">
        <v>3.04E-2</v>
      </c>
      <c r="K208" s="6">
        <v>2.4300000000000002E-2</v>
      </c>
      <c r="L208" s="6">
        <v>1.3500000000000002E-2</v>
      </c>
      <c r="M208" s="6">
        <v>1.8600000000000002E-2</v>
      </c>
      <c r="N208" s="6">
        <v>9.3999999999999986E-3</v>
      </c>
      <c r="O208" s="6">
        <v>1.3100000000000001E-2</v>
      </c>
    </row>
    <row r="209" spans="3:16" x14ac:dyDescent="0.35">
      <c r="C209" t="s">
        <v>212</v>
      </c>
      <c r="D209" s="5">
        <v>2032000000000</v>
      </c>
      <c r="E209" s="5">
        <v>1631000000000</v>
      </c>
      <c r="F209" s="5">
        <v>2083000000000</v>
      </c>
      <c r="G209" s="5">
        <v>2066000000000</v>
      </c>
      <c r="H209" s="5">
        <v>8127000000000</v>
      </c>
      <c r="I209" s="5">
        <v>7984000000000</v>
      </c>
      <c r="J209" s="5">
        <v>9675000000000</v>
      </c>
      <c r="K209" s="5">
        <v>10245000000000</v>
      </c>
      <c r="L209" s="5">
        <v>10317000000000</v>
      </c>
      <c r="M209" s="5">
        <v>9117000000000</v>
      </c>
      <c r="N209" s="5">
        <v>8434000000000</v>
      </c>
      <c r="O209" s="5">
        <v>8520000000000</v>
      </c>
      <c r="P209" s="5">
        <v>8351000000000</v>
      </c>
    </row>
    <row r="210" spans="3:16" x14ac:dyDescent="0.35">
      <c r="C210" t="s">
        <v>213</v>
      </c>
      <c r="H210" s="5">
        <v>7813000000000</v>
      </c>
      <c r="I210" s="5">
        <v>7984000000000</v>
      </c>
      <c r="J210" s="5">
        <v>9675000000000</v>
      </c>
      <c r="K210" s="5">
        <v>10245000000000</v>
      </c>
      <c r="L210" s="5">
        <v>10317000000000</v>
      </c>
      <c r="M210" s="5">
        <v>9117000000000</v>
      </c>
      <c r="N210" s="5">
        <v>8434000000000</v>
      </c>
      <c r="O210" s="5">
        <v>8520000000000</v>
      </c>
    </row>
    <row r="211" spans="3:16" x14ac:dyDescent="0.35">
      <c r="C211" t="s">
        <v>348</v>
      </c>
      <c r="H211" s="6">
        <v>6.67</v>
      </c>
      <c r="I211" s="6">
        <v>6.67</v>
      </c>
      <c r="J211" s="6">
        <v>16.86</v>
      </c>
      <c r="K211" s="6">
        <v>20.91</v>
      </c>
      <c r="L211" s="6">
        <v>15.14</v>
      </c>
      <c r="M211" s="6">
        <v>22.93</v>
      </c>
      <c r="N211" s="6">
        <v>15.05</v>
      </c>
      <c r="O211" s="6">
        <v>19.25</v>
      </c>
    </row>
    <row r="212" spans="3:16" x14ac:dyDescent="0.35">
      <c r="C212" t="s">
        <v>349</v>
      </c>
      <c r="H212" s="6">
        <v>0.13589999999999999</v>
      </c>
      <c r="I212" s="6">
        <v>-2.3199999999999998E-2</v>
      </c>
      <c r="J212" s="6">
        <v>0.2</v>
      </c>
      <c r="K212" s="6">
        <v>0.2</v>
      </c>
      <c r="L212" s="6">
        <v>0.20079999999999998</v>
      </c>
      <c r="M212" s="6">
        <v>0.20079999999999998</v>
      </c>
      <c r="N212" s="6">
        <v>0.20079999999999998</v>
      </c>
      <c r="O212" s="6">
        <v>0.20069999999999999</v>
      </c>
    </row>
    <row r="213" spans="3:16" x14ac:dyDescent="0.35">
      <c r="C213" t="s">
        <v>350</v>
      </c>
      <c r="H213" s="6">
        <v>1.77E-2</v>
      </c>
      <c r="I213" s="6">
        <v>1.2E-2</v>
      </c>
      <c r="J213" s="6">
        <v>3.04E-2</v>
      </c>
      <c r="K213" s="6">
        <v>2.4300000000000002E-2</v>
      </c>
      <c r="L213" s="6">
        <v>1.3500000000000002E-2</v>
      </c>
      <c r="M213" s="6">
        <v>1.8600000000000002E-2</v>
      </c>
      <c r="N213" s="6">
        <v>9.3999999999999986E-3</v>
      </c>
      <c r="O213" s="6">
        <v>1.3100000000000001E-2</v>
      </c>
    </row>
    <row r="214" spans="3:16" x14ac:dyDescent="0.35">
      <c r="C214" t="s">
        <v>214</v>
      </c>
      <c r="I214" s="6">
        <v>7.66</v>
      </c>
    </row>
    <row r="215" spans="3:16" x14ac:dyDescent="0.35">
      <c r="C215" t="s">
        <v>215</v>
      </c>
      <c r="I215" s="6">
        <v>-1.34</v>
      </c>
    </row>
    <row r="216" spans="3:16" x14ac:dyDescent="0.35">
      <c r="C216" t="s">
        <v>216</v>
      </c>
      <c r="I216" s="6">
        <v>7.42</v>
      </c>
    </row>
    <row r="217" spans="3:16" x14ac:dyDescent="0.35">
      <c r="C217" t="s">
        <v>217</v>
      </c>
      <c r="I217" s="6">
        <v>-0.74590000000000001</v>
      </c>
    </row>
    <row r="218" spans="3:16" x14ac:dyDescent="0.35">
      <c r="C218" t="s">
        <v>218</v>
      </c>
      <c r="I218" s="6">
        <v>0.2</v>
      </c>
    </row>
    <row r="219" spans="3:16" x14ac:dyDescent="0.35">
      <c r="C219" t="s">
        <v>219</v>
      </c>
      <c r="I219" s="6">
        <v>0.33</v>
      </c>
    </row>
    <row r="220" spans="3:16" x14ac:dyDescent="0.35">
      <c r="C220" t="s">
        <v>220</v>
      </c>
      <c r="I220" s="6">
        <v>3.65</v>
      </c>
    </row>
    <row r="221" spans="3:16" x14ac:dyDescent="0.35">
      <c r="C221" t="s">
        <v>221</v>
      </c>
      <c r="I221" s="6">
        <v>4.09</v>
      </c>
    </row>
    <row r="222" spans="3:16" x14ac:dyDescent="0.35">
      <c r="C222" t="s">
        <v>222</v>
      </c>
      <c r="I222" s="6">
        <v>0.91</v>
      </c>
    </row>
    <row r="223" spans="3:16" x14ac:dyDescent="0.35">
      <c r="C223" t="s">
        <v>223</v>
      </c>
      <c r="I223" s="6">
        <v>16.940000000000001</v>
      </c>
    </row>
    <row r="224" spans="3:16" x14ac:dyDescent="0.35">
      <c r="C224" t="s">
        <v>326</v>
      </c>
      <c r="I224" s="6">
        <v>-0.02</v>
      </c>
    </row>
    <row r="225" spans="3:9" x14ac:dyDescent="0.35">
      <c r="C225" t="s">
        <v>224</v>
      </c>
      <c r="I225" s="6">
        <v>-280.45999999999998</v>
      </c>
    </row>
    <row r="226" spans="3:9" x14ac:dyDescent="0.35">
      <c r="C226" t="s">
        <v>225</v>
      </c>
      <c r="I226" s="6">
        <v>49.08</v>
      </c>
    </row>
    <row r="227" spans="3:9" x14ac:dyDescent="0.35">
      <c r="C227" t="s">
        <v>226</v>
      </c>
      <c r="I227" s="6">
        <v>1879.65</v>
      </c>
    </row>
    <row r="228" spans="3:9" x14ac:dyDescent="0.35">
      <c r="C228" t="s">
        <v>227</v>
      </c>
      <c r="D228" s="6">
        <v>482.7</v>
      </c>
    </row>
    <row r="229" spans="3:9" x14ac:dyDescent="0.35">
      <c r="C229" t="s">
        <v>228</v>
      </c>
      <c r="I229" s="6">
        <v>1124.57</v>
      </c>
    </row>
    <row r="230" spans="3:9" x14ac:dyDescent="0.35">
      <c r="C230" t="s">
        <v>229</v>
      </c>
      <c r="I230" s="6">
        <v>92.03</v>
      </c>
    </row>
    <row r="231" spans="3:9" x14ac:dyDescent="0.35">
      <c r="C231" t="s">
        <v>230</v>
      </c>
      <c r="D231" s="6">
        <v>2.52</v>
      </c>
    </row>
    <row r="232" spans="3:9" x14ac:dyDescent="0.35">
      <c r="C232" t="s">
        <v>231</v>
      </c>
      <c r="D232" s="6">
        <v>2.0099999999999998</v>
      </c>
    </row>
    <row r="233" spans="3:9" x14ac:dyDescent="0.35">
      <c r="C233" t="s">
        <v>234</v>
      </c>
      <c r="D233" s="6">
        <v>0.51</v>
      </c>
    </row>
    <row r="234" spans="3:9" x14ac:dyDescent="0.35">
      <c r="C234" t="s">
        <v>236</v>
      </c>
      <c r="D234" s="6">
        <v>1.51</v>
      </c>
    </row>
    <row r="235" spans="3:9" x14ac:dyDescent="0.35">
      <c r="C235" t="s">
        <v>237</v>
      </c>
      <c r="I235" s="6">
        <v>-34.83</v>
      </c>
    </row>
    <row r="236" spans="3:9" x14ac:dyDescent="0.35">
      <c r="C236" t="s">
        <v>12</v>
      </c>
      <c r="D236" s="5">
        <v>78000000000</v>
      </c>
    </row>
    <row r="237" spans="3:9" x14ac:dyDescent="0.35">
      <c r="C237" t="s">
        <v>238</v>
      </c>
      <c r="I237" s="6">
        <v>6.11</v>
      </c>
    </row>
    <row r="238" spans="3:9" x14ac:dyDescent="0.35">
      <c r="C238" t="s">
        <v>239</v>
      </c>
      <c r="I238" s="6">
        <v>-0.1653</v>
      </c>
    </row>
    <row r="239" spans="3:9" x14ac:dyDescent="0.35">
      <c r="C239" t="s">
        <v>240</v>
      </c>
      <c r="I239" s="6">
        <v>-0.24940000000000001</v>
      </c>
    </row>
    <row r="240" spans="3:9" x14ac:dyDescent="0.35">
      <c r="C240" t="s">
        <v>241</v>
      </c>
      <c r="I240" s="6">
        <v>-9.98E-2</v>
      </c>
    </row>
    <row r="241" spans="3:9" x14ac:dyDescent="0.35">
      <c r="C241" t="s">
        <v>242</v>
      </c>
      <c r="I241" s="6">
        <v>-5.5099999999999996E-2</v>
      </c>
    </row>
    <row r="242" spans="3:9" x14ac:dyDescent="0.35">
      <c r="C242" t="s">
        <v>243</v>
      </c>
      <c r="D242" s="6">
        <v>87.03</v>
      </c>
    </row>
    <row r="243" spans="3:9" x14ac:dyDescent="0.35">
      <c r="C243" t="s">
        <v>244</v>
      </c>
      <c r="D243" s="6">
        <v>69.08</v>
      </c>
    </row>
    <row r="244" spans="3:9" x14ac:dyDescent="0.35">
      <c r="C244" t="s">
        <v>245</v>
      </c>
      <c r="D244" s="6">
        <v>49.59</v>
      </c>
    </row>
    <row r="245" spans="3:9" x14ac:dyDescent="0.35">
      <c r="C245" t="s">
        <v>246</v>
      </c>
      <c r="D245" s="6">
        <v>106.52</v>
      </c>
    </row>
    <row r="246" spans="3:9" x14ac:dyDescent="0.35">
      <c r="C246" t="s">
        <v>247</v>
      </c>
      <c r="D246" s="6">
        <v>1.05</v>
      </c>
    </row>
    <row r="247" spans="3:9" x14ac:dyDescent="0.35">
      <c r="C247" t="s">
        <v>248</v>
      </c>
      <c r="I247" s="6">
        <v>1.0900000000000001</v>
      </c>
    </row>
    <row r="248" spans="3:9" x14ac:dyDescent="0.35">
      <c r="C248" t="s">
        <v>249</v>
      </c>
      <c r="I248" s="6">
        <v>5.64</v>
      </c>
    </row>
    <row r="249" spans="3:9" x14ac:dyDescent="0.35">
      <c r="C249" t="s">
        <v>42</v>
      </c>
      <c r="I249" s="5">
        <v>1563000000000</v>
      </c>
    </row>
    <row r="250" spans="3:9" x14ac:dyDescent="0.35">
      <c r="C250" t="s">
        <v>250</v>
      </c>
      <c r="I250" s="5">
        <v>-442000000000</v>
      </c>
    </row>
    <row r="251" spans="3:9" x14ac:dyDescent="0.35">
      <c r="C251" t="s">
        <v>251</v>
      </c>
      <c r="I251" s="5">
        <v>4160000000</v>
      </c>
    </row>
    <row r="252" spans="3:9" x14ac:dyDescent="0.35">
      <c r="C252" t="s">
        <v>252</v>
      </c>
      <c r="I252" s="6">
        <v>0.2</v>
      </c>
    </row>
    <row r="253" spans="3:9" x14ac:dyDescent="0.35">
      <c r="C253" t="s">
        <v>253</v>
      </c>
      <c r="D253" s="6">
        <v>0.25</v>
      </c>
    </row>
    <row r="254" spans="3:9" x14ac:dyDescent="0.35">
      <c r="C254" t="s">
        <v>254</v>
      </c>
      <c r="D254" s="6">
        <v>3.04E-2</v>
      </c>
    </row>
    <row r="255" spans="3:9" x14ac:dyDescent="0.35">
      <c r="C255" t="s">
        <v>255</v>
      </c>
      <c r="D255" s="6">
        <v>2.5099999999999997E-2</v>
      </c>
    </row>
    <row r="256" spans="3:9" x14ac:dyDescent="0.35">
      <c r="C256" t="s">
        <v>256</v>
      </c>
      <c r="D256" s="6">
        <v>-7.7800000000000008E-2</v>
      </c>
    </row>
    <row r="257" spans="3:9" x14ac:dyDescent="0.35">
      <c r="C257" t="s">
        <v>257</v>
      </c>
      <c r="D257" s="6">
        <v>0.20550000000000002</v>
      </c>
    </row>
    <row r="258" spans="3:9" x14ac:dyDescent="0.35">
      <c r="C258" t="s">
        <v>258</v>
      </c>
      <c r="D258" s="6">
        <v>1.3583000000000001</v>
      </c>
    </row>
    <row r="259" spans="3:9" x14ac:dyDescent="0.35">
      <c r="C259" t="s">
        <v>351</v>
      </c>
      <c r="I259" s="6">
        <v>16.86</v>
      </c>
    </row>
    <row r="260" spans="3:9" x14ac:dyDescent="0.35">
      <c r="C260" t="s">
        <v>352</v>
      </c>
      <c r="I260" s="6">
        <v>6.67</v>
      </c>
    </row>
    <row r="261" spans="3:9" x14ac:dyDescent="0.35">
      <c r="C261" t="s">
        <v>353</v>
      </c>
      <c r="I261" s="6">
        <v>0.13589999999999999</v>
      </c>
    </row>
    <row r="262" spans="3:9" x14ac:dyDescent="0.35">
      <c r="C262" t="s">
        <v>354</v>
      </c>
      <c r="I262" s="6">
        <v>1.77E-2</v>
      </c>
    </row>
    <row r="263" spans="3:9" x14ac:dyDescent="0.35">
      <c r="C263" t="s">
        <v>355</v>
      </c>
      <c r="I263" t="s">
        <v>958</v>
      </c>
    </row>
    <row r="264" spans="3:9" x14ac:dyDescent="0.35">
      <c r="C264" t="s">
        <v>259</v>
      </c>
      <c r="I264" s="5">
        <v>5</v>
      </c>
    </row>
    <row r="265" spans="3:9" x14ac:dyDescent="0.35">
      <c r="C265" t="s">
        <v>260</v>
      </c>
      <c r="I265" s="6">
        <v>0.31</v>
      </c>
    </row>
    <row r="266" spans="3:9" x14ac:dyDescent="0.35">
      <c r="C266" t="s">
        <v>261</v>
      </c>
      <c r="I266" s="6">
        <v>0.59</v>
      </c>
    </row>
    <row r="267" spans="3:9" x14ac:dyDescent="0.35">
      <c r="C267" t="s">
        <v>262</v>
      </c>
      <c r="I267" s="6">
        <v>0.15</v>
      </c>
    </row>
    <row r="268" spans="3:9" x14ac:dyDescent="0.35">
      <c r="C268" t="s">
        <v>263</v>
      </c>
      <c r="I268" s="6">
        <v>0.72</v>
      </c>
    </row>
    <row r="269" spans="3:9" x14ac:dyDescent="0.35">
      <c r="C269" t="s">
        <v>264</v>
      </c>
      <c r="I269" s="6">
        <v>0.92</v>
      </c>
    </row>
    <row r="270" spans="3:9" x14ac:dyDescent="0.35">
      <c r="C270" t="s">
        <v>265</v>
      </c>
      <c r="I270" s="6">
        <v>0.91</v>
      </c>
    </row>
    <row r="271" spans="3:9" x14ac:dyDescent="0.35">
      <c r="C271" t="s">
        <v>266</v>
      </c>
      <c r="I271" s="6">
        <v>0.73</v>
      </c>
    </row>
    <row r="272" spans="3:9" x14ac:dyDescent="0.35">
      <c r="C272" t="s">
        <v>267</v>
      </c>
      <c r="I272" s="5">
        <v>7813000000000</v>
      </c>
    </row>
    <row r="273" spans="3:9" x14ac:dyDescent="0.35">
      <c r="C273" t="s">
        <v>268</v>
      </c>
      <c r="I273" s="5">
        <v>1288000000000</v>
      </c>
    </row>
    <row r="274" spans="3:9" x14ac:dyDescent="0.35">
      <c r="C274" t="s">
        <v>269</v>
      </c>
      <c r="I274" s="5">
        <v>-26000000000</v>
      </c>
    </row>
    <row r="275" spans="3:9" x14ac:dyDescent="0.35">
      <c r="C275" t="s">
        <v>270</v>
      </c>
      <c r="I275" s="5">
        <v>-1166000000000</v>
      </c>
    </row>
    <row r="276" spans="3:9" x14ac:dyDescent="0.35">
      <c r="C276" t="s">
        <v>271</v>
      </c>
      <c r="D276" s="5">
        <v>2006000000000</v>
      </c>
    </row>
    <row r="277" spans="3:9" x14ac:dyDescent="0.35">
      <c r="C277" t="s">
        <v>272</v>
      </c>
      <c r="D277" s="5">
        <v>7054000000000</v>
      </c>
    </row>
    <row r="278" spans="3:9" x14ac:dyDescent="0.35">
      <c r="C278" t="s">
        <v>273</v>
      </c>
      <c r="D278" s="5">
        <v>2379000000000</v>
      </c>
    </row>
    <row r="279" spans="3:9" x14ac:dyDescent="0.35">
      <c r="C279" t="s">
        <v>193</v>
      </c>
      <c r="D279" s="5">
        <v>3265000000000</v>
      </c>
    </row>
    <row r="280" spans="3:9" x14ac:dyDescent="0.35">
      <c r="C280" t="s">
        <v>192</v>
      </c>
      <c r="I280" s="5">
        <v>4674000000000</v>
      </c>
    </row>
    <row r="281" spans="3:9" x14ac:dyDescent="0.35">
      <c r="C281" t="s">
        <v>20</v>
      </c>
      <c r="D281" s="5">
        <v>-2006000000000</v>
      </c>
    </row>
    <row r="282" spans="3:9" x14ac:dyDescent="0.35">
      <c r="C282" t="s">
        <v>274</v>
      </c>
      <c r="I282" s="5">
        <v>4675000000000</v>
      </c>
    </row>
    <row r="283" spans="3:9" x14ac:dyDescent="0.35">
      <c r="C283" t="s">
        <v>275</v>
      </c>
      <c r="I283" s="5">
        <v>428000000000</v>
      </c>
    </row>
    <row r="284" spans="3:9" x14ac:dyDescent="0.35">
      <c r="C284" t="s">
        <v>276</v>
      </c>
      <c r="I284" s="5">
        <v>-45000000000</v>
      </c>
    </row>
    <row r="285" spans="3:9" x14ac:dyDescent="0.35">
      <c r="C285" t="s">
        <v>277</v>
      </c>
      <c r="I285" s="5">
        <v>-194000000000</v>
      </c>
    </row>
    <row r="286" spans="3:9" x14ac:dyDescent="0.35">
      <c r="C286" t="s">
        <v>278</v>
      </c>
      <c r="I286" s="5">
        <v>-45000000000</v>
      </c>
    </row>
    <row r="287" spans="3:9" x14ac:dyDescent="0.35">
      <c r="C287" t="s">
        <v>279</v>
      </c>
      <c r="I287" s="5">
        <v>383000000000</v>
      </c>
    </row>
  </sheetData>
  <pageMargins left="0.7" right="0.7" top="0.75" bottom="0.75" header="0.3" footer="0.3"/>
  <ignoredErrors>
    <ignoredError sqref="A1:P288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296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959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960</v>
      </c>
      <c r="D2" s="2" vm="15">
        <f ca="1">IFERROR(_xlfn.STOCKHISTORY("XIDX:" &amp; $C$1, D3, , 0, 0, 1), "Libur")</f>
        <v>328</v>
      </c>
      <c r="H2" s="2" vm="15">
        <f ca="1">IFERROR(INDEX(D2:G2,COUNT(D2:G2)),"")</f>
        <v>328</v>
      </c>
      <c r="I2" s="2" vm="194">
        <f t="shared" ref="I2:P2" ca="1" si="0">IFERROR(_xlfn.STOCKHISTORY("XIDX:" &amp; $C$1, I1, , 0, 0, 1), "Libur")</f>
        <v>428</v>
      </c>
      <c r="J2" s="2" vm="195">
        <f t="shared" ca="1" si="0"/>
        <v>332</v>
      </c>
      <c r="K2" s="2" vm="78">
        <f t="shared" ca="1" si="0"/>
        <v>650</v>
      </c>
      <c r="L2" s="2" vm="196">
        <f t="shared" ca="1" si="0"/>
        <v>645</v>
      </c>
      <c r="M2" s="2" vm="85">
        <f t="shared" ca="1" si="0"/>
        <v>290</v>
      </c>
      <c r="N2" s="2" vm="134">
        <f t="shared" ca="1" si="0"/>
        <v>370</v>
      </c>
      <c r="O2" s="2" vm="197">
        <f t="shared" ca="1" si="0"/>
        <v>302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371511000000</v>
      </c>
      <c r="H4" s="2">
        <f>IFERROR(SUM(D4:G4)*(4/MAX(1,COUNT(D4:G4))),"")</f>
        <v>1486044000000</v>
      </c>
      <c r="I4" s="2">
        <f t="shared" ref="I4:P4" si="1">IFERROR(INDEX(I51:I500,MATCH($C$4,$C$51:$C$500,0)),"")</f>
        <v>1937791000000</v>
      </c>
      <c r="J4" s="2">
        <f t="shared" si="1"/>
        <v>2307262000000</v>
      </c>
      <c r="K4" s="2">
        <f t="shared" si="1"/>
        <v>2061598000000</v>
      </c>
      <c r="L4" s="2">
        <f t="shared" si="1"/>
        <v>2326621000000</v>
      </c>
      <c r="M4" s="2">
        <f t="shared" si="1"/>
        <v>1749414000000</v>
      </c>
      <c r="N4" s="2">
        <f t="shared" si="1"/>
        <v>1934973000000</v>
      </c>
      <c r="O4" s="2">
        <f t="shared" si="1"/>
        <v>2156638628581</v>
      </c>
      <c r="P4" s="2">
        <f t="shared" si="1"/>
        <v>400181684539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6319000000</v>
      </c>
      <c r="H5" s="2">
        <f>IFERROR(SUM(D5:G5)*(4/MAX(1,COUNT(D5:G5))),"")</f>
        <v>25276000000</v>
      </c>
      <c r="I5" s="2">
        <f t="shared" ref="I5:P5" si="2">IFERROR(INDEX(I51:I500,MATCH($C$5,$C$51:$C$500,0)),"")</f>
        <v>33462000000</v>
      </c>
      <c r="J5" s="2">
        <f t="shared" si="2"/>
        <v>75358000000</v>
      </c>
      <c r="K5" s="2">
        <f t="shared" si="2"/>
        <v>73143000000</v>
      </c>
      <c r="L5" s="2">
        <f t="shared" si="2"/>
        <v>79197000000</v>
      </c>
      <c r="M5" s="2">
        <f t="shared" si="2"/>
        <v>39899000000</v>
      </c>
      <c r="N5" s="2">
        <f t="shared" si="2"/>
        <v>33310000000</v>
      </c>
      <c r="O5" s="2">
        <f t="shared" si="2"/>
        <v>37131269540</v>
      </c>
      <c r="P5" s="2">
        <f t="shared" si="2"/>
        <v>7169411545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467960000000</v>
      </c>
      <c r="H6" s="2">
        <f>IFERROR(INDEX(D6:G6,COUNT(D6:G6)),"")</f>
        <v>467960000000</v>
      </c>
      <c r="I6" s="2">
        <f t="shared" ref="I6:P6" si="3">IFERROR(INDEX(I51:I500,MATCH($C$6,$C$51:$C$500,0)),"")</f>
        <v>460705000000</v>
      </c>
      <c r="J6" s="2">
        <f t="shared" si="3"/>
        <v>450984000000</v>
      </c>
      <c r="K6" s="2">
        <f t="shared" si="3"/>
        <v>392433000000</v>
      </c>
      <c r="L6" s="2">
        <f t="shared" si="3"/>
        <v>338095000000</v>
      </c>
      <c r="M6" s="2">
        <f t="shared" si="3"/>
        <v>229749000000</v>
      </c>
      <c r="N6" s="2">
        <f t="shared" si="3"/>
        <v>198850000000</v>
      </c>
      <c r="O6" s="2">
        <f t="shared" si="3"/>
        <v>165539928013</v>
      </c>
      <c r="P6" s="2">
        <f t="shared" si="3"/>
        <v>60776300667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1.5</v>
      </c>
      <c r="H7" s="3">
        <f>IFERROR(INDEX(D7:G7,COUNT(D7:G7)),"")</f>
        <v>1.5</v>
      </c>
      <c r="I7" s="3">
        <f t="shared" ref="I7:P7" si="4">IFERROR(INDEX(I51:I500,MATCH($C$7,$C$51:$C$500,0))/1000000000,"")</f>
        <v>1.5</v>
      </c>
      <c r="J7" s="3">
        <f t="shared" si="4"/>
        <v>1.5</v>
      </c>
      <c r="K7" s="3">
        <f t="shared" si="4"/>
        <v>1.5</v>
      </c>
      <c r="L7" s="3">
        <f t="shared" si="4"/>
        <v>1.5</v>
      </c>
      <c r="M7" s="3">
        <f t="shared" si="4"/>
        <v>1.5</v>
      </c>
      <c r="N7" s="3">
        <f t="shared" si="4"/>
        <v>1.5</v>
      </c>
      <c r="O7" s="3">
        <f t="shared" si="4"/>
        <v>1.5</v>
      </c>
      <c r="P7" s="3">
        <f t="shared" si="4"/>
        <v>0.03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78000000000</v>
      </c>
      <c r="H8" s="2">
        <f>IFERROR(INDEX(D8:G8,COUNT(D8:G8)),"")</f>
        <v>78000000000</v>
      </c>
      <c r="I8" s="2">
        <f t="shared" ref="I8:P8" si="5">IFERROR(INDEX(I51:I500,MATCH($C$8,$C$51:$C$500,0)),"")</f>
        <v>891000000000</v>
      </c>
      <c r="J8" s="2">
        <f t="shared" si="5"/>
        <v>1129000000000</v>
      </c>
      <c r="K8" s="2">
        <f t="shared" si="5"/>
        <v>1190000000000</v>
      </c>
      <c r="L8" s="2">
        <f t="shared" si="5"/>
        <v>1287000000000</v>
      </c>
      <c r="M8" s="2">
        <f t="shared" si="5"/>
        <v>962000000000</v>
      </c>
      <c r="N8" s="2">
        <f t="shared" si="5"/>
        <v>908000000000</v>
      </c>
      <c r="O8" s="2">
        <f t="shared" si="5"/>
        <v>1045000000000</v>
      </c>
      <c r="P8" s="2">
        <f t="shared" si="5"/>
        <v>-73000000000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51.77</v>
      </c>
      <c r="H9" s="3">
        <f>IFERROR(INDEX(D9:G9,COUNT(D9:G9)),"")</f>
        <v>51.77</v>
      </c>
      <c r="I9" s="3">
        <f t="shared" ref="I9:P9" si="6">IFERROR(INDEX(I51:I500,MATCH($C$9,$C$51:$C$500,0)),"")</f>
        <v>594.17999999999995</v>
      </c>
      <c r="J9" s="3">
        <f t="shared" si="6"/>
        <v>752.93</v>
      </c>
      <c r="K9" s="3">
        <f t="shared" si="6"/>
        <v>793.06</v>
      </c>
      <c r="L9" s="3">
        <f t="shared" si="6"/>
        <v>857.99</v>
      </c>
      <c r="M9" s="3">
        <f t="shared" si="6"/>
        <v>641.5</v>
      </c>
      <c r="N9" s="3">
        <f t="shared" si="6"/>
        <v>605.22</v>
      </c>
      <c r="O9" s="3">
        <f t="shared" si="6"/>
        <v>696.84</v>
      </c>
      <c r="P9" s="3">
        <f t="shared" si="6"/>
        <v>-2596.12</v>
      </c>
    </row>
    <row r="10" spans="1:16" x14ac:dyDescent="0.35">
      <c r="C10" t="s">
        <v>17</v>
      </c>
      <c r="D10" s="3">
        <f ca="1">IFERROR(IF(D9=0,"",D2/D9),"")</f>
        <v>6.3357156654433062</v>
      </c>
      <c r="I10" s="3">
        <f t="shared" ref="I10:P10" ca="1" si="7">IFERROR(IF(I9=0,"",I2/I9),"")</f>
        <v>0.72032044161701847</v>
      </c>
      <c r="J10" s="3">
        <f t="shared" ca="1" si="7"/>
        <v>0.44094404526317188</v>
      </c>
      <c r="K10" s="3">
        <f t="shared" ca="1" si="7"/>
        <v>0.81961011777166926</v>
      </c>
      <c r="L10" s="3">
        <f t="shared" ca="1" si="7"/>
        <v>0.75175701348500568</v>
      </c>
      <c r="M10" s="3">
        <f t="shared" ca="1" si="7"/>
        <v>0.4520654715510522</v>
      </c>
      <c r="N10" s="3">
        <f t="shared" ca="1" si="7"/>
        <v>0.61134793959221434</v>
      </c>
      <c r="O10" s="3">
        <f t="shared" ca="1" si="7"/>
        <v>0.43338499512083117</v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85297000000</v>
      </c>
      <c r="H11" s="2">
        <f>IFERROR(INDEX(D11:G11,COUNT(D11:G11)),"")</f>
        <v>85297000000</v>
      </c>
      <c r="I11" s="2">
        <f t="shared" ref="I11:P11" si="8">IFERROR(INDEX(I51:I500,MATCH($C$11,$C$51:$C$500,0)),"")</f>
        <v>90977000000</v>
      </c>
      <c r="J11" s="2">
        <f t="shared" si="8"/>
        <v>105176000000</v>
      </c>
      <c r="K11" s="2">
        <f t="shared" si="8"/>
        <v>106501000000</v>
      </c>
      <c r="L11" s="2">
        <f t="shared" si="8"/>
        <v>120943000000</v>
      </c>
      <c r="M11" s="2">
        <f t="shared" si="8"/>
        <v>109814000000</v>
      </c>
      <c r="N11" s="2">
        <f t="shared" si="8"/>
        <v>63566000000</v>
      </c>
      <c r="O11" s="2">
        <f t="shared" si="8"/>
        <v>50429886614</v>
      </c>
      <c r="P11" s="2">
        <f t="shared" si="8"/>
        <v>19862725545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224000000000</v>
      </c>
      <c r="H12" s="2">
        <f>IFERROR(INDEX(D12:G12,COUNT(D12:G12)),"")</f>
        <v>224000000000</v>
      </c>
      <c r="I12" s="2">
        <f t="shared" ref="I12:P12" si="9">IFERROR(INDEX(I51:I500,MATCH($C$12,$C$51:$C$500,0)),"")</f>
        <v>265000000000</v>
      </c>
      <c r="J12" s="2">
        <f t="shared" si="9"/>
        <v>349000000000</v>
      </c>
      <c r="K12" s="2">
        <f t="shared" si="9"/>
        <v>287000000000</v>
      </c>
      <c r="L12" s="2">
        <f t="shared" si="9"/>
        <v>271000000000</v>
      </c>
      <c r="M12" s="2">
        <f t="shared" si="9"/>
        <v>82000000000</v>
      </c>
      <c r="N12" s="2">
        <f t="shared" si="9"/>
        <v>119000000000</v>
      </c>
      <c r="O12" s="2">
        <f t="shared" si="9"/>
        <v>492000000000</v>
      </c>
      <c r="P12" s="2">
        <f t="shared" si="9"/>
        <v>41000000000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309000000000</v>
      </c>
      <c r="H13" s="2">
        <f>IFERROR(INDEX(D13:G13,COUNT(D13:G13)),"")</f>
        <v>309000000000</v>
      </c>
      <c r="I13" s="2">
        <f t="shared" ref="I13:P13" si="10">IFERROR(INDEX(I51:I500,MATCH($C$13,$C$51:$C$500,0)),"")</f>
        <v>356000000000</v>
      </c>
      <c r="J13" s="2">
        <f t="shared" si="10"/>
        <v>454000000000</v>
      </c>
      <c r="K13" s="2">
        <f t="shared" si="10"/>
        <v>393000000000</v>
      </c>
      <c r="L13" s="2">
        <f t="shared" si="10"/>
        <v>392000000000</v>
      </c>
      <c r="M13" s="2">
        <f t="shared" si="10"/>
        <v>191000000000</v>
      </c>
      <c r="N13" s="2">
        <f t="shared" si="10"/>
        <v>183000000000</v>
      </c>
      <c r="O13" s="2">
        <f t="shared" si="10"/>
        <v>542000000000</v>
      </c>
      <c r="P13" s="2">
        <f t="shared" si="10"/>
        <v>61000000000</v>
      </c>
    </row>
    <row r="14" spans="1:16" x14ac:dyDescent="0.35">
      <c r="C14" t="s">
        <v>26</v>
      </c>
      <c r="D14" s="2">
        <f>IFERROR(INDEX(D51:D500,MATCH($C$14,$C$51:$C$500,0)),"")</f>
        <v>-4477000000</v>
      </c>
      <c r="H14" s="2">
        <f>IFERROR(SUM(D14:G14)*(4/MAX(1,COUNT(D14:G14))),"")</f>
        <v>-17908000000</v>
      </c>
      <c r="I14" s="2">
        <f t="shared" ref="I14:P14" si="11">IFERROR(INDEX(I51:I500,MATCH($C$14,$C$51:$C$500,0)),"")</f>
        <v>-29784000000</v>
      </c>
      <c r="J14" s="2">
        <f t="shared" si="11"/>
        <v>-27095000000</v>
      </c>
      <c r="K14" s="2">
        <f t="shared" si="11"/>
        <v>-29878000000</v>
      </c>
      <c r="L14" s="2">
        <f t="shared" si="11"/>
        <v>-27492000000</v>
      </c>
      <c r="M14" s="2">
        <f t="shared" si="11"/>
        <v>-11758000000</v>
      </c>
      <c r="N14" s="2">
        <f t="shared" si="11"/>
        <v>-43080000000</v>
      </c>
      <c r="O14" s="2">
        <f t="shared" si="11"/>
        <v>-51943171339</v>
      </c>
      <c r="P14" s="2">
        <f t="shared" si="11"/>
        <v>-1838777285</v>
      </c>
    </row>
    <row r="15" spans="1:16" x14ac:dyDescent="0.35">
      <c r="C15" t="s">
        <v>27</v>
      </c>
      <c r="D15" s="2">
        <f>IFERROR(INDEX(D51:D500,MATCH($C$15,$C$51:$C$500,0)),"")</f>
        <v>-1736000000</v>
      </c>
      <c r="H15" s="2">
        <f>IFERROR(SUM(D15:G15)*(4/MAX(1,COUNT(D15:G15))),"")</f>
        <v>-6944000000</v>
      </c>
      <c r="I15" s="2">
        <f t="shared" ref="I15:P15" si="12">IFERROR(INDEX(I51:I500,MATCH($C$15,$C$51:$C$500,0)),"")</f>
        <v>-9753000000</v>
      </c>
      <c r="J15" s="2">
        <f t="shared" si="12"/>
        <v>-24606000000</v>
      </c>
      <c r="K15" s="2">
        <f t="shared" si="12"/>
        <v>-23822000000</v>
      </c>
      <c r="L15" s="2">
        <f t="shared" si="12"/>
        <v>-26941000000</v>
      </c>
      <c r="M15" s="2">
        <f t="shared" si="12"/>
        <v>-11725000000</v>
      </c>
      <c r="N15" s="2">
        <f t="shared" si="12"/>
        <v>-9952000000</v>
      </c>
      <c r="O15" s="2">
        <f t="shared" si="12"/>
        <v>-12689702005</v>
      </c>
      <c r="P15" s="2">
        <f t="shared" si="12"/>
        <v>-3713134095</v>
      </c>
    </row>
    <row r="16" spans="1:16" x14ac:dyDescent="0.35">
      <c r="C16" t="s">
        <v>28</v>
      </c>
      <c r="D16" s="2">
        <f>IFERROR(INDEX(D51:D500,MATCH($C$16,$C$51:$C$500,0)),"")</f>
        <v>8991000000</v>
      </c>
      <c r="H16" s="2">
        <f>IFERROR(SUM(D16:G16)*(4/MAX(1,COUNT(D16:G16))),"")</f>
        <v>35964000000</v>
      </c>
      <c r="I16" s="2">
        <f t="shared" ref="I16:P16" si="13">IFERROR(INDEX(I51:I500,MATCH($C$16,$C$51:$C$500,0)),"")</f>
        <v>49691000000</v>
      </c>
      <c r="J16" s="2">
        <f t="shared" si="13"/>
        <v>112808000000</v>
      </c>
      <c r="K16" s="2">
        <f t="shared" si="13"/>
        <v>102158000000</v>
      </c>
      <c r="L16" s="2">
        <f t="shared" si="13"/>
        <v>117325000000</v>
      </c>
      <c r="M16" s="2">
        <f t="shared" si="13"/>
        <v>51419000000</v>
      </c>
      <c r="N16" s="2">
        <f t="shared" si="13"/>
        <v>40403000000</v>
      </c>
      <c r="O16" s="2">
        <f t="shared" si="13"/>
        <v>50322833295</v>
      </c>
      <c r="P16" s="2">
        <f t="shared" si="13"/>
        <v>10199193640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492000000000</v>
      </c>
      <c r="H20" s="2">
        <f t="shared" ref="H20:P20" ca="1" si="14">IFERROR(H21*H2,"")</f>
        <v>492000000000</v>
      </c>
      <c r="I20" s="2">
        <f t="shared" ca="1" si="14"/>
        <v>642000000000</v>
      </c>
      <c r="J20" s="2">
        <f t="shared" ca="1" si="14"/>
        <v>498000000000</v>
      </c>
      <c r="K20" s="2">
        <f t="shared" ca="1" si="14"/>
        <v>975000000000</v>
      </c>
      <c r="L20" s="2">
        <f t="shared" ca="1" si="14"/>
        <v>967500000000</v>
      </c>
      <c r="M20" s="2">
        <f t="shared" ca="1" si="14"/>
        <v>435000000000</v>
      </c>
      <c r="N20" s="2">
        <f t="shared" ca="1" si="14"/>
        <v>555000000000</v>
      </c>
      <c r="O20" s="2">
        <f t="shared" ca="1" si="14"/>
        <v>453000000000</v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1500000000</v>
      </c>
      <c r="H21" s="2">
        <f>IFERROR(INDEX(D21:G21,COUNT(D21:G21)),"")</f>
        <v>1500000000</v>
      </c>
      <c r="I21" s="2">
        <f t="shared" ref="I21:P21" si="15">IFERROR(INDEX(I51:I500,MATCH($C$7,$C$51:$C$500,0)),"")</f>
        <v>1500000000</v>
      </c>
      <c r="J21" s="2">
        <f t="shared" si="15"/>
        <v>1500000000</v>
      </c>
      <c r="K21" s="2">
        <f t="shared" si="15"/>
        <v>1500000000</v>
      </c>
      <c r="L21" s="2">
        <f t="shared" si="15"/>
        <v>1500000000</v>
      </c>
      <c r="M21" s="2">
        <f t="shared" si="15"/>
        <v>1500000000</v>
      </c>
      <c r="N21" s="2">
        <f t="shared" si="15"/>
        <v>1500000000</v>
      </c>
      <c r="O21" s="2">
        <f t="shared" si="15"/>
        <v>1500000000</v>
      </c>
      <c r="P21" s="2">
        <f t="shared" si="15"/>
        <v>30000000</v>
      </c>
    </row>
    <row r="23" spans="1:16" x14ac:dyDescent="0.35">
      <c r="B23" t="s">
        <v>43</v>
      </c>
      <c r="C23" t="s">
        <v>44</v>
      </c>
      <c r="D23" s="3">
        <f>IFERROR(D5/D6*100,"")</f>
        <v>1.3503290879562357</v>
      </c>
      <c r="H23" s="3">
        <f t="shared" ref="H23:P23" si="16">IFERROR(H5/H6*100,"")</f>
        <v>5.401316351824943</v>
      </c>
      <c r="I23" s="3">
        <f t="shared" si="16"/>
        <v>7.2632161578450409</v>
      </c>
      <c r="J23" s="3">
        <f t="shared" si="16"/>
        <v>16.709683713834636</v>
      </c>
      <c r="K23" s="3">
        <f t="shared" si="16"/>
        <v>18.638340812317004</v>
      </c>
      <c r="L23" s="3">
        <f t="shared" si="16"/>
        <v>23.424481284845974</v>
      </c>
      <c r="M23" s="3">
        <f t="shared" si="16"/>
        <v>17.366343270264505</v>
      </c>
      <c r="N23" s="3">
        <f t="shared" si="16"/>
        <v>16.751320090520494</v>
      </c>
      <c r="O23" s="3">
        <f t="shared" si="16"/>
        <v>22.430400922419182</v>
      </c>
      <c r="P23" s="3">
        <f t="shared" si="16"/>
        <v>11.796393440071304</v>
      </c>
    </row>
    <row r="24" spans="1:16" x14ac:dyDescent="0.35">
      <c r="C24" t="s">
        <v>45</v>
      </c>
      <c r="D24" s="4">
        <f>IFERROR(_xlfn.RRI(5,I23,D23),"")</f>
        <v>-0.28573045881472814</v>
      </c>
      <c r="H24" s="4">
        <f t="shared" ref="H24:P24" si="17">IFERROR(_xlfn.RRI(5,M23,H23),"")</f>
        <v>-0.20830437199289409</v>
      </c>
      <c r="I24" s="4">
        <f t="shared" si="17"/>
        <v>-0.1539111216729212</v>
      </c>
      <c r="J24" s="4">
        <f t="shared" si="17"/>
        <v>-5.7185531432038417E-2</v>
      </c>
      <c r="K24" s="4">
        <f t="shared" si="17"/>
        <v>9.5800766706963136E-2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4.21</v>
      </c>
      <c r="H25" s="3">
        <f>IFERROR(INDEX(D25:G25,COUNT(D25:G25)),"")</f>
        <v>4.21</v>
      </c>
      <c r="I25" s="3">
        <f t="shared" ref="I25:P25" si="18">IFERROR(INDEX(I51:I500,MATCH($C$25,$C$51:$C$500,0)),"")</f>
        <v>22.64</v>
      </c>
      <c r="J25" s="3">
        <f t="shared" si="18"/>
        <v>50.81</v>
      </c>
      <c r="K25" s="3">
        <f t="shared" si="18"/>
        <v>48.76</v>
      </c>
      <c r="L25" s="3">
        <f t="shared" si="18"/>
        <v>52.87</v>
      </c>
      <c r="M25" s="3">
        <f t="shared" si="18"/>
        <v>26.46</v>
      </c>
      <c r="N25" s="3">
        <f t="shared" si="18"/>
        <v>20.3</v>
      </c>
      <c r="O25" s="3">
        <f t="shared" si="18"/>
        <v>25.09</v>
      </c>
      <c r="P25" s="3">
        <f t="shared" si="18"/>
        <v>231.64</v>
      </c>
    </row>
    <row r="26" spans="1:16" x14ac:dyDescent="0.35">
      <c r="C26" t="s">
        <v>48</v>
      </c>
      <c r="D26" s="4">
        <f>IFERROR(_xlfn.RRI(5,I25,D25),"")</f>
        <v>-0.28569920305999419</v>
      </c>
      <c r="H26" s="4">
        <f t="shared" ref="H26:P26" si="19">IFERROR(_xlfn.RRI(5,M25,H25),"")</f>
        <v>-0.30762966629380151</v>
      </c>
      <c r="I26" s="4">
        <f t="shared" si="19"/>
        <v>2.2059258990757113E-2</v>
      </c>
      <c r="J26" s="4">
        <f t="shared" si="19"/>
        <v>0.15156831449538899</v>
      </c>
      <c r="K26" s="4">
        <f t="shared" si="19"/>
        <v>-0.26776576830280274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247.67400000000001</v>
      </c>
      <c r="H27" s="3">
        <f t="shared" ref="H27:P27" si="20">IFERROR(H4/H21,"")</f>
        <v>990.69600000000003</v>
      </c>
      <c r="I27" s="3">
        <f t="shared" si="20"/>
        <v>1291.8606666666667</v>
      </c>
      <c r="J27" s="3">
        <f t="shared" si="20"/>
        <v>1538.1746666666666</v>
      </c>
      <c r="K27" s="3">
        <f t="shared" si="20"/>
        <v>1374.3986666666667</v>
      </c>
      <c r="L27" s="3">
        <f t="shared" si="20"/>
        <v>1551.0806666666667</v>
      </c>
      <c r="M27" s="3">
        <f t="shared" si="20"/>
        <v>1166.2760000000001</v>
      </c>
      <c r="N27" s="3">
        <f t="shared" si="20"/>
        <v>1289.982</v>
      </c>
      <c r="O27" s="3">
        <f t="shared" si="20"/>
        <v>1437.7590857206667</v>
      </c>
      <c r="P27" s="3">
        <f t="shared" si="20"/>
        <v>13339.389484633333</v>
      </c>
    </row>
    <row r="28" spans="1:16" x14ac:dyDescent="0.35">
      <c r="C28" t="s">
        <v>50</v>
      </c>
      <c r="D28" s="4">
        <f>IFERROR(_xlfn.RRI(5,I27,D27),"")</f>
        <v>-0.28132432004425456</v>
      </c>
      <c r="H28" s="4">
        <f t="shared" ref="H28:P28" si="21">IFERROR(_xlfn.RRI(5,M27,H27),"")</f>
        <v>-3.210596321977699E-2</v>
      </c>
      <c r="I28" s="4">
        <f t="shared" si="21"/>
        <v>2.9110068554549784E-4</v>
      </c>
      <c r="J28" s="4">
        <f t="shared" si="21"/>
        <v>1.3593709804560206E-2</v>
      </c>
      <c r="K28" s="4">
        <f t="shared" si="21"/>
        <v>-0.36526074997869795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-0.81404593639575973</v>
      </c>
      <c r="I29" s="4">
        <f t="shared" si="22"/>
        <v>-0.55441842157055699</v>
      </c>
      <c r="J29" s="4">
        <f t="shared" si="22"/>
        <v>4.2042657916324944E-2</v>
      </c>
      <c r="K29" s="4">
        <f t="shared" si="22"/>
        <v>-7.773784755059579E-2</v>
      </c>
      <c r="L29" s="4">
        <f t="shared" si="22"/>
        <v>0.99811035525321223</v>
      </c>
      <c r="M29" s="4">
        <f t="shared" si="22"/>
        <v>0.30344827586206896</v>
      </c>
      <c r="N29" s="4">
        <f t="shared" si="22"/>
        <v>-0.19091271422877637</v>
      </c>
      <c r="O29" s="4">
        <f t="shared" si="22"/>
        <v>-0.89168537385598345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-0.23312472810535295</v>
      </c>
      <c r="I30" s="4">
        <f t="shared" si="23"/>
        <v>-0.16013395964567517</v>
      </c>
      <c r="J30" s="4">
        <f t="shared" si="23"/>
        <v>0.11916193166660026</v>
      </c>
      <c r="K30" s="4">
        <f t="shared" si="23"/>
        <v>-0.11390896927346569</v>
      </c>
      <c r="L30" s="4">
        <f t="shared" si="23"/>
        <v>0.32994305521734707</v>
      </c>
      <c r="M30" s="4">
        <f t="shared" si="23"/>
        <v>-9.5897462135130493E-2</v>
      </c>
      <c r="N30" s="4">
        <f t="shared" si="23"/>
        <v>-0.10278292600501598</v>
      </c>
      <c r="O30" s="4">
        <f t="shared" si="23"/>
        <v>-0.89221702482134346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277.5</v>
      </c>
      <c r="H32" s="3">
        <f>IFERROR(INDEX(D32:G32,COUNT(D32:G32)),"")</f>
        <v>277.5</v>
      </c>
      <c r="I32" s="3">
        <f t="shared" ref="I32:P32" si="24">IFERROR(INDEX(I51:I500,MATCH($C$32,$C$51:$C$500,0)),"")</f>
        <v>273.27999999999997</v>
      </c>
      <c r="J32" s="3">
        <f t="shared" si="24"/>
        <v>265.97000000000003</v>
      </c>
      <c r="K32" s="3">
        <f t="shared" si="24"/>
        <v>230.74</v>
      </c>
      <c r="L32" s="3">
        <f t="shared" si="24"/>
        <v>197.97</v>
      </c>
      <c r="M32" s="3">
        <f t="shared" si="24"/>
        <v>153.16999999999999</v>
      </c>
      <c r="N32" s="3">
        <f t="shared" si="24"/>
        <v>132.57</v>
      </c>
      <c r="O32" s="3">
        <f t="shared" si="24"/>
        <v>110.36</v>
      </c>
      <c r="P32" s="3">
        <f t="shared" si="24"/>
        <v>2170.58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1.19</v>
      </c>
      <c r="H33" s="3">
        <f>IFERROR(INDEX(D33:G33,COUNT(D33:G33)),"")</f>
        <v>1.19</v>
      </c>
      <c r="I33" s="3">
        <f t="shared" ref="I33:P33" si="25">IFERROR(INDEX(I51:I500,MATCH($C$33,$C$51:$C$500,0)),"")</f>
        <v>1.57</v>
      </c>
      <c r="J33" s="3">
        <f t="shared" si="25"/>
        <v>1.25</v>
      </c>
      <c r="K33" s="3">
        <f t="shared" si="25"/>
        <v>2.82</v>
      </c>
      <c r="L33" s="3">
        <f t="shared" si="25"/>
        <v>3.26</v>
      </c>
      <c r="M33" s="3">
        <f t="shared" si="25"/>
        <v>1.89</v>
      </c>
      <c r="N33" s="3">
        <f t="shared" si="25"/>
        <v>2.79</v>
      </c>
      <c r="O33" s="3">
        <f t="shared" si="25"/>
        <v>2.74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78.38</v>
      </c>
      <c r="H34" s="3">
        <f>IFERROR(INDEX(D34:G34,COUNT(D34:G34)),"")</f>
        <v>78.38</v>
      </c>
      <c r="I34" s="3">
        <f t="shared" ref="I34:P34" si="26">IFERROR(INDEX(I51:I500,MATCH($C$34,$C$51:$C$500,0)),"")</f>
        <v>18.899999999999999</v>
      </c>
      <c r="J34" s="3">
        <f t="shared" si="26"/>
        <v>6.53</v>
      </c>
      <c r="K34" s="3">
        <f t="shared" si="26"/>
        <v>13.33</v>
      </c>
      <c r="L34" s="3">
        <f t="shared" si="26"/>
        <v>12.2</v>
      </c>
      <c r="M34" s="3">
        <f t="shared" si="26"/>
        <v>10.96</v>
      </c>
      <c r="N34" s="3">
        <f t="shared" si="26"/>
        <v>18.23</v>
      </c>
      <c r="O34" s="3">
        <f t="shared" si="26"/>
        <v>12.04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1.33</v>
      </c>
      <c r="H35" s="3">
        <f>IFERROR(INDEX(D35:G35,COUNT(D35:G35)),"")</f>
        <v>1.33</v>
      </c>
      <c r="I35" s="3">
        <f t="shared" ref="I35:P35" si="27">IFERROR(INDEX(I51:I500,MATCH($C$35,$C$51:$C$500,0)),"")</f>
        <v>0.33</v>
      </c>
      <c r="J35" s="3">
        <f t="shared" si="27"/>
        <v>0.22</v>
      </c>
      <c r="K35" s="3">
        <f t="shared" si="27"/>
        <v>0.47</v>
      </c>
      <c r="L35" s="3">
        <f t="shared" si="27"/>
        <v>0.42</v>
      </c>
      <c r="M35" s="3">
        <f t="shared" si="27"/>
        <v>0.25</v>
      </c>
      <c r="N35" s="3">
        <f t="shared" si="27"/>
        <v>0.28999999999999998</v>
      </c>
      <c r="O35" s="3">
        <f t="shared" si="27"/>
        <v>0.21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0.59340000000000004</v>
      </c>
      <c r="I36" s="4">
        <f t="shared" si="28"/>
        <v>0.44159999999999999</v>
      </c>
      <c r="J36" s="4">
        <f t="shared" si="28"/>
        <v>0.29520000000000002</v>
      </c>
      <c r="K36" s="4">
        <f t="shared" si="28"/>
        <v>0.30760000000000004</v>
      </c>
      <c r="L36" s="4">
        <f t="shared" si="28"/>
        <v>0.30260000000000004</v>
      </c>
      <c r="M36" s="4">
        <f t="shared" si="28"/>
        <v>0.30230000000000001</v>
      </c>
      <c r="N36" s="4">
        <f t="shared" si="28"/>
        <v>0.29559999999999997</v>
      </c>
      <c r="O36" s="4">
        <f t="shared" si="28"/>
        <v>0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10</v>
      </c>
      <c r="I37" s="3">
        <f t="shared" si="29"/>
        <v>10</v>
      </c>
      <c r="J37" s="3">
        <f t="shared" si="29"/>
        <v>15</v>
      </c>
      <c r="K37" s="3">
        <f t="shared" si="29"/>
        <v>15</v>
      </c>
      <c r="L37" s="3">
        <f t="shared" si="29"/>
        <v>16</v>
      </c>
      <c r="M37" s="3">
        <f t="shared" si="29"/>
        <v>8</v>
      </c>
      <c r="N37" s="3">
        <f t="shared" si="29"/>
        <v>6</v>
      </c>
      <c r="O37" s="3">
        <f t="shared" si="29"/>
        <v>0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371511000000</v>
      </c>
      <c r="E51" s="5">
        <v>624268000000</v>
      </c>
      <c r="F51" s="5">
        <v>510287000000</v>
      </c>
      <c r="G51" s="5">
        <v>418998000000</v>
      </c>
      <c r="I51" s="5">
        <v>1937791000000</v>
      </c>
      <c r="J51" s="5">
        <v>2307262000000</v>
      </c>
      <c r="K51" s="5">
        <v>2061598000000</v>
      </c>
      <c r="L51" s="5">
        <v>2326621000000</v>
      </c>
      <c r="M51" s="5">
        <v>1749414000000</v>
      </c>
      <c r="N51" s="5">
        <v>1934973000000</v>
      </c>
      <c r="O51" s="5">
        <v>2156638628581</v>
      </c>
      <c r="P51" s="5">
        <v>400181684539</v>
      </c>
    </row>
    <row r="52" spans="2:16" x14ac:dyDescent="0.35">
      <c r="C52" t="s">
        <v>75</v>
      </c>
      <c r="D52" s="5">
        <v>-318959000000</v>
      </c>
      <c r="E52" s="5">
        <v>-553908000000</v>
      </c>
      <c r="F52" s="5">
        <v>-440766000000</v>
      </c>
      <c r="G52" s="5">
        <v>-364493000000</v>
      </c>
      <c r="I52" s="5">
        <v>-1689400000000</v>
      </c>
      <c r="J52" s="5">
        <v>-2013784000000</v>
      </c>
      <c r="K52" s="5">
        <v>-1785809000000</v>
      </c>
      <c r="L52" s="5">
        <v>-2078646000000</v>
      </c>
      <c r="M52" s="5">
        <v>-1554737000000</v>
      </c>
      <c r="N52" s="5">
        <v>-1724610000000</v>
      </c>
      <c r="O52" s="5">
        <v>-1941334173424</v>
      </c>
      <c r="P52" s="5">
        <v>-282317297913</v>
      </c>
    </row>
    <row r="53" spans="2:16" x14ac:dyDescent="0.35">
      <c r="C53" t="s">
        <v>76</v>
      </c>
      <c r="D53" s="5">
        <v>52552000000</v>
      </c>
      <c r="E53" s="5">
        <v>70360000000</v>
      </c>
      <c r="F53" s="5">
        <v>69521000000</v>
      </c>
      <c r="G53" s="5">
        <v>54505000000</v>
      </c>
      <c r="I53" s="5">
        <v>248391000000</v>
      </c>
      <c r="J53" s="5">
        <v>293478000000</v>
      </c>
      <c r="K53" s="5">
        <v>275789000000</v>
      </c>
      <c r="L53" s="5">
        <v>247975000000</v>
      </c>
      <c r="M53" s="5">
        <v>194677000000</v>
      </c>
      <c r="N53" s="5">
        <v>210363000000</v>
      </c>
      <c r="O53" s="5">
        <v>215304455157</v>
      </c>
      <c r="P53" s="5">
        <v>117864386626</v>
      </c>
    </row>
    <row r="54" spans="2:16" x14ac:dyDescent="0.35">
      <c r="C54" t="s">
        <v>77</v>
      </c>
      <c r="D54" s="5">
        <v>-39253000000</v>
      </c>
      <c r="E54" s="5">
        <v>-49206000000</v>
      </c>
      <c r="F54" s="5">
        <v>-48737000000</v>
      </c>
      <c r="G54" s="5">
        <v>-40682000000</v>
      </c>
      <c r="I54" s="5">
        <v>-171336000000</v>
      </c>
      <c r="J54" s="5">
        <v>-154962000000</v>
      </c>
      <c r="K54" s="5">
        <v>-144833000000</v>
      </c>
      <c r="L54" s="5">
        <v>-104491000000</v>
      </c>
      <c r="M54" s="5">
        <v>-132814000000</v>
      </c>
      <c r="N54" s="5">
        <v>-127921000000</v>
      </c>
      <c r="O54" s="5">
        <v>-117007081662</v>
      </c>
      <c r="P54" s="5">
        <v>-105981420801</v>
      </c>
    </row>
    <row r="55" spans="2:16" x14ac:dyDescent="0.35">
      <c r="C55" t="s">
        <v>79</v>
      </c>
      <c r="D55" s="5">
        <v>-33541000000</v>
      </c>
      <c r="E55" s="5">
        <v>-37006000000</v>
      </c>
      <c r="F55" s="5">
        <v>-33479000000</v>
      </c>
      <c r="G55" s="5">
        <v>-30133000000</v>
      </c>
      <c r="I55" s="5">
        <v>-135028000000</v>
      </c>
      <c r="J55" s="5">
        <v>-127420000000</v>
      </c>
      <c r="K55" s="5">
        <v>-120744000000</v>
      </c>
      <c r="L55" s="5">
        <v>-105945000000</v>
      </c>
      <c r="M55" s="5">
        <v>-92304000000</v>
      </c>
      <c r="N55" s="5">
        <v>-85508000000</v>
      </c>
      <c r="O55" s="5">
        <v>-98925009897</v>
      </c>
      <c r="P55" s="5">
        <v>-78171773885</v>
      </c>
    </row>
    <row r="56" spans="2:16" x14ac:dyDescent="0.35">
      <c r="C56" t="s">
        <v>78</v>
      </c>
      <c r="D56" s="5">
        <v>-11855000000</v>
      </c>
      <c r="E56" s="5">
        <v>-19235000000</v>
      </c>
      <c r="F56" s="5">
        <v>-17030000000</v>
      </c>
      <c r="G56" s="5">
        <v>-16822000000</v>
      </c>
      <c r="I56" s="5">
        <v>-64425000000</v>
      </c>
      <c r="J56" s="5">
        <v>-74321000000</v>
      </c>
      <c r="K56" s="5">
        <v>-58876000000</v>
      </c>
      <c r="L56" s="5">
        <v>-53186000000</v>
      </c>
      <c r="M56" s="5">
        <v>-51934000000</v>
      </c>
      <c r="N56" s="5">
        <v>-67202000000</v>
      </c>
      <c r="O56" s="5">
        <v>-71639774237</v>
      </c>
      <c r="P56" s="5">
        <v>-31070742464</v>
      </c>
    </row>
    <row r="57" spans="2:16" x14ac:dyDescent="0.35">
      <c r="C57" t="s">
        <v>80</v>
      </c>
      <c r="D57" s="5">
        <v>936000000</v>
      </c>
      <c r="E57" s="5">
        <v>2324000000</v>
      </c>
      <c r="F57" s="5">
        <v>1295000000</v>
      </c>
      <c r="G57" s="5">
        <v>2225000000</v>
      </c>
      <c r="I57" s="5">
        <v>5959000000</v>
      </c>
      <c r="J57" s="5">
        <v>11993000000</v>
      </c>
      <c r="K57" s="5">
        <v>5195000000</v>
      </c>
      <c r="L57" s="5">
        <v>11072000000</v>
      </c>
    </row>
    <row r="58" spans="2:16" x14ac:dyDescent="0.35">
      <c r="C58" t="s">
        <v>81</v>
      </c>
      <c r="D58" s="5">
        <v>13299000000</v>
      </c>
      <c r="E58" s="5">
        <v>21154000000</v>
      </c>
      <c r="F58" s="5">
        <v>20784000000</v>
      </c>
      <c r="G58" s="5">
        <v>13823000000</v>
      </c>
      <c r="I58" s="5">
        <v>77055000000</v>
      </c>
      <c r="J58" s="5">
        <v>138516000000</v>
      </c>
      <c r="K58" s="5">
        <v>130956000000</v>
      </c>
      <c r="L58" s="5">
        <v>143484000000</v>
      </c>
      <c r="M58" s="5">
        <v>61863000000</v>
      </c>
      <c r="N58" s="5">
        <v>82442000000</v>
      </c>
      <c r="O58" s="5">
        <v>98297373495</v>
      </c>
      <c r="P58" s="5">
        <v>11882965825</v>
      </c>
    </row>
    <row r="59" spans="2:16" x14ac:dyDescent="0.35">
      <c r="C59" t="s">
        <v>82</v>
      </c>
      <c r="D59" s="5">
        <v>-4308000000</v>
      </c>
      <c r="E59" s="5">
        <v>-6205000000</v>
      </c>
      <c r="F59" s="5">
        <v>-6993000000</v>
      </c>
      <c r="G59" s="5">
        <v>-7648000000</v>
      </c>
      <c r="I59" s="5">
        <v>-27364000000</v>
      </c>
      <c r="J59" s="5">
        <v>-25708000000</v>
      </c>
      <c r="K59" s="5">
        <v>-28798000000</v>
      </c>
      <c r="L59" s="5">
        <v>-26159000000</v>
      </c>
      <c r="M59" s="5">
        <v>-10444000000</v>
      </c>
      <c r="N59" s="5">
        <v>-42039000000</v>
      </c>
      <c r="O59" s="5">
        <v>-47974540200</v>
      </c>
      <c r="P59" s="5">
        <v>-1683772185</v>
      </c>
    </row>
    <row r="60" spans="2:16" x14ac:dyDescent="0.35">
      <c r="C60" t="s">
        <v>83</v>
      </c>
      <c r="D60" s="5">
        <v>169000000</v>
      </c>
      <c r="E60" s="5">
        <v>494000000</v>
      </c>
      <c r="F60" s="5">
        <v>611000000</v>
      </c>
      <c r="G60" s="5">
        <v>622000000</v>
      </c>
      <c r="I60" s="5">
        <v>2420000000</v>
      </c>
      <c r="J60" s="5">
        <v>1387000000</v>
      </c>
      <c r="K60" s="5">
        <v>1080000000</v>
      </c>
      <c r="L60" s="5">
        <v>1333000000</v>
      </c>
      <c r="M60" s="5">
        <v>1314000000</v>
      </c>
      <c r="N60" s="5">
        <v>1041000000</v>
      </c>
      <c r="O60" s="5">
        <v>3968631139</v>
      </c>
      <c r="P60" s="5">
        <v>155005100</v>
      </c>
    </row>
    <row r="61" spans="2:16" x14ac:dyDescent="0.35">
      <c r="C61" t="s">
        <v>26</v>
      </c>
      <c r="D61" s="5">
        <v>-4477000000</v>
      </c>
      <c r="E61" s="5">
        <v>-6699000000</v>
      </c>
      <c r="F61" s="5">
        <v>-7604000000</v>
      </c>
      <c r="G61" s="5">
        <v>-8270000000</v>
      </c>
      <c r="I61" s="5">
        <v>-29784000000</v>
      </c>
      <c r="J61" s="5">
        <v>-27095000000</v>
      </c>
      <c r="K61" s="5">
        <v>-29878000000</v>
      </c>
      <c r="L61" s="5">
        <v>-27492000000</v>
      </c>
      <c r="M61" s="5">
        <v>-11758000000</v>
      </c>
      <c r="N61" s="5">
        <v>-43080000000</v>
      </c>
      <c r="O61" s="5">
        <v>-51943171339</v>
      </c>
      <c r="P61" s="5">
        <v>-1838777285</v>
      </c>
    </row>
    <row r="62" spans="2:16" x14ac:dyDescent="0.35">
      <c r="C62" t="s">
        <v>84</v>
      </c>
      <c r="D62" s="5">
        <v>-4308000000</v>
      </c>
      <c r="E62" s="5">
        <v>-6205000000</v>
      </c>
      <c r="F62" s="5">
        <v>-6993000000</v>
      </c>
      <c r="G62" s="5">
        <v>-7648000000</v>
      </c>
      <c r="I62" s="5">
        <v>-27364000000</v>
      </c>
      <c r="J62" s="5">
        <v>-25708000000</v>
      </c>
      <c r="K62" s="5">
        <v>-28798000000</v>
      </c>
      <c r="L62" s="5">
        <v>-26159000000</v>
      </c>
      <c r="M62" s="5">
        <v>-10444000000</v>
      </c>
      <c r="N62" s="5">
        <v>-42039000000</v>
      </c>
      <c r="O62" s="5">
        <v>-47974540200</v>
      </c>
      <c r="P62" s="5">
        <v>-1683772185</v>
      </c>
    </row>
    <row r="63" spans="2:16" x14ac:dyDescent="0.35">
      <c r="C63" t="s">
        <v>28</v>
      </c>
      <c r="D63" s="5">
        <v>8991000000</v>
      </c>
      <c r="E63" s="5">
        <v>14949000000</v>
      </c>
      <c r="F63" s="5">
        <v>13791000000</v>
      </c>
      <c r="G63" s="5">
        <v>6175000000</v>
      </c>
      <c r="I63" s="5">
        <v>49691000000</v>
      </c>
      <c r="J63" s="5">
        <v>112808000000</v>
      </c>
      <c r="K63" s="5">
        <v>102158000000</v>
      </c>
      <c r="L63" s="5">
        <v>117325000000</v>
      </c>
      <c r="M63" s="5">
        <v>51419000000</v>
      </c>
      <c r="N63" s="5">
        <v>40403000000</v>
      </c>
      <c r="O63" s="5">
        <v>50322833295</v>
      </c>
      <c r="P63" s="5">
        <v>10199193640</v>
      </c>
    </row>
    <row r="64" spans="2:16" x14ac:dyDescent="0.35">
      <c r="C64" t="s">
        <v>27</v>
      </c>
      <c r="D64" s="5">
        <v>-1736000000</v>
      </c>
      <c r="E64" s="5">
        <v>-3002000000</v>
      </c>
      <c r="F64" s="5">
        <v>-2633000000</v>
      </c>
      <c r="G64" s="5">
        <v>-997000000</v>
      </c>
      <c r="I64" s="5">
        <v>-9753000000</v>
      </c>
      <c r="J64" s="5">
        <v>-24606000000</v>
      </c>
      <c r="K64" s="5">
        <v>-23822000000</v>
      </c>
      <c r="L64" s="5">
        <v>-26941000000</v>
      </c>
      <c r="M64" s="5">
        <v>-11725000000</v>
      </c>
      <c r="N64" s="5">
        <v>-9952000000</v>
      </c>
      <c r="O64" s="5">
        <v>-12689702005</v>
      </c>
      <c r="P64" s="5">
        <v>-3713134095</v>
      </c>
    </row>
    <row r="65" spans="2:16" x14ac:dyDescent="0.35">
      <c r="C65" t="s">
        <v>91</v>
      </c>
      <c r="D65" s="5">
        <v>7255000000</v>
      </c>
      <c r="E65" s="5">
        <v>11947000000</v>
      </c>
      <c r="F65" s="5">
        <v>11158000000</v>
      </c>
      <c r="G65" s="5">
        <v>5178000000</v>
      </c>
      <c r="I65" s="5">
        <v>39938000000</v>
      </c>
      <c r="J65" s="5">
        <v>88202000000</v>
      </c>
      <c r="K65" s="5">
        <v>78336000000</v>
      </c>
      <c r="L65" s="5">
        <v>90384000000</v>
      </c>
      <c r="M65" s="5">
        <v>39694000000</v>
      </c>
      <c r="N65" s="5">
        <v>30451000000</v>
      </c>
      <c r="O65" s="5">
        <v>37633131290</v>
      </c>
      <c r="P65" s="5">
        <v>6486059545</v>
      </c>
    </row>
    <row r="66" spans="2:16" x14ac:dyDescent="0.35">
      <c r="C66" t="s">
        <v>92</v>
      </c>
      <c r="E66" s="5">
        <v>-517000000</v>
      </c>
      <c r="I66" s="5">
        <v>-517000000</v>
      </c>
      <c r="J66" s="5">
        <v>-851000000</v>
      </c>
      <c r="K66" s="5">
        <v>2000000</v>
      </c>
      <c r="L66" s="5">
        <v>-115000000</v>
      </c>
      <c r="M66" s="5">
        <v>205000000</v>
      </c>
      <c r="N66" s="5">
        <v>2859000000</v>
      </c>
      <c r="O66" s="5">
        <v>-501861750</v>
      </c>
      <c r="P66" s="5">
        <v>683352000</v>
      </c>
    </row>
    <row r="67" spans="2:16" x14ac:dyDescent="0.35">
      <c r="C67" t="s">
        <v>93</v>
      </c>
      <c r="D67" s="5">
        <v>7255000000</v>
      </c>
      <c r="E67" s="5">
        <v>11430000000</v>
      </c>
      <c r="F67" s="5">
        <v>11158000000</v>
      </c>
      <c r="G67" s="5">
        <v>5178000000</v>
      </c>
      <c r="I67" s="5">
        <v>39421000000</v>
      </c>
      <c r="J67" s="5">
        <v>87351000000</v>
      </c>
      <c r="K67" s="5">
        <v>78338000000</v>
      </c>
      <c r="L67" s="5">
        <v>90269000000</v>
      </c>
      <c r="M67" s="5">
        <v>39899000000</v>
      </c>
      <c r="N67" s="5">
        <v>33310000000</v>
      </c>
      <c r="O67" s="5">
        <v>37131269540</v>
      </c>
      <c r="P67" s="5">
        <v>7169411545</v>
      </c>
    </row>
    <row r="68" spans="2:16" x14ac:dyDescent="0.35">
      <c r="C68" t="s">
        <v>94</v>
      </c>
      <c r="D68" s="5">
        <v>7255000000</v>
      </c>
      <c r="E68" s="5">
        <v>11947000000</v>
      </c>
      <c r="F68" s="5">
        <v>11158000000</v>
      </c>
      <c r="G68" s="5">
        <v>5178000000</v>
      </c>
      <c r="I68" s="5">
        <v>39938000000</v>
      </c>
      <c r="J68" s="5">
        <v>88202000000</v>
      </c>
      <c r="K68" s="5">
        <v>78336000000</v>
      </c>
      <c r="L68" s="5">
        <v>90384000000</v>
      </c>
      <c r="M68" s="5">
        <v>39694000000</v>
      </c>
      <c r="N68" s="5">
        <v>30451000000</v>
      </c>
      <c r="O68" s="5">
        <v>37633131290</v>
      </c>
      <c r="P68" s="5">
        <v>6486059545</v>
      </c>
    </row>
    <row r="69" spans="2:16" x14ac:dyDescent="0.35">
      <c r="C69" t="s">
        <v>7</v>
      </c>
      <c r="D69" s="5">
        <v>6319000000</v>
      </c>
      <c r="E69" s="5">
        <v>9106000000</v>
      </c>
      <c r="F69" s="5">
        <v>9863000000</v>
      </c>
      <c r="G69" s="5">
        <v>2953000000</v>
      </c>
      <c r="I69" s="5">
        <v>33462000000</v>
      </c>
      <c r="J69" s="5">
        <v>75358000000</v>
      </c>
      <c r="K69" s="5">
        <v>73143000000</v>
      </c>
      <c r="L69" s="5">
        <v>79197000000</v>
      </c>
      <c r="M69" s="5">
        <v>39899000000</v>
      </c>
      <c r="N69" s="5">
        <v>33310000000</v>
      </c>
      <c r="O69" s="5">
        <v>37131269540</v>
      </c>
      <c r="P69" s="5">
        <v>7169411545</v>
      </c>
    </row>
    <row r="70" spans="2:16" x14ac:dyDescent="0.35">
      <c r="C70" t="s">
        <v>95</v>
      </c>
      <c r="D70" s="5">
        <v>7255000000</v>
      </c>
      <c r="E70" s="5">
        <v>11947000000</v>
      </c>
      <c r="F70" s="5">
        <v>11158000000</v>
      </c>
      <c r="G70" s="5">
        <v>5178000000</v>
      </c>
      <c r="I70" s="5">
        <v>39938000000</v>
      </c>
      <c r="J70" s="5">
        <v>88202000000</v>
      </c>
      <c r="K70" s="5">
        <v>78336000000</v>
      </c>
      <c r="L70" s="5">
        <v>90384000000</v>
      </c>
      <c r="M70" s="5">
        <v>39694000000</v>
      </c>
      <c r="N70" s="5">
        <v>30451000000</v>
      </c>
      <c r="O70" s="5">
        <v>37633131290</v>
      </c>
      <c r="P70" s="5">
        <v>6486059545</v>
      </c>
    </row>
    <row r="71" spans="2:16" x14ac:dyDescent="0.35">
      <c r="C71" t="s">
        <v>96</v>
      </c>
      <c r="D71" s="5">
        <v>7255000000</v>
      </c>
      <c r="E71" s="5">
        <v>11430000000</v>
      </c>
      <c r="F71" s="5">
        <v>11158000000</v>
      </c>
      <c r="G71" s="5">
        <v>5178000000</v>
      </c>
      <c r="I71" s="5">
        <v>39421000000</v>
      </c>
      <c r="J71" s="5">
        <v>87351000000</v>
      </c>
      <c r="K71" s="5">
        <v>78338000000</v>
      </c>
      <c r="L71" s="5">
        <v>90269000000</v>
      </c>
      <c r="M71" s="5">
        <v>39899000000</v>
      </c>
      <c r="N71" s="5">
        <v>33310000000</v>
      </c>
      <c r="O71" s="5">
        <v>37131269540</v>
      </c>
      <c r="P71" s="5">
        <v>7169411545</v>
      </c>
    </row>
    <row r="72" spans="2:16" x14ac:dyDescent="0.35">
      <c r="C72" t="s">
        <v>97</v>
      </c>
      <c r="D72" s="5">
        <v>7255000000</v>
      </c>
      <c r="E72" s="5">
        <v>11430000000</v>
      </c>
      <c r="F72" s="5">
        <v>11158000000</v>
      </c>
      <c r="G72" s="5">
        <v>5178000000</v>
      </c>
      <c r="I72" s="5">
        <v>39421000000</v>
      </c>
      <c r="J72" s="5">
        <v>87351000000</v>
      </c>
      <c r="K72" s="5">
        <v>78338000000</v>
      </c>
      <c r="L72" s="5">
        <v>90269000000</v>
      </c>
      <c r="M72" s="5">
        <v>39899000000</v>
      </c>
      <c r="N72" s="5">
        <v>33310000000</v>
      </c>
      <c r="O72" s="5">
        <v>37131269540</v>
      </c>
      <c r="P72" s="5">
        <v>7169411545</v>
      </c>
    </row>
    <row r="74" spans="2:16" x14ac:dyDescent="0.35">
      <c r="B74" t="s">
        <v>98</v>
      </c>
      <c r="C74" t="s">
        <v>99</v>
      </c>
    </row>
    <row r="75" spans="2:16" x14ac:dyDescent="0.35">
      <c r="C75" t="s">
        <v>100</v>
      </c>
    </row>
    <row r="76" spans="2:16" x14ac:dyDescent="0.35">
      <c r="C76" t="s">
        <v>19</v>
      </c>
      <c r="D76" s="5">
        <v>85297000000</v>
      </c>
      <c r="E76" s="5">
        <v>90977000000</v>
      </c>
      <c r="F76" s="5">
        <v>97766000000</v>
      </c>
      <c r="G76" s="5">
        <v>91752000000</v>
      </c>
      <c r="I76" s="5">
        <v>90977000000</v>
      </c>
      <c r="J76" s="5">
        <v>105176000000</v>
      </c>
      <c r="K76" s="5">
        <v>106501000000</v>
      </c>
      <c r="L76" s="5">
        <v>120943000000</v>
      </c>
      <c r="M76" s="5">
        <v>109814000000</v>
      </c>
      <c r="N76" s="5">
        <v>63566000000</v>
      </c>
      <c r="O76" s="5">
        <v>50429886614</v>
      </c>
      <c r="P76" s="5">
        <v>19862725545</v>
      </c>
    </row>
    <row r="77" spans="2:16" x14ac:dyDescent="0.35">
      <c r="C77" t="s">
        <v>101</v>
      </c>
      <c r="D77" s="5">
        <v>318564000000</v>
      </c>
      <c r="E77" s="5">
        <v>341531000000</v>
      </c>
      <c r="F77" s="5">
        <v>308016000000</v>
      </c>
      <c r="G77" s="5">
        <v>267409000000</v>
      </c>
      <c r="I77" s="5">
        <v>341531000000</v>
      </c>
      <c r="J77" s="5">
        <v>415834000000</v>
      </c>
      <c r="K77" s="5">
        <v>301500000000</v>
      </c>
      <c r="L77" s="5">
        <v>326911000000</v>
      </c>
      <c r="M77" s="5">
        <v>270523000000</v>
      </c>
      <c r="N77" s="5">
        <v>219981000000</v>
      </c>
      <c r="O77" s="5">
        <v>376478435928</v>
      </c>
      <c r="P77" s="5">
        <v>98822661331</v>
      </c>
    </row>
    <row r="78" spans="2:16" x14ac:dyDescent="0.35">
      <c r="C78" t="s">
        <v>103</v>
      </c>
    </row>
    <row r="79" spans="2:16" x14ac:dyDescent="0.35">
      <c r="C79" t="s">
        <v>102</v>
      </c>
      <c r="P79" s="5">
        <v>11214595769</v>
      </c>
    </row>
    <row r="80" spans="2:16" x14ac:dyDescent="0.35">
      <c r="C80" t="s">
        <v>104</v>
      </c>
      <c r="D80" s="5">
        <v>318564000000</v>
      </c>
      <c r="E80" s="5">
        <v>341531000000</v>
      </c>
      <c r="F80" s="5">
        <v>308016000000</v>
      </c>
      <c r="G80" s="5">
        <v>267409000000</v>
      </c>
      <c r="I80" s="5">
        <v>341531000000</v>
      </c>
      <c r="J80" s="5">
        <v>415834000000</v>
      </c>
      <c r="K80" s="5">
        <v>301500000000</v>
      </c>
      <c r="L80" s="5">
        <v>326911000000</v>
      </c>
      <c r="M80" s="5">
        <v>270523000000</v>
      </c>
      <c r="N80" s="5">
        <v>219981000000</v>
      </c>
      <c r="O80" s="5">
        <v>376478435928</v>
      </c>
      <c r="P80" s="5">
        <v>98822661331</v>
      </c>
    </row>
    <row r="81" spans="3:16" x14ac:dyDescent="0.35">
      <c r="C81" t="s">
        <v>105</v>
      </c>
      <c r="D81" s="5">
        <v>24000000</v>
      </c>
      <c r="E81" s="5">
        <v>17626000000</v>
      </c>
      <c r="I81" s="5">
        <v>17626000000</v>
      </c>
      <c r="N81" s="5">
        <v>81000000</v>
      </c>
      <c r="O81" s="5">
        <v>48818565</v>
      </c>
      <c r="P81" s="5">
        <v>91609678</v>
      </c>
    </row>
    <row r="82" spans="3:16" x14ac:dyDescent="0.35">
      <c r="C82" t="s">
        <v>106</v>
      </c>
      <c r="D82" s="5">
        <v>24000000</v>
      </c>
      <c r="E82" s="5">
        <v>17626000000</v>
      </c>
      <c r="I82" s="5">
        <v>17626000000</v>
      </c>
      <c r="N82" s="5">
        <v>81000000</v>
      </c>
      <c r="O82" s="5">
        <v>48818565</v>
      </c>
      <c r="P82" s="5">
        <v>91609678</v>
      </c>
    </row>
    <row r="83" spans="3:16" x14ac:dyDescent="0.35">
      <c r="C83" t="s">
        <v>108</v>
      </c>
      <c r="D83" s="5">
        <v>501472000000</v>
      </c>
      <c r="E83" s="5">
        <v>448788000000</v>
      </c>
      <c r="F83" s="5">
        <v>577254000000</v>
      </c>
      <c r="G83" s="5">
        <v>669110000000</v>
      </c>
      <c r="I83" s="5">
        <v>448788000000</v>
      </c>
      <c r="J83" s="5">
        <v>491999000000</v>
      </c>
      <c r="K83" s="5">
        <v>431200000000</v>
      </c>
      <c r="L83" s="5">
        <v>369006000000</v>
      </c>
      <c r="M83" s="5">
        <v>181713000000</v>
      </c>
      <c r="N83" s="5">
        <v>151627000000</v>
      </c>
      <c r="O83" s="5">
        <v>452772217305</v>
      </c>
      <c r="P83" s="5">
        <v>156757272489</v>
      </c>
    </row>
    <row r="84" spans="3:16" x14ac:dyDescent="0.35">
      <c r="C84" t="s">
        <v>80</v>
      </c>
      <c r="D84" s="5">
        <v>375000000</v>
      </c>
      <c r="E84" s="5">
        <v>375000000</v>
      </c>
      <c r="F84" s="5">
        <v>879000000</v>
      </c>
      <c r="G84" s="5">
        <v>879000000</v>
      </c>
      <c r="I84" s="5">
        <v>375000000</v>
      </c>
      <c r="J84" s="5">
        <v>879000000</v>
      </c>
      <c r="K84" s="5">
        <v>1730000000</v>
      </c>
      <c r="L84" s="5">
        <v>1728000000</v>
      </c>
      <c r="M84" s="5">
        <v>1843000000</v>
      </c>
      <c r="N84" s="5">
        <v>1638000000</v>
      </c>
      <c r="O84" s="5">
        <v>-1221163500</v>
      </c>
      <c r="P84" s="5">
        <v>-719301750</v>
      </c>
    </row>
    <row r="85" spans="3:16" x14ac:dyDescent="0.35">
      <c r="C85" t="s">
        <v>109</v>
      </c>
      <c r="D85" s="5">
        <v>936729000000</v>
      </c>
      <c r="E85" s="5">
        <v>940890000000</v>
      </c>
      <c r="F85" s="5">
        <v>1010696000000</v>
      </c>
      <c r="G85" s="5">
        <v>1056566000000</v>
      </c>
      <c r="I85" s="5">
        <v>940890000000</v>
      </c>
      <c r="J85" s="5">
        <v>1039896000000</v>
      </c>
      <c r="K85" s="5">
        <v>844310000000</v>
      </c>
      <c r="L85" s="5">
        <v>834009000000</v>
      </c>
      <c r="M85" s="5">
        <v>566833000000</v>
      </c>
      <c r="N85" s="5">
        <v>437290000000</v>
      </c>
      <c r="O85" s="5">
        <v>902658331830</v>
      </c>
      <c r="P85" s="5">
        <v>280364219235</v>
      </c>
    </row>
    <row r="86" spans="3:16" x14ac:dyDescent="0.35">
      <c r="C86" t="s">
        <v>110</v>
      </c>
    </row>
    <row r="87" spans="3:16" x14ac:dyDescent="0.35">
      <c r="C87" t="s">
        <v>111</v>
      </c>
      <c r="D87" s="5">
        <v>3510000000</v>
      </c>
      <c r="E87" s="5">
        <v>3463000000</v>
      </c>
      <c r="F87" s="5">
        <v>2465000000</v>
      </c>
      <c r="G87" s="5">
        <v>1966000000</v>
      </c>
      <c r="I87" s="5">
        <v>3463000000</v>
      </c>
      <c r="J87" s="5">
        <v>2050000000</v>
      </c>
      <c r="K87" s="5">
        <v>3067000000</v>
      </c>
      <c r="L87" s="5">
        <v>3283000000</v>
      </c>
      <c r="M87" s="5">
        <v>4297000000</v>
      </c>
      <c r="N87" s="5">
        <v>3461000000</v>
      </c>
      <c r="O87" s="5">
        <v>2891461439</v>
      </c>
      <c r="P87" s="5">
        <v>3716462944</v>
      </c>
    </row>
    <row r="88" spans="3:16" x14ac:dyDescent="0.35">
      <c r="C88" t="s">
        <v>112</v>
      </c>
      <c r="D88" s="5">
        <v>52453000000</v>
      </c>
      <c r="E88" s="5">
        <v>53518000000</v>
      </c>
      <c r="F88" s="5">
        <v>55870000000</v>
      </c>
      <c r="G88" s="5">
        <v>60459000000</v>
      </c>
      <c r="I88" s="5">
        <v>53518000000</v>
      </c>
      <c r="J88" s="5">
        <v>66206000000</v>
      </c>
      <c r="K88" s="5">
        <v>71539000000</v>
      </c>
      <c r="L88" s="5">
        <v>69620000000</v>
      </c>
      <c r="M88" s="5">
        <v>46123000000</v>
      </c>
      <c r="N88" s="5">
        <v>26669000000</v>
      </c>
      <c r="O88" s="5">
        <v>25742533664</v>
      </c>
      <c r="P88" s="5">
        <v>20664609060</v>
      </c>
    </row>
    <row r="89" spans="3:16" x14ac:dyDescent="0.35">
      <c r="C89" t="s">
        <v>114</v>
      </c>
      <c r="D89" s="5">
        <v>235000000</v>
      </c>
      <c r="E89" s="5">
        <v>251000000</v>
      </c>
      <c r="F89" s="5">
        <v>266000000</v>
      </c>
      <c r="G89" s="5">
        <v>281000000</v>
      </c>
      <c r="I89" s="5">
        <v>251000000</v>
      </c>
      <c r="J89" s="5">
        <v>312000000</v>
      </c>
      <c r="K89" s="5">
        <v>373000000</v>
      </c>
      <c r="L89" s="5">
        <v>434000000</v>
      </c>
    </row>
    <row r="90" spans="3:16" x14ac:dyDescent="0.35">
      <c r="C90" t="s">
        <v>115</v>
      </c>
      <c r="D90" s="5">
        <v>78586000000</v>
      </c>
      <c r="E90" s="5">
        <v>79620000000</v>
      </c>
      <c r="F90" s="5">
        <v>63653000000</v>
      </c>
      <c r="G90" s="5">
        <v>67757000000</v>
      </c>
      <c r="I90" s="5">
        <v>79620000000</v>
      </c>
      <c r="J90" s="5">
        <v>73688000000</v>
      </c>
      <c r="K90" s="5">
        <v>87409000000</v>
      </c>
      <c r="L90" s="5">
        <v>86333000000</v>
      </c>
      <c r="M90" s="5">
        <v>52554000000</v>
      </c>
      <c r="N90" s="5">
        <v>33565000000</v>
      </c>
      <c r="O90" s="5">
        <v>32285396072</v>
      </c>
      <c r="P90" s="5">
        <v>28381987639</v>
      </c>
    </row>
    <row r="91" spans="3:16" x14ac:dyDescent="0.35">
      <c r="C91" t="s">
        <v>116</v>
      </c>
      <c r="D91" s="5">
        <v>1015315000000</v>
      </c>
      <c r="E91" s="5">
        <v>1020510000000</v>
      </c>
      <c r="F91" s="5">
        <v>1074349000000</v>
      </c>
      <c r="G91" s="5">
        <v>1124323000000</v>
      </c>
      <c r="I91" s="5">
        <v>1020510000000</v>
      </c>
      <c r="J91" s="5">
        <v>1113584000000</v>
      </c>
      <c r="K91" s="5">
        <v>931719000000</v>
      </c>
      <c r="L91" s="5">
        <v>920342000000</v>
      </c>
      <c r="M91" s="5">
        <v>619387000000</v>
      </c>
      <c r="N91" s="5">
        <v>470855000000</v>
      </c>
      <c r="O91" s="5">
        <v>934943727902</v>
      </c>
      <c r="P91" s="5">
        <v>308746206874</v>
      </c>
    </row>
    <row r="92" spans="3:16" x14ac:dyDescent="0.35">
      <c r="C92" t="s">
        <v>117</v>
      </c>
    </row>
    <row r="93" spans="3:16" x14ac:dyDescent="0.35">
      <c r="C93" t="s">
        <v>118</v>
      </c>
    </row>
    <row r="94" spans="3:16" x14ac:dyDescent="0.35">
      <c r="C94" t="s">
        <v>119</v>
      </c>
      <c r="D94" s="5">
        <v>537249000000</v>
      </c>
      <c r="E94" s="5">
        <v>545592000000</v>
      </c>
      <c r="F94" s="5">
        <v>612225000000</v>
      </c>
      <c r="G94" s="5">
        <v>676097000000</v>
      </c>
      <c r="I94" s="5">
        <v>545592000000</v>
      </c>
      <c r="J94" s="5">
        <v>646798000000</v>
      </c>
      <c r="K94" s="5">
        <v>511720000000</v>
      </c>
      <c r="L94" s="5">
        <v>544900000000</v>
      </c>
      <c r="M94" s="5">
        <v>384203000000</v>
      </c>
      <c r="N94" s="5">
        <v>264504000000</v>
      </c>
      <c r="O94" s="5">
        <v>763991909115</v>
      </c>
      <c r="P94" s="5">
        <v>242356909607</v>
      </c>
    </row>
    <row r="95" spans="3:16" x14ac:dyDescent="0.35">
      <c r="C95" t="s">
        <v>285</v>
      </c>
      <c r="D95" s="5">
        <v>288268000000</v>
      </c>
      <c r="E95" s="5">
        <v>330381000000</v>
      </c>
      <c r="F95" s="5">
        <v>368788000000</v>
      </c>
      <c r="G95" s="5">
        <v>391738000000</v>
      </c>
      <c r="I95" s="5">
        <v>330381000000</v>
      </c>
      <c r="J95" s="5">
        <v>428928000000</v>
      </c>
      <c r="K95" s="5">
        <v>356555000000</v>
      </c>
      <c r="L95" s="5">
        <v>349849000000</v>
      </c>
      <c r="M95" s="5">
        <v>191012000000</v>
      </c>
      <c r="N95" s="5">
        <v>182574000000</v>
      </c>
      <c r="O95" s="5">
        <v>541498054823</v>
      </c>
      <c r="P95" s="5">
        <v>60042515693</v>
      </c>
    </row>
    <row r="96" spans="3:16" x14ac:dyDescent="0.35">
      <c r="C96" t="s">
        <v>120</v>
      </c>
    </row>
    <row r="97" spans="3:16" x14ac:dyDescent="0.35">
      <c r="C97" t="s">
        <v>286</v>
      </c>
      <c r="D97" s="5">
        <v>165659000000</v>
      </c>
      <c r="E97" s="5">
        <v>111149000000</v>
      </c>
      <c r="F97" s="5">
        <v>171440000000</v>
      </c>
      <c r="G97" s="5">
        <v>197082000000</v>
      </c>
      <c r="I97" s="5">
        <v>111149000000</v>
      </c>
      <c r="J97" s="5">
        <v>127968000000</v>
      </c>
      <c r="K97" s="5">
        <v>85308000000</v>
      </c>
      <c r="L97" s="5">
        <v>124746000000</v>
      </c>
      <c r="M97" s="5">
        <v>152612000000</v>
      </c>
      <c r="N97" s="5">
        <v>34137000000</v>
      </c>
      <c r="O97" s="5">
        <v>188158091821</v>
      </c>
      <c r="P97" s="5">
        <v>150614214712</v>
      </c>
    </row>
    <row r="98" spans="3:16" x14ac:dyDescent="0.35">
      <c r="C98" t="s">
        <v>121</v>
      </c>
      <c r="K98" s="5">
        <v>1000000000</v>
      </c>
      <c r="L98" s="5">
        <v>1000000000</v>
      </c>
    </row>
    <row r="99" spans="3:16" x14ac:dyDescent="0.35">
      <c r="C99" t="s">
        <v>287</v>
      </c>
      <c r="K99" s="5">
        <v>1000000000</v>
      </c>
      <c r="L99" s="5">
        <v>1000000000</v>
      </c>
      <c r="P99" s="5">
        <v>11214595769</v>
      </c>
    </row>
    <row r="100" spans="3:16" x14ac:dyDescent="0.35">
      <c r="C100" t="s">
        <v>123</v>
      </c>
      <c r="D100" s="5">
        <v>44216000000</v>
      </c>
      <c r="E100" s="5">
        <v>43550000000</v>
      </c>
      <c r="F100" s="5">
        <v>40354000000</v>
      </c>
      <c r="G100" s="5">
        <v>36760000000</v>
      </c>
      <c r="I100" s="5">
        <v>43550000000</v>
      </c>
      <c r="J100" s="5">
        <v>43114000000</v>
      </c>
      <c r="K100" s="5">
        <v>31316000000</v>
      </c>
      <c r="L100" s="5">
        <v>30866000000</v>
      </c>
      <c r="M100" s="5">
        <v>19182000000</v>
      </c>
      <c r="N100" s="5">
        <v>17900000000</v>
      </c>
      <c r="O100" s="5">
        <v>14564577591</v>
      </c>
      <c r="P100" s="5">
        <v>7308999904</v>
      </c>
    </row>
    <row r="101" spans="3:16" x14ac:dyDescent="0.35">
      <c r="C101" t="s">
        <v>122</v>
      </c>
      <c r="D101" s="5">
        <v>2113000000</v>
      </c>
      <c r="E101" s="5">
        <v>6621000000</v>
      </c>
      <c r="F101" s="5">
        <v>1546000000</v>
      </c>
      <c r="G101" s="5">
        <v>1130000000</v>
      </c>
      <c r="I101" s="5">
        <v>6621000000</v>
      </c>
      <c r="J101" s="5">
        <v>13083000000</v>
      </c>
      <c r="K101" s="5">
        <v>10748000000</v>
      </c>
      <c r="L101" s="5">
        <v>7171000000</v>
      </c>
      <c r="M101" s="5">
        <v>2024000000</v>
      </c>
      <c r="N101" s="5">
        <v>10239000000</v>
      </c>
      <c r="O101" s="5">
        <v>1866735209</v>
      </c>
      <c r="P101" s="5">
        <v>898819055</v>
      </c>
    </row>
    <row r="102" spans="3:16" x14ac:dyDescent="0.35">
      <c r="C102" t="s">
        <v>124</v>
      </c>
    </row>
    <row r="103" spans="3:16" x14ac:dyDescent="0.35">
      <c r="C103" t="s">
        <v>542</v>
      </c>
      <c r="D103" s="5">
        <v>22000000</v>
      </c>
      <c r="E103" s="5">
        <v>34000000</v>
      </c>
      <c r="F103" s="5">
        <v>46000000</v>
      </c>
      <c r="G103" s="5">
        <v>58000000</v>
      </c>
      <c r="I103" s="5">
        <v>34000000</v>
      </c>
      <c r="J103" s="5">
        <v>77000000</v>
      </c>
      <c r="K103" s="5">
        <v>986000000</v>
      </c>
      <c r="L103" s="5">
        <v>683000000</v>
      </c>
      <c r="M103" s="5">
        <v>191000000</v>
      </c>
      <c r="N103" s="5">
        <v>302000000</v>
      </c>
      <c r="O103" s="5">
        <v>294154774</v>
      </c>
      <c r="P103" s="5">
        <v>607935600</v>
      </c>
    </row>
    <row r="104" spans="3:16" x14ac:dyDescent="0.35">
      <c r="C104" t="s">
        <v>288</v>
      </c>
      <c r="D104" s="5">
        <v>4347000000</v>
      </c>
      <c r="E104" s="5">
        <v>7930000000</v>
      </c>
      <c r="F104" s="5">
        <v>11833000000</v>
      </c>
      <c r="G104" s="5">
        <v>9531000000</v>
      </c>
      <c r="I104" s="5">
        <v>7930000000</v>
      </c>
      <c r="J104" s="5">
        <v>14505000000</v>
      </c>
      <c r="K104" s="5">
        <v>24455000000</v>
      </c>
      <c r="L104" s="5">
        <v>31563000000</v>
      </c>
    </row>
    <row r="105" spans="3:16" x14ac:dyDescent="0.35">
      <c r="C105" t="s">
        <v>126</v>
      </c>
      <c r="D105" s="5">
        <v>16612000000</v>
      </c>
      <c r="E105" s="5">
        <v>17569000000</v>
      </c>
      <c r="F105" s="5">
        <v>18395000000</v>
      </c>
      <c r="G105" s="5">
        <v>10425000000</v>
      </c>
      <c r="I105" s="5">
        <v>17569000000</v>
      </c>
      <c r="J105" s="5">
        <v>10978000000</v>
      </c>
      <c r="K105" s="5">
        <v>11102000000</v>
      </c>
      <c r="L105" s="5">
        <v>9905000000</v>
      </c>
      <c r="M105" s="5">
        <v>247000000</v>
      </c>
      <c r="N105" s="5">
        <v>179000000</v>
      </c>
      <c r="O105" s="5">
        <v>404085600</v>
      </c>
      <c r="P105" s="5">
        <v>404085600</v>
      </c>
    </row>
    <row r="106" spans="3:16" x14ac:dyDescent="0.35">
      <c r="C106" t="s">
        <v>127</v>
      </c>
      <c r="D106" s="5">
        <v>10106000000</v>
      </c>
      <c r="E106" s="5">
        <v>14213000000</v>
      </c>
      <c r="F106" s="5">
        <v>12849000000</v>
      </c>
      <c r="G106" s="5">
        <v>10109000000</v>
      </c>
      <c r="I106" s="5">
        <v>14213000000</v>
      </c>
      <c r="J106" s="5">
        <v>15802000000</v>
      </c>
      <c r="K106" s="5">
        <v>27566000000</v>
      </c>
      <c r="L106" s="5">
        <v>37347000000</v>
      </c>
      <c r="M106" s="5">
        <v>5435000000</v>
      </c>
      <c r="N106" s="5">
        <v>7501000000</v>
      </c>
      <c r="O106" s="5">
        <v>5411890774</v>
      </c>
      <c r="P106" s="5">
        <v>5612996600</v>
      </c>
    </row>
    <row r="107" spans="3:16" x14ac:dyDescent="0.35">
      <c r="C107" t="s">
        <v>128</v>
      </c>
      <c r="D107" s="5">
        <v>10106000000</v>
      </c>
      <c r="E107" s="5">
        <v>14213000000</v>
      </c>
      <c r="F107" s="5">
        <v>12849000000</v>
      </c>
      <c r="G107" s="5">
        <v>10109000000</v>
      </c>
      <c r="I107" s="5">
        <v>14213000000</v>
      </c>
      <c r="J107" s="5">
        <v>15802000000</v>
      </c>
      <c r="K107" s="5">
        <v>27566000000</v>
      </c>
      <c r="L107" s="5">
        <v>37347000000</v>
      </c>
      <c r="M107" s="5">
        <v>5435000000</v>
      </c>
      <c r="N107" s="5">
        <v>7501000000</v>
      </c>
      <c r="O107" s="5">
        <v>5411890774</v>
      </c>
      <c r="P107" s="5">
        <v>5612996600</v>
      </c>
    </row>
    <row r="108" spans="3:16" x14ac:dyDescent="0.35">
      <c r="C108" t="s">
        <v>129</v>
      </c>
    </row>
    <row r="109" spans="3:16" x14ac:dyDescent="0.35">
      <c r="C109" t="s">
        <v>130</v>
      </c>
      <c r="D109" s="5">
        <v>4369000000</v>
      </c>
      <c r="E109" s="5">
        <v>7964000000</v>
      </c>
      <c r="F109" s="5">
        <v>11879000000</v>
      </c>
      <c r="G109" s="5">
        <v>9589000000</v>
      </c>
      <c r="I109" s="5">
        <v>7964000000</v>
      </c>
      <c r="J109" s="5">
        <v>14582000000</v>
      </c>
      <c r="K109" s="5">
        <v>25441000000</v>
      </c>
      <c r="L109" s="5">
        <v>32246000000</v>
      </c>
      <c r="M109" s="5">
        <v>191000000</v>
      </c>
      <c r="N109" s="5">
        <v>302000000</v>
      </c>
      <c r="O109" s="5">
        <v>294154774</v>
      </c>
      <c r="P109" s="5">
        <v>607935600</v>
      </c>
    </row>
    <row r="110" spans="3:16" x14ac:dyDescent="0.35">
      <c r="C110" t="s">
        <v>132</v>
      </c>
      <c r="D110" s="5">
        <v>547355000000</v>
      </c>
      <c r="E110" s="5">
        <v>559805000000</v>
      </c>
      <c r="F110" s="5">
        <v>625074000000</v>
      </c>
      <c r="G110" s="5">
        <v>686206000000</v>
      </c>
      <c r="I110" s="5">
        <v>559805000000</v>
      </c>
      <c r="J110" s="5">
        <v>662600000000</v>
      </c>
      <c r="K110" s="5">
        <v>539286000000</v>
      </c>
      <c r="L110" s="5">
        <v>582247000000</v>
      </c>
      <c r="M110" s="5">
        <v>389638000000</v>
      </c>
      <c r="N110" s="5">
        <v>272005000000</v>
      </c>
      <c r="O110" s="5">
        <v>769403799889</v>
      </c>
      <c r="P110" s="5">
        <v>247969906207</v>
      </c>
    </row>
    <row r="111" spans="3:16" x14ac:dyDescent="0.35">
      <c r="C111" t="s">
        <v>133</v>
      </c>
    </row>
    <row r="112" spans="3:16" x14ac:dyDescent="0.35">
      <c r="C112" t="s">
        <v>134</v>
      </c>
      <c r="D112" s="5">
        <v>75000000000</v>
      </c>
      <c r="E112" s="5">
        <v>75000000000</v>
      </c>
      <c r="F112" s="5">
        <v>75000000000</v>
      </c>
      <c r="G112" s="5">
        <v>75000000000</v>
      </c>
      <c r="I112" s="5">
        <v>75000000000</v>
      </c>
      <c r="J112" s="5">
        <v>75000000000</v>
      </c>
      <c r="K112" s="5">
        <v>75000000000</v>
      </c>
      <c r="L112" s="5">
        <v>75000000000</v>
      </c>
      <c r="M112" s="5">
        <v>75000000000</v>
      </c>
      <c r="N112" s="5">
        <v>75000000000</v>
      </c>
      <c r="O112" s="5">
        <v>75000000000</v>
      </c>
      <c r="P112" s="5">
        <v>28000000000</v>
      </c>
    </row>
    <row r="113" spans="2:16" x14ac:dyDescent="0.35">
      <c r="C113" t="s">
        <v>135</v>
      </c>
      <c r="D113" s="5">
        <v>50576000000</v>
      </c>
      <c r="E113" s="5">
        <v>50576000000</v>
      </c>
      <c r="F113" s="5">
        <v>50576000000</v>
      </c>
      <c r="G113" s="5">
        <v>50576000000</v>
      </c>
      <c r="I113" s="5">
        <v>50576000000</v>
      </c>
      <c r="J113" s="5">
        <v>50576000000</v>
      </c>
      <c r="K113" s="5">
        <v>50576000000</v>
      </c>
      <c r="L113" s="5">
        <v>50576000000</v>
      </c>
      <c r="M113" s="5">
        <v>50561000000</v>
      </c>
      <c r="N113" s="5">
        <v>50561000000</v>
      </c>
      <c r="O113" s="5">
        <v>50560997616</v>
      </c>
      <c r="P113" s="5">
        <v>928639810</v>
      </c>
    </row>
    <row r="114" spans="2:16" x14ac:dyDescent="0.35">
      <c r="C114" t="s">
        <v>136</v>
      </c>
      <c r="D114" s="5">
        <v>290292000000</v>
      </c>
      <c r="E114" s="5">
        <v>283973000000</v>
      </c>
      <c r="F114" s="5">
        <v>274363000000</v>
      </c>
      <c r="G114" s="5">
        <v>264500000000</v>
      </c>
      <c r="I114" s="5">
        <v>283973000000</v>
      </c>
      <c r="J114" s="5">
        <v>272507000000</v>
      </c>
      <c r="K114" s="5">
        <v>218798000000</v>
      </c>
      <c r="L114" s="5">
        <v>169657000000</v>
      </c>
      <c r="M114" s="5">
        <v>102345000000</v>
      </c>
      <c r="N114" s="5">
        <v>71651000000</v>
      </c>
      <c r="O114" s="5">
        <v>41200093897</v>
      </c>
      <c r="P114" s="5">
        <v>32566962607</v>
      </c>
    </row>
    <row r="115" spans="2:16" x14ac:dyDescent="0.35">
      <c r="C115" t="s">
        <v>137</v>
      </c>
      <c r="D115" s="5">
        <v>15000000000</v>
      </c>
      <c r="E115" s="5">
        <v>15000000000</v>
      </c>
      <c r="F115" s="5">
        <v>15000000000</v>
      </c>
      <c r="G115" s="5">
        <v>15000000000</v>
      </c>
      <c r="I115" s="5">
        <v>15000000000</v>
      </c>
      <c r="J115" s="5">
        <v>15000000000</v>
      </c>
      <c r="K115" s="5">
        <v>15000000000</v>
      </c>
      <c r="L115" s="5">
        <v>15000000000</v>
      </c>
    </row>
    <row r="116" spans="2:16" x14ac:dyDescent="0.35">
      <c r="C116" t="s">
        <v>138</v>
      </c>
      <c r="D116" s="5">
        <v>275292000000</v>
      </c>
      <c r="E116" s="5">
        <v>268973000000</v>
      </c>
      <c r="F116" s="5">
        <v>259363000000</v>
      </c>
      <c r="G116" s="5">
        <v>249500000000</v>
      </c>
      <c r="I116" s="5">
        <v>268973000000</v>
      </c>
      <c r="J116" s="5">
        <v>257507000000</v>
      </c>
      <c r="K116" s="5">
        <v>203798000000</v>
      </c>
      <c r="L116" s="5">
        <v>154657000000</v>
      </c>
    </row>
    <row r="117" spans="2:16" x14ac:dyDescent="0.35">
      <c r="C117" t="s">
        <v>139</v>
      </c>
      <c r="D117" s="5">
        <v>290292000000</v>
      </c>
      <c r="E117" s="5">
        <v>283973000000</v>
      </c>
      <c r="F117" s="5">
        <v>274363000000</v>
      </c>
      <c r="G117" s="5">
        <v>264500000000</v>
      </c>
      <c r="I117" s="5">
        <v>283973000000</v>
      </c>
      <c r="J117" s="5">
        <v>272507000000</v>
      </c>
      <c r="K117" s="5">
        <v>218798000000</v>
      </c>
      <c r="L117" s="5">
        <v>169657000000</v>
      </c>
      <c r="M117" s="5">
        <v>102345000000</v>
      </c>
      <c r="N117" s="5">
        <v>71651000000</v>
      </c>
      <c r="O117" s="5">
        <v>41200093897</v>
      </c>
      <c r="P117" s="5">
        <v>32566962607</v>
      </c>
    </row>
    <row r="118" spans="2:16" x14ac:dyDescent="0.35">
      <c r="C118" t="s">
        <v>291</v>
      </c>
      <c r="D118" s="5">
        <v>51717000000</v>
      </c>
      <c r="E118" s="5">
        <v>50781000000</v>
      </c>
      <c r="F118" s="5">
        <v>48457000000</v>
      </c>
      <c r="G118" s="5">
        <v>47162000000</v>
      </c>
      <c r="I118" s="5">
        <v>50781000000</v>
      </c>
      <c r="J118" s="5">
        <v>52022000000</v>
      </c>
      <c r="K118" s="5">
        <v>46329000000</v>
      </c>
      <c r="L118" s="5">
        <v>41134000000</v>
      </c>
    </row>
    <row r="119" spans="2:16" x14ac:dyDescent="0.35">
      <c r="C119" t="s">
        <v>9</v>
      </c>
      <c r="D119" s="5">
        <v>467960000000</v>
      </c>
      <c r="E119" s="5">
        <v>460705000000</v>
      </c>
      <c r="F119" s="5">
        <v>449275000000</v>
      </c>
      <c r="G119" s="5">
        <v>438117000000</v>
      </c>
      <c r="I119" s="5">
        <v>460705000000</v>
      </c>
      <c r="J119" s="5">
        <v>450984000000</v>
      </c>
      <c r="K119" s="5">
        <v>392433000000</v>
      </c>
      <c r="L119" s="5">
        <v>338095000000</v>
      </c>
      <c r="M119" s="5">
        <v>229749000000</v>
      </c>
      <c r="N119" s="5">
        <v>198850000000</v>
      </c>
      <c r="O119" s="5">
        <v>165539928013</v>
      </c>
      <c r="P119" s="5">
        <v>60776300667</v>
      </c>
    </row>
    <row r="120" spans="2:16" x14ac:dyDescent="0.35">
      <c r="C120" t="s">
        <v>140</v>
      </c>
      <c r="D120" s="5">
        <v>1015315000000</v>
      </c>
      <c r="E120" s="5">
        <v>1020510000000</v>
      </c>
      <c r="F120" s="5">
        <v>1074349000000</v>
      </c>
      <c r="G120" s="5">
        <v>1124323000000</v>
      </c>
      <c r="I120" s="5">
        <v>1020510000000</v>
      </c>
      <c r="J120" s="5">
        <v>1113584000000</v>
      </c>
      <c r="K120" s="5">
        <v>931719000000</v>
      </c>
      <c r="L120" s="5">
        <v>920342000000</v>
      </c>
      <c r="M120" s="5">
        <v>619387000000</v>
      </c>
      <c r="N120" s="5">
        <v>470855000000</v>
      </c>
      <c r="O120" s="5">
        <v>934943727902</v>
      </c>
      <c r="P120" s="5">
        <v>308746206874</v>
      </c>
    </row>
    <row r="121" spans="2:16" x14ac:dyDescent="0.35">
      <c r="C121" t="s">
        <v>141</v>
      </c>
      <c r="D121" s="5">
        <v>1500000000</v>
      </c>
      <c r="E121" s="5">
        <v>1500000000</v>
      </c>
      <c r="F121" s="5">
        <v>1500000000</v>
      </c>
      <c r="G121" s="5">
        <v>1500000000</v>
      </c>
      <c r="I121" s="5">
        <v>1500000000</v>
      </c>
      <c r="J121" s="5">
        <v>1500000000</v>
      </c>
      <c r="K121" s="5">
        <v>1500000000</v>
      </c>
      <c r="L121" s="5">
        <v>1500000000</v>
      </c>
      <c r="M121" s="5">
        <v>1500000000</v>
      </c>
      <c r="N121" s="5">
        <v>1500000000</v>
      </c>
      <c r="O121" s="5">
        <v>1500000000</v>
      </c>
      <c r="P121" s="5">
        <v>28000000</v>
      </c>
    </row>
    <row r="123" spans="2:16" x14ac:dyDescent="0.35">
      <c r="B123" t="s">
        <v>142</v>
      </c>
      <c r="C123" t="s">
        <v>143</v>
      </c>
      <c r="D123" s="5">
        <v>84028000000</v>
      </c>
      <c r="E123" s="5">
        <v>268052000000</v>
      </c>
      <c r="F123" s="5">
        <v>190191000000</v>
      </c>
      <c r="G123" s="5">
        <v>265629000000</v>
      </c>
      <c r="I123" s="5">
        <v>909965000000</v>
      </c>
      <c r="J123" s="5">
        <v>1155240000000</v>
      </c>
      <c r="K123" s="5">
        <v>1218494000000</v>
      </c>
      <c r="L123" s="5">
        <v>1330113000000</v>
      </c>
      <c r="M123" s="5">
        <v>995120000000</v>
      </c>
      <c r="N123" s="5">
        <v>918483000000</v>
      </c>
      <c r="O123" s="5">
        <v>1045790805974</v>
      </c>
      <c r="P123" s="5">
        <v>-54962051538</v>
      </c>
    </row>
    <row r="124" spans="2:16" x14ac:dyDescent="0.35">
      <c r="C124" t="s">
        <v>292</v>
      </c>
      <c r="D124" s="5">
        <v>378536000000</v>
      </c>
      <c r="E124" s="5">
        <v>615376000000</v>
      </c>
      <c r="F124" s="5">
        <v>472117000000</v>
      </c>
      <c r="G124" s="5">
        <v>455513000000</v>
      </c>
      <c r="I124" s="5">
        <v>2025690000000</v>
      </c>
      <c r="J124" s="5">
        <v>2199965000000</v>
      </c>
      <c r="K124" s="5">
        <v>2081336000000</v>
      </c>
      <c r="L124" s="5">
        <v>2272471000000</v>
      </c>
      <c r="M124" s="5">
        <v>1698601000000</v>
      </c>
      <c r="N124" s="5">
        <v>2100936000000</v>
      </c>
      <c r="O124" s="5">
        <v>2106415290031</v>
      </c>
      <c r="P124" s="5">
        <v>309824039535</v>
      </c>
    </row>
    <row r="125" spans="2:16" x14ac:dyDescent="0.35">
      <c r="C125" t="s">
        <v>293</v>
      </c>
      <c r="D125" s="5">
        <v>-24900000000</v>
      </c>
      <c r="E125" s="5">
        <v>-22449000000</v>
      </c>
      <c r="F125" s="5">
        <v>-24207000000</v>
      </c>
      <c r="G125" s="5">
        <v>-24608000000</v>
      </c>
      <c r="I125" s="5">
        <v>-95912000000</v>
      </c>
      <c r="J125" s="5">
        <v>-94301000000</v>
      </c>
      <c r="K125" s="5">
        <v>-85079000000</v>
      </c>
      <c r="L125" s="5">
        <v>-72016000000</v>
      </c>
      <c r="M125" s="5">
        <v>-60965000000</v>
      </c>
      <c r="N125" s="5">
        <v>-59164000000</v>
      </c>
      <c r="O125" s="5">
        <v>-62531884849</v>
      </c>
      <c r="P125" s="5">
        <v>-53094043571</v>
      </c>
    </row>
    <row r="126" spans="2:16" x14ac:dyDescent="0.35">
      <c r="C126" t="s">
        <v>294</v>
      </c>
      <c r="D126" s="5">
        <v>-249216000000</v>
      </c>
      <c r="E126" s="5">
        <v>-304513000000</v>
      </c>
      <c r="F126" s="5">
        <v>-210586000000</v>
      </c>
      <c r="G126" s="5">
        <v>-161583000000</v>
      </c>
      <c r="I126" s="5">
        <v>-918381000000</v>
      </c>
      <c r="J126" s="5">
        <v>-892383000000</v>
      </c>
      <c r="K126" s="5">
        <v>-693202000000</v>
      </c>
      <c r="L126" s="5">
        <v>-813367000000</v>
      </c>
      <c r="M126" s="5">
        <v>-554051000000</v>
      </c>
      <c r="N126" s="5">
        <v>-1021546000000</v>
      </c>
      <c r="O126" s="5">
        <v>-838323715677</v>
      </c>
      <c r="P126" s="5">
        <v>-274876174678</v>
      </c>
    </row>
    <row r="127" spans="2:16" x14ac:dyDescent="0.35">
      <c r="C127" t="s">
        <v>545</v>
      </c>
      <c r="D127" s="5">
        <v>-3866000000</v>
      </c>
      <c r="E127" s="5">
        <v>-6832000000</v>
      </c>
      <c r="F127" s="5">
        <v>-7469000000</v>
      </c>
      <c r="G127" s="5">
        <v>-14805000000</v>
      </c>
      <c r="I127" s="5">
        <v>-29106000000</v>
      </c>
      <c r="J127" s="5">
        <v>-26484000000</v>
      </c>
      <c r="K127" s="5">
        <v>-29336000000</v>
      </c>
      <c r="L127" s="5">
        <v>-27073000000</v>
      </c>
      <c r="M127" s="5">
        <v>-11383000000</v>
      </c>
      <c r="N127" s="5">
        <v>-42756000000</v>
      </c>
      <c r="O127" s="5">
        <v>-51522056828</v>
      </c>
      <c r="P127" s="5">
        <v>-1277891796</v>
      </c>
    </row>
    <row r="128" spans="2:16" x14ac:dyDescent="0.35">
      <c r="C128" t="s">
        <v>299</v>
      </c>
      <c r="D128" s="5">
        <v>169000000</v>
      </c>
      <c r="E128" s="5">
        <v>463000000</v>
      </c>
      <c r="F128" s="5">
        <v>611000000</v>
      </c>
      <c r="G128" s="5">
        <v>622000000</v>
      </c>
      <c r="I128" s="5">
        <v>2389000000</v>
      </c>
      <c r="J128" s="5">
        <v>1387000000</v>
      </c>
      <c r="K128" s="5">
        <v>1080000000</v>
      </c>
      <c r="L128" s="5">
        <v>1333000000</v>
      </c>
      <c r="M128" s="5">
        <v>1314000000</v>
      </c>
      <c r="N128" s="5">
        <v>1041000000</v>
      </c>
      <c r="O128" s="5">
        <v>3968631139</v>
      </c>
      <c r="P128" s="5">
        <v>155005100</v>
      </c>
    </row>
    <row r="129" spans="3:16" x14ac:dyDescent="0.35">
      <c r="C129" t="s">
        <v>546</v>
      </c>
      <c r="J129" s="5">
        <v>9451000000</v>
      </c>
    </row>
    <row r="130" spans="3:16" x14ac:dyDescent="0.35">
      <c r="C130" t="s">
        <v>364</v>
      </c>
      <c r="D130" s="5">
        <v>-16695000000</v>
      </c>
      <c r="E130" s="5">
        <v>-13993000000</v>
      </c>
      <c r="F130" s="5">
        <v>-40275000000</v>
      </c>
      <c r="G130" s="5">
        <v>10490000000</v>
      </c>
      <c r="I130" s="5">
        <v>-74715000000</v>
      </c>
      <c r="J130" s="5">
        <v>-42395000000</v>
      </c>
      <c r="K130" s="5">
        <v>-56305000000</v>
      </c>
      <c r="L130" s="5">
        <v>-31235000000</v>
      </c>
      <c r="M130" s="5">
        <v>-78396000000</v>
      </c>
      <c r="N130" s="5">
        <v>-60028000000</v>
      </c>
      <c r="O130" s="5">
        <v>-112215457842</v>
      </c>
      <c r="P130" s="5">
        <v>-35692986128</v>
      </c>
    </row>
    <row r="131" spans="3:16" x14ac:dyDescent="0.35">
      <c r="C131" t="s">
        <v>150</v>
      </c>
      <c r="D131" s="5">
        <v>-83337000000</v>
      </c>
      <c r="E131" s="5">
        <v>-268347000000</v>
      </c>
      <c r="F131" s="5">
        <v>-180242000000</v>
      </c>
      <c r="G131" s="5">
        <v>-292529000000</v>
      </c>
      <c r="I131" s="5">
        <v>-919410000000</v>
      </c>
      <c r="J131" s="5">
        <v>-1115851000000</v>
      </c>
      <c r="K131" s="5">
        <v>-1204394000000</v>
      </c>
      <c r="L131" s="5">
        <v>-1275371000000</v>
      </c>
      <c r="M131" s="5">
        <v>-916008000000</v>
      </c>
      <c r="N131" s="5">
        <v>-894694000000</v>
      </c>
      <c r="O131" s="5">
        <v>-1014693683591</v>
      </c>
      <c r="P131" s="5">
        <v>77787731899</v>
      </c>
    </row>
    <row r="132" spans="3:16" x14ac:dyDescent="0.35">
      <c r="C132" t="s">
        <v>151</v>
      </c>
      <c r="D132" s="5">
        <v>-6371000000</v>
      </c>
      <c r="E132" s="5">
        <v>-6494000000</v>
      </c>
      <c r="F132" s="5">
        <v>-3935000000</v>
      </c>
      <c r="G132" s="5">
        <v>-4102000000</v>
      </c>
      <c r="I132" s="5">
        <v>-4754000000</v>
      </c>
      <c r="J132" s="5">
        <v>-40714000000</v>
      </c>
      <c r="K132" s="5">
        <v>-28542000000</v>
      </c>
      <c r="L132" s="5">
        <v>-43613000000</v>
      </c>
      <c r="M132" s="5">
        <v>-32864000000</v>
      </c>
      <c r="N132" s="5">
        <v>-10653000000</v>
      </c>
      <c r="O132" s="5">
        <v>-529961314</v>
      </c>
      <c r="P132" s="5">
        <v>-17725009429</v>
      </c>
    </row>
    <row r="133" spans="3:16" x14ac:dyDescent="0.35">
      <c r="C133" t="s">
        <v>155</v>
      </c>
      <c r="D133" s="5">
        <v>-6371000000</v>
      </c>
      <c r="E133" s="5">
        <v>-5428000000</v>
      </c>
      <c r="F133" s="5">
        <v>-3935000000</v>
      </c>
      <c r="G133" s="5">
        <v>-4102000000</v>
      </c>
      <c r="I133" s="5">
        <v>-18688000000</v>
      </c>
      <c r="J133" s="5">
        <v>-25849000000</v>
      </c>
      <c r="K133" s="5">
        <v>-28911000000</v>
      </c>
      <c r="L133" s="5">
        <v>-43123000000</v>
      </c>
      <c r="M133" s="5">
        <v>-32864000000</v>
      </c>
      <c r="N133" s="5">
        <v>-10653000000</v>
      </c>
      <c r="O133" s="5">
        <v>-529961314</v>
      </c>
      <c r="P133" s="5">
        <v>-17729259429</v>
      </c>
    </row>
    <row r="134" spans="3:16" x14ac:dyDescent="0.35">
      <c r="C134" t="s">
        <v>365</v>
      </c>
    </row>
    <row r="135" spans="3:16" x14ac:dyDescent="0.35">
      <c r="C135" t="s">
        <v>573</v>
      </c>
      <c r="L135" s="5">
        <v>-490000000</v>
      </c>
    </row>
    <row r="136" spans="3:16" x14ac:dyDescent="0.35">
      <c r="C136" t="s">
        <v>961</v>
      </c>
      <c r="E136" s="5">
        <v>-1100000000</v>
      </c>
      <c r="I136" s="5">
        <v>-1100000000</v>
      </c>
    </row>
    <row r="137" spans="3:16" x14ac:dyDescent="0.35">
      <c r="C137" t="s">
        <v>962</v>
      </c>
      <c r="E137" s="5">
        <v>-15000000000</v>
      </c>
      <c r="G137" s="5">
        <v>15000000000</v>
      </c>
    </row>
    <row r="138" spans="3:16" x14ac:dyDescent="0.35">
      <c r="C138" t="s">
        <v>392</v>
      </c>
      <c r="E138" s="5">
        <v>3000000</v>
      </c>
      <c r="I138" s="5">
        <v>3000000</v>
      </c>
      <c r="J138" s="5">
        <v>135000000</v>
      </c>
      <c r="K138" s="5">
        <v>369000000</v>
      </c>
      <c r="P138" s="5">
        <v>4250000</v>
      </c>
    </row>
    <row r="139" spans="3:16" x14ac:dyDescent="0.35">
      <c r="C139" t="s">
        <v>802</v>
      </c>
    </row>
    <row r="140" spans="3:16" x14ac:dyDescent="0.35">
      <c r="C140" t="s">
        <v>963</v>
      </c>
      <c r="E140" s="5">
        <v>15031000000</v>
      </c>
      <c r="G140" s="5">
        <v>-15000000000</v>
      </c>
      <c r="I140" s="5">
        <v>15031000000</v>
      </c>
      <c r="J140" s="5">
        <v>-15000000000</v>
      </c>
    </row>
    <row r="141" spans="3:16" x14ac:dyDescent="0.35">
      <c r="C141" t="s">
        <v>164</v>
      </c>
      <c r="D141" s="5">
        <v>-83337000000</v>
      </c>
      <c r="E141" s="5">
        <v>-268347000000</v>
      </c>
      <c r="F141" s="5">
        <v>-180242000000</v>
      </c>
      <c r="G141" s="5">
        <v>-292529000000</v>
      </c>
      <c r="I141" s="5">
        <v>-919410000000</v>
      </c>
      <c r="J141" s="5">
        <v>-1115851000000</v>
      </c>
      <c r="K141" s="5">
        <v>-1204394000000</v>
      </c>
      <c r="L141" s="5">
        <v>-1275371000000</v>
      </c>
      <c r="M141" s="5">
        <v>-916008000000</v>
      </c>
      <c r="N141" s="5">
        <v>-894694000000</v>
      </c>
      <c r="O141" s="5">
        <v>-1014693683591</v>
      </c>
      <c r="P141" s="5">
        <v>77787731899</v>
      </c>
    </row>
    <row r="142" spans="3:16" x14ac:dyDescent="0.35">
      <c r="C142" t="s">
        <v>964</v>
      </c>
      <c r="O142" s="5">
        <v>64952357806</v>
      </c>
    </row>
    <row r="143" spans="3:16" x14ac:dyDescent="0.35">
      <c r="C143" t="s">
        <v>965</v>
      </c>
      <c r="L143" s="5">
        <v>30000000000</v>
      </c>
    </row>
    <row r="144" spans="3:16" x14ac:dyDescent="0.35">
      <c r="C144" t="s">
        <v>966</v>
      </c>
      <c r="P144" s="5">
        <v>-694524584</v>
      </c>
    </row>
    <row r="145" spans="2:16" x14ac:dyDescent="0.35">
      <c r="C145" t="s">
        <v>967</v>
      </c>
      <c r="O145" s="5">
        <v>12680000000</v>
      </c>
      <c r="P145" s="5">
        <v>19000000000</v>
      </c>
    </row>
    <row r="146" spans="2:16" x14ac:dyDescent="0.35">
      <c r="C146" t="s">
        <v>321</v>
      </c>
      <c r="E146" s="5">
        <v>-573344000000</v>
      </c>
      <c r="F146" s="5">
        <v>586344000000</v>
      </c>
      <c r="I146" s="5">
        <v>13000000000</v>
      </c>
      <c r="K146" s="5">
        <v>2989000000</v>
      </c>
      <c r="L146" s="5">
        <v>45803000000</v>
      </c>
    </row>
    <row r="147" spans="2:16" x14ac:dyDescent="0.35">
      <c r="C147" t="s">
        <v>323</v>
      </c>
      <c r="D147" s="5">
        <v>-296322000000</v>
      </c>
      <c r="E147" s="5">
        <v>1200420000000</v>
      </c>
      <c r="F147" s="5">
        <v>-1207447000000</v>
      </c>
      <c r="G147" s="5">
        <v>319157000000</v>
      </c>
      <c r="I147" s="5">
        <v>-12002000000</v>
      </c>
      <c r="J147" s="5">
        <v>-9950000000</v>
      </c>
      <c r="K147" s="5">
        <v>-9499000000</v>
      </c>
      <c r="L147" s="5">
        <v>-4888000000</v>
      </c>
    </row>
    <row r="148" spans="2:16" x14ac:dyDescent="0.35">
      <c r="C148" t="s">
        <v>563</v>
      </c>
      <c r="D148" s="5">
        <v>-12000000</v>
      </c>
      <c r="E148" s="5">
        <v>-202000000</v>
      </c>
      <c r="F148" s="5">
        <v>-251000000</v>
      </c>
      <c r="G148" s="5">
        <v>-270000000</v>
      </c>
      <c r="I148" s="5">
        <v>-1025000000</v>
      </c>
      <c r="J148" s="5">
        <v>-1164000000</v>
      </c>
      <c r="K148" s="5">
        <v>-1148000000</v>
      </c>
      <c r="L148" s="5">
        <v>-399000000</v>
      </c>
      <c r="M148" s="5">
        <v>-403000000</v>
      </c>
      <c r="N148" s="5">
        <v>-721000000</v>
      </c>
      <c r="O148" s="5">
        <v>-313780826</v>
      </c>
      <c r="P148" s="5">
        <v>-560259210</v>
      </c>
    </row>
    <row r="149" spans="2:16" x14ac:dyDescent="0.35">
      <c r="C149" t="s">
        <v>610</v>
      </c>
      <c r="F149" s="5">
        <v>-7200000000</v>
      </c>
      <c r="I149" s="5">
        <v>-7200000000</v>
      </c>
      <c r="J149" s="5">
        <v>-6300000000</v>
      </c>
    </row>
    <row r="150" spans="2:16" x14ac:dyDescent="0.35">
      <c r="C150" t="s">
        <v>697</v>
      </c>
      <c r="F150" s="5">
        <v>-22500000000</v>
      </c>
      <c r="I150" s="5">
        <v>-22500000000</v>
      </c>
      <c r="J150" s="5">
        <v>-22500000000</v>
      </c>
      <c r="K150" s="5">
        <v>-24000000000</v>
      </c>
      <c r="L150" s="5">
        <v>-12000000000</v>
      </c>
      <c r="M150" s="5">
        <v>-9000000000</v>
      </c>
      <c r="O150" s="5">
        <v>-29000000000</v>
      </c>
    </row>
    <row r="151" spans="2:16" x14ac:dyDescent="0.35">
      <c r="C151" t="s">
        <v>174</v>
      </c>
      <c r="D151" s="5">
        <v>-5680000000</v>
      </c>
      <c r="E151" s="5">
        <v>-6789000000</v>
      </c>
      <c r="F151" s="5">
        <v>6014000000</v>
      </c>
      <c r="G151" s="5">
        <v>-24525000000</v>
      </c>
      <c r="I151" s="5">
        <v>-14199000000</v>
      </c>
      <c r="J151" s="5">
        <v>-1325000000</v>
      </c>
      <c r="K151" s="5">
        <v>-14442000000</v>
      </c>
      <c r="L151" s="5">
        <v>11129000000</v>
      </c>
      <c r="M151" s="5">
        <v>46248000000</v>
      </c>
      <c r="N151" s="5">
        <v>13136000000</v>
      </c>
      <c r="O151" s="5">
        <v>30567161069</v>
      </c>
      <c r="P151" s="5">
        <v>5100670932</v>
      </c>
    </row>
    <row r="152" spans="2:16" x14ac:dyDescent="0.35">
      <c r="C152" t="s">
        <v>175</v>
      </c>
      <c r="D152" s="5">
        <v>90977000000</v>
      </c>
      <c r="I152" s="5">
        <v>105176000000</v>
      </c>
      <c r="J152" s="5">
        <v>106501000000</v>
      </c>
      <c r="K152" s="5">
        <v>120943000000</v>
      </c>
      <c r="L152" s="5">
        <v>109814000000</v>
      </c>
      <c r="M152" s="5">
        <v>63566000000</v>
      </c>
      <c r="N152" s="5">
        <v>50430000000</v>
      </c>
      <c r="O152" s="5">
        <v>19862725545</v>
      </c>
      <c r="P152" s="5">
        <v>14762054613</v>
      </c>
    </row>
    <row r="153" spans="2:16" x14ac:dyDescent="0.35">
      <c r="C153" t="s">
        <v>176</v>
      </c>
      <c r="D153" s="5">
        <v>85297000000</v>
      </c>
      <c r="E153" s="5">
        <v>-6789000000</v>
      </c>
      <c r="F153" s="5">
        <v>6014000000</v>
      </c>
      <c r="G153" s="5">
        <v>-24525000000</v>
      </c>
      <c r="I153" s="5">
        <v>90977000000</v>
      </c>
      <c r="J153" s="5">
        <v>105176000000</v>
      </c>
      <c r="K153" s="5">
        <v>106501000000</v>
      </c>
      <c r="L153" s="5">
        <v>120943000000</v>
      </c>
      <c r="M153" s="5">
        <v>109814000000</v>
      </c>
      <c r="N153" s="5">
        <v>63566000000</v>
      </c>
      <c r="O153" s="5">
        <v>50429886614</v>
      </c>
      <c r="P153" s="5">
        <v>19862725545</v>
      </c>
    </row>
    <row r="155" spans="2:16" x14ac:dyDescent="0.35">
      <c r="B155" t="s">
        <v>177</v>
      </c>
      <c r="C155" t="s">
        <v>11</v>
      </c>
      <c r="D155" s="5">
        <v>1500000000</v>
      </c>
      <c r="E155" s="5">
        <v>1500000000</v>
      </c>
      <c r="F155" s="5">
        <v>1500000000</v>
      </c>
      <c r="G155" s="5">
        <v>1500000000</v>
      </c>
      <c r="I155" s="5">
        <v>1500000000</v>
      </c>
      <c r="J155" s="5">
        <v>1500000000</v>
      </c>
      <c r="K155" s="5">
        <v>1500000000</v>
      </c>
      <c r="L155" s="5">
        <v>1500000000</v>
      </c>
      <c r="M155" s="5">
        <v>1500000000</v>
      </c>
      <c r="N155" s="5">
        <v>1500000000</v>
      </c>
      <c r="O155" s="5">
        <v>1500000000</v>
      </c>
      <c r="P155" s="5">
        <v>30000000</v>
      </c>
    </row>
    <row r="156" spans="2:16" x14ac:dyDescent="0.35">
      <c r="C156" t="s">
        <v>178</v>
      </c>
      <c r="D156" s="6">
        <v>4.21</v>
      </c>
      <c r="E156" s="6">
        <v>6.41</v>
      </c>
      <c r="F156" s="6">
        <v>6.58</v>
      </c>
      <c r="G156" s="6">
        <v>1.97</v>
      </c>
    </row>
    <row r="157" spans="2:16" x14ac:dyDescent="0.35">
      <c r="C157" t="s">
        <v>179</v>
      </c>
      <c r="D157" s="6">
        <v>78.38</v>
      </c>
      <c r="E157" s="6">
        <v>66.77</v>
      </c>
      <c r="F157" s="6">
        <v>50.76</v>
      </c>
      <c r="G157" s="6">
        <v>178.68</v>
      </c>
    </row>
    <row r="158" spans="2:16" x14ac:dyDescent="0.35">
      <c r="C158" t="s">
        <v>62</v>
      </c>
      <c r="D158" s="6">
        <v>1.33</v>
      </c>
      <c r="E158" s="6">
        <v>1.03</v>
      </c>
      <c r="F158" s="6">
        <v>0.98</v>
      </c>
      <c r="G158" s="6">
        <v>1.26</v>
      </c>
    </row>
    <row r="159" spans="2:16" x14ac:dyDescent="0.35">
      <c r="C159" t="s">
        <v>180</v>
      </c>
      <c r="D159" s="5">
        <v>20750000000</v>
      </c>
      <c r="E159" s="5">
        <v>28940000000</v>
      </c>
      <c r="F159" s="5">
        <v>28440000000</v>
      </c>
      <c r="G159" s="5">
        <v>23210000000</v>
      </c>
    </row>
    <row r="160" spans="2:16" x14ac:dyDescent="0.35">
      <c r="C160" t="s">
        <v>181</v>
      </c>
      <c r="D160" s="6">
        <v>6.1999999999999998E-3</v>
      </c>
      <c r="E160" s="6">
        <v>9.3999999999999986E-3</v>
      </c>
      <c r="F160" s="6">
        <v>9.1999999999999998E-3</v>
      </c>
      <c r="G160" s="6">
        <v>2.5999999999999999E-3</v>
      </c>
    </row>
    <row r="161" spans="3:7" x14ac:dyDescent="0.35">
      <c r="C161" t="s">
        <v>182</v>
      </c>
      <c r="D161" s="6">
        <v>1.52E-2</v>
      </c>
      <c r="E161" s="6">
        <v>2.3399999999999997E-2</v>
      </c>
      <c r="F161" s="6">
        <v>2.46E-2</v>
      </c>
      <c r="G161" s="6">
        <v>7.6E-3</v>
      </c>
    </row>
    <row r="162" spans="3:7" x14ac:dyDescent="0.35">
      <c r="C162" t="s">
        <v>183</v>
      </c>
      <c r="D162" s="6">
        <v>2.7900000000000001E-2</v>
      </c>
      <c r="E162" s="6">
        <v>4.5199999999999997E-2</v>
      </c>
      <c r="F162" s="6">
        <v>4.5700000000000005E-2</v>
      </c>
      <c r="G162" s="6">
        <v>0.03</v>
      </c>
    </row>
    <row r="163" spans="3:7" x14ac:dyDescent="0.35">
      <c r="C163" t="s">
        <v>184</v>
      </c>
      <c r="D163" s="6">
        <v>2.97</v>
      </c>
      <c r="E163" s="6">
        <v>3.16</v>
      </c>
      <c r="F163" s="6">
        <v>2.73</v>
      </c>
      <c r="G163" s="6">
        <v>1.67</v>
      </c>
    </row>
    <row r="164" spans="3:7" x14ac:dyDescent="0.35">
      <c r="C164" t="s">
        <v>185</v>
      </c>
      <c r="D164" s="5">
        <v>468000000000</v>
      </c>
      <c r="E164" s="5">
        <v>461000000000</v>
      </c>
      <c r="F164" s="5">
        <v>449000000000</v>
      </c>
      <c r="G164" s="5">
        <v>438000000000</v>
      </c>
    </row>
    <row r="165" spans="3:7" x14ac:dyDescent="0.35">
      <c r="C165" t="s">
        <v>186</v>
      </c>
      <c r="D165" s="6">
        <v>1.19</v>
      </c>
      <c r="E165" s="6">
        <v>1.57</v>
      </c>
      <c r="F165" s="6">
        <v>1.25</v>
      </c>
      <c r="G165" s="6">
        <v>1.35</v>
      </c>
    </row>
    <row r="166" spans="3:7" x14ac:dyDescent="0.35">
      <c r="C166" t="s">
        <v>187</v>
      </c>
      <c r="D166" s="6">
        <v>277.5</v>
      </c>
      <c r="E166" s="6">
        <v>273.27999999999997</v>
      </c>
      <c r="F166" s="6">
        <v>267.20999999999998</v>
      </c>
      <c r="G166" s="6">
        <v>260.64</v>
      </c>
    </row>
    <row r="167" spans="3:7" x14ac:dyDescent="0.35">
      <c r="C167" t="s">
        <v>188</v>
      </c>
      <c r="D167" s="6">
        <v>1.19</v>
      </c>
      <c r="E167" s="6">
        <v>1.57</v>
      </c>
      <c r="F167" s="6">
        <v>1.25</v>
      </c>
      <c r="G167" s="6">
        <v>1.35</v>
      </c>
    </row>
    <row r="168" spans="3:7" x14ac:dyDescent="0.35">
      <c r="C168" t="s">
        <v>189</v>
      </c>
      <c r="D168" s="6">
        <v>277.33999999999997</v>
      </c>
      <c r="E168" s="6">
        <v>273.12</v>
      </c>
      <c r="F168" s="6">
        <v>267.02999999999997</v>
      </c>
      <c r="G168" s="6">
        <v>260.45</v>
      </c>
    </row>
    <row r="169" spans="3:7" x14ac:dyDescent="0.35">
      <c r="C169" t="s">
        <v>190</v>
      </c>
      <c r="D169" s="5">
        <v>305000000000</v>
      </c>
      <c r="E169" s="5">
        <v>348000000000</v>
      </c>
      <c r="F169" s="5">
        <v>387000000000</v>
      </c>
      <c r="G169" s="5">
        <v>402000000000</v>
      </c>
    </row>
    <row r="170" spans="3:7" x14ac:dyDescent="0.35">
      <c r="C170" t="s">
        <v>191</v>
      </c>
      <c r="D170" s="5">
        <v>4000000000</v>
      </c>
      <c r="E170" s="5">
        <v>8000000000</v>
      </c>
      <c r="F170" s="5">
        <v>12000000000</v>
      </c>
      <c r="G170" s="5">
        <v>10000000000</v>
      </c>
    </row>
    <row r="171" spans="3:7" x14ac:dyDescent="0.35">
      <c r="C171" t="s">
        <v>192</v>
      </c>
      <c r="D171" s="5">
        <v>416000000000</v>
      </c>
      <c r="E171" s="5">
        <v>410000000000</v>
      </c>
      <c r="F171" s="5">
        <v>401000000000</v>
      </c>
      <c r="G171" s="5">
        <v>391000000000</v>
      </c>
    </row>
    <row r="172" spans="3:7" x14ac:dyDescent="0.35">
      <c r="C172" t="s">
        <v>23</v>
      </c>
      <c r="D172" s="5">
        <v>309000000000</v>
      </c>
      <c r="E172" s="5">
        <v>356000000000</v>
      </c>
      <c r="F172" s="5">
        <v>399000000000</v>
      </c>
      <c r="G172" s="5">
        <v>412000000000</v>
      </c>
    </row>
    <row r="173" spans="3:7" x14ac:dyDescent="0.35">
      <c r="C173" t="s">
        <v>20</v>
      </c>
      <c r="D173" s="5">
        <v>224000000000</v>
      </c>
      <c r="E173" s="5">
        <v>265000000000</v>
      </c>
      <c r="F173" s="5">
        <v>301000000000</v>
      </c>
      <c r="G173" s="5">
        <v>320000000000</v>
      </c>
    </row>
    <row r="174" spans="3:7" x14ac:dyDescent="0.35">
      <c r="C174" t="s">
        <v>193</v>
      </c>
      <c r="D174" s="5">
        <v>399000000000</v>
      </c>
      <c r="E174" s="5">
        <v>395000000000</v>
      </c>
      <c r="F174" s="5">
        <v>398000000000</v>
      </c>
      <c r="G174" s="5">
        <v>380000000000</v>
      </c>
    </row>
    <row r="175" spans="3:7" x14ac:dyDescent="0.35">
      <c r="C175" t="s">
        <v>194</v>
      </c>
      <c r="D175" s="5">
        <v>84000000000</v>
      </c>
      <c r="E175" s="5">
        <v>268000000000</v>
      </c>
      <c r="F175" s="5">
        <v>190000000000</v>
      </c>
      <c r="G175" s="5">
        <v>266000000000</v>
      </c>
    </row>
    <row r="176" spans="3:7" x14ac:dyDescent="0.35">
      <c r="C176" t="s">
        <v>195</v>
      </c>
      <c r="D176" s="5">
        <v>-6000000000</v>
      </c>
      <c r="E176" s="5">
        <v>-5000000000</v>
      </c>
      <c r="F176" s="5">
        <v>-4000000000</v>
      </c>
      <c r="G176" s="5">
        <v>-4000000000</v>
      </c>
    </row>
    <row r="177" spans="3:16" x14ac:dyDescent="0.35">
      <c r="C177" t="s">
        <v>12</v>
      </c>
      <c r="D177" s="5">
        <v>78000000000</v>
      </c>
      <c r="E177" s="5">
        <v>263000000000</v>
      </c>
      <c r="F177" s="5">
        <v>186000000000</v>
      </c>
      <c r="G177" s="5">
        <v>262000000000</v>
      </c>
    </row>
    <row r="178" spans="3:16" x14ac:dyDescent="0.35">
      <c r="C178" t="s">
        <v>15</v>
      </c>
      <c r="D178" s="6">
        <v>51.77</v>
      </c>
      <c r="E178" s="6">
        <v>175.08</v>
      </c>
      <c r="F178" s="6">
        <v>124.17</v>
      </c>
      <c r="G178" s="6">
        <v>174.35</v>
      </c>
    </row>
    <row r="179" spans="3:16" x14ac:dyDescent="0.35">
      <c r="C179" t="s">
        <v>47</v>
      </c>
      <c r="I179" s="6">
        <v>22.64</v>
      </c>
      <c r="J179" s="6">
        <v>50.81</v>
      </c>
      <c r="K179" s="6">
        <v>48.76</v>
      </c>
      <c r="L179" s="6">
        <v>52.87</v>
      </c>
      <c r="M179" s="6">
        <v>26.46</v>
      </c>
      <c r="N179" s="6">
        <v>20.3</v>
      </c>
      <c r="O179" s="6">
        <v>25.09</v>
      </c>
      <c r="P179" s="6">
        <v>231.64</v>
      </c>
    </row>
    <row r="180" spans="3:16" x14ac:dyDescent="0.35">
      <c r="C180" t="s">
        <v>61</v>
      </c>
      <c r="I180" s="6">
        <v>18.899999999999999</v>
      </c>
      <c r="J180" s="6">
        <v>6.53</v>
      </c>
      <c r="K180" s="6">
        <v>13.33</v>
      </c>
      <c r="L180" s="6">
        <v>12.2</v>
      </c>
      <c r="M180" s="6">
        <v>10.96</v>
      </c>
      <c r="N180" s="6">
        <v>18.23</v>
      </c>
      <c r="O180" s="6">
        <v>12.04</v>
      </c>
      <c r="P180" s="5">
        <v>0</v>
      </c>
    </row>
    <row r="181" spans="3:16" x14ac:dyDescent="0.35">
      <c r="C181" t="s">
        <v>64</v>
      </c>
      <c r="I181" s="6">
        <v>0.33</v>
      </c>
      <c r="J181" s="6">
        <v>0.22</v>
      </c>
      <c r="K181" s="6">
        <v>0.47</v>
      </c>
      <c r="L181" s="6">
        <v>0.42</v>
      </c>
      <c r="M181" s="6">
        <v>0.25</v>
      </c>
      <c r="N181" s="6">
        <v>0.28999999999999998</v>
      </c>
      <c r="O181" s="6">
        <v>0.21</v>
      </c>
      <c r="P181" s="5">
        <v>0</v>
      </c>
    </row>
    <row r="182" spans="3:16" x14ac:dyDescent="0.35">
      <c r="C182" t="s">
        <v>196</v>
      </c>
      <c r="I182" s="5">
        <v>108480000000</v>
      </c>
      <c r="J182" s="5">
        <v>169790000000</v>
      </c>
      <c r="K182" s="5">
        <v>159720000000</v>
      </c>
      <c r="L182" s="5">
        <v>164310000000</v>
      </c>
      <c r="M182" s="5">
        <v>75630000000</v>
      </c>
      <c r="N182" s="5">
        <v>92670000000</v>
      </c>
      <c r="O182" s="5">
        <v>108310000000</v>
      </c>
      <c r="P182" s="5">
        <v>14890000000</v>
      </c>
    </row>
    <row r="183" spans="3:16" x14ac:dyDescent="0.35">
      <c r="C183" t="s">
        <v>197</v>
      </c>
      <c r="I183" s="6">
        <v>3.3300000000000003E-2</v>
      </c>
      <c r="J183" s="6">
        <v>6.8400000000000002E-2</v>
      </c>
      <c r="K183" s="6">
        <v>7.85E-2</v>
      </c>
      <c r="L183" s="6">
        <v>8.6199999999999999E-2</v>
      </c>
      <c r="M183" s="6">
        <v>6.4100000000000004E-2</v>
      </c>
      <c r="N183" s="6">
        <v>6.4699999999999994E-2</v>
      </c>
      <c r="O183" s="6">
        <v>4.0300000000000002E-2</v>
      </c>
      <c r="P183" s="6">
        <v>2.1000000000000001E-2</v>
      </c>
    </row>
    <row r="184" spans="3:16" x14ac:dyDescent="0.35">
      <c r="C184" t="s">
        <v>198</v>
      </c>
      <c r="I184" s="6">
        <v>8.2899999999999988E-2</v>
      </c>
      <c r="J184" s="6">
        <v>0.191</v>
      </c>
      <c r="K184" s="6">
        <v>0.21129999999999999</v>
      </c>
      <c r="L184" s="6">
        <v>0.2671</v>
      </c>
      <c r="M184" s="6">
        <v>0.17280000000000001</v>
      </c>
      <c r="N184" s="6">
        <v>0.15310000000000001</v>
      </c>
      <c r="O184" s="6">
        <v>0.2273</v>
      </c>
      <c r="P184" s="6">
        <v>0.1067</v>
      </c>
    </row>
    <row r="185" spans="3:16" x14ac:dyDescent="0.35">
      <c r="C185" t="s">
        <v>199</v>
      </c>
      <c r="I185" s="6">
        <v>0.16370000000000001</v>
      </c>
      <c r="J185" s="6">
        <v>0.31240000000000001</v>
      </c>
      <c r="K185" s="6">
        <v>0.32929999999999998</v>
      </c>
      <c r="L185" s="6">
        <v>0.47</v>
      </c>
      <c r="M185" s="6">
        <v>0.2802</v>
      </c>
      <c r="N185" s="6">
        <v>0.43700000000000006</v>
      </c>
      <c r="O185" s="6">
        <v>0.82830000000000004</v>
      </c>
      <c r="P185" s="6">
        <v>0.35799999999999998</v>
      </c>
    </row>
    <row r="186" spans="3:16" x14ac:dyDescent="0.35">
      <c r="C186" t="s">
        <v>200</v>
      </c>
      <c r="I186" s="6">
        <v>2.59</v>
      </c>
      <c r="J186" s="6">
        <v>5.1100000000000003</v>
      </c>
      <c r="K186" s="6">
        <v>4.38</v>
      </c>
      <c r="L186" s="6">
        <v>5.22</v>
      </c>
      <c r="M186" s="6">
        <v>5.26</v>
      </c>
      <c r="N186" s="6">
        <v>1.91</v>
      </c>
      <c r="O186" s="6">
        <v>1.89</v>
      </c>
      <c r="P186" s="6">
        <v>6.46</v>
      </c>
    </row>
    <row r="187" spans="3:16" x14ac:dyDescent="0.35">
      <c r="C187" t="s">
        <v>58</v>
      </c>
      <c r="I187" s="6">
        <v>1.57</v>
      </c>
      <c r="J187" s="6">
        <v>1.25</v>
      </c>
      <c r="K187" s="6">
        <v>2.82</v>
      </c>
      <c r="L187" s="6">
        <v>3.26</v>
      </c>
      <c r="M187" s="6">
        <v>1.89</v>
      </c>
      <c r="N187" s="6">
        <v>2.79</v>
      </c>
      <c r="O187" s="6">
        <v>2.74</v>
      </c>
      <c r="P187" s="5">
        <v>0</v>
      </c>
    </row>
    <row r="188" spans="3:16" x14ac:dyDescent="0.35">
      <c r="C188" t="s">
        <v>55</v>
      </c>
      <c r="I188" s="6">
        <v>273.27999999999997</v>
      </c>
      <c r="J188" s="6">
        <v>265.97000000000003</v>
      </c>
      <c r="K188" s="6">
        <v>230.74</v>
      </c>
      <c r="L188" s="6">
        <v>197.97</v>
      </c>
      <c r="M188" s="6">
        <v>153.16999999999999</v>
      </c>
      <c r="N188" s="6">
        <v>132.57</v>
      </c>
      <c r="O188" s="6">
        <v>110.36</v>
      </c>
      <c r="P188" s="6">
        <v>2170.58</v>
      </c>
    </row>
    <row r="189" spans="3:16" x14ac:dyDescent="0.35">
      <c r="C189" t="s">
        <v>201</v>
      </c>
      <c r="I189" s="6">
        <v>1.57</v>
      </c>
      <c r="J189" s="6">
        <v>1.25</v>
      </c>
      <c r="K189" s="6">
        <v>2.82</v>
      </c>
      <c r="L189" s="6">
        <v>3.26</v>
      </c>
      <c r="M189" s="6">
        <v>1.89</v>
      </c>
      <c r="N189" s="6">
        <v>2.79</v>
      </c>
      <c r="O189" s="6">
        <v>2.74</v>
      </c>
      <c r="P189" s="5">
        <v>0</v>
      </c>
    </row>
    <row r="190" spans="3:16" x14ac:dyDescent="0.35">
      <c r="C190" t="s">
        <v>202</v>
      </c>
      <c r="I190" s="6">
        <v>273.12</v>
      </c>
      <c r="J190" s="6">
        <v>265.77</v>
      </c>
      <c r="K190" s="6">
        <v>230.49</v>
      </c>
      <c r="L190" s="6">
        <v>197.68</v>
      </c>
      <c r="M190" s="6">
        <v>153.16999999999999</v>
      </c>
      <c r="N190" s="6">
        <v>132.57</v>
      </c>
      <c r="O190" s="6">
        <v>110.36</v>
      </c>
      <c r="P190" s="6">
        <v>2170.58</v>
      </c>
    </row>
    <row r="191" spans="3:16" x14ac:dyDescent="0.35">
      <c r="C191" t="s">
        <v>203</v>
      </c>
      <c r="I191" s="5">
        <v>348000000000</v>
      </c>
      <c r="J191" s="5">
        <v>440000000000</v>
      </c>
      <c r="K191" s="5">
        <v>368000000000</v>
      </c>
      <c r="L191" s="5">
        <v>360000000000</v>
      </c>
      <c r="M191" s="5">
        <v>191000000000</v>
      </c>
      <c r="N191" s="5">
        <v>183000000000</v>
      </c>
      <c r="O191" s="5">
        <v>542000000000</v>
      </c>
      <c r="P191" s="5">
        <v>60000000000</v>
      </c>
    </row>
    <row r="192" spans="3:16" x14ac:dyDescent="0.35">
      <c r="C192" t="s">
        <v>204</v>
      </c>
      <c r="I192" s="5">
        <v>8000000000</v>
      </c>
      <c r="J192" s="5">
        <v>15000000000</v>
      </c>
      <c r="K192" s="5">
        <v>25000000000</v>
      </c>
      <c r="L192" s="5">
        <v>32000000000</v>
      </c>
      <c r="M192" s="5">
        <v>0</v>
      </c>
      <c r="N192" s="5">
        <v>0</v>
      </c>
      <c r="O192" s="5">
        <v>0</v>
      </c>
      <c r="P192" s="5">
        <v>1000000000</v>
      </c>
    </row>
    <row r="193" spans="2:16" x14ac:dyDescent="0.35">
      <c r="C193" t="s">
        <v>25</v>
      </c>
      <c r="I193" s="5">
        <v>356000000000</v>
      </c>
      <c r="J193" s="5">
        <v>454000000000</v>
      </c>
      <c r="K193" s="5">
        <v>393000000000</v>
      </c>
      <c r="L193" s="5">
        <v>392000000000</v>
      </c>
      <c r="M193" s="5">
        <v>191000000000</v>
      </c>
      <c r="N193" s="5">
        <v>183000000000</v>
      </c>
      <c r="O193" s="5">
        <v>542000000000</v>
      </c>
      <c r="P193" s="5">
        <v>61000000000</v>
      </c>
    </row>
    <row r="194" spans="2:16" x14ac:dyDescent="0.35">
      <c r="C194" t="s">
        <v>22</v>
      </c>
      <c r="I194" s="5">
        <v>265000000000</v>
      </c>
      <c r="J194" s="5">
        <v>349000000000</v>
      </c>
      <c r="K194" s="5">
        <v>287000000000</v>
      </c>
      <c r="L194" s="5">
        <v>271000000000</v>
      </c>
      <c r="M194" s="5">
        <v>82000000000</v>
      </c>
      <c r="N194" s="5">
        <v>119000000000</v>
      </c>
      <c r="O194" s="5">
        <v>492000000000</v>
      </c>
      <c r="P194" s="5">
        <v>41000000000</v>
      </c>
    </row>
    <row r="195" spans="2:16" x14ac:dyDescent="0.35">
      <c r="C195" t="s">
        <v>205</v>
      </c>
      <c r="I195" s="5">
        <v>395000000000</v>
      </c>
      <c r="J195" s="5">
        <v>393000000000</v>
      </c>
      <c r="K195" s="5">
        <v>333000000000</v>
      </c>
      <c r="L195" s="5">
        <v>289000000000</v>
      </c>
      <c r="M195" s="5">
        <v>183000000000</v>
      </c>
      <c r="N195" s="5">
        <v>173000000000</v>
      </c>
      <c r="O195" s="5">
        <v>139000000000</v>
      </c>
      <c r="P195" s="5">
        <v>38000000000</v>
      </c>
    </row>
    <row r="196" spans="2:16" x14ac:dyDescent="0.35">
      <c r="C196" t="s">
        <v>206</v>
      </c>
      <c r="I196" s="5">
        <v>910000000000</v>
      </c>
      <c r="J196" s="5">
        <v>1155000000000</v>
      </c>
      <c r="K196" s="5">
        <v>1218000000000</v>
      </c>
      <c r="L196" s="5">
        <v>1330000000000</v>
      </c>
      <c r="M196" s="5">
        <v>995000000000</v>
      </c>
      <c r="N196" s="5">
        <v>918000000000</v>
      </c>
      <c r="O196" s="5">
        <v>1046000000000</v>
      </c>
      <c r="P196" s="5">
        <v>-55000000000</v>
      </c>
    </row>
    <row r="197" spans="2:16" x14ac:dyDescent="0.35">
      <c r="C197" t="s">
        <v>207</v>
      </c>
      <c r="I197" s="5">
        <v>-19000000000</v>
      </c>
      <c r="J197" s="5">
        <v>-26000000000</v>
      </c>
      <c r="K197" s="5">
        <v>-29000000000</v>
      </c>
      <c r="L197" s="5">
        <v>-43000000000</v>
      </c>
      <c r="M197" s="5">
        <v>-33000000000</v>
      </c>
      <c r="N197" s="5">
        <v>-11000000000</v>
      </c>
      <c r="O197" s="5">
        <v>-1000000000</v>
      </c>
      <c r="P197" s="5">
        <v>-18000000000</v>
      </c>
    </row>
    <row r="198" spans="2:16" x14ac:dyDescent="0.35">
      <c r="C198" t="s">
        <v>14</v>
      </c>
      <c r="I198" s="5">
        <v>891000000000</v>
      </c>
      <c r="J198" s="5">
        <v>1129000000000</v>
      </c>
      <c r="K198" s="5">
        <v>1190000000000</v>
      </c>
      <c r="L198" s="5">
        <v>1287000000000</v>
      </c>
      <c r="M198" s="5">
        <v>962000000000</v>
      </c>
      <c r="N198" s="5">
        <v>908000000000</v>
      </c>
      <c r="O198" s="5">
        <v>1045000000000</v>
      </c>
      <c r="P198" s="5">
        <v>-73000000000</v>
      </c>
    </row>
    <row r="199" spans="2:16" x14ac:dyDescent="0.35">
      <c r="C199" t="s">
        <v>16</v>
      </c>
      <c r="I199" s="6">
        <v>594.17999999999995</v>
      </c>
      <c r="J199" s="6">
        <v>752.93</v>
      </c>
      <c r="K199" s="6">
        <v>793.06</v>
      </c>
      <c r="L199" s="6">
        <v>857.99</v>
      </c>
      <c r="M199" s="6">
        <v>641.5</v>
      </c>
      <c r="N199" s="6">
        <v>605.22</v>
      </c>
      <c r="O199" s="6">
        <v>696.84</v>
      </c>
      <c r="P199" s="6">
        <v>-2596.12</v>
      </c>
    </row>
    <row r="201" spans="2:16" x14ac:dyDescent="0.35">
      <c r="B201" t="s">
        <v>208</v>
      </c>
      <c r="C201" t="s">
        <v>209</v>
      </c>
      <c r="D201" s="5">
        <v>6000000000</v>
      </c>
      <c r="E201" s="5">
        <v>10000000000</v>
      </c>
      <c r="F201" s="5">
        <v>10000000000</v>
      </c>
      <c r="G201" s="5">
        <v>3000000000</v>
      </c>
      <c r="H201" s="5">
        <v>25000000000</v>
      </c>
      <c r="I201" s="5">
        <v>34000000000</v>
      </c>
      <c r="J201" s="5">
        <v>76000000000</v>
      </c>
      <c r="K201" s="5">
        <v>73000000000</v>
      </c>
      <c r="L201" s="5">
        <v>79000000000</v>
      </c>
      <c r="M201" s="5">
        <v>40000000000</v>
      </c>
      <c r="N201" s="5">
        <v>30000000000</v>
      </c>
      <c r="O201" s="5">
        <v>38000000000</v>
      </c>
      <c r="P201" s="5">
        <v>6000000000</v>
      </c>
    </row>
    <row r="202" spans="2:16" x14ac:dyDescent="0.35">
      <c r="C202" t="s">
        <v>210</v>
      </c>
      <c r="H202" s="5">
        <v>29000000000</v>
      </c>
      <c r="I202" s="5">
        <v>34000000000</v>
      </c>
      <c r="J202" s="5">
        <v>76000000000</v>
      </c>
      <c r="K202" s="5">
        <v>73000000000</v>
      </c>
      <c r="L202" s="5">
        <v>79000000000</v>
      </c>
      <c r="M202" s="5">
        <v>40000000000</v>
      </c>
      <c r="N202" s="5">
        <v>30000000000</v>
      </c>
      <c r="O202" s="5">
        <v>38000000000</v>
      </c>
    </row>
    <row r="203" spans="2:16" x14ac:dyDescent="0.35">
      <c r="C203" t="s">
        <v>344</v>
      </c>
      <c r="H203" s="5">
        <v>10</v>
      </c>
      <c r="I203" s="5">
        <v>10</v>
      </c>
      <c r="J203" s="5">
        <v>15</v>
      </c>
      <c r="K203" s="5">
        <v>15</v>
      </c>
      <c r="L203" s="5">
        <v>16</v>
      </c>
      <c r="M203" s="5">
        <v>8</v>
      </c>
      <c r="N203" s="5">
        <v>6</v>
      </c>
    </row>
    <row r="204" spans="2:16" x14ac:dyDescent="0.35">
      <c r="C204" t="s">
        <v>66</v>
      </c>
      <c r="H204" s="6">
        <v>0.59340000000000004</v>
      </c>
      <c r="I204" s="6">
        <v>0.44159999999999999</v>
      </c>
      <c r="J204" s="6">
        <v>0.29520000000000002</v>
      </c>
      <c r="K204" s="6">
        <v>0.30760000000000004</v>
      </c>
      <c r="L204" s="6">
        <v>0.30260000000000004</v>
      </c>
      <c r="M204" s="6">
        <v>0.30230000000000001</v>
      </c>
      <c r="N204" s="6">
        <v>0.29559999999999997</v>
      </c>
    </row>
    <row r="205" spans="2:16" x14ac:dyDescent="0.35">
      <c r="C205" t="s">
        <v>345</v>
      </c>
      <c r="H205" s="6">
        <v>3.0499999999999999E-2</v>
      </c>
      <c r="I205" s="6">
        <v>2.8399999999999998E-2</v>
      </c>
      <c r="J205" s="6">
        <v>4.2599999999999999E-2</v>
      </c>
      <c r="K205" s="6">
        <v>3.7100000000000001E-2</v>
      </c>
      <c r="L205" s="6">
        <v>2.69E-2</v>
      </c>
      <c r="M205" s="6">
        <v>2.9399999999999999E-2</v>
      </c>
      <c r="N205" s="6">
        <v>1.7600000000000001E-2</v>
      </c>
    </row>
    <row r="206" spans="2:16" x14ac:dyDescent="0.35">
      <c r="C206" t="s">
        <v>46</v>
      </c>
      <c r="D206" s="6">
        <v>4.21</v>
      </c>
      <c r="E206" s="6">
        <v>6.41</v>
      </c>
      <c r="F206" s="6">
        <v>6.58</v>
      </c>
      <c r="G206" s="6">
        <v>1.97</v>
      </c>
      <c r="H206" s="6">
        <v>16.850000000000001</v>
      </c>
      <c r="I206" s="6">
        <v>22.64</v>
      </c>
      <c r="J206" s="6">
        <v>50.81</v>
      </c>
      <c r="K206" s="6">
        <v>48.76</v>
      </c>
      <c r="L206" s="6">
        <v>52.87</v>
      </c>
      <c r="M206" s="6">
        <v>26.46</v>
      </c>
      <c r="N206" s="6">
        <v>20.3</v>
      </c>
      <c r="O206" s="6">
        <v>25.09</v>
      </c>
      <c r="P206" s="6">
        <v>4.32</v>
      </c>
    </row>
    <row r="207" spans="2:16" x14ac:dyDescent="0.35">
      <c r="C207" t="s">
        <v>211</v>
      </c>
      <c r="H207" s="6">
        <v>19.16</v>
      </c>
      <c r="I207" s="6">
        <v>22.64</v>
      </c>
      <c r="J207" s="6">
        <v>50.81</v>
      </c>
      <c r="K207" s="6">
        <v>48.76</v>
      </c>
      <c r="L207" s="6">
        <v>52.87</v>
      </c>
      <c r="M207" s="6">
        <v>26.46</v>
      </c>
      <c r="N207" s="6">
        <v>20.3</v>
      </c>
      <c r="O207" s="6">
        <v>25.09</v>
      </c>
    </row>
    <row r="208" spans="2:16" x14ac:dyDescent="0.35">
      <c r="C208" t="s">
        <v>68</v>
      </c>
      <c r="H208" s="5">
        <v>10</v>
      </c>
      <c r="I208" s="5">
        <v>10</v>
      </c>
      <c r="J208" s="5">
        <v>15</v>
      </c>
      <c r="K208" s="5">
        <v>15</v>
      </c>
      <c r="L208" s="5">
        <v>16</v>
      </c>
      <c r="M208" s="5">
        <v>8</v>
      </c>
      <c r="N208" s="5">
        <v>6</v>
      </c>
    </row>
    <row r="209" spans="3:16" x14ac:dyDescent="0.35">
      <c r="C209" t="s">
        <v>346</v>
      </c>
      <c r="H209" s="6">
        <v>0.59340000000000004</v>
      </c>
      <c r="I209" s="6">
        <v>0.44159999999999999</v>
      </c>
      <c r="J209" s="6">
        <v>0.29520000000000002</v>
      </c>
      <c r="K209" s="6">
        <v>0.30760000000000004</v>
      </c>
      <c r="L209" s="6">
        <v>0.30260000000000004</v>
      </c>
      <c r="M209" s="6">
        <v>0.30230000000000001</v>
      </c>
      <c r="N209" s="6">
        <v>0.29559999999999997</v>
      </c>
    </row>
    <row r="210" spans="3:16" x14ac:dyDescent="0.35">
      <c r="C210" t="s">
        <v>347</v>
      </c>
      <c r="H210" s="6">
        <v>3.0499999999999999E-2</v>
      </c>
      <c r="I210" s="6">
        <v>2.8399999999999998E-2</v>
      </c>
      <c r="J210" s="6">
        <v>4.2599999999999999E-2</v>
      </c>
      <c r="K210" s="6">
        <v>3.7100000000000001E-2</v>
      </c>
      <c r="L210" s="6">
        <v>2.69E-2</v>
      </c>
      <c r="M210" s="6">
        <v>2.9399999999999999E-2</v>
      </c>
      <c r="N210" s="6">
        <v>1.7600000000000001E-2</v>
      </c>
    </row>
    <row r="211" spans="3:16" x14ac:dyDescent="0.35">
      <c r="C211" t="s">
        <v>212</v>
      </c>
      <c r="D211" s="5">
        <v>372000000000</v>
      </c>
      <c r="E211" s="5">
        <v>624000000000</v>
      </c>
      <c r="F211" s="5">
        <v>510000000000</v>
      </c>
      <c r="G211" s="5">
        <v>419000000000</v>
      </c>
      <c r="H211" s="5">
        <v>1486000000000</v>
      </c>
      <c r="I211" s="5">
        <v>1938000000000</v>
      </c>
      <c r="J211" s="5">
        <v>2307000000000</v>
      </c>
      <c r="K211" s="5">
        <v>2062000000000</v>
      </c>
      <c r="L211" s="5">
        <v>2327000000000</v>
      </c>
      <c r="M211" s="5">
        <v>1749000000000</v>
      </c>
      <c r="N211" s="5">
        <v>1935000000000</v>
      </c>
      <c r="O211" s="5">
        <v>2157000000000</v>
      </c>
      <c r="P211" s="5">
        <v>400000000000</v>
      </c>
    </row>
    <row r="212" spans="3:16" x14ac:dyDescent="0.35">
      <c r="C212" t="s">
        <v>213</v>
      </c>
      <c r="H212" s="5">
        <v>1925000000000</v>
      </c>
      <c r="I212" s="5">
        <v>1938000000000</v>
      </c>
      <c r="J212" s="5">
        <v>2307000000000</v>
      </c>
      <c r="K212" s="5">
        <v>2062000000000</v>
      </c>
      <c r="L212" s="5">
        <v>2327000000000</v>
      </c>
      <c r="M212" s="5">
        <v>1749000000000</v>
      </c>
      <c r="N212" s="5">
        <v>1935000000000</v>
      </c>
      <c r="O212" s="5">
        <v>2157000000000</v>
      </c>
    </row>
    <row r="213" spans="3:16" x14ac:dyDescent="0.35">
      <c r="C213" t="s">
        <v>348</v>
      </c>
      <c r="H213" s="5">
        <v>10</v>
      </c>
      <c r="I213" s="5">
        <v>10</v>
      </c>
      <c r="J213" s="5">
        <v>15</v>
      </c>
      <c r="K213" s="5">
        <v>15</v>
      </c>
      <c r="L213" s="5">
        <v>16</v>
      </c>
      <c r="M213" s="5">
        <v>8</v>
      </c>
      <c r="N213" s="5">
        <v>6</v>
      </c>
    </row>
    <row r="214" spans="3:16" x14ac:dyDescent="0.35">
      <c r="C214" t="s">
        <v>349</v>
      </c>
      <c r="H214" s="6">
        <v>0.59340000000000004</v>
      </c>
      <c r="I214" s="6">
        <v>0.44159999999999999</v>
      </c>
      <c r="J214" s="6">
        <v>0.29520000000000002</v>
      </c>
      <c r="K214" s="6">
        <v>0.30760000000000004</v>
      </c>
      <c r="L214" s="6">
        <v>0.30260000000000004</v>
      </c>
      <c r="M214" s="6">
        <v>0.30230000000000001</v>
      </c>
      <c r="N214" s="6">
        <v>0.29559999999999997</v>
      </c>
    </row>
    <row r="215" spans="3:16" x14ac:dyDescent="0.35">
      <c r="C215" t="s">
        <v>350</v>
      </c>
      <c r="H215" s="6">
        <v>3.0499999999999999E-2</v>
      </c>
      <c r="I215" s="6">
        <v>2.8399999999999998E-2</v>
      </c>
      <c r="J215" s="6">
        <v>4.2599999999999999E-2</v>
      </c>
      <c r="K215" s="6">
        <v>3.7100000000000001E-2</v>
      </c>
      <c r="L215" s="6">
        <v>2.69E-2</v>
      </c>
      <c r="M215" s="6">
        <v>2.9399999999999999E-2</v>
      </c>
      <c r="N215" s="6">
        <v>1.7600000000000001E-2</v>
      </c>
    </row>
    <row r="216" spans="3:16" x14ac:dyDescent="0.35">
      <c r="C216" t="s">
        <v>214</v>
      </c>
      <c r="I216" s="6">
        <v>19.47</v>
      </c>
    </row>
    <row r="217" spans="3:16" x14ac:dyDescent="0.35">
      <c r="C217" t="s">
        <v>215</v>
      </c>
      <c r="I217" s="6">
        <v>17.12</v>
      </c>
    </row>
    <row r="218" spans="3:16" x14ac:dyDescent="0.35">
      <c r="C218" t="s">
        <v>216</v>
      </c>
      <c r="I218" s="6">
        <v>7.42</v>
      </c>
    </row>
    <row r="219" spans="3:16" x14ac:dyDescent="0.35">
      <c r="C219" t="s">
        <v>217</v>
      </c>
      <c r="I219" s="6">
        <v>5.8400000000000001E-2</v>
      </c>
    </row>
    <row r="220" spans="3:16" x14ac:dyDescent="0.35">
      <c r="C220" t="s">
        <v>218</v>
      </c>
      <c r="I220" s="6">
        <v>0.26</v>
      </c>
    </row>
    <row r="221" spans="3:16" x14ac:dyDescent="0.35">
      <c r="C221" t="s">
        <v>219</v>
      </c>
      <c r="I221" s="6">
        <v>1.18</v>
      </c>
    </row>
    <row r="222" spans="3:16" x14ac:dyDescent="0.35">
      <c r="C222" t="s">
        <v>220</v>
      </c>
      <c r="I222" s="6">
        <v>0.61</v>
      </c>
    </row>
    <row r="223" spans="3:16" x14ac:dyDescent="0.35">
      <c r="C223" t="s">
        <v>221</v>
      </c>
      <c r="I223" s="6">
        <v>0.62</v>
      </c>
    </row>
    <row r="224" spans="3:16" x14ac:dyDescent="0.35">
      <c r="C224" t="s">
        <v>222</v>
      </c>
      <c r="I224" s="6">
        <v>11.12</v>
      </c>
    </row>
    <row r="225" spans="3:9" x14ac:dyDescent="0.35">
      <c r="C225" t="s">
        <v>223</v>
      </c>
      <c r="I225" s="6">
        <v>7.57</v>
      </c>
    </row>
    <row r="226" spans="3:9" x14ac:dyDescent="0.35">
      <c r="C226" t="s">
        <v>325</v>
      </c>
      <c r="I226" s="6">
        <v>-0.31</v>
      </c>
    </row>
    <row r="227" spans="3:9" x14ac:dyDescent="0.35">
      <c r="C227" t="s">
        <v>326</v>
      </c>
      <c r="I227" s="6">
        <v>-0.7</v>
      </c>
    </row>
    <row r="228" spans="3:9" x14ac:dyDescent="0.35">
      <c r="C228" t="s">
        <v>224</v>
      </c>
      <c r="I228" s="6">
        <v>19.16</v>
      </c>
    </row>
    <row r="229" spans="3:9" x14ac:dyDescent="0.35">
      <c r="C229" t="s">
        <v>225</v>
      </c>
      <c r="I229" s="6">
        <v>16.850000000000001</v>
      </c>
    </row>
    <row r="230" spans="3:9" x14ac:dyDescent="0.35">
      <c r="C230" t="s">
        <v>226</v>
      </c>
      <c r="I230" s="6">
        <v>1283.3800000000001</v>
      </c>
    </row>
    <row r="231" spans="3:9" x14ac:dyDescent="0.35">
      <c r="C231" t="s">
        <v>227</v>
      </c>
      <c r="D231" s="6">
        <v>56.86</v>
      </c>
    </row>
    <row r="232" spans="3:9" x14ac:dyDescent="0.35">
      <c r="C232" t="s">
        <v>228</v>
      </c>
      <c r="I232" s="6">
        <v>277.5</v>
      </c>
    </row>
    <row r="233" spans="3:9" x14ac:dyDescent="0.35">
      <c r="C233" t="s">
        <v>229</v>
      </c>
      <c r="I233" s="6">
        <v>525.38</v>
      </c>
    </row>
    <row r="234" spans="3:9" x14ac:dyDescent="0.35">
      <c r="C234" t="s">
        <v>230</v>
      </c>
      <c r="D234" s="6">
        <v>1.74</v>
      </c>
    </row>
    <row r="235" spans="3:9" x14ac:dyDescent="0.35">
      <c r="C235" t="s">
        <v>231</v>
      </c>
      <c r="D235" s="6">
        <v>0.81</v>
      </c>
    </row>
    <row r="236" spans="3:9" x14ac:dyDescent="0.35">
      <c r="C236" t="s">
        <v>232</v>
      </c>
      <c r="D236" s="6">
        <v>0.74</v>
      </c>
    </row>
    <row r="237" spans="3:9" x14ac:dyDescent="0.35">
      <c r="C237" t="s">
        <v>233</v>
      </c>
      <c r="D237" s="6">
        <v>0.01</v>
      </c>
    </row>
    <row r="238" spans="3:9" x14ac:dyDescent="0.35">
      <c r="C238" t="s">
        <v>234</v>
      </c>
      <c r="D238" s="6">
        <v>1.31</v>
      </c>
    </row>
    <row r="239" spans="3:9" x14ac:dyDescent="0.35">
      <c r="C239" t="s">
        <v>235</v>
      </c>
      <c r="D239" s="6">
        <v>0.3</v>
      </c>
    </row>
    <row r="240" spans="3:9" x14ac:dyDescent="0.35">
      <c r="C240" t="s">
        <v>236</v>
      </c>
      <c r="D240" s="6">
        <v>2.44</v>
      </c>
    </row>
    <row r="241" spans="3:9" x14ac:dyDescent="0.35">
      <c r="C241" t="s">
        <v>237</v>
      </c>
      <c r="I241" s="6">
        <v>2.5499999999999998</v>
      </c>
    </row>
    <row r="242" spans="3:9" x14ac:dyDescent="0.35">
      <c r="C242" t="s">
        <v>12</v>
      </c>
      <c r="D242" s="5">
        <v>78000000000</v>
      </c>
    </row>
    <row r="243" spans="3:9" x14ac:dyDescent="0.35">
      <c r="C243" t="s">
        <v>238</v>
      </c>
      <c r="I243" s="6">
        <v>4.7699999999999996</v>
      </c>
    </row>
    <row r="244" spans="3:9" x14ac:dyDescent="0.35">
      <c r="C244" t="s">
        <v>239</v>
      </c>
      <c r="I244" s="6">
        <v>2.8300000000000002E-2</v>
      </c>
    </row>
    <row r="245" spans="3:9" x14ac:dyDescent="0.35">
      <c r="C245" t="s">
        <v>240</v>
      </c>
      <c r="I245" s="6">
        <v>6.9099999999999995E-2</v>
      </c>
    </row>
    <row r="246" spans="3:9" x14ac:dyDescent="0.35">
      <c r="C246" t="s">
        <v>241</v>
      </c>
      <c r="I246" s="6">
        <v>0.1449</v>
      </c>
    </row>
    <row r="247" spans="3:9" x14ac:dyDescent="0.35">
      <c r="C247" t="s">
        <v>242</v>
      </c>
      <c r="I247" s="6">
        <v>7.0099999999999996E-2</v>
      </c>
    </row>
    <row r="248" spans="3:9" x14ac:dyDescent="0.35">
      <c r="C248" t="s">
        <v>243</v>
      </c>
      <c r="D248" s="6">
        <v>80.84</v>
      </c>
    </row>
    <row r="249" spans="3:9" x14ac:dyDescent="0.35">
      <c r="C249" t="s">
        <v>244</v>
      </c>
      <c r="D249" s="6">
        <v>135.56</v>
      </c>
    </row>
    <row r="250" spans="3:9" x14ac:dyDescent="0.35">
      <c r="C250" t="s">
        <v>245</v>
      </c>
      <c r="D250" s="6">
        <v>39.49</v>
      </c>
    </row>
    <row r="251" spans="3:9" x14ac:dyDescent="0.35">
      <c r="C251" t="s">
        <v>246</v>
      </c>
      <c r="D251" s="6">
        <v>176.91</v>
      </c>
    </row>
    <row r="252" spans="3:9" x14ac:dyDescent="0.35">
      <c r="C252" t="s">
        <v>247</v>
      </c>
      <c r="D252" s="6">
        <v>1.1299999999999999</v>
      </c>
    </row>
    <row r="253" spans="3:9" x14ac:dyDescent="0.35">
      <c r="C253" t="s">
        <v>248</v>
      </c>
      <c r="I253" s="6">
        <v>1.89</v>
      </c>
    </row>
    <row r="254" spans="3:9" x14ac:dyDescent="0.35">
      <c r="C254" t="s">
        <v>249</v>
      </c>
      <c r="I254" s="6">
        <v>3.53</v>
      </c>
    </row>
    <row r="255" spans="3:9" x14ac:dyDescent="0.35">
      <c r="C255" t="s">
        <v>42</v>
      </c>
      <c r="I255" s="5">
        <v>492000000000</v>
      </c>
    </row>
    <row r="256" spans="3:9" x14ac:dyDescent="0.35">
      <c r="C256" t="s">
        <v>250</v>
      </c>
      <c r="I256" s="5">
        <v>768000000000</v>
      </c>
    </row>
    <row r="257" spans="3:9" x14ac:dyDescent="0.35">
      <c r="C257" t="s">
        <v>251</v>
      </c>
      <c r="I257" s="5">
        <v>1500000000</v>
      </c>
    </row>
    <row r="258" spans="3:9" x14ac:dyDescent="0.35">
      <c r="C258" t="s">
        <v>252</v>
      </c>
      <c r="I258" s="6">
        <v>0.40210000000000001</v>
      </c>
    </row>
    <row r="259" spans="3:9" x14ac:dyDescent="0.35">
      <c r="C259" t="s">
        <v>253</v>
      </c>
      <c r="D259" s="6">
        <v>0.14150000000000001</v>
      </c>
    </row>
    <row r="260" spans="3:9" x14ac:dyDescent="0.35">
      <c r="C260" t="s">
        <v>254</v>
      </c>
      <c r="D260" s="6">
        <v>3.5799999999999998E-2</v>
      </c>
    </row>
    <row r="261" spans="3:9" x14ac:dyDescent="0.35">
      <c r="C261" t="s">
        <v>255</v>
      </c>
      <c r="D261" s="6">
        <v>1.7000000000000001E-2</v>
      </c>
    </row>
    <row r="262" spans="3:9" x14ac:dyDescent="0.35">
      <c r="C262" t="s">
        <v>256</v>
      </c>
      <c r="D262" s="6">
        <v>-3.3099999999999997E-2</v>
      </c>
    </row>
    <row r="263" spans="3:9" x14ac:dyDescent="0.35">
      <c r="C263" t="s">
        <v>257</v>
      </c>
      <c r="D263" s="6">
        <v>-2.69E-2</v>
      </c>
    </row>
    <row r="264" spans="3:9" x14ac:dyDescent="0.35">
      <c r="C264" t="s">
        <v>258</v>
      </c>
      <c r="D264" s="6">
        <v>-0.45240000000000002</v>
      </c>
    </row>
    <row r="265" spans="3:9" x14ac:dyDescent="0.35">
      <c r="C265" t="s">
        <v>351</v>
      </c>
      <c r="I265" s="5">
        <v>15</v>
      </c>
    </row>
    <row r="266" spans="3:9" x14ac:dyDescent="0.35">
      <c r="C266" t="s">
        <v>352</v>
      </c>
      <c r="I266" s="5">
        <v>10</v>
      </c>
    </row>
    <row r="267" spans="3:9" x14ac:dyDescent="0.35">
      <c r="C267" t="s">
        <v>353</v>
      </c>
      <c r="I267" s="6">
        <v>0.59340000000000004</v>
      </c>
    </row>
    <row r="268" spans="3:9" x14ac:dyDescent="0.35">
      <c r="C268" t="s">
        <v>354</v>
      </c>
      <c r="I268" s="6">
        <v>3.0499999999999999E-2</v>
      </c>
    </row>
    <row r="269" spans="3:9" x14ac:dyDescent="0.35">
      <c r="C269" t="s">
        <v>355</v>
      </c>
      <c r="I269" t="s">
        <v>968</v>
      </c>
    </row>
    <row r="270" spans="3:9" x14ac:dyDescent="0.35">
      <c r="C270" t="s">
        <v>259</v>
      </c>
      <c r="I270" s="5">
        <v>6</v>
      </c>
    </row>
    <row r="271" spans="3:9" x14ac:dyDescent="0.35">
      <c r="C271" t="s">
        <v>260</v>
      </c>
      <c r="I271" s="6">
        <v>0.48</v>
      </c>
    </row>
    <row r="272" spans="3:9" x14ac:dyDescent="0.35">
      <c r="C272" t="s">
        <v>261</v>
      </c>
      <c r="I272" s="6">
        <v>0.39</v>
      </c>
    </row>
    <row r="273" spans="3:9" x14ac:dyDescent="0.35">
      <c r="C273" t="s">
        <v>262</v>
      </c>
      <c r="I273" s="6">
        <v>0.43</v>
      </c>
    </row>
    <row r="274" spans="3:9" x14ac:dyDescent="0.35">
      <c r="C274" t="s">
        <v>263</v>
      </c>
      <c r="I274" s="6">
        <v>0.78</v>
      </c>
    </row>
    <row r="275" spans="3:9" x14ac:dyDescent="0.35">
      <c r="C275" t="s">
        <v>264</v>
      </c>
      <c r="I275" s="6">
        <v>0.89</v>
      </c>
    </row>
    <row r="276" spans="3:9" x14ac:dyDescent="0.35">
      <c r="C276" t="s">
        <v>265</v>
      </c>
      <c r="I276" s="6">
        <v>0.5</v>
      </c>
    </row>
    <row r="277" spans="3:9" x14ac:dyDescent="0.35">
      <c r="C277" t="s">
        <v>266</v>
      </c>
      <c r="I277" s="6">
        <v>0.52</v>
      </c>
    </row>
    <row r="278" spans="3:9" x14ac:dyDescent="0.35">
      <c r="C278" t="s">
        <v>267</v>
      </c>
      <c r="I278" s="5">
        <v>1925000000000</v>
      </c>
    </row>
    <row r="279" spans="3:9" x14ac:dyDescent="0.35">
      <c r="C279" t="s">
        <v>268</v>
      </c>
      <c r="I279" s="5">
        <v>247000000000</v>
      </c>
    </row>
    <row r="280" spans="3:9" x14ac:dyDescent="0.35">
      <c r="C280" t="s">
        <v>269</v>
      </c>
      <c r="I280" s="5">
        <v>24000000000</v>
      </c>
    </row>
    <row r="281" spans="3:9" x14ac:dyDescent="0.35">
      <c r="C281" t="s">
        <v>270</v>
      </c>
      <c r="I281" s="5">
        <v>29000000000</v>
      </c>
    </row>
    <row r="282" spans="3:9" x14ac:dyDescent="0.35">
      <c r="C282" t="s">
        <v>271</v>
      </c>
      <c r="D282" s="5">
        <v>85000000000</v>
      </c>
    </row>
    <row r="283" spans="3:9" x14ac:dyDescent="0.35">
      <c r="C283" t="s">
        <v>272</v>
      </c>
      <c r="D283" s="5">
        <v>1015000000000</v>
      </c>
    </row>
    <row r="284" spans="3:9" x14ac:dyDescent="0.35">
      <c r="C284" t="s">
        <v>273</v>
      </c>
      <c r="D284" s="5">
        <v>547000000000</v>
      </c>
    </row>
    <row r="285" spans="3:9" x14ac:dyDescent="0.35">
      <c r="C285" t="s">
        <v>193</v>
      </c>
      <c r="D285" s="5">
        <v>399000000000</v>
      </c>
    </row>
    <row r="286" spans="3:9" x14ac:dyDescent="0.35">
      <c r="C286" t="s">
        <v>192</v>
      </c>
      <c r="I286" s="5">
        <v>416000000000</v>
      </c>
    </row>
    <row r="287" spans="3:9" x14ac:dyDescent="0.35">
      <c r="C287" t="s">
        <v>191</v>
      </c>
      <c r="D287" s="5">
        <v>4000000000</v>
      </c>
    </row>
    <row r="288" spans="3:9" x14ac:dyDescent="0.35">
      <c r="C288" t="s">
        <v>190</v>
      </c>
      <c r="D288" s="5">
        <v>305000000000</v>
      </c>
    </row>
    <row r="289" spans="3:9" x14ac:dyDescent="0.35">
      <c r="C289" t="s">
        <v>23</v>
      </c>
      <c r="D289" s="5">
        <v>309000000000</v>
      </c>
    </row>
    <row r="290" spans="3:9" x14ac:dyDescent="0.35">
      <c r="C290" t="s">
        <v>20</v>
      </c>
      <c r="D290" s="5">
        <v>224000000000</v>
      </c>
    </row>
    <row r="291" spans="3:9" x14ac:dyDescent="0.35">
      <c r="C291" t="s">
        <v>274</v>
      </c>
      <c r="I291" s="5">
        <v>468000000000</v>
      </c>
    </row>
    <row r="292" spans="3:9" x14ac:dyDescent="0.35">
      <c r="C292" t="s">
        <v>275</v>
      </c>
      <c r="I292" s="5">
        <v>808000000000</v>
      </c>
    </row>
    <row r="293" spans="3:9" x14ac:dyDescent="0.35">
      <c r="C293" t="s">
        <v>276</v>
      </c>
      <c r="I293" s="5">
        <v>-21000000000</v>
      </c>
    </row>
    <row r="294" spans="3:9" x14ac:dyDescent="0.35">
      <c r="C294" t="s">
        <v>277</v>
      </c>
      <c r="I294" s="5">
        <v>-824000000000</v>
      </c>
    </row>
    <row r="295" spans="3:9" x14ac:dyDescent="0.35">
      <c r="C295" t="s">
        <v>278</v>
      </c>
      <c r="I295" s="5">
        <v>-20000000000</v>
      </c>
    </row>
    <row r="296" spans="3:9" x14ac:dyDescent="0.35">
      <c r="C296" t="s">
        <v>279</v>
      </c>
      <c r="I296" s="5">
        <v>788000000000</v>
      </c>
    </row>
  </sheetData>
  <pageMargins left="0.7" right="0.7" top="0.75" bottom="0.75" header="0.3" footer="0.3"/>
  <ignoredErrors>
    <ignoredError sqref="A1:P297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243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969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970</v>
      </c>
      <c r="D2" s="2" vm="198">
        <f ca="1">IFERROR(_xlfn.STOCKHISTORY("XIDX:" &amp; $C$1, D3, , 0, 0, 1), "Libur")</f>
        <v>630</v>
      </c>
      <c r="H2" s="2" vm="198">
        <f ca="1">IFERROR(INDEX(D2:G2,COUNT(D2:G2)),"")</f>
        <v>630</v>
      </c>
      <c r="I2" s="2" vm="199">
        <f t="shared" ref="I2:P2" ca="1" si="0">IFERROR(_xlfn.STOCKHISTORY("XIDX:" &amp; $C$1, I1, , 0, 0, 1), "Libur")</f>
        <v>1015</v>
      </c>
      <c r="J2" s="2" vm="30">
        <f t="shared" ca="1" si="0"/>
        <v>95</v>
      </c>
      <c r="K2" s="2" vm="110">
        <f t="shared" ca="1" si="0"/>
        <v>83</v>
      </c>
      <c r="L2" s="2" vm="200">
        <f t="shared" ca="1" si="0"/>
        <v>76</v>
      </c>
      <c r="M2" s="2" vm="201">
        <f t="shared" ca="1" si="0"/>
        <v>77</v>
      </c>
      <c r="N2" s="2" vm="10">
        <f t="shared" ca="1" si="0"/>
        <v>54</v>
      </c>
      <c r="O2" s="2" t="str">
        <f t="shared" ca="1" si="0"/>
        <v>Libur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27711090298</v>
      </c>
      <c r="H4" s="2">
        <f>IFERROR(SUM(D4:G4)*(4/MAX(1,COUNT(D4:G4))),"")</f>
        <v>110844361192</v>
      </c>
      <c r="I4" s="2">
        <f t="shared" ref="I4:P4" si="1">IFERROR(INDEX(I51:I500,MATCH($C$4,$C$51:$C$500,0)),"")</f>
        <v>28025828926</v>
      </c>
      <c r="J4" s="2">
        <f t="shared" si="1"/>
        <v>1935948217</v>
      </c>
      <c r="K4" s="2">
        <f t="shared" si="1"/>
        <v>9953030079</v>
      </c>
      <c r="L4" s="2">
        <f t="shared" si="1"/>
        <v>2667334351</v>
      </c>
      <c r="M4" s="2">
        <f t="shared" si="1"/>
        <v>896928100</v>
      </c>
      <c r="N4" s="2">
        <f t="shared" si="1"/>
        <v>103517965</v>
      </c>
      <c r="O4" s="2">
        <f t="shared" si="1"/>
        <v>100536375</v>
      </c>
      <c r="P4" s="2">
        <f t="shared" si="1"/>
        <v>28291550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-4868478470</v>
      </c>
      <c r="H5" s="2">
        <f>IFERROR(SUM(D5:G5)*(4/MAX(1,COUNT(D5:G5))),"")</f>
        <v>-19473913880</v>
      </c>
      <c r="I5" s="2">
        <f t="shared" ref="I5:P5" si="2">IFERROR(INDEX(I51:I500,MATCH($C$5,$C$51:$C$500,0)),"")</f>
        <v>-6798539848</v>
      </c>
      <c r="J5" s="2">
        <f t="shared" si="2"/>
        <v>-4990282380</v>
      </c>
      <c r="K5" s="2">
        <f t="shared" si="2"/>
        <v>-6806330754</v>
      </c>
      <c r="L5" s="2">
        <f t="shared" si="2"/>
        <v>-10268449824</v>
      </c>
      <c r="M5" s="2">
        <f t="shared" si="2"/>
        <v>-10467952295</v>
      </c>
      <c r="N5" s="2">
        <f t="shared" si="2"/>
        <v>-7571334064</v>
      </c>
      <c r="O5" s="2">
        <f t="shared" si="2"/>
        <v>-4463865380</v>
      </c>
      <c r="P5" s="2">
        <f t="shared" si="2"/>
        <v>-1409142932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-2000513755</v>
      </c>
      <c r="H6" s="2">
        <f>IFERROR(INDEX(D6:G6,COUNT(D6:G6)),"")</f>
        <v>-2000513755</v>
      </c>
      <c r="I6" s="2">
        <f t="shared" ref="I6:P6" si="3">IFERROR(INDEX(I51:I500,MATCH($C$6,$C$51:$C$500,0)),"")</f>
        <v>-2000513755</v>
      </c>
      <c r="J6" s="2">
        <f t="shared" si="3"/>
        <v>2738903256</v>
      </c>
      <c r="K6" s="2">
        <f t="shared" si="3"/>
        <v>7182003404</v>
      </c>
      <c r="L6" s="2">
        <f t="shared" si="3"/>
        <v>13756054975</v>
      </c>
      <c r="M6" s="2">
        <f t="shared" si="3"/>
        <v>21454175240</v>
      </c>
      <c r="N6" s="2">
        <f t="shared" si="3"/>
        <v>11041672785</v>
      </c>
      <c r="O6" s="2">
        <f t="shared" si="3"/>
        <v>6613006849</v>
      </c>
      <c r="P6" s="2">
        <f t="shared" si="3"/>
        <v>-423127771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0.77</v>
      </c>
      <c r="H7" s="3">
        <f>IFERROR(INDEX(D7:G7,COUNT(D7:G7)),"")</f>
        <v>0.77</v>
      </c>
      <c r="I7" s="3">
        <f t="shared" ref="I7:P7" si="4">IFERROR(INDEX(I51:I500,MATCH($C$7,$C$51:$C$500,0))/1000000000,"")</f>
        <v>0.77</v>
      </c>
      <c r="J7" s="3">
        <f t="shared" si="4"/>
        <v>0.77</v>
      </c>
      <c r="K7" s="3">
        <f t="shared" si="4"/>
        <v>0.77</v>
      </c>
      <c r="L7" s="3">
        <f t="shared" si="4"/>
        <v>0.76</v>
      </c>
      <c r="M7" s="3">
        <f t="shared" si="4"/>
        <v>0.72</v>
      </c>
      <c r="N7" s="3">
        <f t="shared" si="4"/>
        <v>0.31</v>
      </c>
      <c r="O7" s="3">
        <f t="shared" si="4"/>
        <v>0.16</v>
      </c>
      <c r="P7" s="3">
        <f t="shared" si="4"/>
        <v>0.16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-2000000000</v>
      </c>
      <c r="J8" s="2">
        <f t="shared" si="5"/>
        <v>-2000000000</v>
      </c>
      <c r="K8" s="2">
        <f t="shared" si="5"/>
        <v>-6000000000</v>
      </c>
      <c r="L8" s="2">
        <f t="shared" si="5"/>
        <v>-2000000000</v>
      </c>
      <c r="M8" s="2">
        <f t="shared" si="5"/>
        <v>-9000000000</v>
      </c>
      <c r="N8" s="2">
        <f t="shared" si="5"/>
        <v>-6000000000</v>
      </c>
      <c r="O8" s="2">
        <f t="shared" si="5"/>
        <v>-3000000000</v>
      </c>
      <c r="P8" s="2">
        <f t="shared" si="5"/>
        <v>-1000000000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-1.07</v>
      </c>
      <c r="H9" s="3">
        <f>IFERROR(INDEX(D9:G9,COUNT(D9:G9)),"")</f>
        <v>-1.07</v>
      </c>
      <c r="I9" s="3">
        <f t="shared" ref="I9:P9" si="6">IFERROR(INDEX(I51:I500,MATCH($C$9,$C$51:$C$500,0)),"")</f>
        <v>-2.5499999999999998</v>
      </c>
      <c r="J9" s="3">
        <f t="shared" si="6"/>
        <v>-2.82</v>
      </c>
      <c r="K9" s="3">
        <f t="shared" si="6"/>
        <v>-8.26</v>
      </c>
      <c r="L9" s="3">
        <f t="shared" si="6"/>
        <v>-2.96</v>
      </c>
      <c r="M9" s="3">
        <f t="shared" si="6"/>
        <v>-12.34</v>
      </c>
      <c r="N9" s="3">
        <f t="shared" si="6"/>
        <v>-18.46</v>
      </c>
      <c r="O9" s="3">
        <f t="shared" si="6"/>
        <v>-21.66</v>
      </c>
      <c r="P9" s="3">
        <f t="shared" si="6"/>
        <v>-9.58</v>
      </c>
    </row>
    <row r="10" spans="1:16" x14ac:dyDescent="0.35">
      <c r="C10" t="s">
        <v>17</v>
      </c>
      <c r="D10" s="3">
        <f ca="1">IFERROR(IF(D9=0,"",D2/D9),"")</f>
        <v>-588.78504672897191</v>
      </c>
      <c r="I10" s="3">
        <f t="shared" ref="I10:P10" ca="1" si="7">IFERROR(IF(I9=0,"",I2/I9),"")</f>
        <v>-398.03921568627453</v>
      </c>
      <c r="J10" s="3">
        <f t="shared" ca="1" si="7"/>
        <v>-33.687943262411352</v>
      </c>
      <c r="K10" s="3">
        <f t="shared" ca="1" si="7"/>
        <v>-10.048426150121065</v>
      </c>
      <c r="L10" s="3">
        <f t="shared" ca="1" si="7"/>
        <v>-25.675675675675677</v>
      </c>
      <c r="M10" s="3">
        <f t="shared" ca="1" si="7"/>
        <v>-6.2398703403565641</v>
      </c>
      <c r="N10" s="3">
        <f t="shared" ca="1" si="7"/>
        <v>-2.9252437703141929</v>
      </c>
      <c r="O10" s="3" t="str">
        <f t="shared" ca="1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115030816</v>
      </c>
      <c r="H11" s="2">
        <f>IFERROR(INDEX(D11:G11,COUNT(D11:G11)),"")</f>
        <v>115030816</v>
      </c>
      <c r="I11" s="2">
        <f t="shared" ref="I11:P11" si="8">IFERROR(INDEX(I51:I500,MATCH($C$11,$C$51:$C$500,0)),"")</f>
        <v>115030816</v>
      </c>
      <c r="J11" s="2">
        <f t="shared" si="8"/>
        <v>187503944</v>
      </c>
      <c r="K11" s="2">
        <f t="shared" si="8"/>
        <v>597946194</v>
      </c>
      <c r="L11" s="2">
        <f t="shared" si="8"/>
        <v>6443720196</v>
      </c>
      <c r="M11" s="2">
        <f t="shared" si="8"/>
        <v>6683956990</v>
      </c>
      <c r="N11" s="2">
        <f t="shared" si="8"/>
        <v>427482869</v>
      </c>
      <c r="O11" s="2">
        <f t="shared" si="8"/>
        <v>660545498</v>
      </c>
      <c r="P11" s="2">
        <f t="shared" si="8"/>
        <v>225325634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0</v>
      </c>
      <c r="J12" s="2">
        <f t="shared" si="9"/>
        <v>0</v>
      </c>
      <c r="K12" s="2">
        <f t="shared" si="9"/>
        <v>-1000000000</v>
      </c>
      <c r="L12" s="2">
        <f t="shared" si="9"/>
        <v>-6000000000</v>
      </c>
      <c r="M12" s="2">
        <f t="shared" si="9"/>
        <v>-7000000000</v>
      </c>
      <c r="N12" s="2">
        <f t="shared" si="9"/>
        <v>0</v>
      </c>
      <c r="O12" s="2">
        <f t="shared" si="9"/>
        <v>-1000000000</v>
      </c>
      <c r="P12" s="2">
        <f t="shared" si="9"/>
        <v>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x14ac:dyDescent="0.35">
      <c r="C15" t="s">
        <v>27</v>
      </c>
      <c r="D15" s="2">
        <f>IFERROR(INDEX(D51:D500,MATCH($C$15,$C$51:$C$500,0)),"")</f>
        <v>-272233633</v>
      </c>
      <c r="H15" s="2">
        <f>IFERROR(SUM(D15:G15)*(4/MAX(1,COUNT(D15:G15))),"")</f>
        <v>-1088934532</v>
      </c>
      <c r="I15" s="2">
        <f t="shared" ref="I15:P15" si="12">IFERROR(INDEX(I51:I500,MATCH($C$15,$C$51:$C$500,0)),"")</f>
        <v>-272233633</v>
      </c>
      <c r="J15" s="2">
        <f t="shared" si="12"/>
        <v>-11176527</v>
      </c>
      <c r="K15" s="2">
        <f t="shared" si="12"/>
        <v>-11757144</v>
      </c>
      <c r="L15" s="2">
        <f t="shared" si="12"/>
        <v>23820047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</row>
    <row r="16" spans="1:16" x14ac:dyDescent="0.35">
      <c r="C16" t="s">
        <v>28</v>
      </c>
      <c r="D16" s="2">
        <f>IFERROR(INDEX(D51:D500,MATCH($C$16,$C$51:$C$500,0)),"")</f>
        <v>-4615496677</v>
      </c>
      <c r="H16" s="2">
        <f>IFERROR(SUM(D16:G16)*(4/MAX(1,COUNT(D16:G16))),"")</f>
        <v>-18461986708</v>
      </c>
      <c r="I16" s="2">
        <f t="shared" ref="I16:P16" si="13">IFERROR(INDEX(I51:I500,MATCH($C$16,$C$51:$C$500,0)),"")</f>
        <v>-6545568371</v>
      </c>
      <c r="J16" s="2">
        <f t="shared" si="13"/>
        <v>-5049117587</v>
      </c>
      <c r="K16" s="2">
        <f t="shared" si="13"/>
        <v>-6665390262</v>
      </c>
      <c r="L16" s="2">
        <f t="shared" si="13"/>
        <v>-10207682426</v>
      </c>
      <c r="M16" s="2">
        <f t="shared" si="13"/>
        <v>-10517499360</v>
      </c>
      <c r="N16" s="2">
        <f t="shared" si="13"/>
        <v>-7566341704</v>
      </c>
      <c r="O16" s="2">
        <f t="shared" si="13"/>
        <v>-4435179361</v>
      </c>
      <c r="P16" s="2">
        <f t="shared" si="13"/>
        <v>-1409142932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485100000000</v>
      </c>
      <c r="H20" s="2">
        <f t="shared" ref="H20:P20" ca="1" si="14">IFERROR(H21*H2,"")</f>
        <v>485100000000</v>
      </c>
      <c r="I20" s="2">
        <f t="shared" ca="1" si="14"/>
        <v>781550000000</v>
      </c>
      <c r="J20" s="2">
        <f t="shared" ca="1" si="14"/>
        <v>73150000000</v>
      </c>
      <c r="K20" s="2">
        <f t="shared" ca="1" si="14"/>
        <v>63910000000</v>
      </c>
      <c r="L20" s="2">
        <f t="shared" ca="1" si="14"/>
        <v>57760000000</v>
      </c>
      <c r="M20" s="2">
        <f t="shared" ca="1" si="14"/>
        <v>55440000000</v>
      </c>
      <c r="N20" s="2">
        <f t="shared" ca="1" si="14"/>
        <v>16740000000</v>
      </c>
      <c r="O20" s="2" t="str">
        <f t="shared" ca="1" si="14"/>
        <v/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770000000</v>
      </c>
      <c r="H21" s="2">
        <f>IFERROR(INDEX(D21:G21,COUNT(D21:G21)),"")</f>
        <v>770000000</v>
      </c>
      <c r="I21" s="2">
        <f t="shared" ref="I21:P21" si="15">IFERROR(INDEX(I51:I500,MATCH($C$7,$C$51:$C$500,0)),"")</f>
        <v>770000000</v>
      </c>
      <c r="J21" s="2">
        <f t="shared" si="15"/>
        <v>770000000</v>
      </c>
      <c r="K21" s="2">
        <f t="shared" si="15"/>
        <v>770000000</v>
      </c>
      <c r="L21" s="2">
        <f t="shared" si="15"/>
        <v>760000000</v>
      </c>
      <c r="M21" s="2">
        <f t="shared" si="15"/>
        <v>720000000</v>
      </c>
      <c r="N21" s="2">
        <f t="shared" si="15"/>
        <v>310000000</v>
      </c>
      <c r="O21" s="2">
        <f t="shared" si="15"/>
        <v>160000000</v>
      </c>
      <c r="P21" s="2">
        <f t="shared" si="15"/>
        <v>160000000</v>
      </c>
    </row>
    <row r="23" spans="1:16" x14ac:dyDescent="0.35">
      <c r="B23" t="s">
        <v>43</v>
      </c>
      <c r="C23" t="s">
        <v>44</v>
      </c>
      <c r="D23" s="3">
        <f>IFERROR(D5/D6*100,"")</f>
        <v>243.36140942954927</v>
      </c>
      <c r="H23" s="3">
        <f t="shared" ref="H23:P23" si="16">IFERROR(H5/H6*100,"")</f>
        <v>973.44563771819708</v>
      </c>
      <c r="I23" s="3">
        <f t="shared" si="16"/>
        <v>339.83969522868887</v>
      </c>
      <c r="J23" s="3">
        <f t="shared" si="16"/>
        <v>-182.20002364333237</v>
      </c>
      <c r="K23" s="3">
        <f t="shared" si="16"/>
        <v>-94.769249903296199</v>
      </c>
      <c r="L23" s="3">
        <f t="shared" si="16"/>
        <v>-74.646763499140491</v>
      </c>
      <c r="M23" s="3">
        <f t="shared" si="16"/>
        <v>-48.792145015591849</v>
      </c>
      <c r="N23" s="3">
        <f t="shared" si="16"/>
        <v>-68.570534659255429</v>
      </c>
      <c r="O23" s="3">
        <f t="shared" si="16"/>
        <v>-67.501296791716058</v>
      </c>
      <c r="P23" s="3">
        <f t="shared" si="16"/>
        <v>333.03012200539303</v>
      </c>
    </row>
    <row r="24" spans="1:16" x14ac:dyDescent="0.35">
      <c r="C24" t="s">
        <v>45</v>
      </c>
      <c r="D24" s="4">
        <f>IFERROR(_xlfn.RRI(5,I23,D23),"")</f>
        <v>-6.4603972320579461E-2</v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0.21968381977040341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-6.14</v>
      </c>
      <c r="H25" s="3">
        <f>IFERROR(INDEX(D25:G25,COUNT(D25:G25)),"")</f>
        <v>-6.14</v>
      </c>
      <c r="I25" s="3">
        <f t="shared" ref="I25:P25" si="18">IFERROR(INDEX(I51:I500,MATCH($C$25,$C$51:$C$500,0)),"")</f>
        <v>-8.83</v>
      </c>
      <c r="J25" s="3">
        <f t="shared" si="18"/>
        <v>-6.55</v>
      </c>
      <c r="K25" s="3">
        <f t="shared" si="18"/>
        <v>-8.73</v>
      </c>
      <c r="L25" s="3">
        <f t="shared" si="18"/>
        <v>-13.35</v>
      </c>
      <c r="M25" s="3">
        <f t="shared" si="18"/>
        <v>-14.53</v>
      </c>
      <c r="N25" s="3">
        <f t="shared" si="18"/>
        <v>-24.71</v>
      </c>
      <c r="O25" s="3">
        <f t="shared" si="18"/>
        <v>-28.39</v>
      </c>
      <c r="P25" s="3">
        <f t="shared" si="18"/>
        <v>-9.02</v>
      </c>
    </row>
    <row r="26" spans="1:16" x14ac:dyDescent="0.35">
      <c r="C26" t="s">
        <v>48</v>
      </c>
      <c r="D26" s="4">
        <f>IFERROR(_xlfn.RRI(5,I25,D25),"")</f>
        <v>-7.0088682112067313E-2</v>
      </c>
      <c r="H26" s="4">
        <f t="shared" ref="H26:P26" si="19">IFERROR(_xlfn.RRI(5,M25,H25),"")</f>
        <v>-0.15825498831665763</v>
      </c>
      <c r="I26" s="4">
        <f t="shared" si="19"/>
        <v>-0.18601277001106042</v>
      </c>
      <c r="J26" s="4">
        <f t="shared" si="19"/>
        <v>-0.25421235998886804</v>
      </c>
      <c r="K26" s="4">
        <f t="shared" si="19"/>
        <v>-6.5144810057488067E-3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35.98842895844156</v>
      </c>
      <c r="H27" s="3">
        <f t="shared" ref="H27:P27" si="20">IFERROR(H4/H21,"")</f>
        <v>143.95371583376624</v>
      </c>
      <c r="I27" s="3">
        <f t="shared" si="20"/>
        <v>36.397180423376625</v>
      </c>
      <c r="J27" s="3">
        <f t="shared" si="20"/>
        <v>2.5142184636363636</v>
      </c>
      <c r="K27" s="3">
        <f t="shared" si="20"/>
        <v>12.92601308961039</v>
      </c>
      <c r="L27" s="3">
        <f t="shared" si="20"/>
        <v>3.5096504618421052</v>
      </c>
      <c r="M27" s="3">
        <f t="shared" si="20"/>
        <v>1.2457334722222222</v>
      </c>
      <c r="N27" s="3">
        <f t="shared" si="20"/>
        <v>0.3339289193548387</v>
      </c>
      <c r="O27" s="3">
        <f t="shared" si="20"/>
        <v>0.62835234375000004</v>
      </c>
      <c r="P27" s="3">
        <f t="shared" si="20"/>
        <v>0.17682218750000001</v>
      </c>
    </row>
    <row r="28" spans="1:16" x14ac:dyDescent="0.35">
      <c r="C28" t="s">
        <v>50</v>
      </c>
      <c r="D28" s="4">
        <f>IFERROR(_xlfn.RRI(5,I27,D27),"")</f>
        <v>-2.2562192577801898E-3</v>
      </c>
      <c r="H28" s="4">
        <f t="shared" ref="H28:P28" si="21">IFERROR(_xlfn.RRI(5,M27,H27),"")</f>
        <v>1.5855893435262409</v>
      </c>
      <c r="I28" s="4">
        <f t="shared" si="21"/>
        <v>1.5555403463338071</v>
      </c>
      <c r="J28" s="4">
        <f t="shared" si="21"/>
        <v>0.31959285208214272</v>
      </c>
      <c r="K28" s="4">
        <f t="shared" si="21"/>
        <v>1.3593130313407236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-0.30464326160815408</v>
      </c>
      <c r="I29" s="4">
        <f t="shared" si="22"/>
        <v>0.34809160305343517</v>
      </c>
      <c r="J29" s="4">
        <f t="shared" si="22"/>
        <v>-0.24971363115693018</v>
      </c>
      <c r="K29" s="4">
        <f t="shared" si="22"/>
        <v>-0.346067415730337</v>
      </c>
      <c r="L29" s="4">
        <f t="shared" si="22"/>
        <v>-8.1211286992429438E-2</v>
      </c>
      <c r="M29" s="4">
        <f t="shared" si="22"/>
        <v>-0.41197895588830435</v>
      </c>
      <c r="N29" s="4">
        <f t="shared" si="22"/>
        <v>-0.12962310672772101</v>
      </c>
      <c r="O29" s="4">
        <f t="shared" si="22"/>
        <v>2.147450110864745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2.9550787769623454</v>
      </c>
      <c r="I30" s="4">
        <f t="shared" si="23"/>
        <v>13.476538514769583</v>
      </c>
      <c r="J30" s="4">
        <f t="shared" si="23"/>
        <v>-0.80549157375856051</v>
      </c>
      <c r="K30" s="4">
        <f t="shared" si="23"/>
        <v>2.6829915771230199</v>
      </c>
      <c r="L30" s="4">
        <f t="shared" si="23"/>
        <v>1.8173365652456599</v>
      </c>
      <c r="M30" s="4">
        <f t="shared" si="23"/>
        <v>2.7305348534323377</v>
      </c>
      <c r="N30" s="4">
        <f t="shared" si="23"/>
        <v>-0.46856421770951867</v>
      </c>
      <c r="O30" s="4">
        <f t="shared" si="23"/>
        <v>2.5535831370144089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-2.59</v>
      </c>
      <c r="H32" s="3">
        <f>IFERROR(INDEX(D32:G32,COUNT(D32:G32)),"")</f>
        <v>-2.59</v>
      </c>
      <c r="I32" s="3">
        <f t="shared" ref="I32:P32" si="24">IFERROR(INDEX(I51:I500,MATCH($C$32,$C$51:$C$500,0)),"")</f>
        <v>-2.59</v>
      </c>
      <c r="J32" s="3">
        <f t="shared" si="24"/>
        <v>3.55</v>
      </c>
      <c r="K32" s="3">
        <f t="shared" si="24"/>
        <v>9.39</v>
      </c>
      <c r="L32" s="3">
        <f t="shared" si="24"/>
        <v>18.03</v>
      </c>
      <c r="M32" s="3">
        <f t="shared" si="24"/>
        <v>29.64</v>
      </c>
      <c r="N32" s="3">
        <f t="shared" si="24"/>
        <v>36.049999999999997</v>
      </c>
      <c r="O32" s="3">
        <f t="shared" si="24"/>
        <v>42.32</v>
      </c>
      <c r="P32" s="3">
        <f t="shared" si="24"/>
        <v>-2.71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-391.89</v>
      </c>
      <c r="H33" s="3">
        <f>IFERROR(INDEX(D33:G33,COUNT(D33:G33)),"")</f>
        <v>-391.89</v>
      </c>
      <c r="I33" s="3">
        <f t="shared" ref="I33:P33" si="25">IFERROR(INDEX(I51:I500,MATCH($C$33,$C$51:$C$500,0)),"")</f>
        <v>-391.89</v>
      </c>
      <c r="J33" s="3">
        <f t="shared" si="25"/>
        <v>26.76</v>
      </c>
      <c r="K33" s="3">
        <f t="shared" si="25"/>
        <v>8.84</v>
      </c>
      <c r="L33" s="3">
        <f t="shared" si="25"/>
        <v>4.22</v>
      </c>
      <c r="M33" s="3">
        <f t="shared" si="25"/>
        <v>2.6</v>
      </c>
      <c r="N33" s="3">
        <f t="shared" si="25"/>
        <v>1.5</v>
      </c>
      <c r="O33" s="3">
        <f t="shared" si="25"/>
        <v>0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-160.35</v>
      </c>
      <c r="H34" s="3">
        <f>IFERROR(INDEX(D34:G34,COUNT(D34:G34)),"")</f>
        <v>-160.35</v>
      </c>
      <c r="I34" s="3">
        <f t="shared" ref="I34:P34" si="26">IFERROR(INDEX(I51:I500,MATCH($C$34,$C$51:$C$500,0)),"")</f>
        <v>-114.95</v>
      </c>
      <c r="J34" s="3">
        <f t="shared" si="26"/>
        <v>-14.5</v>
      </c>
      <c r="K34" s="3">
        <f t="shared" si="26"/>
        <v>-9.51</v>
      </c>
      <c r="L34" s="3">
        <f t="shared" si="26"/>
        <v>-5.69</v>
      </c>
      <c r="M34" s="3">
        <f t="shared" si="26"/>
        <v>-5.3</v>
      </c>
      <c r="N34" s="3">
        <f t="shared" si="26"/>
        <v>-2.19</v>
      </c>
      <c r="O34" s="3">
        <f t="shared" si="26"/>
        <v>0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28.29</v>
      </c>
      <c r="H35" s="3">
        <f>IFERROR(INDEX(D35:G35,COUNT(D35:G35)),"")</f>
        <v>28.29</v>
      </c>
      <c r="I35" s="3">
        <f t="shared" ref="I35:P35" si="27">IFERROR(INDEX(I51:I500,MATCH($C$35,$C$51:$C$500,0)),"")</f>
        <v>27.98</v>
      </c>
      <c r="J35" s="3">
        <f t="shared" si="27"/>
        <v>37.909999999999997</v>
      </c>
      <c r="K35" s="3">
        <f t="shared" si="27"/>
        <v>6.38</v>
      </c>
      <c r="L35" s="3">
        <f t="shared" si="27"/>
        <v>21.7</v>
      </c>
      <c r="M35" s="3">
        <f t="shared" si="27"/>
        <v>62.14</v>
      </c>
      <c r="N35" s="3">
        <f t="shared" si="27"/>
        <v>159.75</v>
      </c>
      <c r="O35" s="3">
        <f t="shared" si="27"/>
        <v>0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70</v>
      </c>
      <c r="E50" t="s">
        <v>72</v>
      </c>
      <c r="F50" t="s">
        <v>360</v>
      </c>
      <c r="G50" t="s">
        <v>719</v>
      </c>
      <c r="H50" t="s">
        <v>361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27711090298</v>
      </c>
      <c r="E51" s="5">
        <v>314738628</v>
      </c>
      <c r="F51" s="5">
        <v>399291836</v>
      </c>
      <c r="G51" s="5">
        <v>1536656381</v>
      </c>
      <c r="I51" s="5">
        <v>28025828926</v>
      </c>
      <c r="J51" s="5">
        <v>1935948217</v>
      </c>
      <c r="K51" s="5">
        <v>9953030079</v>
      </c>
      <c r="L51" s="5">
        <v>2667334351</v>
      </c>
      <c r="M51" s="5">
        <v>896928100</v>
      </c>
      <c r="N51" s="5">
        <v>103517965</v>
      </c>
      <c r="O51" s="5">
        <v>100536375</v>
      </c>
      <c r="P51" s="5">
        <v>28291550</v>
      </c>
    </row>
    <row r="52" spans="2:16" x14ac:dyDescent="0.35">
      <c r="C52" t="s">
        <v>75</v>
      </c>
      <c r="D52" s="5">
        <v>-26265893362</v>
      </c>
      <c r="E52" s="5">
        <v>-289362445</v>
      </c>
      <c r="F52" s="5">
        <v>-367981109</v>
      </c>
      <c r="G52" s="5">
        <v>-1392955125</v>
      </c>
      <c r="I52" s="5">
        <v>-26555255807</v>
      </c>
      <c r="J52" s="5">
        <v>-1760936234</v>
      </c>
      <c r="K52" s="5">
        <v>-9239473085</v>
      </c>
      <c r="L52" s="5">
        <v>-2239881474</v>
      </c>
      <c r="M52" s="5">
        <v>-642956074</v>
      </c>
      <c r="N52" s="5">
        <v>-84898595</v>
      </c>
      <c r="O52" s="5">
        <v>-93707850</v>
      </c>
      <c r="P52" s="5">
        <v>-26146450</v>
      </c>
    </row>
    <row r="53" spans="2:16" x14ac:dyDescent="0.35">
      <c r="C53" t="s">
        <v>76</v>
      </c>
      <c r="D53" s="5">
        <v>1445196936</v>
      </c>
      <c r="E53" s="5">
        <v>25376183</v>
      </c>
      <c r="F53" s="5">
        <v>31310727</v>
      </c>
      <c r="G53" s="5">
        <v>143701256</v>
      </c>
      <c r="I53" s="5">
        <v>1470573119</v>
      </c>
      <c r="J53" s="5">
        <v>175011983</v>
      </c>
      <c r="K53" s="5">
        <v>713556994</v>
      </c>
      <c r="L53" s="5">
        <v>427452877</v>
      </c>
      <c r="M53" s="5">
        <v>253972026</v>
      </c>
      <c r="N53" s="5">
        <v>18619370</v>
      </c>
      <c r="O53" s="5">
        <v>6828525</v>
      </c>
      <c r="P53" s="5">
        <v>2145100</v>
      </c>
    </row>
    <row r="54" spans="2:16" x14ac:dyDescent="0.35">
      <c r="C54" t="s">
        <v>77</v>
      </c>
      <c r="D54" s="5">
        <v>-2663804151</v>
      </c>
      <c r="E54" s="5">
        <v>-1957456456</v>
      </c>
      <c r="F54" s="5">
        <v>-2372979124</v>
      </c>
      <c r="G54" s="5">
        <v>-2910414693</v>
      </c>
      <c r="I54" s="5">
        <v>-4621260607</v>
      </c>
      <c r="J54" s="5">
        <v>-5283393817</v>
      </c>
      <c r="K54" s="5">
        <v>-7415966074</v>
      </c>
      <c r="L54" s="5">
        <v>-10790852513</v>
      </c>
      <c r="M54" s="5">
        <v>-9773140638</v>
      </c>
      <c r="N54" s="5">
        <v>-5900739966</v>
      </c>
      <c r="O54" s="5">
        <v>-4467958337</v>
      </c>
      <c r="P54" s="5">
        <v>-1414136609</v>
      </c>
    </row>
    <row r="55" spans="2:16" x14ac:dyDescent="0.35">
      <c r="C55" t="s">
        <v>79</v>
      </c>
      <c r="D55" s="5">
        <v>-2663804151</v>
      </c>
      <c r="E55" s="5">
        <v>-1957456456</v>
      </c>
      <c r="F55" s="5">
        <v>-2372979124</v>
      </c>
      <c r="G55" s="5">
        <v>-2910414693</v>
      </c>
      <c r="I55" s="5">
        <v>-4621260607</v>
      </c>
      <c r="J55" s="5">
        <v>-5283393817</v>
      </c>
      <c r="K55" s="5">
        <v>-7415966074</v>
      </c>
      <c r="L55" s="5">
        <v>-10790852513</v>
      </c>
      <c r="M55" s="5">
        <v>-9773140638</v>
      </c>
      <c r="N55" s="5">
        <v>-5900222376</v>
      </c>
      <c r="O55" s="5">
        <v>-4467455655</v>
      </c>
      <c r="P55" s="5">
        <v>-1413995151</v>
      </c>
    </row>
    <row r="56" spans="2:16" x14ac:dyDescent="0.35">
      <c r="C56" t="s">
        <v>80</v>
      </c>
      <c r="D56" s="5">
        <v>-116847</v>
      </c>
      <c r="E56" s="5">
        <v>-10316</v>
      </c>
      <c r="F56" s="5">
        <v>-22006</v>
      </c>
      <c r="G56" s="5">
        <v>4238</v>
      </c>
      <c r="I56" s="5">
        <v>-127163</v>
      </c>
      <c r="J56" s="5">
        <v>-17768</v>
      </c>
      <c r="K56" s="5">
        <v>5179183</v>
      </c>
      <c r="L56" s="5">
        <v>-17870442</v>
      </c>
    </row>
    <row r="57" spans="2:16" x14ac:dyDescent="0.35">
      <c r="C57" t="s">
        <v>81</v>
      </c>
      <c r="D57" s="5">
        <v>-1218607215</v>
      </c>
      <c r="E57" s="5">
        <v>-1932080273</v>
      </c>
      <c r="F57" s="5">
        <v>-2341668397</v>
      </c>
      <c r="G57" s="5">
        <v>-2766713437</v>
      </c>
      <c r="I57" s="5">
        <v>-3150687488</v>
      </c>
      <c r="J57" s="5">
        <v>-5108381834</v>
      </c>
      <c r="K57" s="5">
        <v>-6702409080</v>
      </c>
      <c r="L57" s="5">
        <v>-10363399636</v>
      </c>
      <c r="M57" s="5">
        <v>-9519168612</v>
      </c>
      <c r="N57" s="5">
        <v>-5882120596</v>
      </c>
      <c r="O57" s="5">
        <v>-4461129812</v>
      </c>
      <c r="P57" s="5">
        <v>-1411991509</v>
      </c>
    </row>
    <row r="58" spans="2:16" x14ac:dyDescent="0.35">
      <c r="C58" t="s">
        <v>82</v>
      </c>
      <c r="D58" s="5">
        <v>-3396889462</v>
      </c>
      <c r="E58" s="5">
        <v>2008579</v>
      </c>
      <c r="F58" s="5">
        <v>-156158854</v>
      </c>
      <c r="G58" s="5">
        <v>215423101</v>
      </c>
      <c r="I58" s="5">
        <v>-3394880883</v>
      </c>
      <c r="J58" s="5">
        <v>59264247</v>
      </c>
      <c r="K58" s="5">
        <v>37018818</v>
      </c>
      <c r="L58" s="5">
        <v>155717210</v>
      </c>
      <c r="M58" s="5">
        <v>-998330748</v>
      </c>
      <c r="N58" s="5">
        <v>-1684221108</v>
      </c>
      <c r="O58" s="5">
        <v>25950451</v>
      </c>
      <c r="P58" s="5">
        <v>2848577</v>
      </c>
    </row>
    <row r="59" spans="2:16" x14ac:dyDescent="0.35">
      <c r="C59" t="s">
        <v>83</v>
      </c>
      <c r="D59" s="5">
        <v>1093999</v>
      </c>
      <c r="E59" s="5">
        <v>14472559</v>
      </c>
      <c r="F59" s="5">
        <v>380299</v>
      </c>
      <c r="G59" s="5">
        <v>1471925</v>
      </c>
      <c r="I59" s="5">
        <v>15566558</v>
      </c>
      <c r="J59" s="5">
        <v>1852224</v>
      </c>
      <c r="K59" s="5">
        <v>65741974</v>
      </c>
      <c r="L59" s="5">
        <v>61624867</v>
      </c>
      <c r="M59" s="5">
        <v>131696589</v>
      </c>
      <c r="N59" s="5">
        <v>237858913</v>
      </c>
      <c r="O59" s="5">
        <v>32293942</v>
      </c>
      <c r="P59" s="5">
        <v>4428627</v>
      </c>
    </row>
    <row r="60" spans="2:16" x14ac:dyDescent="0.35">
      <c r="C60" t="s">
        <v>84</v>
      </c>
      <c r="D60" s="5">
        <v>-3396889462</v>
      </c>
      <c r="E60" s="5">
        <v>2008579</v>
      </c>
      <c r="F60" s="5">
        <v>-156158854</v>
      </c>
      <c r="G60" s="5">
        <v>215423101</v>
      </c>
      <c r="I60" s="5">
        <v>-3394880883</v>
      </c>
      <c r="J60" s="5">
        <v>59264247</v>
      </c>
      <c r="K60" s="5">
        <v>37018818</v>
      </c>
      <c r="L60" s="5">
        <v>155717210</v>
      </c>
      <c r="M60" s="5">
        <v>-998330748</v>
      </c>
      <c r="N60" s="5">
        <v>-1684221108</v>
      </c>
      <c r="O60" s="5">
        <v>25950451</v>
      </c>
      <c r="P60" s="5">
        <v>2848577</v>
      </c>
    </row>
    <row r="61" spans="2:16" x14ac:dyDescent="0.35">
      <c r="C61" t="s">
        <v>28</v>
      </c>
      <c r="D61" s="5">
        <v>-4615496677</v>
      </c>
      <c r="E61" s="5">
        <v>-1930071694</v>
      </c>
      <c r="F61" s="5">
        <v>-2497827251</v>
      </c>
      <c r="G61" s="5">
        <v>-2551290336</v>
      </c>
      <c r="I61" s="5">
        <v>-6545568371</v>
      </c>
      <c r="J61" s="5">
        <v>-5049117587</v>
      </c>
      <c r="K61" s="5">
        <v>-6665390262</v>
      </c>
      <c r="L61" s="5">
        <v>-10207682426</v>
      </c>
      <c r="M61" s="5">
        <v>-10517499360</v>
      </c>
      <c r="N61" s="5">
        <v>-7566341704</v>
      </c>
      <c r="O61" s="5">
        <v>-4435179361</v>
      </c>
      <c r="P61" s="5">
        <v>-1409142932</v>
      </c>
    </row>
    <row r="62" spans="2:16" x14ac:dyDescent="0.35">
      <c r="C62" t="s">
        <v>27</v>
      </c>
      <c r="D62" s="5">
        <v>-272233633</v>
      </c>
      <c r="F62" s="5">
        <v>-11176527</v>
      </c>
      <c r="I62" s="5">
        <v>-272233633</v>
      </c>
      <c r="J62" s="5">
        <v>-11176527</v>
      </c>
      <c r="K62" s="5">
        <v>-11757144</v>
      </c>
      <c r="L62" s="5">
        <v>23820047</v>
      </c>
    </row>
    <row r="63" spans="2:16" x14ac:dyDescent="0.35">
      <c r="C63" t="s">
        <v>91</v>
      </c>
      <c r="D63" s="5">
        <v>-4887730310</v>
      </c>
      <c r="E63" s="5">
        <v>-1930071694</v>
      </c>
      <c r="F63" s="5">
        <v>-2509003778</v>
      </c>
      <c r="G63" s="5">
        <v>-2551290336</v>
      </c>
      <c r="I63" s="5">
        <v>-6817802004</v>
      </c>
      <c r="J63" s="5">
        <v>-5060294114</v>
      </c>
      <c r="K63" s="5">
        <v>-6677147406</v>
      </c>
      <c r="L63" s="5">
        <v>-10183862379</v>
      </c>
      <c r="M63" s="5">
        <v>-10517499360</v>
      </c>
      <c r="N63" s="5">
        <v>-7566341704</v>
      </c>
      <c r="O63" s="5">
        <v>-4435179361</v>
      </c>
      <c r="P63" s="5">
        <v>-1409142932</v>
      </c>
    </row>
    <row r="64" spans="2:16" x14ac:dyDescent="0.35">
      <c r="C64" t="s">
        <v>92</v>
      </c>
      <c r="D64" s="5">
        <v>19134993</v>
      </c>
      <c r="F64" s="5">
        <v>69993966</v>
      </c>
      <c r="I64" s="5">
        <v>19134993</v>
      </c>
      <c r="J64" s="5">
        <v>69993966</v>
      </c>
      <c r="K64" s="5">
        <v>-124004165</v>
      </c>
      <c r="L64" s="5">
        <v>-102457887</v>
      </c>
      <c r="M64" s="5">
        <v>49547065</v>
      </c>
      <c r="N64" s="5">
        <v>-4992360</v>
      </c>
      <c r="O64" s="5">
        <v>-28686019</v>
      </c>
    </row>
    <row r="65" spans="2:16" x14ac:dyDescent="0.35">
      <c r="C65" t="s">
        <v>93</v>
      </c>
      <c r="D65" s="5">
        <v>-4868595317</v>
      </c>
      <c r="E65" s="5">
        <v>-1930071694</v>
      </c>
      <c r="F65" s="5">
        <v>-2439009812</v>
      </c>
      <c r="G65" s="5">
        <v>-2551290336</v>
      </c>
      <c r="I65" s="5">
        <v>-6798667011</v>
      </c>
      <c r="J65" s="5">
        <v>-4990300148</v>
      </c>
      <c r="K65" s="5">
        <v>-6801151571</v>
      </c>
      <c r="L65" s="5">
        <v>-10286320266</v>
      </c>
      <c r="M65" s="5">
        <v>-10467952295</v>
      </c>
      <c r="N65" s="5">
        <v>-7571334064</v>
      </c>
      <c r="O65" s="5">
        <v>-4463865380</v>
      </c>
      <c r="P65" s="5">
        <v>-1409142932</v>
      </c>
    </row>
    <row r="66" spans="2:16" x14ac:dyDescent="0.35">
      <c r="C66" t="s">
        <v>94</v>
      </c>
      <c r="D66" s="5">
        <v>-4887730310</v>
      </c>
      <c r="E66" s="5">
        <v>-1930071694</v>
      </c>
      <c r="F66" s="5">
        <v>-2509003778</v>
      </c>
      <c r="G66" s="5">
        <v>-2551290336</v>
      </c>
      <c r="I66" s="5">
        <v>-6817802004</v>
      </c>
      <c r="J66" s="5">
        <v>-5060294114</v>
      </c>
      <c r="K66" s="5">
        <v>-6677147406</v>
      </c>
      <c r="L66" s="5">
        <v>-10183862379</v>
      </c>
      <c r="M66" s="5">
        <v>-10517499360</v>
      </c>
      <c r="N66" s="5">
        <v>-7566341704</v>
      </c>
      <c r="O66" s="5">
        <v>-4435179361</v>
      </c>
      <c r="P66" s="5">
        <v>-1409142932</v>
      </c>
    </row>
    <row r="67" spans="2:16" x14ac:dyDescent="0.35">
      <c r="C67" t="s">
        <v>7</v>
      </c>
      <c r="D67" s="5">
        <v>-4868478470</v>
      </c>
      <c r="E67" s="5">
        <v>-1930061378</v>
      </c>
      <c r="F67" s="5">
        <v>-2438987806</v>
      </c>
      <c r="G67" s="5">
        <v>-2551294574</v>
      </c>
      <c r="I67" s="5">
        <v>-6798539848</v>
      </c>
      <c r="J67" s="5">
        <v>-4990282380</v>
      </c>
      <c r="K67" s="5">
        <v>-6806330754</v>
      </c>
      <c r="L67" s="5">
        <v>-10268449824</v>
      </c>
      <c r="M67" s="5">
        <v>-10467952295</v>
      </c>
      <c r="N67" s="5">
        <v>-7571334064</v>
      </c>
      <c r="O67" s="5">
        <v>-4463865380</v>
      </c>
      <c r="P67" s="5">
        <v>-1409142932</v>
      </c>
    </row>
    <row r="68" spans="2:16" x14ac:dyDescent="0.35">
      <c r="C68" t="s">
        <v>95</v>
      </c>
      <c r="D68" s="5">
        <v>-4887730310</v>
      </c>
      <c r="E68" s="5">
        <v>-1930071694</v>
      </c>
      <c r="F68" s="5">
        <v>-2509003778</v>
      </c>
      <c r="G68" s="5">
        <v>-2551290336</v>
      </c>
      <c r="I68" s="5">
        <v>-6817802004</v>
      </c>
      <c r="J68" s="5">
        <v>-5060294114</v>
      </c>
      <c r="K68" s="5">
        <v>-6677147406</v>
      </c>
      <c r="L68" s="5">
        <v>-10183862379</v>
      </c>
      <c r="M68" s="5">
        <v>-10517499360</v>
      </c>
      <c r="N68" s="5">
        <v>-7566341704</v>
      </c>
      <c r="O68" s="5">
        <v>-4435179361</v>
      </c>
      <c r="P68" s="5">
        <v>-1409142932</v>
      </c>
    </row>
    <row r="69" spans="2:16" x14ac:dyDescent="0.35">
      <c r="C69" t="s">
        <v>96</v>
      </c>
      <c r="D69" s="5">
        <v>-4868595317</v>
      </c>
      <c r="E69" s="5">
        <v>-1930071694</v>
      </c>
      <c r="F69" s="5">
        <v>-2439009812</v>
      </c>
      <c r="G69" s="5">
        <v>-2551290336</v>
      </c>
      <c r="I69" s="5">
        <v>-6798667011</v>
      </c>
      <c r="J69" s="5">
        <v>-4990300148</v>
      </c>
      <c r="K69" s="5">
        <v>-6801151571</v>
      </c>
      <c r="L69" s="5">
        <v>-10286320266</v>
      </c>
      <c r="M69" s="5">
        <v>-10467952295</v>
      </c>
      <c r="N69" s="5">
        <v>-7571334064</v>
      </c>
      <c r="O69" s="5">
        <v>-4463865380</v>
      </c>
      <c r="P69" s="5">
        <v>-1409142932</v>
      </c>
    </row>
    <row r="70" spans="2:16" x14ac:dyDescent="0.35">
      <c r="C70" t="s">
        <v>97</v>
      </c>
      <c r="D70" s="5">
        <v>-4868595317</v>
      </c>
      <c r="E70" s="5">
        <v>-1930071694</v>
      </c>
      <c r="F70" s="5">
        <v>-2439009812</v>
      </c>
      <c r="G70" s="5">
        <v>-2551290336</v>
      </c>
      <c r="I70" s="5">
        <v>-6798667011</v>
      </c>
      <c r="J70" s="5">
        <v>-4990300148</v>
      </c>
      <c r="K70" s="5">
        <v>-6801151571</v>
      </c>
      <c r="L70" s="5">
        <v>-10286320266</v>
      </c>
      <c r="M70" s="5">
        <v>-10467952295</v>
      </c>
      <c r="N70" s="5">
        <v>-7571334064</v>
      </c>
      <c r="O70" s="5">
        <v>-4463865380</v>
      </c>
      <c r="P70" s="5">
        <v>-1409142932</v>
      </c>
    </row>
    <row r="72" spans="2:16" x14ac:dyDescent="0.35">
      <c r="B72" t="s">
        <v>98</v>
      </c>
      <c r="C72" t="s">
        <v>99</v>
      </c>
    </row>
    <row r="73" spans="2:16" x14ac:dyDescent="0.35">
      <c r="C73" t="s">
        <v>100</v>
      </c>
    </row>
    <row r="74" spans="2:16" x14ac:dyDescent="0.35">
      <c r="C74" t="s">
        <v>19</v>
      </c>
      <c r="D74" s="5">
        <v>115030816</v>
      </c>
      <c r="E74" s="5">
        <v>771156961</v>
      </c>
      <c r="F74" s="5">
        <v>187503944</v>
      </c>
      <c r="G74" s="5">
        <v>402650525</v>
      </c>
      <c r="I74" s="5">
        <v>115030816</v>
      </c>
      <c r="J74" s="5">
        <v>187503944</v>
      </c>
      <c r="K74" s="5">
        <v>597946194</v>
      </c>
      <c r="L74" s="5">
        <v>6443720196</v>
      </c>
      <c r="M74" s="5">
        <v>6683956990</v>
      </c>
      <c r="N74" s="5">
        <v>427482869</v>
      </c>
      <c r="O74" s="5">
        <v>660545498</v>
      </c>
      <c r="P74" s="5">
        <v>225325634</v>
      </c>
    </row>
    <row r="75" spans="2:16" x14ac:dyDescent="0.35">
      <c r="C75" t="s">
        <v>101</v>
      </c>
      <c r="D75" s="5">
        <v>24803406326</v>
      </c>
      <c r="E75" s="5">
        <v>3367590542</v>
      </c>
      <c r="F75" s="5">
        <v>3411445474</v>
      </c>
      <c r="G75" s="5">
        <v>3753574735</v>
      </c>
      <c r="I75" s="5">
        <v>24803406326</v>
      </c>
      <c r="J75" s="5">
        <v>3411445474</v>
      </c>
      <c r="K75" s="5">
        <v>3708092054</v>
      </c>
      <c r="M75" s="5">
        <v>239770000</v>
      </c>
      <c r="O75" s="5">
        <v>300000</v>
      </c>
      <c r="P75" s="5">
        <v>5864320</v>
      </c>
    </row>
    <row r="76" spans="2:16" x14ac:dyDescent="0.35">
      <c r="C76" t="s">
        <v>103</v>
      </c>
      <c r="D76" s="5">
        <v>1550000000</v>
      </c>
      <c r="E76" s="5">
        <v>1369181197</v>
      </c>
      <c r="F76" s="5">
        <v>1680650000</v>
      </c>
      <c r="G76" s="5">
        <v>1000000000</v>
      </c>
      <c r="I76" s="5">
        <v>1550000000</v>
      </c>
      <c r="J76" s="5">
        <v>1680650000</v>
      </c>
      <c r="K76" s="5">
        <v>426700000</v>
      </c>
      <c r="L76" s="5">
        <v>50000000</v>
      </c>
    </row>
    <row r="77" spans="2:16" x14ac:dyDescent="0.35">
      <c r="C77" t="s">
        <v>102</v>
      </c>
      <c r="D77" s="5">
        <v>638179357</v>
      </c>
      <c r="I77" s="5">
        <v>638179357</v>
      </c>
    </row>
    <row r="78" spans="2:16" x14ac:dyDescent="0.35">
      <c r="C78" t="s">
        <v>104</v>
      </c>
      <c r="D78" s="5">
        <v>24803406326</v>
      </c>
      <c r="E78" s="5">
        <v>3367590542</v>
      </c>
      <c r="F78" s="5">
        <v>3411445474</v>
      </c>
      <c r="G78" s="5">
        <v>3753574735</v>
      </c>
      <c r="I78" s="5">
        <v>24803406326</v>
      </c>
      <c r="J78" s="5">
        <v>3411445474</v>
      </c>
      <c r="K78" s="5">
        <v>3708092054</v>
      </c>
      <c r="M78" s="5">
        <v>239770000</v>
      </c>
      <c r="O78" s="5">
        <v>300000</v>
      </c>
      <c r="P78" s="5">
        <v>5864320</v>
      </c>
    </row>
    <row r="79" spans="2:16" x14ac:dyDescent="0.35">
      <c r="C79" t="s">
        <v>105</v>
      </c>
      <c r="D79" s="5">
        <v>68757505</v>
      </c>
      <c r="I79" s="5">
        <v>68757505</v>
      </c>
      <c r="M79" s="5">
        <v>12528523</v>
      </c>
      <c r="N79" s="5">
        <v>2558615000</v>
      </c>
      <c r="O79" s="5">
        <v>7128145</v>
      </c>
    </row>
    <row r="80" spans="2:16" x14ac:dyDescent="0.35">
      <c r="C80" t="s">
        <v>106</v>
      </c>
      <c r="D80" s="5">
        <v>68757505</v>
      </c>
      <c r="I80" s="5">
        <v>68757505</v>
      </c>
      <c r="M80" s="5">
        <v>12528523</v>
      </c>
      <c r="N80" s="5">
        <v>2558615000</v>
      </c>
      <c r="O80" s="5">
        <v>7128145</v>
      </c>
    </row>
    <row r="81" spans="3:16" x14ac:dyDescent="0.35">
      <c r="C81" t="s">
        <v>80</v>
      </c>
      <c r="D81" s="5">
        <v>-12690806</v>
      </c>
      <c r="E81" s="5">
        <v>-12690806</v>
      </c>
      <c r="F81" s="5">
        <v>-12690806</v>
      </c>
      <c r="G81" s="5">
        <v>-12617359</v>
      </c>
      <c r="I81" s="5">
        <v>-12690806</v>
      </c>
      <c r="J81" s="5">
        <v>-12690806</v>
      </c>
      <c r="K81" s="5">
        <v>-12617359</v>
      </c>
      <c r="L81" s="5">
        <v>-12754227</v>
      </c>
    </row>
    <row r="82" spans="3:16" x14ac:dyDescent="0.35">
      <c r="C82" t="s">
        <v>109</v>
      </c>
      <c r="D82" s="5">
        <v>30098804736</v>
      </c>
      <c r="E82" s="5">
        <v>4202635225</v>
      </c>
      <c r="F82" s="5">
        <v>3654410854</v>
      </c>
      <c r="G82" s="5">
        <v>4199230145</v>
      </c>
      <c r="I82" s="5">
        <v>30098804736</v>
      </c>
      <c r="J82" s="5">
        <v>3654410854</v>
      </c>
      <c r="K82" s="5">
        <v>4520410518</v>
      </c>
      <c r="L82" s="5">
        <v>7684084037</v>
      </c>
      <c r="M82" s="5">
        <v>12536991712</v>
      </c>
      <c r="N82" s="5">
        <v>5353016412</v>
      </c>
      <c r="O82" s="5">
        <v>2353540339</v>
      </c>
      <c r="P82" s="5">
        <v>252832104</v>
      </c>
    </row>
    <row r="83" spans="3:16" x14ac:dyDescent="0.35">
      <c r="C83" t="s">
        <v>110</v>
      </c>
    </row>
    <row r="84" spans="3:16" x14ac:dyDescent="0.35">
      <c r="C84" t="s">
        <v>111</v>
      </c>
      <c r="G84" s="5">
        <v>12127456</v>
      </c>
      <c r="K84" s="5">
        <v>12127456</v>
      </c>
      <c r="L84" s="5">
        <v>23820047</v>
      </c>
    </row>
    <row r="85" spans="3:16" x14ac:dyDescent="0.35">
      <c r="C85" t="s">
        <v>112</v>
      </c>
      <c r="D85" s="5">
        <v>34236231</v>
      </c>
      <c r="E85" s="5">
        <v>171501542</v>
      </c>
      <c r="F85" s="5">
        <v>165442315</v>
      </c>
      <c r="G85" s="5">
        <v>257267038</v>
      </c>
      <c r="I85" s="5">
        <v>34236231</v>
      </c>
      <c r="J85" s="5">
        <v>165442315</v>
      </c>
      <c r="K85" s="5">
        <v>347905300</v>
      </c>
      <c r="L85" s="5">
        <v>568287500</v>
      </c>
      <c r="M85" s="5">
        <v>430282463</v>
      </c>
      <c r="N85" s="5">
        <v>146926117</v>
      </c>
      <c r="O85" s="5">
        <v>232364466</v>
      </c>
      <c r="P85" s="5">
        <v>239086230</v>
      </c>
    </row>
    <row r="86" spans="3:16" x14ac:dyDescent="0.35">
      <c r="C86" t="s">
        <v>971</v>
      </c>
    </row>
    <row r="87" spans="3:16" x14ac:dyDescent="0.35">
      <c r="C87" t="s">
        <v>115</v>
      </c>
      <c r="D87" s="5">
        <v>298551277</v>
      </c>
      <c r="E87" s="5">
        <v>658647751</v>
      </c>
      <c r="F87" s="5">
        <v>1379166273</v>
      </c>
      <c r="G87" s="5">
        <v>2498856160</v>
      </c>
      <c r="I87" s="5">
        <v>298551277</v>
      </c>
      <c r="J87" s="5">
        <v>1379166273</v>
      </c>
      <c r="K87" s="5">
        <v>3742556923</v>
      </c>
      <c r="L87" s="5">
        <v>6607761800</v>
      </c>
      <c r="M87" s="5">
        <v>9552384852</v>
      </c>
      <c r="N87" s="5">
        <v>6077132060</v>
      </c>
      <c r="O87" s="5">
        <v>5838275632</v>
      </c>
      <c r="P87" s="5">
        <v>4152509147</v>
      </c>
    </row>
    <row r="88" spans="3:16" x14ac:dyDescent="0.35">
      <c r="C88" t="s">
        <v>116</v>
      </c>
      <c r="D88" s="5">
        <v>30397356013</v>
      </c>
      <c r="E88" s="5">
        <v>4861282976</v>
      </c>
      <c r="F88" s="5">
        <v>5033577127</v>
      </c>
      <c r="G88" s="5">
        <v>6698086305</v>
      </c>
      <c r="I88" s="5">
        <v>30397356013</v>
      </c>
      <c r="J88" s="5">
        <v>5033577127</v>
      </c>
      <c r="K88" s="5">
        <v>8262967441</v>
      </c>
      <c r="L88" s="5">
        <v>14291845837</v>
      </c>
      <c r="M88" s="5">
        <v>22089376564</v>
      </c>
      <c r="N88" s="5">
        <v>11430148472</v>
      </c>
      <c r="O88" s="5">
        <v>8191815971</v>
      </c>
      <c r="P88" s="5">
        <v>4405341251</v>
      </c>
    </row>
    <row r="89" spans="3:16" x14ac:dyDescent="0.35">
      <c r="C89" t="s">
        <v>117</v>
      </c>
    </row>
    <row r="90" spans="3:16" x14ac:dyDescent="0.35">
      <c r="C90" t="s">
        <v>118</v>
      </c>
    </row>
    <row r="91" spans="3:16" x14ac:dyDescent="0.35">
      <c r="C91" t="s">
        <v>119</v>
      </c>
      <c r="D91" s="5">
        <v>31330261205</v>
      </c>
      <c r="E91" s="5">
        <v>1441415635</v>
      </c>
      <c r="F91" s="5">
        <v>1763306928</v>
      </c>
      <c r="G91" s="5">
        <v>1045621208</v>
      </c>
      <c r="I91" s="5">
        <v>31330261205</v>
      </c>
      <c r="J91" s="5">
        <v>1763306928</v>
      </c>
      <c r="K91" s="5">
        <v>606412008</v>
      </c>
      <c r="L91" s="5">
        <v>223396143</v>
      </c>
      <c r="M91" s="5">
        <v>329260562</v>
      </c>
      <c r="N91" s="5">
        <v>284590464</v>
      </c>
      <c r="O91" s="5">
        <v>1353381715</v>
      </c>
      <c r="P91" s="5">
        <v>4779061961</v>
      </c>
    </row>
    <row r="92" spans="3:16" x14ac:dyDescent="0.35">
      <c r="C92" t="s">
        <v>120</v>
      </c>
      <c r="O92" s="5">
        <v>1900000</v>
      </c>
      <c r="P92" s="5">
        <v>1450900</v>
      </c>
    </row>
    <row r="93" spans="3:16" x14ac:dyDescent="0.35">
      <c r="C93" t="s">
        <v>286</v>
      </c>
      <c r="D93" s="5">
        <v>25196164101</v>
      </c>
      <c r="F93" s="5">
        <v>640000</v>
      </c>
      <c r="G93" s="5">
        <v>2750000</v>
      </c>
      <c r="I93" s="5">
        <v>25196164101</v>
      </c>
      <c r="J93" s="5">
        <v>640000</v>
      </c>
      <c r="K93" s="5">
        <v>1115000</v>
      </c>
      <c r="L93" s="5">
        <v>1950000</v>
      </c>
      <c r="M93" s="5">
        <v>2200000</v>
      </c>
      <c r="O93" s="5">
        <v>1900000</v>
      </c>
      <c r="P93" s="5">
        <v>1450900</v>
      </c>
    </row>
    <row r="94" spans="3:16" x14ac:dyDescent="0.35">
      <c r="C94" t="s">
        <v>121</v>
      </c>
      <c r="N94" s="5">
        <v>67685</v>
      </c>
      <c r="O94" s="5">
        <v>1150130356</v>
      </c>
      <c r="P94" s="5">
        <v>4700000000</v>
      </c>
    </row>
    <row r="95" spans="3:16" x14ac:dyDescent="0.35">
      <c r="C95" t="s">
        <v>287</v>
      </c>
      <c r="D95" s="5">
        <v>2188179357</v>
      </c>
      <c r="E95" s="5">
        <v>1369181197</v>
      </c>
      <c r="F95" s="5">
        <v>1680650000</v>
      </c>
      <c r="G95" s="5">
        <v>1000000000</v>
      </c>
      <c r="I95" s="5">
        <v>2188179357</v>
      </c>
      <c r="J95" s="5">
        <v>1680650000</v>
      </c>
      <c r="K95" s="5">
        <v>426700000</v>
      </c>
      <c r="L95" s="5">
        <v>50000000</v>
      </c>
      <c r="N95" s="5">
        <v>67685</v>
      </c>
      <c r="O95" s="5">
        <v>1150130356</v>
      </c>
      <c r="P95" s="5">
        <v>4700000000</v>
      </c>
    </row>
    <row r="96" spans="3:16" x14ac:dyDescent="0.35">
      <c r="C96" t="s">
        <v>122</v>
      </c>
      <c r="D96" s="5">
        <v>309897110</v>
      </c>
      <c r="E96" s="5">
        <v>13189476</v>
      </c>
      <c r="F96" s="5">
        <v>2866928</v>
      </c>
      <c r="G96" s="5">
        <v>15576528</v>
      </c>
      <c r="I96" s="5">
        <v>309897110</v>
      </c>
      <c r="J96" s="5">
        <v>2866928</v>
      </c>
      <c r="K96" s="5">
        <v>20869079</v>
      </c>
      <c r="L96" s="5">
        <v>15885698</v>
      </c>
      <c r="M96" s="5">
        <v>7539079</v>
      </c>
      <c r="N96" s="5">
        <v>4522779</v>
      </c>
      <c r="O96" s="5">
        <v>38001359</v>
      </c>
      <c r="P96" s="5">
        <v>63263711</v>
      </c>
    </row>
    <row r="97" spans="3:16" x14ac:dyDescent="0.35">
      <c r="C97" t="s">
        <v>123</v>
      </c>
      <c r="D97" s="5">
        <v>3605576933</v>
      </c>
      <c r="F97" s="5">
        <v>79150000</v>
      </c>
      <c r="I97" s="5">
        <v>3605576933</v>
      </c>
      <c r="J97" s="5">
        <v>79150000</v>
      </c>
      <c r="K97" s="5">
        <v>56250000</v>
      </c>
      <c r="L97" s="5">
        <v>72700000</v>
      </c>
      <c r="M97" s="5">
        <v>45800000</v>
      </c>
      <c r="N97" s="5">
        <v>280000000</v>
      </c>
      <c r="O97" s="5">
        <v>163350000</v>
      </c>
      <c r="P97" s="5">
        <v>14347350</v>
      </c>
    </row>
    <row r="98" spans="3:16" x14ac:dyDescent="0.35">
      <c r="C98" t="s">
        <v>124</v>
      </c>
    </row>
    <row r="99" spans="3:16" x14ac:dyDescent="0.35">
      <c r="C99" t="s">
        <v>126</v>
      </c>
      <c r="D99" s="5">
        <v>30443704</v>
      </c>
      <c r="E99" s="5">
        <v>29419962</v>
      </c>
      <c r="G99" s="5">
        <v>20886580</v>
      </c>
      <c r="I99" s="5">
        <v>30443704</v>
      </c>
      <c r="K99" s="5">
        <v>61947929</v>
      </c>
      <c r="L99" s="5">
        <v>79350445</v>
      </c>
      <c r="M99" s="5">
        <v>75792483</v>
      </c>
    </row>
    <row r="100" spans="3:16" x14ac:dyDescent="0.35">
      <c r="C100" t="s">
        <v>127</v>
      </c>
      <c r="D100" s="5">
        <v>1067608563</v>
      </c>
      <c r="E100" s="5">
        <v>551835779</v>
      </c>
      <c r="F100" s="5">
        <v>531366943</v>
      </c>
      <c r="G100" s="5">
        <v>474552029</v>
      </c>
      <c r="I100" s="5">
        <v>1067608563</v>
      </c>
      <c r="J100" s="5">
        <v>531366943</v>
      </c>
      <c r="K100" s="5">
        <v>474552029</v>
      </c>
      <c r="L100" s="5">
        <v>312394719</v>
      </c>
      <c r="M100" s="5">
        <v>305940762</v>
      </c>
      <c r="N100" s="5">
        <v>103885223</v>
      </c>
      <c r="O100" s="5">
        <v>225427407</v>
      </c>
      <c r="P100" s="5">
        <v>49407061</v>
      </c>
    </row>
    <row r="101" spans="3:16" x14ac:dyDescent="0.35">
      <c r="C101" t="s">
        <v>128</v>
      </c>
      <c r="D101" s="5">
        <v>1067608563</v>
      </c>
      <c r="E101" s="5">
        <v>551835779</v>
      </c>
      <c r="F101" s="5">
        <v>531366943</v>
      </c>
      <c r="G101" s="5">
        <v>474552029</v>
      </c>
      <c r="I101" s="5">
        <v>1067608563</v>
      </c>
      <c r="J101" s="5">
        <v>531366943</v>
      </c>
      <c r="K101" s="5">
        <v>474552029</v>
      </c>
      <c r="L101" s="5">
        <v>312394719</v>
      </c>
      <c r="M101" s="5">
        <v>305940762</v>
      </c>
      <c r="N101" s="5">
        <v>103885223</v>
      </c>
      <c r="O101" s="5">
        <v>225427407</v>
      </c>
      <c r="P101" s="5">
        <v>49407061</v>
      </c>
    </row>
    <row r="102" spans="3:16" x14ac:dyDescent="0.35">
      <c r="C102" t="s">
        <v>129</v>
      </c>
    </row>
    <row r="103" spans="3:16" x14ac:dyDescent="0.35">
      <c r="C103" t="s">
        <v>130</v>
      </c>
      <c r="E103" s="5">
        <v>20468836</v>
      </c>
      <c r="L103" s="5">
        <v>61947929</v>
      </c>
      <c r="M103" s="5">
        <v>141298374</v>
      </c>
    </row>
    <row r="104" spans="3:16" x14ac:dyDescent="0.35">
      <c r="C104" t="s">
        <v>132</v>
      </c>
      <c r="D104" s="5">
        <v>32397869768</v>
      </c>
      <c r="E104" s="5">
        <v>1993251414</v>
      </c>
      <c r="F104" s="5">
        <v>2294673871</v>
      </c>
      <c r="G104" s="5">
        <v>1520173237</v>
      </c>
      <c r="I104" s="5">
        <v>32397869768</v>
      </c>
      <c r="J104" s="5">
        <v>2294673871</v>
      </c>
      <c r="K104" s="5">
        <v>1080964037</v>
      </c>
      <c r="L104" s="5">
        <v>535790862</v>
      </c>
      <c r="M104" s="5">
        <v>635201324</v>
      </c>
      <c r="N104" s="5">
        <v>388475687</v>
      </c>
      <c r="O104" s="5">
        <v>1578809122</v>
      </c>
      <c r="P104" s="5">
        <v>4828469022</v>
      </c>
    </row>
    <row r="105" spans="3:16" x14ac:dyDescent="0.35">
      <c r="C105" t="s">
        <v>133</v>
      </c>
    </row>
    <row r="106" spans="3:16" x14ac:dyDescent="0.35">
      <c r="C106" t="s">
        <v>134</v>
      </c>
      <c r="D106" s="5">
        <v>48980454750</v>
      </c>
      <c r="E106" s="5">
        <v>48980454750</v>
      </c>
      <c r="F106" s="5">
        <v>47810454750</v>
      </c>
      <c r="G106" s="5">
        <v>47810454750</v>
      </c>
      <c r="I106" s="5">
        <v>48980454750</v>
      </c>
      <c r="J106" s="5">
        <v>47810454750</v>
      </c>
      <c r="K106" s="5">
        <v>47450454750</v>
      </c>
      <c r="L106" s="5">
        <v>47270454750</v>
      </c>
      <c r="M106" s="5">
        <v>45380454750</v>
      </c>
      <c r="N106" s="5">
        <v>24500000000</v>
      </c>
      <c r="O106" s="5">
        <v>12500000000</v>
      </c>
      <c r="P106" s="5">
        <v>1000000000</v>
      </c>
    </row>
    <row r="107" spans="3:16" x14ac:dyDescent="0.35">
      <c r="C107" t="s">
        <v>135</v>
      </c>
      <c r="D107" s="5">
        <v>1821600000</v>
      </c>
      <c r="E107" s="5">
        <v>1821600000</v>
      </c>
      <c r="F107" s="5">
        <v>932400000</v>
      </c>
      <c r="G107" s="5">
        <v>932400000</v>
      </c>
      <c r="I107" s="5">
        <v>1821600000</v>
      </c>
      <c r="J107" s="5">
        <v>932400000</v>
      </c>
      <c r="K107" s="5">
        <v>745200000</v>
      </c>
      <c r="L107" s="5">
        <v>673200000</v>
      </c>
    </row>
    <row r="108" spans="3:16" x14ac:dyDescent="0.35">
      <c r="C108" t="s">
        <v>136</v>
      </c>
      <c r="D108" s="5">
        <v>-52789883868</v>
      </c>
      <c r="E108" s="5">
        <v>-47921405398</v>
      </c>
      <c r="F108" s="5">
        <v>-45991344020</v>
      </c>
      <c r="G108" s="5">
        <v>-43552354661</v>
      </c>
      <c r="I108" s="5">
        <v>-52789883868</v>
      </c>
      <c r="J108" s="5">
        <v>-45991344020</v>
      </c>
      <c r="K108" s="5">
        <v>-41001060087</v>
      </c>
      <c r="L108" s="5">
        <v>-34194729333</v>
      </c>
      <c r="M108" s="5">
        <v>-23926279510</v>
      </c>
      <c r="N108" s="5">
        <v>-13458327215</v>
      </c>
      <c r="O108" s="5">
        <v>-5886993151</v>
      </c>
      <c r="P108" s="5">
        <v>-1423127771</v>
      </c>
    </row>
    <row r="109" spans="3:16" x14ac:dyDescent="0.35">
      <c r="C109" t="s">
        <v>137</v>
      </c>
    </row>
    <row r="110" spans="3:16" x14ac:dyDescent="0.35">
      <c r="C110" t="s">
        <v>138</v>
      </c>
    </row>
    <row r="111" spans="3:16" x14ac:dyDescent="0.35">
      <c r="C111" t="s">
        <v>139</v>
      </c>
      <c r="D111" s="5">
        <v>-52789883868</v>
      </c>
      <c r="E111" s="5">
        <v>-47921405398</v>
      </c>
      <c r="F111" s="5">
        <v>-45991344020</v>
      </c>
      <c r="G111" s="5">
        <v>-43552354661</v>
      </c>
      <c r="I111" s="5">
        <v>-52789883868</v>
      </c>
      <c r="J111" s="5">
        <v>-45991344020</v>
      </c>
      <c r="K111" s="5">
        <v>-41001060087</v>
      </c>
      <c r="L111" s="5">
        <v>-34194729333</v>
      </c>
      <c r="M111" s="5">
        <v>-23926279510</v>
      </c>
      <c r="N111" s="5">
        <v>-13458327215</v>
      </c>
      <c r="O111" s="5">
        <v>-5886993151</v>
      </c>
      <c r="P111" s="5">
        <v>-1423127771</v>
      </c>
    </row>
    <row r="112" spans="3:16" x14ac:dyDescent="0.35">
      <c r="C112" t="s">
        <v>291</v>
      </c>
      <c r="D112" s="5">
        <v>6169</v>
      </c>
      <c r="E112" s="5">
        <v>73016</v>
      </c>
      <c r="F112" s="5">
        <v>83332</v>
      </c>
      <c r="G112" s="5">
        <v>30338</v>
      </c>
      <c r="I112" s="5">
        <v>6169</v>
      </c>
      <c r="J112" s="5">
        <v>83332</v>
      </c>
      <c r="K112" s="5">
        <v>26100</v>
      </c>
      <c r="L112" s="5">
        <v>19883785</v>
      </c>
    </row>
    <row r="113" spans="2:16" x14ac:dyDescent="0.35">
      <c r="C113" t="s">
        <v>9</v>
      </c>
      <c r="D113" s="5">
        <v>-2000513755</v>
      </c>
      <c r="E113" s="5">
        <v>2868031562</v>
      </c>
      <c r="F113" s="5">
        <v>2738903256</v>
      </c>
      <c r="G113" s="5">
        <v>5177913068</v>
      </c>
      <c r="I113" s="5">
        <v>-2000513755</v>
      </c>
      <c r="J113" s="5">
        <v>2738903256</v>
      </c>
      <c r="K113" s="5">
        <v>7182003404</v>
      </c>
      <c r="L113" s="5">
        <v>13756054975</v>
      </c>
      <c r="M113" s="5">
        <v>21454175240</v>
      </c>
      <c r="N113" s="5">
        <v>11041672785</v>
      </c>
      <c r="O113" s="5">
        <v>6613006849</v>
      </c>
      <c r="P113" s="5">
        <v>-423127771</v>
      </c>
    </row>
    <row r="114" spans="2:16" x14ac:dyDescent="0.35">
      <c r="C114" t="s">
        <v>140</v>
      </c>
      <c r="D114" s="5">
        <v>30397356013</v>
      </c>
      <c r="E114" s="5">
        <v>4861282976</v>
      </c>
      <c r="F114" s="5">
        <v>5033577127</v>
      </c>
      <c r="G114" s="5">
        <v>6698086305</v>
      </c>
      <c r="I114" s="5">
        <v>30397356013</v>
      </c>
      <c r="J114" s="5">
        <v>5033577127</v>
      </c>
      <c r="K114" s="5">
        <v>8262967441</v>
      </c>
      <c r="L114" s="5">
        <v>14291845837</v>
      </c>
      <c r="M114" s="5">
        <v>22089376564</v>
      </c>
      <c r="N114" s="5">
        <v>11430148472</v>
      </c>
      <c r="O114" s="5">
        <v>8191815971</v>
      </c>
      <c r="P114" s="5">
        <v>4405341251</v>
      </c>
    </row>
    <row r="115" spans="2:16" x14ac:dyDescent="0.35">
      <c r="C115" t="s">
        <v>141</v>
      </c>
      <c r="D115" s="5">
        <v>772459095</v>
      </c>
      <c r="E115" s="5">
        <v>772459095</v>
      </c>
      <c r="F115" s="5">
        <v>772459095</v>
      </c>
      <c r="G115" s="5">
        <v>772459095</v>
      </c>
      <c r="I115" s="5">
        <v>772459095</v>
      </c>
      <c r="J115" s="5">
        <v>772459095</v>
      </c>
      <c r="K115" s="5">
        <v>765259095</v>
      </c>
      <c r="L115" s="5">
        <v>761659095</v>
      </c>
      <c r="M115" s="5">
        <v>723805095</v>
      </c>
      <c r="N115" s="5">
        <v>306250000</v>
      </c>
      <c r="O115" s="5">
        <v>156250000</v>
      </c>
      <c r="P115" s="5">
        <v>156250000</v>
      </c>
    </row>
    <row r="117" spans="2:16" x14ac:dyDescent="0.35">
      <c r="B117" t="s">
        <v>142</v>
      </c>
      <c r="C117" t="s">
        <v>143</v>
      </c>
      <c r="D117" s="5">
        <v>-907569849</v>
      </c>
      <c r="E117" s="5">
        <v>-1051308436</v>
      </c>
      <c r="F117" s="5">
        <v>-880559581</v>
      </c>
      <c r="G117" s="5">
        <v>-1283934769</v>
      </c>
      <c r="I117" s="5">
        <v>-1958878285</v>
      </c>
      <c r="J117" s="5">
        <v>-2164494350</v>
      </c>
      <c r="K117" s="5">
        <v>-6321603034</v>
      </c>
      <c r="L117" s="5">
        <v>-2205102793</v>
      </c>
      <c r="M117" s="5">
        <v>-8782974700</v>
      </c>
      <c r="N117" s="5">
        <v>-5602222242</v>
      </c>
      <c r="O117" s="5">
        <v>-3310973091</v>
      </c>
      <c r="P117" s="5">
        <v>-1205245655</v>
      </c>
    </row>
    <row r="118" spans="2:16" x14ac:dyDescent="0.35">
      <c r="C118" t="s">
        <v>292</v>
      </c>
      <c r="D118" s="5">
        <v>317553008</v>
      </c>
      <c r="E118" s="5">
        <v>388218560</v>
      </c>
      <c r="F118" s="5">
        <v>533550852</v>
      </c>
      <c r="G118" s="5">
        <v>1458051800</v>
      </c>
      <c r="I118" s="5">
        <v>705771568</v>
      </c>
      <c r="J118" s="5">
        <v>1991602652</v>
      </c>
      <c r="K118" s="5">
        <v>6280958025</v>
      </c>
      <c r="L118" s="5">
        <v>2712685351</v>
      </c>
      <c r="M118" s="5">
        <v>855087100</v>
      </c>
      <c r="N118" s="5">
        <v>103817965</v>
      </c>
      <c r="O118" s="5">
        <v>106100695</v>
      </c>
      <c r="P118" s="5">
        <v>22427230</v>
      </c>
    </row>
    <row r="119" spans="2:16" x14ac:dyDescent="0.35">
      <c r="C119" t="s">
        <v>294</v>
      </c>
      <c r="D119" s="5">
        <v>35273425</v>
      </c>
      <c r="E119" s="5">
        <v>-518591417</v>
      </c>
      <c r="F119" s="5">
        <v>-801254668</v>
      </c>
      <c r="G119" s="5">
        <v>-1392955125</v>
      </c>
      <c r="I119" s="5">
        <v>-483317992</v>
      </c>
      <c r="J119" s="5">
        <v>-2194209793</v>
      </c>
      <c r="K119" s="5">
        <v>-9239473085</v>
      </c>
      <c r="L119" s="5">
        <v>-2239881474</v>
      </c>
      <c r="M119" s="5">
        <v>-642956074</v>
      </c>
      <c r="N119" s="5">
        <v>-84898595</v>
      </c>
      <c r="O119" s="5">
        <v>-93707850</v>
      </c>
      <c r="P119" s="5">
        <v>-26146450</v>
      </c>
    </row>
    <row r="120" spans="2:16" x14ac:dyDescent="0.35">
      <c r="C120" t="s">
        <v>475</v>
      </c>
      <c r="F120" s="5">
        <v>213942536</v>
      </c>
      <c r="G120" s="5">
        <v>-213942536</v>
      </c>
      <c r="K120" s="5">
        <v>-946634505</v>
      </c>
      <c r="L120" s="5">
        <v>-973074262</v>
      </c>
      <c r="M120" s="5">
        <v>-7806422444</v>
      </c>
      <c r="N120" s="5">
        <v>-4185620129</v>
      </c>
      <c r="O120" s="5">
        <v>-1594442522</v>
      </c>
      <c r="P120" s="5">
        <v>-524516337</v>
      </c>
    </row>
    <row r="121" spans="2:16" x14ac:dyDescent="0.35">
      <c r="C121" t="s">
        <v>293</v>
      </c>
      <c r="D121" s="5">
        <v>-1260396282</v>
      </c>
      <c r="E121" s="5">
        <v>-920935579</v>
      </c>
      <c r="F121" s="5">
        <v>-826798301</v>
      </c>
      <c r="G121" s="5">
        <v>-1135088908</v>
      </c>
      <c r="I121" s="5">
        <v>-2181331861</v>
      </c>
      <c r="J121" s="5">
        <v>-1961887209</v>
      </c>
      <c r="K121" s="5">
        <v>-2416453469</v>
      </c>
      <c r="L121" s="5">
        <v>-1704832408</v>
      </c>
      <c r="M121" s="5">
        <v>-1188683282</v>
      </c>
      <c r="N121" s="5">
        <v>-1435521483</v>
      </c>
      <c r="O121" s="5">
        <v>-1728923414</v>
      </c>
      <c r="P121" s="5">
        <v>-677010098</v>
      </c>
    </row>
    <row r="122" spans="2:16" x14ac:dyDescent="0.35">
      <c r="C122" t="s">
        <v>150</v>
      </c>
      <c r="D122" s="5">
        <v>172263657</v>
      </c>
      <c r="E122" s="5">
        <v>1738200000</v>
      </c>
      <c r="F122" s="5">
        <v>637243000</v>
      </c>
      <c r="G122" s="5">
        <v>1104945000</v>
      </c>
      <c r="I122" s="5">
        <v>1910463657</v>
      </c>
      <c r="J122" s="5">
        <v>1742188000</v>
      </c>
      <c r="K122" s="5">
        <v>542590000</v>
      </c>
      <c r="L122" s="5">
        <v>2503689999</v>
      </c>
      <c r="M122" s="5">
        <v>19701228273</v>
      </c>
      <c r="N122" s="5">
        <v>9872726966</v>
      </c>
      <c r="O122" s="5">
        <v>6843785748</v>
      </c>
      <c r="P122" s="5">
        <v>2348019950</v>
      </c>
    </row>
    <row r="123" spans="2:16" x14ac:dyDescent="0.35">
      <c r="C123" t="s">
        <v>151</v>
      </c>
      <c r="D123" s="5">
        <v>79180047</v>
      </c>
      <c r="E123" s="5">
        <v>-103238547</v>
      </c>
      <c r="F123" s="5">
        <v>28170000</v>
      </c>
      <c r="G123" s="5">
        <v>-16305900</v>
      </c>
      <c r="I123" s="5">
        <v>-24058500</v>
      </c>
      <c r="J123" s="5">
        <v>11864100</v>
      </c>
      <c r="K123" s="5">
        <v>-66760968</v>
      </c>
      <c r="L123" s="5">
        <v>-538824000</v>
      </c>
      <c r="M123" s="5">
        <v>-4661779452</v>
      </c>
      <c r="N123" s="5">
        <v>-4503567353</v>
      </c>
      <c r="O123" s="5">
        <v>-3097592792</v>
      </c>
      <c r="P123" s="5">
        <v>-1053673822</v>
      </c>
    </row>
    <row r="124" spans="2:16" x14ac:dyDescent="0.35">
      <c r="C124" t="s">
        <v>299</v>
      </c>
      <c r="M124" s="5">
        <v>2840548</v>
      </c>
      <c r="N124" s="5">
        <v>92100847</v>
      </c>
      <c r="O124" s="5">
        <v>32293942</v>
      </c>
      <c r="P124" s="5">
        <v>4428627</v>
      </c>
    </row>
    <row r="125" spans="2:16" x14ac:dyDescent="0.35">
      <c r="C125" t="s">
        <v>972</v>
      </c>
      <c r="K125" s="5">
        <v>-12965968</v>
      </c>
    </row>
    <row r="126" spans="2:16" x14ac:dyDescent="0.35">
      <c r="C126" t="s">
        <v>482</v>
      </c>
      <c r="L126" s="5">
        <v>-400625000</v>
      </c>
      <c r="M126" s="5">
        <v>-672000000</v>
      </c>
      <c r="N126" s="5">
        <v>-2288000000</v>
      </c>
    </row>
    <row r="127" spans="2:16" x14ac:dyDescent="0.35">
      <c r="C127" t="s">
        <v>365</v>
      </c>
    </row>
    <row r="128" spans="2:16" x14ac:dyDescent="0.35">
      <c r="C128" t="s">
        <v>155</v>
      </c>
      <c r="D128" s="5">
        <v>79180047</v>
      </c>
      <c r="E128" s="5">
        <v>-89410047</v>
      </c>
      <c r="G128" s="5">
        <v>-16305900</v>
      </c>
      <c r="I128" s="5">
        <v>-10230000</v>
      </c>
      <c r="J128" s="5">
        <v>-16305900</v>
      </c>
      <c r="L128" s="5">
        <v>-46979000</v>
      </c>
      <c r="M128" s="5">
        <v>-148620000</v>
      </c>
      <c r="N128" s="5">
        <v>-50888200</v>
      </c>
      <c r="O128" s="5">
        <v>-73428356</v>
      </c>
      <c r="P128" s="5">
        <v>-291202449</v>
      </c>
    </row>
    <row r="129" spans="3:16" x14ac:dyDescent="0.35">
      <c r="C129" t="s">
        <v>573</v>
      </c>
      <c r="F129" s="5">
        <v>-25625000</v>
      </c>
      <c r="J129" s="5">
        <v>-25625000</v>
      </c>
      <c r="L129" s="5">
        <v>-93000000</v>
      </c>
      <c r="M129" s="5">
        <v>-3844000000</v>
      </c>
      <c r="N129" s="5">
        <v>-2255000000</v>
      </c>
      <c r="O129" s="5">
        <v>-3009680878</v>
      </c>
      <c r="P129" s="5">
        <v>-766900000</v>
      </c>
    </row>
    <row r="130" spans="3:16" x14ac:dyDescent="0.35">
      <c r="C130" t="s">
        <v>973</v>
      </c>
    </row>
    <row r="131" spans="3:16" x14ac:dyDescent="0.35">
      <c r="C131" t="s">
        <v>838</v>
      </c>
    </row>
    <row r="132" spans="3:16" x14ac:dyDescent="0.35">
      <c r="C132" t="s">
        <v>974</v>
      </c>
      <c r="E132" s="5">
        <v>-13828500</v>
      </c>
      <c r="F132" s="5">
        <v>53795000</v>
      </c>
      <c r="I132" s="5">
        <v>-13828500</v>
      </c>
      <c r="J132" s="5">
        <v>53795000</v>
      </c>
      <c r="K132" s="5">
        <v>-53795000</v>
      </c>
      <c r="L132" s="5">
        <v>1780000</v>
      </c>
      <c r="N132" s="5">
        <v>-1780000</v>
      </c>
      <c r="O132" s="5">
        <v>-46777500</v>
      </c>
    </row>
    <row r="133" spans="3:16" x14ac:dyDescent="0.35">
      <c r="C133" t="s">
        <v>164</v>
      </c>
      <c r="D133" s="5">
        <v>172263657</v>
      </c>
      <c r="E133" s="5">
        <v>1738200000</v>
      </c>
      <c r="F133" s="5">
        <v>637243000</v>
      </c>
      <c r="G133" s="5">
        <v>1104945000</v>
      </c>
      <c r="I133" s="5">
        <v>1910463657</v>
      </c>
      <c r="J133" s="5">
        <v>1742188000</v>
      </c>
      <c r="K133" s="5">
        <v>542590000</v>
      </c>
      <c r="L133" s="5">
        <v>2503689999</v>
      </c>
      <c r="M133" s="5">
        <v>19701228273</v>
      </c>
      <c r="N133" s="5">
        <v>9872726966</v>
      </c>
      <c r="O133" s="5">
        <v>6843785748</v>
      </c>
      <c r="P133" s="5">
        <v>2348019950</v>
      </c>
    </row>
    <row r="134" spans="3:16" x14ac:dyDescent="0.35">
      <c r="C134" t="s">
        <v>975</v>
      </c>
      <c r="O134" s="5">
        <v>-6344608</v>
      </c>
      <c r="P134" s="5">
        <v>-1980050</v>
      </c>
    </row>
    <row r="135" spans="3:16" x14ac:dyDescent="0.35">
      <c r="C135" t="s">
        <v>976</v>
      </c>
      <c r="N135" s="5">
        <v>12000000000</v>
      </c>
    </row>
    <row r="136" spans="3:16" x14ac:dyDescent="0.35">
      <c r="C136" t="s">
        <v>977</v>
      </c>
      <c r="D136" s="5">
        <v>-27736343</v>
      </c>
      <c r="E136" s="5">
        <v>-21000000</v>
      </c>
      <c r="F136" s="5">
        <v>-12757000</v>
      </c>
      <c r="G136" s="5">
        <v>-42255000</v>
      </c>
      <c r="I136" s="5">
        <v>-48736343</v>
      </c>
      <c r="J136" s="5">
        <v>-55012000</v>
      </c>
      <c r="K136" s="5">
        <v>-79350445</v>
      </c>
      <c r="L136" s="5">
        <v>-75792483</v>
      </c>
      <c r="M136" s="5">
        <v>-42255000</v>
      </c>
    </row>
    <row r="137" spans="3:16" x14ac:dyDescent="0.35">
      <c r="C137" t="s">
        <v>491</v>
      </c>
      <c r="O137" s="5">
        <v>11500000000</v>
      </c>
      <c r="P137" s="5">
        <v>850000000</v>
      </c>
    </row>
    <row r="138" spans="3:16" x14ac:dyDescent="0.35">
      <c r="C138" t="s">
        <v>978</v>
      </c>
      <c r="D138" s="5">
        <v>2059200000</v>
      </c>
      <c r="F138" s="5">
        <v>547200000</v>
      </c>
      <c r="I138" s="5">
        <v>2059200000</v>
      </c>
      <c r="J138" s="5">
        <v>547200000</v>
      </c>
      <c r="K138" s="5">
        <v>252000000</v>
      </c>
      <c r="L138" s="5">
        <v>2563200000</v>
      </c>
    </row>
    <row r="139" spans="3:16" x14ac:dyDescent="0.35">
      <c r="C139" t="s">
        <v>979</v>
      </c>
      <c r="K139" s="5">
        <v>-24900000</v>
      </c>
      <c r="L139" s="5">
        <v>-100000000</v>
      </c>
    </row>
    <row r="140" spans="3:16" x14ac:dyDescent="0.35">
      <c r="C140" t="s">
        <v>980</v>
      </c>
    </row>
    <row r="141" spans="3:16" x14ac:dyDescent="0.35">
      <c r="C141" t="s">
        <v>981</v>
      </c>
      <c r="L141" s="5">
        <v>125000000</v>
      </c>
    </row>
    <row r="142" spans="3:16" x14ac:dyDescent="0.35">
      <c r="C142" t="s">
        <v>411</v>
      </c>
      <c r="M142" s="5">
        <v>-1136971477</v>
      </c>
      <c r="N142" s="5">
        <v>-1027273034</v>
      </c>
    </row>
    <row r="143" spans="3:16" x14ac:dyDescent="0.35">
      <c r="C143" t="s">
        <v>296</v>
      </c>
      <c r="K143" s="5">
        <v>-5159555</v>
      </c>
      <c r="L143" s="5">
        <v>-8717518</v>
      </c>
    </row>
    <row r="144" spans="3:16" x14ac:dyDescent="0.35">
      <c r="C144" t="s">
        <v>982</v>
      </c>
    </row>
    <row r="145" spans="2:16" x14ac:dyDescent="0.35">
      <c r="C145" t="s">
        <v>983</v>
      </c>
      <c r="P145" s="5">
        <v>1500000000</v>
      </c>
    </row>
    <row r="146" spans="2:16" x14ac:dyDescent="0.35">
      <c r="C146" t="s">
        <v>984</v>
      </c>
      <c r="N146" s="5">
        <v>-1100000000</v>
      </c>
      <c r="O146" s="5">
        <v>-3500000000</v>
      </c>
    </row>
    <row r="147" spans="2:16" x14ac:dyDescent="0.35">
      <c r="C147" t="s">
        <v>985</v>
      </c>
      <c r="N147" s="5">
        <v>-1100000000</v>
      </c>
      <c r="O147" s="5">
        <v>-3500000000</v>
      </c>
      <c r="P147" s="5">
        <v>1500000000</v>
      </c>
    </row>
    <row r="148" spans="2:16" x14ac:dyDescent="0.35">
      <c r="C148" t="s">
        <v>320</v>
      </c>
      <c r="D148" s="5">
        <v>200000000</v>
      </c>
      <c r="E148" s="5">
        <v>-300000000</v>
      </c>
      <c r="F148" s="5">
        <v>650000000</v>
      </c>
      <c r="G148" s="5">
        <v>600000000</v>
      </c>
      <c r="I148" s="5">
        <v>-100000000</v>
      </c>
      <c r="J148" s="5">
        <v>1250000000</v>
      </c>
      <c r="K148" s="5">
        <v>400000000</v>
      </c>
      <c r="O148" s="5">
        <v>-1149869644</v>
      </c>
    </row>
    <row r="149" spans="2:16" x14ac:dyDescent="0.35">
      <c r="C149" t="s">
        <v>174</v>
      </c>
      <c r="D149" s="5">
        <v>-656126145</v>
      </c>
      <c r="E149" s="5">
        <v>583653017</v>
      </c>
      <c r="F149" s="5">
        <v>-215146581</v>
      </c>
      <c r="G149" s="5">
        <v>-195295669</v>
      </c>
      <c r="I149" s="5">
        <v>-72473128</v>
      </c>
      <c r="J149" s="5">
        <v>-410442250</v>
      </c>
      <c r="K149" s="5">
        <v>-5845774002</v>
      </c>
      <c r="L149" s="5">
        <v>-240236794</v>
      </c>
      <c r="M149" s="5">
        <v>6256474121</v>
      </c>
      <c r="N149" s="5">
        <v>-233062629</v>
      </c>
      <c r="O149" s="5">
        <v>435219865</v>
      </c>
      <c r="P149" s="5">
        <v>89100473</v>
      </c>
    </row>
    <row r="150" spans="2:16" x14ac:dyDescent="0.35">
      <c r="C150" t="s">
        <v>175</v>
      </c>
      <c r="D150" s="5">
        <v>-187503944</v>
      </c>
      <c r="E150" s="5">
        <v>187503944</v>
      </c>
      <c r="G150" s="5">
        <v>597946194</v>
      </c>
      <c r="J150" s="5">
        <v>597946194</v>
      </c>
      <c r="K150" s="5">
        <v>6443720196</v>
      </c>
      <c r="L150" s="5">
        <v>6683956990</v>
      </c>
      <c r="M150" s="5">
        <v>427482869</v>
      </c>
      <c r="N150" s="5">
        <v>660545498</v>
      </c>
      <c r="O150" s="5">
        <v>225325634</v>
      </c>
      <c r="P150" s="5">
        <v>136225161</v>
      </c>
    </row>
    <row r="151" spans="2:16" x14ac:dyDescent="0.35">
      <c r="C151" t="s">
        <v>176</v>
      </c>
      <c r="D151" s="5">
        <v>-656126145</v>
      </c>
      <c r="E151" s="5">
        <v>771156961</v>
      </c>
      <c r="F151" s="5">
        <v>-215146581</v>
      </c>
      <c r="G151" s="5">
        <v>402650525</v>
      </c>
      <c r="I151" s="5">
        <v>115030816</v>
      </c>
      <c r="J151" s="5">
        <v>187503944</v>
      </c>
      <c r="K151" s="5">
        <v>597946194</v>
      </c>
      <c r="L151" s="5">
        <v>6443720196</v>
      </c>
      <c r="M151" s="5">
        <v>6683956990</v>
      </c>
      <c r="N151" s="5">
        <v>427482869</v>
      </c>
      <c r="O151" s="5">
        <v>660545499</v>
      </c>
      <c r="P151" s="5">
        <v>225325634</v>
      </c>
    </row>
    <row r="153" spans="2:16" x14ac:dyDescent="0.35">
      <c r="B153" t="s">
        <v>177</v>
      </c>
      <c r="C153" t="s">
        <v>11</v>
      </c>
      <c r="D153" s="5">
        <v>770000000</v>
      </c>
      <c r="E153" s="5">
        <v>770000000</v>
      </c>
      <c r="F153" s="5">
        <v>770000000</v>
      </c>
      <c r="G153" s="5">
        <v>770000000</v>
      </c>
      <c r="I153" s="5">
        <v>770000000</v>
      </c>
      <c r="J153" s="5">
        <v>770000000</v>
      </c>
      <c r="K153" s="5">
        <v>770000000</v>
      </c>
      <c r="L153" s="5">
        <v>760000000</v>
      </c>
      <c r="M153" s="5">
        <v>720000000</v>
      </c>
      <c r="N153" s="5">
        <v>310000000</v>
      </c>
      <c r="O153" s="5">
        <v>160000000</v>
      </c>
      <c r="P153" s="5">
        <v>160000000</v>
      </c>
    </row>
    <row r="154" spans="2:16" x14ac:dyDescent="0.35">
      <c r="C154" t="s">
        <v>178</v>
      </c>
      <c r="D154" s="6">
        <v>-6.33</v>
      </c>
      <c r="E154" s="6">
        <v>-2.5</v>
      </c>
      <c r="F154" s="6">
        <v>-3.25</v>
      </c>
      <c r="G154" s="6">
        <v>-3.3</v>
      </c>
    </row>
    <row r="155" spans="2:16" x14ac:dyDescent="0.35">
      <c r="C155" t="s">
        <v>179</v>
      </c>
      <c r="D155" s="6">
        <v>-160.35</v>
      </c>
      <c r="E155" s="5">
        <v>-366</v>
      </c>
      <c r="F155" s="6">
        <v>-29.23</v>
      </c>
      <c r="G155" s="6">
        <v>-27.27</v>
      </c>
    </row>
    <row r="156" spans="2:16" x14ac:dyDescent="0.35">
      <c r="C156" t="s">
        <v>62</v>
      </c>
      <c r="D156" s="6">
        <v>28.29</v>
      </c>
      <c r="E156" s="6">
        <v>2245.67</v>
      </c>
      <c r="F156" s="6">
        <v>183.78</v>
      </c>
      <c r="G156" s="6">
        <v>45.24</v>
      </c>
    </row>
    <row r="157" spans="2:16" x14ac:dyDescent="0.35">
      <c r="C157" t="s">
        <v>180</v>
      </c>
    </row>
    <row r="158" spans="2:16" x14ac:dyDescent="0.35">
      <c r="C158" t="s">
        <v>181</v>
      </c>
      <c r="D158" s="6">
        <v>-0.16079999999999997</v>
      </c>
      <c r="E158" s="6">
        <v>-0.39700000000000002</v>
      </c>
      <c r="F158" s="6">
        <v>-0.49840000000000001</v>
      </c>
      <c r="G158" s="6">
        <v>-0.38090000000000002</v>
      </c>
    </row>
    <row r="159" spans="2:16" x14ac:dyDescent="0.35">
      <c r="C159" t="s">
        <v>182</v>
      </c>
      <c r="D159" s="6">
        <v>2.4432</v>
      </c>
      <c r="E159" s="6">
        <v>-0.67299999999999993</v>
      </c>
      <c r="F159" s="6">
        <v>-0.91610000000000003</v>
      </c>
      <c r="G159" s="6">
        <v>-0.49270000000000003</v>
      </c>
    </row>
    <row r="160" spans="2:16" x14ac:dyDescent="0.35">
      <c r="C160" t="s">
        <v>183</v>
      </c>
      <c r="D160" s="6">
        <v>2.6124999999999998</v>
      </c>
      <c r="E160" s="6">
        <v>-1.1298999999999999</v>
      </c>
      <c r="F160" s="6">
        <v>-1.4321000000000002</v>
      </c>
      <c r="G160" s="6">
        <v>-0.97889999999999999</v>
      </c>
    </row>
    <row r="161" spans="3:7" x14ac:dyDescent="0.35">
      <c r="C161" t="s">
        <v>184</v>
      </c>
    </row>
    <row r="162" spans="3:7" x14ac:dyDescent="0.35">
      <c r="C162" t="s">
        <v>185</v>
      </c>
      <c r="D162" s="5">
        <v>-2000000000</v>
      </c>
      <c r="E162" s="5">
        <v>3000000000</v>
      </c>
      <c r="F162" s="5">
        <v>3000000000</v>
      </c>
      <c r="G162" s="5">
        <v>5000000000</v>
      </c>
    </row>
    <row r="163" spans="3:7" x14ac:dyDescent="0.35">
      <c r="C163" t="s">
        <v>186</v>
      </c>
      <c r="D163" s="6">
        <v>-391.89</v>
      </c>
      <c r="E163" s="6">
        <v>246.63</v>
      </c>
      <c r="F163" s="6">
        <v>26.76</v>
      </c>
      <c r="G163" s="6">
        <v>13.43</v>
      </c>
    </row>
    <row r="164" spans="3:7" x14ac:dyDescent="0.35">
      <c r="C164" t="s">
        <v>187</v>
      </c>
      <c r="D164" s="6">
        <v>-2.59</v>
      </c>
      <c r="E164" s="6">
        <v>3.71</v>
      </c>
      <c r="F164" s="6">
        <v>3.55</v>
      </c>
      <c r="G164" s="6">
        <v>6.7</v>
      </c>
    </row>
    <row r="165" spans="3:7" x14ac:dyDescent="0.35">
      <c r="C165" t="s">
        <v>188</v>
      </c>
      <c r="D165" s="6">
        <v>-391.89</v>
      </c>
      <c r="E165" s="6">
        <v>246.63</v>
      </c>
      <c r="F165" s="6">
        <v>26.76</v>
      </c>
      <c r="G165" s="6">
        <v>13.43</v>
      </c>
    </row>
    <row r="166" spans="3:7" x14ac:dyDescent="0.35">
      <c r="C166" t="s">
        <v>189</v>
      </c>
      <c r="D166" s="6">
        <v>-2.59</v>
      </c>
      <c r="E166" s="6">
        <v>3.71</v>
      </c>
      <c r="F166" s="6">
        <v>3.55</v>
      </c>
      <c r="G166" s="6">
        <v>6.7</v>
      </c>
    </row>
    <row r="167" spans="3:7" x14ac:dyDescent="0.35">
      <c r="C167" t="s">
        <v>190</v>
      </c>
    </row>
    <row r="168" spans="3:7" x14ac:dyDescent="0.35">
      <c r="C168" t="s">
        <v>191</v>
      </c>
    </row>
    <row r="169" spans="3:7" x14ac:dyDescent="0.35">
      <c r="C169" t="s">
        <v>192</v>
      </c>
      <c r="D169" s="5">
        <v>-2000000000</v>
      </c>
      <c r="E169" s="5">
        <v>3000000000</v>
      </c>
      <c r="F169" s="5">
        <v>3000000000</v>
      </c>
      <c r="G169" s="5">
        <v>5000000000</v>
      </c>
    </row>
    <row r="170" spans="3:7" x14ac:dyDescent="0.35">
      <c r="C170" t="s">
        <v>23</v>
      </c>
    </row>
    <row r="171" spans="3:7" x14ac:dyDescent="0.35">
      <c r="C171" t="s">
        <v>20</v>
      </c>
      <c r="D171" s="5">
        <v>0</v>
      </c>
      <c r="E171" s="5">
        <v>-1000000000</v>
      </c>
      <c r="F171" s="5">
        <v>0</v>
      </c>
      <c r="G171" s="5">
        <v>0</v>
      </c>
    </row>
    <row r="172" spans="3:7" x14ac:dyDescent="0.35">
      <c r="C172" t="s">
        <v>193</v>
      </c>
      <c r="D172" s="5">
        <v>-1000000000</v>
      </c>
      <c r="E172" s="5">
        <v>3000000000</v>
      </c>
      <c r="F172" s="5">
        <v>2000000000</v>
      </c>
      <c r="G172" s="5">
        <v>3000000000</v>
      </c>
    </row>
    <row r="173" spans="3:7" x14ac:dyDescent="0.35">
      <c r="C173" t="s">
        <v>194</v>
      </c>
      <c r="D173" s="5">
        <v>-1000000000</v>
      </c>
      <c r="E173" s="5">
        <v>-1000000000</v>
      </c>
      <c r="F173" s="5">
        <v>-1000000000</v>
      </c>
      <c r="G173" s="5">
        <v>-1000000000</v>
      </c>
    </row>
    <row r="174" spans="3:7" x14ac:dyDescent="0.35">
      <c r="C174" t="s">
        <v>195</v>
      </c>
      <c r="D174" s="5">
        <v>0</v>
      </c>
      <c r="E174" s="5">
        <v>0</v>
      </c>
      <c r="G174" s="5">
        <v>0</v>
      </c>
    </row>
    <row r="175" spans="3:7" x14ac:dyDescent="0.35">
      <c r="C175" t="s">
        <v>12</v>
      </c>
      <c r="D175" s="5">
        <v>-1000000000</v>
      </c>
      <c r="E175" s="5">
        <v>-1000000000</v>
      </c>
      <c r="F175" s="5">
        <v>-1000000000</v>
      </c>
      <c r="G175" s="5">
        <v>-1000000000</v>
      </c>
    </row>
    <row r="176" spans="3:7" x14ac:dyDescent="0.35">
      <c r="C176" t="s">
        <v>15</v>
      </c>
      <c r="D176" s="6">
        <v>-1.07</v>
      </c>
      <c r="E176" s="6">
        <v>-1.48</v>
      </c>
      <c r="F176" s="6">
        <v>-1.1399999999999999</v>
      </c>
      <c r="G176" s="6">
        <v>-1.68</v>
      </c>
    </row>
    <row r="177" spans="3:16" x14ac:dyDescent="0.35">
      <c r="C177" t="s">
        <v>47</v>
      </c>
      <c r="I177" s="6">
        <v>-8.83</v>
      </c>
      <c r="J177" s="6">
        <v>-6.55</v>
      </c>
      <c r="K177" s="6">
        <v>-8.73</v>
      </c>
      <c r="L177" s="6">
        <v>-13.35</v>
      </c>
      <c r="M177" s="6">
        <v>-14.53</v>
      </c>
      <c r="N177" s="6">
        <v>-24.71</v>
      </c>
      <c r="O177" s="6">
        <v>-28.39</v>
      </c>
      <c r="P177" s="6">
        <v>-9.02</v>
      </c>
    </row>
    <row r="178" spans="3:16" x14ac:dyDescent="0.35">
      <c r="C178" t="s">
        <v>61</v>
      </c>
      <c r="I178" s="6">
        <v>-114.95</v>
      </c>
      <c r="J178" s="6">
        <v>-14.5</v>
      </c>
      <c r="K178" s="6">
        <v>-9.51</v>
      </c>
      <c r="L178" s="6">
        <v>-5.69</v>
      </c>
      <c r="M178" s="6">
        <v>-5.3</v>
      </c>
      <c r="N178" s="6">
        <v>-2.19</v>
      </c>
      <c r="O178" s="5">
        <v>0</v>
      </c>
      <c r="P178" s="5">
        <v>0</v>
      </c>
    </row>
    <row r="179" spans="3:16" x14ac:dyDescent="0.35">
      <c r="C179" t="s">
        <v>64</v>
      </c>
      <c r="I179" s="6">
        <v>27.98</v>
      </c>
      <c r="J179" s="6">
        <v>37.909999999999997</v>
      </c>
      <c r="K179" s="6">
        <v>6.38</v>
      </c>
      <c r="L179" s="6">
        <v>21.7</v>
      </c>
      <c r="M179" s="6">
        <v>62.14</v>
      </c>
      <c r="N179" s="6">
        <v>159.75</v>
      </c>
      <c r="O179" s="5">
        <v>0</v>
      </c>
      <c r="P179" s="5">
        <v>0</v>
      </c>
    </row>
    <row r="180" spans="3:16" x14ac:dyDescent="0.35">
      <c r="C180" t="s">
        <v>196</v>
      </c>
    </row>
    <row r="181" spans="3:16" x14ac:dyDescent="0.35">
      <c r="C181" t="s">
        <v>197</v>
      </c>
      <c r="I181" s="6">
        <v>-0.2243</v>
      </c>
      <c r="J181" s="6">
        <v>-1.0053000000000001</v>
      </c>
      <c r="K181" s="6">
        <v>-0.80870000000000009</v>
      </c>
      <c r="L181" s="6">
        <v>-0.71129999999999993</v>
      </c>
      <c r="M181" s="6">
        <v>-0.47609999999999997</v>
      </c>
      <c r="N181" s="6">
        <v>-0.66200000000000003</v>
      </c>
      <c r="O181" s="6">
        <v>-0.54139999999999999</v>
      </c>
      <c r="P181" s="6">
        <v>-0.31989999999999996</v>
      </c>
    </row>
    <row r="182" spans="3:16" x14ac:dyDescent="0.35">
      <c r="C182" t="s">
        <v>198</v>
      </c>
      <c r="I182" s="6">
        <v>3.4079999999999999</v>
      </c>
      <c r="J182" s="6">
        <v>-1.8475999999999999</v>
      </c>
      <c r="K182" s="6">
        <v>-0.93040000000000012</v>
      </c>
      <c r="L182" s="6">
        <v>-0.74010000000000009</v>
      </c>
      <c r="M182" s="6">
        <v>-0.49020000000000002</v>
      </c>
      <c r="N182" s="6">
        <v>-0.68530000000000002</v>
      </c>
      <c r="O182" s="6">
        <v>-0.67069999999999996</v>
      </c>
      <c r="P182" s="6">
        <v>3.3302999999999998</v>
      </c>
    </row>
    <row r="183" spans="3:16" x14ac:dyDescent="0.35">
      <c r="C183" t="s">
        <v>199</v>
      </c>
      <c r="I183" s="6">
        <v>-2.6959</v>
      </c>
      <c r="J183" s="6">
        <v>-0.93500000000000005</v>
      </c>
      <c r="K183" s="6">
        <v>-0.61699999999999999</v>
      </c>
      <c r="L183" s="6">
        <v>-0.57850000000000001</v>
      </c>
      <c r="M183" s="6">
        <v>-0.5786</v>
      </c>
      <c r="N183" s="6">
        <v>-0.6542</v>
      </c>
      <c r="O183" s="6">
        <v>-1.3800999999999999</v>
      </c>
      <c r="P183" s="6">
        <v>7.5564</v>
      </c>
    </row>
    <row r="184" spans="3:16" x14ac:dyDescent="0.35">
      <c r="C184" t="s">
        <v>200</v>
      </c>
    </row>
    <row r="185" spans="3:16" x14ac:dyDescent="0.35">
      <c r="C185" t="s">
        <v>58</v>
      </c>
      <c r="I185" s="6">
        <v>-391.89</v>
      </c>
      <c r="J185" s="6">
        <v>26.76</v>
      </c>
      <c r="K185" s="6">
        <v>8.84</v>
      </c>
      <c r="L185" s="6">
        <v>4.22</v>
      </c>
      <c r="M185" s="6">
        <v>2.6</v>
      </c>
      <c r="N185" s="6">
        <v>1.5</v>
      </c>
      <c r="O185" s="5">
        <v>0</v>
      </c>
      <c r="P185" s="5">
        <v>0</v>
      </c>
    </row>
    <row r="186" spans="3:16" x14ac:dyDescent="0.35">
      <c r="C186" t="s">
        <v>55</v>
      </c>
      <c r="I186" s="6">
        <v>-2.59</v>
      </c>
      <c r="J186" s="6">
        <v>3.55</v>
      </c>
      <c r="K186" s="6">
        <v>9.39</v>
      </c>
      <c r="L186" s="6">
        <v>18.03</v>
      </c>
      <c r="M186" s="6">
        <v>29.64</v>
      </c>
      <c r="N186" s="6">
        <v>36.049999999999997</v>
      </c>
      <c r="O186" s="6">
        <v>42.32</v>
      </c>
      <c r="P186" s="6">
        <v>-2.71</v>
      </c>
    </row>
    <row r="187" spans="3:16" x14ac:dyDescent="0.35">
      <c r="C187" t="s">
        <v>201</v>
      </c>
      <c r="I187" s="6">
        <v>-391.89</v>
      </c>
      <c r="J187" s="6">
        <v>26.76</v>
      </c>
      <c r="K187" s="6">
        <v>8.84</v>
      </c>
      <c r="L187" s="6">
        <v>4.22</v>
      </c>
      <c r="M187" s="6">
        <v>2.6</v>
      </c>
      <c r="N187" s="6">
        <v>1.5</v>
      </c>
      <c r="O187" s="5">
        <v>0</v>
      </c>
      <c r="P187" s="5">
        <v>0</v>
      </c>
    </row>
    <row r="188" spans="3:16" x14ac:dyDescent="0.35">
      <c r="C188" t="s">
        <v>202</v>
      </c>
      <c r="I188" s="6">
        <v>-2.59</v>
      </c>
      <c r="J188" s="6">
        <v>3.55</v>
      </c>
      <c r="K188" s="6">
        <v>9.39</v>
      </c>
      <c r="L188" s="6">
        <v>18.03</v>
      </c>
      <c r="M188" s="6">
        <v>29.64</v>
      </c>
      <c r="N188" s="6">
        <v>36.049999999999997</v>
      </c>
      <c r="O188" s="6">
        <v>42.32</v>
      </c>
      <c r="P188" s="6">
        <v>-2.71</v>
      </c>
    </row>
    <row r="189" spans="3:16" x14ac:dyDescent="0.35">
      <c r="C189" t="s">
        <v>203</v>
      </c>
    </row>
    <row r="190" spans="3:16" x14ac:dyDescent="0.35">
      <c r="C190" t="s">
        <v>204</v>
      </c>
    </row>
    <row r="191" spans="3:16" x14ac:dyDescent="0.35">
      <c r="C191" t="s">
        <v>25</v>
      </c>
    </row>
    <row r="192" spans="3:16" x14ac:dyDescent="0.35">
      <c r="C192" t="s">
        <v>22</v>
      </c>
      <c r="I192" s="5">
        <v>0</v>
      </c>
      <c r="J192" s="5">
        <v>0</v>
      </c>
      <c r="K192" s="5">
        <v>-1000000000</v>
      </c>
      <c r="L192" s="5">
        <v>-6000000000</v>
      </c>
      <c r="M192" s="5">
        <v>-7000000000</v>
      </c>
      <c r="N192" s="5">
        <v>0</v>
      </c>
      <c r="O192" s="5">
        <v>-1000000000</v>
      </c>
      <c r="P192" s="5">
        <v>0</v>
      </c>
    </row>
    <row r="193" spans="2:16" x14ac:dyDescent="0.35">
      <c r="C193" t="s">
        <v>205</v>
      </c>
      <c r="I193" s="5">
        <v>-1000000000</v>
      </c>
      <c r="J193" s="5">
        <v>2000000000</v>
      </c>
      <c r="K193" s="5">
        <v>4000000000</v>
      </c>
      <c r="L193" s="5">
        <v>7000000000</v>
      </c>
      <c r="M193" s="5">
        <v>12000000000</v>
      </c>
      <c r="N193" s="5">
        <v>5000000000</v>
      </c>
      <c r="O193" s="5">
        <v>1000000000</v>
      </c>
      <c r="P193" s="5">
        <v>-5000000000</v>
      </c>
    </row>
    <row r="194" spans="2:16" x14ac:dyDescent="0.35">
      <c r="C194" t="s">
        <v>206</v>
      </c>
      <c r="I194" s="5">
        <v>-2000000000</v>
      </c>
      <c r="J194" s="5">
        <v>-2000000000</v>
      </c>
      <c r="K194" s="5">
        <v>-6000000000</v>
      </c>
      <c r="L194" s="5">
        <v>-2000000000</v>
      </c>
      <c r="M194" s="5">
        <v>-9000000000</v>
      </c>
      <c r="N194" s="5">
        <v>-6000000000</v>
      </c>
      <c r="O194" s="5">
        <v>-3000000000</v>
      </c>
      <c r="P194" s="5">
        <v>-1000000000</v>
      </c>
    </row>
    <row r="195" spans="2:16" x14ac:dyDescent="0.35">
      <c r="C195" t="s">
        <v>207</v>
      </c>
      <c r="I195" s="5">
        <v>0</v>
      </c>
      <c r="J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2:16" x14ac:dyDescent="0.35">
      <c r="C196" t="s">
        <v>14</v>
      </c>
      <c r="I196" s="5">
        <v>-2000000000</v>
      </c>
      <c r="J196" s="5">
        <v>-2000000000</v>
      </c>
      <c r="K196" s="5">
        <v>-6000000000</v>
      </c>
      <c r="L196" s="5">
        <v>-2000000000</v>
      </c>
      <c r="M196" s="5">
        <v>-9000000000</v>
      </c>
      <c r="N196" s="5">
        <v>-6000000000</v>
      </c>
      <c r="O196" s="5">
        <v>-3000000000</v>
      </c>
      <c r="P196" s="5">
        <v>-1000000000</v>
      </c>
    </row>
    <row r="197" spans="2:16" x14ac:dyDescent="0.35">
      <c r="C197" t="s">
        <v>16</v>
      </c>
      <c r="I197" s="6">
        <v>-2.5499999999999998</v>
      </c>
      <c r="J197" s="6">
        <v>-2.82</v>
      </c>
      <c r="K197" s="6">
        <v>-8.26</v>
      </c>
      <c r="L197" s="6">
        <v>-2.96</v>
      </c>
      <c r="M197" s="6">
        <v>-12.34</v>
      </c>
      <c r="N197" s="6">
        <v>-18.46</v>
      </c>
      <c r="O197" s="6">
        <v>-21.66</v>
      </c>
      <c r="P197" s="6">
        <v>-9.58</v>
      </c>
    </row>
    <row r="199" spans="2:16" x14ac:dyDescent="0.35">
      <c r="B199" t="s">
        <v>208</v>
      </c>
      <c r="C199" t="s">
        <v>209</v>
      </c>
      <c r="D199" s="5">
        <v>-5000000000</v>
      </c>
      <c r="E199" s="5">
        <v>-2000000000</v>
      </c>
      <c r="F199" s="5">
        <v>-3000000000</v>
      </c>
      <c r="G199" s="5">
        <v>-3000000000</v>
      </c>
      <c r="H199" s="5">
        <v>-7000000000</v>
      </c>
      <c r="J199" s="5">
        <v>-5000000000</v>
      </c>
      <c r="K199" s="5">
        <v>-7000000000</v>
      </c>
      <c r="L199" s="5">
        <v>-10000000000</v>
      </c>
      <c r="M199" s="5">
        <v>-11000000000</v>
      </c>
      <c r="N199" s="5">
        <v>-8000000000</v>
      </c>
      <c r="O199" s="5">
        <v>-4000000000</v>
      </c>
      <c r="P199" s="5">
        <v>-1000000000</v>
      </c>
    </row>
    <row r="200" spans="2:16" x14ac:dyDescent="0.35">
      <c r="C200" t="s">
        <v>46</v>
      </c>
      <c r="D200" s="6">
        <v>-6.14</v>
      </c>
      <c r="E200" s="6">
        <v>-2.4300000000000002</v>
      </c>
      <c r="F200" s="6">
        <v>-3.15</v>
      </c>
      <c r="G200" s="6">
        <v>-3.21</v>
      </c>
      <c r="H200" s="6">
        <v>-8.57</v>
      </c>
      <c r="J200" s="6">
        <v>-6.36</v>
      </c>
      <c r="K200" s="6">
        <v>-8.4</v>
      </c>
      <c r="L200" s="6">
        <v>-12.77</v>
      </c>
      <c r="M200" s="6">
        <v>-13.22</v>
      </c>
      <c r="N200" s="6">
        <v>-9.51</v>
      </c>
      <c r="O200" s="6">
        <v>-5.57</v>
      </c>
      <c r="P200" s="6">
        <v>-1.77</v>
      </c>
    </row>
    <row r="201" spans="2:16" x14ac:dyDescent="0.35">
      <c r="C201" t="s">
        <v>212</v>
      </c>
      <c r="D201" s="5">
        <v>28000000000</v>
      </c>
      <c r="E201" s="5">
        <v>315000000</v>
      </c>
      <c r="F201" s="5">
        <v>399000000</v>
      </c>
      <c r="G201" s="5">
        <v>2000000000</v>
      </c>
      <c r="H201" s="5">
        <v>28000000000</v>
      </c>
      <c r="J201" s="5">
        <v>2000000000</v>
      </c>
      <c r="K201" s="5">
        <v>10000000000</v>
      </c>
      <c r="L201" s="5">
        <v>3000000000</v>
      </c>
      <c r="M201" s="5">
        <v>897000000</v>
      </c>
      <c r="N201" s="5">
        <v>104000000</v>
      </c>
      <c r="O201" s="5">
        <v>101000000</v>
      </c>
      <c r="P201" s="5">
        <v>28000000</v>
      </c>
    </row>
    <row r="202" spans="2:16" x14ac:dyDescent="0.35">
      <c r="C202" t="s">
        <v>214</v>
      </c>
      <c r="I202" s="6">
        <v>-88.72</v>
      </c>
    </row>
    <row r="203" spans="2:16" x14ac:dyDescent="0.35">
      <c r="C203" t="s">
        <v>216</v>
      </c>
      <c r="I203" s="6">
        <v>7.42</v>
      </c>
    </row>
    <row r="204" spans="2:16" x14ac:dyDescent="0.35">
      <c r="C204" t="s">
        <v>219</v>
      </c>
      <c r="I204" s="6">
        <v>-302.35000000000002</v>
      </c>
    </row>
    <row r="205" spans="2:16" x14ac:dyDescent="0.35">
      <c r="C205" t="s">
        <v>225</v>
      </c>
      <c r="I205" s="6">
        <v>-8.57</v>
      </c>
    </row>
    <row r="206" spans="2:16" x14ac:dyDescent="0.35">
      <c r="C206" t="s">
        <v>227</v>
      </c>
      <c r="D206" s="6">
        <v>0.14000000000000001</v>
      </c>
    </row>
    <row r="207" spans="2:16" x14ac:dyDescent="0.35">
      <c r="C207" t="s">
        <v>228</v>
      </c>
      <c r="I207" s="6">
        <v>-2.5099999999999998</v>
      </c>
    </row>
    <row r="208" spans="2:16" x14ac:dyDescent="0.35">
      <c r="C208" t="s">
        <v>230</v>
      </c>
      <c r="D208" s="6">
        <v>0.96</v>
      </c>
    </row>
    <row r="209" spans="3:9" x14ac:dyDescent="0.35">
      <c r="C209" t="s">
        <v>231</v>
      </c>
      <c r="D209" s="6">
        <v>0.96</v>
      </c>
    </row>
    <row r="210" spans="3:9" x14ac:dyDescent="0.35">
      <c r="C210" t="s">
        <v>234</v>
      </c>
      <c r="D210" s="6">
        <v>-16.190000000000001</v>
      </c>
    </row>
    <row r="211" spans="3:9" x14ac:dyDescent="0.35">
      <c r="C211" t="s">
        <v>236</v>
      </c>
      <c r="D211" s="6">
        <v>-15.19</v>
      </c>
    </row>
    <row r="212" spans="3:9" x14ac:dyDescent="0.35">
      <c r="C212" t="s">
        <v>12</v>
      </c>
      <c r="D212" s="5">
        <v>-1000000000</v>
      </c>
    </row>
    <row r="213" spans="3:9" x14ac:dyDescent="0.35">
      <c r="C213" t="s">
        <v>238</v>
      </c>
      <c r="I213" s="6">
        <v>-5.99</v>
      </c>
    </row>
    <row r="214" spans="3:9" x14ac:dyDescent="0.35">
      <c r="C214" t="s">
        <v>239</v>
      </c>
      <c r="I214" s="5">
        <v>0</v>
      </c>
    </row>
    <row r="215" spans="3:9" x14ac:dyDescent="0.35">
      <c r="C215" t="s">
        <v>240</v>
      </c>
      <c r="I215" s="5">
        <v>0</v>
      </c>
    </row>
    <row r="216" spans="3:9" x14ac:dyDescent="0.35">
      <c r="C216" t="s">
        <v>241</v>
      </c>
      <c r="I216" s="5">
        <v>0</v>
      </c>
    </row>
    <row r="217" spans="3:9" x14ac:dyDescent="0.35">
      <c r="C217" t="s">
        <v>243</v>
      </c>
      <c r="D217" s="6">
        <v>40.729999999999997</v>
      </c>
    </row>
    <row r="218" spans="3:9" x14ac:dyDescent="0.35">
      <c r="C218" t="s">
        <v>245</v>
      </c>
      <c r="D218" s="6">
        <v>43.65</v>
      </c>
    </row>
    <row r="219" spans="3:9" x14ac:dyDescent="0.35">
      <c r="C219" t="s">
        <v>247</v>
      </c>
      <c r="D219" s="6">
        <v>2.23</v>
      </c>
    </row>
    <row r="220" spans="3:9" x14ac:dyDescent="0.35">
      <c r="C220" t="s">
        <v>42</v>
      </c>
      <c r="I220" s="5">
        <v>605000000000</v>
      </c>
    </row>
    <row r="221" spans="3:9" x14ac:dyDescent="0.35">
      <c r="C221" t="s">
        <v>250</v>
      </c>
      <c r="I221" s="5">
        <v>605000000000</v>
      </c>
    </row>
    <row r="222" spans="3:9" x14ac:dyDescent="0.35">
      <c r="C222" t="s">
        <v>251</v>
      </c>
      <c r="I222" s="5">
        <v>795860000</v>
      </c>
    </row>
    <row r="223" spans="3:9" x14ac:dyDescent="0.35">
      <c r="C223" t="s">
        <v>252</v>
      </c>
      <c r="I223" s="6">
        <v>0.17699999999999999</v>
      </c>
    </row>
    <row r="224" spans="3:9" x14ac:dyDescent="0.35">
      <c r="C224" t="s">
        <v>253</v>
      </c>
      <c r="D224" s="6">
        <v>5.2199999999999996E-2</v>
      </c>
    </row>
    <row r="225" spans="3:9" x14ac:dyDescent="0.35">
      <c r="C225" t="s">
        <v>254</v>
      </c>
      <c r="D225" s="6">
        <v>-4.4000000000000004E-2</v>
      </c>
    </row>
    <row r="226" spans="3:9" x14ac:dyDescent="0.35">
      <c r="C226" t="s">
        <v>255</v>
      </c>
      <c r="D226" s="6">
        <v>-0.1764</v>
      </c>
    </row>
    <row r="227" spans="3:9" x14ac:dyDescent="0.35">
      <c r="C227" t="s">
        <v>256</v>
      </c>
      <c r="D227" s="6">
        <v>68.400599999999997</v>
      </c>
    </row>
    <row r="228" spans="3:9" x14ac:dyDescent="0.35">
      <c r="C228" t="s">
        <v>257</v>
      </c>
      <c r="D228" s="6">
        <v>45.156599999999997</v>
      </c>
    </row>
    <row r="229" spans="3:9" x14ac:dyDescent="0.35">
      <c r="C229" t="s">
        <v>258</v>
      </c>
      <c r="D229" s="6">
        <v>-0.94799999999999995</v>
      </c>
    </row>
    <row r="230" spans="3:9" x14ac:dyDescent="0.35">
      <c r="C230" t="s">
        <v>259</v>
      </c>
      <c r="I230" s="5">
        <v>2</v>
      </c>
    </row>
    <row r="231" spans="3:9" x14ac:dyDescent="0.35">
      <c r="C231" t="s">
        <v>260</v>
      </c>
      <c r="I231" s="6">
        <v>0.34</v>
      </c>
    </row>
    <row r="232" spans="3:9" x14ac:dyDescent="0.35">
      <c r="C232" t="s">
        <v>261</v>
      </c>
      <c r="I232" s="6">
        <v>0.42</v>
      </c>
    </row>
    <row r="233" spans="3:9" x14ac:dyDescent="0.35">
      <c r="C233" t="s">
        <v>263</v>
      </c>
      <c r="I233" s="6">
        <v>0.1</v>
      </c>
    </row>
    <row r="234" spans="3:9" x14ac:dyDescent="0.35">
      <c r="C234" t="s">
        <v>264</v>
      </c>
      <c r="I234" s="6">
        <v>0.09</v>
      </c>
    </row>
    <row r="235" spans="3:9" x14ac:dyDescent="0.35">
      <c r="C235" t="s">
        <v>265</v>
      </c>
      <c r="I235" s="6">
        <v>0.01</v>
      </c>
    </row>
    <row r="236" spans="3:9" x14ac:dyDescent="0.35">
      <c r="C236" t="s">
        <v>266</v>
      </c>
      <c r="I236" s="6">
        <v>0.45</v>
      </c>
    </row>
    <row r="237" spans="3:9" x14ac:dyDescent="0.35">
      <c r="C237" t="s">
        <v>271</v>
      </c>
      <c r="D237" s="5">
        <v>0</v>
      </c>
    </row>
    <row r="238" spans="3:9" x14ac:dyDescent="0.35">
      <c r="C238" t="s">
        <v>272</v>
      </c>
      <c r="D238" s="5">
        <v>30000000000</v>
      </c>
    </row>
    <row r="239" spans="3:9" x14ac:dyDescent="0.35">
      <c r="C239" t="s">
        <v>273</v>
      </c>
      <c r="D239" s="5">
        <v>32000000000</v>
      </c>
    </row>
    <row r="240" spans="3:9" x14ac:dyDescent="0.35">
      <c r="C240" t="s">
        <v>193</v>
      </c>
      <c r="D240" s="5">
        <v>-1000000000</v>
      </c>
    </row>
    <row r="241" spans="3:9" x14ac:dyDescent="0.35">
      <c r="C241" t="s">
        <v>192</v>
      </c>
      <c r="I241" s="5">
        <v>-2000000000</v>
      </c>
    </row>
    <row r="242" spans="3:9" x14ac:dyDescent="0.35">
      <c r="C242" t="s">
        <v>20</v>
      </c>
      <c r="D242" s="5">
        <v>0</v>
      </c>
    </row>
    <row r="243" spans="3:9" x14ac:dyDescent="0.35">
      <c r="C243" t="s">
        <v>274</v>
      </c>
      <c r="I243" s="5">
        <v>-2000000000</v>
      </c>
    </row>
  </sheetData>
  <pageMargins left="0.7" right="0.7" top="0.75" bottom="0.75" header="0.3" footer="0.3"/>
  <ignoredErrors>
    <ignoredError sqref="A1:P244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288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986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987</v>
      </c>
      <c r="D2" s="2" vm="123">
        <f ca="1">IFERROR(_xlfn.STOCKHISTORY("XIDX:" &amp; $C$1, D3, , 0, 0, 1), "Libur")</f>
        <v>199</v>
      </c>
      <c r="H2" s="2" vm="123">
        <f ca="1">IFERROR(INDEX(D2:G2,COUNT(D2:G2)),"")</f>
        <v>199</v>
      </c>
      <c r="I2" s="2" vm="176">
        <f t="shared" ref="I2:O2" ca="1" si="0">IFERROR(_xlfn.STOCKHISTORY("XIDX:" &amp; $C$1, I1, , 0, 0, 1), "Libur")</f>
        <v>220</v>
      </c>
      <c r="J2" s="2" vm="202">
        <f t="shared" ca="1" si="0"/>
        <v>191</v>
      </c>
      <c r="K2" s="2" vm="203">
        <f t="shared" ca="1" si="0"/>
        <v>320</v>
      </c>
      <c r="L2" s="2" vm="204">
        <f t="shared" ca="1" si="0"/>
        <v>232</v>
      </c>
      <c r="M2" s="2" vm="205">
        <f t="shared" ca="1" si="0"/>
        <v>388</v>
      </c>
      <c r="N2" s="2" vm="206">
        <f t="shared" ca="1" si="0"/>
        <v>284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416514000000</v>
      </c>
      <c r="H4" s="2">
        <f>IFERROR(SUM(D4:G4)*(4/MAX(1,COUNT(D4:G4))),"")</f>
        <v>1666056000000</v>
      </c>
      <c r="I4" s="2">
        <f t="shared" ref="I4:O4" si="1">IFERROR(INDEX(I51:I500,MATCH($C$4,$C$51:$C$500,0)),"")</f>
        <v>1439938000000</v>
      </c>
      <c r="J4" s="2">
        <f t="shared" si="1"/>
        <v>1226359000000</v>
      </c>
      <c r="K4" s="2">
        <f t="shared" si="1"/>
        <v>986531000000</v>
      </c>
      <c r="L4" s="2">
        <f t="shared" si="1"/>
        <v>774702803000</v>
      </c>
      <c r="M4" s="2">
        <f t="shared" si="1"/>
        <v>702233509000</v>
      </c>
      <c r="N4" s="2">
        <f t="shared" si="1"/>
        <v>652085588000</v>
      </c>
      <c r="O4" s="2">
        <f t="shared" si="1"/>
        <v>651966836000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58942000000</v>
      </c>
      <c r="H5" s="2">
        <f>IFERROR(SUM(D5:G5)*(4/MAX(1,COUNT(D5:G5))),"")</f>
        <v>235768000000</v>
      </c>
      <c r="I5" s="2">
        <f t="shared" ref="I5:O5" si="2">IFERROR(INDEX(I51:I500,MATCH($C$5,$C$51:$C$500,0)),"")</f>
        <v>261287000000</v>
      </c>
      <c r="J5" s="2">
        <f t="shared" si="2"/>
        <v>211652000000</v>
      </c>
      <c r="K5" s="2">
        <f t="shared" si="2"/>
        <v>182226000000</v>
      </c>
      <c r="L5" s="2">
        <f t="shared" si="2"/>
        <v>-159155477000</v>
      </c>
      <c r="M5" s="2">
        <f t="shared" si="2"/>
        <v>-446539000</v>
      </c>
      <c r="N5" s="2">
        <f t="shared" si="2"/>
        <v>14645382000</v>
      </c>
      <c r="O5" s="2">
        <f t="shared" si="2"/>
        <v>63238431000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3480853000000</v>
      </c>
      <c r="H6" s="2">
        <f>IFERROR(INDEX(D6:G6,COUNT(D6:G6)),"")</f>
        <v>3480853000000</v>
      </c>
      <c r="I6" s="2">
        <f t="shared" ref="I6:O6" si="3">IFERROR(INDEX(I51:I500,MATCH($C$6,$C$51:$C$500,0)),"")</f>
        <v>3421911000000</v>
      </c>
      <c r="J6" s="2">
        <f t="shared" si="3"/>
        <v>3339384000000</v>
      </c>
      <c r="K6" s="2">
        <f t="shared" si="3"/>
        <v>3295469000000</v>
      </c>
      <c r="L6" s="2">
        <f t="shared" si="3"/>
        <v>3176199410000</v>
      </c>
      <c r="M6" s="2">
        <f t="shared" si="3"/>
        <v>1066584236000</v>
      </c>
      <c r="N6" s="2">
        <f t="shared" si="3"/>
        <v>1067030775000</v>
      </c>
      <c r="O6" s="2">
        <f t="shared" si="3"/>
        <v>1078408044000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18.38</v>
      </c>
      <c r="H7" s="3">
        <f>IFERROR(INDEX(D7:G7,COUNT(D7:G7)),"")</f>
        <v>18.38</v>
      </c>
      <c r="I7" s="3">
        <f t="shared" ref="I7:O7" si="4">IFERROR(INDEX(I51:I500,MATCH($C$7,$C$51:$C$500,0))/1000000000,"")</f>
        <v>18.38</v>
      </c>
      <c r="J7" s="3">
        <f t="shared" si="4"/>
        <v>18.38</v>
      </c>
      <c r="K7" s="3">
        <f t="shared" si="4"/>
        <v>18.38</v>
      </c>
      <c r="L7" s="3">
        <f t="shared" si="4"/>
        <v>13.82</v>
      </c>
      <c r="M7" s="3">
        <f t="shared" si="4"/>
        <v>8.0399999999999991</v>
      </c>
      <c r="N7" s="3">
        <f t="shared" si="4"/>
        <v>8.0399999999999991</v>
      </c>
      <c r="O7" s="3">
        <f t="shared" si="4"/>
        <v>8.0399999999999991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-51000000000</v>
      </c>
      <c r="H8" s="2">
        <f>IFERROR(INDEX(D8:G8,COUNT(D8:G8)),"")</f>
        <v>-51000000000</v>
      </c>
      <c r="I8" s="2">
        <f t="shared" ref="I8:O8" si="5">IFERROR(INDEX(I51:I500,MATCH($C$8,$C$51:$C$500,0)),"")</f>
        <v>296000000000</v>
      </c>
      <c r="J8" s="2">
        <f t="shared" si="5"/>
        <v>630000000000</v>
      </c>
      <c r="K8" s="2">
        <f t="shared" si="5"/>
        <v>-296000000000</v>
      </c>
      <c r="L8" s="2">
        <f t="shared" si="5"/>
        <v>-2710000000000</v>
      </c>
      <c r="M8" s="2">
        <f t="shared" si="5"/>
        <v>484000000000</v>
      </c>
      <c r="N8" s="2">
        <f t="shared" si="5"/>
        <v>741000000000</v>
      </c>
      <c r="O8" s="2">
        <f t="shared" si="5"/>
        <v>608000000000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-2.79</v>
      </c>
      <c r="H9" s="3">
        <f>IFERROR(INDEX(D9:G9,COUNT(D9:G9)),"")</f>
        <v>-2.79</v>
      </c>
      <c r="I9" s="3">
        <f t="shared" ref="I9:O9" si="6">IFERROR(INDEX(I51:I500,MATCH($C$9,$C$51:$C$500,0)),"")</f>
        <v>16.11</v>
      </c>
      <c r="J9" s="3">
        <f t="shared" si="6"/>
        <v>34.299999999999997</v>
      </c>
      <c r="K9" s="3">
        <f t="shared" si="6"/>
        <v>-16.100000000000001</v>
      </c>
      <c r="L9" s="3">
        <f t="shared" si="6"/>
        <v>-196.07</v>
      </c>
      <c r="M9" s="3">
        <f t="shared" si="6"/>
        <v>60.2</v>
      </c>
      <c r="N9" s="3">
        <f t="shared" si="6"/>
        <v>92.23</v>
      </c>
      <c r="O9" s="3">
        <f t="shared" si="6"/>
        <v>75.63</v>
      </c>
    </row>
    <row r="10" spans="1:15" x14ac:dyDescent="0.35">
      <c r="C10" t="s">
        <v>17</v>
      </c>
      <c r="D10" s="3">
        <f ca="1">IFERROR(IF(D9=0,"",D2/D9),"")</f>
        <v>-71.326164874551964</v>
      </c>
      <c r="I10" s="3">
        <f t="shared" ref="I10:O10" ca="1" si="7">IFERROR(IF(I9=0,"",I2/I9),"")</f>
        <v>13.656114214773433</v>
      </c>
      <c r="J10" s="3">
        <f t="shared" ca="1" si="7"/>
        <v>5.5685131195335282</v>
      </c>
      <c r="K10" s="3">
        <f t="shared" ca="1" si="7"/>
        <v>-19.875776397515526</v>
      </c>
      <c r="L10" s="3">
        <f t="shared" ca="1" si="7"/>
        <v>-1.1832508797878309</v>
      </c>
      <c r="M10" s="3">
        <f t="shared" ca="1" si="7"/>
        <v>6.4451827242524917</v>
      </c>
      <c r="N10" s="3">
        <f t="shared" ca="1" si="7"/>
        <v>3.0792583757996312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3771000000</v>
      </c>
      <c r="H11" s="2">
        <f>IFERROR(INDEX(D11:G11,COUNT(D11:G11)),"")</f>
        <v>3771000000</v>
      </c>
      <c r="I11" s="2">
        <f t="shared" ref="I11:O11" si="8">IFERROR(INDEX(I51:I500,MATCH($C$11,$C$51:$C$500,0)),"")</f>
        <v>2996000000</v>
      </c>
      <c r="J11" s="2">
        <f t="shared" si="8"/>
        <v>3525000000</v>
      </c>
      <c r="K11" s="2">
        <f t="shared" si="8"/>
        <v>6151000000</v>
      </c>
      <c r="L11" s="2">
        <f t="shared" si="8"/>
        <v>6637634000</v>
      </c>
      <c r="M11" s="2">
        <f t="shared" si="8"/>
        <v>4764067000</v>
      </c>
      <c r="N11" s="2">
        <f t="shared" si="8"/>
        <v>3061109000</v>
      </c>
      <c r="O11" s="2">
        <f t="shared" si="8"/>
        <v>3170655000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O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O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</row>
    <row r="15" spans="1:15" x14ac:dyDescent="0.35">
      <c r="C15" t="s">
        <v>27</v>
      </c>
      <c r="D15" s="2">
        <f>IFERROR(INDEX(D51:D500,MATCH($C$15,$C$51:$C$500,0)),"")</f>
        <v>-21189000000</v>
      </c>
      <c r="H15" s="2">
        <f>IFERROR(SUM(D15:G15)*(4/MAX(1,COUNT(D15:G15))),"")</f>
        <v>-84756000000</v>
      </c>
      <c r="I15" s="2">
        <f t="shared" ref="I15:O15" si="12">IFERROR(INDEX(I51:I500,MATCH($C$15,$C$51:$C$500,0)),"")</f>
        <v>-64172000000</v>
      </c>
      <c r="J15" s="2">
        <f t="shared" si="12"/>
        <v>-60034000000</v>
      </c>
      <c r="K15" s="2">
        <f t="shared" si="12"/>
        <v>-42053000000</v>
      </c>
      <c r="L15" s="2">
        <f t="shared" si="12"/>
        <v>47228903000</v>
      </c>
      <c r="M15" s="2">
        <f t="shared" si="12"/>
        <v>3300469000</v>
      </c>
      <c r="N15" s="2">
        <f t="shared" si="12"/>
        <v>-17519790000</v>
      </c>
      <c r="O15" s="2">
        <f t="shared" si="12"/>
        <v>-20080337000</v>
      </c>
    </row>
    <row r="16" spans="1:15" x14ac:dyDescent="0.35">
      <c r="C16" t="s">
        <v>28</v>
      </c>
      <c r="D16" s="2">
        <f>IFERROR(INDEX(D51:D500,MATCH($C$16,$C$51:$C$500,0)),"")</f>
        <v>92305000000</v>
      </c>
      <c r="H16" s="2">
        <f>IFERROR(SUM(D16:G16)*(4/MAX(1,COUNT(D16:G16))),"")</f>
        <v>369220000000</v>
      </c>
      <c r="I16" s="2">
        <f t="shared" ref="I16:O16" si="13">IFERROR(INDEX(I51:I500,MATCH($C$16,$C$51:$C$500,0)),"")</f>
        <v>313807000000</v>
      </c>
      <c r="J16" s="2">
        <f t="shared" si="13"/>
        <v>275026000000</v>
      </c>
      <c r="K16" s="2">
        <f t="shared" si="13"/>
        <v>220025000000</v>
      </c>
      <c r="L16" s="2">
        <f t="shared" si="13"/>
        <v>-202610192000</v>
      </c>
      <c r="M16" s="2">
        <f t="shared" si="13"/>
        <v>814543000</v>
      </c>
      <c r="N16" s="2">
        <f t="shared" si="13"/>
        <v>26105916000</v>
      </c>
      <c r="O16" s="2">
        <f t="shared" si="13"/>
        <v>81506861000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3657620000000</v>
      </c>
      <c r="H20" s="2">
        <f t="shared" ref="H20:O20" ca="1" si="14">IFERROR(H21*H2,"")</f>
        <v>3657620000000</v>
      </c>
      <c r="I20" s="2">
        <f t="shared" ca="1" si="14"/>
        <v>4043600000000</v>
      </c>
      <c r="J20" s="2">
        <f t="shared" ca="1" si="14"/>
        <v>3510580000000</v>
      </c>
      <c r="K20" s="2">
        <f t="shared" ca="1" si="14"/>
        <v>5881600000000</v>
      </c>
      <c r="L20" s="2">
        <f t="shared" ca="1" si="14"/>
        <v>3206240000000</v>
      </c>
      <c r="M20" s="2">
        <f t="shared" ca="1" si="14"/>
        <v>3119519999999.9995</v>
      </c>
      <c r="N20" s="2">
        <f t="shared" ca="1" si="14"/>
        <v>2283359999999.9995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18380000000</v>
      </c>
      <c r="H21" s="2">
        <f>IFERROR(INDEX(D21:G21,COUNT(D21:G21)),"")</f>
        <v>18380000000</v>
      </c>
      <c r="I21" s="2">
        <f t="shared" ref="I21:O21" si="15">IFERROR(INDEX(I51:I500,MATCH($C$7,$C$51:$C$500,0)),"")</f>
        <v>18380000000</v>
      </c>
      <c r="J21" s="2">
        <f t="shared" si="15"/>
        <v>18380000000</v>
      </c>
      <c r="K21" s="2">
        <f t="shared" si="15"/>
        <v>18380000000</v>
      </c>
      <c r="L21" s="2">
        <f t="shared" si="15"/>
        <v>13820000000</v>
      </c>
      <c r="M21" s="2">
        <f t="shared" si="15"/>
        <v>8039999999.999999</v>
      </c>
      <c r="N21" s="2">
        <f t="shared" si="15"/>
        <v>8039999999.999999</v>
      </c>
      <c r="O21" s="2">
        <f t="shared" si="15"/>
        <v>8039999999.999999</v>
      </c>
    </row>
    <row r="23" spans="1:15" x14ac:dyDescent="0.35">
      <c r="B23" t="s">
        <v>43</v>
      </c>
      <c r="C23" t="s">
        <v>44</v>
      </c>
      <c r="D23" s="3">
        <f>IFERROR(D5/D6*100,"")</f>
        <v>1.6933205740087272</v>
      </c>
      <c r="H23" s="3">
        <f t="shared" ref="H23:O23" si="16">IFERROR(H5/H6*100,"")</f>
        <v>6.7732822960349086</v>
      </c>
      <c r="I23" s="3">
        <f t="shared" si="16"/>
        <v>7.6357041430943111</v>
      </c>
      <c r="J23" s="3">
        <f t="shared" si="16"/>
        <v>6.3380551622694483</v>
      </c>
      <c r="K23" s="3">
        <f t="shared" si="16"/>
        <v>5.5295922977882661</v>
      </c>
      <c r="L23" s="3">
        <f t="shared" si="16"/>
        <v>-5.0108779851451457</v>
      </c>
      <c r="M23" s="3">
        <f t="shared" si="16"/>
        <v>-4.1866266622751773E-2</v>
      </c>
      <c r="N23" s="3">
        <f t="shared" si="16"/>
        <v>1.3725360451763915</v>
      </c>
      <c r="O23" s="3">
        <f t="shared" si="16"/>
        <v>5.8640540889733943</v>
      </c>
    </row>
    <row r="24" spans="1:15" x14ac:dyDescent="0.35">
      <c r="C24" t="s">
        <v>45</v>
      </c>
      <c r="D24" s="4">
        <f>IFERROR(_xlfn.RRI(5,I23,D23),"")</f>
        <v>-0.26009149657474495</v>
      </c>
      <c r="H24" s="4" t="str">
        <f t="shared" ref="H24:O24" si="17">IFERROR(_xlfn.RRI(5,M23,H23),"")</f>
        <v/>
      </c>
      <c r="I24" s="4">
        <f t="shared" si="17"/>
        <v>0.40949995652008964</v>
      </c>
      <c r="J24" s="4">
        <f t="shared" si="17"/>
        <v>1.5667625360298754E-2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3.87</v>
      </c>
      <c r="H25" s="3">
        <f>IFERROR(INDEX(D25:G25,COUNT(D25:G25)),"")</f>
        <v>3.87</v>
      </c>
      <c r="I25" s="3">
        <f t="shared" ref="I25:O25" si="18">IFERROR(INDEX(I51:I500,MATCH($C$25,$C$51:$C$500,0)),"")</f>
        <v>13.58</v>
      </c>
      <c r="J25" s="3">
        <f t="shared" si="18"/>
        <v>11.7</v>
      </c>
      <c r="K25" s="3">
        <f t="shared" si="18"/>
        <v>9.68</v>
      </c>
      <c r="L25" s="3">
        <f t="shared" si="18"/>
        <v>-11.24</v>
      </c>
      <c r="M25" s="3">
        <f t="shared" si="18"/>
        <v>0.51</v>
      </c>
      <c r="N25" s="3">
        <f t="shared" si="18"/>
        <v>1.07</v>
      </c>
      <c r="O25" s="3">
        <f t="shared" si="18"/>
        <v>7.64</v>
      </c>
    </row>
    <row r="26" spans="1:15" x14ac:dyDescent="0.35">
      <c r="C26" t="s">
        <v>48</v>
      </c>
      <c r="D26" s="4">
        <f>IFERROR(_xlfn.RRI(5,I25,D25),"")</f>
        <v>-0.22203109464910964</v>
      </c>
      <c r="H26" s="4">
        <f t="shared" ref="H26:O26" si="19">IFERROR(_xlfn.RRI(5,M25,H25),"")</f>
        <v>0.49978207176182932</v>
      </c>
      <c r="I26" s="4">
        <f t="shared" si="19"/>
        <v>0.66227624452647582</v>
      </c>
      <c r="J26" s="4">
        <f t="shared" si="19"/>
        <v>8.8976481964090803E-2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22.66126224156692</v>
      </c>
      <c r="H27" s="3">
        <f t="shared" ref="H27:O27" si="20">IFERROR(H4/H21,"")</f>
        <v>90.64504896626768</v>
      </c>
      <c r="I27" s="3">
        <f t="shared" si="20"/>
        <v>78.342655059847658</v>
      </c>
      <c r="J27" s="3">
        <f t="shared" si="20"/>
        <v>66.722470076169756</v>
      </c>
      <c r="K27" s="3">
        <f t="shared" si="20"/>
        <v>53.674156692056584</v>
      </c>
      <c r="L27" s="3">
        <f t="shared" si="20"/>
        <v>56.056642764109988</v>
      </c>
      <c r="M27" s="3">
        <f t="shared" si="20"/>
        <v>87.342476243781107</v>
      </c>
      <c r="N27" s="3">
        <f t="shared" si="20"/>
        <v>81.105172636815936</v>
      </c>
      <c r="O27" s="3">
        <f t="shared" si="20"/>
        <v>81.090402487562201</v>
      </c>
    </row>
    <row r="28" spans="1:15" x14ac:dyDescent="0.35">
      <c r="C28" t="s">
        <v>50</v>
      </c>
      <c r="D28" s="4">
        <f>IFERROR(_xlfn.RRI(5,I27,D27),"")</f>
        <v>-0.21970798590875751</v>
      </c>
      <c r="H28" s="4">
        <f t="shared" ref="H28:O28" si="21">IFERROR(_xlfn.RRI(5,M27,H27),"")</f>
        <v>7.4505017452513034E-3</v>
      </c>
      <c r="I28" s="4">
        <f t="shared" si="21"/>
        <v>-6.9069408579324199E-3</v>
      </c>
      <c r="J28" s="4">
        <f t="shared" si="21"/>
        <v>-3.8253682874587525E-2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-0.71502209131075112</v>
      </c>
      <c r="I29" s="4">
        <f t="shared" si="22"/>
        <v>0.16068376068376075</v>
      </c>
      <c r="J29" s="4">
        <f t="shared" si="22"/>
        <v>0.20867768595041319</v>
      </c>
      <c r="K29" s="4">
        <f t="shared" si="22"/>
        <v>-1.8612099644128115</v>
      </c>
      <c r="L29" s="4">
        <f t="shared" si="22"/>
        <v>-23.03921568627451</v>
      </c>
      <c r="M29" s="4">
        <f t="shared" si="22"/>
        <v>-0.52336448598130847</v>
      </c>
      <c r="N29" s="4">
        <f t="shared" si="22"/>
        <v>-0.85994764397905754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0.15703315003840443</v>
      </c>
      <c r="I30" s="4">
        <f t="shared" si="23"/>
        <v>0.17415699644231405</v>
      </c>
      <c r="J30" s="4">
        <f t="shared" si="23"/>
        <v>0.24310234549142409</v>
      </c>
      <c r="K30" s="4">
        <f t="shared" si="23"/>
        <v>-4.250140491072682E-2</v>
      </c>
      <c r="L30" s="4">
        <f t="shared" si="23"/>
        <v>-0.35819723489805122</v>
      </c>
      <c r="M30" s="4">
        <f t="shared" si="23"/>
        <v>7.690389409434388E-2</v>
      </c>
      <c r="N30" s="4">
        <f t="shared" si="23"/>
        <v>1.8214423409725425E-4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189.37</v>
      </c>
      <c r="H32" s="3">
        <f>IFERROR(INDEX(D32:G32,COUNT(D32:G32)),"")</f>
        <v>189.37</v>
      </c>
      <c r="I32" s="3">
        <f t="shared" ref="I32:O32" si="24">IFERROR(INDEX(I51:I500,MATCH($C$32,$C$51:$C$500,0)),"")</f>
        <v>186.16</v>
      </c>
      <c r="J32" s="3">
        <f t="shared" si="24"/>
        <v>181.67</v>
      </c>
      <c r="K32" s="3">
        <f t="shared" si="24"/>
        <v>179.29</v>
      </c>
      <c r="L32" s="3">
        <f t="shared" si="24"/>
        <v>229.82</v>
      </c>
      <c r="M32" s="3">
        <f t="shared" si="24"/>
        <v>132.74</v>
      </c>
      <c r="N32" s="3">
        <f t="shared" si="24"/>
        <v>132.80000000000001</v>
      </c>
      <c r="O32" s="3">
        <f t="shared" si="24"/>
        <v>134.21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1.05</v>
      </c>
      <c r="H33" s="3">
        <f>IFERROR(INDEX(D33:G33,COUNT(D33:G33)),"")</f>
        <v>1.05</v>
      </c>
      <c r="I33" s="3">
        <f t="shared" ref="I33:O33" si="25">IFERROR(INDEX(I51:I500,MATCH($C$33,$C$51:$C$500,0)),"")</f>
        <v>1.18</v>
      </c>
      <c r="J33" s="3">
        <f t="shared" si="25"/>
        <v>1.05</v>
      </c>
      <c r="K33" s="3">
        <f t="shared" si="25"/>
        <v>1.78</v>
      </c>
      <c r="L33" s="3">
        <f t="shared" si="25"/>
        <v>1.01</v>
      </c>
      <c r="M33" s="3">
        <f t="shared" si="25"/>
        <v>2.92</v>
      </c>
      <c r="N33" s="3">
        <f t="shared" si="25"/>
        <v>2.15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51.16</v>
      </c>
      <c r="H34" s="3">
        <f>IFERROR(INDEX(D34:G34,COUNT(D34:G34)),"")</f>
        <v>51.16</v>
      </c>
      <c r="I34" s="3">
        <f t="shared" ref="I34:O34" si="26">IFERROR(INDEX(I51:I500,MATCH($C$34,$C$51:$C$500,0)),"")</f>
        <v>16.2</v>
      </c>
      <c r="J34" s="3">
        <f t="shared" si="26"/>
        <v>16.32</v>
      </c>
      <c r="K34" s="3">
        <f t="shared" si="26"/>
        <v>33.06</v>
      </c>
      <c r="L34" s="3">
        <f t="shared" si="26"/>
        <v>-20.64</v>
      </c>
      <c r="M34" s="3">
        <f t="shared" si="26"/>
        <v>760.78</v>
      </c>
      <c r="N34" s="3">
        <f t="shared" si="26"/>
        <v>266.36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8.74</v>
      </c>
      <c r="H35" s="3">
        <f>IFERROR(INDEX(D35:G35,COUNT(D35:G35)),"")</f>
        <v>8.74</v>
      </c>
      <c r="I35" s="3">
        <f t="shared" ref="I35:O35" si="27">IFERROR(INDEX(I51:I500,MATCH($C$35,$C$51:$C$500,0)),"")</f>
        <v>2.81</v>
      </c>
      <c r="J35" s="3">
        <f t="shared" si="27"/>
        <v>2.86</v>
      </c>
      <c r="K35" s="3">
        <f t="shared" si="27"/>
        <v>5.96</v>
      </c>
      <c r="L35" s="3">
        <f t="shared" si="27"/>
        <v>4.1399999999999997</v>
      </c>
      <c r="M35" s="3">
        <f t="shared" si="27"/>
        <v>4.4400000000000004</v>
      </c>
      <c r="N35" s="3">
        <f t="shared" si="27"/>
        <v>3.51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0.70109999999999995</v>
      </c>
      <c r="I36" s="4">
        <f t="shared" si="28"/>
        <v>0.79890000000000005</v>
      </c>
      <c r="J36" s="4">
        <f t="shared" si="28"/>
        <v>0.7994</v>
      </c>
      <c r="K36" s="4">
        <f t="shared" si="28"/>
        <v>0.31390000000000001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1.1431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10.85</v>
      </c>
      <c r="I37" s="3">
        <f t="shared" si="29"/>
        <v>10.85</v>
      </c>
      <c r="J37" s="3">
        <f t="shared" si="29"/>
        <v>9.35</v>
      </c>
      <c r="K37" s="3">
        <f t="shared" si="29"/>
        <v>3.04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3.82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416514000000</v>
      </c>
      <c r="E51" s="5">
        <v>385851000000</v>
      </c>
      <c r="F51" s="5">
        <v>372099000000</v>
      </c>
      <c r="G51" s="5">
        <v>341924000000</v>
      </c>
      <c r="I51" s="5">
        <v>1439938000000</v>
      </c>
      <c r="J51" s="5">
        <v>1226359000000</v>
      </c>
      <c r="K51" s="5">
        <v>986531000000</v>
      </c>
      <c r="L51" s="5">
        <v>774702803000</v>
      </c>
      <c r="M51" s="5">
        <v>702233509000</v>
      </c>
      <c r="N51" s="5">
        <v>652085588000</v>
      </c>
      <c r="O51" s="5">
        <v>651966836000</v>
      </c>
    </row>
    <row r="52" spans="2:15" x14ac:dyDescent="0.35">
      <c r="C52" t="s">
        <v>455</v>
      </c>
      <c r="D52" s="5">
        <v>416514000000</v>
      </c>
      <c r="E52" s="5">
        <v>385851000000</v>
      </c>
      <c r="F52" s="5">
        <v>372099000000</v>
      </c>
      <c r="G52" s="5">
        <v>341924000000</v>
      </c>
      <c r="I52" s="5">
        <v>1439938000000</v>
      </c>
      <c r="J52" s="5">
        <v>1226359000000</v>
      </c>
      <c r="K52" s="5">
        <v>986531000000</v>
      </c>
      <c r="L52" s="5">
        <v>774702803000</v>
      </c>
      <c r="M52" s="5">
        <v>702233509000</v>
      </c>
      <c r="N52" s="5">
        <v>652085588000</v>
      </c>
      <c r="O52" s="5">
        <v>651966836000</v>
      </c>
    </row>
    <row r="53" spans="2:15" x14ac:dyDescent="0.35">
      <c r="C53" t="s">
        <v>75</v>
      </c>
      <c r="D53" s="5">
        <v>-46319000000</v>
      </c>
      <c r="E53" s="5">
        <v>-41138000000</v>
      </c>
      <c r="F53" s="5">
        <v>-24347000000</v>
      </c>
      <c r="G53" s="5">
        <v>-22592000000</v>
      </c>
      <c r="I53" s="5">
        <v>-107855000000</v>
      </c>
      <c r="J53" s="5">
        <v>-65486000000</v>
      </c>
      <c r="K53" s="5">
        <v>-65239000000</v>
      </c>
      <c r="L53" s="5">
        <v>-118997904000</v>
      </c>
      <c r="M53" s="5">
        <v>-220007167000</v>
      </c>
      <c r="N53" s="5">
        <v>-189137670000</v>
      </c>
      <c r="O53" s="5">
        <v>-145814028000</v>
      </c>
    </row>
    <row r="54" spans="2:15" x14ac:dyDescent="0.35">
      <c r="C54" t="s">
        <v>988</v>
      </c>
      <c r="D54" s="5">
        <v>-46319000000</v>
      </c>
      <c r="E54" s="5">
        <v>-41138000000</v>
      </c>
      <c r="F54" s="5">
        <v>-24347000000</v>
      </c>
      <c r="G54" s="5">
        <v>-22592000000</v>
      </c>
      <c r="I54" s="5">
        <v>-107855000000</v>
      </c>
      <c r="J54" s="5">
        <v>-65486000000</v>
      </c>
      <c r="K54" s="5">
        <v>-65239000000</v>
      </c>
      <c r="L54" s="5">
        <v>-118997904000</v>
      </c>
      <c r="M54" s="5">
        <v>-220007167000</v>
      </c>
      <c r="N54" s="5">
        <v>-189137670000</v>
      </c>
      <c r="O54" s="5">
        <v>-145814028000</v>
      </c>
    </row>
    <row r="55" spans="2:15" x14ac:dyDescent="0.35">
      <c r="C55" t="s">
        <v>989</v>
      </c>
      <c r="D55" s="5">
        <v>-46319000000</v>
      </c>
      <c r="E55" s="5">
        <v>-41138000000</v>
      </c>
      <c r="F55" s="5">
        <v>-24347000000</v>
      </c>
      <c r="G55" s="5">
        <v>-22592000000</v>
      </c>
      <c r="I55" s="5">
        <v>-107855000000</v>
      </c>
      <c r="J55" s="5">
        <v>-65486000000</v>
      </c>
      <c r="K55" s="5">
        <v>-65239000000</v>
      </c>
      <c r="L55" s="5">
        <v>-118997904000</v>
      </c>
      <c r="M55" s="5">
        <v>-220007167000</v>
      </c>
      <c r="N55" s="5">
        <v>-189137670000</v>
      </c>
      <c r="O55" s="5">
        <v>-145814028000</v>
      </c>
    </row>
    <row r="56" spans="2:15" x14ac:dyDescent="0.35">
      <c r="C56" t="s">
        <v>76</v>
      </c>
      <c r="D56" s="5">
        <v>370195000000</v>
      </c>
      <c r="E56" s="5">
        <v>344713000000</v>
      </c>
      <c r="F56" s="5">
        <v>347752000000</v>
      </c>
      <c r="G56" s="5">
        <v>319332000000</v>
      </c>
      <c r="I56" s="5">
        <v>1332083000000</v>
      </c>
      <c r="J56" s="5">
        <v>1160873000000</v>
      </c>
      <c r="K56" s="5">
        <v>921292000000</v>
      </c>
      <c r="L56" s="5">
        <v>655704899000</v>
      </c>
      <c r="M56" s="5">
        <v>482226342000</v>
      </c>
      <c r="N56" s="5">
        <v>462947918000</v>
      </c>
      <c r="O56" s="5">
        <v>506152808000</v>
      </c>
    </row>
    <row r="57" spans="2:15" x14ac:dyDescent="0.35">
      <c r="C57" t="s">
        <v>77</v>
      </c>
      <c r="D57" s="5">
        <v>-277854000000</v>
      </c>
      <c r="E57" s="5">
        <v>-256733000000</v>
      </c>
      <c r="F57" s="5">
        <v>-273863000000</v>
      </c>
      <c r="G57" s="5">
        <v>-252849000000</v>
      </c>
      <c r="I57" s="5">
        <v>-1015695000000</v>
      </c>
      <c r="J57" s="5">
        <v>-885327000000</v>
      </c>
      <c r="K57" s="5">
        <v>-728727000000</v>
      </c>
      <c r="L57" s="5">
        <v>-857332047000</v>
      </c>
      <c r="M57" s="5">
        <v>-475183775000</v>
      </c>
      <c r="N57" s="5">
        <v>-433666343000</v>
      </c>
      <c r="O57" s="5">
        <v>-421524840000</v>
      </c>
    </row>
    <row r="58" spans="2:15" x14ac:dyDescent="0.35">
      <c r="C58" t="s">
        <v>389</v>
      </c>
    </row>
    <row r="59" spans="2:15" x14ac:dyDescent="0.35">
      <c r="C59" t="s">
        <v>990</v>
      </c>
      <c r="D59" s="5">
        <v>157566000000</v>
      </c>
      <c r="E59" s="5">
        <v>161216000000</v>
      </c>
      <c r="F59" s="5">
        <v>173645000000</v>
      </c>
      <c r="G59" s="5">
        <v>160323000000</v>
      </c>
      <c r="I59" s="5">
        <v>638584000000</v>
      </c>
      <c r="J59" s="5">
        <v>510805000000</v>
      </c>
      <c r="K59" s="5">
        <v>396156000000</v>
      </c>
      <c r="L59" s="5">
        <v>266400513000</v>
      </c>
      <c r="M59" s="5">
        <v>202243677000</v>
      </c>
      <c r="N59" s="5">
        <v>173471901000</v>
      </c>
      <c r="O59" s="5">
        <v>127695560000</v>
      </c>
    </row>
    <row r="60" spans="2:15" x14ac:dyDescent="0.35">
      <c r="C60" t="s">
        <v>991</v>
      </c>
      <c r="D60" s="5">
        <v>157566000000</v>
      </c>
      <c r="E60" s="5">
        <v>161216000000</v>
      </c>
      <c r="F60" s="5">
        <v>173645000000</v>
      </c>
      <c r="G60" s="5">
        <v>160323000000</v>
      </c>
      <c r="I60" s="5">
        <v>638584000000</v>
      </c>
      <c r="J60" s="5">
        <v>510805000000</v>
      </c>
      <c r="K60" s="5">
        <v>396156000000</v>
      </c>
      <c r="L60" s="5">
        <v>266400513000</v>
      </c>
      <c r="M60" s="5">
        <v>202243677000</v>
      </c>
      <c r="N60" s="5">
        <v>173471901000</v>
      </c>
      <c r="O60" s="5">
        <v>127695560000</v>
      </c>
    </row>
    <row r="61" spans="2:15" x14ac:dyDescent="0.35">
      <c r="C61" t="s">
        <v>992</v>
      </c>
    </row>
    <row r="62" spans="2:15" x14ac:dyDescent="0.35">
      <c r="C62" t="s">
        <v>993</v>
      </c>
      <c r="E62" s="5">
        <v>-4587000000</v>
      </c>
      <c r="I62" s="5">
        <v>-4587000000</v>
      </c>
      <c r="K62" s="5">
        <v>-16502000000</v>
      </c>
      <c r="L62" s="5">
        <v>-3522842000</v>
      </c>
      <c r="M62" s="5">
        <v>-5045258000</v>
      </c>
      <c r="N62" s="5">
        <v>5650000000</v>
      </c>
      <c r="O62" s="5">
        <v>-22180823000</v>
      </c>
    </row>
    <row r="63" spans="2:15" x14ac:dyDescent="0.35">
      <c r="C63" t="s">
        <v>994</v>
      </c>
      <c r="D63" s="5">
        <v>-77727000000</v>
      </c>
      <c r="E63" s="5">
        <v>-86172000000</v>
      </c>
      <c r="F63" s="5">
        <v>-68896000000</v>
      </c>
      <c r="G63" s="5">
        <v>-69963000000</v>
      </c>
      <c r="I63" s="5">
        <v>-292614000000</v>
      </c>
      <c r="J63" s="5">
        <v>-247034000000</v>
      </c>
      <c r="K63" s="5">
        <v>-243125000000</v>
      </c>
      <c r="L63" s="5">
        <v>-187342113000</v>
      </c>
      <c r="M63" s="5">
        <v>-172363031000</v>
      </c>
      <c r="N63" s="5">
        <v>-145001962000</v>
      </c>
      <c r="O63" s="5">
        <v>-118683911000</v>
      </c>
    </row>
    <row r="64" spans="2:15" x14ac:dyDescent="0.35">
      <c r="C64" t="s">
        <v>428</v>
      </c>
      <c r="D64" s="5">
        <v>-99678000000</v>
      </c>
      <c r="E64" s="5">
        <v>-25641000000</v>
      </c>
      <c r="F64" s="5">
        <v>-89249000000</v>
      </c>
      <c r="G64" s="5">
        <v>-93403000000</v>
      </c>
      <c r="I64" s="5">
        <v>-302211000000</v>
      </c>
      <c r="J64" s="5">
        <v>-316265000000</v>
      </c>
      <c r="K64" s="5">
        <v>-229921000000</v>
      </c>
      <c r="L64" s="5">
        <v>-304649200000</v>
      </c>
      <c r="M64" s="5">
        <v>-204095935000</v>
      </c>
      <c r="N64" s="5">
        <v>-123035404000</v>
      </c>
      <c r="O64" s="5">
        <v>-91221028000</v>
      </c>
    </row>
    <row r="65" spans="3:15" x14ac:dyDescent="0.35">
      <c r="C65" t="s">
        <v>995</v>
      </c>
      <c r="D65" s="5">
        <v>-435420000000</v>
      </c>
      <c r="E65" s="5">
        <v>-417949000000</v>
      </c>
      <c r="F65" s="5">
        <v>-447508000000</v>
      </c>
      <c r="G65" s="5">
        <v>-413172000000</v>
      </c>
      <c r="I65" s="5">
        <v>-1654279000000</v>
      </c>
      <c r="J65" s="5">
        <v>-1396132000000</v>
      </c>
      <c r="K65" s="5">
        <v>-1124883000000</v>
      </c>
      <c r="L65" s="5">
        <v>-1123732560000</v>
      </c>
      <c r="M65" s="5">
        <v>-677427452000</v>
      </c>
      <c r="N65" s="5">
        <v>-607138244000</v>
      </c>
      <c r="O65" s="5">
        <v>-549220400000</v>
      </c>
    </row>
    <row r="66" spans="3:15" x14ac:dyDescent="0.35">
      <c r="C66" t="s">
        <v>81</v>
      </c>
      <c r="D66" s="5">
        <v>92341000000</v>
      </c>
      <c r="E66" s="5">
        <v>87980000000</v>
      </c>
      <c r="F66" s="5">
        <v>73889000000</v>
      </c>
      <c r="G66" s="5">
        <v>66483000000</v>
      </c>
      <c r="I66" s="5">
        <v>316388000000</v>
      </c>
      <c r="J66" s="5">
        <v>275546000000</v>
      </c>
      <c r="K66" s="5">
        <v>192565000000</v>
      </c>
      <c r="L66" s="5">
        <v>-201627148000</v>
      </c>
      <c r="M66" s="5">
        <v>7042567000</v>
      </c>
      <c r="N66" s="5">
        <v>29281575000</v>
      </c>
      <c r="O66" s="5">
        <v>84627968000</v>
      </c>
    </row>
    <row r="67" spans="3:15" x14ac:dyDescent="0.35">
      <c r="C67" t="s">
        <v>82</v>
      </c>
      <c r="D67" s="5">
        <v>-36000000</v>
      </c>
      <c r="E67" s="5">
        <v>-918000000</v>
      </c>
      <c r="F67" s="5">
        <v>-293000000</v>
      </c>
      <c r="G67" s="5">
        <v>-1168000000</v>
      </c>
      <c r="I67" s="5">
        <v>-2581000000</v>
      </c>
      <c r="J67" s="5">
        <v>-520000000</v>
      </c>
      <c r="K67" s="5">
        <v>27460000000</v>
      </c>
      <c r="L67" s="5">
        <v>-983044000</v>
      </c>
      <c r="M67" s="5">
        <v>-6228024000</v>
      </c>
      <c r="N67" s="5">
        <v>-3175659000</v>
      </c>
      <c r="O67" s="5">
        <v>-3121107000</v>
      </c>
    </row>
    <row r="68" spans="3:15" x14ac:dyDescent="0.35">
      <c r="C68" t="s">
        <v>457</v>
      </c>
    </row>
    <row r="69" spans="3:15" x14ac:dyDescent="0.35">
      <c r="C69" t="s">
        <v>458</v>
      </c>
    </row>
    <row r="70" spans="3:15" x14ac:dyDescent="0.35">
      <c r="C70" t="s">
        <v>529</v>
      </c>
      <c r="O70" s="5">
        <v>80000000</v>
      </c>
    </row>
    <row r="71" spans="3:15" x14ac:dyDescent="0.35">
      <c r="C71" t="s">
        <v>80</v>
      </c>
      <c r="D71" s="5">
        <v>-36000000</v>
      </c>
      <c r="E71" s="5">
        <v>-918000000</v>
      </c>
      <c r="F71" s="5">
        <v>-293000000</v>
      </c>
      <c r="G71" s="5">
        <v>-1168000000</v>
      </c>
      <c r="I71" s="5">
        <v>-2581000000</v>
      </c>
      <c r="J71" s="5">
        <v>-520000000</v>
      </c>
      <c r="K71" s="5">
        <v>27460000000</v>
      </c>
      <c r="L71" s="5">
        <v>-983044000</v>
      </c>
      <c r="M71" s="5">
        <v>-6228024000</v>
      </c>
      <c r="N71" s="5">
        <v>-3175659000</v>
      </c>
      <c r="O71" s="5">
        <v>-3201107000</v>
      </c>
    </row>
    <row r="72" spans="3:15" x14ac:dyDescent="0.35">
      <c r="C72" t="s">
        <v>84</v>
      </c>
      <c r="D72" s="5">
        <v>-36000000</v>
      </c>
      <c r="E72" s="5">
        <v>-918000000</v>
      </c>
      <c r="F72" s="5">
        <v>-293000000</v>
      </c>
      <c r="G72" s="5">
        <v>-1168000000</v>
      </c>
      <c r="I72" s="5">
        <v>-2581000000</v>
      </c>
      <c r="J72" s="5">
        <v>-520000000</v>
      </c>
      <c r="K72" s="5">
        <v>27460000000</v>
      </c>
      <c r="L72" s="5">
        <v>-983044000</v>
      </c>
      <c r="M72" s="5">
        <v>-6228024000</v>
      </c>
      <c r="N72" s="5">
        <v>-3175659000</v>
      </c>
      <c r="O72" s="5">
        <v>-3121107000</v>
      </c>
    </row>
    <row r="73" spans="3:15" x14ac:dyDescent="0.35">
      <c r="C73" t="s">
        <v>28</v>
      </c>
      <c r="D73" s="5">
        <v>92305000000</v>
      </c>
      <c r="E73" s="5">
        <v>87062000000</v>
      </c>
      <c r="F73" s="5">
        <v>73596000000</v>
      </c>
      <c r="G73" s="5">
        <v>65315000000</v>
      </c>
      <c r="I73" s="5">
        <v>313807000000</v>
      </c>
      <c r="J73" s="5">
        <v>275026000000</v>
      </c>
      <c r="K73" s="5">
        <v>220025000000</v>
      </c>
      <c r="L73" s="5">
        <v>-202610192000</v>
      </c>
      <c r="M73" s="5">
        <v>814543000</v>
      </c>
      <c r="N73" s="5">
        <v>26105916000</v>
      </c>
      <c r="O73" s="5">
        <v>81506861000</v>
      </c>
    </row>
    <row r="74" spans="3:15" x14ac:dyDescent="0.35">
      <c r="C74" t="s">
        <v>27</v>
      </c>
      <c r="D74" s="5">
        <v>-21189000000</v>
      </c>
      <c r="E74" s="5">
        <v>-12070000000</v>
      </c>
      <c r="F74" s="5">
        <v>-16952000000</v>
      </c>
      <c r="G74" s="5">
        <v>-14810000000</v>
      </c>
      <c r="I74" s="5">
        <v>-64172000000</v>
      </c>
      <c r="J74" s="5">
        <v>-60034000000</v>
      </c>
      <c r="K74" s="5">
        <v>-42053000000</v>
      </c>
      <c r="L74" s="5">
        <v>47228903000</v>
      </c>
      <c r="M74" s="5">
        <v>3300469000</v>
      </c>
      <c r="N74" s="5">
        <v>-17519790000</v>
      </c>
      <c r="O74" s="5">
        <v>-20080337000</v>
      </c>
    </row>
    <row r="75" spans="3:15" x14ac:dyDescent="0.35">
      <c r="C75" t="s">
        <v>91</v>
      </c>
      <c r="D75" s="5">
        <v>71116000000</v>
      </c>
      <c r="E75" s="5">
        <v>74992000000</v>
      </c>
      <c r="F75" s="5">
        <v>56644000000</v>
      </c>
      <c r="G75" s="5">
        <v>50505000000</v>
      </c>
      <c r="I75" s="5">
        <v>249635000000</v>
      </c>
      <c r="J75" s="5">
        <v>214992000000</v>
      </c>
      <c r="K75" s="5">
        <v>177972000000</v>
      </c>
      <c r="L75" s="5">
        <v>-155381289000</v>
      </c>
      <c r="M75" s="5">
        <v>4115012000</v>
      </c>
      <c r="N75" s="5">
        <v>8586126000</v>
      </c>
      <c r="O75" s="5">
        <v>61426524000</v>
      </c>
    </row>
    <row r="76" spans="3:15" x14ac:dyDescent="0.35">
      <c r="C76" t="s">
        <v>92</v>
      </c>
      <c r="D76" s="5">
        <v>-12174000000</v>
      </c>
      <c r="E76" s="5">
        <v>-4201000000</v>
      </c>
      <c r="F76" s="5">
        <v>8055000000</v>
      </c>
      <c r="G76" s="5">
        <v>5972000000</v>
      </c>
      <c r="I76" s="5">
        <v>11652000000</v>
      </c>
      <c r="J76" s="5">
        <v>-3340000000</v>
      </c>
      <c r="K76" s="5">
        <v>4254000000</v>
      </c>
      <c r="L76" s="5">
        <v>-3774188000</v>
      </c>
      <c r="M76" s="5">
        <v>-4561551000</v>
      </c>
      <c r="N76" s="5">
        <v>6059256000</v>
      </c>
      <c r="O76" s="5">
        <v>1811907000</v>
      </c>
    </row>
    <row r="77" spans="3:15" x14ac:dyDescent="0.35">
      <c r="C77" t="s">
        <v>93</v>
      </c>
      <c r="D77" s="5">
        <v>58942000000</v>
      </c>
      <c r="E77" s="5">
        <v>70791000000</v>
      </c>
      <c r="F77" s="5">
        <v>64699000000</v>
      </c>
      <c r="G77" s="5">
        <v>56477000000</v>
      </c>
      <c r="I77" s="5">
        <v>261287000000</v>
      </c>
      <c r="J77" s="5">
        <v>211652000000</v>
      </c>
      <c r="K77" s="5">
        <v>182226000000</v>
      </c>
      <c r="L77" s="5">
        <v>-159155477000</v>
      </c>
      <c r="M77" s="5">
        <v>-446539000</v>
      </c>
      <c r="N77" s="5">
        <v>14645382000</v>
      </c>
      <c r="O77" s="5">
        <v>63238431000</v>
      </c>
    </row>
    <row r="78" spans="3:15" x14ac:dyDescent="0.35">
      <c r="C78" t="s">
        <v>94</v>
      </c>
      <c r="D78" s="5">
        <v>71116000000</v>
      </c>
      <c r="E78" s="5">
        <v>74992000000</v>
      </c>
      <c r="F78" s="5">
        <v>56644000000</v>
      </c>
      <c r="G78" s="5">
        <v>50505000000</v>
      </c>
      <c r="I78" s="5">
        <v>249635000000</v>
      </c>
      <c r="J78" s="5">
        <v>214992000000</v>
      </c>
      <c r="K78" s="5">
        <v>177972000000</v>
      </c>
      <c r="L78" s="5">
        <v>-155381289000</v>
      </c>
      <c r="M78" s="5">
        <v>4115012000</v>
      </c>
      <c r="N78" s="5">
        <v>8586126000</v>
      </c>
      <c r="O78" s="5">
        <v>61426524000</v>
      </c>
    </row>
    <row r="79" spans="3:15" x14ac:dyDescent="0.35">
      <c r="C79" t="s">
        <v>7</v>
      </c>
      <c r="D79" s="5">
        <v>58942000000</v>
      </c>
      <c r="E79" s="5">
        <v>70791000000</v>
      </c>
      <c r="F79" s="5">
        <v>64699000000</v>
      </c>
      <c r="G79" s="5">
        <v>56477000000</v>
      </c>
      <c r="I79" s="5">
        <v>261287000000</v>
      </c>
      <c r="J79" s="5">
        <v>211652000000</v>
      </c>
      <c r="K79" s="5">
        <v>182226000000</v>
      </c>
      <c r="L79" s="5">
        <v>-159155477000</v>
      </c>
      <c r="M79" s="5">
        <v>-446539000</v>
      </c>
      <c r="N79" s="5">
        <v>14645382000</v>
      </c>
      <c r="O79" s="5">
        <v>63238431000</v>
      </c>
    </row>
    <row r="80" spans="3:15" x14ac:dyDescent="0.35">
      <c r="C80" t="s">
        <v>429</v>
      </c>
    </row>
    <row r="81" spans="2:15" x14ac:dyDescent="0.35">
      <c r="C81" t="s">
        <v>95</v>
      </c>
      <c r="D81" s="5">
        <v>71116000000</v>
      </c>
      <c r="E81" s="5">
        <v>74992000000</v>
      </c>
      <c r="F81" s="5">
        <v>56644000000</v>
      </c>
      <c r="G81" s="5">
        <v>50505000000</v>
      </c>
      <c r="I81" s="5">
        <v>249635000000</v>
      </c>
      <c r="J81" s="5">
        <v>214992000000</v>
      </c>
      <c r="K81" s="5">
        <v>177972000000</v>
      </c>
      <c r="L81" s="5">
        <v>-155381289000</v>
      </c>
      <c r="M81" s="5">
        <v>4115012000</v>
      </c>
      <c r="N81" s="5">
        <v>8586126000</v>
      </c>
      <c r="O81" s="5">
        <v>61426524000</v>
      </c>
    </row>
    <row r="82" spans="2:15" x14ac:dyDescent="0.35">
      <c r="C82" t="s">
        <v>96</v>
      </c>
      <c r="D82" s="5">
        <v>58942000000</v>
      </c>
      <c r="E82" s="5">
        <v>70791000000</v>
      </c>
      <c r="F82" s="5">
        <v>64699000000</v>
      </c>
      <c r="G82" s="5">
        <v>56477000000</v>
      </c>
      <c r="I82" s="5">
        <v>261287000000</v>
      </c>
      <c r="J82" s="5">
        <v>211652000000</v>
      </c>
      <c r="K82" s="5">
        <v>182226000000</v>
      </c>
      <c r="L82" s="5">
        <v>-159155477000</v>
      </c>
      <c r="M82" s="5">
        <v>-446539000</v>
      </c>
      <c r="N82" s="5">
        <v>14645382000</v>
      </c>
      <c r="O82" s="5">
        <v>63238431000</v>
      </c>
    </row>
    <row r="83" spans="2:15" x14ac:dyDescent="0.35">
      <c r="C83" t="s">
        <v>97</v>
      </c>
      <c r="D83" s="5">
        <v>58942000000</v>
      </c>
      <c r="E83" s="5">
        <v>70791000000</v>
      </c>
      <c r="F83" s="5">
        <v>64699000000</v>
      </c>
      <c r="G83" s="5">
        <v>56477000000</v>
      </c>
      <c r="I83" s="5">
        <v>261287000000</v>
      </c>
      <c r="J83" s="5">
        <v>211652000000</v>
      </c>
      <c r="K83" s="5">
        <v>182226000000</v>
      </c>
      <c r="L83" s="5">
        <v>-159155477000</v>
      </c>
      <c r="M83" s="5">
        <v>-446539000</v>
      </c>
      <c r="N83" s="5">
        <v>14645382000</v>
      </c>
      <c r="O83" s="5">
        <v>63238431000</v>
      </c>
    </row>
    <row r="85" spans="2:15" x14ac:dyDescent="0.35">
      <c r="B85" t="s">
        <v>98</v>
      </c>
      <c r="C85" t="s">
        <v>99</v>
      </c>
    </row>
    <row r="86" spans="2:15" x14ac:dyDescent="0.35">
      <c r="C86" t="s">
        <v>19</v>
      </c>
      <c r="D86" s="5">
        <v>3771000000</v>
      </c>
      <c r="E86" s="5">
        <v>2996000000</v>
      </c>
      <c r="F86" s="5">
        <v>3245000000</v>
      </c>
      <c r="G86" s="5">
        <v>4016000000</v>
      </c>
      <c r="I86" s="5">
        <v>2996000000</v>
      </c>
      <c r="J86" s="5">
        <v>3525000000</v>
      </c>
      <c r="K86" s="5">
        <v>6151000000</v>
      </c>
      <c r="L86" s="5">
        <v>6637634000</v>
      </c>
      <c r="M86" s="5">
        <v>4764067000</v>
      </c>
      <c r="N86" s="5">
        <v>3061109000</v>
      </c>
      <c r="O86" s="5">
        <v>3170655000</v>
      </c>
    </row>
    <row r="87" spans="2:15" x14ac:dyDescent="0.35">
      <c r="C87" t="s">
        <v>996</v>
      </c>
      <c r="D87" s="5">
        <v>169112000000</v>
      </c>
      <c r="E87" s="5">
        <v>141727000000</v>
      </c>
      <c r="F87" s="5">
        <v>97885000000</v>
      </c>
      <c r="G87" s="5">
        <v>95112000000</v>
      </c>
      <c r="I87" s="5">
        <v>141727000000</v>
      </c>
      <c r="J87" s="5">
        <v>63872000000</v>
      </c>
      <c r="K87" s="5">
        <v>66859000000</v>
      </c>
      <c r="L87" s="5">
        <v>127072728000</v>
      </c>
      <c r="M87" s="5">
        <v>76591775000</v>
      </c>
      <c r="N87" s="5">
        <v>67073323000</v>
      </c>
      <c r="O87" s="5">
        <v>108364186000</v>
      </c>
    </row>
    <row r="88" spans="2:15" x14ac:dyDescent="0.35">
      <c r="C88" t="s">
        <v>997</v>
      </c>
      <c r="D88" s="5">
        <v>448840000000</v>
      </c>
      <c r="E88" s="5">
        <v>1018840000000</v>
      </c>
      <c r="F88" s="5">
        <v>790266000000</v>
      </c>
      <c r="G88" s="5">
        <v>810466000000</v>
      </c>
      <c r="I88" s="5">
        <v>1018840000000</v>
      </c>
      <c r="J88" s="5">
        <v>884760000000</v>
      </c>
      <c r="K88" s="5">
        <v>965064000000</v>
      </c>
      <c r="L88" s="5">
        <v>1233113666000</v>
      </c>
      <c r="M88" s="5">
        <v>1778833791000</v>
      </c>
      <c r="N88" s="5">
        <v>1619714917000</v>
      </c>
      <c r="O88" s="5">
        <v>1132047698000</v>
      </c>
    </row>
    <row r="89" spans="2:15" x14ac:dyDescent="0.35">
      <c r="C89" t="s">
        <v>998</v>
      </c>
    </row>
    <row r="90" spans="2:15" x14ac:dyDescent="0.35">
      <c r="C90" t="s">
        <v>102</v>
      </c>
      <c r="D90" s="5">
        <v>2774000000</v>
      </c>
      <c r="E90" s="5">
        <v>3025000000</v>
      </c>
      <c r="F90" s="5">
        <v>3183000000</v>
      </c>
      <c r="G90" s="5">
        <v>1964000000</v>
      </c>
      <c r="I90" s="5">
        <v>3025000000</v>
      </c>
      <c r="J90" s="5">
        <v>2009000000</v>
      </c>
      <c r="K90" s="5">
        <v>2388000000</v>
      </c>
      <c r="L90" s="5">
        <v>1824163000</v>
      </c>
      <c r="M90" s="5">
        <v>1001922971000</v>
      </c>
      <c r="N90" s="5">
        <v>993852000</v>
      </c>
      <c r="O90" s="5">
        <v>1294421000</v>
      </c>
    </row>
    <row r="91" spans="2:15" x14ac:dyDescent="0.35">
      <c r="C91" t="s">
        <v>103</v>
      </c>
      <c r="D91" s="5">
        <v>2911326000000</v>
      </c>
      <c r="E91" s="5">
        <v>2859260000000</v>
      </c>
      <c r="F91" s="5">
        <v>1651780000000</v>
      </c>
      <c r="G91" s="5">
        <v>1765054000000</v>
      </c>
      <c r="I91" s="5">
        <v>2859260000000</v>
      </c>
      <c r="J91" s="5">
        <v>1082374000000</v>
      </c>
      <c r="K91" s="5">
        <v>706554000000</v>
      </c>
      <c r="L91" s="5">
        <v>1004481760000</v>
      </c>
      <c r="M91" s="5">
        <v>2177675335000</v>
      </c>
      <c r="N91" s="5">
        <v>2293841586000</v>
      </c>
      <c r="O91" s="5">
        <v>1829867698000</v>
      </c>
    </row>
    <row r="92" spans="2:15" x14ac:dyDescent="0.35">
      <c r="C92" t="s">
        <v>80</v>
      </c>
      <c r="D92" s="5">
        <v>-101667000000</v>
      </c>
      <c r="E92" s="5">
        <v>-89494000000</v>
      </c>
      <c r="F92" s="5">
        <v>-87391000000</v>
      </c>
      <c r="G92" s="5">
        <v>-95448000000</v>
      </c>
      <c r="I92" s="5">
        <v>-89494000000</v>
      </c>
      <c r="J92" s="5">
        <v>-103244000000</v>
      </c>
      <c r="K92" s="5">
        <v>-60123000000</v>
      </c>
      <c r="L92" s="5">
        <v>-2568600000</v>
      </c>
      <c r="M92" s="5">
        <v>1205588000</v>
      </c>
      <c r="N92" s="5">
        <v>5767139000</v>
      </c>
      <c r="O92" s="5">
        <v>-5254872000</v>
      </c>
    </row>
    <row r="93" spans="2:15" x14ac:dyDescent="0.35">
      <c r="C93" t="s">
        <v>999</v>
      </c>
      <c r="D93" s="5">
        <v>3623887000000</v>
      </c>
      <c r="E93" s="5">
        <v>3462573000000</v>
      </c>
      <c r="F93" s="5">
        <v>2741824000000</v>
      </c>
      <c r="G93" s="5">
        <v>3098443000000</v>
      </c>
      <c r="I93" s="5">
        <v>3462573000000</v>
      </c>
      <c r="J93" s="5">
        <v>2546436000000</v>
      </c>
      <c r="K93" s="5">
        <v>2344745000000</v>
      </c>
      <c r="L93" s="5">
        <v>2109582152000</v>
      </c>
      <c r="M93" s="5">
        <v>2242889248000</v>
      </c>
      <c r="N93" s="5">
        <v>1624103817000</v>
      </c>
      <c r="O93" s="5">
        <v>1891376468000</v>
      </c>
    </row>
    <row r="94" spans="2:15" x14ac:dyDescent="0.35">
      <c r="C94" t="s">
        <v>112</v>
      </c>
      <c r="D94" s="5">
        <v>12949000000</v>
      </c>
      <c r="E94" s="5">
        <v>12198000000</v>
      </c>
      <c r="F94" s="5">
        <v>6531000000</v>
      </c>
      <c r="G94" s="5">
        <v>5378000000</v>
      </c>
      <c r="I94" s="5">
        <v>12198000000</v>
      </c>
      <c r="J94" s="5">
        <v>5746000000</v>
      </c>
      <c r="K94" s="5">
        <v>4648000000</v>
      </c>
      <c r="L94" s="5">
        <v>10626785000</v>
      </c>
      <c r="M94" s="5">
        <v>12150498000</v>
      </c>
      <c r="N94" s="5">
        <v>14212338000</v>
      </c>
      <c r="O94" s="5">
        <v>14358373000</v>
      </c>
    </row>
    <row r="95" spans="2:15" x14ac:dyDescent="0.35">
      <c r="C95" t="s">
        <v>114</v>
      </c>
      <c r="D95" s="5">
        <v>789000000</v>
      </c>
      <c r="E95" s="5">
        <v>883000000</v>
      </c>
      <c r="F95" s="5">
        <v>731000000</v>
      </c>
      <c r="G95" s="5">
        <v>840000000</v>
      </c>
      <c r="I95" s="5">
        <v>883000000</v>
      </c>
      <c r="J95" s="5">
        <v>1344000000</v>
      </c>
      <c r="K95" s="5">
        <v>2532000000</v>
      </c>
      <c r="L95" s="5">
        <v>3362579000</v>
      </c>
      <c r="M95" s="5">
        <v>4390775000</v>
      </c>
      <c r="N95" s="5">
        <v>266197000</v>
      </c>
      <c r="O95" s="5">
        <v>320975000</v>
      </c>
    </row>
    <row r="96" spans="2:15" x14ac:dyDescent="0.35">
      <c r="C96" t="s">
        <v>111</v>
      </c>
      <c r="D96" s="5">
        <v>46870000000</v>
      </c>
      <c r="E96" s="5">
        <v>46870000000</v>
      </c>
      <c r="F96" s="5">
        <v>39027000000</v>
      </c>
      <c r="G96" s="5">
        <v>39027000000</v>
      </c>
      <c r="I96" s="5">
        <v>46870000000</v>
      </c>
      <c r="J96" s="5">
        <v>39027000000</v>
      </c>
      <c r="K96" s="5">
        <v>60403000000</v>
      </c>
      <c r="L96" s="5">
        <v>79317220000</v>
      </c>
      <c r="M96" s="5">
        <v>31023803000</v>
      </c>
      <c r="N96" s="5">
        <v>26130952000</v>
      </c>
      <c r="O96" s="5">
        <v>40951331000</v>
      </c>
    </row>
    <row r="97" spans="3:15" x14ac:dyDescent="0.35">
      <c r="C97" t="s">
        <v>116</v>
      </c>
      <c r="D97" s="5">
        <v>6934380000000</v>
      </c>
      <c r="E97" s="5">
        <v>6763529000000</v>
      </c>
      <c r="F97" s="5">
        <v>5468967000000</v>
      </c>
      <c r="G97" s="5">
        <v>5579369000000</v>
      </c>
      <c r="I97" s="5">
        <v>6763529000000</v>
      </c>
      <c r="J97" s="5">
        <v>4867670000000</v>
      </c>
      <c r="K97" s="5">
        <v>4379417000000</v>
      </c>
      <c r="L97" s="5">
        <v>4505045609000</v>
      </c>
      <c r="M97" s="5">
        <v>5203044896000</v>
      </c>
      <c r="N97" s="5">
        <v>4057988611000</v>
      </c>
      <c r="O97" s="5">
        <v>3452515470000</v>
      </c>
    </row>
    <row r="98" spans="3:15" x14ac:dyDescent="0.35">
      <c r="C98" t="s">
        <v>117</v>
      </c>
    </row>
    <row r="99" spans="3:15" x14ac:dyDescent="0.35">
      <c r="C99" t="s">
        <v>118</v>
      </c>
    </row>
    <row r="100" spans="3:15" x14ac:dyDescent="0.35">
      <c r="C100" t="s">
        <v>1000</v>
      </c>
      <c r="D100" s="5">
        <v>2914100000000</v>
      </c>
      <c r="E100" s="5">
        <v>2862285000000</v>
      </c>
      <c r="F100" s="5">
        <v>1654963000000</v>
      </c>
      <c r="G100" s="5">
        <v>1767018000000</v>
      </c>
      <c r="I100" s="5">
        <v>2862285000000</v>
      </c>
      <c r="J100" s="5">
        <v>1084383000000</v>
      </c>
      <c r="K100" s="5">
        <v>708942000000</v>
      </c>
      <c r="L100" s="5">
        <v>1006305923000</v>
      </c>
      <c r="M100" s="5">
        <v>3179598306000</v>
      </c>
      <c r="N100" s="5">
        <v>2294835438000</v>
      </c>
      <c r="O100" s="5">
        <v>1831162119000</v>
      </c>
    </row>
    <row r="101" spans="3:15" x14ac:dyDescent="0.35">
      <c r="C101" t="s">
        <v>1001</v>
      </c>
      <c r="D101" s="5">
        <v>2914100000000</v>
      </c>
      <c r="E101" s="5">
        <v>2862285000000</v>
      </c>
      <c r="F101" s="5">
        <v>1654963000000</v>
      </c>
      <c r="G101" s="5">
        <v>1767018000000</v>
      </c>
      <c r="I101" s="5">
        <v>2862285000000</v>
      </c>
      <c r="J101" s="5">
        <v>1084383000000</v>
      </c>
      <c r="K101" s="5">
        <v>708942000000</v>
      </c>
      <c r="L101" s="5">
        <v>1006305923000</v>
      </c>
      <c r="M101" s="5">
        <v>3179598306000</v>
      </c>
      <c r="N101" s="5">
        <v>2294835438000</v>
      </c>
      <c r="O101" s="5">
        <v>1831162119000</v>
      </c>
    </row>
    <row r="102" spans="3:15" x14ac:dyDescent="0.35">
      <c r="C102" t="s">
        <v>1002</v>
      </c>
      <c r="D102" s="5">
        <v>344013000000</v>
      </c>
      <c r="E102" s="5">
        <v>302727000000</v>
      </c>
      <c r="F102" s="5">
        <v>224722000000</v>
      </c>
      <c r="G102" s="5">
        <v>145756000000</v>
      </c>
      <c r="I102" s="5">
        <v>302727000000</v>
      </c>
      <c r="J102" s="5">
        <v>261071000000</v>
      </c>
      <c r="K102" s="5">
        <v>218056000000</v>
      </c>
      <c r="L102" s="5">
        <v>259202503000</v>
      </c>
      <c r="M102" s="5">
        <v>839695777000</v>
      </c>
      <c r="N102" s="5">
        <v>632844489000</v>
      </c>
      <c r="O102" s="5">
        <v>457836333000</v>
      </c>
    </row>
    <row r="103" spans="3:15" x14ac:dyDescent="0.35">
      <c r="C103" t="s">
        <v>122</v>
      </c>
      <c r="D103" s="5">
        <v>47366000000</v>
      </c>
      <c r="E103" s="5">
        <v>24991000000</v>
      </c>
      <c r="F103" s="5">
        <v>61469000000</v>
      </c>
      <c r="G103" s="5">
        <v>52336000000</v>
      </c>
      <c r="I103" s="5">
        <v>24991000000</v>
      </c>
      <c r="J103" s="5">
        <v>7742000000</v>
      </c>
      <c r="K103" s="5">
        <v>27160000000</v>
      </c>
      <c r="L103" s="5">
        <v>2635299000</v>
      </c>
      <c r="M103" s="5">
        <v>5140058000</v>
      </c>
      <c r="N103" s="5">
        <v>4448296000</v>
      </c>
      <c r="O103" s="5">
        <v>23917352000</v>
      </c>
    </row>
    <row r="104" spans="3:15" x14ac:dyDescent="0.35">
      <c r="C104" t="s">
        <v>123</v>
      </c>
      <c r="D104" s="5">
        <v>199969000000</v>
      </c>
      <c r="E104" s="5">
        <v>124337000000</v>
      </c>
      <c r="F104" s="5">
        <v>123060000000</v>
      </c>
      <c r="G104" s="5">
        <v>218921000000</v>
      </c>
      <c r="I104" s="5">
        <v>124337000000</v>
      </c>
      <c r="J104" s="5">
        <v>154163000000</v>
      </c>
      <c r="K104" s="5">
        <v>112771000000</v>
      </c>
      <c r="L104" s="5">
        <v>47003840000</v>
      </c>
      <c r="M104" s="5">
        <v>98500177000</v>
      </c>
      <c r="N104" s="5">
        <v>48007464000</v>
      </c>
      <c r="O104" s="5">
        <v>53208689000</v>
      </c>
    </row>
    <row r="105" spans="3:15" x14ac:dyDescent="0.35">
      <c r="C105" t="s">
        <v>330</v>
      </c>
      <c r="D105" s="5">
        <v>-80890000000</v>
      </c>
    </row>
    <row r="106" spans="3:15" x14ac:dyDescent="0.35">
      <c r="C106" t="s">
        <v>132</v>
      </c>
      <c r="D106" s="5">
        <v>3453527000000</v>
      </c>
      <c r="E106" s="5">
        <v>3341618000000</v>
      </c>
      <c r="F106" s="5">
        <v>2092205000000</v>
      </c>
      <c r="G106" s="5">
        <v>2209663000000</v>
      </c>
      <c r="I106" s="5">
        <v>3341618000000</v>
      </c>
      <c r="J106" s="5">
        <v>1528286000000</v>
      </c>
      <c r="K106" s="5">
        <v>1083948000000</v>
      </c>
      <c r="L106" s="5">
        <v>1328846199000</v>
      </c>
      <c r="M106" s="5">
        <v>4136460660000</v>
      </c>
      <c r="N106" s="5">
        <v>2990957836000</v>
      </c>
      <c r="O106" s="5">
        <v>2374107426000</v>
      </c>
    </row>
    <row r="107" spans="3:15" x14ac:dyDescent="0.35">
      <c r="C107" t="s">
        <v>133</v>
      </c>
    </row>
    <row r="108" spans="3:15" x14ac:dyDescent="0.35">
      <c r="C108" t="s">
        <v>134</v>
      </c>
      <c r="D108" s="5">
        <v>1838109000000</v>
      </c>
      <c r="E108" s="5">
        <v>1838109000000</v>
      </c>
      <c r="F108" s="5">
        <v>1838109000000</v>
      </c>
      <c r="G108" s="5">
        <v>1838109000000</v>
      </c>
      <c r="I108" s="5">
        <v>1838109000000</v>
      </c>
      <c r="J108" s="5">
        <v>1838109000000</v>
      </c>
      <c r="K108" s="5">
        <v>1838109000000</v>
      </c>
      <c r="L108" s="5">
        <v>1382037200000</v>
      </c>
      <c r="M108" s="5">
        <v>803510000000</v>
      </c>
      <c r="N108" s="5">
        <v>803510000000</v>
      </c>
      <c r="O108" s="5">
        <v>803510000000</v>
      </c>
    </row>
    <row r="109" spans="3:15" x14ac:dyDescent="0.35">
      <c r="C109" t="s">
        <v>135</v>
      </c>
      <c r="D109" s="5">
        <v>1458781000000</v>
      </c>
      <c r="E109" s="5">
        <v>1458781000000</v>
      </c>
      <c r="F109" s="5">
        <v>1458781000000</v>
      </c>
      <c r="G109" s="5">
        <v>1458781000000</v>
      </c>
      <c r="I109" s="5">
        <v>1458781000000</v>
      </c>
      <c r="J109" s="5">
        <v>1458781000000</v>
      </c>
      <c r="K109" s="5">
        <v>1458781000000</v>
      </c>
      <c r="L109" s="5">
        <v>1916000951000</v>
      </c>
      <c r="M109" s="5">
        <v>225757500000</v>
      </c>
      <c r="N109" s="5">
        <v>225757500000</v>
      </c>
      <c r="O109" s="5">
        <v>225757500000</v>
      </c>
    </row>
    <row r="110" spans="3:15" x14ac:dyDescent="0.35">
      <c r="C110" t="s">
        <v>136</v>
      </c>
      <c r="D110" s="5">
        <v>285630000000</v>
      </c>
      <c r="E110" s="5">
        <v>214515000000</v>
      </c>
      <c r="F110" s="5">
        <v>167263000000</v>
      </c>
      <c r="G110" s="5">
        <v>168264000000</v>
      </c>
      <c r="I110" s="5">
        <v>214515000000</v>
      </c>
      <c r="J110" s="5">
        <v>145738000000</v>
      </c>
      <c r="K110" s="5">
        <v>58702000000</v>
      </c>
      <c r="L110" s="5">
        <v>-119270141000</v>
      </c>
      <c r="M110" s="5">
        <v>36111148000</v>
      </c>
      <c r="N110" s="5">
        <v>31996136000</v>
      </c>
      <c r="O110" s="5">
        <v>54395416000</v>
      </c>
    </row>
    <row r="111" spans="3:15" x14ac:dyDescent="0.35">
      <c r="C111" t="s">
        <v>137</v>
      </c>
      <c r="D111" s="5">
        <v>1100000000</v>
      </c>
      <c r="E111" s="5">
        <v>1100000000</v>
      </c>
      <c r="F111" s="5">
        <v>1100000000</v>
      </c>
      <c r="G111" s="5">
        <v>1100000000</v>
      </c>
      <c r="I111" s="5">
        <v>1100000000</v>
      </c>
      <c r="J111" s="5">
        <v>1100000000</v>
      </c>
      <c r="K111" s="5">
        <v>1050000000</v>
      </c>
      <c r="L111" s="5">
        <v>1050000000</v>
      </c>
      <c r="M111" s="5">
        <v>1025000000</v>
      </c>
      <c r="N111" s="5">
        <v>1000000000</v>
      </c>
      <c r="O111" s="5">
        <v>822000000</v>
      </c>
    </row>
    <row r="112" spans="3:15" x14ac:dyDescent="0.35">
      <c r="C112" t="s">
        <v>138</v>
      </c>
      <c r="D112" s="5">
        <v>284530000000</v>
      </c>
      <c r="E112" s="5">
        <v>213415000000</v>
      </c>
      <c r="F112" s="5">
        <v>166163000000</v>
      </c>
      <c r="G112" s="5">
        <v>167164000000</v>
      </c>
      <c r="I112" s="5">
        <v>213415000000</v>
      </c>
      <c r="J112" s="5">
        <v>144638000000</v>
      </c>
      <c r="K112" s="5">
        <v>57652000000</v>
      </c>
      <c r="L112" s="5">
        <v>-120320141000</v>
      </c>
      <c r="M112" s="5">
        <v>35086148000</v>
      </c>
      <c r="N112" s="5">
        <v>30996136000</v>
      </c>
      <c r="O112" s="5">
        <v>53573416000</v>
      </c>
    </row>
    <row r="113" spans="2:15" x14ac:dyDescent="0.35">
      <c r="C113" t="s">
        <v>139</v>
      </c>
      <c r="D113" s="5">
        <v>285630000000</v>
      </c>
      <c r="E113" s="5">
        <v>214515000000</v>
      </c>
      <c r="F113" s="5">
        <v>167263000000</v>
      </c>
      <c r="G113" s="5">
        <v>168264000000</v>
      </c>
      <c r="I113" s="5">
        <v>214515000000</v>
      </c>
      <c r="J113" s="5">
        <v>145738000000</v>
      </c>
      <c r="K113" s="5">
        <v>58702000000</v>
      </c>
      <c r="L113" s="5">
        <v>-119270141000</v>
      </c>
      <c r="M113" s="5">
        <v>36111148000</v>
      </c>
      <c r="N113" s="5">
        <v>31996136000</v>
      </c>
      <c r="O113" s="5">
        <v>54395416000</v>
      </c>
    </row>
    <row r="114" spans="2:15" x14ac:dyDescent="0.35">
      <c r="C114" t="s">
        <v>9</v>
      </c>
      <c r="D114" s="5">
        <v>3480853000000</v>
      </c>
      <c r="E114" s="5">
        <v>3421911000000</v>
      </c>
      <c r="F114" s="5">
        <v>3376762000000</v>
      </c>
      <c r="G114" s="5">
        <v>3369706000000</v>
      </c>
      <c r="I114" s="5">
        <v>3421911000000</v>
      </c>
      <c r="J114" s="5">
        <v>3339384000000</v>
      </c>
      <c r="K114" s="5">
        <v>3295469000000</v>
      </c>
      <c r="L114" s="5">
        <v>3176199410000</v>
      </c>
      <c r="M114" s="5">
        <v>1066584236000</v>
      </c>
      <c r="N114" s="5">
        <v>1067030775000</v>
      </c>
      <c r="O114" s="5">
        <v>1078408044000</v>
      </c>
    </row>
    <row r="115" spans="2:15" x14ac:dyDescent="0.35">
      <c r="C115" t="s">
        <v>140</v>
      </c>
      <c r="D115" s="5">
        <v>6934380000000</v>
      </c>
      <c r="E115" s="5">
        <v>6763529000000</v>
      </c>
      <c r="F115" s="5">
        <v>5468967000000</v>
      </c>
      <c r="G115" s="5">
        <v>5579369000000</v>
      </c>
      <c r="I115" s="5">
        <v>6763529000000</v>
      </c>
      <c r="J115" s="5">
        <v>4867670000000</v>
      </c>
      <c r="K115" s="5">
        <v>4379417000000</v>
      </c>
      <c r="L115" s="5">
        <v>4505045609000</v>
      </c>
      <c r="M115" s="5">
        <v>5203044896000</v>
      </c>
      <c r="N115" s="5">
        <v>4057988611000</v>
      </c>
      <c r="O115" s="5">
        <v>3452515470000</v>
      </c>
    </row>
    <row r="116" spans="2:15" x14ac:dyDescent="0.35">
      <c r="C116" t="s">
        <v>141</v>
      </c>
      <c r="D116" s="5">
        <v>18381094760</v>
      </c>
      <c r="E116" s="5">
        <v>18381094760</v>
      </c>
      <c r="F116" s="5">
        <v>18381094760</v>
      </c>
      <c r="G116" s="5">
        <v>18381094760</v>
      </c>
      <c r="I116" s="5">
        <v>18381094760</v>
      </c>
      <c r="J116" s="5">
        <v>18381094760</v>
      </c>
      <c r="K116" s="5">
        <v>18381094760</v>
      </c>
      <c r="L116" s="5">
        <v>13820372000</v>
      </c>
      <c r="M116" s="5">
        <v>8035100000</v>
      </c>
      <c r="N116" s="5">
        <v>8035100000</v>
      </c>
      <c r="O116" s="5">
        <v>8035100000</v>
      </c>
    </row>
    <row r="118" spans="2:15" x14ac:dyDescent="0.35">
      <c r="B118" t="s">
        <v>142</v>
      </c>
      <c r="C118" t="s">
        <v>143</v>
      </c>
      <c r="D118" s="5">
        <v>-48016000000</v>
      </c>
      <c r="E118" s="5">
        <v>428839000000</v>
      </c>
      <c r="F118" s="5">
        <v>-187148000000</v>
      </c>
      <c r="G118" s="5">
        <v>73378000000</v>
      </c>
      <c r="I118" s="5">
        <v>306772000000</v>
      </c>
      <c r="J118" s="5">
        <v>632974000000</v>
      </c>
      <c r="K118" s="5">
        <v>-292926000000</v>
      </c>
      <c r="L118" s="5">
        <v>-2707467208000</v>
      </c>
      <c r="M118" s="5">
        <v>485695810000</v>
      </c>
      <c r="N118" s="5">
        <v>745702430000</v>
      </c>
      <c r="O118" s="5">
        <v>614821755000</v>
      </c>
    </row>
    <row r="119" spans="2:15" x14ac:dyDescent="0.35">
      <c r="C119" t="s">
        <v>1003</v>
      </c>
      <c r="D119" s="5">
        <v>417225000000</v>
      </c>
      <c r="E119" s="5">
        <v>415166000000</v>
      </c>
      <c r="F119" s="5">
        <v>374197000000</v>
      </c>
      <c r="G119" s="5">
        <v>312959000000</v>
      </c>
      <c r="I119" s="5">
        <v>1427858000000</v>
      </c>
      <c r="J119" s="5">
        <v>1226359000000</v>
      </c>
      <c r="K119" s="5">
        <v>1172116000000</v>
      </c>
      <c r="L119" s="5">
        <v>786289836000</v>
      </c>
      <c r="M119" s="5">
        <v>658871221000</v>
      </c>
      <c r="N119" s="5">
        <v>672571716000</v>
      </c>
      <c r="O119" s="5">
        <v>611484503000</v>
      </c>
    </row>
    <row r="120" spans="2:15" x14ac:dyDescent="0.35">
      <c r="C120" t="s">
        <v>296</v>
      </c>
      <c r="D120" s="5">
        <v>-46784000000</v>
      </c>
      <c r="E120" s="5">
        <v>-48093000000</v>
      </c>
      <c r="F120" s="5">
        <v>-24558000000</v>
      </c>
      <c r="G120" s="5">
        <v>-22592000000</v>
      </c>
      <c r="I120" s="5">
        <v>-113592000000</v>
      </c>
      <c r="J120" s="5">
        <v>-65486000000</v>
      </c>
      <c r="K120" s="5">
        <v>-66007000000</v>
      </c>
      <c r="L120" s="5">
        <v>-124617791000</v>
      </c>
      <c r="M120" s="5">
        <v>-223134681000</v>
      </c>
      <c r="N120" s="5">
        <v>-187119561000</v>
      </c>
      <c r="O120" s="5">
        <v>-149425213000</v>
      </c>
    </row>
    <row r="121" spans="2:15" x14ac:dyDescent="0.35">
      <c r="C121" t="s">
        <v>1004</v>
      </c>
      <c r="D121" s="5">
        <v>-76605000000</v>
      </c>
      <c r="E121" s="5">
        <v>-85431000000</v>
      </c>
      <c r="F121" s="5">
        <v>-78173000000</v>
      </c>
      <c r="G121" s="5">
        <v>-56295000000</v>
      </c>
      <c r="I121" s="5">
        <v>-284482000000</v>
      </c>
      <c r="J121" s="5">
        <v>-243126000000</v>
      </c>
      <c r="K121" s="5">
        <v>-239556000000</v>
      </c>
      <c r="L121" s="5">
        <v>-198035987000</v>
      </c>
      <c r="M121" s="5">
        <v>-163889662000</v>
      </c>
      <c r="N121" s="5">
        <v>-141874377000</v>
      </c>
      <c r="O121" s="5">
        <v>-116221885000</v>
      </c>
    </row>
    <row r="122" spans="2:15" x14ac:dyDescent="0.35">
      <c r="C122" t="s">
        <v>1005</v>
      </c>
      <c r="D122" s="5">
        <v>-99629000000</v>
      </c>
      <c r="E122" s="5">
        <v>-86198000000</v>
      </c>
      <c r="F122" s="5">
        <v>-74742000000</v>
      </c>
      <c r="G122" s="5">
        <v>-58814000000</v>
      </c>
      <c r="I122" s="5">
        <v>-285249000000</v>
      </c>
      <c r="J122" s="5">
        <v>-297996000000</v>
      </c>
      <c r="K122" s="5">
        <v>-193336000000</v>
      </c>
      <c r="L122" s="5">
        <v>-333016727000</v>
      </c>
      <c r="M122" s="5">
        <v>-159793623000</v>
      </c>
      <c r="N122" s="5">
        <v>-101283160000</v>
      </c>
      <c r="O122" s="5">
        <v>-60398571000</v>
      </c>
    </row>
    <row r="123" spans="2:15" x14ac:dyDescent="0.35">
      <c r="C123" t="s">
        <v>1006</v>
      </c>
      <c r="D123" s="5">
        <v>148653000000</v>
      </c>
      <c r="E123" s="5">
        <v>161216000000</v>
      </c>
      <c r="F123" s="5">
        <v>173645000000</v>
      </c>
      <c r="G123" s="5">
        <v>160323000000</v>
      </c>
      <c r="I123" s="5">
        <v>638584000000</v>
      </c>
      <c r="J123" s="5">
        <v>510805000000</v>
      </c>
      <c r="K123" s="5">
        <v>396156000000</v>
      </c>
      <c r="L123" s="5">
        <v>266400513000</v>
      </c>
      <c r="M123" s="5">
        <v>202243677000</v>
      </c>
      <c r="N123" s="5">
        <v>173471901000</v>
      </c>
      <c r="O123" s="5">
        <v>127514856000</v>
      </c>
    </row>
    <row r="124" spans="2:15" x14ac:dyDescent="0.35">
      <c r="C124" t="s">
        <v>1007</v>
      </c>
      <c r="D124" s="5">
        <v>-36000000</v>
      </c>
      <c r="E124" s="5">
        <v>-821000000</v>
      </c>
      <c r="F124" s="5">
        <v>-293000000</v>
      </c>
      <c r="G124" s="5">
        <v>-1168000000</v>
      </c>
      <c r="I124" s="5">
        <v>-2484000000</v>
      </c>
      <c r="J124" s="5">
        <v>-520000000</v>
      </c>
      <c r="K124" s="5">
        <v>-440000000</v>
      </c>
      <c r="L124" s="5">
        <v>-983044000</v>
      </c>
      <c r="M124" s="5">
        <v>-6228024000</v>
      </c>
      <c r="N124" s="5">
        <v>-3175659000</v>
      </c>
      <c r="O124" s="5">
        <v>-3201107000</v>
      </c>
    </row>
    <row r="125" spans="2:15" x14ac:dyDescent="0.35">
      <c r="C125" t="s">
        <v>147</v>
      </c>
      <c r="D125" s="5">
        <v>-17656000000</v>
      </c>
      <c r="E125" s="5">
        <v>-21973000000</v>
      </c>
      <c r="F125" s="5">
        <v>-13488000000</v>
      </c>
      <c r="G125" s="5">
        <v>-3466000000</v>
      </c>
      <c r="I125" s="5">
        <v>-63266000000</v>
      </c>
      <c r="J125" s="5">
        <v>-78649000000</v>
      </c>
      <c r="M125" s="5">
        <v>-490635000</v>
      </c>
      <c r="N125" s="5">
        <v>-26495643000</v>
      </c>
      <c r="O125" s="5">
        <v>-35959782000</v>
      </c>
    </row>
    <row r="126" spans="2:15" x14ac:dyDescent="0.35">
      <c r="C126" t="s">
        <v>330</v>
      </c>
    </row>
    <row r="127" spans="2:15" x14ac:dyDescent="0.35">
      <c r="C127" t="s">
        <v>1008</v>
      </c>
    </row>
    <row r="128" spans="2:15" x14ac:dyDescent="0.35">
      <c r="C128" t="s">
        <v>1009</v>
      </c>
      <c r="N128" s="5">
        <v>5000000000</v>
      </c>
      <c r="O128" s="5">
        <v>-5000000000</v>
      </c>
    </row>
    <row r="129" spans="3:15" x14ac:dyDescent="0.35">
      <c r="C129" t="s">
        <v>1010</v>
      </c>
      <c r="D129" s="5">
        <v>-419328000000</v>
      </c>
      <c r="E129" s="5">
        <v>-1026885000000</v>
      </c>
      <c r="F129" s="5">
        <v>67257000000</v>
      </c>
      <c r="G129" s="5">
        <v>-575950000000</v>
      </c>
      <c r="I129" s="5">
        <v>-1975591000000</v>
      </c>
      <c r="J129" s="5">
        <v>-1034524000000</v>
      </c>
      <c r="K129" s="5">
        <v>-886999000000</v>
      </c>
      <c r="L129" s="5">
        <v>-498434151000</v>
      </c>
      <c r="M129" s="5">
        <v>-919753917000</v>
      </c>
      <c r="N129" s="5">
        <v>-83863342000</v>
      </c>
      <c r="O129" s="5">
        <v>-922354168000</v>
      </c>
    </row>
    <row r="130" spans="3:15" x14ac:dyDescent="0.35">
      <c r="C130" t="s">
        <v>1011</v>
      </c>
      <c r="D130" s="5">
        <v>-19137000000</v>
      </c>
      <c r="E130" s="5">
        <v>-732257000000</v>
      </c>
      <c r="F130" s="5">
        <v>90131000000</v>
      </c>
      <c r="G130" s="5">
        <v>-104285000000</v>
      </c>
      <c r="I130" s="5">
        <v>-778666000000</v>
      </c>
      <c r="J130" s="5">
        <v>29271000000</v>
      </c>
    </row>
    <row r="131" spans="3:15" x14ac:dyDescent="0.35">
      <c r="C131" t="s">
        <v>1012</v>
      </c>
      <c r="D131" s="5">
        <v>47074000000</v>
      </c>
      <c r="E131" s="5">
        <v>87408000000</v>
      </c>
      <c r="F131" s="5">
        <v>-134482000000</v>
      </c>
      <c r="I131" s="5">
        <v>-47074000000</v>
      </c>
      <c r="J131" s="5">
        <v>154281000000</v>
      </c>
      <c r="K131" s="5">
        <v>-154281000000</v>
      </c>
      <c r="L131" s="5">
        <v>82864724000</v>
      </c>
      <c r="M131" s="5">
        <v>107472056000</v>
      </c>
      <c r="N131" s="5">
        <v>-190336780000</v>
      </c>
    </row>
    <row r="132" spans="3:15" x14ac:dyDescent="0.35">
      <c r="C132" t="s">
        <v>792</v>
      </c>
      <c r="D132" s="5">
        <v>-108913000000</v>
      </c>
      <c r="E132" s="5">
        <v>510599000000</v>
      </c>
      <c r="F132" s="5">
        <v>-438759000000</v>
      </c>
      <c r="G132" s="5">
        <v>5576000000</v>
      </c>
      <c r="I132" s="5">
        <v>21551000000</v>
      </c>
      <c r="J132" s="5">
        <v>-15240000000</v>
      </c>
      <c r="K132" s="5">
        <v>-21841000000</v>
      </c>
      <c r="L132" s="5">
        <v>124333540000</v>
      </c>
      <c r="M132" s="5">
        <v>-149135706000</v>
      </c>
      <c r="N132" s="5">
        <v>4468916000</v>
      </c>
      <c r="O132" s="5">
        <v>-14413748000</v>
      </c>
    </row>
    <row r="133" spans="3:15" x14ac:dyDescent="0.35">
      <c r="C133" t="s">
        <v>1013</v>
      </c>
      <c r="D133" s="5">
        <v>-500304000000</v>
      </c>
      <c r="E133" s="5">
        <v>-1161135000000</v>
      </c>
      <c r="F133" s="5">
        <v>-415853000000</v>
      </c>
      <c r="G133" s="5">
        <v>-674659000000</v>
      </c>
      <c r="I133" s="5">
        <v>-2779780000000</v>
      </c>
      <c r="J133" s="5">
        <v>-866212000000</v>
      </c>
      <c r="K133" s="5">
        <v>-1063121000000</v>
      </c>
      <c r="L133" s="5">
        <v>-291235887000</v>
      </c>
      <c r="M133" s="5">
        <v>-961417567000</v>
      </c>
      <c r="N133" s="5">
        <v>-264731206000</v>
      </c>
      <c r="O133" s="5">
        <v>-941767916000</v>
      </c>
    </row>
    <row r="134" spans="3:15" x14ac:dyDescent="0.35">
      <c r="C134" t="s">
        <v>1014</v>
      </c>
    </row>
    <row r="135" spans="3:15" x14ac:dyDescent="0.35">
      <c r="C135" t="s">
        <v>1015</v>
      </c>
      <c r="D135" s="5">
        <v>51815000000</v>
      </c>
      <c r="E135" s="5">
        <v>1178769000000</v>
      </c>
      <c r="F135" s="5">
        <v>-83502000000</v>
      </c>
      <c r="G135" s="5">
        <v>414518000000</v>
      </c>
      <c r="I135" s="5">
        <v>1777902000000</v>
      </c>
      <c r="J135" s="5">
        <v>375441000000</v>
      </c>
      <c r="K135" s="5">
        <v>-297364000000</v>
      </c>
      <c r="L135" s="5">
        <v>-2173292383000</v>
      </c>
      <c r="M135" s="5">
        <v>884762869000</v>
      </c>
      <c r="N135" s="5">
        <v>463673319000</v>
      </c>
      <c r="O135" s="5">
        <v>734838166000</v>
      </c>
    </row>
    <row r="136" spans="3:15" x14ac:dyDescent="0.35">
      <c r="C136" t="s">
        <v>1002</v>
      </c>
      <c r="D136" s="5">
        <v>41286000000</v>
      </c>
      <c r="E136" s="5">
        <v>106558000000</v>
      </c>
      <c r="F136" s="5">
        <v>50413000000</v>
      </c>
      <c r="G136" s="5">
        <v>-62249000000</v>
      </c>
      <c r="I136" s="5">
        <v>41656000000</v>
      </c>
      <c r="J136" s="5">
        <v>43015000000</v>
      </c>
      <c r="K136" s="5">
        <v>-41147000000</v>
      </c>
      <c r="L136" s="5">
        <v>-580493274000</v>
      </c>
      <c r="M136" s="5">
        <v>206851288000</v>
      </c>
      <c r="N136" s="5">
        <v>175008156000</v>
      </c>
      <c r="O136" s="5">
        <v>440736333000</v>
      </c>
    </row>
    <row r="137" spans="3:15" x14ac:dyDescent="0.35">
      <c r="C137" t="s">
        <v>1016</v>
      </c>
    </row>
    <row r="138" spans="3:15" x14ac:dyDescent="0.35">
      <c r="C138" t="s">
        <v>1017</v>
      </c>
      <c r="D138" s="5">
        <v>34019000000</v>
      </c>
      <c r="E138" s="5">
        <v>-46407000000</v>
      </c>
      <c r="F138" s="5">
        <v>-77606000000</v>
      </c>
      <c r="G138" s="5">
        <v>64821000000</v>
      </c>
      <c r="I138" s="5">
        <v>-50375000000</v>
      </c>
      <c r="J138" s="5">
        <v>29343000000</v>
      </c>
      <c r="K138" s="5">
        <v>39773000000</v>
      </c>
      <c r="L138" s="5">
        <v>-58482464000</v>
      </c>
      <c r="M138" s="5">
        <v>47920947000</v>
      </c>
      <c r="N138" s="5">
        <v>-14343056000</v>
      </c>
      <c r="O138" s="5">
        <v>7222371000</v>
      </c>
    </row>
    <row r="139" spans="3:15" x14ac:dyDescent="0.35">
      <c r="C139" t="s">
        <v>1018</v>
      </c>
      <c r="D139" s="5">
        <v>127120000000</v>
      </c>
      <c r="E139" s="5">
        <v>1238920000000</v>
      </c>
      <c r="F139" s="5">
        <v>-110695000000</v>
      </c>
      <c r="G139" s="5">
        <v>417090000000</v>
      </c>
      <c r="I139" s="5">
        <v>1769183000000</v>
      </c>
      <c r="J139" s="5">
        <v>447799000000</v>
      </c>
      <c r="K139" s="5">
        <v>-298738000000</v>
      </c>
      <c r="L139" s="5">
        <v>-2812268121000</v>
      </c>
      <c r="M139" s="5">
        <v>1139535104000</v>
      </c>
      <c r="N139" s="5">
        <v>624338419000</v>
      </c>
      <c r="O139" s="5">
        <v>1182796870000</v>
      </c>
    </row>
    <row r="140" spans="3:15" x14ac:dyDescent="0.35">
      <c r="C140" t="s">
        <v>150</v>
      </c>
      <c r="D140" s="5">
        <v>-30175000000</v>
      </c>
      <c r="E140" s="5">
        <v>-4086000000</v>
      </c>
      <c r="F140" s="5">
        <v>-59071000000</v>
      </c>
      <c r="G140" s="5">
        <v>-71794000000</v>
      </c>
      <c r="I140" s="5">
        <v>-161555000000</v>
      </c>
      <c r="J140" s="5">
        <v>-172121000000</v>
      </c>
      <c r="K140" s="5">
        <v>-68161000000</v>
      </c>
      <c r="L140" s="5">
        <v>2264823202000</v>
      </c>
      <c r="M140" s="5">
        <v>-3232280000</v>
      </c>
      <c r="N140" s="5">
        <v>-30694082000</v>
      </c>
      <c r="O140" s="5">
        <v>314838929000</v>
      </c>
    </row>
    <row r="141" spans="3:15" x14ac:dyDescent="0.35">
      <c r="C141" t="s">
        <v>151</v>
      </c>
      <c r="D141" s="5">
        <v>-465572000000</v>
      </c>
      <c r="E141" s="5">
        <v>-142692000000</v>
      </c>
      <c r="F141" s="5">
        <v>219796000000</v>
      </c>
      <c r="G141" s="5">
        <v>-82976000000</v>
      </c>
      <c r="I141" s="5">
        <v>72244000000</v>
      </c>
      <c r="J141" s="5">
        <v>-572801000000</v>
      </c>
      <c r="K141" s="5">
        <v>-16657000000</v>
      </c>
      <c r="L141" s="5">
        <v>11091833000</v>
      </c>
      <c r="M141" s="5">
        <v>-312237758000</v>
      </c>
      <c r="N141" s="5">
        <v>-254379995000</v>
      </c>
      <c r="O141" s="5">
        <v>-17079991000</v>
      </c>
    </row>
    <row r="142" spans="3:15" x14ac:dyDescent="0.35">
      <c r="C142" t="s">
        <v>155</v>
      </c>
      <c r="D142" s="5">
        <v>-3245000000</v>
      </c>
      <c r="E142" s="5">
        <v>-9269000000</v>
      </c>
      <c r="F142" s="5">
        <v>-199000000</v>
      </c>
      <c r="G142" s="5">
        <v>-1015000000</v>
      </c>
      <c r="I142" s="5">
        <v>-10695000000</v>
      </c>
      <c r="J142" s="5">
        <v>-2494000000</v>
      </c>
      <c r="K142" s="5">
        <v>-3036000000</v>
      </c>
      <c r="L142" s="5">
        <v>-2280359000</v>
      </c>
      <c r="M142" s="5">
        <v>-1981905000</v>
      </c>
      <c r="N142" s="5">
        <v>-4651049000</v>
      </c>
      <c r="O142" s="5">
        <v>-7149591000</v>
      </c>
    </row>
    <row r="143" spans="3:15" x14ac:dyDescent="0.35">
      <c r="C143" t="s">
        <v>1019</v>
      </c>
      <c r="E143" s="5">
        <v>-250000000</v>
      </c>
      <c r="I143" s="5">
        <v>-250000000</v>
      </c>
      <c r="J143" s="5">
        <v>-393000000</v>
      </c>
      <c r="K143" s="5">
        <v>-661000000</v>
      </c>
      <c r="L143" s="5">
        <v>-308070000</v>
      </c>
      <c r="M143" s="5">
        <v>-5058590000</v>
      </c>
      <c r="O143" s="5">
        <v>-110400000</v>
      </c>
    </row>
    <row r="144" spans="3:15" x14ac:dyDescent="0.35">
      <c r="C144" t="s">
        <v>1020</v>
      </c>
      <c r="D144" s="5">
        <v>-462327000000</v>
      </c>
      <c r="F144" s="5">
        <v>12046000000</v>
      </c>
      <c r="G144" s="5">
        <v>-88548000000</v>
      </c>
      <c r="J144" s="5">
        <v>-3340000000</v>
      </c>
      <c r="M144" s="5">
        <v>-389917263000</v>
      </c>
      <c r="N144" s="5">
        <v>-324988946000</v>
      </c>
      <c r="O144" s="5">
        <v>-15000000000</v>
      </c>
    </row>
    <row r="145" spans="3:15" x14ac:dyDescent="0.35">
      <c r="C145" t="s">
        <v>1021</v>
      </c>
      <c r="E145" s="5">
        <v>-128973000000</v>
      </c>
      <c r="F145" s="5">
        <v>199892000000</v>
      </c>
      <c r="G145" s="5">
        <v>-1826000000</v>
      </c>
      <c r="I145" s="5">
        <v>70919000000</v>
      </c>
      <c r="J145" s="5">
        <v>-566996000000</v>
      </c>
      <c r="K145" s="5">
        <v>-47193000000</v>
      </c>
    </row>
    <row r="146" spans="3:15" x14ac:dyDescent="0.35">
      <c r="C146" t="s">
        <v>1022</v>
      </c>
      <c r="E146" s="5">
        <v>-3677000000</v>
      </c>
      <c r="F146" s="5">
        <v>8057000000</v>
      </c>
      <c r="G146" s="5">
        <v>7798000000</v>
      </c>
      <c r="I146" s="5">
        <v>12178000000</v>
      </c>
      <c r="J146" s="5">
        <v>258000000</v>
      </c>
      <c r="L146" s="5">
        <v>13680262000</v>
      </c>
      <c r="M146" s="5">
        <v>84720000000</v>
      </c>
      <c r="N146" s="5">
        <v>75260000000</v>
      </c>
      <c r="O146" s="5">
        <v>5100000000</v>
      </c>
    </row>
    <row r="147" spans="3:15" x14ac:dyDescent="0.35">
      <c r="C147" t="s">
        <v>1023</v>
      </c>
    </row>
    <row r="148" spans="3:15" x14ac:dyDescent="0.35">
      <c r="C148" t="s">
        <v>152</v>
      </c>
      <c r="E148" s="5">
        <v>-523000000</v>
      </c>
      <c r="G148" s="5">
        <v>615000000</v>
      </c>
      <c r="I148" s="5">
        <v>92000000</v>
      </c>
      <c r="J148" s="5">
        <v>164000000</v>
      </c>
      <c r="K148" s="5">
        <v>34233000000</v>
      </c>
      <c r="O148" s="5">
        <v>80000000</v>
      </c>
    </row>
    <row r="149" spans="3:15" x14ac:dyDescent="0.35">
      <c r="C149" t="s">
        <v>1024</v>
      </c>
    </row>
    <row r="150" spans="3:15" x14ac:dyDescent="0.35">
      <c r="C150" t="s">
        <v>164</v>
      </c>
      <c r="D150" s="5">
        <v>-30175000000</v>
      </c>
      <c r="E150" s="5">
        <v>-4086000000</v>
      </c>
      <c r="F150" s="5">
        <v>-59071000000</v>
      </c>
      <c r="G150" s="5">
        <v>-71794000000</v>
      </c>
      <c r="I150" s="5">
        <v>-161555000000</v>
      </c>
      <c r="J150" s="5">
        <v>-172121000000</v>
      </c>
      <c r="K150" s="5">
        <v>-68161000000</v>
      </c>
      <c r="L150" s="5">
        <v>2264823202000</v>
      </c>
      <c r="M150" s="5">
        <v>-3232280000</v>
      </c>
      <c r="N150" s="5">
        <v>-30694082000</v>
      </c>
      <c r="O150" s="5">
        <v>314838929000</v>
      </c>
    </row>
    <row r="151" spans="3:15" x14ac:dyDescent="0.35">
      <c r="C151" t="s">
        <v>377</v>
      </c>
      <c r="O151" s="5">
        <v>314838929000</v>
      </c>
    </row>
    <row r="152" spans="3:15" x14ac:dyDescent="0.35">
      <c r="C152" t="s">
        <v>166</v>
      </c>
      <c r="D152" s="5">
        <v>-5551000000</v>
      </c>
      <c r="E152" s="5">
        <v>-4088000000</v>
      </c>
      <c r="F152" s="5">
        <v>-1427000000</v>
      </c>
      <c r="G152" s="5">
        <v>-1536000000</v>
      </c>
      <c r="I152" s="5">
        <v>-8438000000</v>
      </c>
      <c r="J152" s="5">
        <v>-2204000000</v>
      </c>
      <c r="K152" s="5">
        <v>-5205000000</v>
      </c>
      <c r="L152" s="5">
        <v>-3947449000</v>
      </c>
      <c r="M152" s="5">
        <v>-3232280000</v>
      </c>
    </row>
    <row r="153" spans="3:15" x14ac:dyDescent="0.35">
      <c r="C153" t="s">
        <v>1025</v>
      </c>
      <c r="L153" s="5">
        <v>1000852056000</v>
      </c>
    </row>
    <row r="154" spans="3:15" x14ac:dyDescent="0.35">
      <c r="C154" t="s">
        <v>1026</v>
      </c>
      <c r="L154" s="5">
        <v>1277002373000</v>
      </c>
    </row>
    <row r="155" spans="3:15" x14ac:dyDescent="0.35">
      <c r="C155" t="s">
        <v>582</v>
      </c>
      <c r="K155" s="5">
        <v>-1148000000</v>
      </c>
      <c r="L155" s="5">
        <v>-9083778000</v>
      </c>
    </row>
    <row r="156" spans="3:15" x14ac:dyDescent="0.35">
      <c r="C156" t="s">
        <v>407</v>
      </c>
      <c r="J156" s="5">
        <v>-41961000000</v>
      </c>
      <c r="K156" s="5">
        <v>-61808000000</v>
      </c>
    </row>
    <row r="157" spans="3:15" x14ac:dyDescent="0.35">
      <c r="C157" t="s">
        <v>341</v>
      </c>
      <c r="D157" s="5">
        <v>-24624000000</v>
      </c>
      <c r="E157" s="5">
        <v>2000000</v>
      </c>
      <c r="F157" s="5">
        <v>-57644000000</v>
      </c>
      <c r="G157" s="5">
        <v>-70258000000</v>
      </c>
      <c r="I157" s="5">
        <v>-153117000000</v>
      </c>
      <c r="J157" s="5">
        <v>-127956000000</v>
      </c>
      <c r="N157" s="5">
        <v>-30694082000</v>
      </c>
    </row>
    <row r="158" spans="3:15" x14ac:dyDescent="0.35">
      <c r="C158" t="s">
        <v>1027</v>
      </c>
    </row>
    <row r="159" spans="3:15" x14ac:dyDescent="0.35">
      <c r="C159" t="s">
        <v>174</v>
      </c>
      <c r="D159" s="5">
        <v>-543763000000</v>
      </c>
      <c r="E159" s="5">
        <v>282061000000</v>
      </c>
      <c r="F159" s="5">
        <v>-26423000000</v>
      </c>
      <c r="G159" s="5">
        <v>-81392000000</v>
      </c>
      <c r="I159" s="5">
        <v>217461000000</v>
      </c>
      <c r="J159" s="5">
        <v>-111948000000</v>
      </c>
      <c r="K159" s="5">
        <v>-377744000000</v>
      </c>
      <c r="L159" s="5">
        <v>-431552173000</v>
      </c>
      <c r="M159" s="5">
        <v>170225772000</v>
      </c>
      <c r="N159" s="5">
        <v>460628353000</v>
      </c>
      <c r="O159" s="5">
        <v>912580693000</v>
      </c>
    </row>
    <row r="160" spans="3:15" x14ac:dyDescent="0.35">
      <c r="C160" t="s">
        <v>175</v>
      </c>
      <c r="D160" s="5">
        <v>1185635000000</v>
      </c>
      <c r="I160" s="5">
        <v>968174000000</v>
      </c>
      <c r="J160" s="5">
        <v>1080122000000</v>
      </c>
      <c r="K160" s="5">
        <v>1457866000000</v>
      </c>
      <c r="L160" s="5">
        <v>1889417523000</v>
      </c>
      <c r="M160" s="5">
        <v>1719191751000</v>
      </c>
      <c r="N160" s="5">
        <v>1258563398000</v>
      </c>
      <c r="O160" s="5">
        <v>345982705000</v>
      </c>
    </row>
    <row r="161" spans="2:15" x14ac:dyDescent="0.35">
      <c r="C161" t="s">
        <v>381</v>
      </c>
      <c r="D161" s="5">
        <v>1185635000000</v>
      </c>
      <c r="I161" s="5">
        <v>968174000000</v>
      </c>
      <c r="J161" s="5">
        <v>1080122000000</v>
      </c>
      <c r="K161" s="5">
        <v>1457866000000</v>
      </c>
      <c r="L161" s="5">
        <v>1889417523000</v>
      </c>
      <c r="M161" s="5">
        <v>1719191751000</v>
      </c>
      <c r="N161" s="5">
        <v>1258563398000</v>
      </c>
      <c r="O161" s="5">
        <v>345982705000</v>
      </c>
    </row>
    <row r="162" spans="2:15" x14ac:dyDescent="0.35">
      <c r="C162" t="s">
        <v>176</v>
      </c>
      <c r="D162" s="5">
        <v>641872000000</v>
      </c>
      <c r="E162" s="5">
        <v>282061000000</v>
      </c>
      <c r="F162" s="5">
        <v>-26423000000</v>
      </c>
      <c r="G162" s="5">
        <v>-81392000000</v>
      </c>
      <c r="I162" s="5">
        <v>1185635000000</v>
      </c>
      <c r="J162" s="5">
        <v>968174000000</v>
      </c>
      <c r="K162" s="5">
        <v>1080122000000</v>
      </c>
      <c r="L162" s="5">
        <v>1457865350000</v>
      </c>
      <c r="M162" s="5">
        <v>1889417523000</v>
      </c>
      <c r="N162" s="5">
        <v>1719191751000</v>
      </c>
      <c r="O162" s="5">
        <v>1258563398000</v>
      </c>
    </row>
    <row r="164" spans="2:15" x14ac:dyDescent="0.35">
      <c r="B164" t="s">
        <v>177</v>
      </c>
      <c r="C164" t="s">
        <v>11</v>
      </c>
      <c r="D164" s="5">
        <v>18380000000</v>
      </c>
      <c r="E164" s="5">
        <v>18380000000</v>
      </c>
      <c r="F164" s="5">
        <v>18380000000</v>
      </c>
      <c r="G164" s="5">
        <v>18380000000</v>
      </c>
      <c r="I164" s="5">
        <v>18380000000</v>
      </c>
      <c r="J164" s="5">
        <v>18380000000</v>
      </c>
      <c r="K164" s="5">
        <v>18380000000</v>
      </c>
      <c r="L164" s="5">
        <v>13820000000</v>
      </c>
      <c r="M164" s="6">
        <v>8039999999.999999</v>
      </c>
      <c r="N164" s="6">
        <v>8039999999.999999</v>
      </c>
      <c r="O164" s="6">
        <v>8039999999.999999</v>
      </c>
    </row>
    <row r="165" spans="2:15" x14ac:dyDescent="0.35">
      <c r="C165" t="s">
        <v>178</v>
      </c>
      <c r="D165" s="6">
        <v>3.87</v>
      </c>
      <c r="E165" s="6">
        <v>4.08</v>
      </c>
      <c r="F165" s="6">
        <v>3.08</v>
      </c>
      <c r="G165" s="6">
        <v>2.75</v>
      </c>
    </row>
    <row r="166" spans="2:15" x14ac:dyDescent="0.35">
      <c r="C166" t="s">
        <v>179</v>
      </c>
      <c r="D166" s="6">
        <v>51.16</v>
      </c>
      <c r="E166" s="6">
        <v>53.92</v>
      </c>
      <c r="F166" s="6">
        <v>67.53</v>
      </c>
      <c r="G166" s="6">
        <v>57.45</v>
      </c>
    </row>
    <row r="167" spans="2:15" x14ac:dyDescent="0.35">
      <c r="C167" t="s">
        <v>62</v>
      </c>
      <c r="D167" s="6">
        <v>8.74</v>
      </c>
      <c r="E167" s="6">
        <v>10.48</v>
      </c>
      <c r="F167" s="6">
        <v>10.27</v>
      </c>
      <c r="G167" s="6">
        <v>8.49</v>
      </c>
    </row>
    <row r="168" spans="2:15" x14ac:dyDescent="0.35">
      <c r="C168" t="s">
        <v>180</v>
      </c>
      <c r="E168" s="5">
        <v>91230000000</v>
      </c>
      <c r="F168" s="5">
        <v>76530000000</v>
      </c>
      <c r="G168" s="5">
        <v>68940000000</v>
      </c>
    </row>
    <row r="169" spans="2:15" x14ac:dyDescent="0.35">
      <c r="C169" t="s">
        <v>181</v>
      </c>
      <c r="D169" s="6">
        <v>1.03E-2</v>
      </c>
      <c r="E169" s="6">
        <v>1.11E-2</v>
      </c>
      <c r="F169" s="6">
        <v>1.04E-2</v>
      </c>
      <c r="G169" s="6">
        <v>9.1000000000000004E-3</v>
      </c>
    </row>
    <row r="170" spans="2:15" x14ac:dyDescent="0.35">
      <c r="C170" t="s">
        <v>182</v>
      </c>
      <c r="D170" s="6">
        <v>2.0400000000000001E-2</v>
      </c>
      <c r="E170" s="6">
        <v>2.1899999999999999E-2</v>
      </c>
      <c r="F170" s="6">
        <v>1.6799999999999999E-2</v>
      </c>
      <c r="G170" s="6">
        <v>1.4999999999999999E-2</v>
      </c>
    </row>
    <row r="171" spans="2:15" x14ac:dyDescent="0.35">
      <c r="C171" t="s">
        <v>183</v>
      </c>
      <c r="D171" s="6">
        <v>1.3500000000000002E-2</v>
      </c>
      <c r="E171" s="6">
        <v>1.44E-2</v>
      </c>
      <c r="F171" s="6">
        <v>1.34E-2</v>
      </c>
      <c r="G171" s="6">
        <v>1.24E-2</v>
      </c>
    </row>
    <row r="172" spans="2:15" x14ac:dyDescent="0.35">
      <c r="C172" t="s">
        <v>184</v>
      </c>
    </row>
    <row r="173" spans="2:15" x14ac:dyDescent="0.35">
      <c r="C173" t="s">
        <v>185</v>
      </c>
      <c r="D173" s="5">
        <v>3481000000000</v>
      </c>
      <c r="E173" s="5">
        <v>3422000000000</v>
      </c>
      <c r="F173" s="5">
        <v>3377000000000</v>
      </c>
      <c r="G173" s="5">
        <v>3370000000000</v>
      </c>
    </row>
    <row r="174" spans="2:15" x14ac:dyDescent="0.35">
      <c r="C174" t="s">
        <v>186</v>
      </c>
      <c r="D174" s="6">
        <v>1.05</v>
      </c>
      <c r="E174" s="6">
        <v>1.18</v>
      </c>
      <c r="F174" s="6">
        <v>1.1299999999999999</v>
      </c>
      <c r="G174" s="6">
        <v>0.86</v>
      </c>
    </row>
    <row r="175" spans="2:15" x14ac:dyDescent="0.35">
      <c r="C175" t="s">
        <v>187</v>
      </c>
      <c r="D175" s="6">
        <v>189.37</v>
      </c>
      <c r="E175" s="6">
        <v>186.16</v>
      </c>
      <c r="F175" s="6">
        <v>183.71</v>
      </c>
      <c r="G175" s="6">
        <v>183.32</v>
      </c>
    </row>
    <row r="176" spans="2:15" x14ac:dyDescent="0.35">
      <c r="C176" t="s">
        <v>188</v>
      </c>
      <c r="D176" s="6">
        <v>1.05</v>
      </c>
      <c r="E176" s="6">
        <v>1.18</v>
      </c>
      <c r="F176" s="6">
        <v>1.1299999999999999</v>
      </c>
      <c r="G176" s="6">
        <v>0.86</v>
      </c>
    </row>
    <row r="177" spans="3:15" x14ac:dyDescent="0.35">
      <c r="C177" t="s">
        <v>189</v>
      </c>
      <c r="D177" s="6">
        <v>189.33</v>
      </c>
      <c r="E177" s="6">
        <v>186.12</v>
      </c>
      <c r="F177" s="6">
        <v>183.67</v>
      </c>
      <c r="G177" s="6">
        <v>183.28</v>
      </c>
    </row>
    <row r="178" spans="3:15" x14ac:dyDescent="0.35">
      <c r="C178" t="s">
        <v>190</v>
      </c>
    </row>
    <row r="179" spans="3:15" x14ac:dyDescent="0.35">
      <c r="C179" t="s">
        <v>191</v>
      </c>
    </row>
    <row r="180" spans="3:15" x14ac:dyDescent="0.35">
      <c r="C180" t="s">
        <v>192</v>
      </c>
      <c r="D180" s="5">
        <v>3481000000000</v>
      </c>
      <c r="E180" s="5">
        <v>3422000000000</v>
      </c>
      <c r="F180" s="5">
        <v>3377000000000</v>
      </c>
      <c r="G180" s="5">
        <v>3370000000000</v>
      </c>
    </row>
    <row r="181" spans="3:15" x14ac:dyDescent="0.35">
      <c r="C181" t="s">
        <v>23</v>
      </c>
    </row>
    <row r="182" spans="3:15" x14ac:dyDescent="0.35">
      <c r="C182" t="s">
        <v>20</v>
      </c>
    </row>
    <row r="183" spans="3:15" x14ac:dyDescent="0.35">
      <c r="C183" t="s">
        <v>193</v>
      </c>
    </row>
    <row r="184" spans="3:15" x14ac:dyDescent="0.35">
      <c r="C184" t="s">
        <v>194</v>
      </c>
      <c r="D184" s="5">
        <v>-48000000000</v>
      </c>
      <c r="E184" s="5">
        <v>429000000000</v>
      </c>
      <c r="F184" s="5">
        <v>-187000000000</v>
      </c>
      <c r="G184" s="5">
        <v>73000000000</v>
      </c>
    </row>
    <row r="185" spans="3:15" x14ac:dyDescent="0.35">
      <c r="C185" t="s">
        <v>195</v>
      </c>
      <c r="D185" s="5">
        <v>-3000000000</v>
      </c>
      <c r="E185" s="5">
        <v>-9000000000</v>
      </c>
      <c r="F185" s="5">
        <v>0</v>
      </c>
      <c r="G185" s="5">
        <v>-1000000000</v>
      </c>
    </row>
    <row r="186" spans="3:15" x14ac:dyDescent="0.35">
      <c r="C186" t="s">
        <v>12</v>
      </c>
      <c r="D186" s="5">
        <v>-51000000000</v>
      </c>
      <c r="E186" s="5">
        <v>420000000000</v>
      </c>
      <c r="F186" s="5">
        <v>-187000000000</v>
      </c>
      <c r="G186" s="5">
        <v>72000000000</v>
      </c>
    </row>
    <row r="187" spans="3:15" x14ac:dyDescent="0.35">
      <c r="C187" t="s">
        <v>15</v>
      </c>
      <c r="D187" s="6">
        <v>-2.79</v>
      </c>
      <c r="E187" s="6">
        <v>22.83</v>
      </c>
      <c r="F187" s="6">
        <v>-10.19</v>
      </c>
      <c r="G187" s="6">
        <v>3.94</v>
      </c>
    </row>
    <row r="188" spans="3:15" x14ac:dyDescent="0.35">
      <c r="C188" t="s">
        <v>47</v>
      </c>
      <c r="I188" s="6">
        <v>13.58</v>
      </c>
      <c r="J188" s="6">
        <v>11.7</v>
      </c>
      <c r="K188" s="6">
        <v>9.68</v>
      </c>
      <c r="L188" s="6">
        <v>-11.24</v>
      </c>
      <c r="M188" s="6">
        <v>0.51</v>
      </c>
      <c r="N188" s="6">
        <v>1.07</v>
      </c>
      <c r="O188" s="6">
        <v>7.64</v>
      </c>
    </row>
    <row r="189" spans="3:15" x14ac:dyDescent="0.35">
      <c r="C189" t="s">
        <v>61</v>
      </c>
      <c r="I189" s="6">
        <v>16.2</v>
      </c>
      <c r="J189" s="6">
        <v>16.32</v>
      </c>
      <c r="K189" s="6">
        <v>33.06</v>
      </c>
      <c r="L189" s="6">
        <v>-20.64</v>
      </c>
      <c r="M189" s="6">
        <v>760.78</v>
      </c>
      <c r="N189" s="6">
        <v>266.36</v>
      </c>
      <c r="O189" s="5">
        <v>0</v>
      </c>
    </row>
    <row r="190" spans="3:15" x14ac:dyDescent="0.35">
      <c r="C190" t="s">
        <v>64</v>
      </c>
      <c r="I190" s="6">
        <v>2.81</v>
      </c>
      <c r="J190" s="6">
        <v>2.86</v>
      </c>
      <c r="K190" s="6">
        <v>5.96</v>
      </c>
      <c r="L190" s="6">
        <v>4.1399999999999997</v>
      </c>
      <c r="M190" s="6">
        <v>4.4400000000000004</v>
      </c>
      <c r="N190" s="6">
        <v>3.51</v>
      </c>
      <c r="O190" s="5">
        <v>0</v>
      </c>
    </row>
    <row r="191" spans="3:15" x14ac:dyDescent="0.35">
      <c r="C191" t="s">
        <v>196</v>
      </c>
      <c r="I191" s="5">
        <v>327440000000</v>
      </c>
      <c r="J191" s="5">
        <v>286820000000</v>
      </c>
      <c r="K191" s="5">
        <v>203700000000</v>
      </c>
      <c r="L191" s="5">
        <v>-190000000000</v>
      </c>
      <c r="M191" s="5">
        <v>11090000000</v>
      </c>
      <c r="N191" s="5">
        <v>34080000000</v>
      </c>
      <c r="O191" s="5">
        <v>89000000000</v>
      </c>
    </row>
    <row r="192" spans="3:15" x14ac:dyDescent="0.35">
      <c r="C192" t="s">
        <v>197</v>
      </c>
      <c r="I192" s="6">
        <v>3.6900000000000002E-2</v>
      </c>
      <c r="J192" s="6">
        <v>4.4199999999999996E-2</v>
      </c>
      <c r="K192" s="6">
        <v>4.0599999999999997E-2</v>
      </c>
      <c r="L192" s="6">
        <v>-3.4500000000000003E-2</v>
      </c>
      <c r="M192" s="6">
        <v>8.0000000000000004E-4</v>
      </c>
      <c r="N192" s="6">
        <v>2.0999999999999999E-3</v>
      </c>
      <c r="O192" s="6">
        <v>1.78E-2</v>
      </c>
    </row>
    <row r="193" spans="3:15" x14ac:dyDescent="0.35">
      <c r="C193" t="s">
        <v>198</v>
      </c>
      <c r="I193" s="6">
        <v>7.2999999999999995E-2</v>
      </c>
      <c r="J193" s="6">
        <v>6.4399999999999999E-2</v>
      </c>
      <c r="K193" s="6">
        <v>5.4000000000000006E-2</v>
      </c>
      <c r="L193" s="6">
        <v>-4.8899999999999999E-2</v>
      </c>
      <c r="M193" s="6">
        <v>3.9000000000000003E-3</v>
      </c>
      <c r="N193" s="6">
        <v>8.0000000000000002E-3</v>
      </c>
      <c r="O193" s="6">
        <v>5.7000000000000002E-2</v>
      </c>
    </row>
    <row r="194" spans="3:15" x14ac:dyDescent="0.35">
      <c r="C194" t="s">
        <v>199</v>
      </c>
      <c r="I194" s="6">
        <v>5.4400000000000004E-2</v>
      </c>
      <c r="J194" s="6">
        <v>5.96E-2</v>
      </c>
      <c r="K194" s="6">
        <v>4.3299999999999998E-2</v>
      </c>
      <c r="L194" s="6">
        <v>-4.1500000000000002E-2</v>
      </c>
      <c r="M194" s="6">
        <v>1.5E-3</v>
      </c>
      <c r="N194" s="6">
        <v>7.8000000000000005E-3</v>
      </c>
      <c r="O194" s="6">
        <v>4.9000000000000002E-2</v>
      </c>
    </row>
    <row r="195" spans="3:15" x14ac:dyDescent="0.35">
      <c r="C195" t="s">
        <v>200</v>
      </c>
    </row>
    <row r="196" spans="3:15" x14ac:dyDescent="0.35">
      <c r="C196" t="s">
        <v>58</v>
      </c>
      <c r="I196" s="6">
        <v>1.18</v>
      </c>
      <c r="J196" s="6">
        <v>1.05</v>
      </c>
      <c r="K196" s="6">
        <v>1.78</v>
      </c>
      <c r="L196" s="6">
        <v>1.01</v>
      </c>
      <c r="M196" s="6">
        <v>2.92</v>
      </c>
      <c r="N196" s="6">
        <v>2.15</v>
      </c>
      <c r="O196" s="5">
        <v>0</v>
      </c>
    </row>
    <row r="197" spans="3:15" x14ac:dyDescent="0.35">
      <c r="C197" t="s">
        <v>55</v>
      </c>
      <c r="I197" s="6">
        <v>186.16</v>
      </c>
      <c r="J197" s="6">
        <v>181.67</v>
      </c>
      <c r="K197" s="6">
        <v>179.29</v>
      </c>
      <c r="L197" s="6">
        <v>229.82</v>
      </c>
      <c r="M197" s="6">
        <v>132.74</v>
      </c>
      <c r="N197" s="6">
        <v>132.80000000000001</v>
      </c>
      <c r="O197" s="6">
        <v>134.21</v>
      </c>
    </row>
    <row r="198" spans="3:15" x14ac:dyDescent="0.35">
      <c r="C198" t="s">
        <v>201</v>
      </c>
      <c r="I198" s="6">
        <v>1.18</v>
      </c>
      <c r="J198" s="6">
        <v>1.05</v>
      </c>
      <c r="K198" s="6">
        <v>1.79</v>
      </c>
      <c r="L198" s="6">
        <v>1.01</v>
      </c>
      <c r="M198" s="6">
        <v>2.94</v>
      </c>
      <c r="N198" s="6">
        <v>2.15</v>
      </c>
      <c r="O198" s="5">
        <v>0</v>
      </c>
    </row>
    <row r="199" spans="3:15" x14ac:dyDescent="0.35">
      <c r="C199" t="s">
        <v>202</v>
      </c>
      <c r="I199" s="6">
        <v>186.12</v>
      </c>
      <c r="J199" s="6">
        <v>181.6</v>
      </c>
      <c r="K199" s="6">
        <v>179.15</v>
      </c>
      <c r="L199" s="6">
        <v>229.58</v>
      </c>
      <c r="M199" s="6">
        <v>132.19</v>
      </c>
      <c r="N199" s="6">
        <v>132.76</v>
      </c>
      <c r="O199" s="6">
        <v>134.16999999999999</v>
      </c>
    </row>
    <row r="200" spans="3:15" x14ac:dyDescent="0.35">
      <c r="C200" t="s">
        <v>203</v>
      </c>
    </row>
    <row r="201" spans="3:15" x14ac:dyDescent="0.35">
      <c r="C201" t="s">
        <v>204</v>
      </c>
    </row>
    <row r="202" spans="3:15" x14ac:dyDescent="0.35">
      <c r="C202" t="s">
        <v>25</v>
      </c>
    </row>
    <row r="203" spans="3:15" x14ac:dyDescent="0.35">
      <c r="C203" t="s">
        <v>22</v>
      </c>
    </row>
    <row r="204" spans="3:15" x14ac:dyDescent="0.35">
      <c r="C204" t="s">
        <v>205</v>
      </c>
    </row>
    <row r="205" spans="3:15" x14ac:dyDescent="0.35">
      <c r="C205" t="s">
        <v>206</v>
      </c>
      <c r="I205" s="5">
        <v>307000000000</v>
      </c>
      <c r="J205" s="5">
        <v>633000000000</v>
      </c>
      <c r="K205" s="5">
        <v>-293000000000</v>
      </c>
      <c r="L205" s="5">
        <v>-2707000000000</v>
      </c>
      <c r="M205" s="5">
        <v>486000000000</v>
      </c>
      <c r="N205" s="5">
        <v>746000000000</v>
      </c>
      <c r="O205" s="5">
        <v>615000000000</v>
      </c>
    </row>
    <row r="206" spans="3:15" x14ac:dyDescent="0.35">
      <c r="C206" t="s">
        <v>207</v>
      </c>
      <c r="I206" s="5">
        <v>-11000000000</v>
      </c>
      <c r="J206" s="5">
        <v>-2000000000</v>
      </c>
      <c r="K206" s="5">
        <v>-3000000000</v>
      </c>
      <c r="L206" s="5">
        <v>-2000000000</v>
      </c>
      <c r="M206" s="5">
        <v>-2000000000</v>
      </c>
      <c r="N206" s="5">
        <v>-5000000000</v>
      </c>
      <c r="O206" s="5">
        <v>-7000000000</v>
      </c>
    </row>
    <row r="207" spans="3:15" x14ac:dyDescent="0.35">
      <c r="C207" t="s">
        <v>14</v>
      </c>
      <c r="I207" s="5">
        <v>296000000000</v>
      </c>
      <c r="J207" s="5">
        <v>630000000000</v>
      </c>
      <c r="K207" s="5">
        <v>-296000000000</v>
      </c>
      <c r="L207" s="5">
        <v>-2710000000000</v>
      </c>
      <c r="M207" s="5">
        <v>484000000000</v>
      </c>
      <c r="N207" s="5">
        <v>741000000000</v>
      </c>
      <c r="O207" s="5">
        <v>608000000000</v>
      </c>
    </row>
    <row r="208" spans="3:15" x14ac:dyDescent="0.35">
      <c r="C208" t="s">
        <v>16</v>
      </c>
      <c r="I208" s="6">
        <v>16.11</v>
      </c>
      <c r="J208" s="6">
        <v>34.299999999999997</v>
      </c>
      <c r="K208" s="6">
        <v>-16.100000000000001</v>
      </c>
      <c r="L208" s="6">
        <v>-196.07</v>
      </c>
      <c r="M208" s="6">
        <v>60.2</v>
      </c>
      <c r="N208" s="6">
        <v>92.23</v>
      </c>
      <c r="O208" s="6">
        <v>75.63</v>
      </c>
    </row>
    <row r="210" spans="2:15" x14ac:dyDescent="0.35">
      <c r="B210" t="s">
        <v>208</v>
      </c>
      <c r="C210" t="s">
        <v>209</v>
      </c>
      <c r="D210" s="5">
        <v>71000000000</v>
      </c>
      <c r="E210" s="5">
        <v>75000000000</v>
      </c>
      <c r="F210" s="5">
        <v>57000000000</v>
      </c>
      <c r="G210" s="5">
        <v>51000000000</v>
      </c>
      <c r="H210" s="5">
        <v>284000000000</v>
      </c>
      <c r="I210" s="5">
        <v>250000000000</v>
      </c>
      <c r="J210" s="5">
        <v>215000000000</v>
      </c>
      <c r="K210" s="5">
        <v>178000000000</v>
      </c>
      <c r="L210" s="5">
        <v>-155000000000</v>
      </c>
      <c r="M210" s="5">
        <v>4000000000</v>
      </c>
      <c r="N210" s="5">
        <v>9000000000</v>
      </c>
      <c r="O210" s="5">
        <v>61000000000</v>
      </c>
    </row>
    <row r="211" spans="2:15" x14ac:dyDescent="0.35">
      <c r="C211" t="s">
        <v>210</v>
      </c>
      <c r="H211" s="5">
        <v>253000000000</v>
      </c>
      <c r="I211" s="5">
        <v>250000000000</v>
      </c>
      <c r="J211" s="5">
        <v>215000000000</v>
      </c>
      <c r="K211" s="5">
        <v>178000000000</v>
      </c>
      <c r="L211" s="5">
        <v>-155000000000</v>
      </c>
      <c r="M211" s="5">
        <v>4000000000</v>
      </c>
      <c r="N211" s="5">
        <v>9000000000</v>
      </c>
      <c r="O211" s="5">
        <v>61000000000</v>
      </c>
    </row>
    <row r="212" spans="2:15" x14ac:dyDescent="0.35">
      <c r="C212" t="s">
        <v>344</v>
      </c>
      <c r="H212" s="6">
        <v>10.85</v>
      </c>
      <c r="I212" s="6">
        <v>10.85</v>
      </c>
      <c r="J212" s="6">
        <v>9.35</v>
      </c>
      <c r="K212" s="6">
        <v>3.04</v>
      </c>
      <c r="O212" s="6">
        <v>3.82</v>
      </c>
    </row>
    <row r="213" spans="2:15" x14ac:dyDescent="0.35">
      <c r="C213" t="s">
        <v>66</v>
      </c>
      <c r="H213" s="6">
        <v>0.70109999999999995</v>
      </c>
      <c r="I213" s="6">
        <v>0.79890000000000005</v>
      </c>
      <c r="J213" s="6">
        <v>0.7994</v>
      </c>
      <c r="K213" s="6">
        <v>0.31390000000000001</v>
      </c>
      <c r="O213" s="6">
        <v>1.1431</v>
      </c>
    </row>
    <row r="214" spans="2:15" x14ac:dyDescent="0.35">
      <c r="C214" t="s">
        <v>345</v>
      </c>
      <c r="H214" s="6">
        <v>5.5899999999999998E-2</v>
      </c>
      <c r="I214" s="6">
        <v>4.8399999999999999E-2</v>
      </c>
      <c r="J214" s="6">
        <v>5.9200000000000003E-2</v>
      </c>
      <c r="K214" s="6">
        <v>1.24E-2</v>
      </c>
      <c r="O214" s="6">
        <v>1.5800000000000002E-2</v>
      </c>
    </row>
    <row r="215" spans="2:15" x14ac:dyDescent="0.35">
      <c r="C215" t="s">
        <v>46</v>
      </c>
      <c r="D215" s="6">
        <v>3.87</v>
      </c>
      <c r="E215" s="6">
        <v>4.08</v>
      </c>
      <c r="F215" s="6">
        <v>3.08</v>
      </c>
      <c r="G215" s="6">
        <v>2.75</v>
      </c>
      <c r="H215" s="6">
        <v>15.48</v>
      </c>
      <c r="I215" s="6">
        <v>13.58</v>
      </c>
      <c r="J215" s="6">
        <v>11.7</v>
      </c>
      <c r="K215" s="6">
        <v>9.68</v>
      </c>
      <c r="L215" s="6">
        <v>-8.4499999999999993</v>
      </c>
      <c r="M215" s="6">
        <v>0.22</v>
      </c>
      <c r="N215" s="6">
        <v>0.47</v>
      </c>
      <c r="O215" s="6">
        <v>3.34</v>
      </c>
    </row>
    <row r="216" spans="2:15" x14ac:dyDescent="0.35">
      <c r="C216" t="s">
        <v>211</v>
      </c>
      <c r="H216" s="6">
        <v>13.78</v>
      </c>
      <c r="I216" s="6">
        <v>13.58</v>
      </c>
      <c r="J216" s="6">
        <v>11.7</v>
      </c>
      <c r="K216" s="6">
        <v>9.68</v>
      </c>
      <c r="L216" s="6">
        <v>-8.4499999999999993</v>
      </c>
      <c r="M216" s="6">
        <v>0.22</v>
      </c>
      <c r="N216" s="6">
        <v>0.47</v>
      </c>
      <c r="O216" s="6">
        <v>3.34</v>
      </c>
    </row>
    <row r="217" spans="2:15" x14ac:dyDescent="0.35">
      <c r="C217" t="s">
        <v>68</v>
      </c>
      <c r="H217" s="6">
        <v>10.85</v>
      </c>
      <c r="I217" s="6">
        <v>10.85</v>
      </c>
      <c r="J217" s="6">
        <v>9.35</v>
      </c>
      <c r="K217" s="6">
        <v>3.04</v>
      </c>
      <c r="O217" s="6">
        <v>3.82</v>
      </c>
    </row>
    <row r="218" spans="2:15" x14ac:dyDescent="0.35">
      <c r="C218" t="s">
        <v>346</v>
      </c>
      <c r="H218" s="6">
        <v>0.70109999999999995</v>
      </c>
      <c r="I218" s="6">
        <v>0.79890000000000005</v>
      </c>
      <c r="J218" s="6">
        <v>0.7994</v>
      </c>
      <c r="K218" s="6">
        <v>0.31390000000000001</v>
      </c>
      <c r="O218" s="6">
        <v>1.1431</v>
      </c>
    </row>
    <row r="219" spans="2:15" x14ac:dyDescent="0.35">
      <c r="C219" t="s">
        <v>347</v>
      </c>
      <c r="H219" s="6">
        <v>5.5899999999999998E-2</v>
      </c>
      <c r="I219" s="6">
        <v>4.8399999999999999E-2</v>
      </c>
      <c r="J219" s="6">
        <v>5.9200000000000003E-2</v>
      </c>
      <c r="K219" s="6">
        <v>1.24E-2</v>
      </c>
      <c r="O219" s="6">
        <v>1.5800000000000002E-2</v>
      </c>
    </row>
    <row r="220" spans="2:15" x14ac:dyDescent="0.35">
      <c r="C220" t="s">
        <v>212</v>
      </c>
      <c r="D220" s="5">
        <v>417000000000</v>
      </c>
      <c r="E220" s="5">
        <v>386000000000</v>
      </c>
      <c r="F220" s="5">
        <v>372000000000</v>
      </c>
      <c r="G220" s="5">
        <v>342000000000</v>
      </c>
      <c r="H220" s="5">
        <v>1666000000000</v>
      </c>
      <c r="I220" s="5">
        <v>1440000000000</v>
      </c>
      <c r="J220" s="5">
        <v>1226000000000</v>
      </c>
      <c r="K220" s="5">
        <v>987000000000</v>
      </c>
      <c r="L220" s="5">
        <v>775000000000</v>
      </c>
      <c r="M220" s="5">
        <v>702000000000</v>
      </c>
      <c r="N220" s="5">
        <v>652000000000</v>
      </c>
      <c r="O220" s="5">
        <v>652000000000</v>
      </c>
    </row>
    <row r="221" spans="2:15" x14ac:dyDescent="0.35">
      <c r="C221" t="s">
        <v>213</v>
      </c>
      <c r="H221" s="5">
        <v>1516000000000</v>
      </c>
      <c r="I221" s="5">
        <v>1440000000000</v>
      </c>
      <c r="J221" s="5">
        <v>1226000000000</v>
      </c>
      <c r="K221" s="5">
        <v>987000000000</v>
      </c>
      <c r="L221" s="5">
        <v>775000000000</v>
      </c>
      <c r="M221" s="5">
        <v>702000000000</v>
      </c>
      <c r="N221" s="5">
        <v>652000000000</v>
      </c>
      <c r="O221" s="5">
        <v>652000000000</v>
      </c>
    </row>
    <row r="222" spans="2:15" x14ac:dyDescent="0.35">
      <c r="C222" t="s">
        <v>348</v>
      </c>
      <c r="H222" s="6">
        <v>10.85</v>
      </c>
      <c r="I222" s="6">
        <v>10.85</v>
      </c>
      <c r="J222" s="6">
        <v>9.35</v>
      </c>
      <c r="K222" s="6">
        <v>3.04</v>
      </c>
      <c r="O222" s="6">
        <v>3.82</v>
      </c>
    </row>
    <row r="223" spans="2:15" x14ac:dyDescent="0.35">
      <c r="C223" t="s">
        <v>349</v>
      </c>
      <c r="H223" s="6">
        <v>0.70109999999999995</v>
      </c>
      <c r="I223" s="6">
        <v>0.79890000000000005</v>
      </c>
      <c r="J223" s="6">
        <v>0.7994</v>
      </c>
      <c r="K223" s="6">
        <v>0.31390000000000001</v>
      </c>
      <c r="O223" s="6">
        <v>1.1431</v>
      </c>
    </row>
    <row r="224" spans="2:15" x14ac:dyDescent="0.35">
      <c r="C224" t="s">
        <v>350</v>
      </c>
      <c r="H224" s="6">
        <v>5.5899999999999998E-2</v>
      </c>
      <c r="I224" s="6">
        <v>4.8399999999999999E-2</v>
      </c>
      <c r="J224" s="6">
        <v>5.9200000000000003E-2</v>
      </c>
      <c r="K224" s="6">
        <v>1.24E-2</v>
      </c>
      <c r="O224" s="6">
        <v>1.5800000000000002E-2</v>
      </c>
    </row>
    <row r="225" spans="3:9" x14ac:dyDescent="0.35">
      <c r="C225" t="s">
        <v>214</v>
      </c>
      <c r="I225" s="6">
        <v>12.54</v>
      </c>
    </row>
    <row r="226" spans="3:9" x14ac:dyDescent="0.35">
      <c r="C226" t="s">
        <v>215</v>
      </c>
      <c r="I226" s="6">
        <v>14.08</v>
      </c>
    </row>
    <row r="227" spans="3:9" x14ac:dyDescent="0.35">
      <c r="C227" t="s">
        <v>216</v>
      </c>
      <c r="I227" s="6">
        <v>7.42</v>
      </c>
    </row>
    <row r="228" spans="3:9" x14ac:dyDescent="0.35">
      <c r="C228" t="s">
        <v>217</v>
      </c>
      <c r="I228" s="6">
        <v>7.0999999999999994E-2</v>
      </c>
    </row>
    <row r="229" spans="3:9" x14ac:dyDescent="0.35">
      <c r="C229" t="s">
        <v>218</v>
      </c>
      <c r="I229" s="6">
        <v>2.35</v>
      </c>
    </row>
    <row r="230" spans="3:9" x14ac:dyDescent="0.35">
      <c r="C230" t="s">
        <v>219</v>
      </c>
      <c r="I230" s="6">
        <v>1.02</v>
      </c>
    </row>
    <row r="231" spans="3:9" x14ac:dyDescent="0.35">
      <c r="C231" t="s">
        <v>220</v>
      </c>
      <c r="I231" s="6">
        <v>13.35</v>
      </c>
    </row>
    <row r="232" spans="3:9" x14ac:dyDescent="0.35">
      <c r="C232" t="s">
        <v>221</v>
      </c>
      <c r="I232" s="6">
        <v>14.08</v>
      </c>
    </row>
    <row r="233" spans="3:9" x14ac:dyDescent="0.35">
      <c r="C233" t="s">
        <v>222</v>
      </c>
      <c r="I233" s="6">
        <v>11.11</v>
      </c>
    </row>
    <row r="234" spans="3:9" x14ac:dyDescent="0.35">
      <c r="C234" t="s">
        <v>223</v>
      </c>
      <c r="I234" s="6">
        <v>10.88</v>
      </c>
    </row>
    <row r="235" spans="3:9" x14ac:dyDescent="0.35">
      <c r="C235" t="s">
        <v>325</v>
      </c>
      <c r="I235" s="6">
        <v>0.88</v>
      </c>
    </row>
    <row r="236" spans="3:9" x14ac:dyDescent="0.35">
      <c r="C236" t="s">
        <v>326</v>
      </c>
      <c r="I236" s="6">
        <v>2.16</v>
      </c>
    </row>
    <row r="237" spans="3:9" x14ac:dyDescent="0.35">
      <c r="C237" t="s">
        <v>224</v>
      </c>
      <c r="I237" s="6">
        <v>13.78</v>
      </c>
    </row>
    <row r="238" spans="3:9" x14ac:dyDescent="0.35">
      <c r="C238" t="s">
        <v>225</v>
      </c>
      <c r="I238" s="6">
        <v>15.48</v>
      </c>
    </row>
    <row r="239" spans="3:9" x14ac:dyDescent="0.35">
      <c r="C239" t="s">
        <v>226</v>
      </c>
      <c r="I239" s="6">
        <v>82.5</v>
      </c>
    </row>
    <row r="240" spans="3:9" x14ac:dyDescent="0.35">
      <c r="C240" t="s">
        <v>227</v>
      </c>
      <c r="D240" s="6">
        <v>0.21</v>
      </c>
    </row>
    <row r="241" spans="3:9" x14ac:dyDescent="0.35">
      <c r="C241" t="s">
        <v>228</v>
      </c>
      <c r="I241" s="6">
        <v>189.37</v>
      </c>
    </row>
    <row r="242" spans="3:9" x14ac:dyDescent="0.35">
      <c r="C242" t="s">
        <v>229</v>
      </c>
      <c r="I242" s="6">
        <v>13.78</v>
      </c>
    </row>
    <row r="243" spans="3:9" x14ac:dyDescent="0.35">
      <c r="C243" t="s">
        <v>234</v>
      </c>
      <c r="D243" s="6">
        <v>0.99</v>
      </c>
    </row>
    <row r="244" spans="3:9" x14ac:dyDescent="0.35">
      <c r="C244" t="s">
        <v>236</v>
      </c>
      <c r="D244" s="6">
        <v>1.99</v>
      </c>
    </row>
    <row r="245" spans="3:9" x14ac:dyDescent="0.35">
      <c r="C245" t="s">
        <v>12</v>
      </c>
      <c r="D245" s="5">
        <v>-51000000000</v>
      </c>
    </row>
    <row r="246" spans="3:9" x14ac:dyDescent="0.35">
      <c r="C246" t="s">
        <v>238</v>
      </c>
      <c r="I246" s="6">
        <v>1.5</v>
      </c>
    </row>
    <row r="247" spans="3:9" x14ac:dyDescent="0.35">
      <c r="C247" t="s">
        <v>239</v>
      </c>
      <c r="I247" s="6">
        <v>3.6499999999999998E-2</v>
      </c>
    </row>
    <row r="248" spans="3:9" x14ac:dyDescent="0.35">
      <c r="C248" t="s">
        <v>240</v>
      </c>
      <c r="I248" s="6">
        <v>7.2800000000000004E-2</v>
      </c>
    </row>
    <row r="249" spans="3:9" x14ac:dyDescent="0.35">
      <c r="C249" t="s">
        <v>241</v>
      </c>
      <c r="I249" s="6">
        <v>4.6799999999999994E-2</v>
      </c>
    </row>
    <row r="250" spans="3:9" x14ac:dyDescent="0.35">
      <c r="C250" t="s">
        <v>242</v>
      </c>
      <c r="I250" s="6">
        <v>7.3899999999999993E-2</v>
      </c>
    </row>
    <row r="251" spans="3:9" x14ac:dyDescent="0.35">
      <c r="C251" t="s">
        <v>248</v>
      </c>
      <c r="I251" s="6">
        <v>0.22</v>
      </c>
    </row>
    <row r="252" spans="3:9" x14ac:dyDescent="0.35">
      <c r="C252" t="s">
        <v>42</v>
      </c>
      <c r="I252" s="5">
        <v>3566000000000</v>
      </c>
    </row>
    <row r="253" spans="3:9" x14ac:dyDescent="0.35">
      <c r="C253" t="s">
        <v>250</v>
      </c>
      <c r="I253" s="5">
        <v>3562000000000</v>
      </c>
    </row>
    <row r="254" spans="3:9" x14ac:dyDescent="0.35">
      <c r="C254" t="s">
        <v>251</v>
      </c>
      <c r="I254" s="5">
        <v>18380000000</v>
      </c>
    </row>
    <row r="255" spans="3:9" x14ac:dyDescent="0.35">
      <c r="C255" t="s">
        <v>252</v>
      </c>
      <c r="I255" s="6">
        <v>7.6700000000000004E-2</v>
      </c>
    </row>
    <row r="256" spans="3:9" x14ac:dyDescent="0.35">
      <c r="C256" t="s">
        <v>253</v>
      </c>
      <c r="D256" s="6">
        <v>0.88879999999999992</v>
      </c>
    </row>
    <row r="257" spans="3:9" x14ac:dyDescent="0.35">
      <c r="C257" t="s">
        <v>254</v>
      </c>
      <c r="D257" s="6">
        <v>0.22170000000000001</v>
      </c>
    </row>
    <row r="258" spans="3:9" x14ac:dyDescent="0.35">
      <c r="C258" t="s">
        <v>255</v>
      </c>
      <c r="D258" s="6">
        <v>0.17069999999999999</v>
      </c>
    </row>
    <row r="259" spans="3:9" x14ac:dyDescent="0.35">
      <c r="C259" t="s">
        <v>256</v>
      </c>
      <c r="D259" s="6">
        <v>0.2248</v>
      </c>
    </row>
    <row r="260" spans="3:9" x14ac:dyDescent="0.35">
      <c r="C260" t="s">
        <v>257</v>
      </c>
      <c r="D260" s="6">
        <v>0.15579999999999999</v>
      </c>
    </row>
    <row r="261" spans="3:9" x14ac:dyDescent="0.35">
      <c r="C261" t="s">
        <v>258</v>
      </c>
      <c r="D261" s="6">
        <v>5.3699999999999998E-2</v>
      </c>
    </row>
    <row r="262" spans="3:9" x14ac:dyDescent="0.35">
      <c r="C262" t="s">
        <v>351</v>
      </c>
      <c r="I262" s="6">
        <v>1.54</v>
      </c>
    </row>
    <row r="263" spans="3:9" x14ac:dyDescent="0.35">
      <c r="C263" t="s">
        <v>352</v>
      </c>
      <c r="I263" s="6">
        <v>10.85</v>
      </c>
    </row>
    <row r="264" spans="3:9" x14ac:dyDescent="0.35">
      <c r="C264" t="s">
        <v>353</v>
      </c>
      <c r="I264" s="6">
        <v>0.70109999999999995</v>
      </c>
    </row>
    <row r="265" spans="3:9" x14ac:dyDescent="0.35">
      <c r="C265" t="s">
        <v>354</v>
      </c>
      <c r="I265" s="6">
        <v>5.5899999999999998E-2</v>
      </c>
    </row>
    <row r="266" spans="3:9" x14ac:dyDescent="0.35">
      <c r="C266" t="s">
        <v>355</v>
      </c>
      <c r="I266" t="s">
        <v>1028</v>
      </c>
    </row>
    <row r="267" spans="3:9" x14ac:dyDescent="0.35">
      <c r="C267" t="s">
        <v>259</v>
      </c>
      <c r="I267" s="5">
        <v>5</v>
      </c>
    </row>
    <row r="268" spans="3:9" x14ac:dyDescent="0.35">
      <c r="C268" t="s">
        <v>260</v>
      </c>
      <c r="I268" s="6">
        <v>0.59</v>
      </c>
    </row>
    <row r="269" spans="3:9" x14ac:dyDescent="0.35">
      <c r="C269" t="s">
        <v>261</v>
      </c>
      <c r="I269" s="6">
        <v>0.73</v>
      </c>
    </row>
    <row r="270" spans="3:9" x14ac:dyDescent="0.35">
      <c r="C270" t="s">
        <v>262</v>
      </c>
      <c r="I270" s="6">
        <v>0.5</v>
      </c>
    </row>
    <row r="271" spans="3:9" x14ac:dyDescent="0.35">
      <c r="C271" t="s">
        <v>263</v>
      </c>
      <c r="I271" s="6">
        <v>0.51</v>
      </c>
    </row>
    <row r="272" spans="3:9" x14ac:dyDescent="0.35">
      <c r="C272" t="s">
        <v>264</v>
      </c>
      <c r="I272" s="6">
        <v>0.36</v>
      </c>
    </row>
    <row r="273" spans="3:9" x14ac:dyDescent="0.35">
      <c r="C273" t="s">
        <v>265</v>
      </c>
      <c r="I273" s="6">
        <v>0.55000000000000004</v>
      </c>
    </row>
    <row r="274" spans="3:9" x14ac:dyDescent="0.35">
      <c r="C274" t="s">
        <v>266</v>
      </c>
      <c r="I274" s="6">
        <v>0.65</v>
      </c>
    </row>
    <row r="275" spans="3:9" x14ac:dyDescent="0.35">
      <c r="C275" t="s">
        <v>267</v>
      </c>
      <c r="I275" s="5">
        <v>1516000000000</v>
      </c>
    </row>
    <row r="276" spans="3:9" x14ac:dyDescent="0.35">
      <c r="C276" t="s">
        <v>268</v>
      </c>
      <c r="I276" s="5">
        <v>1382000000000</v>
      </c>
    </row>
    <row r="277" spans="3:9" x14ac:dyDescent="0.35">
      <c r="C277" t="s">
        <v>269</v>
      </c>
      <c r="I277" s="5">
        <v>327000000000</v>
      </c>
    </row>
    <row r="278" spans="3:9" x14ac:dyDescent="0.35">
      <c r="C278" t="s">
        <v>270</v>
      </c>
      <c r="I278" s="5">
        <v>253000000000</v>
      </c>
    </row>
    <row r="279" spans="3:9" x14ac:dyDescent="0.35">
      <c r="C279" t="s">
        <v>271</v>
      </c>
      <c r="D279" s="5">
        <v>4000000000</v>
      </c>
    </row>
    <row r="280" spans="3:9" x14ac:dyDescent="0.35">
      <c r="C280" t="s">
        <v>272</v>
      </c>
      <c r="D280" s="5">
        <v>6934000000000</v>
      </c>
    </row>
    <row r="281" spans="3:9" x14ac:dyDescent="0.35">
      <c r="C281" t="s">
        <v>273</v>
      </c>
      <c r="D281" s="5">
        <v>3454000000000</v>
      </c>
    </row>
    <row r="282" spans="3:9" x14ac:dyDescent="0.35">
      <c r="C282" t="s">
        <v>192</v>
      </c>
      <c r="I282" s="5">
        <v>3481000000000</v>
      </c>
    </row>
    <row r="283" spans="3:9" x14ac:dyDescent="0.35">
      <c r="C283" t="s">
        <v>274</v>
      </c>
      <c r="I283" s="5">
        <v>3481000000000</v>
      </c>
    </row>
    <row r="284" spans="3:9" x14ac:dyDescent="0.35">
      <c r="C284" t="s">
        <v>275</v>
      </c>
      <c r="I284" s="5">
        <v>267000000000</v>
      </c>
    </row>
    <row r="285" spans="3:9" x14ac:dyDescent="0.35">
      <c r="C285" t="s">
        <v>276</v>
      </c>
      <c r="I285" s="5">
        <v>-471000000000</v>
      </c>
    </row>
    <row r="286" spans="3:9" x14ac:dyDescent="0.35">
      <c r="C286" t="s">
        <v>277</v>
      </c>
      <c r="I286" s="5">
        <v>-165000000000</v>
      </c>
    </row>
    <row r="287" spans="3:9" x14ac:dyDescent="0.35">
      <c r="C287" t="s">
        <v>278</v>
      </c>
      <c r="I287" s="5">
        <v>-14000000000</v>
      </c>
    </row>
    <row r="288" spans="3:9" x14ac:dyDescent="0.35">
      <c r="C288" t="s">
        <v>279</v>
      </c>
      <c r="I288" s="5">
        <v>253000000000</v>
      </c>
    </row>
  </sheetData>
  <pageMargins left="0.7" right="0.7" top="0.75" bottom="0.75" header="0.3" footer="0.3"/>
  <ignoredErrors>
    <ignoredError sqref="A1:O289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320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1029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1030</v>
      </c>
      <c r="D2" s="2" vm="207">
        <f ca="1">IFERROR(_xlfn.STOCKHISTORY("XIDX:" &amp; $C$1, D3, , 0, 0, 1), "Libur")</f>
        <v>930</v>
      </c>
      <c r="H2" s="2" vm="207">
        <f ca="1">IFERROR(INDEX(D2:G2,COUNT(D2:G2)),"")</f>
        <v>930</v>
      </c>
      <c r="I2" s="2" vm="208">
        <f t="shared" ref="I2:O2" ca="1" si="0">IFERROR(_xlfn.STOCKHISTORY("XIDX:" &amp; $C$1, I1, , 0, 0, 1), "Libur")</f>
        <v>935</v>
      </c>
      <c r="J2" s="2" vm="209">
        <f t="shared" ca="1" si="0"/>
        <v>725</v>
      </c>
      <c r="K2" s="2" vm="210">
        <f t="shared" ca="1" si="0"/>
        <v>472</v>
      </c>
      <c r="L2" s="2" vm="211">
        <f t="shared" ca="1" si="0"/>
        <v>570</v>
      </c>
      <c r="M2" s="2" vm="212">
        <f t="shared" ca="1" si="0"/>
        <v>500</v>
      </c>
      <c r="N2" s="2" vm="213">
        <f t="shared" ca="1" si="0"/>
        <v>376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541322948604</v>
      </c>
      <c r="H4" s="2">
        <f>IFERROR(SUM(D4:G4)*(4/MAX(1,COUNT(D4:G4))),"")</f>
        <v>2165291794416</v>
      </c>
      <c r="I4" s="2">
        <f t="shared" ref="I4:O4" si="1">IFERROR(INDEX(I51:I500,MATCH($C$4,$C$51:$C$500,0)),"")</f>
        <v>1889269586412</v>
      </c>
      <c r="J4" s="2">
        <f t="shared" si="1"/>
        <v>1066759270113</v>
      </c>
      <c r="K4" s="2">
        <f t="shared" si="1"/>
        <v>875512425564</v>
      </c>
      <c r="L4" s="2">
        <f t="shared" si="1"/>
        <v>970572083452</v>
      </c>
      <c r="M4" s="2">
        <f t="shared" si="1"/>
        <v>895867536708</v>
      </c>
      <c r="N4" s="2">
        <f t="shared" si="1"/>
        <v>607253410714</v>
      </c>
      <c r="O4" s="2">
        <f t="shared" si="1"/>
        <v>492295715775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83677482695</v>
      </c>
      <c r="H5" s="2">
        <f>IFERROR(SUM(D5:G5)*(4/MAX(1,COUNT(D5:G5))),"")</f>
        <v>334709930780</v>
      </c>
      <c r="I5" s="2">
        <f t="shared" ref="I5:O5" si="2">IFERROR(INDEX(I51:I500,MATCH($C$5,$C$51:$C$500,0)),"")</f>
        <v>272559363025</v>
      </c>
      <c r="J5" s="2">
        <f t="shared" si="2"/>
        <v>213365198266</v>
      </c>
      <c r="K5" s="2">
        <f t="shared" si="2"/>
        <v>152059674043</v>
      </c>
      <c r="L5" s="2">
        <f t="shared" si="2"/>
        <v>253569021574</v>
      </c>
      <c r="M5" s="2">
        <f t="shared" si="2"/>
        <v>260261389999</v>
      </c>
      <c r="N5" s="2">
        <f t="shared" si="2"/>
        <v>62845693861</v>
      </c>
      <c r="O5" s="2">
        <f t="shared" si="2"/>
        <v>27370091680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1550505692747</v>
      </c>
      <c r="H6" s="2">
        <f>IFERROR(INDEX(D6:G6,COUNT(D6:G6)),"")</f>
        <v>1550505692747</v>
      </c>
      <c r="I6" s="2">
        <f t="shared" ref="I6:O6" si="3">IFERROR(INDEX(I51:I500,MATCH($C$6,$C$51:$C$500,0)),"")</f>
        <v>1466828210052</v>
      </c>
      <c r="J6" s="2">
        <f t="shared" si="3"/>
        <v>1298545253348</v>
      </c>
      <c r="K6" s="2">
        <f t="shared" si="3"/>
        <v>1115171555082</v>
      </c>
      <c r="L6" s="2">
        <f t="shared" si="3"/>
        <v>963111881039</v>
      </c>
      <c r="M6" s="2">
        <f t="shared" si="3"/>
        <v>781292859465</v>
      </c>
      <c r="N6" s="2">
        <f t="shared" si="3"/>
        <v>572281469466</v>
      </c>
      <c r="O6" s="2">
        <f t="shared" si="3"/>
        <v>464900049296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2.0499999999999998</v>
      </c>
      <c r="H7" s="3">
        <f>IFERROR(INDEX(D7:G7,COUNT(D7:G7)),"")</f>
        <v>2.0499999999999998</v>
      </c>
      <c r="I7" s="3">
        <f t="shared" ref="I7:O7" si="4">IFERROR(INDEX(I51:I500,MATCH($C$7,$C$51:$C$500,0))/1000000000,"")</f>
        <v>2.0499999999999998</v>
      </c>
      <c r="J7" s="3">
        <f t="shared" si="4"/>
        <v>2.0499999999999998</v>
      </c>
      <c r="K7" s="3">
        <f t="shared" si="4"/>
        <v>2.0499999999999998</v>
      </c>
      <c r="L7" s="3">
        <f t="shared" si="4"/>
        <v>2.0499999999999998</v>
      </c>
      <c r="M7" s="3">
        <f t="shared" si="4"/>
        <v>2.0499999999999998</v>
      </c>
      <c r="N7" s="3">
        <f t="shared" si="4"/>
        <v>2.0499999999999998</v>
      </c>
      <c r="O7" s="3">
        <f t="shared" si="4"/>
        <v>1.64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32000000000</v>
      </c>
      <c r="H8" s="2">
        <f>IFERROR(INDEX(D8:G8,COUNT(D8:G8)),"")</f>
        <v>32000000000</v>
      </c>
      <c r="I8" s="2">
        <f t="shared" ref="I8:O8" si="5">IFERROR(INDEX(I51:I500,MATCH($C$8,$C$51:$C$500,0)),"")</f>
        <v>149000000000</v>
      </c>
      <c r="J8" s="2">
        <f t="shared" si="5"/>
        <v>34000000000</v>
      </c>
      <c r="K8" s="2">
        <f t="shared" si="5"/>
        <v>-46000000000</v>
      </c>
      <c r="L8" s="2">
        <f t="shared" si="5"/>
        <v>171000000000</v>
      </c>
      <c r="M8" s="2">
        <f t="shared" si="5"/>
        <v>311000000000</v>
      </c>
      <c r="N8" s="2">
        <f t="shared" si="5"/>
        <v>168000000000</v>
      </c>
      <c r="O8" s="2">
        <f t="shared" si="5"/>
        <v>-19000000000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15.4</v>
      </c>
      <c r="H9" s="3">
        <f>IFERROR(INDEX(D9:G9,COUNT(D9:G9)),"")</f>
        <v>15.4</v>
      </c>
      <c r="I9" s="3">
        <f t="shared" ref="I9:O9" si="6">IFERROR(INDEX(I51:I500,MATCH($C$9,$C$51:$C$500,0)),"")</f>
        <v>72.540000000000006</v>
      </c>
      <c r="J9" s="3">
        <f t="shared" si="6"/>
        <v>16.829999999999998</v>
      </c>
      <c r="K9" s="3">
        <f t="shared" si="6"/>
        <v>-22.26</v>
      </c>
      <c r="L9" s="3">
        <f t="shared" si="6"/>
        <v>83.63</v>
      </c>
      <c r="M9" s="3">
        <f t="shared" si="6"/>
        <v>151.79</v>
      </c>
      <c r="N9" s="3">
        <f t="shared" si="6"/>
        <v>82.02</v>
      </c>
      <c r="O9" s="3">
        <f t="shared" si="6"/>
        <v>-11.29</v>
      </c>
    </row>
    <row r="10" spans="1:15" x14ac:dyDescent="0.35">
      <c r="C10" t="s">
        <v>17</v>
      </c>
      <c r="D10" s="3">
        <f ca="1">IFERROR(IF(D9=0,"",D2/D9),"")</f>
        <v>60.38961038961039</v>
      </c>
      <c r="I10" s="3">
        <f t="shared" ref="I10:O10" ca="1" si="7">IFERROR(IF(I9=0,"",I2/I9),"")</f>
        <v>12.889440308795146</v>
      </c>
      <c r="J10" s="3">
        <f t="shared" ca="1" si="7"/>
        <v>43.077837195484257</v>
      </c>
      <c r="K10" s="3">
        <f t="shared" ca="1" si="7"/>
        <v>-21.203953279424976</v>
      </c>
      <c r="L10" s="3">
        <f t="shared" ca="1" si="7"/>
        <v>6.8157359799115156</v>
      </c>
      <c r="M10" s="3">
        <f t="shared" ca="1" si="7"/>
        <v>3.2940246393043022</v>
      </c>
      <c r="N10" s="3">
        <f t="shared" ca="1" si="7"/>
        <v>4.5842477444525729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154915467018</v>
      </c>
      <c r="H11" s="2">
        <f>IFERROR(INDEX(D11:G11,COUNT(D11:G11)),"")</f>
        <v>154915467018</v>
      </c>
      <c r="I11" s="2">
        <f t="shared" ref="I11:O11" si="8">IFERROR(INDEX(I51:I500,MATCH($C$11,$C$51:$C$500,0)),"")</f>
        <v>158767403587</v>
      </c>
      <c r="J11" s="2">
        <f t="shared" si="8"/>
        <v>133268350836</v>
      </c>
      <c r="K11" s="2">
        <f t="shared" si="8"/>
        <v>25365337414</v>
      </c>
      <c r="L11" s="2">
        <f t="shared" si="8"/>
        <v>263734075819</v>
      </c>
      <c r="M11" s="2">
        <f t="shared" si="8"/>
        <v>365501446520</v>
      </c>
      <c r="N11" s="2">
        <f t="shared" si="8"/>
        <v>41851641273</v>
      </c>
      <c r="O11" s="2">
        <f t="shared" si="8"/>
        <v>27186232247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596000000000</v>
      </c>
      <c r="H12" s="2">
        <f>IFERROR(INDEX(D12:G12,COUNT(D12:G12)),"")</f>
        <v>596000000000</v>
      </c>
      <c r="I12" s="2">
        <f t="shared" ref="I12:O12" si="9">IFERROR(INDEX(I51:I500,MATCH($C$12,$C$51:$C$500,0)),"")</f>
        <v>642000000000</v>
      </c>
      <c r="J12" s="2">
        <f t="shared" si="9"/>
        <v>591000000000</v>
      </c>
      <c r="K12" s="2">
        <f t="shared" si="9"/>
        <v>513000000000</v>
      </c>
      <c r="L12" s="2">
        <f t="shared" si="9"/>
        <v>411000000000</v>
      </c>
      <c r="M12" s="2">
        <f t="shared" si="9"/>
        <v>433000000000</v>
      </c>
      <c r="N12" s="2">
        <f t="shared" si="9"/>
        <v>626000000000</v>
      </c>
      <c r="O12" s="2">
        <f t="shared" si="9"/>
        <v>755000000000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751000000000</v>
      </c>
      <c r="H13" s="2">
        <f>IFERROR(INDEX(D13:G13,COUNT(D13:G13)),"")</f>
        <v>751000000000</v>
      </c>
      <c r="I13" s="2">
        <f t="shared" ref="I13:O13" si="10">IFERROR(INDEX(I51:I500,MATCH($C$13,$C$51:$C$500,0)),"")</f>
        <v>801000000000</v>
      </c>
      <c r="J13" s="2">
        <f t="shared" si="10"/>
        <v>724000000000</v>
      </c>
      <c r="K13" s="2">
        <f t="shared" si="10"/>
        <v>539000000000</v>
      </c>
      <c r="L13" s="2">
        <f t="shared" si="10"/>
        <v>674000000000</v>
      </c>
      <c r="M13" s="2">
        <f t="shared" si="10"/>
        <v>798000000000</v>
      </c>
      <c r="N13" s="2">
        <f t="shared" si="10"/>
        <v>668000000000</v>
      </c>
      <c r="O13" s="2">
        <f t="shared" si="10"/>
        <v>783000000000</v>
      </c>
    </row>
    <row r="14" spans="1:15" x14ac:dyDescent="0.35">
      <c r="C14" t="s">
        <v>26</v>
      </c>
      <c r="D14" s="2">
        <f>IFERROR(INDEX(D51:D500,MATCH($C$14,$C$51:$C$500,0)),"")</f>
        <v>-13394644991</v>
      </c>
      <c r="H14" s="2">
        <f>IFERROR(SUM(D14:G14)*(4/MAX(1,COUNT(D14:G14))),"")</f>
        <v>-53578579964</v>
      </c>
      <c r="I14" s="2">
        <f t="shared" ref="I14:O14" si="11">IFERROR(INDEX(I51:I500,MATCH($C$14,$C$51:$C$500,0)),"")</f>
        <v>-57413352766</v>
      </c>
      <c r="J14" s="2">
        <f t="shared" si="11"/>
        <v>-59771680417</v>
      </c>
      <c r="K14" s="2">
        <f t="shared" si="11"/>
        <v>-45627881308</v>
      </c>
      <c r="L14" s="2">
        <f t="shared" si="11"/>
        <v>-50138090195</v>
      </c>
      <c r="M14" s="2">
        <f t="shared" si="11"/>
        <v>-73737126496</v>
      </c>
      <c r="N14" s="2">
        <f t="shared" si="11"/>
        <v>-64252825921</v>
      </c>
      <c r="O14" s="2">
        <f t="shared" si="11"/>
        <v>-63659288872</v>
      </c>
    </row>
    <row r="15" spans="1:15" x14ac:dyDescent="0.35">
      <c r="C15" t="s">
        <v>27</v>
      </c>
      <c r="D15" s="2">
        <f>IFERROR(INDEX(D51:D500,MATCH($C$15,$C$51:$C$500,0)),"")</f>
        <v>-28558504635</v>
      </c>
      <c r="H15" s="2">
        <f>IFERROR(SUM(D15:G15)*(4/MAX(1,COUNT(D15:G15))),"")</f>
        <v>-114234018540</v>
      </c>
      <c r="I15" s="2">
        <f t="shared" ref="I15:O15" si="12">IFERROR(INDEX(I51:I500,MATCH($C$15,$C$51:$C$500,0)),"")</f>
        <v>-109226117392</v>
      </c>
      <c r="J15" s="2">
        <f t="shared" si="12"/>
        <v>-74830790289</v>
      </c>
      <c r="K15" s="2">
        <f t="shared" si="12"/>
        <v>-52435547763</v>
      </c>
      <c r="L15" s="2">
        <f t="shared" si="12"/>
        <v>-77733481954</v>
      </c>
      <c r="M15" s="2">
        <f t="shared" si="12"/>
        <v>-77475426606</v>
      </c>
      <c r="N15" s="2">
        <f t="shared" si="12"/>
        <v>-18065038750</v>
      </c>
      <c r="O15" s="2">
        <f t="shared" si="12"/>
        <v>-19024718202</v>
      </c>
    </row>
    <row r="16" spans="1:15" x14ac:dyDescent="0.35">
      <c r="C16" t="s">
        <v>28</v>
      </c>
      <c r="D16" s="2">
        <f>IFERROR(INDEX(D51:D500,MATCH($C$16,$C$51:$C$500,0)),"")</f>
        <v>112235987330</v>
      </c>
      <c r="H16" s="2">
        <f>IFERROR(SUM(D16:G16)*(4/MAX(1,COUNT(D16:G16))),"")</f>
        <v>448943949320</v>
      </c>
      <c r="I16" s="2">
        <f t="shared" ref="I16:O16" si="13">IFERROR(INDEX(I51:I500,MATCH($C$16,$C$51:$C$500,0)),"")</f>
        <v>378005729748</v>
      </c>
      <c r="J16" s="2">
        <f t="shared" si="13"/>
        <v>289685678422</v>
      </c>
      <c r="K16" s="2">
        <f t="shared" si="13"/>
        <v>198574536830</v>
      </c>
      <c r="L16" s="2">
        <f t="shared" si="13"/>
        <v>330140150685</v>
      </c>
      <c r="M16" s="2">
        <f t="shared" si="13"/>
        <v>337125715403</v>
      </c>
      <c r="N16" s="2">
        <f t="shared" si="13"/>
        <v>90431688088</v>
      </c>
      <c r="O16" s="2">
        <f t="shared" si="13"/>
        <v>47800932092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1906499999999.9998</v>
      </c>
      <c r="H20" s="2">
        <f t="shared" ref="H20:O20" ca="1" si="14">IFERROR(H21*H2,"")</f>
        <v>1906499999999.9998</v>
      </c>
      <c r="I20" s="2">
        <f t="shared" ca="1" si="14"/>
        <v>1916749999999.9998</v>
      </c>
      <c r="J20" s="2">
        <f t="shared" ca="1" si="14"/>
        <v>1486249999999.9998</v>
      </c>
      <c r="K20" s="2">
        <f t="shared" ca="1" si="14"/>
        <v>967599999999.99988</v>
      </c>
      <c r="L20" s="2">
        <f t="shared" ca="1" si="14"/>
        <v>1168499999999.9998</v>
      </c>
      <c r="M20" s="2">
        <f t="shared" ca="1" si="14"/>
        <v>1024999999999.9999</v>
      </c>
      <c r="N20" s="2">
        <f t="shared" ca="1" si="14"/>
        <v>770799999999.99988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2049999999.9999998</v>
      </c>
      <c r="H21" s="2">
        <f>IFERROR(INDEX(D21:G21,COUNT(D21:G21)),"")</f>
        <v>2049999999.9999998</v>
      </c>
      <c r="I21" s="2">
        <f t="shared" ref="I21:O21" si="15">IFERROR(INDEX(I51:I500,MATCH($C$7,$C$51:$C$500,0)),"")</f>
        <v>2049999999.9999998</v>
      </c>
      <c r="J21" s="2">
        <f t="shared" si="15"/>
        <v>2049999999.9999998</v>
      </c>
      <c r="K21" s="2">
        <f t="shared" si="15"/>
        <v>2049999999.9999998</v>
      </c>
      <c r="L21" s="2">
        <f t="shared" si="15"/>
        <v>2049999999.9999998</v>
      </c>
      <c r="M21" s="2">
        <f t="shared" si="15"/>
        <v>2049999999.9999998</v>
      </c>
      <c r="N21" s="2">
        <f t="shared" si="15"/>
        <v>2049999999.9999998</v>
      </c>
      <c r="O21" s="2">
        <f t="shared" si="15"/>
        <v>1640000000</v>
      </c>
    </row>
    <row r="23" spans="1:15" x14ac:dyDescent="0.35">
      <c r="B23" t="s">
        <v>43</v>
      </c>
      <c r="C23" t="s">
        <v>44</v>
      </c>
      <c r="D23" s="3">
        <f>IFERROR(D5/D6*100,"")</f>
        <v>5.3967865507639816</v>
      </c>
      <c r="H23" s="3">
        <f t="shared" ref="H23:O23" si="16">IFERROR(H5/H6*100,"")</f>
        <v>21.587146203055926</v>
      </c>
      <c r="I23" s="3">
        <f t="shared" si="16"/>
        <v>18.581546302231096</v>
      </c>
      <c r="J23" s="3">
        <f t="shared" si="16"/>
        <v>16.431094543365891</v>
      </c>
      <c r="K23" s="3">
        <f t="shared" si="16"/>
        <v>13.635540948838035</v>
      </c>
      <c r="L23" s="3">
        <f t="shared" si="16"/>
        <v>26.328096098290377</v>
      </c>
      <c r="M23" s="3">
        <f t="shared" si="16"/>
        <v>33.311630439988562</v>
      </c>
      <c r="N23" s="3">
        <f t="shared" si="16"/>
        <v>10.981605593422723</v>
      </c>
      <c r="O23" s="3">
        <f t="shared" si="16"/>
        <v>5.887306684834007</v>
      </c>
    </row>
    <row r="24" spans="1:15" x14ac:dyDescent="0.35">
      <c r="C24" t="s">
        <v>45</v>
      </c>
      <c r="D24" s="4">
        <f>IFERROR(_xlfn.RRI(5,I23,D23),"")</f>
        <v>-0.21907256948831777</v>
      </c>
      <c r="H24" s="4">
        <f t="shared" ref="H24:O24" si="17">IFERROR(_xlfn.RRI(5,M23,H23),"")</f>
        <v>-8.3104442273131629E-2</v>
      </c>
      <c r="I24" s="4">
        <f t="shared" si="17"/>
        <v>0.11092106544360258</v>
      </c>
      <c r="J24" s="4">
        <f t="shared" si="17"/>
        <v>0.22786315337080043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40.82</v>
      </c>
      <c r="H25" s="3">
        <f>IFERROR(INDEX(D25:G25,COUNT(D25:G25)),"")</f>
        <v>40.82</v>
      </c>
      <c r="I25" s="3">
        <f t="shared" ref="I25:O25" si="18">IFERROR(INDEX(I51:I500,MATCH($C$25,$C$51:$C$500,0)),"")</f>
        <v>131.11000000000001</v>
      </c>
      <c r="J25" s="3">
        <f t="shared" si="18"/>
        <v>104.81</v>
      </c>
      <c r="K25" s="3">
        <f t="shared" si="18"/>
        <v>71.290000000000006</v>
      </c>
      <c r="L25" s="3">
        <f t="shared" si="18"/>
        <v>123.13</v>
      </c>
      <c r="M25" s="3">
        <f t="shared" si="18"/>
        <v>126.66</v>
      </c>
      <c r="N25" s="3">
        <f t="shared" si="18"/>
        <v>35.299999999999997</v>
      </c>
      <c r="O25" s="3">
        <f t="shared" si="18"/>
        <v>17.78</v>
      </c>
    </row>
    <row r="26" spans="1:15" x14ac:dyDescent="0.35">
      <c r="C26" t="s">
        <v>48</v>
      </c>
      <c r="D26" s="4">
        <f>IFERROR(_xlfn.RRI(5,I25,D25),"")</f>
        <v>-0.20814176676137464</v>
      </c>
      <c r="H26" s="4">
        <f t="shared" ref="H26:O26" si="19">IFERROR(_xlfn.RRI(5,M25,H25),"")</f>
        <v>-0.20265421394626792</v>
      </c>
      <c r="I26" s="4">
        <f t="shared" si="19"/>
        <v>0.30008642147343556</v>
      </c>
      <c r="J26" s="4">
        <f t="shared" si="19"/>
        <v>0.42591682302903577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264.05997492878049</v>
      </c>
      <c r="H27" s="3">
        <f t="shared" ref="H27:O27" si="20">IFERROR(H4/H21,"")</f>
        <v>1056.239899715122</v>
      </c>
      <c r="I27" s="3">
        <f t="shared" si="20"/>
        <v>921.59492020097571</v>
      </c>
      <c r="J27" s="3">
        <f t="shared" si="20"/>
        <v>520.37037566487811</v>
      </c>
      <c r="K27" s="3">
        <f t="shared" si="20"/>
        <v>427.07923198243907</v>
      </c>
      <c r="L27" s="3">
        <f t="shared" si="20"/>
        <v>473.44979680585374</v>
      </c>
      <c r="M27" s="3">
        <f t="shared" si="20"/>
        <v>437.00855449170734</v>
      </c>
      <c r="N27" s="3">
        <f t="shared" si="20"/>
        <v>296.22117595804883</v>
      </c>
      <c r="O27" s="3">
        <f t="shared" si="20"/>
        <v>300.18031449695121</v>
      </c>
    </row>
    <row r="28" spans="1:15" x14ac:dyDescent="0.35">
      <c r="C28" t="s">
        <v>50</v>
      </c>
      <c r="D28" s="4">
        <f>IFERROR(_xlfn.RRI(5,I27,D27),"")</f>
        <v>-0.2211882393248894</v>
      </c>
      <c r="H28" s="4">
        <f t="shared" ref="H28:O28" si="21">IFERROR(_xlfn.RRI(5,M27,H27),"")</f>
        <v>0.19303868490412857</v>
      </c>
      <c r="I28" s="4">
        <f t="shared" si="21"/>
        <v>0.25482971400281129</v>
      </c>
      <c r="J28" s="4">
        <f t="shared" si="21"/>
        <v>0.1163132285274453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-0.68865837846083455</v>
      </c>
      <c r="I29" s="4">
        <f t="shared" si="22"/>
        <v>0.25093025474668457</v>
      </c>
      <c r="J29" s="4">
        <f t="shared" si="22"/>
        <v>0.47019217281526149</v>
      </c>
      <c r="K29" s="4">
        <f t="shared" si="22"/>
        <v>-0.42101843579956139</v>
      </c>
      <c r="L29" s="4">
        <f t="shared" si="22"/>
        <v>-2.7869887888836264E-2</v>
      </c>
      <c r="M29" s="4">
        <f t="shared" si="22"/>
        <v>2.5881019830028329</v>
      </c>
      <c r="N29" s="4">
        <f t="shared" si="22"/>
        <v>0.9853768278965126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0.14609995841207948</v>
      </c>
      <c r="I30" s="4">
        <f t="shared" si="23"/>
        <v>0.77103648343442366</v>
      </c>
      <c r="J30" s="4">
        <f t="shared" si="23"/>
        <v>0.21843989755576559</v>
      </c>
      <c r="K30" s="4">
        <f t="shared" si="23"/>
        <v>-9.794188346104564E-2</v>
      </c>
      <c r="L30" s="4">
        <f t="shared" si="23"/>
        <v>8.3387938152679572E-2</v>
      </c>
      <c r="M30" s="4">
        <f t="shared" si="23"/>
        <v>0.47527790029973066</v>
      </c>
      <c r="N30" s="4">
        <f t="shared" si="23"/>
        <v>-1.3189201115793324E-2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756.34</v>
      </c>
      <c r="H32" s="3">
        <f>IFERROR(INDEX(D32:G32,COUNT(D32:G32)),"")</f>
        <v>756.34</v>
      </c>
      <c r="I32" s="3">
        <f t="shared" ref="I32:O32" si="24">IFERROR(INDEX(I51:I500,MATCH($C$32,$C$51:$C$500,0)),"")</f>
        <v>715.52</v>
      </c>
      <c r="J32" s="3">
        <f t="shared" si="24"/>
        <v>633.42999999999995</v>
      </c>
      <c r="K32" s="3">
        <f t="shared" si="24"/>
        <v>543.98</v>
      </c>
      <c r="L32" s="3">
        <f t="shared" si="24"/>
        <v>469.8</v>
      </c>
      <c r="M32" s="3">
        <f t="shared" si="24"/>
        <v>381.11</v>
      </c>
      <c r="N32" s="3">
        <f t="shared" si="24"/>
        <v>279.14999999999998</v>
      </c>
      <c r="O32" s="3">
        <f t="shared" si="24"/>
        <v>283.47000000000003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1.2</v>
      </c>
      <c r="H33" s="3">
        <f>IFERROR(INDEX(D33:G33,COUNT(D33:G33)),"")</f>
        <v>1.2</v>
      </c>
      <c r="I33" s="3">
        <f t="shared" ref="I33:O33" si="25">IFERROR(INDEX(I51:I500,MATCH($C$33,$C$51:$C$500,0)),"")</f>
        <v>1.31</v>
      </c>
      <c r="J33" s="3">
        <f t="shared" si="25"/>
        <v>1.1399999999999999</v>
      </c>
      <c r="K33" s="3">
        <f t="shared" si="25"/>
        <v>0.87</v>
      </c>
      <c r="L33" s="3">
        <f t="shared" si="25"/>
        <v>1.21</v>
      </c>
      <c r="M33" s="3">
        <f t="shared" si="25"/>
        <v>1.31</v>
      </c>
      <c r="N33" s="3">
        <f t="shared" si="25"/>
        <v>1.35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22.29</v>
      </c>
      <c r="H34" s="3">
        <f>IFERROR(INDEX(D34:G34,COUNT(D34:G34)),"")</f>
        <v>22.29</v>
      </c>
      <c r="I34" s="3">
        <f t="shared" ref="I34:O34" si="26">IFERROR(INDEX(I51:I500,MATCH($C$34,$C$51:$C$500,0)),"")</f>
        <v>7.13</v>
      </c>
      <c r="J34" s="3">
        <f t="shared" si="26"/>
        <v>6.92</v>
      </c>
      <c r="K34" s="3">
        <f t="shared" si="26"/>
        <v>6.62</v>
      </c>
      <c r="L34" s="3">
        <f t="shared" si="26"/>
        <v>4.63</v>
      </c>
      <c r="M34" s="3">
        <f t="shared" si="26"/>
        <v>3.95</v>
      </c>
      <c r="N34" s="3">
        <f t="shared" si="26"/>
        <v>10.65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3.45</v>
      </c>
      <c r="H35" s="3">
        <f>IFERROR(INDEX(D35:G35,COUNT(D35:G35)),"")</f>
        <v>3.45</v>
      </c>
      <c r="I35" s="3">
        <f t="shared" ref="I35:O35" si="27">IFERROR(INDEX(I51:I500,MATCH($C$35,$C$51:$C$500,0)),"")</f>
        <v>1.01</v>
      </c>
      <c r="J35" s="3">
        <f t="shared" si="27"/>
        <v>1.39</v>
      </c>
      <c r="K35" s="3">
        <f t="shared" si="27"/>
        <v>1.1100000000000001</v>
      </c>
      <c r="L35" s="3">
        <f t="shared" si="27"/>
        <v>1.2</v>
      </c>
      <c r="M35" s="3">
        <f t="shared" si="27"/>
        <v>1.1399999999999999</v>
      </c>
      <c r="N35" s="3">
        <f t="shared" si="27"/>
        <v>1.27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7.4700000000000003E-2</v>
      </c>
      <c r="I36" s="4">
        <f t="shared" si="28"/>
        <v>9.3100000000000002E-2</v>
      </c>
      <c r="J36" s="4">
        <f t="shared" si="28"/>
        <v>0</v>
      </c>
      <c r="K36" s="4">
        <f t="shared" si="28"/>
        <v>0.20519999999999999</v>
      </c>
      <c r="L36" s="4">
        <f t="shared" si="28"/>
        <v>0.1552</v>
      </c>
      <c r="M36" s="4">
        <f t="shared" si="28"/>
        <v>0.27629999999999999</v>
      </c>
      <c r="N36" s="4">
        <f t="shared" si="28"/>
        <v>0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12.2</v>
      </c>
      <c r="I37" s="3">
        <f t="shared" si="29"/>
        <v>12.2</v>
      </c>
      <c r="J37" s="3">
        <f t="shared" si="29"/>
        <v>0</v>
      </c>
      <c r="K37" s="3">
        <f t="shared" si="29"/>
        <v>14.63</v>
      </c>
      <c r="L37" s="3">
        <f t="shared" si="29"/>
        <v>25</v>
      </c>
      <c r="M37" s="3">
        <f t="shared" si="29"/>
        <v>35</v>
      </c>
      <c r="N37" s="3">
        <f t="shared" si="29"/>
        <v>0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541322948604</v>
      </c>
      <c r="E51" s="5">
        <v>554617379257</v>
      </c>
      <c r="F51" s="5">
        <v>589645237425</v>
      </c>
      <c r="G51" s="5">
        <v>469613130440</v>
      </c>
      <c r="I51" s="5">
        <v>1889269586412</v>
      </c>
      <c r="J51" s="5">
        <v>1066759270113</v>
      </c>
      <c r="K51" s="5">
        <v>875512425564</v>
      </c>
      <c r="L51" s="5">
        <v>970572083452</v>
      </c>
      <c r="M51" s="5">
        <v>895867536708</v>
      </c>
      <c r="N51" s="5">
        <v>607253410714</v>
      </c>
      <c r="O51" s="5">
        <v>492295715775</v>
      </c>
    </row>
    <row r="52" spans="2:15" x14ac:dyDescent="0.35">
      <c r="C52" t="s">
        <v>75</v>
      </c>
      <c r="D52" s="5">
        <v>-427980087595</v>
      </c>
      <c r="E52" s="5">
        <v>-376647185171</v>
      </c>
      <c r="F52" s="5">
        <v>-403256681911</v>
      </c>
      <c r="G52" s="5">
        <v>-297922591057</v>
      </c>
      <c r="I52" s="5">
        <v>-1232040935341</v>
      </c>
      <c r="J52" s="5">
        <v>-582895222730</v>
      </c>
      <c r="K52" s="5">
        <v>-475925979487</v>
      </c>
      <c r="L52" s="5">
        <v>-398812740162</v>
      </c>
      <c r="M52" s="5">
        <v>-388135360514</v>
      </c>
      <c r="N52" s="5">
        <v>-341326332910</v>
      </c>
      <c r="O52" s="5">
        <v>-300455411236</v>
      </c>
    </row>
    <row r="53" spans="2:15" x14ac:dyDescent="0.35">
      <c r="C53" t="s">
        <v>76</v>
      </c>
      <c r="D53" s="5">
        <v>113342861009</v>
      </c>
      <c r="E53" s="5">
        <v>177970194086</v>
      </c>
      <c r="F53" s="5">
        <v>186388555514</v>
      </c>
      <c r="G53" s="5">
        <v>171690539383</v>
      </c>
      <c r="I53" s="5">
        <v>657228651071</v>
      </c>
      <c r="J53" s="5">
        <v>483864047383</v>
      </c>
      <c r="K53" s="5">
        <v>399586446077</v>
      </c>
      <c r="L53" s="5">
        <v>571759343290</v>
      </c>
      <c r="M53" s="5">
        <v>507732176194</v>
      </c>
      <c r="N53" s="5">
        <v>265927077804</v>
      </c>
      <c r="O53" s="5">
        <v>191840304539</v>
      </c>
    </row>
    <row r="54" spans="2:15" x14ac:dyDescent="0.35">
      <c r="C54" t="s">
        <v>77</v>
      </c>
      <c r="D54" s="5">
        <v>-58395901635</v>
      </c>
      <c r="E54" s="5">
        <v>-60088544958</v>
      </c>
      <c r="F54" s="5">
        <v>-61397371396</v>
      </c>
      <c r="G54" s="5">
        <v>-63379617926</v>
      </c>
      <c r="I54" s="5">
        <v>-236926360178</v>
      </c>
      <c r="J54" s="5">
        <v>-220236052634</v>
      </c>
      <c r="K54" s="5">
        <v>-177743806565</v>
      </c>
      <c r="L54" s="5">
        <v>-175585629496</v>
      </c>
      <c r="M54" s="5">
        <v>-119181537740</v>
      </c>
      <c r="N54" s="5">
        <v>-118206172143</v>
      </c>
      <c r="O54" s="5">
        <v>-106074146359</v>
      </c>
    </row>
    <row r="55" spans="2:15" x14ac:dyDescent="0.35">
      <c r="C55" t="s">
        <v>384</v>
      </c>
      <c r="D55" s="5">
        <v>-58395901635</v>
      </c>
      <c r="E55" s="5">
        <v>-60088544958</v>
      </c>
      <c r="F55" s="5">
        <v>-61397371396</v>
      </c>
      <c r="G55" s="5">
        <v>-63379617926</v>
      </c>
      <c r="I55" s="5">
        <v>-236926360178</v>
      </c>
      <c r="J55" s="5">
        <v>-220236052634</v>
      </c>
      <c r="K55" s="5">
        <v>-177743806565</v>
      </c>
      <c r="L55" s="5">
        <v>-175585629496</v>
      </c>
      <c r="M55" s="5">
        <v>-119181537740</v>
      </c>
      <c r="N55" s="5">
        <v>-118206172143</v>
      </c>
      <c r="O55" s="5">
        <v>-106074146359</v>
      </c>
    </row>
    <row r="56" spans="2:15" x14ac:dyDescent="0.35">
      <c r="C56" t="s">
        <v>81</v>
      </c>
      <c r="D56" s="5">
        <v>54946959374</v>
      </c>
      <c r="E56" s="5">
        <v>117881649128</v>
      </c>
      <c r="F56" s="5">
        <v>124991184118</v>
      </c>
      <c r="G56" s="5">
        <v>108310921457</v>
      </c>
      <c r="I56" s="5">
        <v>420302290893</v>
      </c>
      <c r="J56" s="5">
        <v>263627994749</v>
      </c>
      <c r="K56" s="5">
        <v>221842639512</v>
      </c>
      <c r="L56" s="5">
        <v>396173713794</v>
      </c>
      <c r="M56" s="5">
        <v>388550638454</v>
      </c>
      <c r="N56" s="5">
        <v>147720905661</v>
      </c>
      <c r="O56" s="5">
        <v>85766158180</v>
      </c>
    </row>
    <row r="57" spans="2:15" x14ac:dyDescent="0.35">
      <c r="C57" t="s">
        <v>82</v>
      </c>
      <c r="D57" s="5">
        <v>57289027956</v>
      </c>
      <c r="E57" s="5">
        <v>-48889374252</v>
      </c>
      <c r="F57" s="5">
        <v>-29916772146</v>
      </c>
      <c r="G57" s="5">
        <v>-10635472003</v>
      </c>
      <c r="I57" s="5">
        <v>-42296561145</v>
      </c>
      <c r="J57" s="5">
        <v>26057683673</v>
      </c>
      <c r="K57" s="5">
        <v>-23268102682</v>
      </c>
      <c r="L57" s="5">
        <v>-66033563109</v>
      </c>
      <c r="M57" s="5">
        <v>-51424923051</v>
      </c>
      <c r="N57" s="5">
        <v>-57289217573</v>
      </c>
      <c r="O57" s="5">
        <v>-37965226088</v>
      </c>
    </row>
    <row r="58" spans="2:15" x14ac:dyDescent="0.35">
      <c r="C58" t="s">
        <v>282</v>
      </c>
      <c r="D58" s="5">
        <v>14932039</v>
      </c>
      <c r="E58" s="5">
        <v>7302308</v>
      </c>
      <c r="F58" s="5">
        <v>32020793</v>
      </c>
      <c r="G58" s="5">
        <v>-25440175</v>
      </c>
      <c r="I58" s="5">
        <v>44360406</v>
      </c>
      <c r="J58" s="5">
        <v>53553301</v>
      </c>
      <c r="K58" s="5">
        <v>94126022</v>
      </c>
      <c r="L58" s="5">
        <v>106810398</v>
      </c>
      <c r="M58" s="5">
        <v>11919532</v>
      </c>
      <c r="N58" s="5">
        <v>35153969</v>
      </c>
      <c r="O58" s="5">
        <v>-76763834</v>
      </c>
    </row>
    <row r="59" spans="2:15" x14ac:dyDescent="0.35">
      <c r="C59" t="s">
        <v>83</v>
      </c>
      <c r="D59" s="5">
        <v>638576522</v>
      </c>
      <c r="E59" s="5">
        <v>3298730039</v>
      </c>
      <c r="F59" s="5">
        <v>197397801</v>
      </c>
      <c r="G59" s="5">
        <v>223502810</v>
      </c>
      <c r="I59" s="5">
        <v>4027068456</v>
      </c>
      <c r="J59" s="5">
        <v>4257397425</v>
      </c>
      <c r="K59" s="5">
        <v>2983918128</v>
      </c>
      <c r="L59" s="5">
        <v>6051547025</v>
      </c>
      <c r="M59" s="5">
        <v>2839696306</v>
      </c>
      <c r="N59" s="5">
        <v>1995040466</v>
      </c>
      <c r="O59" s="5">
        <v>728431594</v>
      </c>
    </row>
    <row r="60" spans="2:15" x14ac:dyDescent="0.35">
      <c r="C60" t="s">
        <v>26</v>
      </c>
      <c r="D60" s="5">
        <v>-13394644991</v>
      </c>
      <c r="E60" s="5">
        <v>-14758979115</v>
      </c>
      <c r="F60" s="5">
        <v>-14162086306</v>
      </c>
      <c r="G60" s="5">
        <v>-14314979316</v>
      </c>
      <c r="I60" s="5">
        <v>-57413352766</v>
      </c>
      <c r="J60" s="5">
        <v>-59771680417</v>
      </c>
      <c r="K60" s="5">
        <v>-45627881308</v>
      </c>
      <c r="L60" s="5">
        <v>-50138090195</v>
      </c>
      <c r="M60" s="5">
        <v>-73737126496</v>
      </c>
      <c r="N60" s="5">
        <v>-64252825921</v>
      </c>
      <c r="O60" s="5">
        <v>-63659288872</v>
      </c>
    </row>
    <row r="61" spans="2:15" x14ac:dyDescent="0.35">
      <c r="C61" t="s">
        <v>80</v>
      </c>
    </row>
    <row r="62" spans="2:15" x14ac:dyDescent="0.35">
      <c r="C62" t="s">
        <v>84</v>
      </c>
      <c r="D62" s="5">
        <v>57289027956</v>
      </c>
      <c r="E62" s="5">
        <v>-48889374252</v>
      </c>
      <c r="F62" s="5">
        <v>-29916772146</v>
      </c>
      <c r="G62" s="5">
        <v>-10635472003</v>
      </c>
      <c r="I62" s="5">
        <v>-42296561145</v>
      </c>
      <c r="J62" s="5">
        <v>26057683673</v>
      </c>
      <c r="K62" s="5">
        <v>-23268102682</v>
      </c>
      <c r="L62" s="5">
        <v>-66033563109</v>
      </c>
      <c r="M62" s="5">
        <v>-51424923051</v>
      </c>
      <c r="N62" s="5">
        <v>-57289217573</v>
      </c>
      <c r="O62" s="5">
        <v>-37965226088</v>
      </c>
    </row>
    <row r="63" spans="2:15" x14ac:dyDescent="0.35">
      <c r="C63" t="s">
        <v>28</v>
      </c>
      <c r="D63" s="5">
        <v>112235987330</v>
      </c>
      <c r="E63" s="5">
        <v>68992274876</v>
      </c>
      <c r="F63" s="5">
        <v>95074411972</v>
      </c>
      <c r="G63" s="5">
        <v>97675449454</v>
      </c>
      <c r="I63" s="5">
        <v>378005729748</v>
      </c>
      <c r="J63" s="5">
        <v>289685678422</v>
      </c>
      <c r="K63" s="5">
        <v>198574536830</v>
      </c>
      <c r="L63" s="5">
        <v>330140150685</v>
      </c>
      <c r="M63" s="5">
        <v>337125715403</v>
      </c>
      <c r="N63" s="5">
        <v>90431688088</v>
      </c>
      <c r="O63" s="5">
        <v>47800932092</v>
      </c>
    </row>
    <row r="64" spans="2:15" x14ac:dyDescent="0.35">
      <c r="C64" t="s">
        <v>27</v>
      </c>
      <c r="D64" s="5">
        <v>-28558504635</v>
      </c>
      <c r="E64" s="5">
        <v>-14137406113</v>
      </c>
      <c r="F64" s="5">
        <v>-23200480499</v>
      </c>
      <c r="G64" s="5">
        <v>-34587464073</v>
      </c>
      <c r="I64" s="5">
        <v>-109226117392</v>
      </c>
      <c r="J64" s="5">
        <v>-74830790289</v>
      </c>
      <c r="K64" s="5">
        <v>-52435547763</v>
      </c>
      <c r="L64" s="5">
        <v>-77733481954</v>
      </c>
      <c r="M64" s="5">
        <v>-77475426606</v>
      </c>
      <c r="N64" s="5">
        <v>-18065038750</v>
      </c>
      <c r="O64" s="5">
        <v>-19024718202</v>
      </c>
    </row>
    <row r="65" spans="2:15" x14ac:dyDescent="0.35">
      <c r="C65" t="s">
        <v>86</v>
      </c>
      <c r="D65" s="5">
        <v>-28558504635</v>
      </c>
      <c r="E65" s="5">
        <v>-14137406113</v>
      </c>
      <c r="F65" s="5">
        <v>-23200480499</v>
      </c>
      <c r="G65" s="5">
        <v>-34587464073</v>
      </c>
      <c r="I65" s="5">
        <v>-109226117392</v>
      </c>
      <c r="J65" s="5">
        <v>-74830790289</v>
      </c>
      <c r="K65" s="5">
        <v>-52435547763</v>
      </c>
      <c r="L65" s="5">
        <v>-77733481954</v>
      </c>
      <c r="M65" s="5">
        <v>-77475426606</v>
      </c>
      <c r="N65" s="5">
        <v>-18065038750</v>
      </c>
      <c r="O65" s="5">
        <v>-19024718202</v>
      </c>
    </row>
    <row r="66" spans="2:15" x14ac:dyDescent="0.35">
      <c r="C66" t="s">
        <v>88</v>
      </c>
      <c r="D66" s="5">
        <v>-28558504635</v>
      </c>
      <c r="E66" s="5">
        <v>-14137406113</v>
      </c>
      <c r="F66" s="5">
        <v>-23200480499</v>
      </c>
      <c r="G66" s="5">
        <v>-34587464073</v>
      </c>
      <c r="I66" s="5">
        <v>-109226117392</v>
      </c>
      <c r="J66" s="5">
        <v>-74830790289</v>
      </c>
      <c r="K66" s="5">
        <v>-52435547763</v>
      </c>
      <c r="L66" s="5">
        <v>-77733481954</v>
      </c>
      <c r="M66" s="5">
        <v>-77475426606</v>
      </c>
      <c r="N66" s="5">
        <v>-18065038750</v>
      </c>
      <c r="O66" s="5">
        <v>-19024718202</v>
      </c>
    </row>
    <row r="67" spans="2:15" x14ac:dyDescent="0.35">
      <c r="C67" t="s">
        <v>622</v>
      </c>
      <c r="O67" s="5">
        <v>384465283</v>
      </c>
    </row>
    <row r="68" spans="2:15" x14ac:dyDescent="0.35">
      <c r="C68" t="s">
        <v>91</v>
      </c>
      <c r="D68" s="5">
        <v>83677482695</v>
      </c>
      <c r="E68" s="5">
        <v>54854868763</v>
      </c>
      <c r="F68" s="5">
        <v>71873931473</v>
      </c>
      <c r="G68" s="5">
        <v>63087985381</v>
      </c>
      <c r="I68" s="5">
        <v>268779612356</v>
      </c>
      <c r="J68" s="5">
        <v>214854888133</v>
      </c>
      <c r="K68" s="5">
        <v>146138989067</v>
      </c>
      <c r="L68" s="5">
        <v>252406668731</v>
      </c>
      <c r="M68" s="5">
        <v>259650288797</v>
      </c>
      <c r="N68" s="5">
        <v>72366649338</v>
      </c>
      <c r="O68" s="5">
        <v>29160679173</v>
      </c>
    </row>
    <row r="69" spans="2:15" x14ac:dyDescent="0.35">
      <c r="C69" t="s">
        <v>92</v>
      </c>
      <c r="E69" s="5">
        <v>3779750669</v>
      </c>
      <c r="I69" s="5">
        <v>3779750669</v>
      </c>
      <c r="J69" s="5">
        <v>-1489689867</v>
      </c>
      <c r="K69" s="5">
        <v>5920684976</v>
      </c>
      <c r="L69" s="5">
        <v>1162352843</v>
      </c>
      <c r="M69" s="5">
        <v>611101202</v>
      </c>
      <c r="N69" s="5">
        <v>-9520955477</v>
      </c>
      <c r="O69" s="5">
        <v>-1790587493</v>
      </c>
    </row>
    <row r="70" spans="2:15" x14ac:dyDescent="0.35">
      <c r="C70" t="s">
        <v>386</v>
      </c>
      <c r="E70" s="5">
        <v>3779750669</v>
      </c>
      <c r="I70" s="5">
        <v>3779750669</v>
      </c>
      <c r="J70" s="5">
        <v>-1489689867</v>
      </c>
      <c r="K70" s="5">
        <v>5920684976</v>
      </c>
      <c r="L70" s="5">
        <v>1162352843</v>
      </c>
      <c r="M70" s="5">
        <v>611101202</v>
      </c>
      <c r="N70" s="5">
        <v>-9520955477</v>
      </c>
      <c r="O70" s="5">
        <v>-1790587493</v>
      </c>
    </row>
    <row r="71" spans="2:15" x14ac:dyDescent="0.35">
      <c r="C71" t="s">
        <v>93</v>
      </c>
      <c r="D71" s="5">
        <v>83677482695</v>
      </c>
      <c r="E71" s="5">
        <v>58634619432</v>
      </c>
      <c r="F71" s="5">
        <v>71873931473</v>
      </c>
      <c r="G71" s="5">
        <v>63087985381</v>
      </c>
      <c r="I71" s="5">
        <v>272559363025</v>
      </c>
      <c r="J71" s="5">
        <v>213365198266</v>
      </c>
      <c r="K71" s="5">
        <v>152059674043</v>
      </c>
      <c r="L71" s="5">
        <v>253569021574</v>
      </c>
      <c r="M71" s="5">
        <v>260261389999</v>
      </c>
      <c r="N71" s="5">
        <v>62845693861</v>
      </c>
      <c r="O71" s="5">
        <v>27370091680</v>
      </c>
    </row>
    <row r="72" spans="2:15" x14ac:dyDescent="0.35">
      <c r="C72" t="s">
        <v>94</v>
      </c>
      <c r="D72" s="5">
        <v>83677482695</v>
      </c>
      <c r="E72" s="5">
        <v>54854868763</v>
      </c>
      <c r="F72" s="5">
        <v>71873931473</v>
      </c>
      <c r="G72" s="5">
        <v>63087985381</v>
      </c>
      <c r="I72" s="5">
        <v>268779612356</v>
      </c>
      <c r="J72" s="5">
        <v>214854888133</v>
      </c>
      <c r="K72" s="5">
        <v>146138989067</v>
      </c>
      <c r="L72" s="5">
        <v>252406668731</v>
      </c>
      <c r="M72" s="5">
        <v>259650288797</v>
      </c>
      <c r="N72" s="5">
        <v>72366649338</v>
      </c>
      <c r="O72" s="5">
        <v>29160679173</v>
      </c>
    </row>
    <row r="73" spans="2:15" x14ac:dyDescent="0.35">
      <c r="C73" t="s">
        <v>7</v>
      </c>
      <c r="D73" s="5">
        <v>83677482695</v>
      </c>
      <c r="E73" s="5">
        <v>58634619432</v>
      </c>
      <c r="F73" s="5">
        <v>71873931473</v>
      </c>
      <c r="G73" s="5">
        <v>63087985381</v>
      </c>
      <c r="I73" s="5">
        <v>272559363025</v>
      </c>
      <c r="J73" s="5">
        <v>213365198266</v>
      </c>
      <c r="K73" s="5">
        <v>152059674043</v>
      </c>
      <c r="L73" s="5">
        <v>253569021574</v>
      </c>
      <c r="M73" s="5">
        <v>260261389999</v>
      </c>
      <c r="N73" s="5">
        <v>62845693861</v>
      </c>
      <c r="O73" s="5">
        <v>27370091680</v>
      </c>
    </row>
    <row r="74" spans="2:15" x14ac:dyDescent="0.35">
      <c r="C74" t="s">
        <v>330</v>
      </c>
    </row>
    <row r="75" spans="2:15" x14ac:dyDescent="0.35">
      <c r="C75" t="s">
        <v>95</v>
      </c>
      <c r="D75" s="5">
        <v>83677482695</v>
      </c>
      <c r="E75" s="5">
        <v>54854868763</v>
      </c>
      <c r="F75" s="5">
        <v>71873931473</v>
      </c>
      <c r="G75" s="5">
        <v>63087985381</v>
      </c>
      <c r="I75" s="5">
        <v>268779612356</v>
      </c>
      <c r="J75" s="5">
        <v>214854888133</v>
      </c>
      <c r="K75" s="5">
        <v>146138989067</v>
      </c>
      <c r="L75" s="5">
        <v>252406668731</v>
      </c>
      <c r="M75" s="5">
        <v>259650288797</v>
      </c>
      <c r="N75" s="5">
        <v>72366649338</v>
      </c>
      <c r="O75" s="5">
        <v>29160679173</v>
      </c>
    </row>
    <row r="76" spans="2:15" x14ac:dyDescent="0.35">
      <c r="C76" t="s">
        <v>96</v>
      </c>
      <c r="D76" s="5">
        <v>83677482695</v>
      </c>
      <c r="E76" s="5">
        <v>58634619432</v>
      </c>
      <c r="F76" s="5">
        <v>71873931473</v>
      </c>
      <c r="G76" s="5">
        <v>63087985381</v>
      </c>
      <c r="I76" s="5">
        <v>272559363025</v>
      </c>
      <c r="J76" s="5">
        <v>213365198266</v>
      </c>
      <c r="K76" s="5">
        <v>152059674043</v>
      </c>
      <c r="L76" s="5">
        <v>253569021574</v>
      </c>
      <c r="M76" s="5">
        <v>260261389999</v>
      </c>
      <c r="N76" s="5">
        <v>62845693861</v>
      </c>
      <c r="O76" s="5">
        <v>27370091680</v>
      </c>
    </row>
    <row r="77" spans="2:15" x14ac:dyDescent="0.35">
      <c r="C77" t="s">
        <v>97</v>
      </c>
      <c r="D77" s="5">
        <v>83677482695</v>
      </c>
      <c r="E77" s="5">
        <v>58634619432</v>
      </c>
      <c r="F77" s="5">
        <v>71873931473</v>
      </c>
      <c r="G77" s="5">
        <v>63087985381</v>
      </c>
      <c r="I77" s="5">
        <v>272559363025</v>
      </c>
      <c r="J77" s="5">
        <v>213365198266</v>
      </c>
      <c r="K77" s="5">
        <v>152059674043</v>
      </c>
      <c r="L77" s="5">
        <v>253569021574</v>
      </c>
      <c r="M77" s="5">
        <v>260261389999</v>
      </c>
      <c r="N77" s="5">
        <v>62845693861</v>
      </c>
      <c r="O77" s="5">
        <v>27370091680</v>
      </c>
    </row>
    <row r="79" spans="2:15" x14ac:dyDescent="0.35">
      <c r="B79" t="s">
        <v>98</v>
      </c>
      <c r="C79" t="s">
        <v>99</v>
      </c>
    </row>
    <row r="80" spans="2:15" x14ac:dyDescent="0.35">
      <c r="C80" t="s">
        <v>100</v>
      </c>
    </row>
    <row r="81" spans="3:15" x14ac:dyDescent="0.35">
      <c r="C81" t="s">
        <v>19</v>
      </c>
      <c r="D81" s="5">
        <v>154915467018</v>
      </c>
      <c r="E81" s="5">
        <v>158767403587</v>
      </c>
      <c r="F81" s="5">
        <v>247380161343</v>
      </c>
      <c r="G81" s="5">
        <v>136600721928</v>
      </c>
      <c r="I81" s="5">
        <v>158767403587</v>
      </c>
      <c r="J81" s="5">
        <v>133268350836</v>
      </c>
      <c r="K81" s="5">
        <v>25365337414</v>
      </c>
      <c r="L81" s="5">
        <v>263734075819</v>
      </c>
      <c r="M81" s="5">
        <v>365501446520</v>
      </c>
      <c r="N81" s="5">
        <v>41851641273</v>
      </c>
      <c r="O81" s="5">
        <v>27186232247</v>
      </c>
    </row>
    <row r="82" spans="3:15" x14ac:dyDescent="0.35">
      <c r="C82" t="s">
        <v>101</v>
      </c>
      <c r="D82" s="5">
        <v>32642518130</v>
      </c>
      <c r="E82" s="5">
        <v>24698197356</v>
      </c>
      <c r="F82" s="5">
        <v>30400940253</v>
      </c>
      <c r="G82" s="5">
        <v>31178721308</v>
      </c>
      <c r="I82" s="5">
        <v>24698197356</v>
      </c>
      <c r="J82" s="5">
        <v>18368783832</v>
      </c>
      <c r="K82" s="5">
        <v>6981505890</v>
      </c>
      <c r="L82" s="5">
        <v>13975631725</v>
      </c>
      <c r="M82" s="5">
        <v>7746858586</v>
      </c>
      <c r="N82" s="5">
        <v>5817799383</v>
      </c>
      <c r="O82" s="5">
        <v>4147591171</v>
      </c>
    </row>
    <row r="83" spans="3:15" x14ac:dyDescent="0.35">
      <c r="C83" t="s">
        <v>103</v>
      </c>
      <c r="D83" s="5">
        <v>76969127000</v>
      </c>
      <c r="E83" s="5">
        <v>46269635098</v>
      </c>
      <c r="F83" s="5">
        <v>67971891537</v>
      </c>
      <c r="G83" s="5">
        <v>63886188261</v>
      </c>
      <c r="I83" s="5">
        <v>46269635098</v>
      </c>
      <c r="J83" s="5">
        <v>50587453948</v>
      </c>
      <c r="K83" s="5">
        <v>43342397772</v>
      </c>
      <c r="L83" s="5">
        <v>47226186261</v>
      </c>
      <c r="M83" s="5">
        <v>22327732116</v>
      </c>
      <c r="N83" s="5">
        <v>32796958272</v>
      </c>
      <c r="O83" s="5">
        <v>34353257304</v>
      </c>
    </row>
    <row r="84" spans="3:15" x14ac:dyDescent="0.35">
      <c r="C84" t="s">
        <v>104</v>
      </c>
      <c r="D84" s="5">
        <v>32642518130</v>
      </c>
      <c r="E84" s="5">
        <v>24698197356</v>
      </c>
      <c r="F84" s="5">
        <v>30400940253</v>
      </c>
      <c r="G84" s="5">
        <v>31178721308</v>
      </c>
      <c r="I84" s="5">
        <v>24698197356</v>
      </c>
      <c r="J84" s="5">
        <v>18368783832</v>
      </c>
      <c r="K84" s="5">
        <v>6981505890</v>
      </c>
      <c r="L84" s="5">
        <v>13975631725</v>
      </c>
      <c r="M84" s="5">
        <v>7746858586</v>
      </c>
      <c r="N84" s="5">
        <v>5817799383</v>
      </c>
      <c r="O84" s="5">
        <v>4147591171</v>
      </c>
    </row>
    <row r="85" spans="3:15" x14ac:dyDescent="0.35">
      <c r="C85" t="s">
        <v>105</v>
      </c>
      <c r="M85" s="5">
        <v>1603999271</v>
      </c>
      <c r="N85" s="5">
        <v>1755177464</v>
      </c>
    </row>
    <row r="86" spans="3:15" x14ac:dyDescent="0.35">
      <c r="C86" t="s">
        <v>106</v>
      </c>
      <c r="D86" s="5">
        <v>6533363355</v>
      </c>
      <c r="E86" s="5">
        <v>6257339747</v>
      </c>
      <c r="F86" s="5">
        <v>5650944791</v>
      </c>
      <c r="G86" s="5">
        <v>5066841352</v>
      </c>
      <c r="I86" s="5">
        <v>6257339747</v>
      </c>
      <c r="J86" s="5">
        <v>4717355276</v>
      </c>
      <c r="K86" s="5">
        <v>3828011922</v>
      </c>
      <c r="L86" s="5">
        <v>3976029529</v>
      </c>
      <c r="M86" s="5">
        <v>4224360931</v>
      </c>
      <c r="N86" s="5">
        <v>2407505849</v>
      </c>
      <c r="O86" s="5">
        <v>5163495430</v>
      </c>
    </row>
    <row r="87" spans="3:15" x14ac:dyDescent="0.35">
      <c r="C87" t="s">
        <v>108</v>
      </c>
      <c r="D87" s="5">
        <v>125210649511</v>
      </c>
      <c r="E87" s="5">
        <v>75296789209</v>
      </c>
      <c r="F87" s="5">
        <v>55476278469</v>
      </c>
      <c r="G87" s="5">
        <v>60276047812</v>
      </c>
      <c r="I87" s="5">
        <v>75296789209</v>
      </c>
      <c r="J87" s="5">
        <v>41838859541</v>
      </c>
      <c r="K87" s="5">
        <v>68979274760</v>
      </c>
      <c r="L87" s="5">
        <v>36773035909</v>
      </c>
      <c r="M87" s="5">
        <v>24918628687</v>
      </c>
      <c r="N87" s="5">
        <v>19796009973</v>
      </c>
      <c r="O87" s="5">
        <v>24864026956</v>
      </c>
    </row>
    <row r="88" spans="3:15" x14ac:dyDescent="0.35">
      <c r="C88" t="s">
        <v>80</v>
      </c>
      <c r="D88" s="5">
        <v>-79748019621</v>
      </c>
      <c r="E88" s="5">
        <v>-79748019621</v>
      </c>
      <c r="F88" s="5">
        <v>-12227148960</v>
      </c>
      <c r="I88" s="5">
        <v>-79748019621</v>
      </c>
    </row>
    <row r="89" spans="3:15" x14ac:dyDescent="0.35">
      <c r="C89" t="s">
        <v>109</v>
      </c>
      <c r="D89" s="5">
        <v>648502203235</v>
      </c>
      <c r="E89" s="5">
        <v>556673833848</v>
      </c>
      <c r="F89" s="5">
        <v>633861507851</v>
      </c>
      <c r="G89" s="5">
        <v>542198674281</v>
      </c>
      <c r="I89" s="5">
        <v>556673833848</v>
      </c>
      <c r="J89" s="5">
        <v>463275666746</v>
      </c>
      <c r="K89" s="5">
        <v>323758316136</v>
      </c>
      <c r="L89" s="5">
        <v>502527670417</v>
      </c>
      <c r="M89" s="5">
        <v>569326150132</v>
      </c>
      <c r="N89" s="5">
        <v>201805747541</v>
      </c>
      <c r="O89" s="5">
        <v>191393430517</v>
      </c>
    </row>
    <row r="90" spans="3:15" x14ac:dyDescent="0.35">
      <c r="C90" t="s">
        <v>110</v>
      </c>
    </row>
    <row r="91" spans="3:15" x14ac:dyDescent="0.35">
      <c r="C91" t="s">
        <v>329</v>
      </c>
      <c r="D91" s="5">
        <v>10152945551</v>
      </c>
      <c r="E91" s="5">
        <v>20152945551</v>
      </c>
      <c r="F91" s="5">
        <v>7448688526</v>
      </c>
      <c r="G91" s="5">
        <v>13718688526</v>
      </c>
      <c r="I91" s="5">
        <v>20152945551</v>
      </c>
      <c r="J91" s="5">
        <v>11948688526</v>
      </c>
      <c r="K91" s="5">
        <v>5456722203</v>
      </c>
      <c r="L91" s="5">
        <v>11673450599</v>
      </c>
      <c r="M91" s="5">
        <v>2848818098</v>
      </c>
      <c r="N91" s="5">
        <v>25517138917</v>
      </c>
      <c r="O91" s="5">
        <v>13465475866</v>
      </c>
    </row>
    <row r="92" spans="3:15" x14ac:dyDescent="0.35">
      <c r="C92" t="s">
        <v>113</v>
      </c>
      <c r="D92" s="5">
        <v>591851000</v>
      </c>
      <c r="E92" s="5">
        <v>591851000</v>
      </c>
      <c r="F92" s="5">
        <v>591851000</v>
      </c>
      <c r="G92" s="5">
        <v>591851000</v>
      </c>
      <c r="I92" s="5">
        <v>591851000</v>
      </c>
      <c r="J92" s="5">
        <v>679351000</v>
      </c>
      <c r="K92" s="5">
        <v>679351000</v>
      </c>
      <c r="L92" s="5">
        <v>679351000</v>
      </c>
      <c r="M92" s="5">
        <v>679351000</v>
      </c>
      <c r="N92" s="5">
        <v>679351000</v>
      </c>
      <c r="O92" s="5">
        <v>679351000</v>
      </c>
    </row>
    <row r="93" spans="3:15" x14ac:dyDescent="0.35">
      <c r="C93" t="s">
        <v>1031</v>
      </c>
      <c r="D93" s="5">
        <v>751091159154</v>
      </c>
      <c r="E93" s="5">
        <v>756711213516</v>
      </c>
      <c r="F93" s="5">
        <v>751249881526</v>
      </c>
      <c r="G93" s="5">
        <v>752608197693</v>
      </c>
      <c r="I93" s="5">
        <v>756711213516</v>
      </c>
      <c r="J93" s="5">
        <v>751636481085</v>
      </c>
      <c r="K93" s="5">
        <v>737760312172</v>
      </c>
      <c r="L93" s="5">
        <v>718589648021</v>
      </c>
      <c r="M93" s="5">
        <v>705527581176</v>
      </c>
      <c r="N93" s="5">
        <v>701842393259</v>
      </c>
      <c r="O93" s="5">
        <v>699293239456</v>
      </c>
    </row>
    <row r="94" spans="3:15" x14ac:dyDescent="0.35">
      <c r="C94" t="s">
        <v>1032</v>
      </c>
      <c r="D94" s="5">
        <v>553408515273</v>
      </c>
      <c r="E94" s="5">
        <v>540481394182</v>
      </c>
      <c r="F94" s="5">
        <v>541216248499</v>
      </c>
      <c r="G94" s="5">
        <v>551868141266</v>
      </c>
      <c r="I94" s="5">
        <v>540481394182</v>
      </c>
      <c r="J94" s="5">
        <v>560727925482</v>
      </c>
      <c r="K94" s="5">
        <v>518379637128</v>
      </c>
      <c r="L94" s="5">
        <v>535230750368</v>
      </c>
      <c r="M94" s="5">
        <v>545192505277</v>
      </c>
      <c r="N94" s="5">
        <v>572390085800</v>
      </c>
      <c r="O94" s="5">
        <v>368209384024</v>
      </c>
    </row>
    <row r="95" spans="3:15" x14ac:dyDescent="0.35">
      <c r="C95" t="s">
        <v>1033</v>
      </c>
      <c r="D95" s="5">
        <v>197682643881</v>
      </c>
      <c r="E95" s="5">
        <v>207921876659</v>
      </c>
      <c r="F95" s="5">
        <v>200232014168</v>
      </c>
      <c r="G95" s="5">
        <v>185479225571</v>
      </c>
      <c r="I95" s="5">
        <v>207921876659</v>
      </c>
      <c r="J95" s="5">
        <v>175901646096</v>
      </c>
      <c r="K95" s="5">
        <v>205510701264</v>
      </c>
      <c r="L95" s="5">
        <v>172854629765</v>
      </c>
      <c r="M95" s="5">
        <v>151360199689</v>
      </c>
      <c r="N95" s="5">
        <v>123829368991</v>
      </c>
      <c r="O95" s="5">
        <v>324534645340</v>
      </c>
    </row>
    <row r="96" spans="3:15" x14ac:dyDescent="0.35">
      <c r="C96" t="s">
        <v>1034</v>
      </c>
      <c r="E96" s="5">
        <v>8307942675</v>
      </c>
      <c r="F96" s="5">
        <v>9801618859</v>
      </c>
      <c r="G96" s="5">
        <v>15260830856</v>
      </c>
      <c r="I96" s="5">
        <v>8307942675</v>
      </c>
      <c r="J96" s="5">
        <v>15006909507</v>
      </c>
      <c r="K96" s="5">
        <v>13869973780</v>
      </c>
      <c r="L96" s="5">
        <v>10504267888</v>
      </c>
      <c r="M96" s="5">
        <v>8974876210</v>
      </c>
      <c r="N96" s="5">
        <v>5622938468</v>
      </c>
      <c r="O96" s="5">
        <v>6549210092</v>
      </c>
    </row>
    <row r="97" spans="3:15" x14ac:dyDescent="0.35">
      <c r="C97" t="s">
        <v>1035</v>
      </c>
      <c r="D97" s="5">
        <v>751091159154</v>
      </c>
      <c r="E97" s="5">
        <v>756711213516</v>
      </c>
      <c r="F97" s="5">
        <v>751249881526</v>
      </c>
      <c r="G97" s="5">
        <v>752608197693</v>
      </c>
      <c r="I97" s="5">
        <v>756711213516</v>
      </c>
      <c r="J97" s="5">
        <v>751636481085</v>
      </c>
      <c r="K97" s="5">
        <v>737760312172</v>
      </c>
      <c r="L97" s="5">
        <v>718589648021</v>
      </c>
      <c r="M97" s="5">
        <v>705527581176</v>
      </c>
      <c r="N97" s="5">
        <v>701842393259</v>
      </c>
      <c r="O97" s="5">
        <v>699293239456</v>
      </c>
    </row>
    <row r="98" spans="3:15" x14ac:dyDescent="0.35">
      <c r="C98" t="s">
        <v>111</v>
      </c>
      <c r="N98" s="5">
        <v>2872761357</v>
      </c>
      <c r="O98" s="5">
        <v>4484822058</v>
      </c>
    </row>
    <row r="99" spans="3:15" x14ac:dyDescent="0.35">
      <c r="C99" t="s">
        <v>284</v>
      </c>
      <c r="D99" s="5">
        <v>14674920921</v>
      </c>
      <c r="E99" s="5">
        <v>14674920921</v>
      </c>
      <c r="F99" s="5">
        <v>14674920921</v>
      </c>
      <c r="G99" s="5">
        <v>14674920921</v>
      </c>
      <c r="I99" s="5">
        <v>14674920921</v>
      </c>
      <c r="J99" s="5">
        <v>14674920921</v>
      </c>
      <c r="K99" s="5">
        <v>14674920921</v>
      </c>
      <c r="L99" s="5">
        <v>14674920921</v>
      </c>
      <c r="M99" s="5">
        <v>14674920921</v>
      </c>
      <c r="N99" s="5">
        <v>14674920921</v>
      </c>
      <c r="O99" s="5">
        <v>14674920921</v>
      </c>
    </row>
    <row r="100" spans="3:15" x14ac:dyDescent="0.35">
      <c r="C100" t="s">
        <v>115</v>
      </c>
      <c r="D100" s="5">
        <v>1994867103682</v>
      </c>
      <c r="E100" s="5">
        <v>1965151255579</v>
      </c>
      <c r="F100" s="5">
        <v>1897155836148</v>
      </c>
      <c r="G100" s="5">
        <v>1876751467702</v>
      </c>
      <c r="I100" s="5">
        <v>1965151255579</v>
      </c>
      <c r="J100" s="5">
        <v>1787988846336</v>
      </c>
      <c r="K100" s="5">
        <v>1519099314707</v>
      </c>
      <c r="L100" s="5">
        <v>1332726326621</v>
      </c>
      <c r="M100" s="5">
        <v>1183914699877</v>
      </c>
      <c r="N100" s="5">
        <v>1196762773756</v>
      </c>
      <c r="O100" s="5">
        <v>1177164935973</v>
      </c>
    </row>
    <row r="101" spans="3:15" x14ac:dyDescent="0.35">
      <c r="C101" t="s">
        <v>116</v>
      </c>
      <c r="D101" s="5">
        <v>2643369306917</v>
      </c>
      <c r="E101" s="5">
        <v>2521825089427</v>
      </c>
      <c r="F101" s="5">
        <v>2531017343999</v>
      </c>
      <c r="G101" s="5">
        <v>2418950141983</v>
      </c>
      <c r="I101" s="5">
        <v>2521825089427</v>
      </c>
      <c r="J101" s="5">
        <v>2251264513082</v>
      </c>
      <c r="K101" s="5">
        <v>1842857630843</v>
      </c>
      <c r="L101" s="5">
        <v>1835253997038</v>
      </c>
      <c r="M101" s="5">
        <v>1753240850009</v>
      </c>
      <c r="N101" s="5">
        <v>1398568521297</v>
      </c>
      <c r="O101" s="5">
        <v>1368558366490</v>
      </c>
    </row>
    <row r="102" spans="3:15" x14ac:dyDescent="0.35">
      <c r="C102" t="s">
        <v>117</v>
      </c>
    </row>
    <row r="103" spans="3:15" x14ac:dyDescent="0.35">
      <c r="C103" t="s">
        <v>118</v>
      </c>
    </row>
    <row r="104" spans="3:15" x14ac:dyDescent="0.35">
      <c r="C104" t="s">
        <v>119</v>
      </c>
      <c r="D104" s="5">
        <v>437050416695</v>
      </c>
      <c r="E104" s="5">
        <v>387906056993</v>
      </c>
      <c r="F104" s="5">
        <v>373106674716</v>
      </c>
      <c r="G104" s="5">
        <v>330330205674</v>
      </c>
      <c r="I104" s="5">
        <v>387906056993</v>
      </c>
      <c r="J104" s="5">
        <v>250757108570</v>
      </c>
      <c r="K104" s="5">
        <v>187487043502</v>
      </c>
      <c r="L104" s="5">
        <v>251246911231</v>
      </c>
      <c r="M104" s="5">
        <v>263343709203</v>
      </c>
      <c r="N104" s="5">
        <v>263993971896</v>
      </c>
      <c r="O104" s="5">
        <v>164705244647</v>
      </c>
    </row>
    <row r="105" spans="3:15" x14ac:dyDescent="0.35">
      <c r="C105" t="s">
        <v>285</v>
      </c>
      <c r="D105" s="5">
        <v>40000000000</v>
      </c>
      <c r="E105" s="5">
        <v>100000000000</v>
      </c>
      <c r="I105" s="5">
        <v>100000000000</v>
      </c>
      <c r="L105" s="5">
        <v>50000000000</v>
      </c>
      <c r="M105" s="5">
        <v>100000000000</v>
      </c>
    </row>
    <row r="106" spans="3:15" x14ac:dyDescent="0.35">
      <c r="C106" t="s">
        <v>120</v>
      </c>
    </row>
    <row r="107" spans="3:15" x14ac:dyDescent="0.35">
      <c r="C107" t="s">
        <v>286</v>
      </c>
      <c r="D107" s="5">
        <v>76969127000</v>
      </c>
      <c r="E107" s="5">
        <v>46269635098</v>
      </c>
      <c r="F107" s="5">
        <v>67971891537</v>
      </c>
      <c r="G107" s="5">
        <v>63886188261</v>
      </c>
      <c r="I107" s="5">
        <v>46269635098</v>
      </c>
      <c r="J107" s="5">
        <v>50587453948</v>
      </c>
      <c r="K107" s="5">
        <v>43342397772</v>
      </c>
      <c r="L107" s="5">
        <v>47226186261</v>
      </c>
      <c r="M107" s="5">
        <v>22327732116</v>
      </c>
      <c r="N107" s="5">
        <v>32796958272</v>
      </c>
      <c r="O107" s="5">
        <v>34353257304</v>
      </c>
    </row>
    <row r="108" spans="3:15" x14ac:dyDescent="0.35">
      <c r="C108" t="s">
        <v>121</v>
      </c>
      <c r="D108" s="5">
        <v>24566027884</v>
      </c>
      <c r="E108" s="5">
        <v>17912776866</v>
      </c>
      <c r="F108" s="5">
        <v>24302409849</v>
      </c>
      <c r="G108" s="5">
        <v>29195849338</v>
      </c>
      <c r="I108" s="5">
        <v>17912776866</v>
      </c>
      <c r="J108" s="5">
        <v>29255935702</v>
      </c>
      <c r="K108" s="5">
        <v>23831942783</v>
      </c>
      <c r="L108" s="5">
        <v>12772370533</v>
      </c>
      <c r="M108" s="5">
        <v>10257540633</v>
      </c>
      <c r="N108" s="5">
        <v>18409512513</v>
      </c>
      <c r="O108" s="5">
        <v>1792609088</v>
      </c>
    </row>
    <row r="109" spans="3:15" x14ac:dyDescent="0.35">
      <c r="C109" t="s">
        <v>122</v>
      </c>
      <c r="D109" s="5">
        <v>47852840825</v>
      </c>
      <c r="E109" s="5">
        <v>46957558573</v>
      </c>
      <c r="F109" s="5">
        <v>34117836449</v>
      </c>
      <c r="G109" s="5">
        <v>18800070369</v>
      </c>
      <c r="I109" s="5">
        <v>46957558573</v>
      </c>
      <c r="J109" s="5">
        <v>16324661648</v>
      </c>
      <c r="K109" s="5">
        <v>6731586016</v>
      </c>
      <c r="L109" s="5">
        <v>37638634875</v>
      </c>
      <c r="M109" s="5">
        <v>41372656493</v>
      </c>
      <c r="N109" s="5">
        <v>15525997858</v>
      </c>
      <c r="O109" s="5">
        <v>2123232091</v>
      </c>
    </row>
    <row r="110" spans="3:15" x14ac:dyDescent="0.35">
      <c r="C110" t="s">
        <v>123</v>
      </c>
      <c r="D110" s="5">
        <v>18133270829</v>
      </c>
      <c r="E110" s="5">
        <v>16535737754</v>
      </c>
      <c r="F110" s="5">
        <v>15831578651</v>
      </c>
      <c r="G110" s="5">
        <v>15430589702</v>
      </c>
      <c r="I110" s="5">
        <v>16535737754</v>
      </c>
      <c r="J110" s="5">
        <v>14557960315</v>
      </c>
      <c r="K110" s="5">
        <v>12698225603</v>
      </c>
      <c r="L110" s="5">
        <v>12527075584</v>
      </c>
      <c r="M110" s="5">
        <v>10206243260</v>
      </c>
      <c r="N110" s="5">
        <v>10666144168</v>
      </c>
      <c r="O110" s="5">
        <v>13002737974</v>
      </c>
    </row>
    <row r="111" spans="3:15" x14ac:dyDescent="0.35">
      <c r="C111" t="s">
        <v>570</v>
      </c>
      <c r="F111" s="5">
        <v>7730000000</v>
      </c>
      <c r="K111" s="5">
        <v>5178070253</v>
      </c>
    </row>
    <row r="112" spans="3:15" x14ac:dyDescent="0.35">
      <c r="C112" t="s">
        <v>124</v>
      </c>
    </row>
    <row r="113" spans="3:15" x14ac:dyDescent="0.35">
      <c r="C113" t="s">
        <v>288</v>
      </c>
      <c r="D113" s="5">
        <v>471825000000</v>
      </c>
      <c r="E113" s="5">
        <v>509375000000</v>
      </c>
      <c r="F113" s="5">
        <v>500300000000</v>
      </c>
      <c r="G113" s="5">
        <v>485475000000</v>
      </c>
      <c r="I113" s="5">
        <v>509375000000</v>
      </c>
      <c r="J113" s="5">
        <v>551825000000</v>
      </c>
      <c r="K113" s="5">
        <v>414082000000</v>
      </c>
      <c r="L113" s="5">
        <v>500032000000</v>
      </c>
      <c r="M113" s="5">
        <v>585882000000</v>
      </c>
      <c r="N113" s="5">
        <v>448431018838</v>
      </c>
      <c r="O113" s="5">
        <v>585196865204</v>
      </c>
    </row>
    <row r="114" spans="3:15" x14ac:dyDescent="0.35">
      <c r="C114" t="s">
        <v>542</v>
      </c>
      <c r="D114" s="5">
        <v>2324925045</v>
      </c>
      <c r="E114" s="5">
        <v>2621167856</v>
      </c>
      <c r="F114" s="5">
        <v>2980831730</v>
      </c>
      <c r="G114" s="5">
        <v>3063204258</v>
      </c>
      <c r="I114" s="5">
        <v>2621167856</v>
      </c>
      <c r="J114" s="5">
        <v>3277298936</v>
      </c>
      <c r="K114" s="5">
        <v>4174550448</v>
      </c>
      <c r="L114" s="5">
        <v>3340131215</v>
      </c>
      <c r="M114" s="5">
        <v>2319042223</v>
      </c>
      <c r="N114" s="5">
        <v>1663537833</v>
      </c>
      <c r="O114" s="5">
        <v>1026482410</v>
      </c>
    </row>
    <row r="115" spans="3:15" x14ac:dyDescent="0.35">
      <c r="C115" t="s">
        <v>289</v>
      </c>
      <c r="D115" s="5">
        <v>1760936142</v>
      </c>
      <c r="E115" s="5">
        <v>1335585651</v>
      </c>
      <c r="F115" s="5">
        <v>901561000</v>
      </c>
      <c r="G115" s="5">
        <v>1293692326</v>
      </c>
      <c r="I115" s="5">
        <v>1335585651</v>
      </c>
      <c r="J115" s="5">
        <v>1455306561</v>
      </c>
      <c r="K115" s="5">
        <v>1230204877</v>
      </c>
      <c r="L115" s="5">
        <v>1892512763</v>
      </c>
      <c r="M115" s="5">
        <v>381543637</v>
      </c>
    </row>
    <row r="116" spans="3:15" x14ac:dyDescent="0.35">
      <c r="C116" t="s">
        <v>126</v>
      </c>
      <c r="D116" s="5">
        <v>189285861187</v>
      </c>
      <c r="E116" s="5">
        <v>154156753507</v>
      </c>
      <c r="F116" s="5">
        <v>218929892730</v>
      </c>
      <c r="G116" s="5">
        <v>197779396584</v>
      </c>
      <c r="I116" s="5">
        <v>154156753507</v>
      </c>
      <c r="J116" s="5">
        <v>138932605497</v>
      </c>
      <c r="K116" s="5">
        <v>91354755325</v>
      </c>
      <c r="L116" s="5">
        <v>91082643978</v>
      </c>
      <c r="M116" s="5">
        <v>79171986701</v>
      </c>
      <c r="N116" s="5">
        <v>186581384085</v>
      </c>
      <c r="O116" s="5">
        <v>113431508190</v>
      </c>
    </row>
    <row r="117" spans="3:15" x14ac:dyDescent="0.35">
      <c r="C117" t="s">
        <v>127</v>
      </c>
      <c r="D117" s="5">
        <v>655813197475</v>
      </c>
      <c r="E117" s="5">
        <v>667090822382</v>
      </c>
      <c r="F117" s="5">
        <v>657667821302</v>
      </c>
      <c r="G117" s="5">
        <v>648023870841</v>
      </c>
      <c r="I117" s="5">
        <v>667090822382</v>
      </c>
      <c r="J117" s="5">
        <v>701962151164</v>
      </c>
      <c r="K117" s="5">
        <v>540199032259</v>
      </c>
      <c r="L117" s="5">
        <v>620895204768</v>
      </c>
      <c r="M117" s="5">
        <v>708604281341</v>
      </c>
      <c r="N117" s="5">
        <v>562293079935</v>
      </c>
      <c r="O117" s="5">
        <v>738953072547</v>
      </c>
    </row>
    <row r="118" spans="3:15" x14ac:dyDescent="0.35">
      <c r="C118" t="s">
        <v>128</v>
      </c>
      <c r="D118" s="5">
        <v>655813197475</v>
      </c>
      <c r="E118" s="5">
        <v>667090822382</v>
      </c>
      <c r="F118" s="5">
        <v>657667821302</v>
      </c>
      <c r="G118" s="5">
        <v>648023870841</v>
      </c>
      <c r="I118" s="5">
        <v>667090822382</v>
      </c>
      <c r="J118" s="5">
        <v>701962151164</v>
      </c>
      <c r="K118" s="5">
        <v>540199032259</v>
      </c>
      <c r="L118" s="5">
        <v>620895204768</v>
      </c>
      <c r="M118" s="5">
        <v>708604281341</v>
      </c>
      <c r="N118" s="5">
        <v>562293079935</v>
      </c>
      <c r="O118" s="5">
        <v>738953072547</v>
      </c>
    </row>
    <row r="119" spans="3:15" x14ac:dyDescent="0.35">
      <c r="C119" t="s">
        <v>950</v>
      </c>
      <c r="D119" s="5">
        <v>50225000000</v>
      </c>
      <c r="E119" s="5">
        <v>37225000000</v>
      </c>
      <c r="F119" s="5">
        <v>33225000000</v>
      </c>
      <c r="G119" s="5">
        <v>33225000000</v>
      </c>
      <c r="I119" s="5">
        <v>37225000000</v>
      </c>
      <c r="J119" s="5">
        <v>33225000000</v>
      </c>
      <c r="K119" s="5">
        <v>33225000000</v>
      </c>
      <c r="L119" s="5">
        <v>33225000000</v>
      </c>
      <c r="M119" s="5">
        <v>33225000000</v>
      </c>
      <c r="N119" s="5">
        <v>33225000000</v>
      </c>
      <c r="O119" s="5">
        <v>83950882933</v>
      </c>
    </row>
    <row r="120" spans="3:15" x14ac:dyDescent="0.35">
      <c r="C120" t="s">
        <v>290</v>
      </c>
      <c r="D120" s="5">
        <v>75702044495</v>
      </c>
      <c r="E120" s="5">
        <v>60860316120</v>
      </c>
      <c r="F120" s="5">
        <v>68978489782</v>
      </c>
      <c r="G120" s="5">
        <v>72193350821</v>
      </c>
      <c r="I120" s="5">
        <v>60860316120</v>
      </c>
      <c r="J120" s="5">
        <v>56983103825</v>
      </c>
      <c r="K120" s="5">
        <v>39805844940</v>
      </c>
      <c r="L120" s="5">
        <v>33783062702</v>
      </c>
      <c r="M120" s="5">
        <v>36830991830</v>
      </c>
      <c r="N120" s="5">
        <v>19680715695</v>
      </c>
      <c r="O120" s="5">
        <v>27271424803</v>
      </c>
    </row>
    <row r="121" spans="3:15" x14ac:dyDescent="0.35">
      <c r="C121" t="s">
        <v>129</v>
      </c>
    </row>
    <row r="122" spans="3:15" x14ac:dyDescent="0.35">
      <c r="C122" t="s">
        <v>130</v>
      </c>
      <c r="D122" s="5">
        <v>473437559819</v>
      </c>
      <c r="E122" s="5">
        <v>510952159885</v>
      </c>
      <c r="F122" s="5">
        <v>502125812620</v>
      </c>
      <c r="G122" s="5">
        <v>487672358827</v>
      </c>
      <c r="I122" s="5">
        <v>510952159885</v>
      </c>
      <c r="J122" s="5">
        <v>554644317962</v>
      </c>
      <c r="K122" s="5">
        <v>417991399612</v>
      </c>
      <c r="L122" s="5">
        <v>503613781007</v>
      </c>
      <c r="M122" s="5">
        <v>587451225922</v>
      </c>
      <c r="N122" s="5">
        <v>449642045676</v>
      </c>
      <c r="O122" s="5">
        <v>586097897325</v>
      </c>
    </row>
    <row r="123" spans="3:15" x14ac:dyDescent="0.35">
      <c r="C123" t="s">
        <v>132</v>
      </c>
      <c r="D123" s="5">
        <v>1092863614170</v>
      </c>
      <c r="E123" s="5">
        <v>1054996879375</v>
      </c>
      <c r="F123" s="5">
        <v>1030774496018</v>
      </c>
      <c r="G123" s="5">
        <v>978354076515</v>
      </c>
      <c r="I123" s="5">
        <v>1054996879375</v>
      </c>
      <c r="J123" s="5">
        <v>952719259734</v>
      </c>
      <c r="K123" s="5">
        <v>727686075761</v>
      </c>
      <c r="L123" s="5">
        <v>872142115999</v>
      </c>
      <c r="M123" s="5">
        <v>971947990544</v>
      </c>
      <c r="N123" s="5">
        <v>826287051831</v>
      </c>
      <c r="O123" s="5">
        <v>903658317194</v>
      </c>
    </row>
    <row r="124" spans="3:15" x14ac:dyDescent="0.35">
      <c r="C124" t="s">
        <v>133</v>
      </c>
    </row>
    <row r="125" spans="3:15" x14ac:dyDescent="0.35">
      <c r="C125" t="s">
        <v>134</v>
      </c>
      <c r="D125" s="5">
        <v>205000000000</v>
      </c>
      <c r="E125" s="5">
        <v>205000000000</v>
      </c>
      <c r="F125" s="5">
        <v>205000000000</v>
      </c>
      <c r="G125" s="5">
        <v>205000000000</v>
      </c>
      <c r="I125" s="5">
        <v>205000000000</v>
      </c>
      <c r="J125" s="5">
        <v>205000000000</v>
      </c>
      <c r="K125" s="5">
        <v>205000000000</v>
      </c>
      <c r="L125" s="5">
        <v>205000000000</v>
      </c>
      <c r="M125" s="5">
        <v>205000000000</v>
      </c>
      <c r="N125" s="5">
        <v>205000000000</v>
      </c>
      <c r="O125" s="5">
        <v>164000000000</v>
      </c>
    </row>
    <row r="126" spans="3:15" x14ac:dyDescent="0.35">
      <c r="C126" t="s">
        <v>135</v>
      </c>
      <c r="D126" s="5">
        <v>-259618166987</v>
      </c>
      <c r="E126" s="5">
        <v>-259618166987</v>
      </c>
      <c r="F126" s="5">
        <v>-259618166987</v>
      </c>
      <c r="G126" s="5">
        <v>-259618166987</v>
      </c>
      <c r="I126" s="5">
        <v>-259618166987</v>
      </c>
      <c r="J126" s="5">
        <v>-259618166987</v>
      </c>
      <c r="K126" s="5">
        <v>-259618166987</v>
      </c>
      <c r="L126" s="5">
        <v>-259618166987</v>
      </c>
      <c r="M126" s="5">
        <v>-259618166987</v>
      </c>
      <c r="N126" s="5">
        <v>-259618166987</v>
      </c>
      <c r="O126" s="5">
        <v>-263256896154</v>
      </c>
    </row>
    <row r="127" spans="3:15" x14ac:dyDescent="0.35">
      <c r="C127" t="s">
        <v>136</v>
      </c>
      <c r="D127" s="5">
        <v>1684856879355</v>
      </c>
      <c r="E127" s="5">
        <v>1601179396660</v>
      </c>
      <c r="F127" s="5">
        <v>1567073163928</v>
      </c>
      <c r="G127" s="5">
        <v>1495199232455</v>
      </c>
      <c r="I127" s="5">
        <v>1601179396660</v>
      </c>
      <c r="J127" s="5">
        <v>1353148420335</v>
      </c>
      <c r="K127" s="5">
        <v>1169774722069</v>
      </c>
      <c r="L127" s="5">
        <v>1017715048026</v>
      </c>
      <c r="M127" s="5">
        <v>835896026452</v>
      </c>
      <c r="N127" s="5">
        <v>626884636453</v>
      </c>
      <c r="O127" s="5">
        <v>564141945450</v>
      </c>
    </row>
    <row r="128" spans="3:15" x14ac:dyDescent="0.35">
      <c r="C128" t="s">
        <v>137</v>
      </c>
      <c r="D128" s="5">
        <v>9100000000</v>
      </c>
      <c r="E128" s="5">
        <v>9100000000</v>
      </c>
      <c r="F128" s="5">
        <v>9100000000</v>
      </c>
      <c r="G128" s="5">
        <v>9100000000</v>
      </c>
      <c r="I128" s="5">
        <v>9100000000</v>
      </c>
      <c r="J128" s="5">
        <v>6600000000</v>
      </c>
      <c r="K128" s="5">
        <v>5100000000</v>
      </c>
      <c r="L128" s="5">
        <v>2600000000</v>
      </c>
    </row>
    <row r="129" spans="2:15" x14ac:dyDescent="0.35">
      <c r="C129" t="s">
        <v>138</v>
      </c>
      <c r="D129" s="5">
        <v>1675756879355</v>
      </c>
      <c r="E129" s="5">
        <v>1592079396660</v>
      </c>
      <c r="F129" s="5">
        <v>1557973163928</v>
      </c>
      <c r="G129" s="5">
        <v>1486099232455</v>
      </c>
      <c r="I129" s="5">
        <v>1592079396660</v>
      </c>
      <c r="J129" s="5">
        <v>1346548420335</v>
      </c>
      <c r="K129" s="5">
        <v>1164674722069</v>
      </c>
      <c r="L129" s="5">
        <v>1015115048026</v>
      </c>
    </row>
    <row r="130" spans="2:15" x14ac:dyDescent="0.35">
      <c r="C130" t="s">
        <v>139</v>
      </c>
      <c r="D130" s="5">
        <v>1684856879355</v>
      </c>
      <c r="E130" s="5">
        <v>1601179396660</v>
      </c>
      <c r="F130" s="5">
        <v>1567073163928</v>
      </c>
      <c r="G130" s="5">
        <v>1495199232455</v>
      </c>
      <c r="I130" s="5">
        <v>1601179396660</v>
      </c>
      <c r="J130" s="5">
        <v>1353148420335</v>
      </c>
      <c r="K130" s="5">
        <v>1169774722069</v>
      </c>
      <c r="L130" s="5">
        <v>1017715048026</v>
      </c>
      <c r="M130" s="5">
        <v>835896026452</v>
      </c>
      <c r="N130" s="5">
        <v>626884636453</v>
      </c>
      <c r="O130" s="5">
        <v>564141945450</v>
      </c>
    </row>
    <row r="131" spans="2:15" x14ac:dyDescent="0.35">
      <c r="C131" t="s">
        <v>291</v>
      </c>
      <c r="D131" s="5">
        <v>15000000</v>
      </c>
      <c r="E131" s="5">
        <v>15000000</v>
      </c>
      <c r="F131" s="5">
        <v>15000000</v>
      </c>
      <c r="G131" s="5">
        <v>15000000</v>
      </c>
      <c r="I131" s="5">
        <v>15000000</v>
      </c>
      <c r="J131" s="5">
        <v>15000000</v>
      </c>
      <c r="K131" s="5">
        <v>15000000</v>
      </c>
      <c r="L131" s="5">
        <v>15000000</v>
      </c>
      <c r="M131" s="5">
        <v>15000000</v>
      </c>
      <c r="N131" s="5">
        <v>15000000</v>
      </c>
      <c r="O131" s="5">
        <v>15000000</v>
      </c>
    </row>
    <row r="132" spans="2:15" x14ac:dyDescent="0.35">
      <c r="C132" t="s">
        <v>9</v>
      </c>
      <c r="D132" s="5">
        <v>1550505692747</v>
      </c>
      <c r="E132" s="5">
        <v>1466828210052</v>
      </c>
      <c r="F132" s="5">
        <v>1500242847981</v>
      </c>
      <c r="G132" s="5">
        <v>1440596065468</v>
      </c>
      <c r="I132" s="5">
        <v>1466828210052</v>
      </c>
      <c r="J132" s="5">
        <v>1298545253348</v>
      </c>
      <c r="K132" s="5">
        <v>1115171555082</v>
      </c>
      <c r="L132" s="5">
        <v>963111881039</v>
      </c>
      <c r="M132" s="5">
        <v>781292859465</v>
      </c>
      <c r="N132" s="5">
        <v>572281469466</v>
      </c>
      <c r="O132" s="5">
        <v>464900049296</v>
      </c>
    </row>
    <row r="133" spans="2:15" x14ac:dyDescent="0.35">
      <c r="C133" t="s">
        <v>140</v>
      </c>
      <c r="D133" s="5">
        <v>2643369306917</v>
      </c>
      <c r="E133" s="5">
        <v>2521825089427</v>
      </c>
      <c r="F133" s="5">
        <v>2531017343999</v>
      </c>
      <c r="G133" s="5">
        <v>2418950141983</v>
      </c>
      <c r="I133" s="5">
        <v>2521825089427</v>
      </c>
      <c r="J133" s="5">
        <v>2251264513082</v>
      </c>
      <c r="K133" s="5">
        <v>1842857630843</v>
      </c>
      <c r="L133" s="5">
        <v>1835253997038</v>
      </c>
      <c r="M133" s="5">
        <v>1753240850009</v>
      </c>
      <c r="N133" s="5">
        <v>1398568521297</v>
      </c>
      <c r="O133" s="5">
        <v>1368558366490</v>
      </c>
    </row>
    <row r="134" spans="2:15" x14ac:dyDescent="0.35">
      <c r="C134" t="s">
        <v>141</v>
      </c>
      <c r="D134" s="5">
        <v>2050000000</v>
      </c>
      <c r="E134" s="5">
        <v>2050000000</v>
      </c>
      <c r="F134" s="5">
        <v>2050000000</v>
      </c>
      <c r="G134" s="5">
        <v>2050000000</v>
      </c>
      <c r="I134" s="5">
        <v>2050000000</v>
      </c>
      <c r="J134" s="5">
        <v>2050000000</v>
      </c>
      <c r="K134" s="5">
        <v>2050000000</v>
      </c>
      <c r="L134" s="5">
        <v>2050000000</v>
      </c>
      <c r="M134" s="5">
        <v>2050000000</v>
      </c>
      <c r="N134" s="5">
        <v>2050000000</v>
      </c>
      <c r="O134" s="5">
        <v>1640000000</v>
      </c>
    </row>
    <row r="136" spans="2:15" x14ac:dyDescent="0.35">
      <c r="B136" t="s">
        <v>142</v>
      </c>
      <c r="C136" t="s">
        <v>143</v>
      </c>
      <c r="D136" s="5">
        <v>96073652690</v>
      </c>
      <c r="E136" s="5">
        <v>104442244994</v>
      </c>
      <c r="F136" s="5">
        <v>142084668963</v>
      </c>
      <c r="G136" s="5">
        <v>108564406848</v>
      </c>
      <c r="I136" s="5">
        <v>415986512172</v>
      </c>
      <c r="J136" s="5">
        <v>332807671572</v>
      </c>
      <c r="K136" s="5">
        <v>192491057415</v>
      </c>
      <c r="L136" s="5">
        <v>401335531740</v>
      </c>
      <c r="M136" s="5">
        <v>390318298080</v>
      </c>
      <c r="N136" s="5">
        <v>240201830321</v>
      </c>
      <c r="O136" s="5">
        <v>157863379470</v>
      </c>
    </row>
    <row r="137" spans="2:15" x14ac:dyDescent="0.35">
      <c r="C137" t="s">
        <v>292</v>
      </c>
      <c r="D137" s="5">
        <v>567548321605</v>
      </c>
      <c r="E137" s="5">
        <v>562170651849</v>
      </c>
      <c r="F137" s="5">
        <v>589407972560</v>
      </c>
      <c r="G137" s="5">
        <v>450885880041</v>
      </c>
      <c r="I137" s="5">
        <v>1887915276623</v>
      </c>
      <c r="J137" s="5">
        <v>1052120417881</v>
      </c>
      <c r="K137" s="5">
        <v>886856617149</v>
      </c>
      <c r="L137" s="5">
        <v>964335760313</v>
      </c>
      <c r="M137" s="5">
        <v>893932052505</v>
      </c>
      <c r="N137" s="5">
        <v>605585124602</v>
      </c>
      <c r="O137" s="5">
        <v>490558028841</v>
      </c>
    </row>
    <row r="138" spans="2:15" x14ac:dyDescent="0.35">
      <c r="C138" t="s">
        <v>333</v>
      </c>
      <c r="D138" s="5">
        <v>-423117741477</v>
      </c>
      <c r="E138" s="5">
        <v>-344950576083</v>
      </c>
      <c r="F138" s="5">
        <v>-388343528110</v>
      </c>
      <c r="G138" s="5">
        <v>-276723787942</v>
      </c>
      <c r="I138" s="5">
        <v>-1172128325702</v>
      </c>
      <c r="J138" s="5">
        <v>-466404351698</v>
      </c>
      <c r="K138" s="5">
        <v>-487937220921</v>
      </c>
      <c r="L138" s="5">
        <v>-349344366750</v>
      </c>
      <c r="M138" s="5">
        <v>-380574173964</v>
      </c>
      <c r="N138" s="5">
        <v>-244701762048</v>
      </c>
      <c r="O138" s="5">
        <v>-217509886694</v>
      </c>
    </row>
    <row r="139" spans="2:15" x14ac:dyDescent="0.35">
      <c r="C139" t="s">
        <v>293</v>
      </c>
      <c r="D139" s="5">
        <v>-43239044667</v>
      </c>
      <c r="E139" s="5">
        <v>-88659206017</v>
      </c>
      <c r="F139" s="5">
        <v>-44430280830</v>
      </c>
      <c r="G139" s="5">
        <v>-47827922152</v>
      </c>
      <c r="I139" s="5">
        <v>-222831416703</v>
      </c>
      <c r="J139" s="5">
        <v>-197913037689</v>
      </c>
      <c r="K139" s="5">
        <v>-116341629612</v>
      </c>
      <c r="L139" s="5">
        <v>-130066975219</v>
      </c>
      <c r="M139" s="5">
        <v>-92723620034</v>
      </c>
      <c r="N139" s="5">
        <v>-120379119744</v>
      </c>
      <c r="O139" s="5">
        <v>-98709418371</v>
      </c>
    </row>
    <row r="140" spans="2:15" x14ac:dyDescent="0.35">
      <c r="C140" t="s">
        <v>693</v>
      </c>
      <c r="D140" s="5">
        <v>638576522</v>
      </c>
      <c r="E140" s="5">
        <v>594473014</v>
      </c>
      <c r="F140" s="5">
        <v>197397801</v>
      </c>
      <c r="G140" s="5">
        <v>223502810</v>
      </c>
      <c r="I140" s="5">
        <v>1322811431</v>
      </c>
      <c r="J140" s="5">
        <v>1979497439</v>
      </c>
      <c r="K140" s="5">
        <v>2130273178</v>
      </c>
      <c r="L140" s="5">
        <v>3915326310</v>
      </c>
      <c r="M140" s="5">
        <v>1128380058</v>
      </c>
      <c r="N140" s="5">
        <v>905194018</v>
      </c>
      <c r="O140" s="5">
        <v>728431594</v>
      </c>
    </row>
    <row r="141" spans="2:15" x14ac:dyDescent="0.35">
      <c r="C141" t="s">
        <v>834</v>
      </c>
      <c r="E141" s="5">
        <v>778609169</v>
      </c>
      <c r="I141" s="5">
        <v>778609169</v>
      </c>
      <c r="N141" s="5">
        <v>7858117693</v>
      </c>
    </row>
    <row r="142" spans="2:15" x14ac:dyDescent="0.35">
      <c r="C142" t="s">
        <v>147</v>
      </c>
      <c r="D142" s="5">
        <v>-5756459293</v>
      </c>
      <c r="E142" s="5">
        <v>-25491706938</v>
      </c>
      <c r="F142" s="5">
        <v>-14746892458</v>
      </c>
      <c r="G142" s="5">
        <v>-17993265909</v>
      </c>
      <c r="I142" s="5">
        <v>-79070442646</v>
      </c>
      <c r="J142" s="5">
        <v>-56974854361</v>
      </c>
      <c r="K142" s="5">
        <v>-92216982379</v>
      </c>
      <c r="L142" s="5">
        <v>-87504212914</v>
      </c>
      <c r="M142" s="5">
        <v>-31444340485</v>
      </c>
      <c r="N142" s="5">
        <v>-9065724200</v>
      </c>
      <c r="O142" s="5">
        <v>-17203775900</v>
      </c>
    </row>
    <row r="143" spans="2:15" x14ac:dyDescent="0.35">
      <c r="C143" t="s">
        <v>150</v>
      </c>
      <c r="D143" s="5">
        <v>-55451251497</v>
      </c>
      <c r="E143" s="5">
        <v>-78126117951</v>
      </c>
      <c r="F143" s="5">
        <v>22056235102</v>
      </c>
      <c r="G143" s="5">
        <v>-3333283257</v>
      </c>
      <c r="I143" s="5">
        <v>-97288135530</v>
      </c>
      <c r="J143" s="5">
        <v>81181076444</v>
      </c>
      <c r="K143" s="5">
        <v>-179154962514</v>
      </c>
      <c r="L143" s="5">
        <v>-264660741850</v>
      </c>
      <c r="M143" s="5">
        <v>18450737470</v>
      </c>
      <c r="N143" s="5">
        <v>-148740390265</v>
      </c>
      <c r="O143" s="5">
        <v>-51763510320</v>
      </c>
    </row>
    <row r="144" spans="2:15" x14ac:dyDescent="0.35">
      <c r="C144" t="s">
        <v>151</v>
      </c>
      <c r="D144" s="5">
        <v>-69474337762</v>
      </c>
      <c r="E144" s="5">
        <v>-89928884799</v>
      </c>
      <c r="F144" s="5">
        <v>-53361464650</v>
      </c>
      <c r="G144" s="5">
        <v>-57045058744</v>
      </c>
      <c r="I144" s="5">
        <v>-268199323891</v>
      </c>
      <c r="J144" s="5">
        <v>-306085734594</v>
      </c>
      <c r="K144" s="5">
        <v>-251704833306</v>
      </c>
      <c r="L144" s="5">
        <v>-238442160591</v>
      </c>
      <c r="M144" s="5">
        <v>-85119230303</v>
      </c>
      <c r="N144" s="5">
        <v>-76796031030</v>
      </c>
      <c r="O144" s="5">
        <v>-183948036408</v>
      </c>
    </row>
    <row r="145" spans="3:15" x14ac:dyDescent="0.35">
      <c r="C145" t="s">
        <v>1036</v>
      </c>
      <c r="D145" s="5">
        <v>-4975253994</v>
      </c>
      <c r="E145" s="5">
        <v>-3326709375</v>
      </c>
      <c r="F145" s="5">
        <v>13934853936</v>
      </c>
      <c r="G145" s="5">
        <v>-6089369167</v>
      </c>
      <c r="I145" s="5">
        <v>-1415073455</v>
      </c>
      <c r="J145" s="5">
        <v>-7191242458</v>
      </c>
      <c r="K145" s="5">
        <v>-15348993389</v>
      </c>
      <c r="L145" s="5">
        <v>-8983881747</v>
      </c>
      <c r="M145" s="5">
        <v>-6622839760</v>
      </c>
      <c r="N145" s="5">
        <v>-5047511969</v>
      </c>
      <c r="O145" s="5">
        <v>-7591606427</v>
      </c>
    </row>
    <row r="146" spans="3:15" x14ac:dyDescent="0.35">
      <c r="C146" t="s">
        <v>155</v>
      </c>
      <c r="D146" s="5">
        <v>-48748720490</v>
      </c>
      <c r="E146" s="5">
        <v>-48844228609</v>
      </c>
      <c r="F146" s="5">
        <v>-59068276305</v>
      </c>
      <c r="G146" s="5">
        <v>-46202657972</v>
      </c>
      <c r="I146" s="5">
        <v>-201255116097</v>
      </c>
      <c r="J146" s="5">
        <v>-227648478689</v>
      </c>
      <c r="K146" s="5">
        <v>-136372002283</v>
      </c>
      <c r="L146" s="5">
        <v>-134416655133</v>
      </c>
      <c r="M146" s="5">
        <v>-36167400911</v>
      </c>
      <c r="N146" s="5">
        <v>-42242617870</v>
      </c>
      <c r="O146" s="5">
        <v>-31700180019</v>
      </c>
    </row>
    <row r="147" spans="3:15" x14ac:dyDescent="0.35">
      <c r="C147" t="s">
        <v>1037</v>
      </c>
      <c r="J147" s="5">
        <v>1285800114</v>
      </c>
      <c r="K147" s="5">
        <v>1768332387</v>
      </c>
      <c r="L147" s="5">
        <v>426484591</v>
      </c>
      <c r="M147" s="5">
        <v>598283470</v>
      </c>
      <c r="N147" s="5">
        <v>109477274</v>
      </c>
      <c r="O147" s="5">
        <v>19477272</v>
      </c>
    </row>
    <row r="148" spans="3:15" x14ac:dyDescent="0.35">
      <c r="C148" t="s">
        <v>1038</v>
      </c>
      <c r="D148" s="5">
        <v>-12872557415</v>
      </c>
      <c r="E148" s="5">
        <v>-12393351447</v>
      </c>
      <c r="F148" s="5">
        <v>-7549846518</v>
      </c>
      <c r="G148" s="5">
        <v>-6841788003</v>
      </c>
      <c r="I148" s="5">
        <v>-35904939183</v>
      </c>
      <c r="J148" s="5">
        <v>-37609342998</v>
      </c>
      <c r="K148" s="5">
        <v>-44943957682</v>
      </c>
      <c r="L148" s="5">
        <v>-32381431305</v>
      </c>
      <c r="M148" s="5">
        <v>-20599374887</v>
      </c>
      <c r="N148" s="5">
        <v>-20077236982</v>
      </c>
      <c r="O148" s="5">
        <v>-128592706473</v>
      </c>
    </row>
    <row r="149" spans="3:15" x14ac:dyDescent="0.35">
      <c r="C149" t="s">
        <v>1039</v>
      </c>
      <c r="D149" s="5">
        <v>-2216278480</v>
      </c>
      <c r="E149" s="5">
        <v>-1836283108</v>
      </c>
      <c r="F149" s="5">
        <v>-1318882000</v>
      </c>
      <c r="G149" s="5">
        <v>-646355468</v>
      </c>
      <c r="I149" s="5">
        <v>-6196455665</v>
      </c>
      <c r="J149" s="5">
        <v>-11166042326</v>
      </c>
      <c r="K149" s="5">
        <v>-9954223006</v>
      </c>
      <c r="L149" s="5">
        <v>-8763942437</v>
      </c>
      <c r="M149" s="5">
        <v>-7646055162</v>
      </c>
      <c r="N149" s="5">
        <v>-4116739259</v>
      </c>
      <c r="O149" s="5">
        <v>-4493464463</v>
      </c>
    </row>
    <row r="150" spans="3:15" x14ac:dyDescent="0.35">
      <c r="C150" t="s">
        <v>338</v>
      </c>
      <c r="D150" s="5">
        <v>-661527383</v>
      </c>
      <c r="E150" s="5">
        <v>-23528312260</v>
      </c>
      <c r="F150" s="5">
        <v>640686237</v>
      </c>
      <c r="G150" s="5">
        <v>2735111866</v>
      </c>
      <c r="I150" s="5">
        <v>-23927739491</v>
      </c>
      <c r="J150" s="5">
        <v>-21890828237</v>
      </c>
      <c r="K150" s="5">
        <v>-46853989333</v>
      </c>
      <c r="L150" s="5">
        <v>-54322734560</v>
      </c>
      <c r="M150" s="5">
        <v>-14728632636</v>
      </c>
      <c r="N150" s="5">
        <v>-5634402224</v>
      </c>
      <c r="O150" s="5">
        <v>-11592556298</v>
      </c>
    </row>
    <row r="151" spans="3:15" x14ac:dyDescent="0.35">
      <c r="C151" t="s">
        <v>508</v>
      </c>
      <c r="I151" s="5">
        <v>500000000</v>
      </c>
    </row>
    <row r="152" spans="3:15" x14ac:dyDescent="0.35">
      <c r="C152" t="s">
        <v>1040</v>
      </c>
      <c r="J152" s="5">
        <v>-1865600000</v>
      </c>
    </row>
    <row r="153" spans="3:15" x14ac:dyDescent="0.35">
      <c r="C153" t="s">
        <v>365</v>
      </c>
      <c r="M153" s="5">
        <v>46789583</v>
      </c>
      <c r="O153" s="5">
        <v>3000000</v>
      </c>
    </row>
    <row r="154" spans="3:15" x14ac:dyDescent="0.35">
      <c r="C154" t="s">
        <v>1041</v>
      </c>
      <c r="N154" s="5">
        <v>213000000</v>
      </c>
    </row>
    <row r="155" spans="3:15" x14ac:dyDescent="0.35">
      <c r="C155" t="s">
        <v>740</v>
      </c>
    </row>
    <row r="156" spans="3:15" x14ac:dyDescent="0.35">
      <c r="C156" t="s">
        <v>167</v>
      </c>
    </row>
    <row r="157" spans="3:15" x14ac:dyDescent="0.35">
      <c r="C157" t="s">
        <v>164</v>
      </c>
      <c r="D157" s="5">
        <v>-55451251497</v>
      </c>
      <c r="E157" s="5">
        <v>-78126117951</v>
      </c>
      <c r="F157" s="5">
        <v>22056235102</v>
      </c>
      <c r="G157" s="5">
        <v>-3333283257</v>
      </c>
      <c r="I157" s="5">
        <v>-97288135530</v>
      </c>
      <c r="J157" s="5">
        <v>81181076444</v>
      </c>
      <c r="K157" s="5">
        <v>-179154962514</v>
      </c>
      <c r="L157" s="5">
        <v>-264660741850</v>
      </c>
      <c r="M157" s="5">
        <v>18450737470</v>
      </c>
      <c r="N157" s="5">
        <v>-148740390265</v>
      </c>
      <c r="O157" s="5">
        <v>-51763510320</v>
      </c>
    </row>
    <row r="158" spans="3:15" x14ac:dyDescent="0.35">
      <c r="C158" t="s">
        <v>697</v>
      </c>
      <c r="E158" s="5">
        <v>-24528386700</v>
      </c>
      <c r="I158" s="5">
        <v>-24528386700</v>
      </c>
      <c r="J158" s="5">
        <v>-29991500000</v>
      </c>
      <c r="L158" s="5">
        <v>-71750000000</v>
      </c>
      <c r="M158" s="5">
        <v>-51250000000</v>
      </c>
    </row>
    <row r="159" spans="3:15" x14ac:dyDescent="0.35">
      <c r="C159" t="s">
        <v>317</v>
      </c>
      <c r="E159" s="5">
        <v>317000000000</v>
      </c>
      <c r="F159" s="5">
        <v>70000000000</v>
      </c>
      <c r="G159" s="5">
        <v>40000000000</v>
      </c>
      <c r="I159" s="5">
        <v>447000000000</v>
      </c>
      <c r="J159" s="5">
        <v>350000000000</v>
      </c>
      <c r="L159" s="5">
        <v>50000000000</v>
      </c>
      <c r="M159" s="5">
        <v>810000000000</v>
      </c>
      <c r="N159" s="5">
        <v>55160000000</v>
      </c>
      <c r="O159" s="5">
        <v>58333500000</v>
      </c>
    </row>
    <row r="160" spans="3:15" x14ac:dyDescent="0.35">
      <c r="C160" t="s">
        <v>165</v>
      </c>
      <c r="D160" s="5">
        <v>-62550000000</v>
      </c>
      <c r="E160" s="5">
        <v>-272772500000</v>
      </c>
      <c r="F160" s="5">
        <v>-33550000000</v>
      </c>
      <c r="G160" s="5">
        <v>-33550000000</v>
      </c>
      <c r="I160" s="5">
        <v>-373450000000</v>
      </c>
      <c r="J160" s="5">
        <v>-164007000000</v>
      </c>
      <c r="K160" s="5">
        <v>-135850000000</v>
      </c>
      <c r="L160" s="5">
        <v>-176471400841</v>
      </c>
      <c r="M160" s="5">
        <v>-680995464249</v>
      </c>
      <c r="N160" s="5">
        <v>-119413025894</v>
      </c>
      <c r="O160" s="5">
        <v>-58475299262</v>
      </c>
    </row>
    <row r="161" spans="3:15" x14ac:dyDescent="0.35">
      <c r="C161" t="s">
        <v>334</v>
      </c>
      <c r="D161" s="5">
        <v>-13443558711</v>
      </c>
      <c r="E161" s="5">
        <v>-14174996516</v>
      </c>
      <c r="F161" s="5">
        <v>-14572249853</v>
      </c>
      <c r="G161" s="5">
        <v>-14876776613</v>
      </c>
      <c r="I161" s="5">
        <v>-58037173778</v>
      </c>
      <c r="J161" s="5">
        <v>-59590142566</v>
      </c>
      <c r="K161" s="5">
        <v>-48452423687</v>
      </c>
      <c r="L161" s="5">
        <v>-54083021029</v>
      </c>
      <c r="M161" s="5">
        <v>-81443894039</v>
      </c>
      <c r="N161" s="5">
        <v>-72467940303</v>
      </c>
      <c r="O161" s="5">
        <v>-76301013486</v>
      </c>
    </row>
    <row r="162" spans="3:15" x14ac:dyDescent="0.35">
      <c r="C162" t="s">
        <v>495</v>
      </c>
      <c r="E162" s="5">
        <v>-4500000000</v>
      </c>
      <c r="F162" s="5">
        <v>6270000000</v>
      </c>
      <c r="G162" s="5">
        <v>6675000000</v>
      </c>
      <c r="N162" s="5">
        <v>-50725882933</v>
      </c>
    </row>
    <row r="163" spans="3:15" x14ac:dyDescent="0.35">
      <c r="C163" t="s">
        <v>763</v>
      </c>
      <c r="N163" s="5">
        <v>41000000000</v>
      </c>
    </row>
    <row r="164" spans="3:15" x14ac:dyDescent="0.35">
      <c r="C164" t="s">
        <v>375</v>
      </c>
      <c r="D164" s="5">
        <v>23000000000</v>
      </c>
      <c r="E164" s="5">
        <v>4000000000</v>
      </c>
      <c r="I164" s="5">
        <v>4000000000</v>
      </c>
      <c r="J164" s="5">
        <v>-5178070253</v>
      </c>
      <c r="K164" s="5">
        <v>5178070253</v>
      </c>
      <c r="O164" s="5">
        <v>29905362933</v>
      </c>
    </row>
    <row r="165" spans="3:15" x14ac:dyDescent="0.35">
      <c r="C165" t="s">
        <v>1042</v>
      </c>
      <c r="E165" s="5">
        <v>-7730000000</v>
      </c>
      <c r="F165" s="5">
        <v>7730000000</v>
      </c>
    </row>
    <row r="166" spans="3:15" x14ac:dyDescent="0.35">
      <c r="C166" t="s">
        <v>1043</v>
      </c>
      <c r="L166" s="5">
        <v>-6688411786</v>
      </c>
      <c r="N166" s="5">
        <v>-48399637067</v>
      </c>
      <c r="O166" s="5">
        <v>-3353000000</v>
      </c>
    </row>
    <row r="167" spans="3:15" x14ac:dyDescent="0.35">
      <c r="C167" t="s">
        <v>696</v>
      </c>
      <c r="E167" s="5">
        <v>-5500000000</v>
      </c>
      <c r="I167" s="5">
        <v>-5500000000</v>
      </c>
      <c r="J167" s="5">
        <v>-4121217896</v>
      </c>
      <c r="K167" s="5">
        <v>7741866157</v>
      </c>
      <c r="M167" s="5">
        <v>24379637067</v>
      </c>
      <c r="N167" s="5">
        <v>37437820464</v>
      </c>
      <c r="O167" s="5">
        <v>195000000</v>
      </c>
    </row>
    <row r="168" spans="3:15" x14ac:dyDescent="0.35">
      <c r="C168" t="s">
        <v>343</v>
      </c>
      <c r="D168" s="5">
        <v>-2457692786</v>
      </c>
      <c r="E168" s="5">
        <v>-2873959295</v>
      </c>
      <c r="F168" s="5">
        <v>-1053009251</v>
      </c>
      <c r="G168" s="5">
        <v>-537157146</v>
      </c>
      <c r="I168" s="5">
        <v>-5913444320</v>
      </c>
      <c r="J168" s="5">
        <v>-5930992841</v>
      </c>
      <c r="K168" s="5">
        <v>-7772475237</v>
      </c>
      <c r="L168" s="5">
        <v>-5667908194</v>
      </c>
      <c r="M168" s="5">
        <v>-2239541309</v>
      </c>
      <c r="N168" s="5">
        <v>-1581724532</v>
      </c>
      <c r="O168" s="5">
        <v>-2068060505</v>
      </c>
    </row>
    <row r="169" spans="3:15" x14ac:dyDescent="0.35">
      <c r="C169" t="s">
        <v>166</v>
      </c>
      <c r="E169" s="5">
        <v>1585706332</v>
      </c>
      <c r="F169" s="5">
        <v>-541356834</v>
      </c>
      <c r="G169" s="5">
        <v>-1044349498</v>
      </c>
    </row>
    <row r="170" spans="3:15" x14ac:dyDescent="0.35">
      <c r="C170" t="s">
        <v>688</v>
      </c>
      <c r="E170" s="5">
        <v>-67520870661</v>
      </c>
      <c r="F170" s="5">
        <v>-12227148960</v>
      </c>
      <c r="I170" s="5">
        <v>-79748019621</v>
      </c>
    </row>
    <row r="171" spans="3:15" x14ac:dyDescent="0.35">
      <c r="C171" t="s">
        <v>1044</v>
      </c>
      <c r="E171" s="5">
        <v>-1111111111</v>
      </c>
      <c r="I171" s="5">
        <v>-1111111111</v>
      </c>
    </row>
    <row r="172" spans="3:15" x14ac:dyDescent="0.35">
      <c r="C172" t="s">
        <v>135</v>
      </c>
      <c r="N172" s="5">
        <v>10250000000</v>
      </c>
    </row>
    <row r="173" spans="3:15" x14ac:dyDescent="0.35">
      <c r="C173" t="s">
        <v>919</v>
      </c>
    </row>
    <row r="174" spans="3:15" x14ac:dyDescent="0.35">
      <c r="C174" t="s">
        <v>174</v>
      </c>
      <c r="D174" s="5">
        <v>-28851936569</v>
      </c>
      <c r="E174" s="5">
        <v>-63612757756</v>
      </c>
      <c r="F174" s="5">
        <v>110779439415</v>
      </c>
      <c r="G174" s="5">
        <v>48186064847</v>
      </c>
      <c r="I174" s="5">
        <v>50499052751</v>
      </c>
      <c r="J174" s="5">
        <v>107903013422</v>
      </c>
      <c r="K174" s="5">
        <v>-238368738405</v>
      </c>
      <c r="L174" s="5">
        <v>-101767370701</v>
      </c>
      <c r="M174" s="5">
        <v>323649805247</v>
      </c>
      <c r="N174" s="5">
        <v>14665409026</v>
      </c>
      <c r="O174" s="5">
        <v>-77848167258</v>
      </c>
    </row>
    <row r="175" spans="3:15" x14ac:dyDescent="0.35">
      <c r="C175" t="s">
        <v>1045</v>
      </c>
      <c r="E175" s="5">
        <v>-25000000000</v>
      </c>
      <c r="I175" s="5">
        <v>-25000000000</v>
      </c>
    </row>
    <row r="176" spans="3:15" x14ac:dyDescent="0.35">
      <c r="C176" t="s">
        <v>175</v>
      </c>
      <c r="D176" s="5">
        <v>183767403587</v>
      </c>
      <c r="I176" s="5">
        <v>133268350836</v>
      </c>
      <c r="J176" s="5">
        <v>25365337414</v>
      </c>
      <c r="K176" s="5">
        <v>263734075819</v>
      </c>
      <c r="L176" s="5">
        <v>365501446520</v>
      </c>
      <c r="M176" s="5">
        <v>41851641273</v>
      </c>
      <c r="N176" s="5">
        <v>27186232247</v>
      </c>
      <c r="O176" s="5">
        <v>105034399505</v>
      </c>
    </row>
    <row r="177" spans="2:15" x14ac:dyDescent="0.35">
      <c r="C177" t="s">
        <v>176</v>
      </c>
      <c r="D177" s="5">
        <v>154915467018</v>
      </c>
      <c r="E177" s="5">
        <v>-88612757756</v>
      </c>
      <c r="F177" s="5">
        <v>110779439415</v>
      </c>
      <c r="G177" s="5">
        <v>48186064847</v>
      </c>
      <c r="I177" s="5">
        <v>158767403587</v>
      </c>
      <c r="J177" s="5">
        <v>133268350836</v>
      </c>
      <c r="K177" s="5">
        <v>25365337414</v>
      </c>
      <c r="L177" s="5">
        <v>263734075819</v>
      </c>
      <c r="M177" s="5">
        <v>365501446520</v>
      </c>
      <c r="N177" s="5">
        <v>41851641273</v>
      </c>
      <c r="O177" s="5">
        <v>27186232247</v>
      </c>
    </row>
    <row r="179" spans="2:15" x14ac:dyDescent="0.35">
      <c r="B179" t="s">
        <v>177</v>
      </c>
      <c r="C179" t="s">
        <v>11</v>
      </c>
      <c r="D179" s="6">
        <v>2049999999.9999998</v>
      </c>
      <c r="E179" s="6">
        <v>2049999999.9999998</v>
      </c>
      <c r="F179" s="6">
        <v>2049999999.9999998</v>
      </c>
      <c r="G179" s="6">
        <v>2049999999.9999998</v>
      </c>
      <c r="I179" s="6">
        <v>2049999999.9999998</v>
      </c>
      <c r="J179" s="6">
        <v>2049999999.9999998</v>
      </c>
      <c r="K179" s="6">
        <v>2049999999.9999998</v>
      </c>
      <c r="L179" s="6">
        <v>2049999999.9999998</v>
      </c>
      <c r="M179" s="6">
        <v>2049999999.9999998</v>
      </c>
      <c r="N179" s="6">
        <v>2049999999.9999998</v>
      </c>
      <c r="O179" s="5">
        <v>1640000000</v>
      </c>
    </row>
    <row r="180" spans="2:15" x14ac:dyDescent="0.35">
      <c r="C180" t="s">
        <v>178</v>
      </c>
      <c r="D180" s="6">
        <v>40.82</v>
      </c>
      <c r="E180" s="6">
        <v>26.76</v>
      </c>
      <c r="F180" s="6">
        <v>35.06</v>
      </c>
      <c r="G180" s="6">
        <v>30.77</v>
      </c>
    </row>
    <row r="181" spans="2:15" x14ac:dyDescent="0.35">
      <c r="C181" t="s">
        <v>179</v>
      </c>
      <c r="D181" s="6">
        <v>22.29</v>
      </c>
      <c r="E181" s="6">
        <v>34.94</v>
      </c>
      <c r="F181" s="6">
        <v>23.53</v>
      </c>
      <c r="G181" s="6">
        <v>21.61</v>
      </c>
    </row>
    <row r="182" spans="2:15" x14ac:dyDescent="0.35">
      <c r="C182" t="s">
        <v>62</v>
      </c>
      <c r="D182" s="6">
        <v>3.45</v>
      </c>
      <c r="E182" s="6">
        <v>3.46</v>
      </c>
      <c r="F182" s="6">
        <v>2.87</v>
      </c>
      <c r="G182" s="6">
        <v>2.9</v>
      </c>
    </row>
    <row r="183" spans="2:15" x14ac:dyDescent="0.35">
      <c r="C183" t="s">
        <v>180</v>
      </c>
      <c r="D183" s="5">
        <v>86480000000</v>
      </c>
      <c r="E183" s="5">
        <v>147100000000</v>
      </c>
      <c r="F183" s="5">
        <v>150800000000</v>
      </c>
      <c r="G183" s="6">
        <v>133889999999.99998</v>
      </c>
    </row>
    <row r="184" spans="2:15" x14ac:dyDescent="0.35">
      <c r="C184" t="s">
        <v>181</v>
      </c>
      <c r="D184" s="6">
        <v>3.1699999999999999E-2</v>
      </c>
      <c r="E184" s="6">
        <v>2.18E-2</v>
      </c>
      <c r="F184" s="6">
        <v>2.8399999999999998E-2</v>
      </c>
      <c r="G184" s="6">
        <v>2.6099999999999998E-2</v>
      </c>
    </row>
    <row r="185" spans="2:15" x14ac:dyDescent="0.35">
      <c r="C185" t="s">
        <v>182</v>
      </c>
      <c r="D185" s="6">
        <v>5.4000000000000006E-2</v>
      </c>
      <c r="E185" s="6">
        <v>3.7400000000000003E-2</v>
      </c>
      <c r="F185" s="6">
        <v>4.7899999999999998E-2</v>
      </c>
      <c r="G185" s="6">
        <v>4.3799999999999999E-2</v>
      </c>
    </row>
    <row r="186" spans="2:15" x14ac:dyDescent="0.35">
      <c r="C186" t="s">
        <v>183</v>
      </c>
      <c r="D186" s="6">
        <v>2.53E-2</v>
      </c>
      <c r="E186" s="6">
        <v>5.4900000000000004E-2</v>
      </c>
      <c r="F186" s="6">
        <v>5.8899999999999994E-2</v>
      </c>
      <c r="G186" s="6">
        <v>5.2199999999999996E-2</v>
      </c>
    </row>
    <row r="187" spans="2:15" x14ac:dyDescent="0.35">
      <c r="C187" t="s">
        <v>184</v>
      </c>
      <c r="D187" s="6">
        <v>4.0999999999999996</v>
      </c>
      <c r="E187" s="6">
        <v>7.99</v>
      </c>
      <c r="F187" s="6">
        <v>8.83</v>
      </c>
      <c r="G187" s="6">
        <v>7.57</v>
      </c>
    </row>
    <row r="188" spans="2:15" x14ac:dyDescent="0.35">
      <c r="C188" t="s">
        <v>185</v>
      </c>
      <c r="D188" s="5">
        <v>1551000000000</v>
      </c>
      <c r="E188" s="5">
        <v>1467000000000</v>
      </c>
      <c r="F188" s="5">
        <v>1500000000000</v>
      </c>
      <c r="G188" s="5">
        <v>1441000000000</v>
      </c>
    </row>
    <row r="189" spans="2:15" x14ac:dyDescent="0.35">
      <c r="C189" t="s">
        <v>186</v>
      </c>
      <c r="D189" s="6">
        <v>1.2</v>
      </c>
      <c r="E189" s="6">
        <v>1.31</v>
      </c>
      <c r="F189" s="6">
        <v>1.1299999999999999</v>
      </c>
      <c r="G189" s="6">
        <v>0.95</v>
      </c>
    </row>
    <row r="190" spans="2:15" x14ac:dyDescent="0.35">
      <c r="C190" t="s">
        <v>187</v>
      </c>
      <c r="D190" s="6">
        <v>756.34</v>
      </c>
      <c r="E190" s="6">
        <v>715.52</v>
      </c>
      <c r="F190" s="6">
        <v>731.82</v>
      </c>
      <c r="G190" s="6">
        <v>702.72</v>
      </c>
    </row>
    <row r="191" spans="2:15" x14ac:dyDescent="0.35">
      <c r="C191" t="s">
        <v>188</v>
      </c>
      <c r="D191" s="6">
        <v>1.21</v>
      </c>
      <c r="E191" s="6">
        <v>1.32</v>
      </c>
      <c r="F191" s="6">
        <v>1.1399999999999999</v>
      </c>
      <c r="G191" s="6">
        <v>0.96</v>
      </c>
    </row>
    <row r="192" spans="2:15" x14ac:dyDescent="0.35">
      <c r="C192" t="s">
        <v>189</v>
      </c>
      <c r="D192" s="6">
        <v>749.18</v>
      </c>
      <c r="E192" s="6">
        <v>708.36</v>
      </c>
      <c r="F192" s="6">
        <v>724.66</v>
      </c>
      <c r="G192" s="6">
        <v>695.56</v>
      </c>
    </row>
    <row r="193" spans="3:15" x14ac:dyDescent="0.35">
      <c r="C193" t="s">
        <v>190</v>
      </c>
      <c r="D193" s="5">
        <v>229000000000</v>
      </c>
      <c r="E193" s="5">
        <v>254000000000</v>
      </c>
      <c r="F193" s="5">
        <v>219000000000</v>
      </c>
      <c r="G193" s="5">
        <v>198000000000</v>
      </c>
    </row>
    <row r="194" spans="3:15" x14ac:dyDescent="0.35">
      <c r="C194" t="s">
        <v>191</v>
      </c>
      <c r="D194" s="5">
        <v>522000000000</v>
      </c>
      <c r="E194" s="5">
        <v>547000000000</v>
      </c>
      <c r="F194" s="5">
        <v>534000000000</v>
      </c>
      <c r="G194" s="5">
        <v>519000000000</v>
      </c>
    </row>
    <row r="195" spans="3:15" x14ac:dyDescent="0.35">
      <c r="C195" t="s">
        <v>192</v>
      </c>
      <c r="D195" s="5">
        <v>1550000000000</v>
      </c>
      <c r="E195" s="5">
        <v>1467000000000</v>
      </c>
      <c r="F195" s="5">
        <v>1500000000000</v>
      </c>
      <c r="G195" s="5">
        <v>1441000000000</v>
      </c>
    </row>
    <row r="196" spans="3:15" x14ac:dyDescent="0.35">
      <c r="C196" t="s">
        <v>23</v>
      </c>
      <c r="D196" s="5">
        <v>751000000000</v>
      </c>
      <c r="E196" s="5">
        <v>801000000000</v>
      </c>
      <c r="F196" s="5">
        <v>752000000000</v>
      </c>
      <c r="G196" s="5">
        <v>716000000000</v>
      </c>
    </row>
    <row r="197" spans="3:15" x14ac:dyDescent="0.35">
      <c r="C197" t="s">
        <v>20</v>
      </c>
      <c r="D197" s="5">
        <v>596000000000</v>
      </c>
      <c r="E197" s="5">
        <v>642000000000</v>
      </c>
      <c r="F197" s="5">
        <v>505000000000</v>
      </c>
      <c r="G197" s="5">
        <v>580000000000</v>
      </c>
    </row>
    <row r="198" spans="3:15" x14ac:dyDescent="0.35">
      <c r="C198" t="s">
        <v>193</v>
      </c>
      <c r="D198" s="5">
        <v>211000000000</v>
      </c>
      <c r="E198" s="5">
        <v>169000000000</v>
      </c>
      <c r="F198" s="5">
        <v>261000000000</v>
      </c>
      <c r="G198" s="5">
        <v>212000000000</v>
      </c>
    </row>
    <row r="199" spans="3:15" x14ac:dyDescent="0.35">
      <c r="C199" t="s">
        <v>194</v>
      </c>
      <c r="D199" s="5">
        <v>96000000000</v>
      </c>
      <c r="E199" s="5">
        <v>104000000000</v>
      </c>
      <c r="F199" s="5">
        <v>142000000000</v>
      </c>
      <c r="G199" s="5">
        <v>109000000000</v>
      </c>
    </row>
    <row r="200" spans="3:15" x14ac:dyDescent="0.35">
      <c r="C200" t="s">
        <v>195</v>
      </c>
      <c r="D200" s="5">
        <v>-64000000000</v>
      </c>
      <c r="E200" s="5">
        <v>-87000000000</v>
      </c>
      <c r="F200" s="5">
        <v>-67000000000</v>
      </c>
      <c r="G200" s="5">
        <v>-51000000000</v>
      </c>
    </row>
    <row r="201" spans="3:15" x14ac:dyDescent="0.35">
      <c r="C201" t="s">
        <v>12</v>
      </c>
      <c r="D201" s="5">
        <v>32000000000</v>
      </c>
      <c r="E201" s="5">
        <v>18000000000</v>
      </c>
      <c r="F201" s="5">
        <v>75000000000</v>
      </c>
      <c r="G201" s="5">
        <v>58000000000</v>
      </c>
    </row>
    <row r="202" spans="3:15" x14ac:dyDescent="0.35">
      <c r="C202" t="s">
        <v>15</v>
      </c>
      <c r="D202" s="6">
        <v>15.4</v>
      </c>
      <c r="E202" s="6">
        <v>8.6999999999999993</v>
      </c>
      <c r="F202" s="6">
        <v>36.479999999999997</v>
      </c>
      <c r="G202" s="6">
        <v>28.1</v>
      </c>
    </row>
    <row r="203" spans="3:15" x14ac:dyDescent="0.35">
      <c r="C203" t="s">
        <v>47</v>
      </c>
      <c r="I203" s="6">
        <v>131.11000000000001</v>
      </c>
      <c r="J203" s="6">
        <v>104.81</v>
      </c>
      <c r="K203" s="6">
        <v>71.290000000000006</v>
      </c>
      <c r="L203" s="6">
        <v>123.13</v>
      </c>
      <c r="M203" s="6">
        <v>126.66</v>
      </c>
      <c r="N203" s="6">
        <v>35.299999999999997</v>
      </c>
      <c r="O203" s="6">
        <v>17.78</v>
      </c>
    </row>
    <row r="204" spans="3:15" x14ac:dyDescent="0.35">
      <c r="C204" t="s">
        <v>61</v>
      </c>
      <c r="I204" s="6">
        <v>7.13</v>
      </c>
      <c r="J204" s="6">
        <v>6.92</v>
      </c>
      <c r="K204" s="6">
        <v>6.62</v>
      </c>
      <c r="L204" s="6">
        <v>4.63</v>
      </c>
      <c r="M204" s="6">
        <v>3.95</v>
      </c>
      <c r="N204" s="6">
        <v>10.65</v>
      </c>
      <c r="O204" s="5">
        <v>0</v>
      </c>
    </row>
    <row r="205" spans="3:15" x14ac:dyDescent="0.35">
      <c r="C205" t="s">
        <v>64</v>
      </c>
      <c r="I205" s="6">
        <v>1.01</v>
      </c>
      <c r="J205" s="6">
        <v>1.39</v>
      </c>
      <c r="K205" s="6">
        <v>1.1100000000000001</v>
      </c>
      <c r="L205" s="6">
        <v>1.2</v>
      </c>
      <c r="M205" s="6">
        <v>1.1399999999999999</v>
      </c>
      <c r="N205" s="6">
        <v>1.27</v>
      </c>
      <c r="O205" s="5">
        <v>0</v>
      </c>
    </row>
    <row r="206" spans="3:15" x14ac:dyDescent="0.35">
      <c r="C206" t="s">
        <v>196</v>
      </c>
      <c r="I206" s="6">
        <v>525679999999.99994</v>
      </c>
      <c r="J206" s="5">
        <v>359740000000</v>
      </c>
      <c r="K206" s="5">
        <v>298190000000</v>
      </c>
      <c r="L206" s="5">
        <v>468800000000</v>
      </c>
      <c r="M206" s="5">
        <v>461420000000</v>
      </c>
      <c r="N206" s="5">
        <v>222770000000</v>
      </c>
      <c r="O206" s="5">
        <v>148830000000</v>
      </c>
    </row>
    <row r="207" spans="3:15" x14ac:dyDescent="0.35">
      <c r="C207" t="s">
        <v>197</v>
      </c>
      <c r="I207" s="6">
        <v>0.1066</v>
      </c>
      <c r="J207" s="6">
        <v>9.5399999999999985E-2</v>
      </c>
      <c r="K207" s="6">
        <v>7.9299999999999995E-2</v>
      </c>
      <c r="L207" s="6">
        <v>0.13750000000000001</v>
      </c>
      <c r="M207" s="6">
        <v>0.14810000000000001</v>
      </c>
      <c r="N207" s="6">
        <v>5.1699999999999996E-2</v>
      </c>
      <c r="O207" s="6">
        <v>2.1299999999999999E-2</v>
      </c>
    </row>
    <row r="208" spans="3:15" x14ac:dyDescent="0.35">
      <c r="C208" t="s">
        <v>198</v>
      </c>
      <c r="I208" s="6">
        <v>0.1832</v>
      </c>
      <c r="J208" s="6">
        <v>0.16550000000000001</v>
      </c>
      <c r="K208" s="6">
        <v>0.13100000000000001</v>
      </c>
      <c r="L208" s="6">
        <v>0.2621</v>
      </c>
      <c r="M208" s="6">
        <v>0.33229999999999998</v>
      </c>
      <c r="N208" s="6">
        <v>0.1265</v>
      </c>
      <c r="O208" s="6">
        <v>6.2699999999999992E-2</v>
      </c>
    </row>
    <row r="209" spans="3:15" x14ac:dyDescent="0.35">
      <c r="C209" t="s">
        <v>199</v>
      </c>
      <c r="I209" s="6">
        <v>0.20329999999999998</v>
      </c>
      <c r="J209" s="6">
        <v>0.14419999999999999</v>
      </c>
      <c r="K209" s="6">
        <v>0.13699999999999998</v>
      </c>
      <c r="L209" s="6">
        <v>0.25780000000000003</v>
      </c>
      <c r="M209" s="6">
        <v>0.29609999999999997</v>
      </c>
      <c r="N209" s="6">
        <v>0.1263</v>
      </c>
      <c r="O209" s="6">
        <v>0.14249999999999999</v>
      </c>
    </row>
    <row r="210" spans="3:15" x14ac:dyDescent="0.35">
      <c r="C210" t="s">
        <v>200</v>
      </c>
      <c r="I210" s="6">
        <v>7.32</v>
      </c>
      <c r="J210" s="6">
        <v>4.41</v>
      </c>
      <c r="K210" s="6">
        <v>4.8600000000000003</v>
      </c>
      <c r="L210" s="6">
        <v>7.9</v>
      </c>
      <c r="M210" s="6">
        <v>5.27</v>
      </c>
      <c r="N210" s="6">
        <v>2.2999999999999998</v>
      </c>
      <c r="O210" s="6">
        <v>1.35</v>
      </c>
    </row>
    <row r="211" spans="3:15" x14ac:dyDescent="0.35">
      <c r="C211" t="s">
        <v>58</v>
      </c>
      <c r="I211" s="6">
        <v>1.31</v>
      </c>
      <c r="J211" s="6">
        <v>1.1399999999999999</v>
      </c>
      <c r="K211" s="6">
        <v>0.87</v>
      </c>
      <c r="L211" s="6">
        <v>1.21</v>
      </c>
      <c r="M211" s="6">
        <v>1.31</v>
      </c>
      <c r="N211" s="6">
        <v>1.35</v>
      </c>
      <c r="O211" s="5">
        <v>0</v>
      </c>
    </row>
    <row r="212" spans="3:15" x14ac:dyDescent="0.35">
      <c r="C212" t="s">
        <v>55</v>
      </c>
      <c r="I212" s="6">
        <v>715.52</v>
      </c>
      <c r="J212" s="6">
        <v>633.42999999999995</v>
      </c>
      <c r="K212" s="6">
        <v>543.98</v>
      </c>
      <c r="L212" s="6">
        <v>469.8</v>
      </c>
      <c r="M212" s="6">
        <v>381.11</v>
      </c>
      <c r="N212" s="6">
        <v>279.14999999999998</v>
      </c>
      <c r="O212" s="6">
        <v>283.47000000000003</v>
      </c>
    </row>
    <row r="213" spans="3:15" x14ac:dyDescent="0.35">
      <c r="C213" t="s">
        <v>201</v>
      </c>
      <c r="I213" s="6">
        <v>1.32</v>
      </c>
      <c r="J213" s="6">
        <v>1.1599999999999999</v>
      </c>
      <c r="K213" s="6">
        <v>0.88</v>
      </c>
      <c r="L213" s="6">
        <v>1.23</v>
      </c>
      <c r="M213" s="6">
        <v>1.34</v>
      </c>
      <c r="N213" s="6">
        <v>1.38</v>
      </c>
      <c r="O213" s="5">
        <v>0</v>
      </c>
    </row>
    <row r="214" spans="3:15" x14ac:dyDescent="0.35">
      <c r="C214" t="s">
        <v>202</v>
      </c>
      <c r="I214" s="6">
        <v>708.36</v>
      </c>
      <c r="J214" s="6">
        <v>626.27</v>
      </c>
      <c r="K214" s="6">
        <v>536.82000000000005</v>
      </c>
      <c r="L214" s="6">
        <v>462.64</v>
      </c>
      <c r="M214" s="6">
        <v>373.95</v>
      </c>
      <c r="N214" s="5">
        <v>272</v>
      </c>
      <c r="O214" s="6">
        <v>274.52</v>
      </c>
    </row>
    <row r="215" spans="3:15" x14ac:dyDescent="0.35">
      <c r="C215" t="s">
        <v>203</v>
      </c>
      <c r="I215" s="5">
        <v>254000000000</v>
      </c>
      <c r="J215" s="5">
        <v>139000000000</v>
      </c>
      <c r="K215" s="5">
        <v>91000000000</v>
      </c>
      <c r="L215" s="5">
        <v>141000000000</v>
      </c>
      <c r="M215" s="5">
        <v>179000000000</v>
      </c>
      <c r="N215" s="5">
        <v>187000000000</v>
      </c>
      <c r="O215" s="5">
        <v>113000000000</v>
      </c>
    </row>
    <row r="216" spans="3:15" x14ac:dyDescent="0.35">
      <c r="C216" t="s">
        <v>204</v>
      </c>
      <c r="I216" s="5">
        <v>547000000000</v>
      </c>
      <c r="J216" s="5">
        <v>585000000000</v>
      </c>
      <c r="K216" s="5">
        <v>447000000000</v>
      </c>
      <c r="L216" s="5">
        <v>533000000000</v>
      </c>
      <c r="M216" s="5">
        <v>619000000000</v>
      </c>
      <c r="N216" s="5">
        <v>482000000000</v>
      </c>
      <c r="O216" s="5">
        <v>669000000000</v>
      </c>
    </row>
    <row r="217" spans="3:15" x14ac:dyDescent="0.35">
      <c r="C217" t="s">
        <v>25</v>
      </c>
      <c r="I217" s="5">
        <v>801000000000</v>
      </c>
      <c r="J217" s="5">
        <v>724000000000</v>
      </c>
      <c r="K217" s="5">
        <v>539000000000</v>
      </c>
      <c r="L217" s="5">
        <v>674000000000</v>
      </c>
      <c r="M217" s="5">
        <v>798000000000</v>
      </c>
      <c r="N217" s="5">
        <v>668000000000</v>
      </c>
      <c r="O217" s="5">
        <v>783000000000</v>
      </c>
    </row>
    <row r="218" spans="3:15" x14ac:dyDescent="0.35">
      <c r="C218" t="s">
        <v>22</v>
      </c>
      <c r="I218" s="5">
        <v>642000000000</v>
      </c>
      <c r="J218" s="5">
        <v>591000000000</v>
      </c>
      <c r="K218" s="5">
        <v>513000000000</v>
      </c>
      <c r="L218" s="5">
        <v>411000000000</v>
      </c>
      <c r="M218" s="5">
        <v>433000000000</v>
      </c>
      <c r="N218" s="5">
        <v>626000000000</v>
      </c>
      <c r="O218" s="5">
        <v>755000000000</v>
      </c>
    </row>
    <row r="219" spans="3:15" x14ac:dyDescent="0.35">
      <c r="C219" t="s">
        <v>205</v>
      </c>
      <c r="I219" s="5">
        <v>169000000000</v>
      </c>
      <c r="J219" s="5">
        <v>213000000000</v>
      </c>
      <c r="K219" s="5">
        <v>136000000000</v>
      </c>
      <c r="L219" s="5">
        <v>251000000000</v>
      </c>
      <c r="M219" s="5">
        <v>306000000000</v>
      </c>
      <c r="N219" s="5">
        <v>-62000000000</v>
      </c>
      <c r="O219" s="5">
        <v>27000000000</v>
      </c>
    </row>
    <row r="220" spans="3:15" x14ac:dyDescent="0.35">
      <c r="C220" t="s">
        <v>206</v>
      </c>
      <c r="I220" s="5">
        <v>416000000000</v>
      </c>
      <c r="J220" s="5">
        <v>333000000000</v>
      </c>
      <c r="K220" s="5">
        <v>192000000000</v>
      </c>
      <c r="L220" s="5">
        <v>401000000000</v>
      </c>
      <c r="M220" s="5">
        <v>390000000000</v>
      </c>
      <c r="N220" s="5">
        <v>240000000000</v>
      </c>
      <c r="O220" s="5">
        <v>158000000000</v>
      </c>
    </row>
    <row r="221" spans="3:15" x14ac:dyDescent="0.35">
      <c r="C221" t="s">
        <v>207</v>
      </c>
      <c r="I221" s="5">
        <v>-267000000000</v>
      </c>
      <c r="J221" s="5">
        <v>-298000000000</v>
      </c>
      <c r="K221" s="5">
        <v>-238000000000</v>
      </c>
      <c r="L221" s="5">
        <v>-230000000000</v>
      </c>
      <c r="M221" s="5">
        <v>-79000000000</v>
      </c>
      <c r="N221" s="5">
        <v>-72000000000</v>
      </c>
      <c r="O221" s="5">
        <v>-176000000000</v>
      </c>
    </row>
    <row r="222" spans="3:15" x14ac:dyDescent="0.35">
      <c r="C222" t="s">
        <v>14</v>
      </c>
      <c r="I222" s="5">
        <v>149000000000</v>
      </c>
      <c r="J222" s="5">
        <v>34000000000</v>
      </c>
      <c r="K222" s="5">
        <v>-46000000000</v>
      </c>
      <c r="L222" s="5">
        <v>171000000000</v>
      </c>
      <c r="M222" s="5">
        <v>311000000000</v>
      </c>
      <c r="N222" s="5">
        <v>168000000000</v>
      </c>
      <c r="O222" s="5">
        <v>-19000000000</v>
      </c>
    </row>
    <row r="223" spans="3:15" x14ac:dyDescent="0.35">
      <c r="C223" t="s">
        <v>16</v>
      </c>
      <c r="I223" s="6">
        <v>72.540000000000006</v>
      </c>
      <c r="J223" s="6">
        <v>16.829999999999998</v>
      </c>
      <c r="K223" s="6">
        <v>-22.26</v>
      </c>
      <c r="L223" s="6">
        <v>83.63</v>
      </c>
      <c r="M223" s="6">
        <v>151.79</v>
      </c>
      <c r="N223" s="6">
        <v>82.02</v>
      </c>
      <c r="O223" s="6">
        <v>-11.29</v>
      </c>
    </row>
    <row r="225" spans="2:15" x14ac:dyDescent="0.35">
      <c r="B225" t="s">
        <v>208</v>
      </c>
      <c r="C225" t="s">
        <v>209</v>
      </c>
      <c r="D225" s="5">
        <v>84000000000</v>
      </c>
      <c r="E225" s="5">
        <v>55000000000</v>
      </c>
      <c r="F225" s="5">
        <v>72000000000</v>
      </c>
      <c r="G225" s="5">
        <v>63000000000</v>
      </c>
      <c r="H225" s="5">
        <v>335000000000</v>
      </c>
      <c r="I225" s="5">
        <v>269000000000</v>
      </c>
      <c r="J225" s="5">
        <v>215000000000</v>
      </c>
      <c r="K225" s="5">
        <v>146000000000</v>
      </c>
      <c r="L225" s="5">
        <v>252000000000</v>
      </c>
      <c r="M225" s="5">
        <v>260000000000</v>
      </c>
      <c r="N225" s="5">
        <v>72000000000</v>
      </c>
      <c r="O225" s="5">
        <v>29000000000</v>
      </c>
    </row>
    <row r="226" spans="2:15" x14ac:dyDescent="0.35">
      <c r="C226" t="s">
        <v>210</v>
      </c>
      <c r="H226" s="5">
        <v>273000000000</v>
      </c>
      <c r="I226" s="5">
        <v>269000000000</v>
      </c>
      <c r="J226" s="5">
        <v>215000000000</v>
      </c>
      <c r="K226" s="5">
        <v>146000000000</v>
      </c>
      <c r="L226" s="5">
        <v>252000000000</v>
      </c>
      <c r="M226" s="5">
        <v>260000000000</v>
      </c>
      <c r="N226" s="5">
        <v>72000000000</v>
      </c>
      <c r="O226" s="5">
        <v>29000000000</v>
      </c>
    </row>
    <row r="227" spans="2:15" x14ac:dyDescent="0.35">
      <c r="C227" t="s">
        <v>344</v>
      </c>
      <c r="H227" s="6">
        <v>12.2</v>
      </c>
      <c r="I227" s="6">
        <v>12.2</v>
      </c>
      <c r="K227" s="6">
        <v>14.63</v>
      </c>
      <c r="L227" s="5">
        <v>25</v>
      </c>
      <c r="M227" s="5">
        <v>35</v>
      </c>
    </row>
    <row r="228" spans="2:15" x14ac:dyDescent="0.35">
      <c r="C228" t="s">
        <v>66</v>
      </c>
      <c r="H228" s="6">
        <v>7.4700000000000003E-2</v>
      </c>
      <c r="I228" s="6">
        <v>9.3100000000000002E-2</v>
      </c>
      <c r="K228" s="6">
        <v>0.20519999999999999</v>
      </c>
      <c r="L228" s="6">
        <v>0.1552</v>
      </c>
      <c r="M228" s="6">
        <v>0.27629999999999999</v>
      </c>
    </row>
    <row r="229" spans="2:15" x14ac:dyDescent="0.35">
      <c r="C229" t="s">
        <v>345</v>
      </c>
      <c r="H229" s="6">
        <v>1.6399999999999998E-2</v>
      </c>
      <c r="I229" s="6">
        <v>1.5100000000000001E-2</v>
      </c>
      <c r="K229" s="6">
        <v>3.2500000000000001E-2</v>
      </c>
      <c r="L229" s="6">
        <v>3.9100000000000003E-2</v>
      </c>
      <c r="M229" s="6">
        <v>4.4000000000000004E-2</v>
      </c>
    </row>
    <row r="230" spans="2:15" x14ac:dyDescent="0.35">
      <c r="C230" t="s">
        <v>46</v>
      </c>
      <c r="D230" s="6">
        <v>40.82</v>
      </c>
      <c r="E230" s="6">
        <v>26.76</v>
      </c>
      <c r="F230" s="6">
        <v>35.06</v>
      </c>
      <c r="G230" s="6">
        <v>30.77</v>
      </c>
      <c r="H230" s="6">
        <v>163.27000000000001</v>
      </c>
      <c r="I230" s="6">
        <v>131.11000000000001</v>
      </c>
      <c r="J230" s="6">
        <v>104.81</v>
      </c>
      <c r="K230" s="6">
        <v>71.290000000000006</v>
      </c>
      <c r="L230" s="6">
        <v>123.13</v>
      </c>
      <c r="M230" s="6">
        <v>126.66</v>
      </c>
      <c r="N230" s="6">
        <v>35.299999999999997</v>
      </c>
      <c r="O230" s="6">
        <v>14.22</v>
      </c>
    </row>
    <row r="231" spans="2:15" x14ac:dyDescent="0.35">
      <c r="C231" t="s">
        <v>211</v>
      </c>
      <c r="H231" s="6">
        <v>133.41</v>
      </c>
      <c r="I231" s="6">
        <v>131.11000000000001</v>
      </c>
      <c r="J231" s="6">
        <v>104.81</v>
      </c>
      <c r="K231" s="6">
        <v>71.290000000000006</v>
      </c>
      <c r="L231" s="6">
        <v>123.13</v>
      </c>
      <c r="M231" s="6">
        <v>126.66</v>
      </c>
      <c r="N231" s="6">
        <v>35.299999999999997</v>
      </c>
      <c r="O231" s="6">
        <v>14.22</v>
      </c>
    </row>
    <row r="232" spans="2:15" x14ac:dyDescent="0.35">
      <c r="C232" t="s">
        <v>68</v>
      </c>
      <c r="H232" s="6">
        <v>12.2</v>
      </c>
      <c r="I232" s="6">
        <v>12.2</v>
      </c>
      <c r="K232" s="6">
        <v>14.63</v>
      </c>
      <c r="L232" s="5">
        <v>25</v>
      </c>
      <c r="M232" s="5">
        <v>35</v>
      </c>
    </row>
    <row r="233" spans="2:15" x14ac:dyDescent="0.35">
      <c r="C233" t="s">
        <v>346</v>
      </c>
      <c r="H233" s="6">
        <v>7.4700000000000003E-2</v>
      </c>
      <c r="I233" s="6">
        <v>9.3100000000000002E-2</v>
      </c>
      <c r="K233" s="6">
        <v>0.20519999999999999</v>
      </c>
      <c r="L233" s="6">
        <v>0.1552</v>
      </c>
      <c r="M233" s="6">
        <v>0.27629999999999999</v>
      </c>
    </row>
    <row r="234" spans="2:15" x14ac:dyDescent="0.35">
      <c r="C234" t="s">
        <v>347</v>
      </c>
      <c r="H234" s="6">
        <v>1.6399999999999998E-2</v>
      </c>
      <c r="I234" s="6">
        <v>1.5100000000000001E-2</v>
      </c>
      <c r="K234" s="6">
        <v>3.2500000000000001E-2</v>
      </c>
      <c r="L234" s="6">
        <v>3.9100000000000003E-2</v>
      </c>
      <c r="M234" s="6">
        <v>4.4000000000000004E-2</v>
      </c>
    </row>
    <row r="235" spans="2:15" x14ac:dyDescent="0.35">
      <c r="C235" t="s">
        <v>212</v>
      </c>
      <c r="D235" s="5">
        <v>541000000000</v>
      </c>
      <c r="E235" s="5">
        <v>555000000000</v>
      </c>
      <c r="F235" s="5">
        <v>590000000000</v>
      </c>
      <c r="G235" s="5">
        <v>470000000000</v>
      </c>
      <c r="H235" s="5">
        <v>2165000000000</v>
      </c>
      <c r="I235" s="5">
        <v>1889000000000</v>
      </c>
      <c r="J235" s="5">
        <v>1067000000000</v>
      </c>
      <c r="K235" s="5">
        <v>876000000000</v>
      </c>
      <c r="L235" s="5">
        <v>971000000000</v>
      </c>
      <c r="M235" s="5">
        <v>896000000000</v>
      </c>
      <c r="N235" s="5">
        <v>607000000000</v>
      </c>
      <c r="O235" s="5">
        <v>492000000000</v>
      </c>
    </row>
    <row r="236" spans="2:15" x14ac:dyDescent="0.35">
      <c r="C236" t="s">
        <v>213</v>
      </c>
      <c r="H236" s="5">
        <v>2155000000000</v>
      </c>
      <c r="I236" s="5">
        <v>1889000000000</v>
      </c>
      <c r="J236" s="5">
        <v>1067000000000</v>
      </c>
      <c r="K236" s="5">
        <v>876000000000</v>
      </c>
      <c r="L236" s="5">
        <v>971000000000</v>
      </c>
      <c r="M236" s="5">
        <v>896000000000</v>
      </c>
      <c r="N236" s="5">
        <v>607000000000</v>
      </c>
      <c r="O236" s="5">
        <v>492000000000</v>
      </c>
    </row>
    <row r="237" spans="2:15" x14ac:dyDescent="0.35">
      <c r="C237" t="s">
        <v>348</v>
      </c>
      <c r="H237" s="6">
        <v>12.2</v>
      </c>
      <c r="I237" s="6">
        <v>12.2</v>
      </c>
      <c r="K237" s="6">
        <v>14.63</v>
      </c>
      <c r="L237" s="5">
        <v>25</v>
      </c>
      <c r="M237" s="5">
        <v>35</v>
      </c>
    </row>
    <row r="238" spans="2:15" x14ac:dyDescent="0.35">
      <c r="C238" t="s">
        <v>349</v>
      </c>
      <c r="H238" s="6">
        <v>7.4700000000000003E-2</v>
      </c>
      <c r="I238" s="6">
        <v>9.3100000000000002E-2</v>
      </c>
      <c r="K238" s="6">
        <v>0.20519999999999999</v>
      </c>
      <c r="L238" s="6">
        <v>0.1552</v>
      </c>
      <c r="M238" s="6">
        <v>0.27629999999999999</v>
      </c>
    </row>
    <row r="239" spans="2:15" x14ac:dyDescent="0.35">
      <c r="C239" t="s">
        <v>350</v>
      </c>
      <c r="H239" s="6">
        <v>1.6399999999999998E-2</v>
      </c>
      <c r="I239" s="6">
        <v>1.5100000000000001E-2</v>
      </c>
      <c r="K239" s="6">
        <v>3.2500000000000001E-2</v>
      </c>
      <c r="L239" s="6">
        <v>3.9100000000000003E-2</v>
      </c>
      <c r="M239" s="6">
        <v>4.4000000000000004E-2</v>
      </c>
    </row>
    <row r="240" spans="2:15" x14ac:dyDescent="0.35">
      <c r="C240" t="s">
        <v>214</v>
      </c>
      <c r="I240" s="6">
        <v>4.5599999999999996</v>
      </c>
    </row>
    <row r="241" spans="3:9" x14ac:dyDescent="0.35">
      <c r="C241" t="s">
        <v>215</v>
      </c>
      <c r="I241" s="6">
        <v>5.58</v>
      </c>
    </row>
    <row r="242" spans="3:9" x14ac:dyDescent="0.35">
      <c r="C242" t="s">
        <v>216</v>
      </c>
      <c r="I242" s="6">
        <v>7.42</v>
      </c>
    </row>
    <row r="243" spans="3:9" x14ac:dyDescent="0.35">
      <c r="C243" t="s">
        <v>217</v>
      </c>
      <c r="I243" s="6">
        <v>0.17910000000000001</v>
      </c>
    </row>
    <row r="244" spans="3:9" x14ac:dyDescent="0.35">
      <c r="C244" t="s">
        <v>218</v>
      </c>
      <c r="I244" s="6">
        <v>0.71</v>
      </c>
    </row>
    <row r="245" spans="3:9" x14ac:dyDescent="0.35">
      <c r="C245" t="s">
        <v>219</v>
      </c>
      <c r="I245" s="6">
        <v>0.99</v>
      </c>
    </row>
    <row r="246" spans="3:9" x14ac:dyDescent="0.35">
      <c r="C246" t="s">
        <v>220</v>
      </c>
      <c r="I246" s="6">
        <v>3.39</v>
      </c>
    </row>
    <row r="247" spans="3:9" x14ac:dyDescent="0.35">
      <c r="C247" t="s">
        <v>221</v>
      </c>
      <c r="I247" s="6">
        <v>8.4</v>
      </c>
    </row>
    <row r="248" spans="3:9" x14ac:dyDescent="0.35">
      <c r="C248" t="s">
        <v>222</v>
      </c>
      <c r="I248" s="6">
        <v>5.23</v>
      </c>
    </row>
    <row r="249" spans="3:9" x14ac:dyDescent="0.35">
      <c r="C249" t="s">
        <v>223</v>
      </c>
      <c r="I249" s="6">
        <v>4.0999999999999996</v>
      </c>
    </row>
    <row r="250" spans="3:9" x14ac:dyDescent="0.35">
      <c r="C250" t="s">
        <v>325</v>
      </c>
      <c r="I250" s="6">
        <v>0.22</v>
      </c>
    </row>
    <row r="251" spans="3:9" x14ac:dyDescent="0.35">
      <c r="C251" t="s">
        <v>326</v>
      </c>
      <c r="I251" s="6">
        <v>2.63</v>
      </c>
    </row>
    <row r="252" spans="3:9" x14ac:dyDescent="0.35">
      <c r="C252" t="s">
        <v>224</v>
      </c>
      <c r="I252" s="6">
        <v>133.41</v>
      </c>
    </row>
    <row r="253" spans="3:9" x14ac:dyDescent="0.35">
      <c r="C253" t="s">
        <v>225</v>
      </c>
      <c r="I253" s="6">
        <v>163.27000000000001</v>
      </c>
    </row>
    <row r="254" spans="3:9" x14ac:dyDescent="0.35">
      <c r="C254" t="s">
        <v>226</v>
      </c>
      <c r="I254" s="6">
        <v>1051.32</v>
      </c>
    </row>
    <row r="255" spans="3:9" x14ac:dyDescent="0.35">
      <c r="C255" t="s">
        <v>227</v>
      </c>
      <c r="D255" s="6">
        <v>75.569999999999993</v>
      </c>
    </row>
    <row r="256" spans="3:9" x14ac:dyDescent="0.35">
      <c r="C256" t="s">
        <v>228</v>
      </c>
      <c r="I256" s="6">
        <v>756.34</v>
      </c>
    </row>
    <row r="257" spans="3:9" x14ac:dyDescent="0.35">
      <c r="C257" t="s">
        <v>229</v>
      </c>
      <c r="I257" s="6">
        <v>88.69</v>
      </c>
    </row>
    <row r="258" spans="3:9" x14ac:dyDescent="0.35">
      <c r="C258" t="s">
        <v>230</v>
      </c>
      <c r="D258" s="6">
        <v>1.48</v>
      </c>
    </row>
    <row r="259" spans="3:9" x14ac:dyDescent="0.35">
      <c r="C259" t="s">
        <v>231</v>
      </c>
      <c r="D259" s="6">
        <v>1.2</v>
      </c>
    </row>
    <row r="260" spans="3:9" x14ac:dyDescent="0.35">
      <c r="C260" t="s">
        <v>232</v>
      </c>
      <c r="D260" s="6">
        <v>0.48</v>
      </c>
    </row>
    <row r="261" spans="3:9" x14ac:dyDescent="0.35">
      <c r="C261" t="s">
        <v>233</v>
      </c>
      <c r="D261" s="6">
        <v>0.34</v>
      </c>
    </row>
    <row r="262" spans="3:9" x14ac:dyDescent="0.35">
      <c r="C262" t="s">
        <v>234</v>
      </c>
      <c r="D262" s="6">
        <v>0.7</v>
      </c>
    </row>
    <row r="263" spans="3:9" x14ac:dyDescent="0.35">
      <c r="C263" t="s">
        <v>235</v>
      </c>
      <c r="D263" s="6">
        <v>0.28000000000000003</v>
      </c>
    </row>
    <row r="264" spans="3:9" x14ac:dyDescent="0.35">
      <c r="C264" t="s">
        <v>236</v>
      </c>
      <c r="D264" s="6">
        <v>1.7</v>
      </c>
    </row>
    <row r="265" spans="3:9" x14ac:dyDescent="0.35">
      <c r="C265" t="s">
        <v>237</v>
      </c>
      <c r="I265" s="6">
        <v>7.17</v>
      </c>
    </row>
    <row r="266" spans="3:9" x14ac:dyDescent="0.35">
      <c r="C266" t="s">
        <v>12</v>
      </c>
      <c r="D266" s="5">
        <v>32000000000</v>
      </c>
    </row>
    <row r="267" spans="3:9" x14ac:dyDescent="0.35">
      <c r="C267" t="s">
        <v>238</v>
      </c>
      <c r="I267" s="6">
        <v>5.12</v>
      </c>
    </row>
    <row r="268" spans="3:9" x14ac:dyDescent="0.35">
      <c r="C268" t="s">
        <v>239</v>
      </c>
      <c r="I268" s="6">
        <v>0.10349999999999999</v>
      </c>
    </row>
    <row r="269" spans="3:9" x14ac:dyDescent="0.35">
      <c r="C269" t="s">
        <v>240</v>
      </c>
      <c r="I269" s="6">
        <v>0.1764</v>
      </c>
    </row>
    <row r="270" spans="3:9" x14ac:dyDescent="0.35">
      <c r="C270" t="s">
        <v>241</v>
      </c>
      <c r="I270" s="6">
        <v>0.18710000000000002</v>
      </c>
    </row>
    <row r="271" spans="3:9" x14ac:dyDescent="0.35">
      <c r="C271" t="s">
        <v>242</v>
      </c>
      <c r="I271" s="6">
        <v>0.13</v>
      </c>
    </row>
    <row r="272" spans="3:9" x14ac:dyDescent="0.35">
      <c r="C272" t="s">
        <v>243</v>
      </c>
      <c r="D272" s="6">
        <v>4.82</v>
      </c>
    </row>
    <row r="273" spans="3:9" x14ac:dyDescent="0.35">
      <c r="C273" t="s">
        <v>244</v>
      </c>
      <c r="D273" s="6">
        <v>21.32</v>
      </c>
    </row>
    <row r="274" spans="3:9" x14ac:dyDescent="0.35">
      <c r="C274" t="s">
        <v>245</v>
      </c>
      <c r="D274" s="6">
        <v>13.1</v>
      </c>
    </row>
    <row r="275" spans="3:9" x14ac:dyDescent="0.35">
      <c r="C275" t="s">
        <v>246</v>
      </c>
      <c r="D275" s="6">
        <v>13.04</v>
      </c>
    </row>
    <row r="276" spans="3:9" x14ac:dyDescent="0.35">
      <c r="C276" t="s">
        <v>247</v>
      </c>
      <c r="D276" s="6">
        <v>18.88</v>
      </c>
    </row>
    <row r="277" spans="3:9" x14ac:dyDescent="0.35">
      <c r="C277" t="s">
        <v>248</v>
      </c>
      <c r="I277" s="6">
        <v>0.83</v>
      </c>
    </row>
    <row r="278" spans="3:9" x14ac:dyDescent="0.35">
      <c r="C278" t="s">
        <v>249</v>
      </c>
      <c r="I278" s="6">
        <v>15.02</v>
      </c>
    </row>
    <row r="279" spans="3:9" x14ac:dyDescent="0.35">
      <c r="C279" t="s">
        <v>42</v>
      </c>
      <c r="I279" s="5">
        <v>1527000000000</v>
      </c>
    </row>
    <row r="280" spans="3:9" x14ac:dyDescent="0.35">
      <c r="C280" t="s">
        <v>250</v>
      </c>
      <c r="I280" s="5">
        <v>2124000000000</v>
      </c>
    </row>
    <row r="281" spans="3:9" x14ac:dyDescent="0.35">
      <c r="C281" t="s">
        <v>251</v>
      </c>
      <c r="I281" s="6">
        <v>2049999999.9999998</v>
      </c>
    </row>
    <row r="282" spans="3:9" x14ac:dyDescent="0.35">
      <c r="C282" t="s">
        <v>252</v>
      </c>
      <c r="I282" s="6">
        <v>8.6599999999999996E-2</v>
      </c>
    </row>
    <row r="283" spans="3:9" x14ac:dyDescent="0.35">
      <c r="C283" t="s">
        <v>253</v>
      </c>
      <c r="D283" s="6">
        <v>0.2094</v>
      </c>
    </row>
    <row r="284" spans="3:9" x14ac:dyDescent="0.35">
      <c r="C284" t="s">
        <v>254</v>
      </c>
      <c r="D284" s="6">
        <v>0.10150000000000001</v>
      </c>
    </row>
    <row r="285" spans="3:9" x14ac:dyDescent="0.35">
      <c r="C285" t="s">
        <v>255</v>
      </c>
      <c r="D285" s="6">
        <v>0.15460000000000002</v>
      </c>
    </row>
    <row r="286" spans="3:9" x14ac:dyDescent="0.35">
      <c r="C286" t="s">
        <v>256</v>
      </c>
      <c r="D286" s="6">
        <v>0.96560000000000001</v>
      </c>
    </row>
    <row r="287" spans="3:9" x14ac:dyDescent="0.35">
      <c r="C287" t="s">
        <v>257</v>
      </c>
      <c r="D287" s="6">
        <v>-6.4699999999999994E-2</v>
      </c>
    </row>
    <row r="288" spans="3:9" x14ac:dyDescent="0.35">
      <c r="C288" t="s">
        <v>258</v>
      </c>
      <c r="D288" s="6">
        <v>5.9699999999999996E-2</v>
      </c>
    </row>
    <row r="289" spans="3:9" x14ac:dyDescent="0.35">
      <c r="C289" t="s">
        <v>351</v>
      </c>
      <c r="I289" s="6">
        <v>12.2</v>
      </c>
    </row>
    <row r="290" spans="3:9" x14ac:dyDescent="0.35">
      <c r="C290" t="s">
        <v>352</v>
      </c>
      <c r="I290" s="6">
        <v>12.2</v>
      </c>
    </row>
    <row r="291" spans="3:9" x14ac:dyDescent="0.35">
      <c r="C291" t="s">
        <v>353</v>
      </c>
      <c r="I291" s="6">
        <v>7.4700000000000003E-2</v>
      </c>
    </row>
    <row r="292" spans="3:9" x14ac:dyDescent="0.35">
      <c r="C292" t="s">
        <v>354</v>
      </c>
      <c r="I292" s="6">
        <v>1.6399999999999998E-2</v>
      </c>
    </row>
    <row r="293" spans="3:9" x14ac:dyDescent="0.35">
      <c r="C293" t="s">
        <v>355</v>
      </c>
      <c r="I293" t="s">
        <v>1046</v>
      </c>
    </row>
    <row r="294" spans="3:9" x14ac:dyDescent="0.35">
      <c r="C294" t="s">
        <v>259</v>
      </c>
      <c r="I294" s="5">
        <v>6</v>
      </c>
    </row>
    <row r="295" spans="3:9" x14ac:dyDescent="0.35">
      <c r="C295" t="s">
        <v>260</v>
      </c>
      <c r="I295" s="6">
        <v>0.4</v>
      </c>
    </row>
    <row r="296" spans="3:9" x14ac:dyDescent="0.35">
      <c r="C296" t="s">
        <v>261</v>
      </c>
      <c r="I296" s="6">
        <v>0.57999999999999996</v>
      </c>
    </row>
    <row r="297" spans="3:9" x14ac:dyDescent="0.35">
      <c r="C297" t="s">
        <v>262</v>
      </c>
      <c r="I297" s="6">
        <v>0.9</v>
      </c>
    </row>
    <row r="298" spans="3:9" x14ac:dyDescent="0.35">
      <c r="C298" t="s">
        <v>263</v>
      </c>
      <c r="I298" s="6">
        <v>0.83</v>
      </c>
    </row>
    <row r="299" spans="3:9" x14ac:dyDescent="0.35">
      <c r="C299" t="s">
        <v>264</v>
      </c>
      <c r="I299" s="6">
        <v>0.67</v>
      </c>
    </row>
    <row r="300" spans="3:9" x14ac:dyDescent="0.35">
      <c r="C300" t="s">
        <v>265</v>
      </c>
      <c r="I300" s="6">
        <v>0.56000000000000005</v>
      </c>
    </row>
    <row r="301" spans="3:9" x14ac:dyDescent="0.35">
      <c r="C301" t="s">
        <v>266</v>
      </c>
      <c r="I301" s="6">
        <v>0.71</v>
      </c>
    </row>
    <row r="302" spans="3:9" x14ac:dyDescent="0.35">
      <c r="C302" t="s">
        <v>267</v>
      </c>
      <c r="I302" s="5">
        <v>2155000000000</v>
      </c>
    </row>
    <row r="303" spans="3:9" x14ac:dyDescent="0.35">
      <c r="C303" t="s">
        <v>268</v>
      </c>
      <c r="I303" s="5">
        <v>649000000000</v>
      </c>
    </row>
    <row r="304" spans="3:9" x14ac:dyDescent="0.35">
      <c r="C304" t="s">
        <v>269</v>
      </c>
      <c r="I304" s="5">
        <v>518000000000</v>
      </c>
    </row>
    <row r="305" spans="3:9" x14ac:dyDescent="0.35">
      <c r="C305" t="s">
        <v>270</v>
      </c>
      <c r="I305" s="5">
        <v>273000000000</v>
      </c>
    </row>
    <row r="306" spans="3:9" x14ac:dyDescent="0.35">
      <c r="C306" t="s">
        <v>271</v>
      </c>
      <c r="D306" s="5">
        <v>155000000000</v>
      </c>
    </row>
    <row r="307" spans="3:9" x14ac:dyDescent="0.35">
      <c r="C307" t="s">
        <v>272</v>
      </c>
      <c r="D307" s="5">
        <v>2643000000000</v>
      </c>
    </row>
    <row r="308" spans="3:9" x14ac:dyDescent="0.35">
      <c r="C308" t="s">
        <v>273</v>
      </c>
      <c r="D308" s="5">
        <v>1093000000000</v>
      </c>
    </row>
    <row r="309" spans="3:9" x14ac:dyDescent="0.35">
      <c r="C309" t="s">
        <v>193</v>
      </c>
      <c r="D309" s="5">
        <v>211000000000</v>
      </c>
    </row>
    <row r="310" spans="3:9" x14ac:dyDescent="0.35">
      <c r="C310" t="s">
        <v>192</v>
      </c>
      <c r="I310" s="5">
        <v>1550000000000</v>
      </c>
    </row>
    <row r="311" spans="3:9" x14ac:dyDescent="0.35">
      <c r="C311" t="s">
        <v>191</v>
      </c>
      <c r="D311" s="5">
        <v>522000000000</v>
      </c>
    </row>
    <row r="312" spans="3:9" x14ac:dyDescent="0.35">
      <c r="C312" t="s">
        <v>190</v>
      </c>
      <c r="D312" s="5">
        <v>229000000000</v>
      </c>
    </row>
    <row r="313" spans="3:9" x14ac:dyDescent="0.35">
      <c r="C313" t="s">
        <v>23</v>
      </c>
      <c r="D313" s="5">
        <v>751000000000</v>
      </c>
    </row>
    <row r="314" spans="3:9" x14ac:dyDescent="0.35">
      <c r="C314" t="s">
        <v>20</v>
      </c>
      <c r="D314" s="5">
        <v>596000000000</v>
      </c>
    </row>
    <row r="315" spans="3:9" x14ac:dyDescent="0.35">
      <c r="C315" t="s">
        <v>274</v>
      </c>
      <c r="I315" s="5">
        <v>1551000000000</v>
      </c>
    </row>
    <row r="316" spans="3:9" x14ac:dyDescent="0.35">
      <c r="C316" t="s">
        <v>275</v>
      </c>
      <c r="I316" s="5">
        <v>451000000000</v>
      </c>
    </row>
    <row r="317" spans="3:9" x14ac:dyDescent="0.35">
      <c r="C317" t="s">
        <v>276</v>
      </c>
      <c r="I317" s="5">
        <v>-270000000000</v>
      </c>
    </row>
    <row r="318" spans="3:9" x14ac:dyDescent="0.35">
      <c r="C318" t="s">
        <v>277</v>
      </c>
      <c r="I318" s="5">
        <v>-115000000000</v>
      </c>
    </row>
    <row r="319" spans="3:9" x14ac:dyDescent="0.35">
      <c r="C319" t="s">
        <v>278</v>
      </c>
      <c r="I319" s="5">
        <v>-269000000000</v>
      </c>
    </row>
    <row r="320" spans="3:9" x14ac:dyDescent="0.35">
      <c r="C320" t="s">
        <v>279</v>
      </c>
      <c r="I320" s="5">
        <v>182000000000</v>
      </c>
    </row>
  </sheetData>
  <pageMargins left="0.7" right="0.7" top="0.75" bottom="0.75" header="0.3" footer="0.3"/>
  <ignoredErrors>
    <ignoredError sqref="A1:O321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287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1047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1048</v>
      </c>
      <c r="D2" s="2" vm="103">
        <f ca="1">IFERROR(_xlfn.STOCKHISTORY("XIDX:" &amp; $C$1, D3, , 0, 0, 1), "Libur")</f>
        <v>166</v>
      </c>
      <c r="H2" s="2" vm="103">
        <f ca="1">IFERROR(INDEX(D2:G2,COUNT(D2:G2)),"")</f>
        <v>166</v>
      </c>
      <c r="I2" s="2" vm="214">
        <f t="shared" ref="I2:O2" ca="1" si="0">IFERROR(_xlfn.STOCKHISTORY("XIDX:" &amp; $C$1, I1, , 0, 0, 1), "Libur")</f>
        <v>350</v>
      </c>
      <c r="J2" s="2" vm="215">
        <f t="shared" ca="1" si="0"/>
        <v>116</v>
      </c>
      <c r="K2" s="2" vm="216">
        <f t="shared" ca="1" si="0"/>
        <v>89</v>
      </c>
      <c r="L2" s="2" vm="26">
        <f t="shared" ca="1" si="0"/>
        <v>91</v>
      </c>
      <c r="M2" s="2" vm="217">
        <f t="shared" ca="1" si="0"/>
        <v>102</v>
      </c>
      <c r="N2" s="2" vm="56">
        <f t="shared" ca="1" si="0"/>
        <v>126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6752013120</v>
      </c>
      <c r="H4" s="2">
        <f>IFERROR(SUM(D4:G4)*(4/MAX(1,COUNT(D4:G4))),"")</f>
        <v>27008052480</v>
      </c>
      <c r="I4" s="2">
        <f t="shared" ref="I4:O4" si="1">IFERROR(INDEX(I51:I500,MATCH($C$4,$C$51:$C$500,0)),"")</f>
        <v>28853529153</v>
      </c>
      <c r="J4" s="2">
        <f t="shared" si="1"/>
        <v>26930021106</v>
      </c>
      <c r="K4" s="2">
        <f t="shared" si="1"/>
        <v>17560629819</v>
      </c>
      <c r="L4" s="2">
        <f t="shared" si="1"/>
        <v>10289513458</v>
      </c>
      <c r="M4" s="2">
        <f t="shared" si="1"/>
        <v>7514217633</v>
      </c>
      <c r="N4" s="2">
        <f t="shared" si="1"/>
        <v>3084274688</v>
      </c>
      <c r="O4" s="2">
        <f t="shared" si="1"/>
        <v>2662590910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8850184657</v>
      </c>
      <c r="H5" s="2">
        <f>IFERROR(SUM(D5:G5)*(4/MAX(1,COUNT(D5:G5))),"")</f>
        <v>35400738628</v>
      </c>
      <c r="I5" s="2">
        <f t="shared" ref="I5:O5" si="2">IFERROR(INDEX(I51:I500,MATCH($C$5,$C$51:$C$500,0)),"")</f>
        <v>76260499040</v>
      </c>
      <c r="J5" s="2">
        <f t="shared" si="2"/>
        <v>12299373985</v>
      </c>
      <c r="K5" s="2">
        <f t="shared" si="2"/>
        <v>21400964714</v>
      </c>
      <c r="L5" s="2">
        <f t="shared" si="2"/>
        <v>-7741840888</v>
      </c>
      <c r="M5" s="2">
        <f t="shared" si="2"/>
        <v>12098307355</v>
      </c>
      <c r="N5" s="2">
        <f t="shared" si="2"/>
        <v>48210787264</v>
      </c>
      <c r="O5" s="2">
        <f t="shared" si="2"/>
        <v>458658205788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1145516781859</v>
      </c>
      <c r="H6" s="2">
        <f>IFERROR(INDEX(D6:G6,COUNT(D6:G6)),"")</f>
        <v>1145516781859</v>
      </c>
      <c r="I6" s="2">
        <f t="shared" ref="I6:O6" si="3">IFERROR(INDEX(I51:I500,MATCH($C$6,$C$51:$C$500,0)),"")</f>
        <v>1136743901188</v>
      </c>
      <c r="J6" s="2">
        <f t="shared" si="3"/>
        <v>1039211062097</v>
      </c>
      <c r="K6" s="2">
        <f t="shared" si="3"/>
        <v>999710284678</v>
      </c>
      <c r="L6" s="2">
        <f t="shared" si="3"/>
        <v>978308228267</v>
      </c>
      <c r="M6" s="2">
        <f t="shared" si="3"/>
        <v>978741033289</v>
      </c>
      <c r="N6" s="2">
        <f t="shared" si="3"/>
        <v>965845990606</v>
      </c>
      <c r="O6" s="2">
        <f t="shared" si="3"/>
        <v>825406319891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4.4800000000000004</v>
      </c>
      <c r="H7" s="3">
        <f>IFERROR(INDEX(D7:G7,COUNT(D7:G7)),"")</f>
        <v>4.4800000000000004</v>
      </c>
      <c r="I7" s="3">
        <f t="shared" ref="I7:O7" si="4">IFERROR(INDEX(I51:I500,MATCH($C$7,$C$51:$C$500,0))/1000000000,"")</f>
        <v>4.4800000000000004</v>
      </c>
      <c r="J7" s="3">
        <f t="shared" si="4"/>
        <v>4.38</v>
      </c>
      <c r="K7" s="3">
        <f t="shared" si="4"/>
        <v>4.38</v>
      </c>
      <c r="L7" s="3">
        <f t="shared" si="4"/>
        <v>4.38</v>
      </c>
      <c r="M7" s="3">
        <f t="shared" si="4"/>
        <v>4.32</v>
      </c>
      <c r="N7" s="3">
        <f t="shared" si="4"/>
        <v>4.3099999999999996</v>
      </c>
      <c r="O7" s="3">
        <f t="shared" si="4"/>
        <v>0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O8" si="5">IFERROR(INDEX(I51:I500,MATCH($C$8,$C$51:$C$500,0)),"")</f>
        <v>-58000000000</v>
      </c>
      <c r="J8" s="2">
        <f t="shared" si="5"/>
        <v>0</v>
      </c>
      <c r="K8" s="2">
        <f t="shared" si="5"/>
        <v>-44000000000</v>
      </c>
      <c r="L8" s="2">
        <f t="shared" si="5"/>
        <v>0</v>
      </c>
      <c r="M8" s="2">
        <f t="shared" si="5"/>
        <v>-70000000000</v>
      </c>
      <c r="N8" s="2">
        <f t="shared" si="5"/>
        <v>-218000000000</v>
      </c>
      <c r="O8" s="2">
        <f t="shared" si="5"/>
        <v>-165000000000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0.97</v>
      </c>
      <c r="H9" s="3">
        <f>IFERROR(INDEX(D9:G9,COUNT(D9:G9)),"")</f>
        <v>0.97</v>
      </c>
      <c r="I9" s="3">
        <f t="shared" ref="I9:O9" si="6">IFERROR(INDEX(I51:I500,MATCH($C$9,$C$51:$C$500,0)),"")</f>
        <v>-12.88</v>
      </c>
      <c r="J9" s="3">
        <f t="shared" si="6"/>
        <v>-7.0000000000000007E-2</v>
      </c>
      <c r="K9" s="3">
        <f t="shared" si="6"/>
        <v>-9.9499999999999993</v>
      </c>
      <c r="L9" s="3">
        <f t="shared" si="6"/>
        <v>0.09</v>
      </c>
      <c r="M9" s="3">
        <f t="shared" si="6"/>
        <v>-16.25</v>
      </c>
      <c r="N9" s="3">
        <f t="shared" si="6"/>
        <v>-50.65</v>
      </c>
      <c r="O9" s="3">
        <f t="shared" si="6"/>
        <v>-47956.13</v>
      </c>
    </row>
    <row r="10" spans="1:15" x14ac:dyDescent="0.35">
      <c r="C10" t="s">
        <v>17</v>
      </c>
      <c r="D10" s="3">
        <f ca="1">IFERROR(IF(D9=0,"",D2/D9),"")</f>
        <v>171.13402061855672</v>
      </c>
      <c r="I10" s="3">
        <f t="shared" ref="I10:O10" ca="1" si="7">IFERROR(IF(I9=0,"",I2/I9),"")</f>
        <v>-27.173913043478258</v>
      </c>
      <c r="J10" s="3">
        <f t="shared" ca="1" si="7"/>
        <v>-1657.1428571428569</v>
      </c>
      <c r="K10" s="3">
        <f t="shared" ca="1" si="7"/>
        <v>-8.9447236180904532</v>
      </c>
      <c r="L10" s="3">
        <f t="shared" ca="1" si="7"/>
        <v>1011.1111111111112</v>
      </c>
      <c r="M10" s="3">
        <f t="shared" ca="1" si="7"/>
        <v>-6.2769230769230768</v>
      </c>
      <c r="N10" s="3">
        <f t="shared" ca="1" si="7"/>
        <v>-2.4876604146100694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274794624528</v>
      </c>
      <c r="H11" s="2">
        <f>IFERROR(INDEX(D11:G11,COUNT(D11:G11)),"")</f>
        <v>274794624528</v>
      </c>
      <c r="I11" s="2">
        <f t="shared" ref="I11:O11" si="8">IFERROR(INDEX(I51:I500,MATCH($C$11,$C$51:$C$500,0)),"")</f>
        <v>280426461980</v>
      </c>
      <c r="J11" s="2">
        <f t="shared" si="8"/>
        <v>251070882372</v>
      </c>
      <c r="K11" s="2">
        <f t="shared" si="8"/>
        <v>216530279659</v>
      </c>
      <c r="L11" s="2">
        <f t="shared" si="8"/>
        <v>305326083952</v>
      </c>
      <c r="M11" s="2">
        <f t="shared" si="8"/>
        <v>328143482036</v>
      </c>
      <c r="N11" s="2">
        <f t="shared" si="8"/>
        <v>467180285169</v>
      </c>
      <c r="O11" s="2">
        <f t="shared" si="8"/>
        <v>768673297692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-275000000000</v>
      </c>
      <c r="H12" s="2">
        <f>IFERROR(INDEX(D12:G12,COUNT(D12:G12)),"")</f>
        <v>-275000000000</v>
      </c>
      <c r="I12" s="2">
        <f t="shared" ref="I12:O12" si="9">IFERROR(INDEX(I51:I500,MATCH($C$12,$C$51:$C$500,0)),"")</f>
        <v>-280000000000</v>
      </c>
      <c r="J12" s="2">
        <f t="shared" si="9"/>
        <v>-251000000000</v>
      </c>
      <c r="K12" s="2">
        <f t="shared" si="9"/>
        <v>-217000000000</v>
      </c>
      <c r="L12" s="2">
        <f t="shared" si="9"/>
        <v>-305000000000</v>
      </c>
      <c r="M12" s="2">
        <f t="shared" si="9"/>
        <v>-328000000000</v>
      </c>
      <c r="N12" s="2">
        <f t="shared" si="9"/>
        <v>-467000000000</v>
      </c>
      <c r="O12" s="2">
        <f t="shared" si="9"/>
        <v>-769000000000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O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</row>
    <row r="15" spans="1:15" x14ac:dyDescent="0.35">
      <c r="C15" t="s">
        <v>27</v>
      </c>
      <c r="D15" s="2">
        <f>IFERROR(INDEX(D51:D500,MATCH($C$15,$C$51:$C$500,0)),"")</f>
        <v>-229761000</v>
      </c>
      <c r="H15" s="2">
        <f>IFERROR(SUM(D15:G15)*(4/MAX(1,COUNT(D15:G15))),"")</f>
        <v>-919044000</v>
      </c>
      <c r="I15" s="2">
        <f t="shared" ref="I15:O15" si="12">IFERROR(INDEX(I51:I500,MATCH($C$15,$C$51:$C$500,0)),"")</f>
        <v>-1540014255</v>
      </c>
      <c r="J15" s="2">
        <f t="shared" si="12"/>
        <v>-1164370076</v>
      </c>
      <c r="K15" s="2">
        <f t="shared" si="12"/>
        <v>-780481076</v>
      </c>
      <c r="L15" s="2">
        <f t="shared" si="12"/>
        <v>-512609008</v>
      </c>
      <c r="M15" s="2">
        <f t="shared" si="12"/>
        <v>0</v>
      </c>
      <c r="N15" s="2">
        <f t="shared" si="12"/>
        <v>-86999606</v>
      </c>
      <c r="O15" s="2">
        <f t="shared" si="12"/>
        <v>-144891323408</v>
      </c>
    </row>
    <row r="16" spans="1:15" x14ac:dyDescent="0.35">
      <c r="C16" t="s">
        <v>28</v>
      </c>
      <c r="D16" s="2">
        <f>IFERROR(INDEX(D51:D500,MATCH($C$16,$C$51:$C$500,0)),"")</f>
        <v>9002641671</v>
      </c>
      <c r="H16" s="2">
        <f>IFERROR(SUM(D16:G16)*(4/MAX(1,COUNT(D16:G16))),"")</f>
        <v>36010566684</v>
      </c>
      <c r="I16" s="2">
        <f t="shared" ref="I16:O16" si="13">IFERROR(INDEX(I51:I500,MATCH($C$16,$C$51:$C$500,0)),"")</f>
        <v>30853172687</v>
      </c>
      <c r="J16" s="2">
        <f t="shared" si="13"/>
        <v>22198820459</v>
      </c>
      <c r="K16" s="2">
        <f t="shared" si="13"/>
        <v>13128664636</v>
      </c>
      <c r="L16" s="2">
        <f t="shared" si="13"/>
        <v>32735679996</v>
      </c>
      <c r="M16" s="2">
        <f t="shared" si="13"/>
        <v>8598932859</v>
      </c>
      <c r="N16" s="2">
        <f t="shared" si="13"/>
        <v>47726834541</v>
      </c>
      <c r="O16" s="2">
        <f t="shared" si="13"/>
        <v>566034096101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743680000000</v>
      </c>
      <c r="H20" s="2">
        <f t="shared" ref="H20:O20" ca="1" si="14">IFERROR(H21*H2,"")</f>
        <v>743680000000</v>
      </c>
      <c r="I20" s="2">
        <f t="shared" ca="1" si="14"/>
        <v>1568000000000</v>
      </c>
      <c r="J20" s="2">
        <f t="shared" ca="1" si="14"/>
        <v>508080000000</v>
      </c>
      <c r="K20" s="2">
        <f t="shared" ca="1" si="14"/>
        <v>389820000000</v>
      </c>
      <c r="L20" s="2">
        <f t="shared" ca="1" si="14"/>
        <v>398580000000</v>
      </c>
      <c r="M20" s="2">
        <f t="shared" ca="1" si="14"/>
        <v>440640000000</v>
      </c>
      <c r="N20" s="2">
        <f t="shared" ca="1" si="14"/>
        <v>543060000000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4480000000</v>
      </c>
      <c r="H21" s="2">
        <f>IFERROR(INDEX(D21:G21,COUNT(D21:G21)),"")</f>
        <v>4480000000</v>
      </c>
      <c r="I21" s="2">
        <f t="shared" ref="I21:O21" si="15">IFERROR(INDEX(I51:I500,MATCH($C$7,$C$51:$C$500,0)),"")</f>
        <v>4480000000</v>
      </c>
      <c r="J21" s="2">
        <f t="shared" si="15"/>
        <v>4380000000</v>
      </c>
      <c r="K21" s="2">
        <f t="shared" si="15"/>
        <v>4380000000</v>
      </c>
      <c r="L21" s="2">
        <f t="shared" si="15"/>
        <v>4380000000</v>
      </c>
      <c r="M21" s="2">
        <f t="shared" si="15"/>
        <v>4320000000</v>
      </c>
      <c r="N21" s="2">
        <f t="shared" si="15"/>
        <v>4310000000</v>
      </c>
      <c r="O21" s="2">
        <f t="shared" si="15"/>
        <v>0</v>
      </c>
    </row>
    <row r="23" spans="1:15" x14ac:dyDescent="0.35">
      <c r="B23" t="s">
        <v>43</v>
      </c>
      <c r="C23" t="s">
        <v>44</v>
      </c>
      <c r="D23" s="3">
        <f>IFERROR(D5/D6*100,"")</f>
        <v>0.77259319087735168</v>
      </c>
      <c r="H23" s="3">
        <f t="shared" ref="H23:O23" si="16">IFERROR(H5/H6*100,"")</f>
        <v>3.0903727635094067</v>
      </c>
      <c r="I23" s="3">
        <f t="shared" si="16"/>
        <v>6.7086789698454412</v>
      </c>
      <c r="J23" s="3">
        <f t="shared" si="16"/>
        <v>1.1835299328108939</v>
      </c>
      <c r="K23" s="3">
        <f t="shared" si="16"/>
        <v>2.1407166698193074</v>
      </c>
      <c r="L23" s="3">
        <f t="shared" si="16"/>
        <v>-0.79134986953080144</v>
      </c>
      <c r="M23" s="3">
        <f t="shared" si="16"/>
        <v>1.2361091385271108</v>
      </c>
      <c r="N23" s="3">
        <f t="shared" si="16"/>
        <v>4.9915605316900615</v>
      </c>
      <c r="O23" s="3">
        <f t="shared" si="16"/>
        <v>55.567566510584584</v>
      </c>
    </row>
    <row r="24" spans="1:15" x14ac:dyDescent="0.35">
      <c r="C24" t="s">
        <v>45</v>
      </c>
      <c r="D24" s="4">
        <f>IFERROR(_xlfn.RRI(5,I23,D23),"")</f>
        <v>-0.35097298642498331</v>
      </c>
      <c r="H24" s="4">
        <f t="shared" ref="H24:O24" si="17">IFERROR(_xlfn.RRI(5,M23,H23),"")</f>
        <v>0.20113220102557894</v>
      </c>
      <c r="I24" s="4">
        <f t="shared" si="17"/>
        <v>6.091388550533483E-2</v>
      </c>
      <c r="J24" s="4">
        <f t="shared" si="17"/>
        <v>-0.53690342007433367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1.98</v>
      </c>
      <c r="H25" s="3">
        <f>IFERROR(INDEX(D25:G25,COUNT(D25:G25)),"")</f>
        <v>1.98</v>
      </c>
      <c r="I25" s="3">
        <f t="shared" ref="I25:O25" si="18">IFERROR(INDEX(I51:I500,MATCH($C$25,$C$51:$C$500,0)),"")</f>
        <v>6.51</v>
      </c>
      <c r="J25" s="3">
        <f t="shared" si="18"/>
        <v>4.9000000000000004</v>
      </c>
      <c r="K25" s="3">
        <f t="shared" si="18"/>
        <v>2.82</v>
      </c>
      <c r="L25" s="3">
        <f t="shared" si="18"/>
        <v>7.35</v>
      </c>
      <c r="M25" s="3">
        <f t="shared" si="18"/>
        <v>1.99</v>
      </c>
      <c r="N25" s="3">
        <f t="shared" si="18"/>
        <v>11.06</v>
      </c>
      <c r="O25" s="3">
        <f t="shared" si="18"/>
        <v>122166.69</v>
      </c>
    </row>
    <row r="26" spans="1:15" x14ac:dyDescent="0.35">
      <c r="C26" t="s">
        <v>48</v>
      </c>
      <c r="D26" s="4">
        <f>IFERROR(_xlfn.RRI(5,I25,D25),"")</f>
        <v>-0.21183555338801729</v>
      </c>
      <c r="H26" s="4">
        <f t="shared" ref="H26:O26" si="19">IFERROR(_xlfn.RRI(5,M25,H25),"")</f>
        <v>-1.0070513890494404E-3</v>
      </c>
      <c r="I26" s="4">
        <f t="shared" si="19"/>
        <v>-0.10057454961421453</v>
      </c>
      <c r="J26" s="4">
        <f t="shared" si="19"/>
        <v>-0.86797728653633999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1.5071457857142858</v>
      </c>
      <c r="H27" s="3">
        <f t="shared" ref="H27:O27" si="20">IFERROR(H4/H21,"")</f>
        <v>6.0285831428571433</v>
      </c>
      <c r="I27" s="3">
        <f t="shared" si="20"/>
        <v>6.4405199002232143</v>
      </c>
      <c r="J27" s="3">
        <f t="shared" si="20"/>
        <v>6.1484066452054797</v>
      </c>
      <c r="K27" s="3">
        <f t="shared" si="20"/>
        <v>4.0092762143835614</v>
      </c>
      <c r="L27" s="3">
        <f t="shared" si="20"/>
        <v>2.3492039858447487</v>
      </c>
      <c r="M27" s="3">
        <f t="shared" si="20"/>
        <v>1.7394022298611111</v>
      </c>
      <c r="N27" s="3">
        <f t="shared" si="20"/>
        <v>0.71560897633410669</v>
      </c>
      <c r="O27" s="3" t="str">
        <f t="shared" si="20"/>
        <v/>
      </c>
    </row>
    <row r="28" spans="1:15" x14ac:dyDescent="0.35">
      <c r="C28" t="s">
        <v>50</v>
      </c>
      <c r="D28" s="4">
        <f>IFERROR(_xlfn.RRI(5,I27,D27),"")</f>
        <v>-0.25209425816877162</v>
      </c>
      <c r="H28" s="4">
        <f t="shared" ref="H28:O28" si="21">IFERROR(_xlfn.RRI(5,M27,H27),"")</f>
        <v>0.28222147552030719</v>
      </c>
      <c r="I28" s="4">
        <f t="shared" si="21"/>
        <v>0.55184745879091746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-0.69585253456221186</v>
      </c>
      <c r="I29" s="4">
        <f t="shared" si="22"/>
        <v>0.32857142857142846</v>
      </c>
      <c r="J29" s="4">
        <f t="shared" si="22"/>
        <v>0.73758865248226968</v>
      </c>
      <c r="K29" s="4">
        <f t="shared" si="22"/>
        <v>-0.61632653061224485</v>
      </c>
      <c r="L29" s="4">
        <f t="shared" si="22"/>
        <v>2.6934673366834168</v>
      </c>
      <c r="M29" s="4">
        <f t="shared" si="22"/>
        <v>-0.82007233273056057</v>
      </c>
      <c r="N29" s="4">
        <f t="shared" si="22"/>
        <v>-0.99990946795726399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-6.3960171499787499E-2</v>
      </c>
      <c r="I30" s="4">
        <f t="shared" si="23"/>
        <v>4.7510399339888182E-2</v>
      </c>
      <c r="J30" s="4">
        <f t="shared" si="23"/>
        <v>0.5335452875877289</v>
      </c>
      <c r="K30" s="4">
        <f t="shared" si="23"/>
        <v>0.70665307846473302</v>
      </c>
      <c r="L30" s="4">
        <f t="shared" si="23"/>
        <v>0.35058122009670489</v>
      </c>
      <c r="M30" s="4">
        <f t="shared" si="23"/>
        <v>1.4306601613239285</v>
      </c>
      <c r="N30" s="4" t="str">
        <f t="shared" si="23"/>
        <v/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247.19</v>
      </c>
      <c r="H32" s="3">
        <f>IFERROR(INDEX(D32:G32,COUNT(D32:G32)),"")</f>
        <v>247.19</v>
      </c>
      <c r="I32" s="3">
        <f t="shared" ref="I32:O32" si="24">IFERROR(INDEX(I51:I500,MATCH($C$32,$C$51:$C$500,0)),"")</f>
        <v>245.22</v>
      </c>
      <c r="J32" s="3">
        <f t="shared" si="24"/>
        <v>231</v>
      </c>
      <c r="K32" s="3">
        <f t="shared" si="24"/>
        <v>228.09</v>
      </c>
      <c r="L32" s="3">
        <f t="shared" si="24"/>
        <v>223.21</v>
      </c>
      <c r="M32" s="3">
        <f t="shared" si="24"/>
        <v>226.75</v>
      </c>
      <c r="N32" s="3">
        <f t="shared" si="24"/>
        <v>224.14</v>
      </c>
      <c r="O32" s="3">
        <f t="shared" si="24"/>
        <v>239435.83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0.68</v>
      </c>
      <c r="H33" s="3">
        <f>IFERROR(INDEX(D33:G33,COUNT(D33:G33)),"")</f>
        <v>0.68</v>
      </c>
      <c r="I33" s="3">
        <f t="shared" ref="I33:O33" si="25">IFERROR(INDEX(I51:I500,MATCH($C$33,$C$51:$C$500,0)),"")</f>
        <v>1.43</v>
      </c>
      <c r="J33" s="3">
        <f t="shared" si="25"/>
        <v>0.5</v>
      </c>
      <c r="K33" s="3">
        <f t="shared" si="25"/>
        <v>0.39</v>
      </c>
      <c r="L33" s="3">
        <f t="shared" si="25"/>
        <v>0.41</v>
      </c>
      <c r="M33" s="3">
        <f t="shared" si="25"/>
        <v>0.45</v>
      </c>
      <c r="N33" s="3">
        <f t="shared" si="25"/>
        <v>0.56000000000000005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84.34</v>
      </c>
      <c r="H34" s="3">
        <f>IFERROR(INDEX(D34:G34,COUNT(D34:G34)),"")</f>
        <v>84.34</v>
      </c>
      <c r="I34" s="3">
        <f t="shared" ref="I34:O34" si="26">IFERROR(INDEX(I51:I500,MATCH($C$34,$C$51:$C$500,0)),"")</f>
        <v>53.76</v>
      </c>
      <c r="J34" s="3">
        <f t="shared" si="26"/>
        <v>23.67</v>
      </c>
      <c r="K34" s="3">
        <f t="shared" si="26"/>
        <v>31.56</v>
      </c>
      <c r="L34" s="3">
        <f t="shared" si="26"/>
        <v>12.38</v>
      </c>
      <c r="M34" s="3">
        <f t="shared" si="26"/>
        <v>51.26</v>
      </c>
      <c r="N34" s="3">
        <f t="shared" si="26"/>
        <v>11.39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110.82</v>
      </c>
      <c r="H35" s="3">
        <f>IFERROR(INDEX(D35:G35,COUNT(D35:G35)),"")</f>
        <v>110.82</v>
      </c>
      <c r="I35" s="3">
        <f t="shared" ref="I35:O35" si="27">IFERROR(INDEX(I51:I500,MATCH($C$35,$C$51:$C$500,0)),"")</f>
        <v>54.35</v>
      </c>
      <c r="J35" s="3">
        <f t="shared" si="27"/>
        <v>18.88</v>
      </c>
      <c r="K35" s="3">
        <f t="shared" si="27"/>
        <v>22.21</v>
      </c>
      <c r="L35" s="3">
        <f t="shared" si="27"/>
        <v>38.76</v>
      </c>
      <c r="M35" s="3">
        <f t="shared" si="27"/>
        <v>58.59</v>
      </c>
      <c r="N35" s="3">
        <f t="shared" si="27"/>
        <v>176.04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6752013120</v>
      </c>
      <c r="E51" s="5">
        <v>6659598330</v>
      </c>
      <c r="F51" s="5">
        <v>9402100649</v>
      </c>
      <c r="G51" s="5">
        <v>6299493683</v>
      </c>
      <c r="I51" s="5">
        <v>28853529153</v>
      </c>
      <c r="J51" s="5">
        <v>26930021106</v>
      </c>
      <c r="K51" s="5">
        <v>17560629819</v>
      </c>
      <c r="L51" s="5">
        <v>10289513458</v>
      </c>
      <c r="M51" s="5">
        <v>7514217633</v>
      </c>
      <c r="N51" s="5">
        <v>3084274688</v>
      </c>
      <c r="O51" s="5">
        <v>2662590910</v>
      </c>
    </row>
    <row r="52" spans="2:15" x14ac:dyDescent="0.35">
      <c r="C52" t="s">
        <v>75</v>
      </c>
      <c r="D52" s="5">
        <v>-2298012992</v>
      </c>
      <c r="E52" s="5">
        <v>-2481679114</v>
      </c>
      <c r="F52" s="5">
        <v>-2446196272</v>
      </c>
      <c r="G52" s="5">
        <v>-2725288194</v>
      </c>
      <c r="I52" s="5">
        <v>-10284288860</v>
      </c>
      <c r="J52" s="5">
        <v>-9939457976</v>
      </c>
      <c r="K52" s="5">
        <v>-5301787870</v>
      </c>
      <c r="L52" s="5">
        <v>-3184049505</v>
      </c>
      <c r="M52" s="5">
        <v>-2129917659</v>
      </c>
    </row>
    <row r="53" spans="2:15" x14ac:dyDescent="0.35">
      <c r="C53" t="s">
        <v>76</v>
      </c>
      <c r="D53" s="5">
        <v>4454000128</v>
      </c>
      <c r="E53" s="5">
        <v>4177919216</v>
      </c>
      <c r="F53" s="5">
        <v>6955904377</v>
      </c>
      <c r="G53" s="5">
        <v>3574205489</v>
      </c>
      <c r="I53" s="5">
        <v>18569240293</v>
      </c>
      <c r="J53" s="5">
        <v>16990563130</v>
      </c>
      <c r="K53" s="5">
        <v>12258841949</v>
      </c>
      <c r="L53" s="5">
        <v>7105463953</v>
      </c>
      <c r="M53" s="5">
        <v>5384299974</v>
      </c>
      <c r="N53" s="5">
        <v>3084274688</v>
      </c>
      <c r="O53" s="5">
        <v>2662590910</v>
      </c>
    </row>
    <row r="54" spans="2:15" x14ac:dyDescent="0.35">
      <c r="C54" t="s">
        <v>77</v>
      </c>
      <c r="D54" s="5">
        <v>-2256949135</v>
      </c>
      <c r="E54" s="5">
        <v>-7324409993</v>
      </c>
      <c r="F54" s="5">
        <v>-1551842011</v>
      </c>
      <c r="G54" s="5">
        <v>-2059353854</v>
      </c>
      <c r="I54" s="5">
        <v>-13232688046</v>
      </c>
      <c r="J54" s="5">
        <v>-8205726982</v>
      </c>
      <c r="K54" s="5">
        <v>-12869867896</v>
      </c>
      <c r="L54" s="5">
        <v>-8668309024</v>
      </c>
      <c r="M54" s="5">
        <v>-6935657879</v>
      </c>
      <c r="N54" s="5">
        <v>-5221939063</v>
      </c>
      <c r="O54" s="5">
        <v>-3352776743</v>
      </c>
    </row>
    <row r="55" spans="2:15" x14ac:dyDescent="0.35">
      <c r="C55" t="s">
        <v>385</v>
      </c>
      <c r="N55" s="5">
        <v>-774766082</v>
      </c>
      <c r="O55" s="5">
        <v>-364146226</v>
      </c>
    </row>
    <row r="56" spans="2:15" x14ac:dyDescent="0.35">
      <c r="C56" t="s">
        <v>79</v>
      </c>
      <c r="D56" s="5">
        <v>-2256949135</v>
      </c>
      <c r="E56" s="5">
        <v>-7324409993</v>
      </c>
      <c r="F56" s="5">
        <v>-1551842011</v>
      </c>
      <c r="G56" s="5">
        <v>-2059353854</v>
      </c>
      <c r="I56" s="5">
        <v>-13232688046</v>
      </c>
      <c r="J56" s="5">
        <v>-8205726982</v>
      </c>
      <c r="K56" s="5">
        <v>-12869867896</v>
      </c>
      <c r="L56" s="5">
        <v>-8668309024</v>
      </c>
      <c r="M56" s="5">
        <v>-6935657879</v>
      </c>
      <c r="N56" s="5">
        <v>-2740055131</v>
      </c>
      <c r="O56" s="5">
        <v>-2525787656</v>
      </c>
    </row>
    <row r="57" spans="2:15" x14ac:dyDescent="0.35">
      <c r="C57" t="s">
        <v>994</v>
      </c>
      <c r="N57" s="5">
        <v>-1707117850</v>
      </c>
      <c r="O57" s="5">
        <v>-462842861</v>
      </c>
    </row>
    <row r="58" spans="2:15" x14ac:dyDescent="0.35">
      <c r="C58" t="s">
        <v>80</v>
      </c>
      <c r="D58" s="5">
        <v>-77303986</v>
      </c>
      <c r="E58" s="5">
        <v>333415099</v>
      </c>
      <c r="F58" s="5">
        <v>-72461738</v>
      </c>
      <c r="G58" s="5">
        <v>-44082225</v>
      </c>
      <c r="I58" s="5">
        <v>149434271</v>
      </c>
      <c r="J58" s="5">
        <v>-445733136</v>
      </c>
      <c r="K58" s="5">
        <v>91697</v>
      </c>
      <c r="L58" s="5">
        <v>-17414</v>
      </c>
      <c r="M58" s="5">
        <v>38328</v>
      </c>
      <c r="N58" s="5">
        <v>1002671</v>
      </c>
      <c r="O58" s="5">
        <v>-13033</v>
      </c>
    </row>
    <row r="59" spans="2:15" x14ac:dyDescent="0.35">
      <c r="C59" t="s">
        <v>81</v>
      </c>
      <c r="D59" s="5">
        <v>2197050993</v>
      </c>
      <c r="E59" s="5">
        <v>-3146490777</v>
      </c>
      <c r="F59" s="5">
        <v>5404062366</v>
      </c>
      <c r="G59" s="5">
        <v>1514851635</v>
      </c>
      <c r="I59" s="5">
        <v>5336552247</v>
      </c>
      <c r="J59" s="5">
        <v>8784836148</v>
      </c>
      <c r="K59" s="5">
        <v>-611025947</v>
      </c>
      <c r="L59" s="5">
        <v>-1562845071</v>
      </c>
      <c r="M59" s="5">
        <v>-1551357905</v>
      </c>
      <c r="N59" s="5">
        <v>-2137664375</v>
      </c>
      <c r="O59" s="5">
        <v>-690185833</v>
      </c>
    </row>
    <row r="60" spans="2:15" x14ac:dyDescent="0.35">
      <c r="C60" t="s">
        <v>82</v>
      </c>
      <c r="D60" s="5">
        <v>6805590678</v>
      </c>
      <c r="E60" s="5">
        <v>8243834475</v>
      </c>
      <c r="F60" s="5">
        <v>3450796036</v>
      </c>
      <c r="G60" s="5">
        <v>9829028717</v>
      </c>
      <c r="I60" s="5">
        <v>25516620440</v>
      </c>
      <c r="J60" s="5">
        <v>13413984311</v>
      </c>
      <c r="K60" s="5">
        <v>13739690583</v>
      </c>
      <c r="L60" s="5">
        <v>34298525067</v>
      </c>
      <c r="M60" s="5">
        <v>10150290764</v>
      </c>
      <c r="N60" s="5">
        <v>49864498916</v>
      </c>
      <c r="O60" s="5">
        <v>566724281934</v>
      </c>
    </row>
    <row r="61" spans="2:15" x14ac:dyDescent="0.35">
      <c r="C61" t="s">
        <v>84</v>
      </c>
      <c r="D61" s="5">
        <v>6805590678</v>
      </c>
      <c r="E61" s="5">
        <v>8243834475</v>
      </c>
      <c r="F61" s="5">
        <v>3450796036</v>
      </c>
      <c r="G61" s="5">
        <v>9829028717</v>
      </c>
      <c r="I61" s="5">
        <v>25516620440</v>
      </c>
      <c r="J61" s="5">
        <v>13413984311</v>
      </c>
      <c r="K61" s="5">
        <v>13739690583</v>
      </c>
      <c r="L61" s="5">
        <v>34298525067</v>
      </c>
      <c r="M61" s="5">
        <v>10150290764</v>
      </c>
      <c r="N61" s="5">
        <v>49864498916</v>
      </c>
      <c r="O61" s="5">
        <v>566724281934</v>
      </c>
    </row>
    <row r="62" spans="2:15" x14ac:dyDescent="0.35">
      <c r="C62" t="s">
        <v>28</v>
      </c>
      <c r="D62" s="5">
        <v>9002641671</v>
      </c>
      <c r="E62" s="5">
        <v>5097343698</v>
      </c>
      <c r="F62" s="5">
        <v>8854858402</v>
      </c>
      <c r="G62" s="5">
        <v>11343880352</v>
      </c>
      <c r="I62" s="5">
        <v>30853172687</v>
      </c>
      <c r="J62" s="5">
        <v>22198820459</v>
      </c>
      <c r="K62" s="5">
        <v>13128664636</v>
      </c>
      <c r="L62" s="5">
        <v>32735679996</v>
      </c>
      <c r="M62" s="5">
        <v>8598932859</v>
      </c>
      <c r="N62" s="5">
        <v>47726834541</v>
      </c>
      <c r="O62" s="5">
        <v>566034096101</v>
      </c>
    </row>
    <row r="63" spans="2:15" x14ac:dyDescent="0.35">
      <c r="C63" t="s">
        <v>27</v>
      </c>
      <c r="D63" s="5">
        <v>-229761000</v>
      </c>
      <c r="E63" s="5">
        <v>-365191256</v>
      </c>
      <c r="F63" s="5">
        <v>-555781001</v>
      </c>
      <c r="G63" s="5">
        <v>-331221000</v>
      </c>
      <c r="I63" s="5">
        <v>-1540014255</v>
      </c>
      <c r="J63" s="5">
        <v>-1164370076</v>
      </c>
      <c r="K63" s="5">
        <v>-780481076</v>
      </c>
      <c r="L63" s="5">
        <v>-512609008</v>
      </c>
      <c r="N63" s="5">
        <v>-86999606</v>
      </c>
      <c r="O63" s="5">
        <v>-144891323408</v>
      </c>
    </row>
    <row r="64" spans="2:15" x14ac:dyDescent="0.35">
      <c r="C64" t="s">
        <v>87</v>
      </c>
      <c r="I64" s="5">
        <v>-1519583996</v>
      </c>
      <c r="J64" s="5">
        <v>-1145468996</v>
      </c>
      <c r="N64" s="5">
        <v>-72169076</v>
      </c>
      <c r="O64" s="5">
        <v>-144891323408</v>
      </c>
    </row>
    <row r="65" spans="2:15" x14ac:dyDescent="0.35">
      <c r="C65" t="s">
        <v>85</v>
      </c>
      <c r="I65" s="5">
        <v>-20430259</v>
      </c>
      <c r="J65" s="5">
        <v>-18901080</v>
      </c>
      <c r="N65" s="5">
        <v>-14830530</v>
      </c>
    </row>
    <row r="66" spans="2:15" x14ac:dyDescent="0.35">
      <c r="C66" t="s">
        <v>86</v>
      </c>
    </row>
    <row r="67" spans="2:15" x14ac:dyDescent="0.35">
      <c r="C67" t="s">
        <v>88</v>
      </c>
      <c r="D67" s="5">
        <v>-229761000</v>
      </c>
      <c r="E67" s="5">
        <v>-365191256</v>
      </c>
      <c r="F67" s="5">
        <v>-555781001</v>
      </c>
      <c r="G67" s="5">
        <v>-331221000</v>
      </c>
      <c r="I67" s="5">
        <v>-1540014255</v>
      </c>
      <c r="J67" s="5">
        <v>-1164370076</v>
      </c>
      <c r="K67" s="5">
        <v>-780481076</v>
      </c>
      <c r="L67" s="5">
        <v>-512609008</v>
      </c>
      <c r="N67" s="5">
        <v>-86999606</v>
      </c>
      <c r="O67" s="5">
        <v>-144891323408</v>
      </c>
    </row>
    <row r="68" spans="2:15" x14ac:dyDescent="0.35">
      <c r="C68" t="s">
        <v>89</v>
      </c>
      <c r="D68" s="5">
        <v>8772880671</v>
      </c>
      <c r="E68" s="5">
        <v>4732152442</v>
      </c>
      <c r="F68" s="5">
        <v>8299077401</v>
      </c>
      <c r="G68" s="5">
        <v>11012659352</v>
      </c>
      <c r="I68" s="5">
        <v>29313158432</v>
      </c>
      <c r="J68" s="5">
        <v>21034450383</v>
      </c>
      <c r="K68" s="5">
        <v>12348183560</v>
      </c>
      <c r="L68" s="5">
        <v>32223070988</v>
      </c>
      <c r="M68" s="5">
        <v>8598932859</v>
      </c>
      <c r="N68" s="5">
        <v>47639834935</v>
      </c>
      <c r="O68" s="5">
        <v>421142772693</v>
      </c>
    </row>
    <row r="69" spans="2:15" x14ac:dyDescent="0.35">
      <c r="C69" t="s">
        <v>92</v>
      </c>
      <c r="E69" s="5">
        <v>47096774879</v>
      </c>
      <c r="I69" s="5">
        <v>47096774879</v>
      </c>
      <c r="J69" s="5">
        <v>-9180909534</v>
      </c>
      <c r="K69" s="5">
        <v>9052872851</v>
      </c>
      <c r="L69" s="5">
        <v>-39964929290</v>
      </c>
      <c r="M69" s="5">
        <v>3499412824</v>
      </c>
      <c r="N69" s="5">
        <v>571955000</v>
      </c>
      <c r="O69" s="5">
        <v>37515420062</v>
      </c>
    </row>
    <row r="70" spans="2:15" x14ac:dyDescent="0.35">
      <c r="C70" t="s">
        <v>1049</v>
      </c>
    </row>
    <row r="71" spans="2:15" x14ac:dyDescent="0.35">
      <c r="C71" t="s">
        <v>91</v>
      </c>
      <c r="D71" s="5">
        <v>8772880671</v>
      </c>
      <c r="E71" s="5">
        <v>51828927321</v>
      </c>
      <c r="F71" s="5">
        <v>8299077401</v>
      </c>
      <c r="G71" s="5">
        <v>11012659352</v>
      </c>
      <c r="I71" s="5">
        <v>76409933311</v>
      </c>
      <c r="J71" s="5">
        <v>11853540849</v>
      </c>
      <c r="K71" s="5">
        <v>21401056411</v>
      </c>
      <c r="L71" s="5">
        <v>-7741858302</v>
      </c>
      <c r="M71" s="5">
        <v>12098345683</v>
      </c>
      <c r="N71" s="5">
        <v>48211789935</v>
      </c>
      <c r="O71" s="5">
        <v>458658192755</v>
      </c>
    </row>
    <row r="72" spans="2:15" x14ac:dyDescent="0.35">
      <c r="C72" t="s">
        <v>94</v>
      </c>
      <c r="D72" s="5">
        <v>8772880671</v>
      </c>
      <c r="E72" s="5">
        <v>4732152442</v>
      </c>
      <c r="F72" s="5">
        <v>8299077401</v>
      </c>
      <c r="G72" s="5">
        <v>11012659352</v>
      </c>
      <c r="I72" s="5">
        <v>29313158432</v>
      </c>
      <c r="J72" s="5">
        <v>21034450383</v>
      </c>
      <c r="K72" s="5">
        <v>12348183560</v>
      </c>
      <c r="L72" s="5">
        <v>32223070988</v>
      </c>
      <c r="M72" s="5">
        <v>8598932859</v>
      </c>
      <c r="N72" s="5">
        <v>47639834935</v>
      </c>
      <c r="O72" s="5">
        <v>421142772693</v>
      </c>
    </row>
    <row r="73" spans="2:15" x14ac:dyDescent="0.35">
      <c r="C73" t="s">
        <v>7</v>
      </c>
      <c r="D73" s="5">
        <v>8850184657</v>
      </c>
      <c r="E73" s="5">
        <v>51495512222</v>
      </c>
      <c r="F73" s="5">
        <v>8371539139</v>
      </c>
      <c r="G73" s="5">
        <v>11056741577</v>
      </c>
      <c r="I73" s="5">
        <v>76260499040</v>
      </c>
      <c r="J73" s="5">
        <v>12299373985</v>
      </c>
      <c r="K73" s="5">
        <v>21400964714</v>
      </c>
      <c r="L73" s="5">
        <v>-7741840888</v>
      </c>
      <c r="M73" s="5">
        <v>12098307355</v>
      </c>
      <c r="N73" s="5">
        <v>48210787264</v>
      </c>
      <c r="O73" s="5">
        <v>458658205788</v>
      </c>
    </row>
    <row r="74" spans="2:15" x14ac:dyDescent="0.35">
      <c r="C74" t="s">
        <v>95</v>
      </c>
      <c r="D74" s="5">
        <v>8772880671</v>
      </c>
      <c r="E74" s="5">
        <v>4732152442</v>
      </c>
      <c r="F74" s="5">
        <v>8299077401</v>
      </c>
      <c r="G74" s="5">
        <v>11012659352</v>
      </c>
      <c r="I74" s="5">
        <v>29313158432</v>
      </c>
      <c r="J74" s="5">
        <v>21034450383</v>
      </c>
      <c r="K74" s="5">
        <v>12348183560</v>
      </c>
      <c r="L74" s="5">
        <v>32223070988</v>
      </c>
      <c r="M74" s="5">
        <v>8598932859</v>
      </c>
      <c r="N74" s="5">
        <v>47639834935</v>
      </c>
      <c r="O74" s="5">
        <v>421142772693</v>
      </c>
    </row>
    <row r="75" spans="2:15" x14ac:dyDescent="0.35">
      <c r="C75" t="s">
        <v>330</v>
      </c>
    </row>
    <row r="76" spans="2:15" x14ac:dyDescent="0.35">
      <c r="C76" t="s">
        <v>96</v>
      </c>
      <c r="D76" s="5">
        <v>8772880671</v>
      </c>
      <c r="E76" s="5">
        <v>51828927321</v>
      </c>
      <c r="F76" s="5">
        <v>8299077401</v>
      </c>
      <c r="G76" s="5">
        <v>11012659352</v>
      </c>
      <c r="I76" s="5">
        <v>76409933311</v>
      </c>
      <c r="J76" s="5">
        <v>11853640849</v>
      </c>
      <c r="K76" s="5">
        <v>21401056411</v>
      </c>
      <c r="L76" s="5">
        <v>-7741858302</v>
      </c>
      <c r="M76" s="5">
        <v>12098345683</v>
      </c>
      <c r="N76" s="5">
        <v>48211789935</v>
      </c>
      <c r="O76" s="5">
        <v>458658192755</v>
      </c>
    </row>
    <row r="77" spans="2:15" x14ac:dyDescent="0.35">
      <c r="C77" t="s">
        <v>97</v>
      </c>
      <c r="D77" s="5">
        <v>8772880671</v>
      </c>
      <c r="E77" s="5">
        <v>51828927321</v>
      </c>
      <c r="F77" s="5">
        <v>8299077401</v>
      </c>
      <c r="G77" s="5">
        <v>11012659352</v>
      </c>
      <c r="I77" s="5">
        <v>76409933311</v>
      </c>
      <c r="J77" s="5">
        <v>11853640849</v>
      </c>
      <c r="K77" s="5">
        <v>21401056411</v>
      </c>
      <c r="L77" s="5">
        <v>-7741858302</v>
      </c>
      <c r="M77" s="5">
        <v>12098345683</v>
      </c>
      <c r="N77" s="5">
        <v>48211789935</v>
      </c>
      <c r="O77" s="5">
        <v>458658192755</v>
      </c>
    </row>
    <row r="79" spans="2:15" x14ac:dyDescent="0.35">
      <c r="B79" t="s">
        <v>98</v>
      </c>
      <c r="C79" t="s">
        <v>99</v>
      </c>
    </row>
    <row r="80" spans="2:15" x14ac:dyDescent="0.35">
      <c r="C80" t="s">
        <v>100</v>
      </c>
    </row>
    <row r="81" spans="3:15" x14ac:dyDescent="0.35">
      <c r="C81" t="s">
        <v>19</v>
      </c>
      <c r="D81" s="5">
        <v>274794624528</v>
      </c>
      <c r="E81" s="5">
        <v>280426461980</v>
      </c>
      <c r="F81" s="5">
        <v>285860697163</v>
      </c>
      <c r="G81" s="5">
        <v>296373814673</v>
      </c>
      <c r="I81" s="5">
        <v>280426461980</v>
      </c>
      <c r="J81" s="5">
        <v>251070882372</v>
      </c>
      <c r="K81" s="5">
        <v>216530279659</v>
      </c>
      <c r="L81" s="5">
        <v>305326083952</v>
      </c>
      <c r="M81" s="5">
        <v>328143482036</v>
      </c>
      <c r="N81" s="5">
        <v>467180285169</v>
      </c>
      <c r="O81" s="5">
        <v>768673297692</v>
      </c>
    </row>
    <row r="82" spans="3:15" x14ac:dyDescent="0.35">
      <c r="C82" t="s">
        <v>108</v>
      </c>
    </row>
    <row r="83" spans="3:15" x14ac:dyDescent="0.35">
      <c r="C83" t="s">
        <v>101</v>
      </c>
      <c r="D83" s="5">
        <v>846228264</v>
      </c>
      <c r="E83" s="5">
        <v>547825539</v>
      </c>
      <c r="F83" s="5">
        <v>2651240885</v>
      </c>
      <c r="G83" s="5">
        <v>523653248</v>
      </c>
      <c r="I83" s="5">
        <v>547825539</v>
      </c>
      <c r="J83" s="5">
        <v>214401832</v>
      </c>
      <c r="K83" s="5">
        <v>108420607</v>
      </c>
    </row>
    <row r="84" spans="3:15" x14ac:dyDescent="0.35">
      <c r="C84" t="s">
        <v>105</v>
      </c>
      <c r="D84" s="5">
        <v>1944995671</v>
      </c>
      <c r="E84" s="5">
        <v>1812684534</v>
      </c>
      <c r="F84" s="5">
        <v>7411537426</v>
      </c>
      <c r="G84" s="5">
        <v>7416299458</v>
      </c>
      <c r="I84" s="5">
        <v>1812684534</v>
      </c>
      <c r="J84" s="5">
        <v>7609173934</v>
      </c>
      <c r="K84" s="5">
        <v>8302622210</v>
      </c>
      <c r="L84" s="5">
        <v>12683219856</v>
      </c>
      <c r="M84" s="5">
        <v>18529001978</v>
      </c>
      <c r="N84" s="5">
        <v>21409313970</v>
      </c>
      <c r="O84" s="5">
        <v>21508100537</v>
      </c>
    </row>
    <row r="85" spans="3:15" x14ac:dyDescent="0.35">
      <c r="C85" t="s">
        <v>103</v>
      </c>
      <c r="D85" s="5">
        <v>2094518419</v>
      </c>
      <c r="E85" s="5">
        <v>3288198282</v>
      </c>
      <c r="F85" s="5">
        <v>55030598</v>
      </c>
      <c r="G85" s="5">
        <v>24984210</v>
      </c>
      <c r="I85" s="5">
        <v>3288198282</v>
      </c>
      <c r="J85" s="5">
        <v>26446710</v>
      </c>
      <c r="K85" s="5">
        <v>24984210</v>
      </c>
      <c r="L85" s="5">
        <v>24984210</v>
      </c>
    </row>
    <row r="86" spans="3:15" x14ac:dyDescent="0.35">
      <c r="C86" t="s">
        <v>102</v>
      </c>
      <c r="D86" s="5">
        <v>12982500</v>
      </c>
      <c r="E86" s="5">
        <v>4252500</v>
      </c>
      <c r="F86" s="5">
        <v>1407651477</v>
      </c>
      <c r="G86" s="5">
        <v>1377971927</v>
      </c>
      <c r="I86" s="5">
        <v>4252500</v>
      </c>
      <c r="J86" s="5">
        <v>32424100</v>
      </c>
    </row>
    <row r="87" spans="3:15" x14ac:dyDescent="0.35">
      <c r="C87" t="s">
        <v>106</v>
      </c>
      <c r="D87" s="5">
        <v>1944995671</v>
      </c>
      <c r="E87" s="5">
        <v>1812684534</v>
      </c>
      <c r="F87" s="5">
        <v>7411537426</v>
      </c>
      <c r="G87" s="5">
        <v>7416299458</v>
      </c>
      <c r="I87" s="5">
        <v>1812684534</v>
      </c>
      <c r="J87" s="5">
        <v>7609173934</v>
      </c>
      <c r="K87" s="5">
        <v>8302622210</v>
      </c>
      <c r="L87" s="5">
        <v>12683219856</v>
      </c>
      <c r="M87" s="5">
        <v>18529001978</v>
      </c>
      <c r="N87" s="5">
        <v>21409313970</v>
      </c>
      <c r="O87" s="5">
        <v>21508100537</v>
      </c>
    </row>
    <row r="88" spans="3:15" x14ac:dyDescent="0.35">
      <c r="C88" t="s">
        <v>80</v>
      </c>
      <c r="D88" s="5">
        <v>41627967207</v>
      </c>
      <c r="E88" s="5">
        <v>41627967207</v>
      </c>
      <c r="F88" s="5">
        <v>-5468807672</v>
      </c>
      <c r="G88" s="5">
        <v>-5468807672</v>
      </c>
      <c r="I88" s="5">
        <v>41627967207</v>
      </c>
      <c r="J88" s="5">
        <v>-5185510990</v>
      </c>
      <c r="K88" s="5">
        <v>3995298544</v>
      </c>
      <c r="L88" s="5">
        <v>-5057574307</v>
      </c>
      <c r="M88" s="5">
        <v>34907354983</v>
      </c>
      <c r="N88" s="5">
        <v>31407942159</v>
      </c>
      <c r="O88" s="5">
        <v>37515420062</v>
      </c>
    </row>
    <row r="89" spans="3:15" x14ac:dyDescent="0.35">
      <c r="C89" t="s">
        <v>109</v>
      </c>
      <c r="D89" s="5">
        <v>517582561501</v>
      </c>
      <c r="E89" s="5">
        <v>515500651002</v>
      </c>
      <c r="F89" s="5">
        <v>512872544497</v>
      </c>
      <c r="G89" s="5">
        <v>519938515301</v>
      </c>
      <c r="I89" s="5">
        <v>515500651002</v>
      </c>
      <c r="J89" s="5">
        <v>525641405478</v>
      </c>
      <c r="K89" s="5">
        <v>532662802403</v>
      </c>
      <c r="L89" s="5">
        <v>636783563349</v>
      </c>
      <c r="M89" s="5">
        <v>646904942434</v>
      </c>
      <c r="N89" s="5">
        <v>705485717456</v>
      </c>
      <c r="O89" s="5">
        <v>791117181192</v>
      </c>
    </row>
    <row r="90" spans="3:15" x14ac:dyDescent="0.35">
      <c r="C90" t="s">
        <v>110</v>
      </c>
    </row>
    <row r="91" spans="3:15" x14ac:dyDescent="0.35">
      <c r="C91" t="s">
        <v>112</v>
      </c>
      <c r="D91" s="5">
        <v>332136713269</v>
      </c>
      <c r="E91" s="5">
        <v>325842939439</v>
      </c>
      <c r="F91" s="5">
        <v>229873605960</v>
      </c>
      <c r="G91" s="5">
        <v>224356946344</v>
      </c>
      <c r="I91" s="5">
        <v>325842939439</v>
      </c>
      <c r="J91" s="5">
        <v>199658866989</v>
      </c>
      <c r="K91" s="5">
        <v>238679056672</v>
      </c>
      <c r="L91" s="5">
        <v>197864137756</v>
      </c>
      <c r="M91" s="5">
        <v>332751058452</v>
      </c>
      <c r="N91" s="5">
        <v>261666624161</v>
      </c>
      <c r="O91" s="5">
        <v>160417485916</v>
      </c>
    </row>
    <row r="92" spans="3:15" x14ac:dyDescent="0.35">
      <c r="C92" t="s">
        <v>113</v>
      </c>
      <c r="D92" s="5">
        <v>301340724048</v>
      </c>
      <c r="E92" s="5">
        <v>301790048597</v>
      </c>
      <c r="F92" s="5">
        <v>301734470936</v>
      </c>
      <c r="G92" s="5">
        <v>302339959944</v>
      </c>
      <c r="I92" s="5">
        <v>301790048597</v>
      </c>
      <c r="J92" s="5">
        <v>303564205041</v>
      </c>
      <c r="K92" s="5">
        <v>174630242176</v>
      </c>
      <c r="L92" s="5">
        <v>143404577315</v>
      </c>
    </row>
    <row r="93" spans="3:15" x14ac:dyDescent="0.35">
      <c r="C93" t="s">
        <v>283</v>
      </c>
    </row>
    <row r="94" spans="3:15" x14ac:dyDescent="0.35">
      <c r="C94" t="s">
        <v>115</v>
      </c>
      <c r="D94" s="5">
        <v>634400072851</v>
      </c>
      <c r="E94" s="5">
        <v>628555623570</v>
      </c>
      <c r="F94" s="5">
        <v>577939540988</v>
      </c>
      <c r="G94" s="5">
        <v>561797185042</v>
      </c>
      <c r="I94" s="5">
        <v>628555623570</v>
      </c>
      <c r="J94" s="5">
        <v>517399039134</v>
      </c>
      <c r="K94" s="5">
        <v>471619451803</v>
      </c>
      <c r="L94" s="5">
        <v>343760614365</v>
      </c>
      <c r="M94" s="5">
        <v>333763326076</v>
      </c>
      <c r="N94" s="5">
        <v>262910675295</v>
      </c>
      <c r="O94" s="5">
        <v>159525590116</v>
      </c>
    </row>
    <row r="95" spans="3:15" x14ac:dyDescent="0.35">
      <c r="C95" t="s">
        <v>116</v>
      </c>
      <c r="D95" s="5">
        <v>1151982634352</v>
      </c>
      <c r="E95" s="5">
        <v>1144056274572</v>
      </c>
      <c r="F95" s="5">
        <v>1090812085485</v>
      </c>
      <c r="G95" s="5">
        <v>1081735700343</v>
      </c>
      <c r="I95" s="5">
        <v>1144056274572</v>
      </c>
      <c r="J95" s="5">
        <v>1043040444612</v>
      </c>
      <c r="K95" s="5">
        <v>1004282254206</v>
      </c>
      <c r="L95" s="5">
        <v>980544177714</v>
      </c>
      <c r="M95" s="5">
        <v>980668268510</v>
      </c>
      <c r="N95" s="5">
        <v>968396392751</v>
      </c>
      <c r="O95" s="5">
        <v>950642771308</v>
      </c>
    </row>
    <row r="96" spans="3:15" x14ac:dyDescent="0.35">
      <c r="C96" t="s">
        <v>117</v>
      </c>
    </row>
    <row r="97" spans="3:15" x14ac:dyDescent="0.35">
      <c r="C97" t="s">
        <v>118</v>
      </c>
    </row>
    <row r="98" spans="3:15" x14ac:dyDescent="0.35">
      <c r="C98" t="s">
        <v>119</v>
      </c>
      <c r="D98" s="5">
        <v>5112915039</v>
      </c>
      <c r="E98" s="5">
        <v>6062435930</v>
      </c>
      <c r="F98" s="5">
        <v>4855673205</v>
      </c>
      <c r="G98" s="5">
        <v>4109379000</v>
      </c>
      <c r="I98" s="5">
        <v>6062435930</v>
      </c>
      <c r="J98" s="5">
        <v>2913909996</v>
      </c>
      <c r="K98" s="5">
        <v>3367842581</v>
      </c>
      <c r="L98" s="5">
        <v>1764769616</v>
      </c>
      <c r="M98" s="5">
        <v>1313759269</v>
      </c>
      <c r="N98" s="5">
        <v>2073926016</v>
      </c>
      <c r="O98" s="5">
        <v>125236451417</v>
      </c>
    </row>
    <row r="99" spans="3:15" x14ac:dyDescent="0.35">
      <c r="C99" t="s">
        <v>122</v>
      </c>
      <c r="D99" s="5">
        <v>308468982</v>
      </c>
      <c r="E99" s="5">
        <v>350383054</v>
      </c>
      <c r="F99" s="5">
        <v>295466753</v>
      </c>
      <c r="G99" s="5">
        <v>388041540</v>
      </c>
      <c r="I99" s="5">
        <v>350383054</v>
      </c>
      <c r="J99" s="5">
        <v>423792015</v>
      </c>
      <c r="K99" s="5">
        <v>314107923</v>
      </c>
      <c r="L99" s="5">
        <v>224552391</v>
      </c>
      <c r="M99" s="5">
        <v>115626893</v>
      </c>
      <c r="N99" s="5">
        <v>110932864</v>
      </c>
      <c r="O99" s="5">
        <v>124934791809</v>
      </c>
    </row>
    <row r="100" spans="3:15" x14ac:dyDescent="0.35">
      <c r="C100" t="s">
        <v>123</v>
      </c>
      <c r="D100" s="5">
        <v>455812083</v>
      </c>
      <c r="E100" s="5">
        <v>387770652</v>
      </c>
      <c r="F100" s="5">
        <v>594777979</v>
      </c>
      <c r="G100" s="5">
        <v>478805466</v>
      </c>
      <c r="I100" s="5">
        <v>387770652</v>
      </c>
      <c r="J100" s="5">
        <v>325692795</v>
      </c>
      <c r="K100" s="5">
        <v>455232563</v>
      </c>
      <c r="L100" s="5">
        <v>167329470</v>
      </c>
      <c r="M100" s="5">
        <v>71203223</v>
      </c>
    </row>
    <row r="101" spans="3:15" x14ac:dyDescent="0.35">
      <c r="C101" t="s">
        <v>570</v>
      </c>
      <c r="G101" s="5">
        <v>269280000</v>
      </c>
    </row>
    <row r="102" spans="3:15" x14ac:dyDescent="0.35">
      <c r="C102" t="s">
        <v>121</v>
      </c>
      <c r="M102" s="5">
        <v>293158618</v>
      </c>
      <c r="N102" s="5">
        <v>118313907</v>
      </c>
      <c r="O102" s="5">
        <v>301659608</v>
      </c>
    </row>
    <row r="103" spans="3:15" x14ac:dyDescent="0.35">
      <c r="C103" t="s">
        <v>287</v>
      </c>
      <c r="D103" s="5">
        <v>2107500919</v>
      </c>
      <c r="E103" s="5">
        <v>3292450782</v>
      </c>
      <c r="F103" s="5">
        <v>1462682075</v>
      </c>
      <c r="G103" s="5">
        <v>1402956137</v>
      </c>
      <c r="I103" s="5">
        <v>3292450782</v>
      </c>
      <c r="J103" s="5">
        <v>58870810</v>
      </c>
      <c r="K103" s="5">
        <v>24984210</v>
      </c>
      <c r="L103" s="5">
        <v>24984210</v>
      </c>
      <c r="M103" s="5">
        <v>293158618</v>
      </c>
      <c r="N103" s="5">
        <v>118313907</v>
      </c>
      <c r="O103" s="5">
        <v>301659608</v>
      </c>
    </row>
    <row r="104" spans="3:15" x14ac:dyDescent="0.35">
      <c r="C104" t="s">
        <v>127</v>
      </c>
      <c r="D104" s="5">
        <v>1352937454</v>
      </c>
      <c r="E104" s="5">
        <v>1249937454</v>
      </c>
      <c r="F104" s="5">
        <v>1041438413</v>
      </c>
      <c r="G104" s="5">
        <v>1010424877</v>
      </c>
      <c r="I104" s="5">
        <v>1249937454</v>
      </c>
      <c r="J104" s="5">
        <v>915472519</v>
      </c>
      <c r="K104" s="5">
        <v>1204126947</v>
      </c>
      <c r="L104" s="5">
        <v>471179831</v>
      </c>
      <c r="M104" s="5">
        <v>613475952</v>
      </c>
      <c r="N104" s="5">
        <v>476476129</v>
      </c>
    </row>
    <row r="105" spans="3:15" x14ac:dyDescent="0.35">
      <c r="C105" t="s">
        <v>128</v>
      </c>
      <c r="D105" s="5">
        <v>1352937454</v>
      </c>
      <c r="E105" s="5">
        <v>1249937454</v>
      </c>
      <c r="F105" s="5">
        <v>1041438413</v>
      </c>
      <c r="G105" s="5">
        <v>1010424877</v>
      </c>
      <c r="I105" s="5">
        <v>1249937454</v>
      </c>
      <c r="J105" s="5">
        <v>915472519</v>
      </c>
      <c r="K105" s="5">
        <v>1204126947</v>
      </c>
      <c r="L105" s="5">
        <v>471179831</v>
      </c>
      <c r="M105" s="5">
        <v>613475952</v>
      </c>
      <c r="N105" s="5">
        <v>476476129</v>
      </c>
    </row>
    <row r="106" spans="3:15" x14ac:dyDescent="0.35">
      <c r="C106" t="s">
        <v>132</v>
      </c>
      <c r="D106" s="5">
        <v>6465852493</v>
      </c>
      <c r="E106" s="5">
        <v>7312373384</v>
      </c>
      <c r="F106" s="5">
        <v>5897111618</v>
      </c>
      <c r="G106" s="5">
        <v>5119803877</v>
      </c>
      <c r="I106" s="5">
        <v>7312373384</v>
      </c>
      <c r="J106" s="5">
        <v>3829382515</v>
      </c>
      <c r="K106" s="5">
        <v>4571969528</v>
      </c>
      <c r="L106" s="5">
        <v>2235949447</v>
      </c>
      <c r="M106" s="5">
        <v>1927235221</v>
      </c>
      <c r="N106" s="5">
        <v>2550402145</v>
      </c>
      <c r="O106" s="5">
        <v>125236451417</v>
      </c>
    </row>
    <row r="107" spans="3:15" x14ac:dyDescent="0.35">
      <c r="C107" t="s">
        <v>133</v>
      </c>
    </row>
    <row r="108" spans="3:15" x14ac:dyDescent="0.35">
      <c r="C108" t="s">
        <v>134</v>
      </c>
      <c r="D108" s="5">
        <v>448074163800</v>
      </c>
      <c r="E108" s="5">
        <v>448074163800</v>
      </c>
      <c r="F108" s="5">
        <v>448074163800</v>
      </c>
      <c r="G108" s="5">
        <v>448074163800</v>
      </c>
      <c r="I108" s="5">
        <v>448074163800</v>
      </c>
      <c r="J108" s="5">
        <v>438689704000</v>
      </c>
      <c r="K108" s="5">
        <v>438284125300</v>
      </c>
      <c r="L108" s="5">
        <v>438284125300</v>
      </c>
      <c r="M108" s="5">
        <v>431640440500</v>
      </c>
      <c r="N108" s="5">
        <v>430910000000</v>
      </c>
      <c r="O108" s="5">
        <v>344728000000</v>
      </c>
    </row>
    <row r="109" spans="3:15" x14ac:dyDescent="0.35">
      <c r="C109" t="s">
        <v>135</v>
      </c>
      <c r="D109" s="5">
        <v>7755501948</v>
      </c>
      <c r="E109" s="5">
        <v>7755501948</v>
      </c>
      <c r="F109" s="5">
        <v>7755501948</v>
      </c>
      <c r="G109" s="5">
        <v>7755501948</v>
      </c>
      <c r="I109" s="5">
        <v>7755501948</v>
      </c>
      <c r="J109" s="5">
        <v>6817055968</v>
      </c>
      <c r="K109" s="5">
        <v>6776498098</v>
      </c>
      <c r="L109" s="5">
        <v>6776498098</v>
      </c>
      <c r="M109" s="5">
        <v>6112129618</v>
      </c>
      <c r="N109" s="5">
        <v>6045873118</v>
      </c>
    </row>
    <row r="110" spans="3:15" x14ac:dyDescent="0.35">
      <c r="C110" t="s">
        <v>136</v>
      </c>
      <c r="D110" s="5">
        <v>610141352824</v>
      </c>
      <c r="E110" s="5">
        <v>601291168167</v>
      </c>
      <c r="F110" s="5">
        <v>596892430824</v>
      </c>
      <c r="G110" s="5">
        <v>588520891685</v>
      </c>
      <c r="I110" s="5">
        <v>601291168167</v>
      </c>
      <c r="J110" s="5">
        <v>572127444006</v>
      </c>
      <c r="K110" s="5">
        <v>550647260487</v>
      </c>
      <c r="L110" s="5">
        <v>538299168624</v>
      </c>
      <c r="M110" s="5">
        <v>506076080222</v>
      </c>
      <c r="N110" s="5">
        <v>497477185691</v>
      </c>
      <c r="O110" s="5">
        <v>443158912862</v>
      </c>
    </row>
    <row r="111" spans="3:15" x14ac:dyDescent="0.35">
      <c r="C111" t="s">
        <v>137</v>
      </c>
      <c r="D111" s="5">
        <v>1000000000</v>
      </c>
      <c r="E111" s="5">
        <v>1000000000</v>
      </c>
      <c r="F111" s="5">
        <v>1000000000</v>
      </c>
      <c r="G111" s="5">
        <v>1000000000</v>
      </c>
      <c r="I111" s="5">
        <v>1000000000</v>
      </c>
      <c r="J111" s="5">
        <v>1000000000</v>
      </c>
      <c r="K111" s="5">
        <v>1000000000</v>
      </c>
      <c r="L111" s="5">
        <v>1000000000</v>
      </c>
      <c r="M111" s="5">
        <v>1000000000</v>
      </c>
    </row>
    <row r="112" spans="3:15" x14ac:dyDescent="0.35">
      <c r="C112" t="s">
        <v>138</v>
      </c>
      <c r="D112" s="5">
        <v>609141352824</v>
      </c>
      <c r="E112" s="5">
        <v>600291168167</v>
      </c>
      <c r="F112" s="5">
        <v>595892430824</v>
      </c>
      <c r="G112" s="5">
        <v>587520891685</v>
      </c>
      <c r="I112" s="5">
        <v>600291168167</v>
      </c>
      <c r="J112" s="5">
        <v>571127444006</v>
      </c>
      <c r="K112" s="5">
        <v>549647260487</v>
      </c>
      <c r="L112" s="5">
        <v>537299168624</v>
      </c>
      <c r="M112" s="5">
        <v>505076080222</v>
      </c>
      <c r="N112" s="5">
        <v>497477185691</v>
      </c>
    </row>
    <row r="113" spans="2:15" x14ac:dyDescent="0.35">
      <c r="C113" t="s">
        <v>139</v>
      </c>
      <c r="D113" s="5">
        <v>610141352824</v>
      </c>
      <c r="E113" s="5">
        <v>601291168167</v>
      </c>
      <c r="F113" s="5">
        <v>596892430824</v>
      </c>
      <c r="G113" s="5">
        <v>588520891685</v>
      </c>
      <c r="I113" s="5">
        <v>601291168167</v>
      </c>
      <c r="J113" s="5">
        <v>572127444006</v>
      </c>
      <c r="K113" s="5">
        <v>550647260487</v>
      </c>
      <c r="L113" s="5">
        <v>538299168624</v>
      </c>
      <c r="M113" s="5">
        <v>506076080222</v>
      </c>
      <c r="N113" s="5">
        <v>497477185691</v>
      </c>
      <c r="O113" s="5">
        <v>443158912862</v>
      </c>
    </row>
    <row r="114" spans="2:15" x14ac:dyDescent="0.35">
      <c r="C114" t="s">
        <v>291</v>
      </c>
      <c r="D114" s="5">
        <v>37917796080</v>
      </c>
      <c r="E114" s="5">
        <v>37995100066</v>
      </c>
      <c r="F114" s="5">
        <v>37661684967</v>
      </c>
      <c r="G114" s="5">
        <v>37734146705</v>
      </c>
      <c r="I114" s="5">
        <v>37995100066</v>
      </c>
      <c r="J114" s="5">
        <v>26762369113</v>
      </c>
      <c r="K114" s="5">
        <v>7102249</v>
      </c>
      <c r="L114" s="5">
        <v>6010552</v>
      </c>
      <c r="M114" s="5">
        <v>5027966</v>
      </c>
      <c r="N114" s="5">
        <v>4989638</v>
      </c>
      <c r="O114" s="5">
        <v>3986967</v>
      </c>
    </row>
    <row r="115" spans="2:15" x14ac:dyDescent="0.35">
      <c r="C115" t="s">
        <v>9</v>
      </c>
      <c r="D115" s="5">
        <v>1145516781859</v>
      </c>
      <c r="E115" s="5">
        <v>1136743901188</v>
      </c>
      <c r="F115" s="5">
        <v>1084914973867</v>
      </c>
      <c r="G115" s="5">
        <v>1076615896466</v>
      </c>
      <c r="I115" s="5">
        <v>1136743901188</v>
      </c>
      <c r="J115" s="5">
        <v>1039211062097</v>
      </c>
      <c r="K115" s="5">
        <v>999710284678</v>
      </c>
      <c r="L115" s="5">
        <v>978308228267</v>
      </c>
      <c r="M115" s="5">
        <v>978741033289</v>
      </c>
      <c r="N115" s="5">
        <v>965845990606</v>
      </c>
      <c r="O115" s="5">
        <v>825406319891</v>
      </c>
    </row>
    <row r="116" spans="2:15" x14ac:dyDescent="0.35">
      <c r="C116" t="s">
        <v>140</v>
      </c>
      <c r="D116" s="5">
        <v>1151982634352</v>
      </c>
      <c r="E116" s="5">
        <v>1144056274572</v>
      </c>
      <c r="F116" s="5">
        <v>1090812085485</v>
      </c>
      <c r="G116" s="5">
        <v>1081735700343</v>
      </c>
      <c r="I116" s="5">
        <v>1144056274572</v>
      </c>
      <c r="J116" s="5">
        <v>1043040444612</v>
      </c>
      <c r="K116" s="5">
        <v>1004282254206</v>
      </c>
      <c r="L116" s="5">
        <v>980544177714</v>
      </c>
      <c r="M116" s="5">
        <v>980668268510</v>
      </c>
      <c r="N116" s="5">
        <v>968396392751</v>
      </c>
      <c r="O116" s="5">
        <v>950642771308</v>
      </c>
    </row>
    <row r="117" spans="2:15" x14ac:dyDescent="0.35">
      <c r="C117" t="s">
        <v>141</v>
      </c>
      <c r="D117" s="5">
        <v>4480741638</v>
      </c>
      <c r="E117" s="5">
        <v>4480741638</v>
      </c>
      <c r="F117" s="5">
        <v>4480741638</v>
      </c>
      <c r="G117" s="5">
        <v>4480741638</v>
      </c>
      <c r="I117" s="5">
        <v>4480741638</v>
      </c>
      <c r="J117" s="5">
        <v>4382841253</v>
      </c>
      <c r="K117" s="5">
        <v>4382841253</v>
      </c>
      <c r="L117" s="5">
        <v>4382841253</v>
      </c>
      <c r="M117" s="5">
        <v>4316404405</v>
      </c>
      <c r="N117" s="5">
        <v>4309100000</v>
      </c>
      <c r="O117" s="5">
        <v>3447280</v>
      </c>
    </row>
    <row r="119" spans="2:15" x14ac:dyDescent="0.35">
      <c r="B119" t="s">
        <v>142</v>
      </c>
      <c r="C119" t="s">
        <v>143</v>
      </c>
      <c r="D119" s="5">
        <v>4382765183</v>
      </c>
      <c r="E119" s="5">
        <v>7753480753</v>
      </c>
      <c r="F119" s="5">
        <v>6187920353</v>
      </c>
      <c r="G119" s="5">
        <v>3794436563</v>
      </c>
      <c r="I119" s="5">
        <v>20324655472</v>
      </c>
      <c r="J119" s="5">
        <v>27944579971</v>
      </c>
      <c r="K119" s="5">
        <v>22528347050</v>
      </c>
      <c r="L119" s="5">
        <v>828573168</v>
      </c>
      <c r="M119" s="5">
        <v>1979929309</v>
      </c>
      <c r="N119" s="5">
        <v>-116713226514</v>
      </c>
      <c r="O119" s="5">
        <v>-36883705963</v>
      </c>
    </row>
    <row r="120" spans="2:15" x14ac:dyDescent="0.35">
      <c r="C120" t="s">
        <v>1050</v>
      </c>
      <c r="D120" s="5">
        <v>6633409533</v>
      </c>
      <c r="E120" s="5">
        <v>9882954014</v>
      </c>
      <c r="F120" s="5">
        <v>8462977089</v>
      </c>
      <c r="G120" s="5">
        <v>4845997860</v>
      </c>
      <c r="I120" s="5">
        <v>30163203700</v>
      </c>
      <c r="J120" s="5">
        <v>26594140989</v>
      </c>
      <c r="K120" s="5">
        <v>20533192993</v>
      </c>
      <c r="L120" s="5">
        <v>11212016428</v>
      </c>
      <c r="M120" s="5">
        <v>7115400022</v>
      </c>
      <c r="N120" s="5">
        <v>3778205249</v>
      </c>
      <c r="O120" s="5">
        <v>2662590910</v>
      </c>
    </row>
    <row r="121" spans="2:15" x14ac:dyDescent="0.35">
      <c r="C121" t="s">
        <v>1003</v>
      </c>
      <c r="F121" s="5">
        <v>-6928762304</v>
      </c>
      <c r="G121" s="5">
        <v>6928762304</v>
      </c>
      <c r="O121" s="5">
        <v>6089431983</v>
      </c>
    </row>
    <row r="122" spans="2:15" x14ac:dyDescent="0.35">
      <c r="C122" t="s">
        <v>1051</v>
      </c>
    </row>
    <row r="123" spans="2:15" x14ac:dyDescent="0.35">
      <c r="C123" t="s">
        <v>772</v>
      </c>
    </row>
    <row r="124" spans="2:15" x14ac:dyDescent="0.35">
      <c r="C124" t="s">
        <v>293</v>
      </c>
      <c r="D124" s="5">
        <v>-715393969</v>
      </c>
      <c r="E124" s="5">
        <v>-1120861007</v>
      </c>
      <c r="F124" s="5">
        <v>-1460601167</v>
      </c>
      <c r="G124" s="5">
        <v>-1324927797</v>
      </c>
      <c r="I124" s="5">
        <v>-5470662817</v>
      </c>
      <c r="J124" s="5">
        <v>-5280177057</v>
      </c>
      <c r="K124" s="5">
        <v>-2098769245</v>
      </c>
      <c r="L124" s="5">
        <v>-1318608766</v>
      </c>
      <c r="M124" s="5">
        <v>-1185709830</v>
      </c>
      <c r="N124" s="5">
        <v>-3289474350</v>
      </c>
      <c r="O124" s="5">
        <v>-462842861</v>
      </c>
    </row>
    <row r="125" spans="2:15" x14ac:dyDescent="0.35">
      <c r="C125" t="s">
        <v>294</v>
      </c>
      <c r="E125" s="5">
        <v>-6293502015</v>
      </c>
      <c r="F125" s="5">
        <v>-2789071070</v>
      </c>
      <c r="G125" s="5">
        <v>-8854537894</v>
      </c>
      <c r="I125" s="5">
        <v>-17937110979</v>
      </c>
      <c r="J125" s="5">
        <v>-8040135370</v>
      </c>
      <c r="K125" s="5">
        <v>-11037205616</v>
      </c>
      <c r="L125" s="5">
        <v>-11209442078</v>
      </c>
    </row>
    <row r="126" spans="2:15" x14ac:dyDescent="0.35">
      <c r="C126" t="s">
        <v>1005</v>
      </c>
      <c r="D126" s="5">
        <v>-3886593204</v>
      </c>
      <c r="G126" s="5">
        <v>5420406239</v>
      </c>
      <c r="M126" s="5">
        <v>-7102376637</v>
      </c>
      <c r="N126" s="5">
        <v>-3233793168</v>
      </c>
      <c r="O126" s="5">
        <v>-3252524502</v>
      </c>
    </row>
    <row r="127" spans="2:15" x14ac:dyDescent="0.35">
      <c r="C127" t="s">
        <v>148</v>
      </c>
      <c r="D127" s="5">
        <v>-292261000</v>
      </c>
      <c r="E127" s="5">
        <v>-344760997</v>
      </c>
      <c r="F127" s="5">
        <v>-555781001</v>
      </c>
      <c r="G127" s="5">
        <v>-331221000</v>
      </c>
      <c r="I127" s="5">
        <v>-1519583996</v>
      </c>
      <c r="J127" s="5">
        <v>-1145468996</v>
      </c>
      <c r="K127" s="5">
        <v>-780481076</v>
      </c>
      <c r="L127" s="5">
        <v>-512609008</v>
      </c>
      <c r="M127" s="5">
        <v>-67635513</v>
      </c>
      <c r="N127" s="5">
        <v>-124823858945</v>
      </c>
    </row>
    <row r="128" spans="2:15" x14ac:dyDescent="0.35">
      <c r="C128" t="s">
        <v>147</v>
      </c>
      <c r="E128" s="5">
        <v>-31501800</v>
      </c>
      <c r="I128" s="5">
        <v>-31501800</v>
      </c>
    </row>
    <row r="129" spans="3:15" x14ac:dyDescent="0.35">
      <c r="C129" t="s">
        <v>455</v>
      </c>
      <c r="E129" s="5">
        <v>5661152558</v>
      </c>
      <c r="F129" s="5">
        <v>9459158806</v>
      </c>
      <c r="I129" s="5">
        <v>15120311364</v>
      </c>
      <c r="J129" s="5">
        <v>15816220405</v>
      </c>
      <c r="K129" s="5">
        <v>15911609994</v>
      </c>
    </row>
    <row r="130" spans="3:15" x14ac:dyDescent="0.35">
      <c r="C130" t="s">
        <v>1052</v>
      </c>
      <c r="D130" s="5">
        <v>2643603823</v>
      </c>
      <c r="G130" s="5">
        <v>-2890043149</v>
      </c>
      <c r="L130" s="5">
        <v>2657216592</v>
      </c>
      <c r="M130" s="5">
        <v>3220251267</v>
      </c>
      <c r="N130" s="5">
        <v>10855694700</v>
      </c>
      <c r="O130" s="5">
        <v>-41920361493</v>
      </c>
    </row>
    <row r="131" spans="3:15" x14ac:dyDescent="0.35">
      <c r="C131" t="s">
        <v>1053</v>
      </c>
    </row>
    <row r="132" spans="3:15" x14ac:dyDescent="0.35">
      <c r="C132" t="s">
        <v>1054</v>
      </c>
      <c r="D132" s="5">
        <v>2643603823</v>
      </c>
      <c r="G132" s="5">
        <v>-2890043149</v>
      </c>
      <c r="L132" s="5">
        <v>2657216592</v>
      </c>
      <c r="M132" s="5">
        <v>3220251267</v>
      </c>
      <c r="N132" s="5">
        <v>10855694700</v>
      </c>
      <c r="O132" s="5">
        <v>-41920361493</v>
      </c>
    </row>
    <row r="133" spans="3:15" x14ac:dyDescent="0.35">
      <c r="C133" t="s">
        <v>150</v>
      </c>
      <c r="E133" s="5">
        <v>-673200000</v>
      </c>
      <c r="G133" s="5">
        <v>1000000000</v>
      </c>
      <c r="I133" s="5">
        <v>20449705780</v>
      </c>
      <c r="J133" s="5">
        <v>26972936570</v>
      </c>
      <c r="K133" s="5">
        <v>-673200000</v>
      </c>
      <c r="L133" s="5">
        <v>6634853280</v>
      </c>
      <c r="M133" s="5">
        <v>123497000</v>
      </c>
      <c r="N133" s="5">
        <v>92227873118</v>
      </c>
      <c r="O133" s="5">
        <v>107718000000</v>
      </c>
    </row>
    <row r="134" spans="3:15" x14ac:dyDescent="0.35">
      <c r="C134" t="s">
        <v>1055</v>
      </c>
    </row>
    <row r="135" spans="3:15" x14ac:dyDescent="0.35">
      <c r="C135" t="s">
        <v>1056</v>
      </c>
    </row>
    <row r="136" spans="3:15" x14ac:dyDescent="0.35">
      <c r="C136" t="s">
        <v>1057</v>
      </c>
    </row>
    <row r="137" spans="3:15" x14ac:dyDescent="0.35">
      <c r="C137" t="s">
        <v>998</v>
      </c>
    </row>
    <row r="138" spans="3:15" x14ac:dyDescent="0.35">
      <c r="C138" t="s">
        <v>1058</v>
      </c>
    </row>
    <row r="139" spans="3:15" x14ac:dyDescent="0.35">
      <c r="C139" t="s">
        <v>1059</v>
      </c>
    </row>
    <row r="140" spans="3:15" x14ac:dyDescent="0.35">
      <c r="C140" t="s">
        <v>1060</v>
      </c>
    </row>
    <row r="141" spans="3:15" x14ac:dyDescent="0.35">
      <c r="C141" t="s">
        <v>1015</v>
      </c>
    </row>
    <row r="142" spans="3:15" x14ac:dyDescent="0.35">
      <c r="C142" t="s">
        <v>1061</v>
      </c>
    </row>
    <row r="143" spans="3:15" x14ac:dyDescent="0.35">
      <c r="C143" t="s">
        <v>1062</v>
      </c>
    </row>
    <row r="144" spans="3:15" x14ac:dyDescent="0.35">
      <c r="C144" t="s">
        <v>151</v>
      </c>
      <c r="D144" s="5">
        <v>-10014602635</v>
      </c>
      <c r="E144" s="5">
        <v>-15540814874</v>
      </c>
      <c r="F144" s="5">
        <v>-16701037863</v>
      </c>
      <c r="G144" s="5">
        <v>59942556520</v>
      </c>
      <c r="I144" s="5">
        <v>-14445080582</v>
      </c>
      <c r="J144" s="5">
        <v>-21243954373</v>
      </c>
      <c r="K144" s="5">
        <v>-109363732584</v>
      </c>
      <c r="L144" s="5">
        <v>-30300824532</v>
      </c>
      <c r="M144" s="5">
        <v>-141159070833</v>
      </c>
      <c r="N144" s="5">
        <v>-23921308922</v>
      </c>
      <c r="O144" s="5">
        <v>391512728331</v>
      </c>
    </row>
    <row r="145" spans="3:15" x14ac:dyDescent="0.35">
      <c r="C145" t="s">
        <v>657</v>
      </c>
      <c r="O145" s="5">
        <v>765415586311</v>
      </c>
    </row>
    <row r="146" spans="3:15" x14ac:dyDescent="0.35">
      <c r="C146" t="s">
        <v>1063</v>
      </c>
      <c r="M146" s="5">
        <v>-74311670831</v>
      </c>
      <c r="N146" s="5">
        <v>-213246494512</v>
      </c>
      <c r="O146" s="5">
        <v>-246468359223</v>
      </c>
    </row>
    <row r="147" spans="3:15" x14ac:dyDescent="0.35">
      <c r="C147" t="s">
        <v>1064</v>
      </c>
      <c r="E147" s="5">
        <v>-70120513578</v>
      </c>
      <c r="F147" s="5">
        <v>70120513578</v>
      </c>
      <c r="N147" s="5">
        <v>253066593902</v>
      </c>
    </row>
    <row r="148" spans="3:15" x14ac:dyDescent="0.35">
      <c r="C148" t="s">
        <v>1065</v>
      </c>
      <c r="D148" s="5">
        <v>9050054384</v>
      </c>
      <c r="E148" s="5">
        <v>11089488679</v>
      </c>
      <c r="F148" s="5">
        <v>-69601648820</v>
      </c>
      <c r="G148" s="5">
        <v>69601648820</v>
      </c>
      <c r="I148" s="5">
        <v>11089488679</v>
      </c>
      <c r="J148" s="5">
        <v>2064548693</v>
      </c>
      <c r="K148" s="5">
        <v>28888888972</v>
      </c>
      <c r="M148" s="5">
        <v>3565840046</v>
      </c>
      <c r="N148" s="5">
        <v>37091034286</v>
      </c>
      <c r="O148" s="5">
        <v>1000000000</v>
      </c>
    </row>
    <row r="149" spans="3:15" x14ac:dyDescent="0.35">
      <c r="C149" t="s">
        <v>1066</v>
      </c>
      <c r="D149" s="5">
        <v>-12517670236</v>
      </c>
      <c r="E149" s="5">
        <v>-84319881</v>
      </c>
      <c r="F149" s="5">
        <v>-345178619</v>
      </c>
      <c r="G149" s="5">
        <v>-6935240373</v>
      </c>
      <c r="I149" s="5">
        <v>-7364738873</v>
      </c>
      <c r="J149" s="5">
        <v>-9795890473</v>
      </c>
      <c r="K149" s="5">
        <v>-10955818160</v>
      </c>
      <c r="L149" s="5">
        <v>-23043789584</v>
      </c>
    </row>
    <row r="150" spans="3:15" x14ac:dyDescent="0.35">
      <c r="C150" t="s">
        <v>1067</v>
      </c>
      <c r="D150" s="5">
        <v>-6666131317</v>
      </c>
      <c r="E150" s="5">
        <v>30525021950</v>
      </c>
      <c r="F150" s="5">
        <v>-5634473763</v>
      </c>
      <c r="G150" s="5">
        <v>-3777985932</v>
      </c>
      <c r="J150" s="5">
        <v>-1991012023</v>
      </c>
      <c r="K150" s="5">
        <v>-2328790824</v>
      </c>
      <c r="L150" s="5">
        <v>-12435855586</v>
      </c>
    </row>
    <row r="151" spans="3:15" x14ac:dyDescent="0.35">
      <c r="C151" t="s">
        <v>1068</v>
      </c>
      <c r="E151" s="5">
        <v>59031024899</v>
      </c>
      <c r="I151" s="5">
        <v>59031024899</v>
      </c>
      <c r="J151" s="5">
        <v>34392671860</v>
      </c>
      <c r="L151" s="5">
        <v>6609058248</v>
      </c>
      <c r="M151" s="5">
        <v>500000000</v>
      </c>
    </row>
    <row r="152" spans="3:15" x14ac:dyDescent="0.35">
      <c r="C152" t="s">
        <v>1069</v>
      </c>
      <c r="E152" s="5">
        <v>32155496988</v>
      </c>
      <c r="F152" s="5">
        <v>-11231185338</v>
      </c>
      <c r="J152" s="5">
        <v>-13395250750</v>
      </c>
      <c r="K152" s="5">
        <v>-57000000000</v>
      </c>
      <c r="L152" s="5">
        <v>-1994520000</v>
      </c>
    </row>
    <row r="153" spans="3:15" x14ac:dyDescent="0.35">
      <c r="C153" t="s">
        <v>155</v>
      </c>
      <c r="D153" s="5">
        <v>-20757100</v>
      </c>
      <c r="E153" s="5">
        <v>-77690397431</v>
      </c>
      <c r="F153" s="5">
        <v>-86868401</v>
      </c>
      <c r="G153" s="5">
        <v>-142412300</v>
      </c>
      <c r="I153" s="5">
        <v>-78016188592</v>
      </c>
      <c r="J153" s="5">
        <v>-28230236564</v>
      </c>
      <c r="K153" s="5">
        <v>-66143674484</v>
      </c>
      <c r="L153" s="5">
        <v>-447983094</v>
      </c>
      <c r="M153" s="5">
        <v>-72134234792</v>
      </c>
      <c r="N153" s="5">
        <v>-101545248300</v>
      </c>
      <c r="O153" s="5">
        <v>-128434498757</v>
      </c>
    </row>
    <row r="154" spans="3:15" x14ac:dyDescent="0.35">
      <c r="C154" t="s">
        <v>365</v>
      </c>
      <c r="N154" s="5">
        <v>170000002</v>
      </c>
    </row>
    <row r="155" spans="3:15" x14ac:dyDescent="0.35">
      <c r="C155" t="s">
        <v>1070</v>
      </c>
      <c r="E155" s="5">
        <v>-671640000</v>
      </c>
      <c r="F155" s="5">
        <v>-8700000</v>
      </c>
      <c r="G155" s="5">
        <v>9900000</v>
      </c>
      <c r="I155" s="5">
        <v>-682840000</v>
      </c>
      <c r="J155" s="5">
        <v>-5692444125</v>
      </c>
      <c r="K155" s="5">
        <v>-3259392940</v>
      </c>
    </row>
    <row r="156" spans="3:15" x14ac:dyDescent="0.35">
      <c r="C156" t="s">
        <v>549</v>
      </c>
    </row>
    <row r="157" spans="3:15" x14ac:dyDescent="0.35">
      <c r="C157" t="s">
        <v>940</v>
      </c>
    </row>
    <row r="158" spans="3:15" x14ac:dyDescent="0.35">
      <c r="C158" t="s">
        <v>1071</v>
      </c>
    </row>
    <row r="159" spans="3:15" x14ac:dyDescent="0.35">
      <c r="C159" t="s">
        <v>164</v>
      </c>
      <c r="E159" s="5">
        <v>-673200000</v>
      </c>
      <c r="G159" s="5">
        <v>1000000000</v>
      </c>
      <c r="I159" s="5">
        <v>20449705780</v>
      </c>
      <c r="J159" s="5">
        <v>26972936570</v>
      </c>
      <c r="K159" s="5">
        <v>-673200000</v>
      </c>
      <c r="L159" s="5">
        <v>6634853280</v>
      </c>
      <c r="M159" s="5">
        <v>123497000</v>
      </c>
      <c r="N159" s="5">
        <v>92227873118</v>
      </c>
      <c r="O159" s="5">
        <v>107718000000</v>
      </c>
    </row>
    <row r="160" spans="3:15" x14ac:dyDescent="0.35">
      <c r="C160" t="s">
        <v>1072</v>
      </c>
      <c r="O160" s="5">
        <v>-510000000</v>
      </c>
    </row>
    <row r="161" spans="2:15" x14ac:dyDescent="0.35">
      <c r="C161" t="s">
        <v>917</v>
      </c>
      <c r="G161" s="5">
        <v>1000000000</v>
      </c>
      <c r="I161" s="5">
        <v>10800000000</v>
      </c>
      <c r="J161" s="5">
        <v>27200000000</v>
      </c>
      <c r="M161" s="5">
        <v>730440500</v>
      </c>
      <c r="N161" s="5">
        <v>86182000000</v>
      </c>
      <c r="O161" s="5">
        <v>108228000000</v>
      </c>
    </row>
    <row r="162" spans="2:15" x14ac:dyDescent="0.35">
      <c r="C162" t="s">
        <v>409</v>
      </c>
      <c r="I162" s="5">
        <v>10322905780</v>
      </c>
      <c r="J162" s="5">
        <v>446136570</v>
      </c>
      <c r="L162" s="5">
        <v>7308053280</v>
      </c>
    </row>
    <row r="163" spans="2:15" x14ac:dyDescent="0.35">
      <c r="C163" t="s">
        <v>538</v>
      </c>
      <c r="M163" s="5">
        <v>66256500</v>
      </c>
      <c r="N163" s="5">
        <v>8618200000</v>
      </c>
    </row>
    <row r="164" spans="2:15" x14ac:dyDescent="0.35">
      <c r="C164" t="s">
        <v>562</v>
      </c>
      <c r="E164" s="5">
        <v>-673200000</v>
      </c>
      <c r="I164" s="5">
        <v>-673200000</v>
      </c>
      <c r="J164" s="5">
        <v>-673200000</v>
      </c>
      <c r="K164" s="5">
        <v>-673200000</v>
      </c>
      <c r="L164" s="5">
        <v>-673200000</v>
      </c>
      <c r="M164" s="5">
        <v>-673200000</v>
      </c>
    </row>
    <row r="165" spans="2:15" x14ac:dyDescent="0.35">
      <c r="C165" t="s">
        <v>919</v>
      </c>
      <c r="N165" s="5">
        <v>-2572326882</v>
      </c>
    </row>
    <row r="166" spans="2:15" x14ac:dyDescent="0.35">
      <c r="C166" t="s">
        <v>174</v>
      </c>
      <c r="D166" s="5">
        <v>-5631837452</v>
      </c>
      <c r="E166" s="5">
        <v>-8460534121</v>
      </c>
      <c r="F166" s="5">
        <v>-10513117510</v>
      </c>
      <c r="G166" s="5">
        <v>64736993083</v>
      </c>
      <c r="I166" s="5">
        <v>26329280670</v>
      </c>
      <c r="J166" s="5">
        <v>33673562168</v>
      </c>
      <c r="K166" s="5">
        <v>-87508585534</v>
      </c>
      <c r="L166" s="5">
        <v>-22837398084</v>
      </c>
      <c r="M166" s="5">
        <v>-139055644524</v>
      </c>
      <c r="N166" s="5">
        <v>-48406662318</v>
      </c>
      <c r="O166" s="5">
        <v>462347022368</v>
      </c>
    </row>
    <row r="167" spans="2:15" x14ac:dyDescent="0.35">
      <c r="C167" t="s">
        <v>175</v>
      </c>
      <c r="D167" s="5">
        <v>280426461980</v>
      </c>
      <c r="I167" s="5">
        <v>251070882372</v>
      </c>
      <c r="J167" s="5">
        <v>216530279659</v>
      </c>
      <c r="K167" s="5">
        <v>305326998864</v>
      </c>
      <c r="L167" s="5">
        <v>328164396948</v>
      </c>
      <c r="M167" s="5">
        <v>467200041472</v>
      </c>
      <c r="N167" s="5">
        <v>515606703790</v>
      </c>
      <c r="O167" s="5">
        <v>53259681422</v>
      </c>
    </row>
    <row r="168" spans="2:15" x14ac:dyDescent="0.35">
      <c r="C168" t="s">
        <v>324</v>
      </c>
      <c r="E168" s="5">
        <v>3026298938</v>
      </c>
      <c r="I168" s="5">
        <v>3026298938</v>
      </c>
      <c r="J168" s="5">
        <v>867043545</v>
      </c>
      <c r="K168" s="5">
        <v>-1288133671</v>
      </c>
    </row>
    <row r="169" spans="2:15" x14ac:dyDescent="0.35">
      <c r="C169" t="s">
        <v>176</v>
      </c>
      <c r="D169" s="5">
        <v>274794624528</v>
      </c>
      <c r="E169" s="5">
        <v>-5434235183</v>
      </c>
      <c r="F169" s="5">
        <v>-10513117510</v>
      </c>
      <c r="G169" s="5">
        <v>64736993083</v>
      </c>
      <c r="I169" s="5">
        <v>280426461980</v>
      </c>
      <c r="J169" s="5">
        <v>251070885372</v>
      </c>
      <c r="K169" s="5">
        <v>216530279659</v>
      </c>
      <c r="L169" s="5">
        <v>305326998864</v>
      </c>
      <c r="M169" s="5">
        <v>328144396948</v>
      </c>
      <c r="N169" s="5">
        <v>467200041472</v>
      </c>
      <c r="O169" s="5">
        <v>515606703790</v>
      </c>
    </row>
    <row r="171" spans="2:15" x14ac:dyDescent="0.35">
      <c r="B171" t="s">
        <v>177</v>
      </c>
      <c r="C171" t="s">
        <v>11</v>
      </c>
      <c r="D171" s="5">
        <v>4480000000</v>
      </c>
      <c r="E171" s="5">
        <v>4480000000</v>
      </c>
      <c r="F171" s="5">
        <v>4480000000</v>
      </c>
      <c r="G171" s="5">
        <v>4480000000</v>
      </c>
      <c r="I171" s="5">
        <v>4480000000</v>
      </c>
      <c r="J171" s="5">
        <v>4380000000</v>
      </c>
      <c r="K171" s="5">
        <v>4380000000</v>
      </c>
      <c r="L171" s="5">
        <v>4380000000</v>
      </c>
      <c r="M171" s="5">
        <v>4320000000</v>
      </c>
      <c r="N171" s="5">
        <v>4310000000</v>
      </c>
      <c r="O171" s="5">
        <v>0</v>
      </c>
    </row>
    <row r="172" spans="2:15" x14ac:dyDescent="0.35">
      <c r="C172" t="s">
        <v>178</v>
      </c>
      <c r="D172" s="6">
        <v>1.98</v>
      </c>
      <c r="E172" s="6">
        <v>0.98</v>
      </c>
      <c r="F172" s="6">
        <v>1.87</v>
      </c>
      <c r="G172" s="6">
        <v>2.4700000000000002</v>
      </c>
    </row>
    <row r="173" spans="2:15" x14ac:dyDescent="0.35">
      <c r="C173" t="s">
        <v>179</v>
      </c>
      <c r="D173" s="6">
        <v>84.34</v>
      </c>
      <c r="E173" s="6">
        <v>357.14</v>
      </c>
      <c r="F173" s="6">
        <v>130.47999999999999</v>
      </c>
      <c r="G173" s="6">
        <v>68.83</v>
      </c>
    </row>
    <row r="174" spans="2:15" x14ac:dyDescent="0.35">
      <c r="C174" t="s">
        <v>62</v>
      </c>
      <c r="D174" s="6">
        <v>110.82</v>
      </c>
      <c r="E174" s="6">
        <v>235.49</v>
      </c>
      <c r="F174" s="6">
        <v>116.28</v>
      </c>
      <c r="G174" s="6">
        <v>120.92</v>
      </c>
    </row>
    <row r="175" spans="2:15" x14ac:dyDescent="0.35">
      <c r="C175" t="s">
        <v>180</v>
      </c>
      <c r="D175" s="5">
        <v>3040000000</v>
      </c>
      <c r="E175" s="5">
        <v>-1650000000</v>
      </c>
      <c r="F175" s="5">
        <v>6220000000</v>
      </c>
      <c r="G175" s="5">
        <v>2350000000</v>
      </c>
    </row>
    <row r="176" spans="2:15" x14ac:dyDescent="0.35">
      <c r="C176" t="s">
        <v>181</v>
      </c>
      <c r="D176" s="6">
        <v>7.7000000000000002E-3</v>
      </c>
      <c r="E176" s="6">
        <v>3.8E-3</v>
      </c>
      <c r="F176" s="6">
        <v>7.7000000000000002E-3</v>
      </c>
      <c r="G176" s="6">
        <v>1.0200000000000001E-2</v>
      </c>
    </row>
    <row r="177" spans="3:7" x14ac:dyDescent="0.35">
      <c r="C177" t="s">
        <v>182</v>
      </c>
      <c r="D177" s="6">
        <v>8.0000000000000002E-3</v>
      </c>
      <c r="E177" s="6">
        <v>4.0000000000000001E-3</v>
      </c>
      <c r="F177" s="6">
        <v>8.0000000000000002E-3</v>
      </c>
      <c r="G177" s="6">
        <v>1.06E-2</v>
      </c>
    </row>
    <row r="178" spans="3:7" x14ac:dyDescent="0.35">
      <c r="C178" t="s">
        <v>183</v>
      </c>
      <c r="D178" s="6">
        <v>1.9E-3</v>
      </c>
      <c r="E178" s="6">
        <v>-2.8000000000000004E-3</v>
      </c>
      <c r="F178" s="6">
        <v>5.0000000000000001E-3</v>
      </c>
      <c r="G178" s="6">
        <v>1.4000000000000002E-3</v>
      </c>
    </row>
    <row r="179" spans="3:7" x14ac:dyDescent="0.35">
      <c r="C179" t="s">
        <v>184</v>
      </c>
    </row>
    <row r="180" spans="3:7" x14ac:dyDescent="0.35">
      <c r="C180" t="s">
        <v>185</v>
      </c>
      <c r="D180" s="5">
        <v>1146000000000</v>
      </c>
      <c r="E180" s="5">
        <v>1137000000000</v>
      </c>
      <c r="F180" s="5">
        <v>1085000000000</v>
      </c>
      <c r="G180" s="5">
        <v>1077000000000</v>
      </c>
    </row>
    <row r="181" spans="3:7" x14ac:dyDescent="0.35">
      <c r="C181" t="s">
        <v>186</v>
      </c>
      <c r="D181" s="6">
        <v>0.68</v>
      </c>
      <c r="E181" s="6">
        <v>1.43</v>
      </c>
      <c r="F181" s="6">
        <v>1.04</v>
      </c>
      <c r="G181" s="6">
        <v>0.73</v>
      </c>
    </row>
    <row r="182" spans="3:7" x14ac:dyDescent="0.35">
      <c r="C182" t="s">
        <v>187</v>
      </c>
      <c r="D182" s="6">
        <v>247.19</v>
      </c>
      <c r="E182" s="6">
        <v>245.22</v>
      </c>
      <c r="F182" s="6">
        <v>233.72</v>
      </c>
      <c r="G182" s="6">
        <v>231.85</v>
      </c>
    </row>
    <row r="183" spans="3:7" x14ac:dyDescent="0.35">
      <c r="C183" t="s">
        <v>188</v>
      </c>
      <c r="D183" s="6">
        <v>0.68</v>
      </c>
      <c r="E183" s="6">
        <v>1.43</v>
      </c>
      <c r="F183" s="6">
        <v>1.04</v>
      </c>
      <c r="G183" s="6">
        <v>0.73</v>
      </c>
    </row>
    <row r="184" spans="3:7" x14ac:dyDescent="0.35">
      <c r="C184" t="s">
        <v>189</v>
      </c>
      <c r="D184" s="6">
        <v>247.19</v>
      </c>
      <c r="E184" s="6">
        <v>245.22</v>
      </c>
      <c r="F184" s="6">
        <v>233.72</v>
      </c>
      <c r="G184" s="6">
        <v>231.85</v>
      </c>
    </row>
    <row r="185" spans="3:7" x14ac:dyDescent="0.35">
      <c r="C185" t="s">
        <v>190</v>
      </c>
    </row>
    <row r="186" spans="3:7" x14ac:dyDescent="0.35">
      <c r="C186" t="s">
        <v>191</v>
      </c>
    </row>
    <row r="187" spans="3:7" x14ac:dyDescent="0.35">
      <c r="C187" t="s">
        <v>192</v>
      </c>
      <c r="D187" s="5">
        <v>1108000000000</v>
      </c>
      <c r="E187" s="5">
        <v>1099000000000</v>
      </c>
      <c r="F187" s="5">
        <v>1047000000000</v>
      </c>
      <c r="G187" s="5">
        <v>1039000000000</v>
      </c>
    </row>
    <row r="188" spans="3:7" x14ac:dyDescent="0.35">
      <c r="C188" t="s">
        <v>23</v>
      </c>
    </row>
    <row r="189" spans="3:7" x14ac:dyDescent="0.35">
      <c r="C189" t="s">
        <v>20</v>
      </c>
      <c r="D189" s="5">
        <v>-275000000000</v>
      </c>
      <c r="E189" s="5">
        <v>-280000000000</v>
      </c>
      <c r="F189" s="5">
        <v>-286000000000</v>
      </c>
      <c r="G189" s="5">
        <v>-296000000000</v>
      </c>
    </row>
    <row r="190" spans="3:7" x14ac:dyDescent="0.35">
      <c r="C190" t="s">
        <v>193</v>
      </c>
      <c r="D190" s="5">
        <v>512000000000</v>
      </c>
      <c r="E190" s="5">
        <v>509000000000</v>
      </c>
      <c r="F190" s="5">
        <v>508000000000</v>
      </c>
      <c r="G190" s="5">
        <v>516000000000</v>
      </c>
    </row>
    <row r="191" spans="3:7" x14ac:dyDescent="0.35">
      <c r="C191" t="s">
        <v>194</v>
      </c>
      <c r="D191" s="5">
        <v>4000000000</v>
      </c>
      <c r="E191" s="5">
        <v>8000000000</v>
      </c>
      <c r="F191" s="5">
        <v>6000000000</v>
      </c>
      <c r="G191" s="5">
        <v>4000000000</v>
      </c>
    </row>
    <row r="192" spans="3:7" x14ac:dyDescent="0.35">
      <c r="C192" t="s">
        <v>195</v>
      </c>
      <c r="D192" s="5">
        <v>0</v>
      </c>
      <c r="E192" s="5">
        <v>-78000000000</v>
      </c>
      <c r="F192" s="5">
        <v>0</v>
      </c>
      <c r="G192" s="5">
        <v>0</v>
      </c>
    </row>
    <row r="193" spans="3:15" x14ac:dyDescent="0.35">
      <c r="C193" t="s">
        <v>12</v>
      </c>
      <c r="D193" s="5">
        <v>4000000000</v>
      </c>
      <c r="E193" s="5">
        <v>-70000000000</v>
      </c>
      <c r="F193" s="5">
        <v>6000000000</v>
      </c>
      <c r="G193" s="5">
        <v>4000000000</v>
      </c>
    </row>
    <row r="194" spans="3:15" x14ac:dyDescent="0.35">
      <c r="C194" t="s">
        <v>15</v>
      </c>
      <c r="D194" s="6">
        <v>0.97</v>
      </c>
      <c r="E194" s="6">
        <v>-15.61</v>
      </c>
      <c r="F194" s="6">
        <v>1.36</v>
      </c>
      <c r="G194" s="6">
        <v>0.82</v>
      </c>
    </row>
    <row r="195" spans="3:15" x14ac:dyDescent="0.35">
      <c r="C195" t="s">
        <v>47</v>
      </c>
      <c r="I195" s="6">
        <v>6.51</v>
      </c>
      <c r="J195" s="6">
        <v>4.9000000000000004</v>
      </c>
      <c r="K195" s="6">
        <v>2.82</v>
      </c>
      <c r="L195" s="6">
        <v>7.35</v>
      </c>
      <c r="M195" s="6">
        <v>1.99</v>
      </c>
      <c r="N195" s="6">
        <v>11.06</v>
      </c>
      <c r="O195" s="6">
        <v>122166.69</v>
      </c>
    </row>
    <row r="196" spans="3:15" x14ac:dyDescent="0.35">
      <c r="C196" t="s">
        <v>61</v>
      </c>
      <c r="I196" s="6">
        <v>53.76</v>
      </c>
      <c r="J196" s="6">
        <v>23.67</v>
      </c>
      <c r="K196" s="6">
        <v>31.56</v>
      </c>
      <c r="L196" s="6">
        <v>12.38</v>
      </c>
      <c r="M196" s="6">
        <v>51.26</v>
      </c>
      <c r="N196" s="6">
        <v>11.39</v>
      </c>
      <c r="O196" s="5">
        <v>0</v>
      </c>
    </row>
    <row r="197" spans="3:15" x14ac:dyDescent="0.35">
      <c r="C197" t="s">
        <v>64</v>
      </c>
      <c r="I197" s="6">
        <v>54.35</v>
      </c>
      <c r="J197" s="6">
        <v>18.88</v>
      </c>
      <c r="K197" s="6">
        <v>22.21</v>
      </c>
      <c r="L197" s="6">
        <v>38.76</v>
      </c>
      <c r="M197" s="6">
        <v>58.59</v>
      </c>
      <c r="N197" s="6">
        <v>176.04</v>
      </c>
      <c r="O197" s="5">
        <v>0</v>
      </c>
    </row>
    <row r="198" spans="3:15" x14ac:dyDescent="0.35">
      <c r="C198" t="s">
        <v>196</v>
      </c>
      <c r="I198" s="5">
        <v>9310000000</v>
      </c>
      <c r="J198" s="5">
        <v>12310000000</v>
      </c>
      <c r="K198" s="5">
        <v>350000000</v>
      </c>
      <c r="L198" s="5">
        <v>-840000000</v>
      </c>
      <c r="M198" s="5">
        <v>-840000000</v>
      </c>
      <c r="N198" s="5">
        <v>-1500000000</v>
      </c>
      <c r="O198" s="5">
        <v>-550000000</v>
      </c>
    </row>
    <row r="199" spans="3:15" x14ac:dyDescent="0.35">
      <c r="C199" t="s">
        <v>197</v>
      </c>
      <c r="I199" s="6">
        <v>2.5499999999999998E-2</v>
      </c>
      <c r="J199" s="6">
        <v>2.06E-2</v>
      </c>
      <c r="K199" s="6">
        <v>1.23E-2</v>
      </c>
      <c r="L199" s="6">
        <v>3.2899999999999999E-2</v>
      </c>
      <c r="M199" s="6">
        <v>8.8000000000000005E-3</v>
      </c>
      <c r="N199" s="6">
        <v>4.9200000000000001E-2</v>
      </c>
      <c r="O199" s="6">
        <v>0.44299999999999995</v>
      </c>
    </row>
    <row r="200" spans="3:15" x14ac:dyDescent="0.35">
      <c r="C200" t="s">
        <v>198</v>
      </c>
      <c r="I200" s="6">
        <v>2.6499999999999999E-2</v>
      </c>
      <c r="J200" s="6">
        <v>2.12E-2</v>
      </c>
      <c r="K200" s="6">
        <v>1.24E-2</v>
      </c>
      <c r="L200" s="6">
        <v>3.2899999999999999E-2</v>
      </c>
      <c r="M200" s="6">
        <v>8.8000000000000005E-3</v>
      </c>
      <c r="N200" s="6">
        <v>4.9299999999999997E-2</v>
      </c>
      <c r="O200" s="6">
        <v>0.51019999999999999</v>
      </c>
    </row>
    <row r="201" spans="3:15" x14ac:dyDescent="0.35">
      <c r="C201" t="s">
        <v>199</v>
      </c>
      <c r="I201" s="6">
        <v>4.8999999999999998E-3</v>
      </c>
      <c r="J201" s="6">
        <v>8.6E-3</v>
      </c>
      <c r="K201" s="6">
        <v>-5.9999999999999995E-4</v>
      </c>
      <c r="L201" s="6">
        <v>-1.6000000000000001E-3</v>
      </c>
      <c r="M201" s="6">
        <v>-1.6000000000000001E-3</v>
      </c>
      <c r="N201" s="6">
        <v>-2.3999999999999998E-3</v>
      </c>
      <c r="O201" s="6">
        <v>-1.7000000000000001E-3</v>
      </c>
    </row>
    <row r="202" spans="3:15" x14ac:dyDescent="0.35">
      <c r="C202" t="s">
        <v>200</v>
      </c>
    </row>
    <row r="203" spans="3:15" x14ac:dyDescent="0.35">
      <c r="C203" t="s">
        <v>58</v>
      </c>
      <c r="I203" s="6">
        <v>1.43</v>
      </c>
      <c r="J203" s="6">
        <v>0.5</v>
      </c>
      <c r="K203" s="6">
        <v>0.39</v>
      </c>
      <c r="L203" s="6">
        <v>0.41</v>
      </c>
      <c r="M203" s="6">
        <v>0.45</v>
      </c>
      <c r="N203" s="6">
        <v>0.56000000000000005</v>
      </c>
      <c r="O203" s="5">
        <v>0</v>
      </c>
    </row>
    <row r="204" spans="3:15" x14ac:dyDescent="0.35">
      <c r="C204" t="s">
        <v>55</v>
      </c>
      <c r="I204" s="6">
        <v>245.22</v>
      </c>
      <c r="J204" s="5">
        <v>231</v>
      </c>
      <c r="K204" s="6">
        <v>228.09</v>
      </c>
      <c r="L204" s="6">
        <v>223.21</v>
      </c>
      <c r="M204" s="6">
        <v>226.75</v>
      </c>
      <c r="N204" s="6">
        <v>224.14</v>
      </c>
      <c r="O204" s="6">
        <v>239435.83</v>
      </c>
    </row>
    <row r="205" spans="3:15" x14ac:dyDescent="0.35">
      <c r="C205" t="s">
        <v>201</v>
      </c>
      <c r="I205" s="6">
        <v>1.43</v>
      </c>
      <c r="J205" s="6">
        <v>0.5</v>
      </c>
      <c r="K205" s="6">
        <v>0.39</v>
      </c>
      <c r="L205" s="6">
        <v>0.41</v>
      </c>
      <c r="M205" s="6">
        <v>0.45</v>
      </c>
      <c r="N205" s="6">
        <v>0.56000000000000005</v>
      </c>
      <c r="O205" s="5">
        <v>0</v>
      </c>
    </row>
    <row r="206" spans="3:15" x14ac:dyDescent="0.35">
      <c r="C206" t="s">
        <v>202</v>
      </c>
      <c r="I206" s="6">
        <v>245.22</v>
      </c>
      <c r="J206" s="5">
        <v>231</v>
      </c>
      <c r="K206" s="6">
        <v>228.09</v>
      </c>
      <c r="L206" s="6">
        <v>223.21</v>
      </c>
      <c r="M206" s="6">
        <v>226.75</v>
      </c>
      <c r="N206" s="6">
        <v>224.14</v>
      </c>
      <c r="O206" s="6">
        <v>239435.83</v>
      </c>
    </row>
    <row r="207" spans="3:15" x14ac:dyDescent="0.35">
      <c r="C207" t="s">
        <v>203</v>
      </c>
    </row>
    <row r="208" spans="3:15" x14ac:dyDescent="0.35">
      <c r="C208" t="s">
        <v>204</v>
      </c>
    </row>
    <row r="209" spans="2:15" x14ac:dyDescent="0.35">
      <c r="C209" t="s">
        <v>25</v>
      </c>
    </row>
    <row r="210" spans="2:15" x14ac:dyDescent="0.35">
      <c r="C210" t="s">
        <v>22</v>
      </c>
      <c r="I210" s="5">
        <v>-280000000000</v>
      </c>
      <c r="J210" s="5">
        <v>-251000000000</v>
      </c>
      <c r="K210" s="5">
        <v>-217000000000</v>
      </c>
      <c r="L210" s="5">
        <v>-305000000000</v>
      </c>
      <c r="M210" s="5">
        <v>-328000000000</v>
      </c>
      <c r="N210" s="5">
        <v>-467000000000</v>
      </c>
      <c r="O210" s="5">
        <v>-769000000000</v>
      </c>
    </row>
    <row r="211" spans="2:15" x14ac:dyDescent="0.35">
      <c r="C211" t="s">
        <v>205</v>
      </c>
      <c r="I211" s="5">
        <v>509000000000</v>
      </c>
      <c r="J211" s="5">
        <v>523000000000</v>
      </c>
      <c r="K211" s="5">
        <v>529000000000</v>
      </c>
      <c r="L211" s="5">
        <v>635000000000</v>
      </c>
      <c r="M211" s="5">
        <v>646000000000</v>
      </c>
      <c r="N211" s="5">
        <v>703000000000</v>
      </c>
      <c r="O211" s="5">
        <v>666000000000</v>
      </c>
    </row>
    <row r="212" spans="2:15" x14ac:dyDescent="0.35">
      <c r="C212" t="s">
        <v>206</v>
      </c>
      <c r="I212" s="5">
        <v>20000000000</v>
      </c>
      <c r="J212" s="5">
        <v>28000000000</v>
      </c>
      <c r="K212" s="5">
        <v>23000000000</v>
      </c>
      <c r="L212" s="5">
        <v>1000000000</v>
      </c>
      <c r="M212" s="5">
        <v>2000000000</v>
      </c>
      <c r="N212" s="5">
        <v>-117000000000</v>
      </c>
      <c r="O212" s="5">
        <v>-37000000000</v>
      </c>
    </row>
    <row r="213" spans="2:15" x14ac:dyDescent="0.35">
      <c r="C213" t="s">
        <v>207</v>
      </c>
      <c r="I213" s="5">
        <v>-78000000000</v>
      </c>
      <c r="J213" s="5">
        <v>-28000000000</v>
      </c>
      <c r="K213" s="5">
        <v>-66000000000</v>
      </c>
      <c r="L213" s="5">
        <v>0</v>
      </c>
      <c r="M213" s="5">
        <v>-72000000000</v>
      </c>
      <c r="N213" s="5">
        <v>-102000000000</v>
      </c>
      <c r="O213" s="5">
        <v>-128000000000</v>
      </c>
    </row>
    <row r="214" spans="2:15" x14ac:dyDescent="0.35">
      <c r="C214" t="s">
        <v>14</v>
      </c>
      <c r="I214" s="5">
        <v>-58000000000</v>
      </c>
      <c r="J214" s="5">
        <v>0</v>
      </c>
      <c r="K214" s="5">
        <v>-44000000000</v>
      </c>
      <c r="L214" s="5">
        <v>0</v>
      </c>
      <c r="M214" s="5">
        <v>-70000000000</v>
      </c>
      <c r="N214" s="5">
        <v>-218000000000</v>
      </c>
      <c r="O214" s="5">
        <v>-165000000000</v>
      </c>
    </row>
    <row r="215" spans="2:15" x14ac:dyDescent="0.35">
      <c r="C215" t="s">
        <v>16</v>
      </c>
      <c r="I215" s="6">
        <v>-12.88</v>
      </c>
      <c r="J215" s="6">
        <v>-7.0000000000000007E-2</v>
      </c>
      <c r="K215" s="6">
        <v>-9.9499999999999993</v>
      </c>
      <c r="L215" s="6">
        <v>0.09</v>
      </c>
      <c r="M215" s="6">
        <v>-16.25</v>
      </c>
      <c r="N215" s="6">
        <v>-50.65</v>
      </c>
      <c r="O215" s="6">
        <v>-47956.13</v>
      </c>
    </row>
    <row r="217" spans="2:15" x14ac:dyDescent="0.35">
      <c r="B217" t="s">
        <v>208</v>
      </c>
      <c r="C217" t="s">
        <v>209</v>
      </c>
      <c r="D217" s="5">
        <v>9000000000</v>
      </c>
      <c r="E217" s="5">
        <v>4000000000</v>
      </c>
      <c r="F217" s="5">
        <v>8000000000</v>
      </c>
      <c r="G217" s="5">
        <v>11000000000</v>
      </c>
      <c r="H217" s="5">
        <v>35000000000</v>
      </c>
      <c r="I217" s="5">
        <v>29000000000</v>
      </c>
      <c r="J217" s="5">
        <v>21000000000</v>
      </c>
      <c r="K217" s="5">
        <v>12000000000</v>
      </c>
      <c r="L217" s="5">
        <v>32000000000</v>
      </c>
      <c r="M217" s="5">
        <v>9000000000</v>
      </c>
      <c r="N217" s="5">
        <v>48000000000</v>
      </c>
      <c r="O217" s="5">
        <v>421000000000</v>
      </c>
    </row>
    <row r="218" spans="2:15" x14ac:dyDescent="0.35">
      <c r="C218" t="s">
        <v>210</v>
      </c>
      <c r="H218" s="5">
        <v>33000000000</v>
      </c>
      <c r="I218" s="5">
        <v>29000000000</v>
      </c>
      <c r="J218" s="5">
        <v>21000000000</v>
      </c>
      <c r="K218" s="5">
        <v>12000000000</v>
      </c>
      <c r="L218" s="5">
        <v>32000000000</v>
      </c>
      <c r="M218" s="5">
        <v>9000000000</v>
      </c>
      <c r="N218" s="5">
        <v>48000000000</v>
      </c>
      <c r="O218" s="5">
        <v>421000000000</v>
      </c>
    </row>
    <row r="219" spans="2:15" x14ac:dyDescent="0.35">
      <c r="C219" t="s">
        <v>46</v>
      </c>
      <c r="D219" s="6">
        <v>1.98</v>
      </c>
      <c r="E219" s="6">
        <v>0.98</v>
      </c>
      <c r="F219" s="6">
        <v>1.87</v>
      </c>
      <c r="G219" s="6">
        <v>2.4700000000000002</v>
      </c>
      <c r="H219" s="6">
        <v>7.9</v>
      </c>
      <c r="I219" s="6">
        <v>6.51</v>
      </c>
      <c r="J219" s="6">
        <v>4.79</v>
      </c>
      <c r="K219" s="6">
        <v>2.76</v>
      </c>
      <c r="L219" s="6">
        <v>7.19</v>
      </c>
      <c r="M219" s="6">
        <v>1.92</v>
      </c>
      <c r="N219" s="6">
        <v>10.63</v>
      </c>
      <c r="O219" s="6">
        <v>93.99</v>
      </c>
    </row>
    <row r="220" spans="2:15" x14ac:dyDescent="0.35">
      <c r="C220" t="s">
        <v>211</v>
      </c>
      <c r="H220" s="6">
        <v>7.29</v>
      </c>
      <c r="I220" s="6">
        <v>6.51</v>
      </c>
      <c r="J220" s="6">
        <v>4.79</v>
      </c>
      <c r="K220" s="6">
        <v>2.76</v>
      </c>
      <c r="L220" s="6">
        <v>7.19</v>
      </c>
      <c r="M220" s="6">
        <v>1.92</v>
      </c>
      <c r="N220" s="6">
        <v>10.63</v>
      </c>
      <c r="O220" s="6">
        <v>93.99</v>
      </c>
    </row>
    <row r="221" spans="2:15" x14ac:dyDescent="0.35">
      <c r="C221" t="s">
        <v>212</v>
      </c>
      <c r="D221" s="5">
        <v>7000000000</v>
      </c>
      <c r="E221" s="5">
        <v>7000000000</v>
      </c>
      <c r="F221" s="5">
        <v>9000000000</v>
      </c>
      <c r="G221" s="5">
        <v>6000000000</v>
      </c>
      <c r="H221" s="5">
        <v>27000000000</v>
      </c>
      <c r="I221" s="5">
        <v>29000000000</v>
      </c>
      <c r="J221" s="5">
        <v>27000000000</v>
      </c>
      <c r="K221" s="5">
        <v>18000000000</v>
      </c>
      <c r="L221" s="5">
        <v>10000000000</v>
      </c>
      <c r="M221" s="5">
        <v>8000000000</v>
      </c>
      <c r="N221" s="5">
        <v>3000000000</v>
      </c>
      <c r="O221" s="5">
        <v>3000000000</v>
      </c>
    </row>
    <row r="222" spans="2:15" x14ac:dyDescent="0.35">
      <c r="C222" t="s">
        <v>213</v>
      </c>
      <c r="H222" s="5">
        <v>29000000000</v>
      </c>
      <c r="I222" s="5">
        <v>29000000000</v>
      </c>
      <c r="J222" s="5">
        <v>27000000000</v>
      </c>
      <c r="K222" s="5">
        <v>18000000000</v>
      </c>
      <c r="L222" s="5">
        <v>10000000000</v>
      </c>
      <c r="M222" s="5">
        <v>8000000000</v>
      </c>
      <c r="N222" s="5">
        <v>3000000000</v>
      </c>
      <c r="O222" s="5">
        <v>3000000000</v>
      </c>
    </row>
    <row r="223" spans="2:15" x14ac:dyDescent="0.35">
      <c r="C223" t="s">
        <v>214</v>
      </c>
      <c r="I223" s="6">
        <v>21.01</v>
      </c>
    </row>
    <row r="224" spans="2:15" x14ac:dyDescent="0.35">
      <c r="C224" t="s">
        <v>215</v>
      </c>
      <c r="I224" s="6">
        <v>22.76</v>
      </c>
    </row>
    <row r="225" spans="3:9" x14ac:dyDescent="0.35">
      <c r="C225" t="s">
        <v>216</v>
      </c>
      <c r="I225" s="6">
        <v>7.42</v>
      </c>
    </row>
    <row r="226" spans="3:9" x14ac:dyDescent="0.35">
      <c r="C226" t="s">
        <v>217</v>
      </c>
      <c r="I226" s="6">
        <v>4.3899999999999995E-2</v>
      </c>
    </row>
    <row r="227" spans="3:9" x14ac:dyDescent="0.35">
      <c r="C227" t="s">
        <v>218</v>
      </c>
      <c r="I227" s="6">
        <v>25.55</v>
      </c>
    </row>
    <row r="228" spans="3:9" x14ac:dyDescent="0.35">
      <c r="C228" t="s">
        <v>219</v>
      </c>
      <c r="I228" s="6">
        <v>0.67</v>
      </c>
    </row>
    <row r="229" spans="3:9" x14ac:dyDescent="0.35">
      <c r="C229" t="s">
        <v>220</v>
      </c>
      <c r="I229" s="6">
        <v>33.630000000000003</v>
      </c>
    </row>
    <row r="230" spans="3:9" x14ac:dyDescent="0.35">
      <c r="C230" t="s">
        <v>221</v>
      </c>
      <c r="I230" s="6">
        <v>-13.32</v>
      </c>
    </row>
    <row r="231" spans="3:9" x14ac:dyDescent="0.35">
      <c r="C231" t="s">
        <v>222</v>
      </c>
      <c r="I231" s="6">
        <v>84.92</v>
      </c>
    </row>
    <row r="232" spans="3:9" x14ac:dyDescent="0.35">
      <c r="C232" t="s">
        <v>223</v>
      </c>
      <c r="I232" s="6">
        <v>50.87</v>
      </c>
    </row>
    <row r="233" spans="3:9" x14ac:dyDescent="0.35">
      <c r="C233" t="s">
        <v>325</v>
      </c>
      <c r="I233" s="6">
        <v>0.69</v>
      </c>
    </row>
    <row r="234" spans="3:9" x14ac:dyDescent="0.35">
      <c r="C234" t="s">
        <v>326</v>
      </c>
      <c r="I234" s="6">
        <v>-5.75</v>
      </c>
    </row>
    <row r="235" spans="3:9" x14ac:dyDescent="0.35">
      <c r="C235" t="s">
        <v>224</v>
      </c>
      <c r="I235" s="6">
        <v>7.29</v>
      </c>
    </row>
    <row r="236" spans="3:9" x14ac:dyDescent="0.35">
      <c r="C236" t="s">
        <v>225</v>
      </c>
      <c r="I236" s="6">
        <v>7.9</v>
      </c>
    </row>
    <row r="237" spans="3:9" x14ac:dyDescent="0.35">
      <c r="C237" t="s">
        <v>226</v>
      </c>
      <c r="I237" s="6">
        <v>6.5</v>
      </c>
    </row>
    <row r="238" spans="3:9" x14ac:dyDescent="0.35">
      <c r="C238" t="s">
        <v>227</v>
      </c>
      <c r="D238" s="6">
        <v>61.33</v>
      </c>
    </row>
    <row r="239" spans="3:9" x14ac:dyDescent="0.35">
      <c r="C239" t="s">
        <v>228</v>
      </c>
      <c r="I239" s="6">
        <v>247.19</v>
      </c>
    </row>
    <row r="240" spans="3:9" x14ac:dyDescent="0.35">
      <c r="C240" t="s">
        <v>229</v>
      </c>
      <c r="I240" s="6">
        <v>-12.46</v>
      </c>
    </row>
    <row r="241" spans="3:9" x14ac:dyDescent="0.35">
      <c r="C241" t="s">
        <v>230</v>
      </c>
      <c r="D241" s="6">
        <v>101.23</v>
      </c>
    </row>
    <row r="242" spans="3:9" x14ac:dyDescent="0.35">
      <c r="C242" t="s">
        <v>231</v>
      </c>
      <c r="D242" s="6">
        <v>101.23</v>
      </c>
    </row>
    <row r="243" spans="3:9" x14ac:dyDescent="0.35">
      <c r="C243" t="s">
        <v>234</v>
      </c>
      <c r="D243" s="6">
        <v>0.01</v>
      </c>
    </row>
    <row r="244" spans="3:9" x14ac:dyDescent="0.35">
      <c r="C244" t="s">
        <v>236</v>
      </c>
      <c r="D244" s="6">
        <v>1.04</v>
      </c>
    </row>
    <row r="245" spans="3:9" x14ac:dyDescent="0.35">
      <c r="C245" t="s">
        <v>12</v>
      </c>
      <c r="D245" s="5">
        <v>4000000000</v>
      </c>
    </row>
    <row r="246" spans="3:9" x14ac:dyDescent="0.35">
      <c r="C246" t="s">
        <v>238</v>
      </c>
      <c r="I246" s="6">
        <v>184.54</v>
      </c>
    </row>
    <row r="247" spans="3:9" x14ac:dyDescent="0.35">
      <c r="C247" t="s">
        <v>239</v>
      </c>
      <c r="I247" s="6">
        <v>2.8399999999999998E-2</v>
      </c>
    </row>
    <row r="248" spans="3:9" x14ac:dyDescent="0.35">
      <c r="C248" t="s">
        <v>240</v>
      </c>
      <c r="I248" s="6">
        <v>2.9500000000000002E-2</v>
      </c>
    </row>
    <row r="249" spans="3:9" x14ac:dyDescent="0.35">
      <c r="C249" t="s">
        <v>241</v>
      </c>
      <c r="I249" s="6">
        <v>5.1999999999999998E-3</v>
      </c>
    </row>
    <row r="250" spans="3:9" x14ac:dyDescent="0.35">
      <c r="C250" t="s">
        <v>242</v>
      </c>
      <c r="I250" s="6">
        <v>5.0000000000000001E-3</v>
      </c>
    </row>
    <row r="251" spans="3:9" x14ac:dyDescent="0.35">
      <c r="C251" t="s">
        <v>243</v>
      </c>
      <c r="D251" s="6">
        <v>9.39</v>
      </c>
    </row>
    <row r="252" spans="3:9" x14ac:dyDescent="0.35">
      <c r="C252" t="s">
        <v>247</v>
      </c>
      <c r="D252" s="6">
        <v>9.69</v>
      </c>
    </row>
    <row r="253" spans="3:9" x14ac:dyDescent="0.35">
      <c r="C253" t="s">
        <v>248</v>
      </c>
      <c r="I253" s="6">
        <v>0.03</v>
      </c>
    </row>
    <row r="254" spans="3:9" x14ac:dyDescent="0.35">
      <c r="C254" t="s">
        <v>42</v>
      </c>
      <c r="I254" s="5">
        <v>744000000000</v>
      </c>
    </row>
    <row r="255" spans="3:9" x14ac:dyDescent="0.35">
      <c r="C255" t="s">
        <v>250</v>
      </c>
      <c r="I255" s="5">
        <v>507000000000</v>
      </c>
    </row>
    <row r="256" spans="3:9" x14ac:dyDescent="0.35">
      <c r="C256" t="s">
        <v>251</v>
      </c>
      <c r="I256" s="5">
        <v>4480000000</v>
      </c>
    </row>
    <row r="257" spans="3:9" x14ac:dyDescent="0.35">
      <c r="C257" t="s">
        <v>252</v>
      </c>
      <c r="I257" s="6">
        <v>0.1235</v>
      </c>
    </row>
    <row r="258" spans="3:9" x14ac:dyDescent="0.35">
      <c r="C258" t="s">
        <v>253</v>
      </c>
      <c r="D258" s="6">
        <v>0.65969999999999995</v>
      </c>
    </row>
    <row r="259" spans="3:9" x14ac:dyDescent="0.35">
      <c r="C259" t="s">
        <v>254</v>
      </c>
      <c r="D259" s="6">
        <v>0.32539999999999997</v>
      </c>
    </row>
    <row r="260" spans="3:9" x14ac:dyDescent="0.35">
      <c r="C260" t="s">
        <v>255</v>
      </c>
      <c r="D260" s="6">
        <v>1.3107</v>
      </c>
    </row>
    <row r="261" spans="3:9" x14ac:dyDescent="0.35">
      <c r="C261" t="s">
        <v>256</v>
      </c>
      <c r="D261" s="6">
        <v>0.04</v>
      </c>
    </row>
    <row r="262" spans="3:9" x14ac:dyDescent="0.35">
      <c r="C262" t="s">
        <v>257</v>
      </c>
      <c r="D262" s="6">
        <v>0.1535</v>
      </c>
    </row>
    <row r="263" spans="3:9" x14ac:dyDescent="0.35">
      <c r="C263" t="s">
        <v>258</v>
      </c>
      <c r="D263" s="6">
        <v>0.65839999999999999</v>
      </c>
    </row>
    <row r="264" spans="3:9" x14ac:dyDescent="0.35">
      <c r="C264" t="s">
        <v>259</v>
      </c>
      <c r="I264" s="5">
        <v>6</v>
      </c>
    </row>
    <row r="265" spans="3:9" x14ac:dyDescent="0.35">
      <c r="C265" t="s">
        <v>260</v>
      </c>
      <c r="I265" s="6">
        <v>0.26</v>
      </c>
    </row>
    <row r="266" spans="3:9" x14ac:dyDescent="0.35">
      <c r="C266" t="s">
        <v>261</v>
      </c>
      <c r="I266" s="6">
        <v>0.46</v>
      </c>
    </row>
    <row r="267" spans="3:9" x14ac:dyDescent="0.35">
      <c r="C267" t="s">
        <v>262</v>
      </c>
      <c r="I267" s="6">
        <v>0.36</v>
      </c>
    </row>
    <row r="268" spans="3:9" x14ac:dyDescent="0.35">
      <c r="C268" t="s">
        <v>263</v>
      </c>
      <c r="I268" s="6">
        <v>0.6</v>
      </c>
    </row>
    <row r="269" spans="3:9" x14ac:dyDescent="0.35">
      <c r="C269" t="s">
        <v>264</v>
      </c>
      <c r="I269" s="6">
        <v>7.0000000000000007E-2</v>
      </c>
    </row>
    <row r="270" spans="3:9" x14ac:dyDescent="0.35">
      <c r="C270" t="s">
        <v>265</v>
      </c>
      <c r="I270" s="6">
        <v>0.71</v>
      </c>
    </row>
    <row r="271" spans="3:9" x14ac:dyDescent="0.35">
      <c r="C271" t="s">
        <v>266</v>
      </c>
      <c r="I271" s="6">
        <v>0.1</v>
      </c>
    </row>
    <row r="272" spans="3:9" x14ac:dyDescent="0.35">
      <c r="C272" t="s">
        <v>267</v>
      </c>
      <c r="I272" s="5">
        <v>29000000000</v>
      </c>
    </row>
    <row r="273" spans="3:9" x14ac:dyDescent="0.35">
      <c r="C273" t="s">
        <v>268</v>
      </c>
      <c r="I273" s="5">
        <v>19000000000</v>
      </c>
    </row>
    <row r="274" spans="3:9" x14ac:dyDescent="0.35">
      <c r="C274" t="s">
        <v>269</v>
      </c>
      <c r="I274" s="5">
        <v>10000000000</v>
      </c>
    </row>
    <row r="275" spans="3:9" x14ac:dyDescent="0.35">
      <c r="C275" t="s">
        <v>270</v>
      </c>
      <c r="I275" s="5">
        <v>33000000000</v>
      </c>
    </row>
    <row r="276" spans="3:9" x14ac:dyDescent="0.35">
      <c r="C276" t="s">
        <v>271</v>
      </c>
      <c r="D276" s="5">
        <v>275000000000</v>
      </c>
    </row>
    <row r="277" spans="3:9" x14ac:dyDescent="0.35">
      <c r="C277" t="s">
        <v>272</v>
      </c>
      <c r="D277" s="5">
        <v>1152000000000</v>
      </c>
    </row>
    <row r="278" spans="3:9" x14ac:dyDescent="0.35">
      <c r="C278" t="s">
        <v>273</v>
      </c>
      <c r="D278" s="5">
        <v>6000000000</v>
      </c>
    </row>
    <row r="279" spans="3:9" x14ac:dyDescent="0.35">
      <c r="C279" t="s">
        <v>193</v>
      </c>
      <c r="D279" s="5">
        <v>512000000000</v>
      </c>
    </row>
    <row r="280" spans="3:9" x14ac:dyDescent="0.35">
      <c r="C280" t="s">
        <v>192</v>
      </c>
      <c r="I280" s="5">
        <v>1108000000000</v>
      </c>
    </row>
    <row r="281" spans="3:9" x14ac:dyDescent="0.35">
      <c r="C281" t="s">
        <v>20</v>
      </c>
      <c r="D281" s="5">
        <v>-275000000000</v>
      </c>
    </row>
    <row r="282" spans="3:9" x14ac:dyDescent="0.35">
      <c r="C282" t="s">
        <v>274</v>
      </c>
      <c r="I282" s="5">
        <v>1146000000000</v>
      </c>
    </row>
    <row r="283" spans="3:9" x14ac:dyDescent="0.35">
      <c r="C283" t="s">
        <v>275</v>
      </c>
      <c r="I283" s="5">
        <v>22000000000</v>
      </c>
    </row>
    <row r="284" spans="3:9" x14ac:dyDescent="0.35">
      <c r="C284" t="s">
        <v>276</v>
      </c>
      <c r="I284" s="5">
        <v>18000000000</v>
      </c>
    </row>
    <row r="285" spans="3:9" x14ac:dyDescent="0.35">
      <c r="C285" t="s">
        <v>277</v>
      </c>
      <c r="I285" s="5">
        <v>0</v>
      </c>
    </row>
    <row r="286" spans="3:9" x14ac:dyDescent="0.35">
      <c r="C286" t="s">
        <v>278</v>
      </c>
      <c r="I286" s="5">
        <v>-78000000000</v>
      </c>
    </row>
    <row r="287" spans="3:9" x14ac:dyDescent="0.35">
      <c r="C287" t="s">
        <v>279</v>
      </c>
      <c r="I287" s="5">
        <v>-56000000000</v>
      </c>
    </row>
  </sheetData>
  <pageMargins left="0.7" right="0.7" top="0.75" bottom="0.75" header="0.3" footer="0.3"/>
  <ignoredErrors>
    <ignoredError sqref="A1:O288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264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1073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</row>
    <row r="2" spans="1:15" x14ac:dyDescent="0.35">
      <c r="C2" t="s">
        <v>1074</v>
      </c>
      <c r="D2" s="2" vm="218">
        <f ca="1">IFERROR(_xlfn.STOCKHISTORY("XIDX:" &amp; $C$1, D3, , 0, 0, 1), "Libur")</f>
        <v>330</v>
      </c>
      <c r="H2" s="2" vm="218">
        <f ca="1">IFERROR(INDEX(D2:G2,COUNT(D2:G2)),"")</f>
        <v>330</v>
      </c>
      <c r="I2" s="2" vm="219">
        <f t="shared" ref="I2:O2" ca="1" si="0">IFERROR(_xlfn.STOCKHISTORY("XIDX:" &amp; $C$1, I1, , 0, 0, 1), "Libur")</f>
        <v>685</v>
      </c>
      <c r="J2" s="2" vm="220">
        <f t="shared" ca="1" si="0"/>
        <v>980</v>
      </c>
      <c r="K2" s="2" vm="221">
        <f t="shared" ca="1" si="0"/>
        <v>1335</v>
      </c>
      <c r="L2" s="2" vm="193">
        <f t="shared" ca="1" si="0"/>
        <v>1870</v>
      </c>
      <c r="M2" s="2" vm="222">
        <f t="shared" ca="1" si="0"/>
        <v>1455</v>
      </c>
      <c r="N2" s="2" t="str">
        <f t="shared" ca="1" si="0"/>
        <v>Libur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111258000000</v>
      </c>
      <c r="H4" s="2">
        <f>IFERROR(SUM(D4:G4)*(4/MAX(1,COUNT(D4:G4))),"")</f>
        <v>445032000000</v>
      </c>
      <c r="I4" s="2">
        <f t="shared" ref="I4:O4" si="1">IFERROR(INDEX(I51:I500,MATCH($C$4,$C$51:$C$500,0)),"")</f>
        <v>265553000000</v>
      </c>
      <c r="J4" s="2">
        <f t="shared" si="1"/>
        <v>322682000000</v>
      </c>
      <c r="K4" s="2">
        <f t="shared" si="1"/>
        <v>324643000000</v>
      </c>
      <c r="L4" s="2">
        <f t="shared" si="1"/>
        <v>393645000000</v>
      </c>
      <c r="M4" s="2">
        <f t="shared" si="1"/>
        <v>335381828544</v>
      </c>
      <c r="N4" s="2">
        <f t="shared" si="1"/>
        <v>279622967425</v>
      </c>
      <c r="O4" s="2">
        <f t="shared" si="1"/>
        <v>308887226797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23469000000</v>
      </c>
      <c r="H5" s="2">
        <f>IFERROR(SUM(D5:G5)*(4/MAX(1,COUNT(D5:G5))),"")</f>
        <v>93876000000</v>
      </c>
      <c r="I5" s="2">
        <f t="shared" ref="I5:O5" si="2">IFERROR(INDEX(I51:I500,MATCH($C$5,$C$51:$C$500,0)),"")</f>
        <v>72217000000</v>
      </c>
      <c r="J5" s="2">
        <f t="shared" si="2"/>
        <v>105349000000</v>
      </c>
      <c r="K5" s="2">
        <f t="shared" si="2"/>
        <v>91730000000</v>
      </c>
      <c r="L5" s="2">
        <f t="shared" si="2"/>
        <v>118428000000</v>
      </c>
      <c r="M5" s="2">
        <f t="shared" si="2"/>
        <v>100195179280</v>
      </c>
      <c r="N5" s="2">
        <f t="shared" si="2"/>
        <v>79471707315</v>
      </c>
      <c r="O5" s="2">
        <f t="shared" si="2"/>
        <v>86526668187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264878000000</v>
      </c>
      <c r="H6" s="2">
        <f>IFERROR(INDEX(D6:G6,COUNT(D6:G6)),"")</f>
        <v>264878000000</v>
      </c>
      <c r="I6" s="2">
        <f t="shared" ref="I6:O6" si="3">IFERROR(INDEX(I51:I500,MATCH($C$6,$C$51:$C$500,0)),"")</f>
        <v>281467000000</v>
      </c>
      <c r="J6" s="2">
        <f t="shared" si="3"/>
        <v>299281000000</v>
      </c>
      <c r="K6" s="2">
        <f t="shared" si="3"/>
        <v>290561000000</v>
      </c>
      <c r="L6" s="2">
        <f t="shared" si="3"/>
        <v>309500000000</v>
      </c>
      <c r="M6" s="2">
        <f t="shared" si="3"/>
        <v>312179403950</v>
      </c>
      <c r="N6" s="2">
        <f t="shared" si="3"/>
        <v>285553417500</v>
      </c>
      <c r="O6" s="2">
        <f t="shared" si="3"/>
        <v>38956689090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2.2200000000000002</v>
      </c>
      <c r="H7" s="3">
        <f>IFERROR(INDEX(D7:G7,COUNT(D7:G7)),"")</f>
        <v>2.2200000000000002</v>
      </c>
      <c r="I7" s="3">
        <f t="shared" ref="I7:O7" si="4">IFERROR(INDEX(I51:I500,MATCH($C$7,$C$51:$C$500,0))/1000000000,"")</f>
        <v>2.2200000000000002</v>
      </c>
      <c r="J7" s="3">
        <f t="shared" si="4"/>
        <v>2.2200000000000002</v>
      </c>
      <c r="K7" s="3">
        <f t="shared" si="4"/>
        <v>2.2200000000000002</v>
      </c>
      <c r="L7" s="3">
        <f t="shared" si="4"/>
        <v>2.2200000000000002</v>
      </c>
      <c r="M7" s="3">
        <f t="shared" si="4"/>
        <v>1.1100000000000001</v>
      </c>
      <c r="N7" s="3">
        <f t="shared" si="4"/>
        <v>1.1100000000000001</v>
      </c>
      <c r="O7" s="3">
        <f t="shared" si="4"/>
        <v>0.03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-6000000000</v>
      </c>
      <c r="H8" s="2">
        <f>IFERROR(INDEX(D8:G8,COUNT(D8:G8)),"")</f>
        <v>-6000000000</v>
      </c>
      <c r="I8" s="2">
        <f t="shared" ref="I8:O8" si="5">IFERROR(INDEX(I51:I500,MATCH($C$8,$C$51:$C$500,0)),"")</f>
        <v>66000000000</v>
      </c>
      <c r="J8" s="2">
        <f t="shared" si="5"/>
        <v>107000000000</v>
      </c>
      <c r="K8" s="2">
        <f t="shared" si="5"/>
        <v>82000000000</v>
      </c>
      <c r="L8" s="2">
        <f t="shared" si="5"/>
        <v>124000000000</v>
      </c>
      <c r="M8" s="2">
        <f t="shared" si="5"/>
        <v>108000000000</v>
      </c>
      <c r="N8" s="2">
        <f t="shared" si="5"/>
        <v>64000000000</v>
      </c>
      <c r="O8" s="2">
        <f t="shared" si="5"/>
        <v>112000000000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-2.86</v>
      </c>
      <c r="H9" s="3">
        <f>IFERROR(INDEX(D9:G9,COUNT(D9:G9)),"")</f>
        <v>-2.86</v>
      </c>
      <c r="I9" s="3">
        <f t="shared" ref="I9:O9" si="6">IFERROR(INDEX(I51:I500,MATCH($C$9,$C$51:$C$500,0)),"")</f>
        <v>29.8</v>
      </c>
      <c r="J9" s="3">
        <f t="shared" si="6"/>
        <v>48.08</v>
      </c>
      <c r="K9" s="3">
        <f t="shared" si="6"/>
        <v>37.06</v>
      </c>
      <c r="L9" s="3">
        <f t="shared" si="6"/>
        <v>55.64</v>
      </c>
      <c r="M9" s="3">
        <f t="shared" si="6"/>
        <v>96.92</v>
      </c>
      <c r="N9" s="3">
        <f t="shared" si="6"/>
        <v>57.95</v>
      </c>
      <c r="O9" s="3">
        <f t="shared" si="6"/>
        <v>4474.92</v>
      </c>
    </row>
    <row r="10" spans="1:15" x14ac:dyDescent="0.35">
      <c r="C10" t="s">
        <v>17</v>
      </c>
      <c r="D10" s="3">
        <f ca="1">IFERROR(IF(D9=0,"",D2/D9),"")</f>
        <v>-115.38461538461539</v>
      </c>
      <c r="I10" s="3">
        <f t="shared" ref="I10:O10" ca="1" si="7">IFERROR(IF(I9=0,"",I2/I9),"")</f>
        <v>22.986577181208052</v>
      </c>
      <c r="J10" s="3">
        <f t="shared" ca="1" si="7"/>
        <v>20.382695507487522</v>
      </c>
      <c r="K10" s="3">
        <f t="shared" ca="1" si="7"/>
        <v>36.022665947112785</v>
      </c>
      <c r="L10" s="3">
        <f t="shared" ca="1" si="7"/>
        <v>33.608914450035947</v>
      </c>
      <c r="M10" s="3">
        <f t="shared" ca="1" si="7"/>
        <v>15.012381345439538</v>
      </c>
      <c r="N10" s="3" t="str">
        <f t="shared" ca="1" si="7"/>
        <v/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86262000000</v>
      </c>
      <c r="H11" s="2">
        <f>IFERROR(INDEX(D11:G11,COUNT(D11:G11)),"")</f>
        <v>86262000000</v>
      </c>
      <c r="I11" s="2">
        <f t="shared" ref="I11:O11" si="8">IFERROR(INDEX(I51:I500,MATCH($C$11,$C$51:$C$500,0)),"")</f>
        <v>179666000000</v>
      </c>
      <c r="J11" s="2">
        <f t="shared" si="8"/>
        <v>197577000000</v>
      </c>
      <c r="K11" s="2">
        <f t="shared" si="8"/>
        <v>142552000000</v>
      </c>
      <c r="L11" s="2">
        <f t="shared" si="8"/>
        <v>175380000000</v>
      </c>
      <c r="M11" s="2">
        <f t="shared" si="8"/>
        <v>262210304154</v>
      </c>
      <c r="N11" s="2">
        <f t="shared" si="8"/>
        <v>211179779986</v>
      </c>
      <c r="O11" s="2">
        <f t="shared" si="8"/>
        <v>68204688239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O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x14ac:dyDescent="0.35">
      <c r="C14" t="s">
        <v>26</v>
      </c>
      <c r="D14" s="2">
        <f>IFERROR(INDEX(D51:D500,MATCH($C$14,$C$51:$C$500,0)),"")</f>
        <v>-123000000</v>
      </c>
      <c r="H14" s="2">
        <f>IFERROR(SUM(D14:G14)*(4/MAX(1,COUNT(D14:G14))),"")</f>
        <v>-492000000</v>
      </c>
      <c r="I14" s="2">
        <f t="shared" ref="I14:O14" si="11">IFERROR(INDEX(I51:I500,MATCH($C$14,$C$51:$C$500,0)),"")</f>
        <v>-700000000</v>
      </c>
      <c r="J14" s="2">
        <f t="shared" si="11"/>
        <v>-873000000</v>
      </c>
      <c r="K14" s="2">
        <f t="shared" si="11"/>
        <v>-1029000000</v>
      </c>
      <c r="L14" s="2">
        <f t="shared" si="11"/>
        <v>-1170000000</v>
      </c>
      <c r="M14" s="2">
        <f t="shared" si="11"/>
        <v>-1301516320</v>
      </c>
      <c r="N14" s="2">
        <f t="shared" si="11"/>
        <v>0</v>
      </c>
      <c r="O14" s="2">
        <f t="shared" si="11"/>
        <v>0</v>
      </c>
    </row>
    <row r="15" spans="1:15" x14ac:dyDescent="0.35">
      <c r="C15" t="s">
        <v>27</v>
      </c>
      <c r="D15" s="2">
        <f>IFERROR(INDEX(D51:D500,MATCH($C$15,$C$51:$C$500,0)),"")</f>
        <v>-6315000000</v>
      </c>
      <c r="H15" s="2">
        <f>IFERROR(SUM(D15:G15)*(4/MAX(1,COUNT(D15:G15))),"")</f>
        <v>-25260000000</v>
      </c>
      <c r="I15" s="2">
        <f t="shared" ref="I15:O15" si="12">IFERROR(INDEX(I51:I500,MATCH($C$15,$C$51:$C$500,0)),"")</f>
        <v>-16787000000</v>
      </c>
      <c r="J15" s="2">
        <f t="shared" si="12"/>
        <v>-25897000000</v>
      </c>
      <c r="K15" s="2">
        <f t="shared" si="12"/>
        <v>-24073000000</v>
      </c>
      <c r="L15" s="2">
        <f t="shared" si="12"/>
        <v>-32595000000</v>
      </c>
      <c r="M15" s="2">
        <f t="shared" si="12"/>
        <v>-26138682776</v>
      </c>
      <c r="N15" s="2">
        <f t="shared" si="12"/>
        <v>-24630939750</v>
      </c>
      <c r="O15" s="2">
        <f t="shared" si="12"/>
        <v>-28456430500</v>
      </c>
    </row>
    <row r="16" spans="1:15" x14ac:dyDescent="0.35">
      <c r="C16" t="s">
        <v>28</v>
      </c>
      <c r="D16" s="2">
        <f>IFERROR(INDEX(D51:D500,MATCH($C$16,$C$51:$C$500,0)),"")</f>
        <v>29784000000</v>
      </c>
      <c r="H16" s="2">
        <f>IFERROR(SUM(D16:G16)*(4/MAX(1,COUNT(D16:G16))),"")</f>
        <v>119136000000</v>
      </c>
      <c r="I16" s="2">
        <f t="shared" ref="I16:O16" si="13">IFERROR(INDEX(I51:I500,MATCH($C$16,$C$51:$C$500,0)),"")</f>
        <v>89180000000</v>
      </c>
      <c r="J16" s="2">
        <f t="shared" si="13"/>
        <v>131220000000</v>
      </c>
      <c r="K16" s="2">
        <f t="shared" si="13"/>
        <v>116649000000</v>
      </c>
      <c r="L16" s="2">
        <f t="shared" si="13"/>
        <v>151067000000</v>
      </c>
      <c r="M16" s="2">
        <f t="shared" si="13"/>
        <v>125757976356</v>
      </c>
      <c r="N16" s="2">
        <f t="shared" si="13"/>
        <v>104197733565</v>
      </c>
      <c r="O16" s="2">
        <f t="shared" si="13"/>
        <v>114959376937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732600000000</v>
      </c>
      <c r="H20" s="2">
        <f t="shared" ref="H20:O20" ca="1" si="14">IFERROR(H21*H2,"")</f>
        <v>732600000000</v>
      </c>
      <c r="I20" s="2">
        <f t="shared" ca="1" si="14"/>
        <v>1520700000000</v>
      </c>
      <c r="J20" s="2">
        <f t="shared" ca="1" si="14"/>
        <v>2175600000000</v>
      </c>
      <c r="K20" s="2">
        <f t="shared" ca="1" si="14"/>
        <v>2963700000000</v>
      </c>
      <c r="L20" s="2">
        <f t="shared" ca="1" si="14"/>
        <v>4151400000000</v>
      </c>
      <c r="M20" s="2">
        <f t="shared" ca="1" si="14"/>
        <v>1615050000000</v>
      </c>
      <c r="N20" s="2" t="str">
        <f t="shared" ca="1" si="14"/>
        <v/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2220000000</v>
      </c>
      <c r="H21" s="2">
        <f>IFERROR(INDEX(D21:G21,COUNT(D21:G21)),"")</f>
        <v>2220000000</v>
      </c>
      <c r="I21" s="2">
        <f t="shared" ref="I21:O21" si="15">IFERROR(INDEX(I51:I500,MATCH($C$7,$C$51:$C$500,0)),"")</f>
        <v>2220000000</v>
      </c>
      <c r="J21" s="2">
        <f t="shared" si="15"/>
        <v>2220000000</v>
      </c>
      <c r="K21" s="2">
        <f t="shared" si="15"/>
        <v>2220000000</v>
      </c>
      <c r="L21" s="2">
        <f t="shared" si="15"/>
        <v>2220000000</v>
      </c>
      <c r="M21" s="2">
        <f t="shared" si="15"/>
        <v>1110000000</v>
      </c>
      <c r="N21" s="2">
        <f t="shared" si="15"/>
        <v>1110000000</v>
      </c>
      <c r="O21" s="2">
        <f t="shared" si="15"/>
        <v>30000000</v>
      </c>
    </row>
    <row r="23" spans="1:15" x14ac:dyDescent="0.35">
      <c r="B23" t="s">
        <v>43</v>
      </c>
      <c r="C23" t="s">
        <v>44</v>
      </c>
      <c r="D23" s="3">
        <f>IFERROR(D5/D6*100,"")</f>
        <v>8.8603054991354515</v>
      </c>
      <c r="H23" s="3">
        <f t="shared" ref="H23:O23" si="16">IFERROR(H5/H6*100,"")</f>
        <v>35.441221996541806</v>
      </c>
      <c r="I23" s="3">
        <f t="shared" si="16"/>
        <v>25.657359477309949</v>
      </c>
      <c r="J23" s="3">
        <f t="shared" si="16"/>
        <v>35.200697672087436</v>
      </c>
      <c r="K23" s="3">
        <f t="shared" si="16"/>
        <v>31.569962933772942</v>
      </c>
      <c r="L23" s="3">
        <f t="shared" si="16"/>
        <v>38.264297253634894</v>
      </c>
      <c r="M23" s="3">
        <f t="shared" si="16"/>
        <v>32.095384260534907</v>
      </c>
      <c r="N23" s="3">
        <f t="shared" si="16"/>
        <v>27.830767360716319</v>
      </c>
      <c r="O23" s="3">
        <f t="shared" si="16"/>
        <v>222.10991284988589</v>
      </c>
    </row>
    <row r="24" spans="1:15" x14ac:dyDescent="0.35">
      <c r="C24" t="s">
        <v>45</v>
      </c>
      <c r="D24" s="4">
        <f>IFERROR(_xlfn.RRI(5,I23,D23),"")</f>
        <v>-0.19156083007524916</v>
      </c>
      <c r="H24" s="4">
        <f t="shared" ref="H24:O24" si="17">IFERROR(_xlfn.RRI(5,M23,H23),"")</f>
        <v>2.003064984612557E-2</v>
      </c>
      <c r="I24" s="4">
        <f t="shared" si="17"/>
        <v>-1.6130821778081783E-2</v>
      </c>
      <c r="J24" s="4">
        <f t="shared" si="17"/>
        <v>-0.30817434028080859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10.56</v>
      </c>
      <c r="H25" s="3">
        <f>IFERROR(INDEX(D25:G25,COUNT(D25:G25)),"")</f>
        <v>10.56</v>
      </c>
      <c r="I25" s="3">
        <f t="shared" ref="I25:O25" si="18">IFERROR(INDEX(I51:I500,MATCH($C$25,$C$51:$C$500,0)),"")</f>
        <v>32.58</v>
      </c>
      <c r="J25" s="3">
        <f t="shared" si="18"/>
        <v>47.4</v>
      </c>
      <c r="K25" s="3">
        <f t="shared" si="18"/>
        <v>41.66</v>
      </c>
      <c r="L25" s="3">
        <f t="shared" si="18"/>
        <v>53.31</v>
      </c>
      <c r="M25" s="3">
        <f t="shared" si="18"/>
        <v>89.66</v>
      </c>
      <c r="N25" s="3">
        <f t="shared" si="18"/>
        <v>71.61</v>
      </c>
      <c r="O25" s="3">
        <f t="shared" si="18"/>
        <v>3460.12</v>
      </c>
    </row>
    <row r="26" spans="1:15" x14ac:dyDescent="0.35">
      <c r="C26" t="s">
        <v>48</v>
      </c>
      <c r="D26" s="4">
        <f>IFERROR(_xlfn.RRI(5,I25,D25),"")</f>
        <v>-0.20174330871469848</v>
      </c>
      <c r="H26" s="4">
        <f t="shared" ref="H26:O26" si="19">IFERROR(_xlfn.RRI(5,M25,H25),"")</f>
        <v>-0.3480518808581593</v>
      </c>
      <c r="I26" s="4">
        <f t="shared" si="19"/>
        <v>-0.14572935866356507</v>
      </c>
      <c r="J26" s="4">
        <f t="shared" si="19"/>
        <v>-0.57602774582847038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50.116216216216216</v>
      </c>
      <c r="H27" s="3">
        <f t="shared" ref="H27:O27" si="20">IFERROR(H4/H21,"")</f>
        <v>200.46486486486486</v>
      </c>
      <c r="I27" s="3">
        <f t="shared" si="20"/>
        <v>119.61846846846846</v>
      </c>
      <c r="J27" s="3">
        <f t="shared" si="20"/>
        <v>145.35225225225224</v>
      </c>
      <c r="K27" s="3">
        <f t="shared" si="20"/>
        <v>146.2355855855856</v>
      </c>
      <c r="L27" s="3">
        <f t="shared" si="20"/>
        <v>177.31756756756758</v>
      </c>
      <c r="M27" s="3">
        <f t="shared" si="20"/>
        <v>302.14579148108106</v>
      </c>
      <c r="N27" s="3">
        <f t="shared" si="20"/>
        <v>251.91258326576576</v>
      </c>
      <c r="O27" s="3">
        <f t="shared" si="20"/>
        <v>10296.240893233333</v>
      </c>
    </row>
    <row r="28" spans="1:15" x14ac:dyDescent="0.35">
      <c r="C28" t="s">
        <v>50</v>
      </c>
      <c r="D28" s="4">
        <f>IFERROR(_xlfn.RRI(5,I27,D27),"")</f>
        <v>-0.15969681950872183</v>
      </c>
      <c r="H28" s="4">
        <f t="shared" ref="H28:O28" si="21">IFERROR(_xlfn.RRI(5,M27,H27),"")</f>
        <v>-7.8777910307731958E-2</v>
      </c>
      <c r="I28" s="4">
        <f t="shared" si="21"/>
        <v>-0.13839209419790266</v>
      </c>
      <c r="J28" s="4">
        <f t="shared" si="21"/>
        <v>-0.57347095122794367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-0.67587476979742167</v>
      </c>
      <c r="I29" s="4">
        <f t="shared" si="22"/>
        <v>-0.31265822784810127</v>
      </c>
      <c r="J29" s="4">
        <f t="shared" si="22"/>
        <v>0.13778204512722042</v>
      </c>
      <c r="K29" s="4">
        <f t="shared" si="22"/>
        <v>-0.21853310823485284</v>
      </c>
      <c r="L29" s="4">
        <f t="shared" si="22"/>
        <v>-0.4054204773589114</v>
      </c>
      <c r="M29" s="4">
        <f t="shared" si="22"/>
        <v>0.25205976818880038</v>
      </c>
      <c r="N29" s="4">
        <f t="shared" si="22"/>
        <v>-0.97930418598198898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0.67586884727342567</v>
      </c>
      <c r="I30" s="4">
        <f t="shared" si="23"/>
        <v>-0.17704427268952092</v>
      </c>
      <c r="J30" s="4">
        <f t="shared" si="23"/>
        <v>-6.0404813903273628E-3</v>
      </c>
      <c r="K30" s="4">
        <f t="shared" si="23"/>
        <v>-0.17528991858146298</v>
      </c>
      <c r="L30" s="4">
        <f t="shared" si="23"/>
        <v>-0.41313904556347142</v>
      </c>
      <c r="M30" s="4">
        <f t="shared" si="23"/>
        <v>0.1994073005964917</v>
      </c>
      <c r="N30" s="4">
        <f t="shared" si="23"/>
        <v>-0.97553353831966749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119.2</v>
      </c>
      <c r="H32" s="3">
        <f>IFERROR(INDEX(D32:G32,COUNT(D32:G32)),"")</f>
        <v>119.2</v>
      </c>
      <c r="I32" s="3">
        <f t="shared" ref="I32:O32" si="24">IFERROR(INDEX(I51:I500,MATCH($C$32,$C$51:$C$500,0)),"")</f>
        <v>126.66</v>
      </c>
      <c r="J32" s="3">
        <f t="shared" si="24"/>
        <v>134.68</v>
      </c>
      <c r="K32" s="3">
        <f t="shared" si="24"/>
        <v>130.75</v>
      </c>
      <c r="L32" s="3">
        <f t="shared" si="24"/>
        <v>139.27000000000001</v>
      </c>
      <c r="M32" s="3">
        <f t="shared" si="24"/>
        <v>280.95999999999998</v>
      </c>
      <c r="N32" s="3">
        <f t="shared" si="24"/>
        <v>257</v>
      </c>
      <c r="O32" s="3">
        <f t="shared" si="24"/>
        <v>1558.27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3.81</v>
      </c>
      <c r="H33" s="3">
        <f>IFERROR(INDEX(D33:G33,COUNT(D33:G33)),"")</f>
        <v>3.81</v>
      </c>
      <c r="I33" s="3">
        <f t="shared" ref="I33:O33" si="25">IFERROR(INDEX(I51:I500,MATCH($C$33,$C$51:$C$500,0)),"")</f>
        <v>5.41</v>
      </c>
      <c r="J33" s="3">
        <f t="shared" si="25"/>
        <v>7.28</v>
      </c>
      <c r="K33" s="3">
        <f t="shared" si="25"/>
        <v>10.210000000000001</v>
      </c>
      <c r="L33" s="3">
        <f t="shared" si="25"/>
        <v>13.43</v>
      </c>
      <c r="M33" s="3">
        <f t="shared" si="25"/>
        <v>10.36</v>
      </c>
      <c r="N33" s="3">
        <f t="shared" si="25"/>
        <v>0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42.99</v>
      </c>
      <c r="H34" s="3">
        <f>IFERROR(INDEX(D34:G34,COUNT(D34:G34)),"")</f>
        <v>42.99</v>
      </c>
      <c r="I34" s="3">
        <f t="shared" ref="I34:O34" si="26">IFERROR(INDEX(I51:I500,MATCH($C$34,$C$51:$C$500,0)),"")</f>
        <v>21.03</v>
      </c>
      <c r="J34" s="3">
        <f t="shared" si="26"/>
        <v>20.68</v>
      </c>
      <c r="K34" s="3">
        <f t="shared" si="26"/>
        <v>32.049999999999997</v>
      </c>
      <c r="L34" s="3">
        <f t="shared" si="26"/>
        <v>35.08</v>
      </c>
      <c r="M34" s="3">
        <f t="shared" si="26"/>
        <v>32.46</v>
      </c>
      <c r="N34" s="3">
        <f t="shared" si="26"/>
        <v>0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9.07</v>
      </c>
      <c r="H35" s="3">
        <f>IFERROR(INDEX(D35:G35,COUNT(D35:G35)),"")</f>
        <v>9.07</v>
      </c>
      <c r="I35" s="3">
        <f t="shared" ref="I35:O35" si="27">IFERROR(INDEX(I51:I500,MATCH($C$35,$C$51:$C$500,0)),"")</f>
        <v>5.73</v>
      </c>
      <c r="J35" s="3">
        <f t="shared" si="27"/>
        <v>6.75</v>
      </c>
      <c r="K35" s="3">
        <f t="shared" si="27"/>
        <v>9.14</v>
      </c>
      <c r="L35" s="3">
        <f t="shared" si="27"/>
        <v>10.56</v>
      </c>
      <c r="M35" s="3">
        <f t="shared" si="27"/>
        <v>9.64</v>
      </c>
      <c r="N35" s="3">
        <f t="shared" si="27"/>
        <v>0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0.92370000000000008</v>
      </c>
      <c r="I36" s="4">
        <f t="shared" si="28"/>
        <v>1.2739</v>
      </c>
      <c r="J36" s="4">
        <f t="shared" si="28"/>
        <v>1.2554000000000001</v>
      </c>
      <c r="K36" s="4">
        <f t="shared" si="28"/>
        <v>1.3105000000000002</v>
      </c>
      <c r="L36" s="4">
        <f t="shared" si="28"/>
        <v>0.85760000000000003</v>
      </c>
      <c r="M36" s="4">
        <f t="shared" si="28"/>
        <v>0.55030000000000001</v>
      </c>
      <c r="N36" s="4">
        <f t="shared" si="28"/>
        <v>0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31.5</v>
      </c>
      <c r="I37" s="3">
        <f t="shared" si="29"/>
        <v>41.5</v>
      </c>
      <c r="J37" s="3">
        <f t="shared" si="29"/>
        <v>59.5</v>
      </c>
      <c r="K37" s="3">
        <f t="shared" si="29"/>
        <v>52.5</v>
      </c>
      <c r="L37" s="3">
        <f t="shared" si="29"/>
        <v>44.03</v>
      </c>
      <c r="M37" s="3">
        <f t="shared" si="29"/>
        <v>22.5</v>
      </c>
      <c r="N37" s="3">
        <f t="shared" si="29"/>
        <v>0</v>
      </c>
      <c r="O37" s="3">
        <f t="shared" si="29"/>
        <v>0</v>
      </c>
    </row>
    <row r="50" spans="2:15" x14ac:dyDescent="0.35">
      <c r="D50" t="s">
        <v>71</v>
      </c>
      <c r="E50" t="s">
        <v>72</v>
      </c>
      <c r="F50" t="s">
        <v>359</v>
      </c>
      <c r="G50" t="s">
        <v>360</v>
      </c>
      <c r="H50" t="s">
        <v>361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x14ac:dyDescent="0.35">
      <c r="B51" t="s">
        <v>74</v>
      </c>
      <c r="C51" t="s">
        <v>5</v>
      </c>
      <c r="D51" s="5">
        <v>111258000000</v>
      </c>
      <c r="E51" s="5">
        <v>81819000000</v>
      </c>
      <c r="F51" s="5">
        <v>58901000000</v>
      </c>
      <c r="G51" s="5">
        <v>58571000000</v>
      </c>
      <c r="I51" s="5">
        <v>265553000000</v>
      </c>
      <c r="J51" s="5">
        <v>322682000000</v>
      </c>
      <c r="K51" s="5">
        <v>324643000000</v>
      </c>
      <c r="L51" s="5">
        <v>393645000000</v>
      </c>
      <c r="M51" s="5">
        <v>335381828544</v>
      </c>
      <c r="N51" s="5">
        <v>279622967425</v>
      </c>
      <c r="O51" s="5">
        <v>308887226797</v>
      </c>
    </row>
    <row r="52" spans="2:15" x14ac:dyDescent="0.35">
      <c r="C52" t="s">
        <v>1075</v>
      </c>
      <c r="D52" s="5">
        <v>111258000000</v>
      </c>
      <c r="E52" s="5">
        <v>81819000000</v>
      </c>
      <c r="F52" s="5">
        <v>58901000000</v>
      </c>
      <c r="G52" s="5">
        <v>58571000000</v>
      </c>
      <c r="I52" s="5">
        <v>265553000000</v>
      </c>
      <c r="J52" s="5">
        <v>322682000000</v>
      </c>
      <c r="K52" s="5">
        <v>324643000000</v>
      </c>
      <c r="L52" s="5">
        <v>393645000000</v>
      </c>
      <c r="M52" s="5">
        <v>335381828544</v>
      </c>
      <c r="N52" s="5">
        <v>279622967425</v>
      </c>
      <c r="O52" s="5">
        <v>308887226797</v>
      </c>
    </row>
    <row r="53" spans="2:15" x14ac:dyDescent="0.35">
      <c r="C53" t="s">
        <v>77</v>
      </c>
      <c r="D53" s="5">
        <v>-84592000000</v>
      </c>
      <c r="E53" s="5">
        <v>-62855000000</v>
      </c>
      <c r="F53" s="5">
        <v>-44910000000</v>
      </c>
      <c r="G53" s="5">
        <v>-41135000000</v>
      </c>
      <c r="I53" s="5">
        <v>-190394000000</v>
      </c>
      <c r="J53" s="5">
        <v>-217525000000</v>
      </c>
      <c r="K53" s="5">
        <v>-215572000000</v>
      </c>
      <c r="L53" s="5">
        <v>-248494000000</v>
      </c>
      <c r="M53" s="5">
        <v>-219006195404</v>
      </c>
      <c r="N53" s="5">
        <v>-182825938352</v>
      </c>
      <c r="O53" s="5">
        <v>-195962639501</v>
      </c>
    </row>
    <row r="54" spans="2:15" x14ac:dyDescent="0.35">
      <c r="C54" t="s">
        <v>994</v>
      </c>
      <c r="D54" s="5">
        <v>-18726000000</v>
      </c>
      <c r="E54" s="5">
        <v>-18325000000</v>
      </c>
      <c r="F54" s="5">
        <v>-14726000000</v>
      </c>
      <c r="G54" s="5">
        <v>-11241000000</v>
      </c>
      <c r="I54" s="5">
        <v>-60708000000</v>
      </c>
      <c r="J54" s="5">
        <v>-66997000000</v>
      </c>
      <c r="K54" s="5">
        <v>-64104000000</v>
      </c>
      <c r="L54" s="5">
        <v>-61047000000</v>
      </c>
      <c r="M54" s="5">
        <v>-57872711947</v>
      </c>
      <c r="N54" s="5">
        <v>-56623138693</v>
      </c>
      <c r="O54" s="5">
        <v>-58233436266</v>
      </c>
    </row>
    <row r="55" spans="2:15" x14ac:dyDescent="0.35">
      <c r="C55" t="s">
        <v>428</v>
      </c>
      <c r="D55" s="5">
        <v>-325000000</v>
      </c>
      <c r="E55" s="5">
        <v>-316000000</v>
      </c>
      <c r="F55" s="5">
        <v>-317000000</v>
      </c>
      <c r="G55" s="5">
        <v>-316000000</v>
      </c>
      <c r="I55" s="5">
        <v>-1244000000</v>
      </c>
      <c r="J55" s="5">
        <v>-1205000000</v>
      </c>
      <c r="K55" s="5">
        <v>-1248000000</v>
      </c>
      <c r="L55" s="5">
        <v>-1279000000</v>
      </c>
      <c r="M55" s="5">
        <v>-1263809906</v>
      </c>
      <c r="N55" s="5">
        <v>-1218488698</v>
      </c>
      <c r="O55" s="5">
        <v>-1103602319</v>
      </c>
    </row>
    <row r="56" spans="2:15" x14ac:dyDescent="0.35">
      <c r="C56" t="s">
        <v>330</v>
      </c>
    </row>
    <row r="57" spans="2:15" x14ac:dyDescent="0.35">
      <c r="C57" t="s">
        <v>80</v>
      </c>
      <c r="D57" s="5">
        <v>2676000000</v>
      </c>
      <c r="E57" s="5">
        <v>2435000000</v>
      </c>
      <c r="F57" s="5">
        <v>3882000000</v>
      </c>
      <c r="G57" s="5">
        <v>4488000000</v>
      </c>
      <c r="I57" s="5">
        <v>16812000000</v>
      </c>
      <c r="J57" s="5">
        <v>21512000000</v>
      </c>
      <c r="K57" s="5">
        <v>3134000000</v>
      </c>
      <c r="L57" s="5">
        <v>2003000000</v>
      </c>
      <c r="M57" s="5">
        <v>-144486402</v>
      </c>
    </row>
    <row r="58" spans="2:15" x14ac:dyDescent="0.35">
      <c r="C58" t="s">
        <v>81</v>
      </c>
      <c r="D58" s="5">
        <v>26666000000</v>
      </c>
      <c r="E58" s="5">
        <v>18964000000</v>
      </c>
      <c r="F58" s="5">
        <v>13991000000</v>
      </c>
      <c r="G58" s="5">
        <v>17436000000</v>
      </c>
      <c r="I58" s="5">
        <v>75159000000</v>
      </c>
      <c r="J58" s="5">
        <v>105157000000</v>
      </c>
      <c r="K58" s="5">
        <v>109071000000</v>
      </c>
      <c r="L58" s="5">
        <v>145151000000</v>
      </c>
      <c r="M58" s="5">
        <v>116375633140</v>
      </c>
      <c r="N58" s="5">
        <v>96797029073</v>
      </c>
      <c r="O58" s="5">
        <v>112924587296</v>
      </c>
    </row>
    <row r="59" spans="2:15" x14ac:dyDescent="0.35">
      <c r="C59" t="s">
        <v>82</v>
      </c>
      <c r="D59" s="5">
        <v>3118000000</v>
      </c>
      <c r="E59" s="5">
        <v>2952000000</v>
      </c>
      <c r="F59" s="5">
        <v>5626000000</v>
      </c>
      <c r="G59" s="5">
        <v>2703000000</v>
      </c>
      <c r="I59" s="5">
        <v>14021000000</v>
      </c>
      <c r="J59" s="5">
        <v>26063000000</v>
      </c>
      <c r="K59" s="5">
        <v>7578000000</v>
      </c>
      <c r="L59" s="5">
        <v>5916000000</v>
      </c>
      <c r="M59" s="5">
        <v>9382343216</v>
      </c>
      <c r="N59" s="5">
        <v>7400704492</v>
      </c>
      <c r="O59" s="5">
        <v>2034789641</v>
      </c>
    </row>
    <row r="60" spans="2:15" x14ac:dyDescent="0.35">
      <c r="C60" t="s">
        <v>83</v>
      </c>
      <c r="K60" s="5">
        <v>4104000000</v>
      </c>
      <c r="L60" s="5">
        <v>3736000000</v>
      </c>
      <c r="M60" s="5">
        <v>9779670248</v>
      </c>
      <c r="N60" s="5">
        <v>7400704492</v>
      </c>
      <c r="O60" s="5">
        <v>2034789641</v>
      </c>
    </row>
    <row r="61" spans="2:15" x14ac:dyDescent="0.35">
      <c r="C61" t="s">
        <v>1076</v>
      </c>
      <c r="K61" s="5">
        <v>4104000000</v>
      </c>
      <c r="L61" s="5">
        <v>3736000000</v>
      </c>
      <c r="M61" s="5">
        <v>9779670248</v>
      </c>
      <c r="N61" s="5">
        <v>7400704492</v>
      </c>
      <c r="O61" s="5">
        <v>2034789641</v>
      </c>
    </row>
    <row r="62" spans="2:15" x14ac:dyDescent="0.35">
      <c r="C62" t="s">
        <v>529</v>
      </c>
    </row>
    <row r="63" spans="2:15" x14ac:dyDescent="0.35">
      <c r="C63" t="s">
        <v>282</v>
      </c>
      <c r="D63" s="5">
        <v>565000000</v>
      </c>
      <c r="E63" s="5">
        <v>652000000</v>
      </c>
      <c r="F63" s="5">
        <v>1891000000</v>
      </c>
      <c r="G63" s="5">
        <v>-1627000000</v>
      </c>
      <c r="I63" s="5">
        <v>-2091000000</v>
      </c>
      <c r="J63" s="5">
        <v>5424000000</v>
      </c>
      <c r="K63" s="5">
        <v>1369000000</v>
      </c>
      <c r="L63" s="5">
        <v>1347000000</v>
      </c>
      <c r="M63" s="5">
        <v>1048675690</v>
      </c>
    </row>
    <row r="64" spans="2:15" x14ac:dyDescent="0.35">
      <c r="C64" t="s">
        <v>1077</v>
      </c>
    </row>
    <row r="65" spans="2:15" x14ac:dyDescent="0.35">
      <c r="C65" t="s">
        <v>26</v>
      </c>
      <c r="D65" s="5">
        <v>-123000000</v>
      </c>
      <c r="E65" s="5">
        <v>-135000000</v>
      </c>
      <c r="F65" s="5">
        <v>-147000000</v>
      </c>
      <c r="G65" s="5">
        <v>-158000000</v>
      </c>
      <c r="I65" s="5">
        <v>-700000000</v>
      </c>
      <c r="J65" s="5">
        <v>-873000000</v>
      </c>
      <c r="K65" s="5">
        <v>-1029000000</v>
      </c>
      <c r="L65" s="5">
        <v>-1170000000</v>
      </c>
      <c r="M65" s="5">
        <v>-1301516320</v>
      </c>
    </row>
    <row r="66" spans="2:15" x14ac:dyDescent="0.35">
      <c r="C66" t="s">
        <v>84</v>
      </c>
      <c r="D66" s="5">
        <v>3118000000</v>
      </c>
      <c r="E66" s="5">
        <v>2952000000</v>
      </c>
      <c r="F66" s="5">
        <v>5626000000</v>
      </c>
      <c r="G66" s="5">
        <v>2703000000</v>
      </c>
      <c r="I66" s="5">
        <v>14021000000</v>
      </c>
      <c r="J66" s="5">
        <v>26063000000</v>
      </c>
      <c r="K66" s="5">
        <v>7578000000</v>
      </c>
      <c r="L66" s="5">
        <v>5916000000</v>
      </c>
      <c r="M66" s="5">
        <v>9382343216</v>
      </c>
      <c r="N66" s="5">
        <v>7400704492</v>
      </c>
      <c r="O66" s="5">
        <v>2034789641</v>
      </c>
    </row>
    <row r="67" spans="2:15" x14ac:dyDescent="0.35">
      <c r="C67" t="s">
        <v>28</v>
      </c>
      <c r="D67" s="5">
        <v>29784000000</v>
      </c>
      <c r="E67" s="5">
        <v>21916000000</v>
      </c>
      <c r="F67" s="5">
        <v>19617000000</v>
      </c>
      <c r="G67" s="5">
        <v>20139000000</v>
      </c>
      <c r="I67" s="5">
        <v>89180000000</v>
      </c>
      <c r="J67" s="5">
        <v>131220000000</v>
      </c>
      <c r="K67" s="5">
        <v>116649000000</v>
      </c>
      <c r="L67" s="5">
        <v>151067000000</v>
      </c>
      <c r="M67" s="5">
        <v>125757976356</v>
      </c>
      <c r="N67" s="5">
        <v>104197733565</v>
      </c>
      <c r="O67" s="5">
        <v>114959376937</v>
      </c>
    </row>
    <row r="68" spans="2:15" x14ac:dyDescent="0.35">
      <c r="C68" t="s">
        <v>27</v>
      </c>
      <c r="D68" s="5">
        <v>-6315000000</v>
      </c>
      <c r="E68" s="5">
        <v>-4610000000</v>
      </c>
      <c r="F68" s="5">
        <v>-3557000000</v>
      </c>
      <c r="G68" s="5">
        <v>-3207000000</v>
      </c>
      <c r="I68" s="5">
        <v>-16787000000</v>
      </c>
      <c r="J68" s="5">
        <v>-25897000000</v>
      </c>
      <c r="K68" s="5">
        <v>-24073000000</v>
      </c>
      <c r="L68" s="5">
        <v>-32595000000</v>
      </c>
      <c r="M68" s="5">
        <v>-26138682776</v>
      </c>
      <c r="N68" s="5">
        <v>-24630939750</v>
      </c>
      <c r="O68" s="5">
        <v>-28456430500</v>
      </c>
    </row>
    <row r="69" spans="2:15" x14ac:dyDescent="0.35">
      <c r="C69" t="s">
        <v>91</v>
      </c>
      <c r="D69" s="5">
        <v>23469000000</v>
      </c>
      <c r="E69" s="5">
        <v>17306000000</v>
      </c>
      <c r="F69" s="5">
        <v>16060000000</v>
      </c>
      <c r="G69" s="5">
        <v>16932000000</v>
      </c>
      <c r="I69" s="5">
        <v>72393000000</v>
      </c>
      <c r="J69" s="5">
        <v>105323000000</v>
      </c>
      <c r="K69" s="5">
        <v>92576000000</v>
      </c>
      <c r="L69" s="5">
        <v>118472000000</v>
      </c>
      <c r="M69" s="5">
        <v>99619293580</v>
      </c>
      <c r="N69" s="5">
        <v>79566793815</v>
      </c>
      <c r="O69" s="5">
        <v>86502946437</v>
      </c>
    </row>
    <row r="70" spans="2:15" x14ac:dyDescent="0.35">
      <c r="C70" t="s">
        <v>92</v>
      </c>
      <c r="G70" s="5">
        <v>-176000000</v>
      </c>
      <c r="I70" s="5">
        <v>-176000000</v>
      </c>
      <c r="J70" s="5">
        <v>26000000</v>
      </c>
      <c r="K70" s="5">
        <v>-846000000</v>
      </c>
      <c r="L70" s="5">
        <v>-44000000</v>
      </c>
      <c r="M70" s="5">
        <v>575885700</v>
      </c>
      <c r="N70" s="5">
        <v>-95086500</v>
      </c>
      <c r="O70" s="5">
        <v>23721750</v>
      </c>
    </row>
    <row r="71" spans="2:15" x14ac:dyDescent="0.35">
      <c r="C71" t="s">
        <v>93</v>
      </c>
      <c r="D71" s="5">
        <v>23469000000</v>
      </c>
      <c r="E71" s="5">
        <v>17306000000</v>
      </c>
      <c r="F71" s="5">
        <v>16060000000</v>
      </c>
      <c r="G71" s="5">
        <v>16756000000</v>
      </c>
      <c r="I71" s="5">
        <v>72217000000</v>
      </c>
      <c r="J71" s="5">
        <v>105349000000</v>
      </c>
      <c r="K71" s="5">
        <v>91730000000</v>
      </c>
      <c r="L71" s="5">
        <v>118428000000</v>
      </c>
      <c r="M71" s="5">
        <v>100195179280</v>
      </c>
      <c r="N71" s="5">
        <v>79471707315</v>
      </c>
      <c r="O71" s="5">
        <v>86526668187</v>
      </c>
    </row>
    <row r="72" spans="2:15" x14ac:dyDescent="0.35">
      <c r="C72" t="s">
        <v>94</v>
      </c>
      <c r="D72" s="5">
        <v>23469000000</v>
      </c>
      <c r="E72" s="5">
        <v>17306000000</v>
      </c>
      <c r="F72" s="5">
        <v>16060000000</v>
      </c>
      <c r="G72" s="5">
        <v>16932000000</v>
      </c>
      <c r="I72" s="5">
        <v>72393000000</v>
      </c>
      <c r="J72" s="5">
        <v>105323000000</v>
      </c>
      <c r="K72" s="5">
        <v>92576000000</v>
      </c>
      <c r="L72" s="5">
        <v>118472000000</v>
      </c>
      <c r="M72" s="5">
        <v>99619293580</v>
      </c>
      <c r="N72" s="5">
        <v>79566793815</v>
      </c>
      <c r="O72" s="5">
        <v>86502946437</v>
      </c>
    </row>
    <row r="73" spans="2:15" x14ac:dyDescent="0.35">
      <c r="C73" t="s">
        <v>7</v>
      </c>
      <c r="D73" s="5">
        <v>23469000000</v>
      </c>
      <c r="E73" s="5">
        <v>17306000000</v>
      </c>
      <c r="F73" s="5">
        <v>16060000000</v>
      </c>
      <c r="G73" s="5">
        <v>16756000000</v>
      </c>
      <c r="I73" s="5">
        <v>72217000000</v>
      </c>
      <c r="J73" s="5">
        <v>105349000000</v>
      </c>
      <c r="K73" s="5">
        <v>91730000000</v>
      </c>
      <c r="L73" s="5">
        <v>118428000000</v>
      </c>
      <c r="M73" s="5">
        <v>100195179280</v>
      </c>
      <c r="N73" s="5">
        <v>79471707315</v>
      </c>
      <c r="O73" s="5">
        <v>86526668187</v>
      </c>
    </row>
    <row r="74" spans="2:15" x14ac:dyDescent="0.35">
      <c r="C74" t="s">
        <v>429</v>
      </c>
    </row>
    <row r="75" spans="2:15" x14ac:dyDescent="0.35">
      <c r="C75" t="s">
        <v>95</v>
      </c>
      <c r="D75" s="5">
        <v>23469000000</v>
      </c>
      <c r="E75" s="5">
        <v>17306000000</v>
      </c>
      <c r="F75" s="5">
        <v>16060000000</v>
      </c>
      <c r="G75" s="5">
        <v>16932000000</v>
      </c>
      <c r="I75" s="5">
        <v>72393000000</v>
      </c>
      <c r="J75" s="5">
        <v>105323000000</v>
      </c>
      <c r="K75" s="5">
        <v>92576000000</v>
      </c>
      <c r="L75" s="5">
        <v>118472000000</v>
      </c>
      <c r="M75" s="5">
        <v>99619293580</v>
      </c>
      <c r="N75" s="5">
        <v>79566793815</v>
      </c>
      <c r="O75" s="5">
        <v>86502946437</v>
      </c>
    </row>
    <row r="76" spans="2:15" x14ac:dyDescent="0.35">
      <c r="C76" t="s">
        <v>96</v>
      </c>
      <c r="D76" s="5">
        <v>23469000000</v>
      </c>
      <c r="E76" s="5">
        <v>17306000000</v>
      </c>
      <c r="F76" s="5">
        <v>16060000000</v>
      </c>
      <c r="G76" s="5">
        <v>16756000000</v>
      </c>
      <c r="I76" s="5">
        <v>72217000000</v>
      </c>
      <c r="J76" s="5">
        <v>105349000000</v>
      </c>
      <c r="K76" s="5">
        <v>91730000000</v>
      </c>
      <c r="L76" s="5">
        <v>118428000000</v>
      </c>
      <c r="M76" s="5">
        <v>100195179280</v>
      </c>
      <c r="N76" s="5">
        <v>79471707315</v>
      </c>
      <c r="O76" s="5">
        <v>86526668187</v>
      </c>
    </row>
    <row r="77" spans="2:15" x14ac:dyDescent="0.35">
      <c r="C77" t="s">
        <v>97</v>
      </c>
      <c r="D77" s="5">
        <v>23469000000</v>
      </c>
      <c r="E77" s="5">
        <v>17306000000</v>
      </c>
      <c r="F77" s="5">
        <v>16060000000</v>
      </c>
      <c r="G77" s="5">
        <v>16756000000</v>
      </c>
      <c r="I77" s="5">
        <v>72217000000</v>
      </c>
      <c r="J77" s="5">
        <v>105349000000</v>
      </c>
      <c r="K77" s="5">
        <v>91730000000</v>
      </c>
      <c r="L77" s="5">
        <v>118428000000</v>
      </c>
      <c r="M77" s="5">
        <v>100195179280</v>
      </c>
      <c r="N77" s="5">
        <v>79471707315</v>
      </c>
      <c r="O77" s="5">
        <v>86526668187</v>
      </c>
    </row>
    <row r="79" spans="2:15" x14ac:dyDescent="0.35">
      <c r="B79" t="s">
        <v>98</v>
      </c>
      <c r="C79" t="s">
        <v>99</v>
      </c>
    </row>
    <row r="80" spans="2:15" x14ac:dyDescent="0.35">
      <c r="C80" t="s">
        <v>19</v>
      </c>
      <c r="D80" s="5">
        <v>86262000000</v>
      </c>
      <c r="E80" s="5">
        <v>131357000000</v>
      </c>
      <c r="F80" s="5">
        <v>174168000000</v>
      </c>
      <c r="G80" s="5">
        <v>179666000000</v>
      </c>
      <c r="I80" s="5">
        <v>179666000000</v>
      </c>
      <c r="J80" s="5">
        <v>197577000000</v>
      </c>
      <c r="K80" s="5">
        <v>142552000000</v>
      </c>
      <c r="L80" s="5">
        <v>175380000000</v>
      </c>
      <c r="M80" s="5">
        <v>262210304154</v>
      </c>
      <c r="N80" s="5">
        <v>211179779986</v>
      </c>
      <c r="O80" s="5">
        <v>68204688239</v>
      </c>
    </row>
    <row r="81" spans="3:15" x14ac:dyDescent="0.35">
      <c r="C81" t="s">
        <v>569</v>
      </c>
      <c r="N81" s="5">
        <v>88415555070</v>
      </c>
    </row>
    <row r="82" spans="3:15" x14ac:dyDescent="0.35">
      <c r="C82" t="s">
        <v>105</v>
      </c>
    </row>
    <row r="83" spans="3:15" x14ac:dyDescent="0.35">
      <c r="C83" t="s">
        <v>102</v>
      </c>
      <c r="K83" s="5">
        <v>5400000000</v>
      </c>
      <c r="L83" s="5">
        <v>7452000000</v>
      </c>
      <c r="M83" s="5">
        <v>4439691709</v>
      </c>
      <c r="N83" s="5">
        <v>14877411794</v>
      </c>
      <c r="O83" s="5">
        <v>10144950391</v>
      </c>
    </row>
    <row r="84" spans="3:15" x14ac:dyDescent="0.35">
      <c r="C84" t="s">
        <v>103</v>
      </c>
      <c r="D84" s="5">
        <v>35240000000</v>
      </c>
      <c r="E84" s="5">
        <v>40151000000</v>
      </c>
      <c r="F84" s="5">
        <v>30537000000</v>
      </c>
      <c r="G84" s="5">
        <v>56534000000</v>
      </c>
      <c r="I84" s="5">
        <v>56534000000</v>
      </c>
      <c r="J84" s="5">
        <v>9264000000</v>
      </c>
      <c r="K84" s="5">
        <v>11314000000</v>
      </c>
      <c r="L84" s="5">
        <v>12775000000</v>
      </c>
      <c r="M84" s="5">
        <v>18095900209</v>
      </c>
      <c r="N84" s="5">
        <v>27247981242</v>
      </c>
    </row>
    <row r="85" spans="3:15" x14ac:dyDescent="0.35">
      <c r="C85" t="s">
        <v>1078</v>
      </c>
      <c r="D85" s="5">
        <v>12431000000</v>
      </c>
      <c r="E85" s="5">
        <v>10527000000</v>
      </c>
      <c r="F85" s="5">
        <v>10008000000</v>
      </c>
      <c r="G85" s="5">
        <v>20924000000</v>
      </c>
      <c r="I85" s="5">
        <v>20924000000</v>
      </c>
      <c r="J85" s="5">
        <v>3336000000</v>
      </c>
      <c r="K85" s="5">
        <v>1258000000</v>
      </c>
      <c r="L85" s="5">
        <v>1136000000</v>
      </c>
      <c r="M85" s="5">
        <v>1063434624</v>
      </c>
      <c r="N85" s="5">
        <v>1154094756</v>
      </c>
      <c r="O85" s="5">
        <v>944357805</v>
      </c>
    </row>
    <row r="86" spans="3:15" x14ac:dyDescent="0.35">
      <c r="C86" t="s">
        <v>571</v>
      </c>
      <c r="K86" s="5">
        <v>50786000000</v>
      </c>
      <c r="L86" s="5">
        <v>50384000000</v>
      </c>
      <c r="M86" s="5">
        <v>50000000000</v>
      </c>
    </row>
    <row r="87" spans="3:15" x14ac:dyDescent="0.35">
      <c r="C87" t="s">
        <v>111</v>
      </c>
      <c r="D87" s="5">
        <v>4896000000</v>
      </c>
      <c r="E87" s="5">
        <v>4817000000</v>
      </c>
      <c r="F87" s="5">
        <v>4739000000</v>
      </c>
      <c r="G87" s="5">
        <v>4661000000</v>
      </c>
      <c r="I87" s="5">
        <v>4661000000</v>
      </c>
      <c r="J87" s="5">
        <v>3725000000</v>
      </c>
      <c r="K87" s="5">
        <v>2986000000</v>
      </c>
      <c r="L87" s="5">
        <v>2155000000</v>
      </c>
      <c r="M87" s="5">
        <v>2194586484</v>
      </c>
      <c r="N87" s="5">
        <v>893300000</v>
      </c>
      <c r="O87" s="5">
        <v>789779750</v>
      </c>
    </row>
    <row r="88" spans="3:15" x14ac:dyDescent="0.35">
      <c r="C88" t="s">
        <v>112</v>
      </c>
      <c r="D88" s="5">
        <v>813000000</v>
      </c>
      <c r="E88" s="5">
        <v>909000000</v>
      </c>
      <c r="F88" s="5">
        <v>993000000</v>
      </c>
      <c r="G88" s="5">
        <v>1088000000</v>
      </c>
      <c r="I88" s="5">
        <v>1088000000</v>
      </c>
      <c r="J88" s="5">
        <v>1218000000</v>
      </c>
      <c r="K88" s="5">
        <v>1018000000</v>
      </c>
      <c r="L88" s="5">
        <v>1174000000</v>
      </c>
      <c r="M88" s="5">
        <v>2709450384</v>
      </c>
      <c r="N88" s="5">
        <v>4320840249</v>
      </c>
      <c r="O88" s="5">
        <v>5821045507</v>
      </c>
    </row>
    <row r="89" spans="3:15" x14ac:dyDescent="0.35">
      <c r="C89" t="s">
        <v>114</v>
      </c>
      <c r="D89" s="5">
        <v>5160000000</v>
      </c>
      <c r="E89" s="5">
        <v>5696000000</v>
      </c>
      <c r="F89" s="5">
        <v>6243000000</v>
      </c>
      <c r="G89" s="5">
        <v>5644000000</v>
      </c>
      <c r="I89" s="5">
        <v>5644000000</v>
      </c>
      <c r="J89" s="5">
        <v>7410000000</v>
      </c>
    </row>
    <row r="90" spans="3:15" x14ac:dyDescent="0.35">
      <c r="C90" t="s">
        <v>80</v>
      </c>
      <c r="D90" s="5">
        <v>-21688000000</v>
      </c>
      <c r="E90" s="5">
        <v>-17635000000</v>
      </c>
      <c r="F90" s="5">
        <v>-16501000000</v>
      </c>
      <c r="G90" s="5">
        <v>-16258000000</v>
      </c>
      <c r="I90" s="5">
        <v>-16258000000</v>
      </c>
      <c r="J90" s="5">
        <v>-14972000000</v>
      </c>
      <c r="K90" s="5">
        <v>-5138000000</v>
      </c>
      <c r="L90" s="5">
        <v>-1149000000</v>
      </c>
      <c r="M90" s="5">
        <v>7858501117</v>
      </c>
      <c r="N90" s="5">
        <v>471948750</v>
      </c>
      <c r="O90" s="5">
        <v>567035250</v>
      </c>
    </row>
    <row r="91" spans="3:15" x14ac:dyDescent="0.35">
      <c r="C91" t="s">
        <v>116</v>
      </c>
      <c r="D91" s="5">
        <v>364887000000</v>
      </c>
      <c r="E91" s="5">
        <v>362989000000</v>
      </c>
      <c r="F91" s="5">
        <v>376824000000</v>
      </c>
      <c r="G91" s="5">
        <v>390495000000</v>
      </c>
      <c r="I91" s="5">
        <v>390495000000</v>
      </c>
      <c r="J91" s="5">
        <v>377227000000</v>
      </c>
      <c r="K91" s="5">
        <v>360367000000</v>
      </c>
      <c r="L91" s="5">
        <v>393081000000</v>
      </c>
      <c r="M91" s="5">
        <v>393127594206</v>
      </c>
      <c r="N91" s="5">
        <v>336398988799</v>
      </c>
      <c r="O91" s="5">
        <v>110704685680</v>
      </c>
    </row>
    <row r="92" spans="3:15" x14ac:dyDescent="0.35">
      <c r="C92" t="s">
        <v>117</v>
      </c>
    </row>
    <row r="93" spans="3:15" x14ac:dyDescent="0.35">
      <c r="C93" t="s">
        <v>118</v>
      </c>
    </row>
    <row r="94" spans="3:15" x14ac:dyDescent="0.35">
      <c r="C94" t="s">
        <v>125</v>
      </c>
      <c r="N94" s="5">
        <v>93611500</v>
      </c>
      <c r="O94" s="5">
        <v>210833932</v>
      </c>
    </row>
    <row r="95" spans="3:15" x14ac:dyDescent="0.35">
      <c r="C95" t="s">
        <v>1079</v>
      </c>
      <c r="N95" s="5">
        <v>93611500</v>
      </c>
      <c r="O95" s="5">
        <v>210833932</v>
      </c>
    </row>
    <row r="96" spans="3:15" x14ac:dyDescent="0.35">
      <c r="C96" t="s">
        <v>120</v>
      </c>
      <c r="D96" s="5">
        <v>12215000000</v>
      </c>
      <c r="E96" s="5">
        <v>11923000000</v>
      </c>
      <c r="F96" s="5">
        <v>7196000000</v>
      </c>
      <c r="G96" s="5">
        <v>7307000000</v>
      </c>
      <c r="I96" s="5">
        <v>7307000000</v>
      </c>
      <c r="J96" s="5">
        <v>10017000000</v>
      </c>
    </row>
    <row r="97" spans="3:15" x14ac:dyDescent="0.35">
      <c r="C97" t="s">
        <v>121</v>
      </c>
      <c r="D97" s="5">
        <v>35240000000</v>
      </c>
      <c r="E97" s="5">
        <v>40151000000</v>
      </c>
      <c r="F97" s="5">
        <v>30537000000</v>
      </c>
      <c r="G97" s="5">
        <v>56534000000</v>
      </c>
      <c r="I97" s="5">
        <v>56534000000</v>
      </c>
      <c r="J97" s="5">
        <v>9264000000</v>
      </c>
      <c r="K97" s="5">
        <v>16714000000</v>
      </c>
      <c r="L97" s="5">
        <v>20227000000</v>
      </c>
      <c r="M97" s="5">
        <v>22535591918</v>
      </c>
      <c r="N97" s="5">
        <v>42125393036</v>
      </c>
      <c r="O97" s="5">
        <v>10144950391</v>
      </c>
    </row>
    <row r="98" spans="3:15" x14ac:dyDescent="0.35">
      <c r="C98" t="s">
        <v>1080</v>
      </c>
      <c r="D98" s="5">
        <v>35240000000</v>
      </c>
      <c r="E98" s="5">
        <v>40151000000</v>
      </c>
      <c r="F98" s="5">
        <v>30537000000</v>
      </c>
      <c r="G98" s="5">
        <v>56534000000</v>
      </c>
      <c r="I98" s="5">
        <v>56534000000</v>
      </c>
      <c r="J98" s="5">
        <v>9264000000</v>
      </c>
      <c r="K98" s="5">
        <v>16714000000</v>
      </c>
      <c r="L98" s="5">
        <v>20227000000</v>
      </c>
      <c r="M98" s="5">
        <v>22535591918</v>
      </c>
      <c r="N98" s="5">
        <v>42125393036</v>
      </c>
      <c r="O98" s="5">
        <v>10144950391</v>
      </c>
    </row>
    <row r="99" spans="3:15" x14ac:dyDescent="0.35">
      <c r="C99" t="s">
        <v>122</v>
      </c>
      <c r="D99" s="5">
        <v>17678000000</v>
      </c>
      <c r="E99" s="5">
        <v>10449000000</v>
      </c>
      <c r="F99" s="5">
        <v>5300000000</v>
      </c>
      <c r="G99" s="5">
        <v>11204000000</v>
      </c>
      <c r="I99" s="5">
        <v>11204000000</v>
      </c>
      <c r="J99" s="5">
        <v>17885000000</v>
      </c>
      <c r="K99" s="5">
        <v>6727000000</v>
      </c>
      <c r="L99" s="5">
        <v>9539000000</v>
      </c>
      <c r="M99" s="5">
        <v>10654293555</v>
      </c>
      <c r="N99" s="5">
        <v>4160066763</v>
      </c>
      <c r="O99" s="5">
        <v>24485452140</v>
      </c>
    </row>
    <row r="100" spans="3:15" x14ac:dyDescent="0.35">
      <c r="C100" t="s">
        <v>123</v>
      </c>
      <c r="D100" s="5">
        <v>17978000000</v>
      </c>
      <c r="E100" s="5">
        <v>9037000000</v>
      </c>
      <c r="F100" s="5">
        <v>18701000000</v>
      </c>
      <c r="G100" s="5">
        <v>15740000000</v>
      </c>
      <c r="I100" s="5">
        <v>15740000000</v>
      </c>
      <c r="J100" s="5">
        <v>21019000000</v>
      </c>
      <c r="O100" s="5">
        <v>22444062101</v>
      </c>
    </row>
    <row r="101" spans="3:15" x14ac:dyDescent="0.35">
      <c r="C101" t="s">
        <v>132</v>
      </c>
      <c r="D101" s="5">
        <v>100009000000</v>
      </c>
      <c r="E101" s="5">
        <v>88918000000</v>
      </c>
      <c r="F101" s="5">
        <v>79540000000</v>
      </c>
      <c r="G101" s="5">
        <v>109028000000</v>
      </c>
      <c r="I101" s="5">
        <v>109028000000</v>
      </c>
      <c r="J101" s="5">
        <v>77946000000</v>
      </c>
      <c r="K101" s="5">
        <v>69806000000</v>
      </c>
      <c r="L101" s="5">
        <v>83581000000</v>
      </c>
      <c r="M101" s="5">
        <v>80948190256</v>
      </c>
      <c r="N101" s="5">
        <v>50845571299</v>
      </c>
      <c r="O101" s="5">
        <v>71747996590</v>
      </c>
    </row>
    <row r="102" spans="3:15" x14ac:dyDescent="0.35">
      <c r="C102" t="s">
        <v>133</v>
      </c>
    </row>
    <row r="103" spans="3:15" x14ac:dyDescent="0.35">
      <c r="C103" t="s">
        <v>134</v>
      </c>
      <c r="D103" s="5">
        <v>27778000000</v>
      </c>
      <c r="E103" s="5">
        <v>27778000000</v>
      </c>
      <c r="F103" s="5">
        <v>27778000000</v>
      </c>
      <c r="G103" s="5">
        <v>27778000000</v>
      </c>
      <c r="I103" s="5">
        <v>27778000000</v>
      </c>
      <c r="J103" s="5">
        <v>27778000000</v>
      </c>
      <c r="K103" s="5">
        <v>27778000000</v>
      </c>
      <c r="L103" s="5">
        <v>27778000000</v>
      </c>
      <c r="M103" s="5">
        <v>27777780000</v>
      </c>
      <c r="N103" s="5">
        <v>27777780000</v>
      </c>
      <c r="O103" s="5">
        <v>25000000000</v>
      </c>
    </row>
    <row r="104" spans="3:15" x14ac:dyDescent="0.35">
      <c r="C104" t="s">
        <v>135</v>
      </c>
      <c r="D104" s="5">
        <v>214802000000</v>
      </c>
      <c r="E104" s="5">
        <v>214802000000</v>
      </c>
      <c r="F104" s="5">
        <v>213332000000</v>
      </c>
      <c r="G104" s="5">
        <v>213332000000</v>
      </c>
      <c r="I104" s="5">
        <v>213332000000</v>
      </c>
      <c r="J104" s="5">
        <v>210483000000</v>
      </c>
      <c r="K104" s="5">
        <v>200967000000</v>
      </c>
      <c r="L104" s="5">
        <v>200967000000</v>
      </c>
      <c r="M104" s="5">
        <v>200967387998</v>
      </c>
      <c r="N104" s="5">
        <v>201347241095</v>
      </c>
    </row>
    <row r="105" spans="3:15" x14ac:dyDescent="0.35">
      <c r="C105" t="s">
        <v>136</v>
      </c>
      <c r="D105" s="5">
        <v>43986000000</v>
      </c>
      <c r="E105" s="5">
        <v>49126000000</v>
      </c>
      <c r="F105" s="5">
        <v>72675000000</v>
      </c>
      <c r="G105" s="5">
        <v>56615000000</v>
      </c>
      <c r="I105" s="5">
        <v>56615000000</v>
      </c>
      <c r="J105" s="5">
        <v>75992000000</v>
      </c>
      <c r="K105" s="5">
        <v>66954000000</v>
      </c>
      <c r="L105" s="5">
        <v>81904000000</v>
      </c>
      <c r="M105" s="5">
        <v>75575734835</v>
      </c>
      <c r="N105" s="5">
        <v>55956447655</v>
      </c>
      <c r="O105" s="5">
        <v>13389653840</v>
      </c>
    </row>
    <row r="106" spans="3:15" x14ac:dyDescent="0.35">
      <c r="C106" t="s">
        <v>137</v>
      </c>
      <c r="D106" s="5">
        <v>5560000000</v>
      </c>
      <c r="E106" s="5">
        <v>5560000000</v>
      </c>
      <c r="F106" s="5">
        <v>5560000000</v>
      </c>
      <c r="G106" s="5">
        <v>5560000000</v>
      </c>
      <c r="I106" s="5">
        <v>5560000000</v>
      </c>
      <c r="J106" s="5">
        <v>5560000000</v>
      </c>
      <c r="K106" s="5">
        <v>5560000000</v>
      </c>
      <c r="L106" s="5">
        <v>5560000000</v>
      </c>
      <c r="M106" s="5">
        <v>5560000000</v>
      </c>
      <c r="N106" s="5">
        <v>5000000000</v>
      </c>
      <c r="O106" s="5">
        <v>5000000000</v>
      </c>
    </row>
    <row r="107" spans="3:15" x14ac:dyDescent="0.35">
      <c r="C107" t="s">
        <v>138</v>
      </c>
      <c r="D107" s="5">
        <v>38426000000</v>
      </c>
      <c r="E107" s="5">
        <v>43566000000</v>
      </c>
      <c r="F107" s="5">
        <v>67115000000</v>
      </c>
      <c r="G107" s="5">
        <v>51055000000</v>
      </c>
      <c r="I107" s="5">
        <v>51055000000</v>
      </c>
      <c r="J107" s="5">
        <v>70432000000</v>
      </c>
      <c r="K107" s="5">
        <v>61394000000</v>
      </c>
      <c r="L107" s="5">
        <v>76344000000</v>
      </c>
      <c r="M107" s="5">
        <v>70015734835</v>
      </c>
      <c r="N107" s="5">
        <v>50956447655</v>
      </c>
      <c r="O107" s="5">
        <v>8389653840</v>
      </c>
    </row>
    <row r="108" spans="3:15" x14ac:dyDescent="0.35">
      <c r="C108" t="s">
        <v>139</v>
      </c>
      <c r="D108" s="5">
        <v>43986000000</v>
      </c>
      <c r="E108" s="5">
        <v>49126000000</v>
      </c>
      <c r="F108" s="5">
        <v>72675000000</v>
      </c>
      <c r="G108" s="5">
        <v>56615000000</v>
      </c>
      <c r="I108" s="5">
        <v>56615000000</v>
      </c>
      <c r="J108" s="5">
        <v>75992000000</v>
      </c>
      <c r="K108" s="5">
        <v>66954000000</v>
      </c>
      <c r="L108" s="5">
        <v>81904000000</v>
      </c>
      <c r="M108" s="5">
        <v>75575734835</v>
      </c>
      <c r="N108" s="5">
        <v>55956447655</v>
      </c>
      <c r="O108" s="5">
        <v>13389653840</v>
      </c>
    </row>
    <row r="109" spans="3:15" x14ac:dyDescent="0.35">
      <c r="C109" t="s">
        <v>291</v>
      </c>
    </row>
    <row r="110" spans="3:15" x14ac:dyDescent="0.35">
      <c r="C110" t="s">
        <v>9</v>
      </c>
      <c r="D110" s="5">
        <v>264878000000</v>
      </c>
      <c r="E110" s="5">
        <v>274071000000</v>
      </c>
      <c r="F110" s="5">
        <v>297284000000</v>
      </c>
      <c r="G110" s="5">
        <v>281467000000</v>
      </c>
      <c r="I110" s="5">
        <v>281467000000</v>
      </c>
      <c r="J110" s="5">
        <v>299281000000</v>
      </c>
      <c r="K110" s="5">
        <v>290561000000</v>
      </c>
      <c r="L110" s="5">
        <v>309500000000</v>
      </c>
      <c r="M110" s="5">
        <v>312179403950</v>
      </c>
      <c r="N110" s="5">
        <v>285553417500</v>
      </c>
      <c r="O110" s="5">
        <v>38956689090</v>
      </c>
    </row>
    <row r="111" spans="3:15" x14ac:dyDescent="0.35">
      <c r="C111" t="s">
        <v>140</v>
      </c>
      <c r="D111" s="5">
        <v>364887000000</v>
      </c>
      <c r="E111" s="5">
        <v>362989000000</v>
      </c>
      <c r="F111" s="5">
        <v>376824000000</v>
      </c>
      <c r="G111" s="5">
        <v>390495000000</v>
      </c>
      <c r="I111" s="5">
        <v>390495000000</v>
      </c>
      <c r="J111" s="5">
        <v>377227000000</v>
      </c>
      <c r="K111" s="5">
        <v>360367000000</v>
      </c>
      <c r="L111" s="5">
        <v>393081000000</v>
      </c>
      <c r="M111" s="5">
        <v>393127594206</v>
      </c>
      <c r="N111" s="5">
        <v>336398988799</v>
      </c>
      <c r="O111" s="5">
        <v>110704685680</v>
      </c>
    </row>
    <row r="112" spans="3:15" x14ac:dyDescent="0.35">
      <c r="C112" t="s">
        <v>141</v>
      </c>
      <c r="D112" s="5">
        <v>2222222400</v>
      </c>
      <c r="E112" s="5">
        <v>2222222400</v>
      </c>
      <c r="F112" s="5">
        <v>2222222400</v>
      </c>
      <c r="G112" s="5">
        <v>2222222400</v>
      </c>
      <c r="I112" s="5">
        <v>2222222400</v>
      </c>
      <c r="J112" s="5">
        <v>2222222400</v>
      </c>
      <c r="K112" s="5">
        <v>2222222400</v>
      </c>
      <c r="L112" s="5">
        <v>2222222400</v>
      </c>
      <c r="M112" s="5">
        <v>1111111200</v>
      </c>
      <c r="N112" s="5">
        <v>1111111200</v>
      </c>
      <c r="O112" s="5">
        <v>25000000</v>
      </c>
    </row>
    <row r="114" spans="2:15" x14ac:dyDescent="0.35">
      <c r="B114" t="s">
        <v>142</v>
      </c>
      <c r="C114" t="s">
        <v>143</v>
      </c>
      <c r="D114" s="5">
        <v>-6348000000</v>
      </c>
      <c r="E114" s="5">
        <v>-7000000</v>
      </c>
      <c r="F114" s="5">
        <v>537000000</v>
      </c>
      <c r="G114" s="5">
        <v>31555000000</v>
      </c>
      <c r="I114" s="5">
        <v>66481000000</v>
      </c>
      <c r="J114" s="5">
        <v>107510000000</v>
      </c>
      <c r="K114" s="5">
        <v>83262000000</v>
      </c>
      <c r="L114" s="5">
        <v>123744000000</v>
      </c>
      <c r="M114" s="5">
        <v>107705924295</v>
      </c>
      <c r="N114" s="5">
        <v>64536931879</v>
      </c>
      <c r="O114" s="5">
        <v>117930298186</v>
      </c>
    </row>
    <row r="115" spans="2:15" x14ac:dyDescent="0.35">
      <c r="C115" t="s">
        <v>1081</v>
      </c>
      <c r="D115" s="5">
        <v>105801000000</v>
      </c>
      <c r="E115" s="5">
        <v>71052000000</v>
      </c>
      <c r="F115" s="5">
        <v>59758000000</v>
      </c>
      <c r="G115" s="5">
        <v>61536000000</v>
      </c>
      <c r="I115" s="5">
        <v>271154000000</v>
      </c>
      <c r="J115" s="5">
        <v>323787000000</v>
      </c>
      <c r="K115" s="5">
        <v>327210000000</v>
      </c>
      <c r="L115" s="5">
        <v>397614000000</v>
      </c>
      <c r="M115" s="5">
        <v>320470750107</v>
      </c>
      <c r="N115" s="5">
        <v>286231804227</v>
      </c>
      <c r="O115" s="5">
        <v>322266543064</v>
      </c>
    </row>
    <row r="116" spans="2:15" x14ac:dyDescent="0.35">
      <c r="C116" t="s">
        <v>299</v>
      </c>
      <c r="D116" s="5">
        <v>4353000000</v>
      </c>
      <c r="E116" s="5">
        <v>998000000</v>
      </c>
      <c r="F116" s="5">
        <v>4347000000</v>
      </c>
      <c r="G116" s="5">
        <v>1266000000</v>
      </c>
      <c r="I116" s="5">
        <v>10955000000</v>
      </c>
      <c r="J116" s="5">
        <v>9436000000</v>
      </c>
      <c r="K116" s="5">
        <v>3920000000</v>
      </c>
      <c r="L116" s="5">
        <v>3945000000</v>
      </c>
      <c r="M116" s="5">
        <v>11416403273</v>
      </c>
      <c r="N116" s="5">
        <v>5384059753</v>
      </c>
      <c r="O116" s="5">
        <v>2853464773</v>
      </c>
    </row>
    <row r="117" spans="2:15" x14ac:dyDescent="0.35">
      <c r="C117" t="s">
        <v>333</v>
      </c>
      <c r="D117" s="5">
        <v>-112970000000</v>
      </c>
      <c r="E117" s="5">
        <v>-65725000000</v>
      </c>
      <c r="F117" s="5">
        <v>-59722000000</v>
      </c>
      <c r="G117" s="5">
        <v>-27182000000</v>
      </c>
      <c r="I117" s="5">
        <v>-194941000000</v>
      </c>
      <c r="J117" s="5">
        <v>-199201000000</v>
      </c>
      <c r="K117" s="5">
        <v>-220393000000</v>
      </c>
      <c r="L117" s="5">
        <v>-244154000000</v>
      </c>
      <c r="M117" s="5">
        <v>-203073057317</v>
      </c>
      <c r="N117" s="5">
        <v>-195294867586</v>
      </c>
      <c r="O117" s="5">
        <v>-180157930763</v>
      </c>
    </row>
    <row r="118" spans="2:15" x14ac:dyDescent="0.35">
      <c r="C118" t="s">
        <v>147</v>
      </c>
      <c r="D118" s="5">
        <v>-3532000000</v>
      </c>
      <c r="E118" s="5">
        <v>-6332000000</v>
      </c>
      <c r="F118" s="5">
        <v>-3846000000</v>
      </c>
      <c r="G118" s="5">
        <v>-4065000000</v>
      </c>
      <c r="I118" s="5">
        <v>-20687000000</v>
      </c>
      <c r="J118" s="5">
        <v>-26512000000</v>
      </c>
      <c r="K118" s="5">
        <v>-27475000000</v>
      </c>
      <c r="L118" s="5">
        <v>-33661000000</v>
      </c>
      <c r="M118" s="5">
        <v>-21108171768</v>
      </c>
      <c r="N118" s="5">
        <v>-31784064515</v>
      </c>
      <c r="O118" s="5">
        <v>-27031778888</v>
      </c>
    </row>
    <row r="119" spans="2:15" x14ac:dyDescent="0.35">
      <c r="C119" t="s">
        <v>150</v>
      </c>
      <c r="D119" s="5">
        <v>-33478000000</v>
      </c>
      <c r="E119" s="5">
        <v>-42792000000</v>
      </c>
      <c r="F119" s="5">
        <v>-1035000000</v>
      </c>
      <c r="G119" s="5">
        <v>-2591000000</v>
      </c>
      <c r="I119" s="5">
        <v>-96635000000</v>
      </c>
      <c r="J119" s="5">
        <v>-102152000000</v>
      </c>
      <c r="K119" s="5">
        <v>-115172000000</v>
      </c>
      <c r="L119" s="5">
        <v>-120960000000</v>
      </c>
      <c r="M119" s="5">
        <v>-84876955197</v>
      </c>
      <c r="N119" s="5">
        <v>166996427887</v>
      </c>
      <c r="O119" s="5">
        <v>-85628593200</v>
      </c>
    </row>
    <row r="120" spans="2:15" x14ac:dyDescent="0.35">
      <c r="C120" t="s">
        <v>151</v>
      </c>
      <c r="D120" s="5">
        <v>-5270000000</v>
      </c>
      <c r="E120" s="5">
        <v>-11000000</v>
      </c>
      <c r="F120" s="5">
        <v>-5000000000</v>
      </c>
      <c r="I120" s="5">
        <v>12243000000</v>
      </c>
      <c r="J120" s="5">
        <v>49667000000</v>
      </c>
      <c r="K120" s="5">
        <v>-918000000</v>
      </c>
      <c r="L120" s="5">
        <v>-89614000000</v>
      </c>
      <c r="M120" s="5">
        <v>28201555070</v>
      </c>
      <c r="N120" s="5">
        <v>-88558268020</v>
      </c>
      <c r="O120" s="5">
        <v>-6046421287</v>
      </c>
    </row>
    <row r="121" spans="2:15" x14ac:dyDescent="0.35">
      <c r="C121" t="s">
        <v>783</v>
      </c>
      <c r="M121" s="5">
        <v>88415555070</v>
      </c>
    </row>
    <row r="122" spans="2:15" x14ac:dyDescent="0.35">
      <c r="C122" t="s">
        <v>309</v>
      </c>
      <c r="D122" s="5">
        <v>-5270000000</v>
      </c>
      <c r="F122" s="5">
        <v>-5000000000</v>
      </c>
      <c r="K122" s="5">
        <v>-1000000</v>
      </c>
      <c r="L122" s="5">
        <v>-89345000000</v>
      </c>
      <c r="M122" s="5">
        <v>-10200000000</v>
      </c>
    </row>
    <row r="123" spans="2:15" x14ac:dyDescent="0.35">
      <c r="C123" t="s">
        <v>1082</v>
      </c>
    </row>
    <row r="124" spans="2:15" x14ac:dyDescent="0.35">
      <c r="C124" t="s">
        <v>152</v>
      </c>
      <c r="J124" s="5">
        <v>340000000</v>
      </c>
      <c r="O124" s="5">
        <v>11000000</v>
      </c>
    </row>
    <row r="125" spans="2:15" x14ac:dyDescent="0.35">
      <c r="C125" t="s">
        <v>1083</v>
      </c>
      <c r="I125" s="5">
        <v>12500000000</v>
      </c>
      <c r="J125" s="5">
        <v>50000000000</v>
      </c>
    </row>
    <row r="126" spans="2:15" x14ac:dyDescent="0.35">
      <c r="C126" t="s">
        <v>1084</v>
      </c>
    </row>
    <row r="127" spans="2:15" x14ac:dyDescent="0.35">
      <c r="C127" t="s">
        <v>573</v>
      </c>
      <c r="L127" s="5">
        <v>-175000000</v>
      </c>
    </row>
    <row r="128" spans="2:15" x14ac:dyDescent="0.35">
      <c r="C128" t="s">
        <v>1085</v>
      </c>
    </row>
    <row r="129" spans="3:15" x14ac:dyDescent="0.35">
      <c r="C129" t="s">
        <v>155</v>
      </c>
      <c r="E129" s="5">
        <v>-11000000</v>
      </c>
      <c r="I129" s="5">
        <v>-257000000</v>
      </c>
      <c r="J129" s="5">
        <v>-673000000</v>
      </c>
      <c r="K129" s="5">
        <v>-917000000</v>
      </c>
      <c r="L129" s="5">
        <v>-94000000</v>
      </c>
      <c r="M129" s="5">
        <v>-14000000</v>
      </c>
      <c r="N129" s="5">
        <v>-142712950</v>
      </c>
      <c r="O129" s="5">
        <v>-6057421287</v>
      </c>
    </row>
    <row r="130" spans="3:15" x14ac:dyDescent="0.35">
      <c r="C130" t="s">
        <v>1086</v>
      </c>
    </row>
    <row r="131" spans="3:15" x14ac:dyDescent="0.35">
      <c r="C131" t="s">
        <v>1087</v>
      </c>
      <c r="N131" s="5">
        <v>-88415555070</v>
      </c>
    </row>
    <row r="132" spans="3:15" x14ac:dyDescent="0.35">
      <c r="C132" t="s">
        <v>164</v>
      </c>
      <c r="D132" s="5">
        <v>-33478000000</v>
      </c>
      <c r="E132" s="5">
        <v>-42792000000</v>
      </c>
      <c r="F132" s="5">
        <v>-1035000000</v>
      </c>
      <c r="G132" s="5">
        <v>-2591000000</v>
      </c>
      <c r="I132" s="5">
        <v>-96635000000</v>
      </c>
      <c r="J132" s="5">
        <v>-102152000000</v>
      </c>
      <c r="K132" s="5">
        <v>-115172000000</v>
      </c>
      <c r="L132" s="5">
        <v>-120960000000</v>
      </c>
      <c r="M132" s="5">
        <v>-84876955197</v>
      </c>
      <c r="N132" s="5">
        <v>166996427887</v>
      </c>
      <c r="O132" s="5">
        <v>-85628593200</v>
      </c>
    </row>
    <row r="133" spans="3:15" x14ac:dyDescent="0.35">
      <c r="C133" t="s">
        <v>317</v>
      </c>
    </row>
    <row r="134" spans="3:15" x14ac:dyDescent="0.35">
      <c r="C134" t="s">
        <v>1088</v>
      </c>
      <c r="N134" s="5">
        <v>211111280000</v>
      </c>
    </row>
    <row r="135" spans="3:15" x14ac:dyDescent="0.35">
      <c r="C135" t="s">
        <v>919</v>
      </c>
      <c r="M135" s="5">
        <v>-379853097</v>
      </c>
      <c r="N135" s="5">
        <v>-6986258907</v>
      </c>
    </row>
    <row r="136" spans="3:15" x14ac:dyDescent="0.35">
      <c r="C136" t="s">
        <v>341</v>
      </c>
      <c r="D136" s="5">
        <v>-28609000000</v>
      </c>
      <c r="E136" s="5">
        <v>-40855000000</v>
      </c>
      <c r="I136" s="5">
        <v>-91770000000</v>
      </c>
      <c r="J136" s="5">
        <v>-96285000000</v>
      </c>
      <c r="K136" s="5">
        <v>-107526000000</v>
      </c>
      <c r="L136" s="5">
        <v>-112143000000</v>
      </c>
      <c r="M136" s="5">
        <v>-80000006400</v>
      </c>
      <c r="N136" s="5">
        <v>-37000000006</v>
      </c>
      <c r="O136" s="5">
        <v>-85500000000</v>
      </c>
    </row>
    <row r="137" spans="3:15" x14ac:dyDescent="0.35">
      <c r="C137" t="s">
        <v>1089</v>
      </c>
      <c r="D137" s="5">
        <v>-4053000000</v>
      </c>
      <c r="E137" s="5">
        <v>-1134000000</v>
      </c>
      <c r="F137" s="5">
        <v>-243000000</v>
      </c>
      <c r="G137" s="5">
        <v>-1110000000</v>
      </c>
      <c r="I137" s="5">
        <v>-1110000000</v>
      </c>
      <c r="J137" s="5">
        <v>-2150000000</v>
      </c>
      <c r="K137" s="5">
        <v>-5154000000</v>
      </c>
      <c r="L137" s="5">
        <v>-7347000000</v>
      </c>
    </row>
    <row r="138" spans="3:15" x14ac:dyDescent="0.35">
      <c r="C138" t="s">
        <v>166</v>
      </c>
      <c r="D138" s="5">
        <v>-939000000</v>
      </c>
      <c r="E138" s="5">
        <v>-1085000000</v>
      </c>
      <c r="F138" s="5">
        <v>-792000000</v>
      </c>
      <c r="G138" s="5">
        <v>-939000000</v>
      </c>
      <c r="I138" s="5">
        <v>-3755000000</v>
      </c>
      <c r="J138" s="5">
        <v>-3717000000</v>
      </c>
      <c r="K138" s="5">
        <v>-3521000000</v>
      </c>
      <c r="L138" s="5">
        <v>-2640000000</v>
      </c>
      <c r="M138" s="5">
        <v>-3101967880</v>
      </c>
    </row>
    <row r="139" spans="3:15" x14ac:dyDescent="0.35">
      <c r="C139" t="s">
        <v>680</v>
      </c>
      <c r="D139" s="5">
        <v>123000000</v>
      </c>
      <c r="E139" s="5">
        <v>282000000</v>
      </c>
      <c r="G139" s="5">
        <v>-542000000</v>
      </c>
      <c r="K139" s="5">
        <v>1029000000</v>
      </c>
      <c r="L139" s="5">
        <v>1170000000</v>
      </c>
      <c r="M139" s="5">
        <v>-1298682920</v>
      </c>
    </row>
    <row r="140" spans="3:15" x14ac:dyDescent="0.35">
      <c r="C140" t="s">
        <v>165</v>
      </c>
      <c r="M140" s="5">
        <v>-96444900</v>
      </c>
      <c r="N140" s="5">
        <v>-128593200</v>
      </c>
      <c r="O140" s="5">
        <v>-128593200</v>
      </c>
    </row>
    <row r="141" spans="3:15" x14ac:dyDescent="0.35">
      <c r="C141" t="s">
        <v>174</v>
      </c>
      <c r="D141" s="5">
        <v>-45096000000</v>
      </c>
      <c r="E141" s="5">
        <v>-42810000000</v>
      </c>
      <c r="F141" s="5">
        <v>-5498000000</v>
      </c>
      <c r="G141" s="5">
        <v>28964000000</v>
      </c>
      <c r="I141" s="5">
        <v>-17911000000</v>
      </c>
      <c r="J141" s="5">
        <v>55025000000</v>
      </c>
      <c r="K141" s="5">
        <v>-32828000000</v>
      </c>
      <c r="L141" s="5">
        <v>-86830000000</v>
      </c>
      <c r="M141" s="5">
        <v>51030524168</v>
      </c>
      <c r="N141" s="5">
        <v>142975091746</v>
      </c>
      <c r="O141" s="5">
        <v>26255283699</v>
      </c>
    </row>
    <row r="142" spans="3:15" x14ac:dyDescent="0.35">
      <c r="C142" t="s">
        <v>175</v>
      </c>
      <c r="F142" s="5">
        <v>179666000000</v>
      </c>
      <c r="I142" s="5">
        <v>197577000000</v>
      </c>
      <c r="J142" s="5">
        <v>142552000000</v>
      </c>
      <c r="K142" s="5">
        <v>175380000000</v>
      </c>
      <c r="L142" s="5">
        <v>262210000000</v>
      </c>
      <c r="M142" s="5">
        <v>211179779986</v>
      </c>
      <c r="N142" s="5">
        <v>68204688240</v>
      </c>
      <c r="O142" s="5">
        <v>41949404540</v>
      </c>
    </row>
    <row r="143" spans="3:15" x14ac:dyDescent="0.35">
      <c r="C143" t="s">
        <v>176</v>
      </c>
      <c r="D143" s="5">
        <v>-45096000000</v>
      </c>
      <c r="E143" s="5">
        <v>-42810000000</v>
      </c>
      <c r="F143" s="5">
        <v>174168000000</v>
      </c>
      <c r="G143" s="5">
        <v>28964000000</v>
      </c>
      <c r="I143" s="5">
        <v>179666000000</v>
      </c>
      <c r="J143" s="5">
        <v>197577000000</v>
      </c>
      <c r="K143" s="5">
        <v>142552000000</v>
      </c>
      <c r="L143" s="5">
        <v>175380000000</v>
      </c>
      <c r="M143" s="5">
        <v>262210304154</v>
      </c>
      <c r="N143" s="5">
        <v>211179779986</v>
      </c>
      <c r="O143" s="5">
        <v>68204688239</v>
      </c>
    </row>
    <row r="145" spans="2:15" x14ac:dyDescent="0.35">
      <c r="B145" t="s">
        <v>177</v>
      </c>
      <c r="C145" t="s">
        <v>11</v>
      </c>
      <c r="D145" s="5">
        <v>2220000000</v>
      </c>
      <c r="E145" s="5">
        <v>2220000000</v>
      </c>
      <c r="F145" s="5">
        <v>2220000000</v>
      </c>
      <c r="G145" s="5">
        <v>2220000000</v>
      </c>
      <c r="I145" s="5">
        <v>2220000000</v>
      </c>
      <c r="J145" s="5">
        <v>2220000000</v>
      </c>
      <c r="K145" s="5">
        <v>2220000000</v>
      </c>
      <c r="L145" s="5">
        <v>2220000000</v>
      </c>
      <c r="M145" s="5">
        <v>1110000000</v>
      </c>
      <c r="N145" s="5">
        <v>1110000000</v>
      </c>
      <c r="O145" s="5">
        <v>30000000</v>
      </c>
    </row>
    <row r="146" spans="2:15" x14ac:dyDescent="0.35">
      <c r="C146" t="s">
        <v>178</v>
      </c>
      <c r="D146" s="6">
        <v>10.56</v>
      </c>
      <c r="E146" s="6">
        <v>7.79</v>
      </c>
      <c r="F146" s="6">
        <v>7.23</v>
      </c>
      <c r="G146" s="6">
        <v>7.62</v>
      </c>
    </row>
    <row r="147" spans="2:15" x14ac:dyDescent="0.35">
      <c r="C147" t="s">
        <v>179</v>
      </c>
      <c r="D147" s="6">
        <v>42.99</v>
      </c>
      <c r="E147" s="6">
        <v>67.39</v>
      </c>
      <c r="F147" s="6">
        <v>68.33</v>
      </c>
      <c r="G147" s="6">
        <v>89.9</v>
      </c>
    </row>
    <row r="148" spans="2:15" x14ac:dyDescent="0.35">
      <c r="C148" t="s">
        <v>62</v>
      </c>
      <c r="D148" s="6">
        <v>9.07</v>
      </c>
      <c r="E148" s="6">
        <v>14.26</v>
      </c>
      <c r="F148" s="6">
        <v>18.64</v>
      </c>
      <c r="G148" s="6">
        <v>25.99</v>
      </c>
    </row>
    <row r="149" spans="2:15" x14ac:dyDescent="0.35">
      <c r="C149" t="s">
        <v>180</v>
      </c>
      <c r="D149" s="5">
        <v>28030000000</v>
      </c>
      <c r="E149" s="5">
        <v>20340000000</v>
      </c>
      <c r="F149" s="5">
        <v>15320000000</v>
      </c>
      <c r="G149" s="5">
        <v>18750000000</v>
      </c>
    </row>
    <row r="150" spans="2:15" x14ac:dyDescent="0.35">
      <c r="C150" t="s">
        <v>181</v>
      </c>
      <c r="D150" s="6">
        <v>6.4299999999999996E-2</v>
      </c>
      <c r="E150" s="6">
        <v>4.7699999999999992E-2</v>
      </c>
      <c r="F150" s="6">
        <v>4.2599999999999999E-2</v>
      </c>
      <c r="G150" s="6">
        <v>4.3400000000000001E-2</v>
      </c>
    </row>
    <row r="151" spans="2:15" x14ac:dyDescent="0.35">
      <c r="C151" t="s">
        <v>182</v>
      </c>
      <c r="D151" s="6">
        <v>8.8599999999999998E-2</v>
      </c>
      <c r="E151" s="6">
        <v>6.3099999999999989E-2</v>
      </c>
      <c r="F151" s="6">
        <v>5.4000000000000006E-2</v>
      </c>
      <c r="G151" s="6">
        <v>6.0199999999999997E-2</v>
      </c>
    </row>
    <row r="152" spans="2:15" x14ac:dyDescent="0.35">
      <c r="C152" t="s">
        <v>183</v>
      </c>
      <c r="D152" s="6">
        <v>7.3300000000000004E-2</v>
      </c>
      <c r="E152" s="6">
        <v>5.1299999999999998E-2</v>
      </c>
      <c r="F152" s="6">
        <v>3.6499999999999998E-2</v>
      </c>
      <c r="G152" s="6">
        <v>4.7699999999999992E-2</v>
      </c>
    </row>
    <row r="153" spans="2:15" x14ac:dyDescent="0.35">
      <c r="C153" t="s">
        <v>184</v>
      </c>
      <c r="D153" s="6">
        <v>216.8</v>
      </c>
      <c r="E153" s="6">
        <v>140.47</v>
      </c>
      <c r="F153" s="6">
        <v>95.18</v>
      </c>
      <c r="G153" s="6">
        <v>110.35</v>
      </c>
    </row>
    <row r="154" spans="2:15" x14ac:dyDescent="0.35">
      <c r="C154" t="s">
        <v>185</v>
      </c>
      <c r="D154" s="5">
        <v>265000000000</v>
      </c>
      <c r="E154" s="5">
        <v>274000000000</v>
      </c>
      <c r="F154" s="5">
        <v>297000000000</v>
      </c>
      <c r="G154" s="5">
        <v>281000000000</v>
      </c>
    </row>
    <row r="155" spans="2:15" x14ac:dyDescent="0.35">
      <c r="C155" t="s">
        <v>186</v>
      </c>
      <c r="D155" s="6">
        <v>3.81</v>
      </c>
      <c r="E155" s="6">
        <v>4.26</v>
      </c>
      <c r="F155" s="6">
        <v>3.69</v>
      </c>
      <c r="G155" s="6">
        <v>5.41</v>
      </c>
    </row>
    <row r="156" spans="2:15" x14ac:dyDescent="0.35">
      <c r="C156" t="s">
        <v>187</v>
      </c>
      <c r="D156" s="6">
        <v>119.2</v>
      </c>
      <c r="E156" s="6">
        <v>123.33</v>
      </c>
      <c r="F156" s="6">
        <v>133.78</v>
      </c>
      <c r="G156" s="6">
        <v>126.66</v>
      </c>
    </row>
    <row r="157" spans="2:15" x14ac:dyDescent="0.35">
      <c r="C157" t="s">
        <v>188</v>
      </c>
      <c r="D157" s="6">
        <v>3.88</v>
      </c>
      <c r="E157" s="6">
        <v>4.3499999999999996</v>
      </c>
      <c r="F157" s="6">
        <v>3.77</v>
      </c>
      <c r="G157" s="6">
        <v>5.52</v>
      </c>
    </row>
    <row r="158" spans="2:15" x14ac:dyDescent="0.35">
      <c r="C158" t="s">
        <v>189</v>
      </c>
      <c r="D158" s="6">
        <v>116.87</v>
      </c>
      <c r="E158" s="6">
        <v>120.77</v>
      </c>
      <c r="F158" s="6">
        <v>130.97</v>
      </c>
      <c r="G158" s="6">
        <v>124.12</v>
      </c>
    </row>
    <row r="159" spans="2:15" x14ac:dyDescent="0.35">
      <c r="C159" t="s">
        <v>190</v>
      </c>
    </row>
    <row r="160" spans="2:15" x14ac:dyDescent="0.35">
      <c r="C160" t="s">
        <v>191</v>
      </c>
    </row>
    <row r="161" spans="3:15" x14ac:dyDescent="0.35">
      <c r="C161" t="s">
        <v>192</v>
      </c>
      <c r="D161" s="5">
        <v>265000000000</v>
      </c>
      <c r="E161" s="5">
        <v>274000000000</v>
      </c>
      <c r="F161" s="5">
        <v>297000000000</v>
      </c>
      <c r="G161" s="5">
        <v>281000000000</v>
      </c>
    </row>
    <row r="162" spans="3:15" x14ac:dyDescent="0.35">
      <c r="C162" t="s">
        <v>23</v>
      </c>
    </row>
    <row r="163" spans="3:15" x14ac:dyDescent="0.35">
      <c r="C163" t="s">
        <v>20</v>
      </c>
    </row>
    <row r="164" spans="3:15" x14ac:dyDescent="0.35">
      <c r="C164" t="s">
        <v>193</v>
      </c>
    </row>
    <row r="165" spans="3:15" x14ac:dyDescent="0.35">
      <c r="C165" t="s">
        <v>194</v>
      </c>
      <c r="D165" s="5">
        <v>-6000000000</v>
      </c>
      <c r="E165" s="5">
        <v>0</v>
      </c>
      <c r="F165" s="5">
        <v>1000000000</v>
      </c>
      <c r="G165" s="5">
        <v>32000000000</v>
      </c>
    </row>
    <row r="166" spans="3:15" x14ac:dyDescent="0.35">
      <c r="C166" t="s">
        <v>195</v>
      </c>
      <c r="E166" s="5">
        <v>0</v>
      </c>
    </row>
    <row r="167" spans="3:15" x14ac:dyDescent="0.35">
      <c r="C167" t="s">
        <v>12</v>
      </c>
      <c r="D167" s="5">
        <v>-6000000000</v>
      </c>
      <c r="E167" s="5">
        <v>0</v>
      </c>
      <c r="F167" s="5">
        <v>1000000000</v>
      </c>
      <c r="G167" s="5">
        <v>32000000000</v>
      </c>
    </row>
    <row r="168" spans="3:15" x14ac:dyDescent="0.35">
      <c r="C168" t="s">
        <v>15</v>
      </c>
      <c r="D168" s="6">
        <v>-2.86</v>
      </c>
      <c r="E168" s="6">
        <v>-0.01</v>
      </c>
      <c r="F168" s="6">
        <v>0.24</v>
      </c>
      <c r="G168" s="6">
        <v>14.2</v>
      </c>
    </row>
    <row r="169" spans="3:15" x14ac:dyDescent="0.35">
      <c r="C169" t="s">
        <v>47</v>
      </c>
      <c r="I169" s="6">
        <v>32.58</v>
      </c>
      <c r="J169" s="6">
        <v>47.4</v>
      </c>
      <c r="K169" s="6">
        <v>41.66</v>
      </c>
      <c r="L169" s="6">
        <v>53.31</v>
      </c>
      <c r="M169" s="6">
        <v>89.66</v>
      </c>
      <c r="N169" s="6">
        <v>71.61</v>
      </c>
      <c r="O169" s="6">
        <v>3460.12</v>
      </c>
    </row>
    <row r="170" spans="3:15" x14ac:dyDescent="0.35">
      <c r="C170" t="s">
        <v>61</v>
      </c>
      <c r="I170" s="6">
        <v>21.03</v>
      </c>
      <c r="J170" s="6">
        <v>20.68</v>
      </c>
      <c r="K170" s="6">
        <v>32.049999999999997</v>
      </c>
      <c r="L170" s="6">
        <v>35.08</v>
      </c>
      <c r="M170" s="6">
        <v>32.46</v>
      </c>
      <c r="N170" s="5">
        <v>0</v>
      </c>
      <c r="O170" s="5">
        <v>0</v>
      </c>
    </row>
    <row r="171" spans="3:15" x14ac:dyDescent="0.35">
      <c r="C171" t="s">
        <v>64</v>
      </c>
      <c r="I171" s="6">
        <v>5.73</v>
      </c>
      <c r="J171" s="6">
        <v>6.75</v>
      </c>
      <c r="K171" s="6">
        <v>9.14</v>
      </c>
      <c r="L171" s="6">
        <v>10.56</v>
      </c>
      <c r="M171" s="6">
        <v>9.64</v>
      </c>
      <c r="N171" s="5">
        <v>0</v>
      </c>
      <c r="O171" s="5">
        <v>0</v>
      </c>
    </row>
    <row r="172" spans="3:15" x14ac:dyDescent="0.35">
      <c r="C172" t="s">
        <v>196</v>
      </c>
      <c r="I172" s="5">
        <v>80370000000</v>
      </c>
      <c r="J172" s="5">
        <v>108420000000</v>
      </c>
      <c r="K172" s="5">
        <v>113070000000</v>
      </c>
      <c r="L172" s="5">
        <v>149710000000</v>
      </c>
      <c r="M172" s="5">
        <v>120930000000</v>
      </c>
      <c r="N172" s="5">
        <v>98440000000</v>
      </c>
      <c r="O172" s="5">
        <v>113740000000</v>
      </c>
    </row>
    <row r="173" spans="3:15" x14ac:dyDescent="0.35">
      <c r="C173" t="s">
        <v>197</v>
      </c>
      <c r="I173" s="6">
        <v>0.18539999999999998</v>
      </c>
      <c r="J173" s="6">
        <v>0.2792</v>
      </c>
      <c r="K173" s="6">
        <v>0.25690000000000002</v>
      </c>
      <c r="L173" s="6">
        <v>0.3014</v>
      </c>
      <c r="M173" s="6">
        <v>0.25340000000000001</v>
      </c>
      <c r="N173" s="6">
        <v>0.23649999999999999</v>
      </c>
      <c r="O173" s="6">
        <v>0.78139999999999998</v>
      </c>
    </row>
    <row r="174" spans="3:15" x14ac:dyDescent="0.35">
      <c r="C174" t="s">
        <v>198</v>
      </c>
      <c r="I174" s="6">
        <v>0.25719999999999998</v>
      </c>
      <c r="J174" s="6">
        <v>0.35189999999999999</v>
      </c>
      <c r="K174" s="6">
        <v>0.31859999999999999</v>
      </c>
      <c r="L174" s="6">
        <v>0.38280000000000003</v>
      </c>
      <c r="M174" s="6">
        <v>0.31909999999999999</v>
      </c>
      <c r="N174" s="6">
        <v>0.27860000000000001</v>
      </c>
      <c r="O174" s="6">
        <v>2.2204999999999999</v>
      </c>
    </row>
    <row r="175" spans="3:15" x14ac:dyDescent="0.35">
      <c r="C175" t="s">
        <v>199</v>
      </c>
      <c r="I175" s="6">
        <v>0.19579999999999997</v>
      </c>
      <c r="J175" s="6">
        <v>0.28510000000000002</v>
      </c>
      <c r="K175" s="6">
        <v>0.28949999999999998</v>
      </c>
      <c r="L175" s="6">
        <v>0.36920000000000003</v>
      </c>
      <c r="M175" s="6">
        <v>0.31900000000000001</v>
      </c>
      <c r="N175" s="6">
        <v>0.433</v>
      </c>
      <c r="O175" s="6">
        <v>2.0400999999999998</v>
      </c>
    </row>
    <row r="176" spans="3:15" x14ac:dyDescent="0.35">
      <c r="C176" t="s">
        <v>200</v>
      </c>
      <c r="I176" s="6">
        <v>107.37</v>
      </c>
      <c r="J176" s="6">
        <v>120.45</v>
      </c>
      <c r="K176" s="5">
        <v>106</v>
      </c>
      <c r="L176" s="6">
        <v>124.06</v>
      </c>
      <c r="M176" s="6">
        <v>89.42</v>
      </c>
    </row>
    <row r="177" spans="2:15" x14ac:dyDescent="0.35">
      <c r="C177" t="s">
        <v>58</v>
      </c>
      <c r="I177" s="6">
        <v>5.41</v>
      </c>
      <c r="J177" s="6">
        <v>7.28</v>
      </c>
      <c r="K177" s="6">
        <v>10.210000000000001</v>
      </c>
      <c r="L177" s="6">
        <v>13.43</v>
      </c>
      <c r="M177" s="6">
        <v>10.36</v>
      </c>
      <c r="N177" s="5">
        <v>0</v>
      </c>
      <c r="O177" s="5">
        <v>0</v>
      </c>
    </row>
    <row r="178" spans="2:15" x14ac:dyDescent="0.35">
      <c r="C178" t="s">
        <v>55</v>
      </c>
      <c r="I178" s="6">
        <v>126.66</v>
      </c>
      <c r="J178" s="6">
        <v>134.68</v>
      </c>
      <c r="K178" s="6">
        <v>130.75</v>
      </c>
      <c r="L178" s="6">
        <v>139.27000000000001</v>
      </c>
      <c r="M178" s="6">
        <v>280.95999999999998</v>
      </c>
      <c r="N178" s="5">
        <v>257</v>
      </c>
      <c r="O178" s="6">
        <v>1558.27</v>
      </c>
    </row>
    <row r="179" spans="2:15" x14ac:dyDescent="0.35">
      <c r="C179" t="s">
        <v>201</v>
      </c>
      <c r="I179" s="6">
        <v>5.52</v>
      </c>
      <c r="J179" s="6">
        <v>7.46</v>
      </c>
      <c r="K179" s="6">
        <v>10.210000000000001</v>
      </c>
      <c r="L179" s="6">
        <v>13.43</v>
      </c>
      <c r="M179" s="6">
        <v>10.36</v>
      </c>
      <c r="N179" s="5">
        <v>0</v>
      </c>
      <c r="O179" s="5">
        <v>0</v>
      </c>
    </row>
    <row r="180" spans="2:15" x14ac:dyDescent="0.35">
      <c r="C180" t="s">
        <v>202</v>
      </c>
      <c r="I180" s="6">
        <v>124.12</v>
      </c>
      <c r="J180" s="6">
        <v>131.34</v>
      </c>
      <c r="K180" s="6">
        <v>130.75</v>
      </c>
      <c r="L180" s="6">
        <v>139.27000000000001</v>
      </c>
      <c r="M180" s="6">
        <v>280.95999999999998</v>
      </c>
      <c r="N180" s="5">
        <v>257</v>
      </c>
      <c r="O180" s="6">
        <v>1558.27</v>
      </c>
    </row>
    <row r="181" spans="2:15" x14ac:dyDescent="0.35">
      <c r="C181" t="s">
        <v>203</v>
      </c>
    </row>
    <row r="182" spans="2:15" x14ac:dyDescent="0.35">
      <c r="C182" t="s">
        <v>204</v>
      </c>
    </row>
    <row r="183" spans="2:15" x14ac:dyDescent="0.35">
      <c r="C183" t="s">
        <v>25</v>
      </c>
    </row>
    <row r="184" spans="2:15" x14ac:dyDescent="0.35">
      <c r="C184" t="s">
        <v>22</v>
      </c>
    </row>
    <row r="185" spans="2:15" x14ac:dyDescent="0.35">
      <c r="C185" t="s">
        <v>205</v>
      </c>
    </row>
    <row r="186" spans="2:15" x14ac:dyDescent="0.35">
      <c r="C186" t="s">
        <v>206</v>
      </c>
      <c r="I186" s="5">
        <v>66000000000</v>
      </c>
      <c r="J186" s="5">
        <v>108000000000</v>
      </c>
      <c r="K186" s="5">
        <v>83000000000</v>
      </c>
      <c r="L186" s="5">
        <v>124000000000</v>
      </c>
      <c r="M186" s="5">
        <v>108000000000</v>
      </c>
      <c r="N186" s="5">
        <v>65000000000</v>
      </c>
      <c r="O186" s="5">
        <v>118000000000</v>
      </c>
    </row>
    <row r="187" spans="2:15" x14ac:dyDescent="0.35">
      <c r="C187" t="s">
        <v>207</v>
      </c>
      <c r="I187" s="5">
        <v>0</v>
      </c>
      <c r="J187" s="5">
        <v>-1000000000</v>
      </c>
      <c r="K187" s="5">
        <v>-1000000000</v>
      </c>
      <c r="L187" s="5">
        <v>0</v>
      </c>
      <c r="M187" s="5">
        <v>0</v>
      </c>
      <c r="N187" s="5">
        <v>0</v>
      </c>
      <c r="O187" s="5">
        <v>-6000000000</v>
      </c>
    </row>
    <row r="188" spans="2:15" x14ac:dyDescent="0.35">
      <c r="C188" t="s">
        <v>14</v>
      </c>
      <c r="I188" s="5">
        <v>66000000000</v>
      </c>
      <c r="J188" s="5">
        <v>107000000000</v>
      </c>
      <c r="K188" s="5">
        <v>82000000000</v>
      </c>
      <c r="L188" s="5">
        <v>124000000000</v>
      </c>
      <c r="M188" s="5">
        <v>108000000000</v>
      </c>
      <c r="N188" s="5">
        <v>64000000000</v>
      </c>
      <c r="O188" s="5">
        <v>112000000000</v>
      </c>
    </row>
    <row r="189" spans="2:15" x14ac:dyDescent="0.35">
      <c r="C189" t="s">
        <v>16</v>
      </c>
      <c r="I189" s="6">
        <v>29.8</v>
      </c>
      <c r="J189" s="6">
        <v>48.08</v>
      </c>
      <c r="K189" s="6">
        <v>37.06</v>
      </c>
      <c r="L189" s="6">
        <v>55.64</v>
      </c>
      <c r="M189" s="6">
        <v>96.92</v>
      </c>
      <c r="N189" s="6">
        <v>57.95</v>
      </c>
      <c r="O189" s="6">
        <v>4474.92</v>
      </c>
    </row>
    <row r="191" spans="2:15" x14ac:dyDescent="0.35">
      <c r="B191" t="s">
        <v>208</v>
      </c>
      <c r="C191" t="s">
        <v>209</v>
      </c>
      <c r="D191" s="5">
        <v>23000000000</v>
      </c>
      <c r="E191" s="5">
        <v>17000000000</v>
      </c>
      <c r="F191" s="5">
        <v>16000000000</v>
      </c>
      <c r="G191" s="5">
        <v>17000000000</v>
      </c>
      <c r="H191" s="5">
        <v>76000000000</v>
      </c>
      <c r="I191" s="5">
        <v>72000000000</v>
      </c>
      <c r="J191" s="5">
        <v>105000000000</v>
      </c>
      <c r="K191" s="5">
        <v>93000000000</v>
      </c>
      <c r="L191" s="5">
        <v>118000000000</v>
      </c>
      <c r="M191" s="5">
        <v>100000000000</v>
      </c>
      <c r="N191" s="5">
        <v>80000000000</v>
      </c>
      <c r="O191" s="5">
        <v>87000000000</v>
      </c>
    </row>
    <row r="192" spans="2:15" x14ac:dyDescent="0.35">
      <c r="C192" t="s">
        <v>344</v>
      </c>
      <c r="H192" s="6">
        <v>31.5</v>
      </c>
      <c r="I192" s="6">
        <v>41.5</v>
      </c>
      <c r="J192" s="6">
        <v>59.5</v>
      </c>
      <c r="K192" s="6">
        <v>52.5</v>
      </c>
      <c r="L192" s="6">
        <v>44.03</v>
      </c>
      <c r="M192" s="6">
        <v>22.5</v>
      </c>
    </row>
    <row r="193" spans="3:15" x14ac:dyDescent="0.35">
      <c r="C193" t="s">
        <v>66</v>
      </c>
      <c r="H193" s="6">
        <v>0.92370000000000008</v>
      </c>
      <c r="I193" s="6">
        <v>1.2739</v>
      </c>
      <c r="J193" s="6">
        <v>1.2554000000000001</v>
      </c>
      <c r="K193" s="6">
        <v>1.3105000000000002</v>
      </c>
      <c r="L193" s="6">
        <v>0.85760000000000003</v>
      </c>
      <c r="M193" s="6">
        <v>0.55030000000000001</v>
      </c>
    </row>
    <row r="194" spans="3:15" x14ac:dyDescent="0.35">
      <c r="C194" t="s">
        <v>345</v>
      </c>
      <c r="H194" s="6">
        <v>9.7200000000000009E-2</v>
      </c>
      <c r="I194" s="6">
        <v>6.480000000000001E-2</v>
      </c>
      <c r="J194" s="6">
        <v>4.6699999999999998E-2</v>
      </c>
      <c r="K194" s="6">
        <v>4.6900000000000004E-2</v>
      </c>
      <c r="L194" s="6">
        <v>2.3199999999999998E-2</v>
      </c>
      <c r="M194" s="6">
        <v>2.0499999999999997E-2</v>
      </c>
    </row>
    <row r="195" spans="3:15" x14ac:dyDescent="0.35">
      <c r="C195" t="s">
        <v>46</v>
      </c>
      <c r="D195" s="6">
        <v>10.56</v>
      </c>
      <c r="E195" s="6">
        <v>7.79</v>
      </c>
      <c r="F195" s="6">
        <v>7.23</v>
      </c>
      <c r="G195" s="6">
        <v>7.62</v>
      </c>
      <c r="H195" s="6">
        <v>34.1</v>
      </c>
      <c r="I195" s="6">
        <v>32.58</v>
      </c>
      <c r="J195" s="6">
        <v>47.4</v>
      </c>
      <c r="K195" s="6">
        <v>41.66</v>
      </c>
      <c r="L195" s="6">
        <v>53.31</v>
      </c>
      <c r="M195" s="6">
        <v>44.83</v>
      </c>
      <c r="N195" s="6">
        <v>35.81</v>
      </c>
      <c r="O195" s="6">
        <v>38.93</v>
      </c>
    </row>
    <row r="196" spans="3:15" x14ac:dyDescent="0.35">
      <c r="C196" t="s">
        <v>68</v>
      </c>
      <c r="H196" s="6">
        <v>31.5</v>
      </c>
      <c r="I196" s="6">
        <v>41.5</v>
      </c>
      <c r="J196" s="6">
        <v>59.5</v>
      </c>
      <c r="K196" s="6">
        <v>52.5</v>
      </c>
      <c r="L196" s="6">
        <v>44.03</v>
      </c>
      <c r="M196" s="6">
        <v>22.5</v>
      </c>
    </row>
    <row r="197" spans="3:15" x14ac:dyDescent="0.35">
      <c r="C197" t="s">
        <v>346</v>
      </c>
      <c r="H197" s="6">
        <v>0.92370000000000008</v>
      </c>
      <c r="I197" s="6">
        <v>1.2739</v>
      </c>
      <c r="J197" s="6">
        <v>1.2554000000000001</v>
      </c>
      <c r="K197" s="6">
        <v>1.3105000000000002</v>
      </c>
      <c r="L197" s="6">
        <v>0.85760000000000003</v>
      </c>
      <c r="M197" s="6">
        <v>0.55030000000000001</v>
      </c>
    </row>
    <row r="198" spans="3:15" x14ac:dyDescent="0.35">
      <c r="C198" t="s">
        <v>347</v>
      </c>
      <c r="H198" s="6">
        <v>9.7200000000000009E-2</v>
      </c>
      <c r="I198" s="6">
        <v>6.480000000000001E-2</v>
      </c>
      <c r="J198" s="6">
        <v>4.6699999999999998E-2</v>
      </c>
      <c r="K198" s="6">
        <v>4.6900000000000004E-2</v>
      </c>
      <c r="L198" s="6">
        <v>2.3199999999999998E-2</v>
      </c>
      <c r="M198" s="6">
        <v>2.0499999999999997E-2</v>
      </c>
    </row>
    <row r="199" spans="3:15" x14ac:dyDescent="0.35">
      <c r="C199" t="s">
        <v>212</v>
      </c>
      <c r="D199" s="5">
        <v>111000000000</v>
      </c>
      <c r="E199" s="5">
        <v>82000000000</v>
      </c>
      <c r="F199" s="5">
        <v>59000000000</v>
      </c>
      <c r="G199" s="5">
        <v>59000000000</v>
      </c>
      <c r="H199" s="5">
        <v>336000000000</v>
      </c>
      <c r="I199" s="5">
        <v>266000000000</v>
      </c>
      <c r="J199" s="5">
        <v>323000000000</v>
      </c>
      <c r="K199" s="5">
        <v>325000000000</v>
      </c>
      <c r="L199" s="5">
        <v>394000000000</v>
      </c>
      <c r="M199" s="5">
        <v>335000000000</v>
      </c>
      <c r="N199" s="5">
        <v>280000000000</v>
      </c>
      <c r="O199" s="5">
        <v>309000000000</v>
      </c>
    </row>
    <row r="200" spans="3:15" x14ac:dyDescent="0.35">
      <c r="C200" t="s">
        <v>348</v>
      </c>
      <c r="H200" s="6">
        <v>31.5</v>
      </c>
      <c r="I200" s="6">
        <v>41.5</v>
      </c>
      <c r="J200" s="6">
        <v>59.5</v>
      </c>
      <c r="K200" s="6">
        <v>52.5</v>
      </c>
      <c r="L200" s="6">
        <v>44.03</v>
      </c>
      <c r="M200" s="6">
        <v>22.5</v>
      </c>
    </row>
    <row r="201" spans="3:15" x14ac:dyDescent="0.35">
      <c r="C201" t="s">
        <v>349</v>
      </c>
      <c r="H201" s="6">
        <v>0.92370000000000008</v>
      </c>
      <c r="I201" s="6">
        <v>1.2739</v>
      </c>
      <c r="J201" s="6">
        <v>1.2554000000000001</v>
      </c>
      <c r="K201" s="6">
        <v>1.3105000000000002</v>
      </c>
      <c r="L201" s="6">
        <v>0.85760000000000003</v>
      </c>
      <c r="M201" s="6">
        <v>0.55030000000000001</v>
      </c>
    </row>
    <row r="202" spans="3:15" x14ac:dyDescent="0.35">
      <c r="C202" t="s">
        <v>350</v>
      </c>
      <c r="H202" s="6">
        <v>9.7200000000000009E-2</v>
      </c>
      <c r="I202" s="6">
        <v>6.480000000000001E-2</v>
      </c>
      <c r="J202" s="6">
        <v>4.6699999999999998E-2</v>
      </c>
      <c r="K202" s="6">
        <v>4.6900000000000004E-2</v>
      </c>
      <c r="L202" s="6">
        <v>2.3199999999999998E-2</v>
      </c>
      <c r="M202" s="6">
        <v>2.0499999999999997E-2</v>
      </c>
    </row>
    <row r="203" spans="3:15" x14ac:dyDescent="0.35">
      <c r="C203" t="s">
        <v>214</v>
      </c>
      <c r="I203" s="6">
        <v>9.5</v>
      </c>
    </row>
    <row r="204" spans="3:15" x14ac:dyDescent="0.35">
      <c r="C204" t="s">
        <v>215</v>
      </c>
      <c r="I204" s="6">
        <v>9.76</v>
      </c>
    </row>
    <row r="205" spans="3:15" x14ac:dyDescent="0.35">
      <c r="C205" t="s">
        <v>216</v>
      </c>
      <c r="I205" s="6">
        <v>7.42</v>
      </c>
    </row>
    <row r="206" spans="3:15" x14ac:dyDescent="0.35">
      <c r="C206" t="s">
        <v>217</v>
      </c>
      <c r="I206" s="6">
        <v>0.10249999999999999</v>
      </c>
    </row>
    <row r="207" spans="3:15" x14ac:dyDescent="0.35">
      <c r="C207" t="s">
        <v>218</v>
      </c>
      <c r="I207" s="6">
        <v>2.3199999999999998</v>
      </c>
    </row>
    <row r="208" spans="3:15" x14ac:dyDescent="0.35">
      <c r="C208" t="s">
        <v>219</v>
      </c>
      <c r="I208" s="6">
        <v>2.72</v>
      </c>
    </row>
    <row r="209" spans="3:9" x14ac:dyDescent="0.35">
      <c r="C209" t="s">
        <v>220</v>
      </c>
      <c r="I209" s="6">
        <v>27.98</v>
      </c>
    </row>
    <row r="210" spans="3:9" x14ac:dyDescent="0.35">
      <c r="C210" t="s">
        <v>221</v>
      </c>
      <c r="I210" s="6">
        <v>27.99</v>
      </c>
    </row>
    <row r="211" spans="3:9" x14ac:dyDescent="0.35">
      <c r="C211" t="s">
        <v>222</v>
      </c>
      <c r="I211" s="6">
        <v>8.2200000000000006</v>
      </c>
    </row>
    <row r="212" spans="3:9" x14ac:dyDescent="0.35">
      <c r="C212" t="s">
        <v>223</v>
      </c>
      <c r="I212" s="6">
        <v>7.69</v>
      </c>
    </row>
    <row r="213" spans="3:9" x14ac:dyDescent="0.35">
      <c r="C213" t="s">
        <v>325</v>
      </c>
      <c r="I213" s="6">
        <v>-0.31</v>
      </c>
    </row>
    <row r="214" spans="3:9" x14ac:dyDescent="0.35">
      <c r="C214" t="s">
        <v>326</v>
      </c>
      <c r="I214" s="6">
        <v>-0.64</v>
      </c>
    </row>
    <row r="215" spans="3:9" x14ac:dyDescent="0.35">
      <c r="C215" t="s">
        <v>224</v>
      </c>
      <c r="I215" s="6">
        <v>33.200000000000003</v>
      </c>
    </row>
    <row r="216" spans="3:9" x14ac:dyDescent="0.35">
      <c r="C216" t="s">
        <v>225</v>
      </c>
      <c r="I216" s="6">
        <v>34.1</v>
      </c>
    </row>
    <row r="217" spans="3:9" x14ac:dyDescent="0.35">
      <c r="C217" t="s">
        <v>226</v>
      </c>
      <c r="I217" s="6">
        <v>139.75</v>
      </c>
    </row>
    <row r="218" spans="3:9" x14ac:dyDescent="0.35">
      <c r="C218" t="s">
        <v>227</v>
      </c>
      <c r="D218" s="6">
        <v>38.82</v>
      </c>
    </row>
    <row r="219" spans="3:9" x14ac:dyDescent="0.35">
      <c r="C219" t="s">
        <v>228</v>
      </c>
      <c r="I219" s="6">
        <v>119.2</v>
      </c>
    </row>
    <row r="220" spans="3:9" x14ac:dyDescent="0.35">
      <c r="C220" t="s">
        <v>229</v>
      </c>
      <c r="I220" s="6">
        <v>11.58</v>
      </c>
    </row>
    <row r="221" spans="3:9" x14ac:dyDescent="0.35">
      <c r="C221" t="s">
        <v>234</v>
      </c>
      <c r="D221" s="6">
        <v>0.38</v>
      </c>
    </row>
    <row r="222" spans="3:9" x14ac:dyDescent="0.35">
      <c r="C222" t="s">
        <v>236</v>
      </c>
      <c r="D222" s="6">
        <v>1.38</v>
      </c>
    </row>
    <row r="223" spans="3:9" x14ac:dyDescent="0.35">
      <c r="C223" t="s">
        <v>237</v>
      </c>
      <c r="I223" s="6">
        <v>136.87</v>
      </c>
    </row>
    <row r="224" spans="3:9" x14ac:dyDescent="0.35">
      <c r="C224" t="s">
        <v>12</v>
      </c>
      <c r="D224" s="5">
        <v>-6000000000</v>
      </c>
    </row>
    <row r="225" spans="3:9" x14ac:dyDescent="0.35">
      <c r="C225" t="s">
        <v>238</v>
      </c>
      <c r="I225" s="6">
        <v>4.59</v>
      </c>
    </row>
    <row r="226" spans="3:9" x14ac:dyDescent="0.35">
      <c r="C226" t="s">
        <v>239</v>
      </c>
      <c r="I226" s="6">
        <v>0.20219999999999999</v>
      </c>
    </row>
    <row r="227" spans="3:9" x14ac:dyDescent="0.35">
      <c r="C227" t="s">
        <v>240</v>
      </c>
      <c r="I227" s="6">
        <v>0.27850000000000003</v>
      </c>
    </row>
    <row r="228" spans="3:9" x14ac:dyDescent="0.35">
      <c r="C228" t="s">
        <v>241</v>
      </c>
      <c r="I228" s="6">
        <v>0.21170000000000003</v>
      </c>
    </row>
    <row r="229" spans="3:9" x14ac:dyDescent="0.35">
      <c r="C229" t="s">
        <v>242</v>
      </c>
      <c r="I229" s="6">
        <v>0.2306</v>
      </c>
    </row>
    <row r="230" spans="3:9" x14ac:dyDescent="0.35">
      <c r="C230" t="s">
        <v>248</v>
      </c>
      <c r="I230" s="6">
        <v>0.85</v>
      </c>
    </row>
    <row r="231" spans="3:9" x14ac:dyDescent="0.35">
      <c r="C231" t="s">
        <v>42</v>
      </c>
      <c r="I231" s="5">
        <v>720000000000</v>
      </c>
    </row>
    <row r="232" spans="3:9" x14ac:dyDescent="0.35">
      <c r="C232" t="s">
        <v>250</v>
      </c>
      <c r="I232" s="5">
        <v>634000000000</v>
      </c>
    </row>
    <row r="233" spans="3:9" x14ac:dyDescent="0.35">
      <c r="C233" t="s">
        <v>251</v>
      </c>
      <c r="I233" s="5">
        <v>2220000000</v>
      </c>
    </row>
    <row r="234" spans="3:9" x14ac:dyDescent="0.35">
      <c r="C234" t="s">
        <v>252</v>
      </c>
      <c r="I234" s="6">
        <v>7.3800000000000004E-2</v>
      </c>
    </row>
    <row r="235" spans="3:9" x14ac:dyDescent="0.35">
      <c r="C235" t="s">
        <v>254</v>
      </c>
      <c r="D235" s="6">
        <v>0.2397</v>
      </c>
    </row>
    <row r="236" spans="3:9" x14ac:dyDescent="0.35">
      <c r="C236" t="s">
        <v>255</v>
      </c>
      <c r="D236" s="6">
        <v>0.2109</v>
      </c>
    </row>
    <row r="237" spans="3:9" x14ac:dyDescent="0.35">
      <c r="C237" t="s">
        <v>256</v>
      </c>
      <c r="D237" s="6">
        <v>0.80870000000000009</v>
      </c>
    </row>
    <row r="238" spans="3:9" x14ac:dyDescent="0.35">
      <c r="C238" t="s">
        <v>258</v>
      </c>
      <c r="D238" s="6">
        <v>0.2359</v>
      </c>
    </row>
    <row r="239" spans="3:9" x14ac:dyDescent="0.35">
      <c r="C239" t="s">
        <v>351</v>
      </c>
      <c r="I239" s="5">
        <v>13</v>
      </c>
    </row>
    <row r="240" spans="3:9" x14ac:dyDescent="0.35">
      <c r="C240" t="s">
        <v>352</v>
      </c>
      <c r="I240" s="6">
        <v>31.5</v>
      </c>
    </row>
    <row r="241" spans="3:9" x14ac:dyDescent="0.35">
      <c r="C241" t="s">
        <v>353</v>
      </c>
      <c r="I241" s="6">
        <v>0.92370000000000008</v>
      </c>
    </row>
    <row r="242" spans="3:9" x14ac:dyDescent="0.35">
      <c r="C242" t="s">
        <v>354</v>
      </c>
      <c r="I242" s="6">
        <v>9.7200000000000009E-2</v>
      </c>
    </row>
    <row r="243" spans="3:9" x14ac:dyDescent="0.35">
      <c r="C243" t="s">
        <v>355</v>
      </c>
      <c r="I243" t="s">
        <v>1090</v>
      </c>
    </row>
    <row r="244" spans="3:9" x14ac:dyDescent="0.35">
      <c r="C244" t="s">
        <v>259</v>
      </c>
      <c r="I244" s="5">
        <v>5</v>
      </c>
    </row>
    <row r="245" spans="3:9" x14ac:dyDescent="0.35">
      <c r="C245" t="s">
        <v>260</v>
      </c>
      <c r="I245" s="6">
        <v>0.32</v>
      </c>
    </row>
    <row r="246" spans="3:9" x14ac:dyDescent="0.35">
      <c r="C246" t="s">
        <v>261</v>
      </c>
      <c r="I246" s="6">
        <v>0.45</v>
      </c>
    </row>
    <row r="247" spans="3:9" x14ac:dyDescent="0.35">
      <c r="C247" t="s">
        <v>262</v>
      </c>
      <c r="I247" s="6">
        <v>0.65</v>
      </c>
    </row>
    <row r="248" spans="3:9" x14ac:dyDescent="0.35">
      <c r="C248" t="s">
        <v>263</v>
      </c>
      <c r="I248" s="6">
        <v>0.57999999999999996</v>
      </c>
    </row>
    <row r="249" spans="3:9" x14ac:dyDescent="0.35">
      <c r="C249" t="s">
        <v>264</v>
      </c>
      <c r="I249" s="6">
        <v>0.37</v>
      </c>
    </row>
    <row r="250" spans="3:9" x14ac:dyDescent="0.35">
      <c r="C250" t="s">
        <v>265</v>
      </c>
      <c r="I250" s="6">
        <v>0.24</v>
      </c>
    </row>
    <row r="251" spans="3:9" x14ac:dyDescent="0.35">
      <c r="C251" t="s">
        <v>266</v>
      </c>
      <c r="I251" s="6">
        <v>0.54</v>
      </c>
    </row>
    <row r="252" spans="3:9" x14ac:dyDescent="0.35">
      <c r="C252" t="s">
        <v>267</v>
      </c>
      <c r="I252" s="5">
        <v>311000000000</v>
      </c>
    </row>
    <row r="253" spans="3:9" x14ac:dyDescent="0.35">
      <c r="C253" t="s">
        <v>269</v>
      </c>
      <c r="I253" s="5">
        <v>82000000000</v>
      </c>
    </row>
    <row r="254" spans="3:9" x14ac:dyDescent="0.35">
      <c r="C254" t="s">
        <v>270</v>
      </c>
      <c r="I254" s="5">
        <v>74000000000</v>
      </c>
    </row>
    <row r="255" spans="3:9" x14ac:dyDescent="0.35">
      <c r="C255" t="s">
        <v>271</v>
      </c>
      <c r="D255" s="5">
        <v>86000000000</v>
      </c>
    </row>
    <row r="256" spans="3:9" x14ac:dyDescent="0.35">
      <c r="C256" t="s">
        <v>272</v>
      </c>
      <c r="D256" s="5">
        <v>365000000000</v>
      </c>
    </row>
    <row r="257" spans="3:9" x14ac:dyDescent="0.35">
      <c r="C257" t="s">
        <v>273</v>
      </c>
      <c r="D257" s="5">
        <v>100000000000</v>
      </c>
    </row>
    <row r="258" spans="3:9" x14ac:dyDescent="0.35">
      <c r="C258" t="s">
        <v>192</v>
      </c>
      <c r="I258" s="5">
        <v>265000000000</v>
      </c>
    </row>
    <row r="259" spans="3:9" x14ac:dyDescent="0.35">
      <c r="C259" t="s">
        <v>274</v>
      </c>
      <c r="I259" s="5">
        <v>265000000000</v>
      </c>
    </row>
    <row r="260" spans="3:9" x14ac:dyDescent="0.35">
      <c r="C260" t="s">
        <v>275</v>
      </c>
      <c r="I260" s="5">
        <v>26000000000</v>
      </c>
    </row>
    <row r="261" spans="3:9" x14ac:dyDescent="0.35">
      <c r="C261" t="s">
        <v>276</v>
      </c>
      <c r="I261" s="5">
        <v>-10000000000</v>
      </c>
    </row>
    <row r="262" spans="3:9" x14ac:dyDescent="0.35">
      <c r="C262" t="s">
        <v>277</v>
      </c>
      <c r="I262" s="5">
        <v>-80000000000</v>
      </c>
    </row>
    <row r="263" spans="3:9" x14ac:dyDescent="0.35">
      <c r="C263" t="s">
        <v>278</v>
      </c>
      <c r="I263" s="5">
        <v>0</v>
      </c>
    </row>
    <row r="264" spans="3:9" x14ac:dyDescent="0.35">
      <c r="C264" t="s">
        <v>279</v>
      </c>
      <c r="I264" s="5">
        <v>26000000000</v>
      </c>
    </row>
  </sheetData>
  <pageMargins left="0.7" right="0.7" top="0.75" bottom="0.75" header="0.3" footer="0.3"/>
  <ignoredErrors>
    <ignoredError sqref="A1:O265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290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1091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1092</v>
      </c>
      <c r="D2" s="2" vm="119">
        <f ca="1">IFERROR(_xlfn.STOCKHISTORY("XIDX:" &amp; $C$1, D3, , 0, 0, 1), "Libur")</f>
        <v>800</v>
      </c>
      <c r="H2" s="2" vm="119">
        <f ca="1">IFERROR(INDEX(D2:G2,COUNT(D2:G2)),"")</f>
        <v>800</v>
      </c>
      <c r="I2" s="2" vm="223">
        <f t="shared" ref="I2:O2" ca="1" si="0">IFERROR(_xlfn.STOCKHISTORY("XIDX:" &amp; $C$1, I1, , 0, 0, 1), "Libur")</f>
        <v>1130</v>
      </c>
      <c r="J2" s="2" vm="224">
        <f t="shared" ca="1" si="0"/>
        <v>112</v>
      </c>
      <c r="K2" s="2" vm="225">
        <f t="shared" ca="1" si="0"/>
        <v>175</v>
      </c>
      <c r="L2" s="2" vm="22">
        <f t="shared" ca="1" si="0"/>
        <v>300</v>
      </c>
      <c r="M2" s="2" vm="226">
        <f t="shared" ca="1" si="0"/>
        <v>248</v>
      </c>
      <c r="N2" s="2" vm="84">
        <f t="shared" ca="1" si="0"/>
        <v>206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5413062000</v>
      </c>
      <c r="H4" s="2">
        <f>IFERROR(SUM(D4:G4)*(4/MAX(1,COUNT(D4:G4))),"")</f>
        <v>21652248000</v>
      </c>
      <c r="I4" s="2">
        <f t="shared" ref="I4:O4" si="1">IFERROR(INDEX(I51:I500,MATCH($C$4,$C$51:$C$500,0)),"")</f>
        <v>187990281000</v>
      </c>
      <c r="J4" s="2">
        <f t="shared" si="1"/>
        <v>216640836000</v>
      </c>
      <c r="K4" s="2">
        <f t="shared" si="1"/>
        <v>82317521000</v>
      </c>
      <c r="L4" s="2">
        <f t="shared" si="1"/>
        <v>275599180000</v>
      </c>
      <c r="M4" s="2">
        <f t="shared" si="1"/>
        <v>2821724000</v>
      </c>
      <c r="N4" s="2">
        <f t="shared" si="1"/>
        <v>3730862000</v>
      </c>
      <c r="O4" s="2">
        <f t="shared" si="1"/>
        <v>248709731000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2363952000</v>
      </c>
      <c r="H5" s="2">
        <f>IFERROR(SUM(D5:G5)*(4/MAX(1,COUNT(D5:G5))),"")</f>
        <v>9455808000</v>
      </c>
      <c r="I5" s="2">
        <f t="shared" ref="I5:O5" si="2">IFERROR(INDEX(I51:I500,MATCH($C$5,$C$51:$C$500,0)),"")</f>
        <v>14940612000</v>
      </c>
      <c r="J5" s="2">
        <f t="shared" si="2"/>
        <v>-131318766000</v>
      </c>
      <c r="K5" s="2">
        <f t="shared" si="2"/>
        <v>-91337652000</v>
      </c>
      <c r="L5" s="2">
        <f t="shared" si="2"/>
        <v>690340000</v>
      </c>
      <c r="M5" s="2">
        <f t="shared" si="2"/>
        <v>-30148241000</v>
      </c>
      <c r="N5" s="2">
        <f t="shared" si="2"/>
        <v>18636814000</v>
      </c>
      <c r="O5" s="2">
        <f t="shared" si="2"/>
        <v>32557719000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526269383000</v>
      </c>
      <c r="H6" s="2">
        <f>IFERROR(INDEX(D6:G6,COUNT(D6:G6)),"")</f>
        <v>526269383000</v>
      </c>
      <c r="I6" s="2">
        <f t="shared" ref="I6:O6" si="3">IFERROR(INDEX(I51:I500,MATCH($C$6,$C$51:$C$500,0)),"")</f>
        <v>495211624000</v>
      </c>
      <c r="J6" s="2">
        <f t="shared" si="3"/>
        <v>418780639000</v>
      </c>
      <c r="K6" s="2">
        <f t="shared" si="3"/>
        <v>622765835000</v>
      </c>
      <c r="L6" s="2">
        <f t="shared" si="3"/>
        <v>642070887000</v>
      </c>
      <c r="M6" s="2">
        <f t="shared" si="3"/>
        <v>657033254000</v>
      </c>
      <c r="N6" s="2">
        <f t="shared" si="3"/>
        <v>706651692000</v>
      </c>
      <c r="O6" s="2">
        <f t="shared" si="3"/>
        <v>528696116000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0</v>
      </c>
      <c r="H7" s="3">
        <f>IFERROR(INDEX(D7:G7,COUNT(D7:G7)),"")</f>
        <v>0</v>
      </c>
      <c r="I7" s="3">
        <f t="shared" ref="I7:O7" si="4">IFERROR(INDEX(I51:I500,MATCH($C$7,$C$51:$C$500,0))/1000000000,"")</f>
        <v>0</v>
      </c>
      <c r="J7" s="3">
        <f t="shared" si="4"/>
        <v>0</v>
      </c>
      <c r="K7" s="3">
        <f t="shared" si="4"/>
        <v>0</v>
      </c>
      <c r="L7" s="3">
        <f t="shared" si="4"/>
        <v>0</v>
      </c>
      <c r="M7" s="3">
        <f t="shared" si="4"/>
        <v>4.37</v>
      </c>
      <c r="N7" s="3">
        <f t="shared" si="4"/>
        <v>4.37</v>
      </c>
      <c r="O7" s="3">
        <f t="shared" si="4"/>
        <v>0.33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-27000000000</v>
      </c>
      <c r="H8" s="2">
        <f>IFERROR(INDEX(D8:G8,COUNT(D8:G8)),"")</f>
        <v>-27000000000</v>
      </c>
      <c r="I8" s="2">
        <f t="shared" ref="I8:O8" si="5">IFERROR(INDEX(I51:I500,MATCH($C$8,$C$51:$C$500,0)),"")</f>
        <v>-84000000000</v>
      </c>
      <c r="J8" s="2">
        <f t="shared" si="5"/>
        <v>20000000000</v>
      </c>
      <c r="K8" s="2">
        <f t="shared" si="5"/>
        <v>-210000000000</v>
      </c>
      <c r="L8" s="2">
        <f t="shared" si="5"/>
        <v>-174000000000</v>
      </c>
      <c r="M8" s="2">
        <f t="shared" si="5"/>
        <v>-189000000000</v>
      </c>
      <c r="N8" s="2">
        <f t="shared" si="5"/>
        <v>-261000000000</v>
      </c>
      <c r="O8" s="2">
        <f t="shared" si="5"/>
        <v>-249000000000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-5835.62</v>
      </c>
      <c r="H9" s="3">
        <f>IFERROR(INDEX(D9:G9,COUNT(D9:G9)),"")</f>
        <v>-5835.62</v>
      </c>
      <c r="I9" s="3">
        <f t="shared" ref="I9:O9" si="6">IFERROR(INDEX(I51:I500,MATCH($C$9,$C$51:$C$500,0)),"")</f>
        <v>-18543.759999999998</v>
      </c>
      <c r="J9" s="3">
        <f t="shared" si="6"/>
        <v>4354.6899999999996</v>
      </c>
      <c r="K9" s="3">
        <f t="shared" si="6"/>
        <v>-46160.19</v>
      </c>
      <c r="L9" s="3">
        <f t="shared" si="6"/>
        <v>-39429.39</v>
      </c>
      <c r="M9" s="3">
        <f t="shared" si="6"/>
        <v>-43.32</v>
      </c>
      <c r="N9" s="3">
        <f t="shared" si="6"/>
        <v>-59.65</v>
      </c>
      <c r="O9" s="3">
        <f t="shared" si="6"/>
        <v>-759.46</v>
      </c>
    </row>
    <row r="10" spans="1:15" x14ac:dyDescent="0.35">
      <c r="C10" t="s">
        <v>17</v>
      </c>
      <c r="D10" s="3">
        <f ca="1">IFERROR(IF(D9=0,"",D2/D9),"")</f>
        <v>-0.13708911820851941</v>
      </c>
      <c r="I10" s="3">
        <f t="shared" ref="I10:O10" ca="1" si="7">IFERROR(IF(I9=0,"",I2/I9),"")</f>
        <v>-6.0936940512603704E-2</v>
      </c>
      <c r="J10" s="3">
        <f t="shared" ca="1" si="7"/>
        <v>2.5719396788290327E-2</v>
      </c>
      <c r="K10" s="3">
        <f t="shared" ca="1" si="7"/>
        <v>-3.7911455737075603E-3</v>
      </c>
      <c r="L10" s="3">
        <f t="shared" ca="1" si="7"/>
        <v>-7.6085376923153009E-3</v>
      </c>
      <c r="M10" s="3">
        <f t="shared" ca="1" si="7"/>
        <v>-5.7248384118190208</v>
      </c>
      <c r="N10" s="3">
        <f t="shared" ca="1" si="7"/>
        <v>-3.4534786253143337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16099308000</v>
      </c>
      <c r="H11" s="2">
        <f>IFERROR(INDEX(D11:G11,COUNT(D11:G11)),"")</f>
        <v>16099308000</v>
      </c>
      <c r="I11" s="2">
        <f t="shared" ref="I11:O11" si="8">IFERROR(INDEX(I51:I500,MATCH($C$11,$C$51:$C$500,0)),"")</f>
        <v>21672902000</v>
      </c>
      <c r="J11" s="2">
        <f t="shared" si="8"/>
        <v>30318046000</v>
      </c>
      <c r="K11" s="2">
        <f t="shared" si="8"/>
        <v>22902389000</v>
      </c>
      <c r="L11" s="2">
        <f t="shared" si="8"/>
        <v>67337106000</v>
      </c>
      <c r="M11" s="2">
        <f t="shared" si="8"/>
        <v>34276645000</v>
      </c>
      <c r="N11" s="2">
        <f t="shared" si="8"/>
        <v>17068232000</v>
      </c>
      <c r="O11" s="2">
        <f t="shared" si="8"/>
        <v>51942594000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-16000000000</v>
      </c>
      <c r="H12" s="2">
        <f>IFERROR(INDEX(D12:G12,COUNT(D12:G12)),"")</f>
        <v>-16000000000</v>
      </c>
      <c r="I12" s="2">
        <f t="shared" ref="I12:O12" si="9">IFERROR(INDEX(I51:I500,MATCH($C$12,$C$51:$C$500,0)),"")</f>
        <v>-22000000000</v>
      </c>
      <c r="J12" s="2">
        <f t="shared" si="9"/>
        <v>-30000000000</v>
      </c>
      <c r="K12" s="2">
        <f t="shared" si="9"/>
        <v>-23000000000</v>
      </c>
      <c r="L12" s="2">
        <f t="shared" si="9"/>
        <v>-67000000000</v>
      </c>
      <c r="M12" s="2">
        <f t="shared" si="9"/>
        <v>-34000000000</v>
      </c>
      <c r="N12" s="2">
        <f t="shared" si="9"/>
        <v>34000000000</v>
      </c>
      <c r="O12" s="2">
        <f t="shared" si="9"/>
        <v>26000000000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1000000000</v>
      </c>
      <c r="M13" s="2">
        <f t="shared" si="10"/>
        <v>0</v>
      </c>
      <c r="N13" s="2">
        <f t="shared" si="10"/>
        <v>51000000000</v>
      </c>
      <c r="O13" s="2">
        <f t="shared" si="10"/>
        <v>78000000000</v>
      </c>
    </row>
    <row r="14" spans="1:15" x14ac:dyDescent="0.35">
      <c r="C14" t="s">
        <v>26</v>
      </c>
      <c r="D14" s="2">
        <f>IFERROR(INDEX(D51:D500,MATCH($C$14,$C$51:$C$500,0)),"")</f>
        <v>-2094929000</v>
      </c>
      <c r="H14" s="2">
        <f>IFERROR(SUM(D14:G14)*(4/MAX(1,COUNT(D14:G14))),"")</f>
        <v>-8379716000</v>
      </c>
      <c r="I14" s="2">
        <f t="shared" ref="I14:O14" si="11">IFERROR(INDEX(I51:I500,MATCH($C$14,$C$51:$C$500,0)),"")</f>
        <v>-9938821000</v>
      </c>
      <c r="J14" s="2">
        <f t="shared" si="11"/>
        <v>-13425905000</v>
      </c>
      <c r="K14" s="2">
        <f t="shared" si="11"/>
        <v>-14962304000</v>
      </c>
      <c r="L14" s="2">
        <f t="shared" si="11"/>
        <v>-9465362000</v>
      </c>
      <c r="M14" s="2">
        <f t="shared" si="11"/>
        <v>-2824231000</v>
      </c>
      <c r="N14" s="2">
        <f t="shared" si="11"/>
        <v>-2138828000</v>
      </c>
      <c r="O14" s="2">
        <f t="shared" si="11"/>
        <v>-1859571000</v>
      </c>
    </row>
    <row r="15" spans="1:1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-4525787000</v>
      </c>
      <c r="J15" s="2">
        <f t="shared" si="12"/>
        <v>-5307323000</v>
      </c>
      <c r="K15" s="2">
        <f t="shared" si="12"/>
        <v>-1985442000</v>
      </c>
      <c r="L15" s="2">
        <f t="shared" si="12"/>
        <v>-6851078000</v>
      </c>
      <c r="M15" s="2">
        <f t="shared" si="12"/>
        <v>44826000</v>
      </c>
      <c r="N15" s="2">
        <f t="shared" si="12"/>
        <v>35080000</v>
      </c>
      <c r="O15" s="2">
        <f t="shared" si="12"/>
        <v>-5434607000</v>
      </c>
    </row>
    <row r="16" spans="1:15" x14ac:dyDescent="0.35">
      <c r="C16" t="s">
        <v>28</v>
      </c>
      <c r="D16" s="2">
        <f>IFERROR(INDEX(D51:D500,MATCH($C$16,$C$51:$C$500,0)),"")</f>
        <v>404488000</v>
      </c>
      <c r="H16" s="2">
        <f>IFERROR(SUM(D16:G16)*(4/MAX(1,COUNT(D16:G16))),"")</f>
        <v>1617952000</v>
      </c>
      <c r="I16" s="2">
        <f t="shared" ref="I16:O16" si="13">IFERROR(INDEX(I51:I500,MATCH($C$16,$C$51:$C$500,0)),"")</f>
        <v>15056345000</v>
      </c>
      <c r="J16" s="2">
        <f t="shared" si="13"/>
        <v>-195310677000</v>
      </c>
      <c r="K16" s="2">
        <f t="shared" si="13"/>
        <v>-144465326000</v>
      </c>
      <c r="L16" s="2">
        <f t="shared" si="13"/>
        <v>34895362000</v>
      </c>
      <c r="M16" s="2">
        <f t="shared" si="13"/>
        <v>-50367650000</v>
      </c>
      <c r="N16" s="2">
        <f t="shared" si="13"/>
        <v>7830345000</v>
      </c>
      <c r="O16" s="2">
        <f t="shared" si="13"/>
        <v>42925674000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0</v>
      </c>
      <c r="H20" s="2">
        <f t="shared" ref="H20:O20" ca="1" si="14">IFERROR(H21*H2,"")</f>
        <v>0</v>
      </c>
      <c r="I20" s="2">
        <f t="shared" ca="1" si="14"/>
        <v>0</v>
      </c>
      <c r="J20" s="2">
        <f t="shared" ca="1" si="14"/>
        <v>0</v>
      </c>
      <c r="K20" s="2">
        <f t="shared" ca="1" si="14"/>
        <v>0</v>
      </c>
      <c r="L20" s="2">
        <f t="shared" ca="1" si="14"/>
        <v>0</v>
      </c>
      <c r="M20" s="2">
        <f t="shared" ca="1" si="14"/>
        <v>1083760000000</v>
      </c>
      <c r="N20" s="2">
        <f t="shared" ca="1" si="14"/>
        <v>900220000000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0</v>
      </c>
      <c r="H21" s="2">
        <f>IFERROR(INDEX(D21:G21,COUNT(D21:G21)),"")</f>
        <v>0</v>
      </c>
      <c r="I21" s="2">
        <f t="shared" ref="I21:O21" si="15">IFERROR(INDEX(I51:I500,MATCH($C$7,$C$51:$C$500,0)),"")</f>
        <v>0</v>
      </c>
      <c r="J21" s="2">
        <f t="shared" si="15"/>
        <v>0</v>
      </c>
      <c r="K21" s="2">
        <f t="shared" si="15"/>
        <v>0</v>
      </c>
      <c r="L21" s="2">
        <f t="shared" si="15"/>
        <v>0</v>
      </c>
      <c r="M21" s="2">
        <f t="shared" si="15"/>
        <v>4370000000</v>
      </c>
      <c r="N21" s="2">
        <f t="shared" si="15"/>
        <v>4370000000</v>
      </c>
      <c r="O21" s="2">
        <f t="shared" si="15"/>
        <v>330000000</v>
      </c>
    </row>
    <row r="23" spans="1:15" x14ac:dyDescent="0.35">
      <c r="B23" t="s">
        <v>43</v>
      </c>
      <c r="C23" t="s">
        <v>44</v>
      </c>
      <c r="D23" s="3">
        <f>IFERROR(D5/D6*100,"")</f>
        <v>0.4491904861583027</v>
      </c>
      <c r="H23" s="3">
        <f t="shared" ref="H23:O23" si="16">IFERROR(H5/H6*100,"")</f>
        <v>1.7967619446332108</v>
      </c>
      <c r="I23" s="3">
        <f t="shared" si="16"/>
        <v>3.017015610279778</v>
      </c>
      <c r="J23" s="3">
        <f t="shared" si="16"/>
        <v>-31.357410961875914</v>
      </c>
      <c r="K23" s="3">
        <f t="shared" si="16"/>
        <v>-14.666451957821353</v>
      </c>
      <c r="L23" s="3">
        <f t="shared" si="16"/>
        <v>0.10751772335069289</v>
      </c>
      <c r="M23" s="3">
        <f t="shared" si="16"/>
        <v>-4.5885411151503144</v>
      </c>
      <c r="N23" s="3">
        <f t="shared" si="16"/>
        <v>2.6373408867462245</v>
      </c>
      <c r="O23" s="3">
        <f t="shared" si="16"/>
        <v>6.1581157899030226</v>
      </c>
    </row>
    <row r="24" spans="1:15" x14ac:dyDescent="0.35">
      <c r="C24" t="s">
        <v>45</v>
      </c>
      <c r="D24" s="4">
        <f>IFERROR(_xlfn.RRI(5,I23,D23),"")</f>
        <v>-0.31676422501654278</v>
      </c>
      <c r="H24" s="4" t="str">
        <f t="shared" ref="H24:O24" si="17">IFERROR(_xlfn.RRI(5,M23,H23),"")</f>
        <v/>
      </c>
      <c r="I24" s="4">
        <f t="shared" si="17"/>
        <v>2.7264447485480625E-2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0.51</v>
      </c>
      <c r="H25" s="3">
        <f>IFERROR(INDEX(D25:G25,COUNT(D25:G25)),"")</f>
        <v>0.51</v>
      </c>
      <c r="I25" s="3">
        <f t="shared" ref="I25:O25" si="18">IFERROR(INDEX(I51:I500,MATCH($C$25,$C$51:$C$500,0)),"")</f>
        <v>2677.73</v>
      </c>
      <c r="J25" s="3">
        <f t="shared" si="18"/>
        <v>-29406.91</v>
      </c>
      <c r="K25" s="3">
        <f t="shared" si="18"/>
        <v>-19826.509999999998</v>
      </c>
      <c r="L25" s="3">
        <f t="shared" si="18"/>
        <v>46.71</v>
      </c>
      <c r="M25" s="3">
        <f t="shared" si="18"/>
        <v>-7.05</v>
      </c>
      <c r="N25" s="3">
        <f t="shared" si="18"/>
        <v>4.07</v>
      </c>
      <c r="O25" s="3">
        <f t="shared" si="18"/>
        <v>80.73</v>
      </c>
    </row>
    <row r="26" spans="1:15" x14ac:dyDescent="0.35">
      <c r="C26" t="s">
        <v>48</v>
      </c>
      <c r="D26" s="4">
        <f>IFERROR(_xlfn.RRI(5,I25,D25),"")</f>
        <v>-0.81971454994956094</v>
      </c>
      <c r="H26" s="4" t="str">
        <f t="shared" ref="H26:O26" si="19">IFERROR(_xlfn.RRI(5,M25,H25),"")</f>
        <v/>
      </c>
      <c r="I26" s="4">
        <f t="shared" si="19"/>
        <v>2.6612929133279049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 t="str">
        <f>IFERROR(D4/D21,"")</f>
        <v/>
      </c>
      <c r="H27" s="3" t="str">
        <f t="shared" ref="H27:O27" si="20">IFERROR(H4/H21,"")</f>
        <v/>
      </c>
      <c r="I27" s="3" t="str">
        <f t="shared" si="20"/>
        <v/>
      </c>
      <c r="J27" s="3" t="str">
        <f t="shared" si="20"/>
        <v/>
      </c>
      <c r="K27" s="3" t="str">
        <f t="shared" si="20"/>
        <v/>
      </c>
      <c r="L27" s="3" t="str">
        <f t="shared" si="20"/>
        <v/>
      </c>
      <c r="M27" s="3">
        <f t="shared" si="20"/>
        <v>0.64570343249427919</v>
      </c>
      <c r="N27" s="3">
        <f t="shared" si="20"/>
        <v>0.85374416475972537</v>
      </c>
      <c r="O27" s="3">
        <f t="shared" si="20"/>
        <v>753.66585151515153</v>
      </c>
    </row>
    <row r="28" spans="1:15" x14ac:dyDescent="0.35">
      <c r="C28" t="s">
        <v>50</v>
      </c>
      <c r="D28" s="4" t="str">
        <f>IFERROR(_xlfn.RRI(5,I27,D27),"")</f>
        <v/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-0.99980954017021872</v>
      </c>
      <c r="I29" s="4">
        <f t="shared" si="22"/>
        <v>-1.0910578500087225</v>
      </c>
      <c r="J29" s="4">
        <f t="shared" si="22"/>
        <v>0.48321161919066957</v>
      </c>
      <c r="K29" s="4">
        <f t="shared" si="22"/>
        <v>-425.4596446157139</v>
      </c>
      <c r="L29" s="4">
        <f t="shared" si="22"/>
        <v>-7.6255319148936174</v>
      </c>
      <c r="M29" s="4">
        <f t="shared" si="22"/>
        <v>-2.7321867321867321</v>
      </c>
      <c r="N29" s="4">
        <f t="shared" si="22"/>
        <v>-0.94958503654155824</v>
      </c>
      <c r="O29" s="4" t="str">
        <f t="shared" si="22"/>
        <v/>
      </c>
    </row>
    <row r="30" spans="1:15" x14ac:dyDescent="0.35">
      <c r="C30" t="s">
        <v>52</v>
      </c>
      <c r="H30" s="4" t="str">
        <f t="shared" ref="H30:O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>
        <f t="shared" si="23"/>
        <v>-0.24368041487463213</v>
      </c>
      <c r="N30" s="4">
        <f t="shared" si="23"/>
        <v>-0.99886721129391309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131804.14000000001</v>
      </c>
      <c r="H32" s="3">
        <f>IFERROR(INDEX(D32:G32,COUNT(D32:G32)),"")</f>
        <v>131804.14000000001</v>
      </c>
      <c r="I32" s="3">
        <f t="shared" ref="I32:O32" si="24">IFERROR(INDEX(I51:I500,MATCH($C$32,$C$51:$C$500,0)),"")</f>
        <v>124558.35</v>
      </c>
      <c r="J32" s="3">
        <f t="shared" si="24"/>
        <v>112500.34</v>
      </c>
      <c r="K32" s="3">
        <f t="shared" si="24"/>
        <v>142685.78</v>
      </c>
      <c r="L32" s="3">
        <f t="shared" si="24"/>
        <v>139112.18</v>
      </c>
      <c r="M32" s="3">
        <f t="shared" si="24"/>
        <v>150.02000000000001</v>
      </c>
      <c r="N32" s="3">
        <f t="shared" si="24"/>
        <v>156.9</v>
      </c>
      <c r="O32" s="3">
        <f t="shared" si="24"/>
        <v>1449.45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0.01</v>
      </c>
      <c r="H33" s="3">
        <f>IFERROR(INDEX(D33:G33,COUNT(D33:G33)),"")</f>
        <v>0.01</v>
      </c>
      <c r="I33" s="3">
        <f t="shared" ref="I33:O33" si="25">IFERROR(INDEX(I51:I500,MATCH($C$33,$C$51:$C$500,0)),"")</f>
        <v>0.01</v>
      </c>
      <c r="J33" s="3">
        <f t="shared" si="25"/>
        <v>0</v>
      </c>
      <c r="K33" s="3">
        <f t="shared" si="25"/>
        <v>0</v>
      </c>
      <c r="L33" s="3">
        <f t="shared" si="25"/>
        <v>0</v>
      </c>
      <c r="M33" s="3">
        <f t="shared" si="25"/>
        <v>1.65</v>
      </c>
      <c r="N33" s="3">
        <f t="shared" si="25"/>
        <v>1.31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1.51</v>
      </c>
      <c r="H34" s="3">
        <f>IFERROR(INDEX(D34:G34,COUNT(D34:G34)),"")</f>
        <v>1.51</v>
      </c>
      <c r="I34" s="3">
        <f t="shared" ref="I34:O34" si="26">IFERROR(INDEX(I51:I500,MATCH($C$34,$C$51:$C$500,0)),"")</f>
        <v>0.42</v>
      </c>
      <c r="J34" s="3">
        <f t="shared" si="26"/>
        <v>0</v>
      </c>
      <c r="K34" s="3">
        <f t="shared" si="26"/>
        <v>-0.01</v>
      </c>
      <c r="L34" s="3">
        <f t="shared" si="26"/>
        <v>6.42</v>
      </c>
      <c r="M34" s="3">
        <f t="shared" si="26"/>
        <v>-35.18</v>
      </c>
      <c r="N34" s="3">
        <f t="shared" si="26"/>
        <v>50.61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0.65</v>
      </c>
      <c r="H35" s="3">
        <f>IFERROR(INDEX(D35:G35,COUNT(D35:G35)),"")</f>
        <v>0.65</v>
      </c>
      <c r="I35" s="3">
        <f t="shared" ref="I35:O35" si="27">IFERROR(INDEX(I51:I500,MATCH($C$35,$C$51:$C$500,0)),"")</f>
        <v>0.03</v>
      </c>
      <c r="J35" s="3">
        <f t="shared" si="27"/>
        <v>0</v>
      </c>
      <c r="K35" s="3">
        <f t="shared" si="27"/>
        <v>0.01</v>
      </c>
      <c r="L35" s="3">
        <f t="shared" si="27"/>
        <v>0</v>
      </c>
      <c r="M35" s="3">
        <f t="shared" si="27"/>
        <v>384.37</v>
      </c>
      <c r="N35" s="3">
        <f t="shared" si="27"/>
        <v>241.47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5413062000</v>
      </c>
      <c r="E51" s="5">
        <v>6382615000</v>
      </c>
      <c r="F51" s="5">
        <v>8586669000</v>
      </c>
      <c r="G51" s="5">
        <v>32792708000</v>
      </c>
      <c r="I51" s="5">
        <v>187990281000</v>
      </c>
      <c r="J51" s="5">
        <v>216640836000</v>
      </c>
      <c r="K51" s="5">
        <v>82317521000</v>
      </c>
      <c r="L51" s="5">
        <v>275599180000</v>
      </c>
      <c r="M51" s="5">
        <v>2821724000</v>
      </c>
      <c r="N51" s="5">
        <v>3730862000</v>
      </c>
      <c r="O51" s="5">
        <v>248709731000</v>
      </c>
    </row>
    <row r="52" spans="2:15" x14ac:dyDescent="0.35">
      <c r="C52" t="s">
        <v>75</v>
      </c>
      <c r="D52" s="5">
        <v>-2503691000</v>
      </c>
      <c r="E52" s="5">
        <v>-5110823000</v>
      </c>
      <c r="F52" s="5">
        <v>-9664121000</v>
      </c>
      <c r="G52" s="5">
        <v>-23459784000</v>
      </c>
      <c r="I52" s="5">
        <v>-143955624000</v>
      </c>
      <c r="J52" s="5">
        <v>-162489024000</v>
      </c>
      <c r="K52" s="5">
        <v>-48597948000</v>
      </c>
      <c r="L52" s="5">
        <v>-143032796000</v>
      </c>
      <c r="M52" s="5">
        <v>-1779228000</v>
      </c>
      <c r="N52" s="5">
        <v>-640156000</v>
      </c>
      <c r="O52" s="5">
        <v>-170086685000</v>
      </c>
    </row>
    <row r="53" spans="2:15" x14ac:dyDescent="0.35">
      <c r="C53" t="s">
        <v>76</v>
      </c>
      <c r="D53" s="5">
        <v>2909371000</v>
      </c>
      <c r="E53" s="5">
        <v>1271792000</v>
      </c>
      <c r="F53" s="5">
        <v>-1077452000</v>
      </c>
      <c r="G53" s="5">
        <v>9332924000</v>
      </c>
      <c r="I53" s="5">
        <v>44034657000</v>
      </c>
      <c r="J53" s="5">
        <v>54151812000</v>
      </c>
      <c r="K53" s="5">
        <v>33719573000</v>
      </c>
      <c r="L53" s="5">
        <v>132566384000</v>
      </c>
      <c r="M53" s="5">
        <v>1042496000</v>
      </c>
      <c r="N53" s="5">
        <v>3090706000</v>
      </c>
      <c r="O53" s="5">
        <v>78623046000</v>
      </c>
    </row>
    <row r="54" spans="2:15" x14ac:dyDescent="0.35">
      <c r="C54" t="s">
        <v>77</v>
      </c>
      <c r="D54" s="5">
        <v>-14004157000</v>
      </c>
      <c r="E54" s="5">
        <v>-17168280000</v>
      </c>
      <c r="F54" s="5">
        <v>-16282225000</v>
      </c>
      <c r="G54" s="5">
        <v>-13146852000</v>
      </c>
      <c r="I54" s="5">
        <v>-65851894000</v>
      </c>
      <c r="J54" s="5">
        <v>-219048021000</v>
      </c>
      <c r="K54" s="5">
        <v>-168667546000</v>
      </c>
      <c r="L54" s="5">
        <v>-87769163000</v>
      </c>
      <c r="M54" s="5">
        <v>-62274506000</v>
      </c>
      <c r="N54" s="5">
        <v>-43073199000</v>
      </c>
      <c r="O54" s="5">
        <v>-65439144000</v>
      </c>
    </row>
    <row r="55" spans="2:15" x14ac:dyDescent="0.35">
      <c r="C55" t="s">
        <v>78</v>
      </c>
      <c r="D55" s="5">
        <v>-898741000</v>
      </c>
      <c r="E55" s="5">
        <v>-5883559000</v>
      </c>
      <c r="F55" s="5">
        <v>-1367874000</v>
      </c>
      <c r="G55" s="5">
        <v>-820272000</v>
      </c>
      <c r="I55" s="5">
        <v>-12069916000</v>
      </c>
      <c r="J55" s="5">
        <v>-148778764000</v>
      </c>
      <c r="K55" s="5">
        <v>-79386301000</v>
      </c>
      <c r="L55" s="5">
        <v>-45036240000</v>
      </c>
      <c r="M55" s="5">
        <v>-23050561000</v>
      </c>
      <c r="N55" s="5">
        <v>-9086353000</v>
      </c>
      <c r="O55" s="5">
        <v>-8659869000</v>
      </c>
    </row>
    <row r="56" spans="2:15" x14ac:dyDescent="0.35">
      <c r="C56" t="s">
        <v>79</v>
      </c>
      <c r="D56" s="5">
        <v>-13105416000</v>
      </c>
      <c r="E56" s="5">
        <v>-11284721000</v>
      </c>
      <c r="F56" s="5">
        <v>-14914351000</v>
      </c>
      <c r="G56" s="5">
        <v>-12326580000</v>
      </c>
      <c r="I56" s="5">
        <v>-53781978000</v>
      </c>
      <c r="J56" s="5">
        <v>-70269257000</v>
      </c>
      <c r="K56" s="5">
        <v>-89281245000</v>
      </c>
      <c r="L56" s="5">
        <v>-42732923000</v>
      </c>
      <c r="M56" s="5">
        <v>-39223945000</v>
      </c>
      <c r="N56" s="5">
        <v>-33986846000</v>
      </c>
      <c r="O56" s="5">
        <v>-56779275000</v>
      </c>
    </row>
    <row r="57" spans="2:15" x14ac:dyDescent="0.35">
      <c r="C57" t="s">
        <v>81</v>
      </c>
      <c r="D57" s="5">
        <v>-11094786000</v>
      </c>
      <c r="E57" s="5">
        <v>-15896488000</v>
      </c>
      <c r="F57" s="5">
        <v>-17359677000</v>
      </c>
      <c r="G57" s="5">
        <v>-3813928000</v>
      </c>
      <c r="I57" s="5">
        <v>-21817237000</v>
      </c>
      <c r="J57" s="5">
        <v>-164896209000</v>
      </c>
      <c r="K57" s="5">
        <v>-134947973000</v>
      </c>
      <c r="L57" s="5">
        <v>44797221000</v>
      </c>
      <c r="M57" s="5">
        <v>-61232010000</v>
      </c>
      <c r="N57" s="5">
        <v>-39982493000</v>
      </c>
      <c r="O57" s="5">
        <v>13183902000</v>
      </c>
    </row>
    <row r="58" spans="2:15" x14ac:dyDescent="0.35">
      <c r="C58" t="s">
        <v>82</v>
      </c>
      <c r="D58" s="5">
        <v>11499274000</v>
      </c>
      <c r="E58" s="5">
        <v>-4526318000</v>
      </c>
      <c r="F58" s="5">
        <v>43346448000</v>
      </c>
      <c r="G58" s="5">
        <v>850354000</v>
      </c>
      <c r="I58" s="5">
        <v>36873582000</v>
      </c>
      <c r="J58" s="5">
        <v>-30414468000</v>
      </c>
      <c r="K58" s="5">
        <v>-9517353000</v>
      </c>
      <c r="L58" s="5">
        <v>-9901859000</v>
      </c>
      <c r="M58" s="5">
        <v>10864360000</v>
      </c>
      <c r="N58" s="5">
        <v>47812838000</v>
      </c>
      <c r="O58" s="5">
        <v>29741772000</v>
      </c>
    </row>
    <row r="59" spans="2:15" x14ac:dyDescent="0.35">
      <c r="C59" t="s">
        <v>83</v>
      </c>
      <c r="D59" s="5">
        <v>213953000</v>
      </c>
      <c r="E59" s="5">
        <v>220912000</v>
      </c>
      <c r="F59" s="5">
        <v>279202000</v>
      </c>
      <c r="G59" s="5">
        <v>266266000</v>
      </c>
      <c r="I59" s="5">
        <v>976413000</v>
      </c>
      <c r="J59" s="5">
        <v>934418000</v>
      </c>
      <c r="K59" s="5">
        <v>1089189000</v>
      </c>
      <c r="L59" s="5">
        <v>1544550000</v>
      </c>
      <c r="M59" s="5">
        <v>418404000</v>
      </c>
      <c r="N59" s="5">
        <v>2641971000</v>
      </c>
      <c r="O59" s="5">
        <v>4534325000</v>
      </c>
    </row>
    <row r="60" spans="2:15" x14ac:dyDescent="0.35">
      <c r="C60" t="s">
        <v>26</v>
      </c>
      <c r="D60" s="5">
        <v>-2094929000</v>
      </c>
      <c r="E60" s="5">
        <v>-3656142000</v>
      </c>
      <c r="F60" s="5">
        <v>-2122483000</v>
      </c>
      <c r="G60" s="5">
        <v>-1448681000</v>
      </c>
      <c r="I60" s="5">
        <v>-9938821000</v>
      </c>
      <c r="J60" s="5">
        <v>-13425905000</v>
      </c>
      <c r="K60" s="5">
        <v>-14962304000</v>
      </c>
      <c r="L60" s="5">
        <v>-9465362000</v>
      </c>
      <c r="M60" s="5">
        <v>-2824231000</v>
      </c>
      <c r="N60" s="5">
        <v>-2138828000</v>
      </c>
      <c r="O60" s="5">
        <v>-1859571000</v>
      </c>
    </row>
    <row r="61" spans="2:15" x14ac:dyDescent="0.35">
      <c r="C61" t="s">
        <v>1093</v>
      </c>
      <c r="D61" s="5">
        <v>68455000</v>
      </c>
      <c r="E61" s="5">
        <v>-5117253000</v>
      </c>
      <c r="F61" s="5">
        <v>-478306000</v>
      </c>
      <c r="G61" s="5">
        <v>-1355471000</v>
      </c>
      <c r="I61" s="5">
        <v>-6504070000</v>
      </c>
      <c r="J61" s="5">
        <v>-3690490000</v>
      </c>
      <c r="K61" s="5">
        <v>-250478000</v>
      </c>
      <c r="L61" s="5">
        <v>-2081295000</v>
      </c>
      <c r="M61" s="5">
        <v>6372534000</v>
      </c>
      <c r="N61" s="5">
        <v>32802208000</v>
      </c>
      <c r="O61" s="5">
        <v>5667844000</v>
      </c>
    </row>
    <row r="62" spans="2:15" x14ac:dyDescent="0.35">
      <c r="C62" t="s">
        <v>80</v>
      </c>
    </row>
    <row r="63" spans="2:15" x14ac:dyDescent="0.35">
      <c r="C63" t="s">
        <v>84</v>
      </c>
      <c r="D63" s="5">
        <v>11499274000</v>
      </c>
      <c r="E63" s="5">
        <v>-4526318000</v>
      </c>
      <c r="F63" s="5">
        <v>43346448000</v>
      </c>
      <c r="G63" s="5">
        <v>850354000</v>
      </c>
      <c r="I63" s="5">
        <v>36873582000</v>
      </c>
      <c r="J63" s="5">
        <v>-30414468000</v>
      </c>
      <c r="K63" s="5">
        <v>-9517353000</v>
      </c>
      <c r="L63" s="5">
        <v>-9901859000</v>
      </c>
      <c r="M63" s="5">
        <v>10864360000</v>
      </c>
      <c r="N63" s="5">
        <v>47812838000</v>
      </c>
      <c r="O63" s="5">
        <v>29741772000</v>
      </c>
    </row>
    <row r="64" spans="2:15" x14ac:dyDescent="0.35">
      <c r="C64" t="s">
        <v>28</v>
      </c>
      <c r="D64" s="5">
        <v>404488000</v>
      </c>
      <c r="E64" s="5">
        <v>-20422806000</v>
      </c>
      <c r="F64" s="5">
        <v>25986771000</v>
      </c>
      <c r="G64" s="5">
        <v>-2963574000</v>
      </c>
      <c r="I64" s="5">
        <v>15056345000</v>
      </c>
      <c r="J64" s="5">
        <v>-195310677000</v>
      </c>
      <c r="K64" s="5">
        <v>-144465326000</v>
      </c>
      <c r="L64" s="5">
        <v>34895362000</v>
      </c>
      <c r="M64" s="5">
        <v>-50367650000</v>
      </c>
      <c r="N64" s="5">
        <v>7830345000</v>
      </c>
      <c r="O64" s="5">
        <v>42925674000</v>
      </c>
    </row>
    <row r="65" spans="3:15" x14ac:dyDescent="0.35">
      <c r="C65" t="s">
        <v>27</v>
      </c>
      <c r="E65" s="5">
        <v>-142640000</v>
      </c>
      <c r="F65" s="5">
        <v>-211841000</v>
      </c>
      <c r="G65" s="5">
        <v>-723787000</v>
      </c>
      <c r="I65" s="5">
        <v>-4525787000</v>
      </c>
      <c r="J65" s="5">
        <v>-5307323000</v>
      </c>
      <c r="K65" s="5">
        <v>-1985442000</v>
      </c>
      <c r="L65" s="5">
        <v>-6851078000</v>
      </c>
      <c r="M65" s="5">
        <v>44826000</v>
      </c>
      <c r="N65" s="5">
        <v>35080000</v>
      </c>
      <c r="O65" s="5">
        <v>-5434607000</v>
      </c>
    </row>
    <row r="66" spans="3:15" x14ac:dyDescent="0.35">
      <c r="C66" t="s">
        <v>86</v>
      </c>
      <c r="E66" s="5">
        <v>14836000</v>
      </c>
      <c r="I66" s="5">
        <v>14836000</v>
      </c>
      <c r="J66" s="5">
        <v>26394000</v>
      </c>
      <c r="K66" s="5">
        <v>24861000</v>
      </c>
      <c r="L66" s="5">
        <v>18474000</v>
      </c>
      <c r="M66" s="5">
        <v>44826000</v>
      </c>
      <c r="N66" s="5">
        <v>35080000</v>
      </c>
      <c r="O66" s="5">
        <v>-263575000</v>
      </c>
    </row>
    <row r="67" spans="3:15" x14ac:dyDescent="0.35">
      <c r="C67" t="s">
        <v>87</v>
      </c>
      <c r="E67" s="5">
        <v>-157476000</v>
      </c>
      <c r="F67" s="5">
        <v>-211841000</v>
      </c>
      <c r="G67" s="5">
        <v>-723787000</v>
      </c>
      <c r="I67" s="5">
        <v>-4540623000</v>
      </c>
      <c r="J67" s="5">
        <v>-5333717000</v>
      </c>
      <c r="K67" s="5">
        <v>-2010303000</v>
      </c>
      <c r="L67" s="5">
        <v>-6869552000</v>
      </c>
      <c r="O67" s="5">
        <v>-5171032000</v>
      </c>
    </row>
    <row r="68" spans="3:15" x14ac:dyDescent="0.35">
      <c r="C68" t="s">
        <v>88</v>
      </c>
      <c r="E68" s="5">
        <v>-142640000</v>
      </c>
      <c r="F68" s="5">
        <v>-211841000</v>
      </c>
      <c r="G68" s="5">
        <v>-723787000</v>
      </c>
      <c r="I68" s="5">
        <v>-4525787000</v>
      </c>
      <c r="J68" s="5">
        <v>-5307323000</v>
      </c>
      <c r="K68" s="5">
        <v>-1985442000</v>
      </c>
      <c r="L68" s="5">
        <v>-6851078000</v>
      </c>
      <c r="M68" s="5">
        <v>44826000</v>
      </c>
      <c r="N68" s="5">
        <v>35080000</v>
      </c>
      <c r="O68" s="5">
        <v>-5434607000</v>
      </c>
    </row>
    <row r="69" spans="3:15" x14ac:dyDescent="0.35">
      <c r="C69" t="s">
        <v>89</v>
      </c>
      <c r="D69" s="5">
        <v>404488000</v>
      </c>
      <c r="E69" s="5">
        <v>-20565446000</v>
      </c>
      <c r="F69" s="5">
        <v>25774930000</v>
      </c>
      <c r="G69" s="5">
        <v>-3687361000</v>
      </c>
      <c r="I69" s="5">
        <v>10530558000</v>
      </c>
      <c r="J69" s="5">
        <v>-200618000000</v>
      </c>
      <c r="K69" s="5">
        <v>-146450768000</v>
      </c>
      <c r="L69" s="5">
        <v>28044284000</v>
      </c>
      <c r="M69" s="5">
        <v>-50322824000</v>
      </c>
      <c r="N69" s="5">
        <v>7865425000</v>
      </c>
      <c r="O69" s="5">
        <v>37491067000</v>
      </c>
    </row>
    <row r="70" spans="3:15" x14ac:dyDescent="0.35">
      <c r="C70" t="s">
        <v>90</v>
      </c>
    </row>
    <row r="71" spans="3:15" x14ac:dyDescent="0.35">
      <c r="C71" t="s">
        <v>91</v>
      </c>
      <c r="D71" s="5">
        <v>404488000</v>
      </c>
      <c r="E71" s="5">
        <v>-20565446000</v>
      </c>
      <c r="F71" s="5">
        <v>25774930000</v>
      </c>
      <c r="G71" s="5">
        <v>-3687361000</v>
      </c>
      <c r="I71" s="5">
        <v>10530558000</v>
      </c>
      <c r="J71" s="5">
        <v>-200618000000</v>
      </c>
      <c r="K71" s="5">
        <v>-146450768000</v>
      </c>
      <c r="L71" s="5">
        <v>28044284000</v>
      </c>
      <c r="M71" s="5">
        <v>-50322824000</v>
      </c>
      <c r="N71" s="5">
        <v>7865425000</v>
      </c>
      <c r="O71" s="5">
        <v>37491067000</v>
      </c>
    </row>
    <row r="72" spans="3:15" x14ac:dyDescent="0.35">
      <c r="C72" t="s">
        <v>92</v>
      </c>
      <c r="D72" s="5">
        <v>36531000</v>
      </c>
      <c r="E72" s="5">
        <v>3105450000</v>
      </c>
      <c r="G72" s="5">
        <v>69582000</v>
      </c>
      <c r="I72" s="5">
        <v>3175032000</v>
      </c>
      <c r="J72" s="5">
        <v>3127556000</v>
      </c>
      <c r="K72" s="5">
        <v>-939532000</v>
      </c>
      <c r="L72" s="5">
        <v>1049867000</v>
      </c>
      <c r="M72" s="5">
        <v>481570000</v>
      </c>
      <c r="N72" s="5">
        <v>759614000</v>
      </c>
      <c r="O72" s="5">
        <v>6186879000</v>
      </c>
    </row>
    <row r="73" spans="3:15" x14ac:dyDescent="0.35">
      <c r="C73" t="s">
        <v>386</v>
      </c>
      <c r="D73" s="5">
        <v>36531000</v>
      </c>
      <c r="E73" s="5">
        <v>3105450000</v>
      </c>
      <c r="G73" s="5">
        <v>69582000</v>
      </c>
      <c r="I73" s="5">
        <v>3175032000</v>
      </c>
      <c r="J73" s="5">
        <v>3127556000</v>
      </c>
      <c r="K73" s="5">
        <v>-939532000</v>
      </c>
      <c r="L73" s="5">
        <v>1049867000</v>
      </c>
      <c r="M73" s="5">
        <v>481570000</v>
      </c>
      <c r="N73" s="5">
        <v>759614000</v>
      </c>
      <c r="O73" s="5">
        <v>6186879000</v>
      </c>
    </row>
    <row r="74" spans="3:15" x14ac:dyDescent="0.35">
      <c r="C74" t="s">
        <v>93</v>
      </c>
      <c r="D74" s="5">
        <v>441019000</v>
      </c>
      <c r="E74" s="5">
        <v>-17459996000</v>
      </c>
      <c r="F74" s="5">
        <v>25774930000</v>
      </c>
      <c r="G74" s="5">
        <v>-3617779000</v>
      </c>
      <c r="I74" s="5">
        <v>13705590000</v>
      </c>
      <c r="J74" s="5">
        <v>-197490444000</v>
      </c>
      <c r="K74" s="5">
        <v>-147390300000</v>
      </c>
      <c r="L74" s="5">
        <v>29094151000</v>
      </c>
      <c r="M74" s="5">
        <v>-49841254000</v>
      </c>
      <c r="N74" s="5">
        <v>8625039000</v>
      </c>
      <c r="O74" s="5">
        <v>43677946000</v>
      </c>
    </row>
    <row r="75" spans="3:15" x14ac:dyDescent="0.35">
      <c r="C75" t="s">
        <v>94</v>
      </c>
      <c r="D75" s="5">
        <v>404489000</v>
      </c>
      <c r="E75" s="5">
        <v>-20565445000</v>
      </c>
      <c r="F75" s="5">
        <v>25774930000</v>
      </c>
      <c r="G75" s="5">
        <v>-3687364000</v>
      </c>
      <c r="I75" s="5">
        <v>10530558000</v>
      </c>
      <c r="J75" s="5">
        <v>-200618000000</v>
      </c>
      <c r="K75" s="5">
        <v>-146450768000</v>
      </c>
      <c r="L75" s="5">
        <v>28044284000</v>
      </c>
      <c r="M75" s="5">
        <v>-50322824000</v>
      </c>
      <c r="N75" s="5">
        <v>7865425000</v>
      </c>
      <c r="O75" s="5">
        <v>37491067000</v>
      </c>
    </row>
    <row r="76" spans="3:15" x14ac:dyDescent="0.35">
      <c r="C76" t="s">
        <v>7</v>
      </c>
      <c r="D76" s="5">
        <v>2363952000</v>
      </c>
      <c r="E76" s="5">
        <v>-13612172000</v>
      </c>
      <c r="F76" s="5">
        <v>30400737000</v>
      </c>
      <c r="G76" s="5">
        <v>-3333104000</v>
      </c>
      <c r="I76" s="5">
        <v>14940612000</v>
      </c>
      <c r="J76" s="5">
        <v>-131318766000</v>
      </c>
      <c r="K76" s="5">
        <v>-91337652000</v>
      </c>
      <c r="L76" s="5">
        <v>690340000</v>
      </c>
      <c r="M76" s="5">
        <v>-30148241000</v>
      </c>
      <c r="N76" s="5">
        <v>18636814000</v>
      </c>
      <c r="O76" s="5">
        <v>32557719000</v>
      </c>
    </row>
    <row r="77" spans="3:15" x14ac:dyDescent="0.35">
      <c r="C77" t="s">
        <v>429</v>
      </c>
      <c r="D77" s="5">
        <v>-1922932000</v>
      </c>
      <c r="E77" s="5">
        <v>-3847823000</v>
      </c>
      <c r="F77" s="5">
        <v>-4625807000</v>
      </c>
      <c r="G77" s="5">
        <v>-284678000</v>
      </c>
      <c r="I77" s="5">
        <v>-1235022000</v>
      </c>
      <c r="J77" s="5">
        <v>-66171678000</v>
      </c>
      <c r="K77" s="5">
        <v>-56052648000</v>
      </c>
      <c r="L77" s="5">
        <v>28403811000</v>
      </c>
      <c r="M77" s="5">
        <v>-19693013000</v>
      </c>
      <c r="N77" s="5">
        <v>-10011775000</v>
      </c>
      <c r="O77" s="5">
        <v>11120227000</v>
      </c>
    </row>
    <row r="78" spans="3:15" x14ac:dyDescent="0.35">
      <c r="C78" t="s">
        <v>95</v>
      </c>
      <c r="D78" s="5">
        <v>404489000</v>
      </c>
      <c r="E78" s="5">
        <v>-20565445000</v>
      </c>
      <c r="F78" s="5">
        <v>25774930000</v>
      </c>
      <c r="G78" s="5">
        <v>-3687364000</v>
      </c>
      <c r="I78" s="5">
        <v>10530558000</v>
      </c>
      <c r="J78" s="5">
        <v>-200618000000</v>
      </c>
      <c r="K78" s="5">
        <v>-146450768000</v>
      </c>
      <c r="L78" s="5">
        <v>28044284000</v>
      </c>
      <c r="M78" s="5">
        <v>-50322824000</v>
      </c>
      <c r="N78" s="5">
        <v>7865425000</v>
      </c>
      <c r="O78" s="5">
        <v>37491067000</v>
      </c>
    </row>
    <row r="79" spans="3:15" x14ac:dyDescent="0.35">
      <c r="C79" t="s">
        <v>96</v>
      </c>
      <c r="D79" s="5">
        <v>441020000</v>
      </c>
      <c r="E79" s="5">
        <v>-17459995000</v>
      </c>
      <c r="F79" s="5">
        <v>25774930000</v>
      </c>
      <c r="G79" s="5">
        <v>-3617782000</v>
      </c>
      <c r="I79" s="5">
        <v>13705590000</v>
      </c>
      <c r="J79" s="5">
        <v>-197490444000</v>
      </c>
      <c r="K79" s="5">
        <v>-147390300000</v>
      </c>
      <c r="L79" s="5">
        <v>29094151000</v>
      </c>
      <c r="M79" s="5">
        <v>-49841254000</v>
      </c>
      <c r="N79" s="5">
        <v>8625039000</v>
      </c>
      <c r="O79" s="5">
        <v>43677946000</v>
      </c>
    </row>
    <row r="80" spans="3:15" x14ac:dyDescent="0.35">
      <c r="C80" t="s">
        <v>97</v>
      </c>
      <c r="D80" s="5">
        <v>441020000</v>
      </c>
      <c r="E80" s="5">
        <v>-17459995000</v>
      </c>
      <c r="F80" s="5">
        <v>25774930000</v>
      </c>
      <c r="G80" s="5">
        <v>-3617782000</v>
      </c>
      <c r="I80" s="5">
        <v>13705590000</v>
      </c>
      <c r="J80" s="5">
        <v>-197490444000</v>
      </c>
      <c r="K80" s="5">
        <v>-147390300000</v>
      </c>
      <c r="L80" s="5">
        <v>29094151000</v>
      </c>
      <c r="M80" s="5">
        <v>-49841254000</v>
      </c>
      <c r="N80" s="5">
        <v>8625039000</v>
      </c>
      <c r="O80" s="5">
        <v>43677946000</v>
      </c>
    </row>
    <row r="82" spans="2:15" x14ac:dyDescent="0.35">
      <c r="B82" t="s">
        <v>98</v>
      </c>
      <c r="C82" t="s">
        <v>99</v>
      </c>
    </row>
    <row r="83" spans="2:15" x14ac:dyDescent="0.35">
      <c r="C83" t="s">
        <v>100</v>
      </c>
    </row>
    <row r="84" spans="2:15" x14ac:dyDescent="0.35">
      <c r="C84" t="s">
        <v>19</v>
      </c>
      <c r="D84" s="5">
        <v>16099308000</v>
      </c>
      <c r="E84" s="5">
        <v>21672902000</v>
      </c>
      <c r="F84" s="5">
        <v>19686648000</v>
      </c>
      <c r="G84" s="5">
        <v>23835992000</v>
      </c>
      <c r="I84" s="5">
        <v>21672902000</v>
      </c>
      <c r="J84" s="5">
        <v>30318046000</v>
      </c>
      <c r="K84" s="5">
        <v>22902389000</v>
      </c>
      <c r="L84" s="5">
        <v>67337106000</v>
      </c>
      <c r="M84" s="5">
        <v>34276645000</v>
      </c>
      <c r="N84" s="5">
        <v>17068232000</v>
      </c>
      <c r="O84" s="5">
        <v>51942594000</v>
      </c>
    </row>
    <row r="85" spans="2:15" x14ac:dyDescent="0.35">
      <c r="C85" t="s">
        <v>101</v>
      </c>
      <c r="N85" s="5">
        <v>67090000</v>
      </c>
      <c r="O85" s="5">
        <v>71374652000</v>
      </c>
    </row>
    <row r="86" spans="2:15" x14ac:dyDescent="0.35">
      <c r="C86" t="s">
        <v>103</v>
      </c>
      <c r="M86" s="5">
        <v>8185040000</v>
      </c>
    </row>
    <row r="87" spans="2:15" x14ac:dyDescent="0.35">
      <c r="C87" t="s">
        <v>104</v>
      </c>
      <c r="N87" s="5">
        <v>67090000</v>
      </c>
      <c r="O87" s="5">
        <v>71374652000</v>
      </c>
    </row>
    <row r="88" spans="2:15" x14ac:dyDescent="0.35">
      <c r="C88" t="s">
        <v>105</v>
      </c>
      <c r="D88" s="5">
        <v>3000000000</v>
      </c>
      <c r="E88" s="5">
        <v>3000000000</v>
      </c>
      <c r="F88" s="5">
        <v>3000000000</v>
      </c>
      <c r="G88" s="5">
        <v>3000000000</v>
      </c>
      <c r="I88" s="5">
        <v>3000000000</v>
      </c>
      <c r="J88" s="5">
        <v>3000000000</v>
      </c>
      <c r="K88" s="5">
        <v>3000000000</v>
      </c>
      <c r="L88" s="5">
        <v>3000000000</v>
      </c>
      <c r="M88" s="5">
        <v>3000000000</v>
      </c>
    </row>
    <row r="89" spans="2:15" x14ac:dyDescent="0.35">
      <c r="C89" t="s">
        <v>102</v>
      </c>
      <c r="D89" s="5">
        <v>222784062000</v>
      </c>
      <c r="E89" s="5">
        <v>209661484000</v>
      </c>
      <c r="F89" s="5">
        <v>193315312000</v>
      </c>
      <c r="G89" s="5">
        <v>318358814000</v>
      </c>
      <c r="I89" s="5">
        <v>209661484000</v>
      </c>
      <c r="J89" s="5">
        <v>332816767000</v>
      </c>
      <c r="K89" s="5">
        <v>324250075000</v>
      </c>
      <c r="L89" s="5">
        <v>292178705000</v>
      </c>
      <c r="M89" s="5">
        <v>119275001000</v>
      </c>
    </row>
    <row r="90" spans="2:15" x14ac:dyDescent="0.35">
      <c r="C90" t="s">
        <v>106</v>
      </c>
      <c r="D90" s="5">
        <v>3000000000</v>
      </c>
      <c r="E90" s="5">
        <v>3000000000</v>
      </c>
      <c r="F90" s="5">
        <v>3000000000</v>
      </c>
      <c r="G90" s="5">
        <v>3000000000</v>
      </c>
      <c r="I90" s="5">
        <v>3000000000</v>
      </c>
      <c r="J90" s="5">
        <v>3000000000</v>
      </c>
      <c r="K90" s="5">
        <v>3000000000</v>
      </c>
      <c r="L90" s="5">
        <v>3000000000</v>
      </c>
      <c r="M90" s="5">
        <v>3000000000</v>
      </c>
    </row>
    <row r="91" spans="2:15" x14ac:dyDescent="0.35">
      <c r="C91" t="s">
        <v>108</v>
      </c>
      <c r="D91" s="5">
        <v>1164010891000</v>
      </c>
      <c r="E91" s="5">
        <v>1126140931000</v>
      </c>
      <c r="F91" s="5">
        <v>1123011248000</v>
      </c>
      <c r="G91" s="5">
        <v>1197940940000</v>
      </c>
      <c r="I91" s="5">
        <v>1126140931000</v>
      </c>
      <c r="J91" s="5">
        <v>1304769702000</v>
      </c>
      <c r="K91" s="5">
        <v>1257937544000</v>
      </c>
      <c r="L91" s="5">
        <v>964744700000</v>
      </c>
      <c r="M91" s="5">
        <v>872468188000</v>
      </c>
      <c r="N91" s="5">
        <v>524286805000</v>
      </c>
      <c r="O91" s="5">
        <v>774562104000</v>
      </c>
    </row>
    <row r="92" spans="2:15" x14ac:dyDescent="0.35">
      <c r="C92" t="s">
        <v>80</v>
      </c>
      <c r="D92" s="5">
        <v>48512866000</v>
      </c>
      <c r="E92" s="5">
        <v>29613015000</v>
      </c>
      <c r="F92" s="5">
        <v>6886865000</v>
      </c>
      <c r="G92" s="5">
        <v>6886865000</v>
      </c>
      <c r="I92" s="5">
        <v>29613015000</v>
      </c>
      <c r="J92" s="5">
        <v>6817282000</v>
      </c>
      <c r="K92" s="5">
        <v>4284421000</v>
      </c>
      <c r="L92" s="5">
        <v>5377620000</v>
      </c>
      <c r="M92" s="5">
        <v>60724460000</v>
      </c>
      <c r="N92" s="5">
        <v>60029419000</v>
      </c>
      <c r="O92" s="5">
        <v>61143259000</v>
      </c>
    </row>
    <row r="93" spans="2:15" x14ac:dyDescent="0.35">
      <c r="C93" t="s">
        <v>109</v>
      </c>
      <c r="D93" s="5">
        <v>1213073244000</v>
      </c>
      <c r="E93" s="5">
        <v>1178044443000</v>
      </c>
      <c r="F93" s="5">
        <v>1227227139000</v>
      </c>
      <c r="G93" s="5">
        <v>1329004779000</v>
      </c>
      <c r="I93" s="5">
        <v>1178044443000</v>
      </c>
      <c r="J93" s="5">
        <v>1408461498000</v>
      </c>
      <c r="K93" s="5">
        <v>1421718531000</v>
      </c>
      <c r="L93" s="5">
        <v>1149653752000</v>
      </c>
      <c r="M93" s="5">
        <v>991315045000</v>
      </c>
      <c r="N93" s="5">
        <v>612974786000</v>
      </c>
      <c r="O93" s="5">
        <v>1010104262000</v>
      </c>
    </row>
    <row r="94" spans="2:15" x14ac:dyDescent="0.35">
      <c r="C94" t="s">
        <v>110</v>
      </c>
    </row>
    <row r="95" spans="2:15" x14ac:dyDescent="0.35">
      <c r="C95" t="s">
        <v>616</v>
      </c>
      <c r="D95" s="5">
        <v>172834437000</v>
      </c>
      <c r="E95" s="5">
        <v>169938083000</v>
      </c>
      <c r="F95" s="5">
        <v>162428974000</v>
      </c>
      <c r="G95" s="5">
        <v>163425689000</v>
      </c>
      <c r="I95" s="5">
        <v>169938083000</v>
      </c>
      <c r="J95" s="5">
        <v>158462958000</v>
      </c>
      <c r="K95" s="5">
        <v>155764810000</v>
      </c>
      <c r="L95" s="5">
        <v>209487255000</v>
      </c>
      <c r="M95" s="5">
        <v>182310800000</v>
      </c>
      <c r="N95" s="5">
        <v>158353175000</v>
      </c>
      <c r="O95" s="5">
        <v>236813955000</v>
      </c>
    </row>
    <row r="96" spans="2:15" x14ac:dyDescent="0.35">
      <c r="C96" t="s">
        <v>113</v>
      </c>
      <c r="D96" s="5">
        <v>199050380000</v>
      </c>
      <c r="E96" s="5">
        <v>199050380000</v>
      </c>
      <c r="F96" s="5">
        <v>87351963000</v>
      </c>
      <c r="G96" s="5">
        <v>87351963000</v>
      </c>
      <c r="I96" s="5">
        <v>199050380000</v>
      </c>
      <c r="J96" s="5">
        <v>87351963000</v>
      </c>
      <c r="K96" s="5">
        <v>87351963000</v>
      </c>
      <c r="L96" s="5">
        <v>87351963000</v>
      </c>
      <c r="M96" s="5">
        <v>87053814000</v>
      </c>
      <c r="N96" s="5">
        <v>78339944000</v>
      </c>
      <c r="O96" s="5">
        <v>84129957000</v>
      </c>
    </row>
    <row r="97" spans="3:15" x14ac:dyDescent="0.35">
      <c r="C97" t="s">
        <v>114</v>
      </c>
      <c r="D97" s="5">
        <v>283566000</v>
      </c>
      <c r="E97" s="5">
        <v>323044000</v>
      </c>
      <c r="F97" s="5">
        <v>50262000</v>
      </c>
      <c r="G97" s="5">
        <v>145219000</v>
      </c>
      <c r="I97" s="5">
        <v>323044000</v>
      </c>
      <c r="J97" s="5">
        <v>237471000</v>
      </c>
      <c r="K97" s="5">
        <v>424699000</v>
      </c>
      <c r="L97" s="5">
        <v>493042000</v>
      </c>
      <c r="M97" s="5">
        <v>275000000</v>
      </c>
    </row>
    <row r="98" spans="3:15" x14ac:dyDescent="0.35">
      <c r="C98" t="s">
        <v>112</v>
      </c>
      <c r="D98" s="5">
        <v>71488033000</v>
      </c>
      <c r="E98" s="5">
        <v>72668530000</v>
      </c>
      <c r="F98" s="5">
        <v>104453420000</v>
      </c>
      <c r="G98" s="5">
        <v>109727073000</v>
      </c>
      <c r="I98" s="5">
        <v>72668530000</v>
      </c>
      <c r="J98" s="5">
        <v>55249911000</v>
      </c>
      <c r="K98" s="5">
        <v>58721278000</v>
      </c>
      <c r="L98" s="5">
        <v>65240482000</v>
      </c>
      <c r="M98" s="5">
        <v>38135505000</v>
      </c>
      <c r="N98" s="5">
        <v>103159978000</v>
      </c>
      <c r="O98" s="5">
        <v>108257929000</v>
      </c>
    </row>
    <row r="99" spans="3:15" x14ac:dyDescent="0.35">
      <c r="C99" t="s">
        <v>284</v>
      </c>
      <c r="D99" s="5">
        <v>14079831000</v>
      </c>
      <c r="E99" s="5">
        <v>14079831000</v>
      </c>
      <c r="F99" s="5">
        <v>14079831000</v>
      </c>
      <c r="G99" s="5">
        <v>14079831000</v>
      </c>
      <c r="I99" s="5">
        <v>14079831000</v>
      </c>
      <c r="J99" s="5">
        <v>14079831000</v>
      </c>
      <c r="K99" s="5">
        <v>14079831000</v>
      </c>
      <c r="L99" s="5">
        <v>14079831000</v>
      </c>
      <c r="M99" s="5">
        <v>14079831000</v>
      </c>
      <c r="N99" s="5">
        <v>14079831000</v>
      </c>
      <c r="O99" s="5">
        <v>42279831000</v>
      </c>
    </row>
    <row r="100" spans="3:15" x14ac:dyDescent="0.35">
      <c r="C100" t="s">
        <v>111</v>
      </c>
      <c r="D100" s="5">
        <v>31711000</v>
      </c>
      <c r="E100" s="5">
        <v>31711000</v>
      </c>
      <c r="F100" s="5">
        <v>90128000</v>
      </c>
      <c r="G100" s="5">
        <v>90128000</v>
      </c>
      <c r="I100" s="5">
        <v>31711000</v>
      </c>
      <c r="J100" s="5">
        <v>90128000</v>
      </c>
      <c r="K100" s="5">
        <v>69893000</v>
      </c>
      <c r="L100" s="5">
        <v>37852000</v>
      </c>
      <c r="M100" s="5">
        <v>16016000</v>
      </c>
      <c r="N100" s="5">
        <v>322901000</v>
      </c>
      <c r="O100" s="5">
        <v>258343000</v>
      </c>
    </row>
    <row r="101" spans="3:15" x14ac:dyDescent="0.35">
      <c r="C101" t="s">
        <v>115</v>
      </c>
      <c r="D101" s="5">
        <v>915252281000</v>
      </c>
      <c r="E101" s="5">
        <v>914414733000</v>
      </c>
      <c r="F101" s="5">
        <v>870515396000</v>
      </c>
      <c r="G101" s="5">
        <v>914538391000</v>
      </c>
      <c r="I101" s="5">
        <v>914414733000</v>
      </c>
      <c r="J101" s="5">
        <v>814422288000</v>
      </c>
      <c r="K101" s="5">
        <v>790821336000</v>
      </c>
      <c r="L101" s="5">
        <v>927324888000</v>
      </c>
      <c r="M101" s="5">
        <v>880554100000</v>
      </c>
      <c r="N101" s="5">
        <v>859190198000</v>
      </c>
      <c r="O101" s="5">
        <v>809657240000</v>
      </c>
    </row>
    <row r="102" spans="3:15" x14ac:dyDescent="0.35">
      <c r="C102" t="s">
        <v>116</v>
      </c>
      <c r="D102" s="5">
        <v>2128325525000</v>
      </c>
      <c r="E102" s="5">
        <v>2092459176000</v>
      </c>
      <c r="F102" s="5">
        <v>2097742535000</v>
      </c>
      <c r="G102" s="5">
        <v>2243543170000</v>
      </c>
      <c r="I102" s="5">
        <v>2092459176000</v>
      </c>
      <c r="J102" s="5">
        <v>2222883786000</v>
      </c>
      <c r="K102" s="5">
        <v>2212539867000</v>
      </c>
      <c r="L102" s="5">
        <v>2076978640000</v>
      </c>
      <c r="M102" s="5">
        <v>1871869145000</v>
      </c>
      <c r="N102" s="5">
        <v>1472164984000</v>
      </c>
      <c r="O102" s="5">
        <v>1819761502000</v>
      </c>
    </row>
    <row r="103" spans="3:15" x14ac:dyDescent="0.35">
      <c r="C103" t="s">
        <v>117</v>
      </c>
    </row>
    <row r="104" spans="3:15" x14ac:dyDescent="0.35">
      <c r="C104" t="s">
        <v>118</v>
      </c>
    </row>
    <row r="105" spans="3:15" x14ac:dyDescent="0.35">
      <c r="C105" t="s">
        <v>119</v>
      </c>
      <c r="D105" s="5">
        <v>1220874420000</v>
      </c>
      <c r="E105" s="5">
        <v>1240940364000</v>
      </c>
      <c r="F105" s="5">
        <v>753299514000</v>
      </c>
      <c r="G105" s="5">
        <v>809848532000</v>
      </c>
      <c r="I105" s="5">
        <v>1240940364000</v>
      </c>
      <c r="J105" s="5">
        <v>1366610330000</v>
      </c>
      <c r="K105" s="5">
        <v>1162360316000</v>
      </c>
      <c r="L105" s="5">
        <v>1106941234000</v>
      </c>
      <c r="M105" s="5">
        <v>851307898000</v>
      </c>
      <c r="N105" s="5">
        <v>357508020000</v>
      </c>
      <c r="O105" s="5">
        <v>801097646000</v>
      </c>
    </row>
    <row r="106" spans="3:15" x14ac:dyDescent="0.35">
      <c r="C106" t="s">
        <v>120</v>
      </c>
    </row>
    <row r="107" spans="3:15" x14ac:dyDescent="0.35">
      <c r="C107" t="s">
        <v>286</v>
      </c>
      <c r="D107" s="5">
        <v>101319515000</v>
      </c>
      <c r="E107" s="5">
        <v>102024298000</v>
      </c>
      <c r="F107" s="5">
        <v>81930839000</v>
      </c>
      <c r="G107" s="5">
        <v>61078307000</v>
      </c>
      <c r="I107" s="5">
        <v>102024298000</v>
      </c>
      <c r="J107" s="5">
        <v>53607101000</v>
      </c>
      <c r="K107" s="5">
        <v>16414979000</v>
      </c>
      <c r="L107" s="5">
        <v>23923668000</v>
      </c>
      <c r="M107" s="5">
        <v>29081646000</v>
      </c>
      <c r="N107" s="5">
        <v>8892660000</v>
      </c>
      <c r="O107" s="5">
        <v>13611647000</v>
      </c>
    </row>
    <row r="108" spans="3:15" x14ac:dyDescent="0.35">
      <c r="C108" t="s">
        <v>121</v>
      </c>
    </row>
    <row r="109" spans="3:15" x14ac:dyDescent="0.35">
      <c r="C109" t="s">
        <v>287</v>
      </c>
      <c r="D109" s="5">
        <v>222784062000</v>
      </c>
      <c r="E109" s="5">
        <v>209661484000</v>
      </c>
      <c r="F109" s="5">
        <v>193315312000</v>
      </c>
      <c r="G109" s="5">
        <v>318358814000</v>
      </c>
      <c r="I109" s="5">
        <v>209661484000</v>
      </c>
      <c r="J109" s="5">
        <v>332816767000</v>
      </c>
      <c r="K109" s="5">
        <v>324250075000</v>
      </c>
      <c r="L109" s="5">
        <v>292178705000</v>
      </c>
      <c r="M109" s="5">
        <v>127460041000</v>
      </c>
    </row>
    <row r="110" spans="3:15" x14ac:dyDescent="0.35">
      <c r="C110" t="s">
        <v>123</v>
      </c>
      <c r="D110" s="5">
        <v>29409237000</v>
      </c>
      <c r="E110" s="5">
        <v>39260541000</v>
      </c>
      <c r="F110" s="5">
        <v>38091492000</v>
      </c>
      <c r="G110" s="5">
        <v>37432127000</v>
      </c>
      <c r="I110" s="5">
        <v>39260541000</v>
      </c>
      <c r="J110" s="5">
        <v>47170477000</v>
      </c>
      <c r="K110" s="5">
        <v>2851937000</v>
      </c>
      <c r="L110" s="5">
        <v>5702181000</v>
      </c>
      <c r="M110" s="5">
        <v>1516017000</v>
      </c>
      <c r="N110" s="5">
        <v>244657000</v>
      </c>
      <c r="O110" s="5">
        <v>28311139000</v>
      </c>
    </row>
    <row r="111" spans="3:15" x14ac:dyDescent="0.35">
      <c r="C111" t="s">
        <v>122</v>
      </c>
      <c r="D111" s="5">
        <v>9246379000</v>
      </c>
      <c r="E111" s="5">
        <v>9133865000</v>
      </c>
      <c r="F111" s="5">
        <v>12357102000</v>
      </c>
      <c r="G111" s="5">
        <v>11644340000</v>
      </c>
      <c r="I111" s="5">
        <v>9133865000</v>
      </c>
      <c r="J111" s="5">
        <v>10859930000</v>
      </c>
      <c r="K111" s="5">
        <v>5013233000</v>
      </c>
      <c r="L111" s="5">
        <v>1275016000</v>
      </c>
      <c r="M111" s="5">
        <v>6460176000</v>
      </c>
      <c r="N111" s="5">
        <v>4094230000</v>
      </c>
      <c r="O111" s="5">
        <v>2004041000</v>
      </c>
    </row>
    <row r="112" spans="3:15" x14ac:dyDescent="0.35">
      <c r="C112" t="s">
        <v>124</v>
      </c>
    </row>
    <row r="113" spans="3:15" x14ac:dyDescent="0.35">
      <c r="C113" t="s">
        <v>126</v>
      </c>
      <c r="D113" s="5">
        <v>843690409000</v>
      </c>
      <c r="E113" s="5">
        <v>840628175000</v>
      </c>
      <c r="F113" s="5">
        <v>324776013000</v>
      </c>
      <c r="G113" s="5">
        <v>257386076000</v>
      </c>
      <c r="I113" s="5">
        <v>840628175000</v>
      </c>
      <c r="J113" s="5">
        <v>766031338000</v>
      </c>
      <c r="K113" s="5">
        <v>764956478000</v>
      </c>
      <c r="L113" s="5">
        <v>669170327000</v>
      </c>
      <c r="M113" s="5">
        <v>366433457000</v>
      </c>
      <c r="N113" s="5">
        <v>34160750000</v>
      </c>
      <c r="O113" s="5">
        <v>288044350000</v>
      </c>
    </row>
    <row r="114" spans="3:15" x14ac:dyDescent="0.35">
      <c r="C114" t="s">
        <v>127</v>
      </c>
      <c r="D114" s="5">
        <v>381181722000</v>
      </c>
      <c r="E114" s="5">
        <v>356307188000</v>
      </c>
      <c r="F114" s="5">
        <v>871702578000</v>
      </c>
      <c r="G114" s="5">
        <v>1009523340000</v>
      </c>
      <c r="I114" s="5">
        <v>356307188000</v>
      </c>
      <c r="J114" s="5">
        <v>437492817000</v>
      </c>
      <c r="K114" s="5">
        <v>427413715000</v>
      </c>
      <c r="L114" s="5">
        <v>327966519000</v>
      </c>
      <c r="M114" s="5">
        <v>363527993000</v>
      </c>
      <c r="N114" s="5">
        <v>408005272000</v>
      </c>
      <c r="O114" s="5">
        <v>489967741000</v>
      </c>
    </row>
    <row r="115" spans="3:15" x14ac:dyDescent="0.35">
      <c r="C115" t="s">
        <v>128</v>
      </c>
      <c r="D115" s="5">
        <v>381181722000</v>
      </c>
      <c r="E115" s="5">
        <v>356307188000</v>
      </c>
      <c r="F115" s="5">
        <v>871702578000</v>
      </c>
      <c r="G115" s="5">
        <v>1009523340000</v>
      </c>
      <c r="I115" s="5">
        <v>356307188000</v>
      </c>
      <c r="J115" s="5">
        <v>437492817000</v>
      </c>
      <c r="K115" s="5">
        <v>427413715000</v>
      </c>
      <c r="L115" s="5">
        <v>327966519000</v>
      </c>
      <c r="M115" s="5">
        <v>363527993000</v>
      </c>
      <c r="N115" s="5">
        <v>408005272000</v>
      </c>
      <c r="O115" s="5">
        <v>489967741000</v>
      </c>
    </row>
    <row r="116" spans="3:15" x14ac:dyDescent="0.35">
      <c r="C116" t="s">
        <v>950</v>
      </c>
      <c r="N116" s="5">
        <v>50631834000</v>
      </c>
      <c r="O116" s="5">
        <v>76733203000</v>
      </c>
    </row>
    <row r="117" spans="3:15" x14ac:dyDescent="0.35">
      <c r="C117" t="s">
        <v>331</v>
      </c>
      <c r="K117" s="5">
        <v>220856000</v>
      </c>
      <c r="L117" s="5">
        <v>662567000</v>
      </c>
      <c r="M117" s="5">
        <v>274827000</v>
      </c>
      <c r="N117" s="5">
        <v>701009000</v>
      </c>
      <c r="O117" s="5">
        <v>1337148000</v>
      </c>
    </row>
    <row r="118" spans="3:15" x14ac:dyDescent="0.35">
      <c r="C118" t="s">
        <v>129</v>
      </c>
    </row>
    <row r="119" spans="3:15" x14ac:dyDescent="0.35">
      <c r="C119" t="s">
        <v>130</v>
      </c>
      <c r="D119" s="5">
        <v>10065837000</v>
      </c>
      <c r="E119" s="5">
        <v>10065837000</v>
      </c>
      <c r="F119" s="5">
        <v>551909572000</v>
      </c>
      <c r="G119" s="5">
        <v>576947572000</v>
      </c>
      <c r="I119" s="5">
        <v>10065837000</v>
      </c>
      <c r="J119" s="5">
        <v>12486620000</v>
      </c>
      <c r="K119" s="5">
        <v>4872981000</v>
      </c>
      <c r="L119" s="5">
        <v>10061465000</v>
      </c>
      <c r="M119" s="5">
        <v>211178167000</v>
      </c>
      <c r="N119" s="5">
        <v>333124582000</v>
      </c>
      <c r="O119" s="5">
        <v>386758226000</v>
      </c>
    </row>
    <row r="120" spans="3:15" x14ac:dyDescent="0.35">
      <c r="C120" t="s">
        <v>132</v>
      </c>
      <c r="D120" s="5">
        <v>1602056142000</v>
      </c>
      <c r="E120" s="5">
        <v>1597247552000</v>
      </c>
      <c r="F120" s="5">
        <v>1625002092000</v>
      </c>
      <c r="G120" s="5">
        <v>1819371872000</v>
      </c>
      <c r="I120" s="5">
        <v>1597247552000</v>
      </c>
      <c r="J120" s="5">
        <v>1804103147000</v>
      </c>
      <c r="K120" s="5">
        <v>1589774031000</v>
      </c>
      <c r="L120" s="5">
        <v>1434907753000</v>
      </c>
      <c r="M120" s="5">
        <v>1214835891000</v>
      </c>
      <c r="N120" s="5">
        <v>765513292000</v>
      </c>
      <c r="O120" s="5">
        <v>1291065387000</v>
      </c>
    </row>
    <row r="121" spans="3:15" x14ac:dyDescent="0.35">
      <c r="C121" t="s">
        <v>133</v>
      </c>
    </row>
    <row r="122" spans="3:15" x14ac:dyDescent="0.35">
      <c r="C122" t="s">
        <v>134</v>
      </c>
      <c r="D122" s="5">
        <v>455145778000</v>
      </c>
      <c r="E122" s="5">
        <v>455145778000</v>
      </c>
      <c r="F122" s="5">
        <v>455145735000</v>
      </c>
      <c r="G122" s="5">
        <v>455145735000</v>
      </c>
      <c r="I122" s="5">
        <v>455145778000</v>
      </c>
      <c r="J122" s="5">
        <v>455145734000</v>
      </c>
      <c r="K122" s="5">
        <v>455145730000</v>
      </c>
      <c r="L122" s="5">
        <v>440447606000</v>
      </c>
      <c r="M122" s="5">
        <v>437355521000</v>
      </c>
      <c r="N122" s="5">
        <v>437336359000</v>
      </c>
      <c r="O122" s="5">
        <v>328000000000</v>
      </c>
    </row>
    <row r="123" spans="3:15" x14ac:dyDescent="0.35">
      <c r="C123" t="s">
        <v>135</v>
      </c>
      <c r="D123" s="5">
        <v>259265438000</v>
      </c>
      <c r="E123" s="5">
        <v>247512020000</v>
      </c>
      <c r="F123" s="5">
        <v>227611494000</v>
      </c>
      <c r="G123" s="5">
        <v>227611490000</v>
      </c>
      <c r="I123" s="5">
        <v>247512020000</v>
      </c>
      <c r="J123" s="5">
        <v>227611489000</v>
      </c>
      <c r="K123" s="5">
        <v>227611447000</v>
      </c>
      <c r="L123" s="5">
        <v>114224323000</v>
      </c>
      <c r="M123" s="5">
        <v>101913116000</v>
      </c>
      <c r="N123" s="5">
        <v>101859462000</v>
      </c>
      <c r="O123" s="5">
        <v>4173720000</v>
      </c>
    </row>
    <row r="124" spans="3:15" x14ac:dyDescent="0.35">
      <c r="C124" t="s">
        <v>136</v>
      </c>
      <c r="D124" s="5">
        <v>-162990268000</v>
      </c>
      <c r="E124" s="5">
        <v>-165317690000</v>
      </c>
      <c r="F124" s="5">
        <v>-149022718000</v>
      </c>
      <c r="G124" s="5">
        <v>-179423455000</v>
      </c>
      <c r="I124" s="5">
        <v>-165317690000</v>
      </c>
      <c r="J124" s="5">
        <v>-177505921000</v>
      </c>
      <c r="K124" s="5">
        <v>-37577746000</v>
      </c>
      <c r="L124" s="5">
        <v>52666707000</v>
      </c>
      <c r="M124" s="5">
        <v>56114337000</v>
      </c>
      <c r="N124" s="5">
        <v>86957619000</v>
      </c>
      <c r="O124" s="5">
        <v>82103843000</v>
      </c>
    </row>
    <row r="125" spans="3:15" x14ac:dyDescent="0.35">
      <c r="C125" t="s">
        <v>137</v>
      </c>
      <c r="D125" s="5">
        <v>22999052000</v>
      </c>
      <c r="E125" s="5">
        <v>22999052000</v>
      </c>
      <c r="F125" s="5">
        <v>22999052000</v>
      </c>
      <c r="G125" s="5">
        <v>22999052000</v>
      </c>
      <c r="I125" s="5">
        <v>22999052000</v>
      </c>
      <c r="J125" s="5">
        <v>22999052000</v>
      </c>
      <c r="K125" s="5">
        <v>22999052000</v>
      </c>
      <c r="L125" s="5">
        <v>22999052000</v>
      </c>
      <c r="M125" s="5">
        <v>22999052000</v>
      </c>
    </row>
    <row r="126" spans="3:15" x14ac:dyDescent="0.35">
      <c r="C126" t="s">
        <v>138</v>
      </c>
      <c r="D126" s="5">
        <v>-185989320000</v>
      </c>
      <c r="E126" s="5">
        <v>-188316742000</v>
      </c>
      <c r="F126" s="5">
        <v>-172021770000</v>
      </c>
      <c r="G126" s="5">
        <v>-202422507000</v>
      </c>
      <c r="I126" s="5">
        <v>-188316742000</v>
      </c>
      <c r="J126" s="5">
        <v>-200504973000</v>
      </c>
      <c r="K126" s="5">
        <v>-60576798000</v>
      </c>
      <c r="L126" s="5">
        <v>29667655000</v>
      </c>
      <c r="M126" s="5">
        <v>33115285000</v>
      </c>
    </row>
    <row r="127" spans="3:15" x14ac:dyDescent="0.35">
      <c r="C127" t="s">
        <v>139</v>
      </c>
      <c r="D127" s="5">
        <v>-162990268000</v>
      </c>
      <c r="E127" s="5">
        <v>-165317690000</v>
      </c>
      <c r="F127" s="5">
        <v>-149022718000</v>
      </c>
      <c r="G127" s="5">
        <v>-179423455000</v>
      </c>
      <c r="I127" s="5">
        <v>-165317690000</v>
      </c>
      <c r="J127" s="5">
        <v>-177505921000</v>
      </c>
      <c r="K127" s="5">
        <v>-37577746000</v>
      </c>
      <c r="L127" s="5">
        <v>52666707000</v>
      </c>
      <c r="M127" s="5">
        <v>56114337000</v>
      </c>
      <c r="N127" s="5">
        <v>86957619000</v>
      </c>
      <c r="O127" s="5">
        <v>82103843000</v>
      </c>
    </row>
    <row r="128" spans="3:15" x14ac:dyDescent="0.35">
      <c r="C128" t="s">
        <v>291</v>
      </c>
      <c r="D128" s="5">
        <v>-73664431000</v>
      </c>
      <c r="E128" s="5">
        <v>-71741499000</v>
      </c>
      <c r="F128" s="5">
        <v>-67880933000</v>
      </c>
      <c r="G128" s="5">
        <v>-86049336000</v>
      </c>
      <c r="I128" s="5">
        <v>-71741499000</v>
      </c>
      <c r="J128" s="5">
        <v>-93287945000</v>
      </c>
      <c r="K128" s="5">
        <v>-26698017000</v>
      </c>
      <c r="L128" s="5">
        <v>29354631000</v>
      </c>
      <c r="M128" s="5">
        <v>925820000</v>
      </c>
      <c r="N128" s="5">
        <v>20468833000</v>
      </c>
      <c r="O128" s="5">
        <v>53275294000</v>
      </c>
    </row>
    <row r="129" spans="2:15" x14ac:dyDescent="0.35">
      <c r="C129" t="s">
        <v>9</v>
      </c>
      <c r="D129" s="5">
        <v>526269383000</v>
      </c>
      <c r="E129" s="5">
        <v>495211624000</v>
      </c>
      <c r="F129" s="5">
        <v>472740443000</v>
      </c>
      <c r="G129" s="5">
        <v>424171299000</v>
      </c>
      <c r="I129" s="5">
        <v>495211624000</v>
      </c>
      <c r="J129" s="5">
        <v>418780639000</v>
      </c>
      <c r="K129" s="5">
        <v>622765835000</v>
      </c>
      <c r="L129" s="5">
        <v>642070887000</v>
      </c>
      <c r="M129" s="5">
        <v>657033254000</v>
      </c>
      <c r="N129" s="5">
        <v>706651692000</v>
      </c>
      <c r="O129" s="5">
        <v>528696116000</v>
      </c>
    </row>
    <row r="130" spans="2:15" x14ac:dyDescent="0.35">
      <c r="C130" t="s">
        <v>140</v>
      </c>
      <c r="D130" s="5">
        <v>2128325525000</v>
      </c>
      <c r="E130" s="5">
        <v>2092459176000</v>
      </c>
      <c r="F130" s="5">
        <v>2097742535000</v>
      </c>
      <c r="G130" s="5">
        <v>2243543171000</v>
      </c>
      <c r="I130" s="5">
        <v>2092459176000</v>
      </c>
      <c r="J130" s="5">
        <v>2222883786000</v>
      </c>
      <c r="K130" s="5">
        <v>2212539866000</v>
      </c>
      <c r="L130" s="5">
        <v>2076978640000</v>
      </c>
      <c r="M130" s="5">
        <v>1871869145000</v>
      </c>
      <c r="N130" s="5">
        <v>1472164984000</v>
      </c>
      <c r="O130" s="5">
        <v>1819761503000</v>
      </c>
    </row>
    <row r="131" spans="2:15" x14ac:dyDescent="0.35">
      <c r="C131" t="s">
        <v>141</v>
      </c>
      <c r="D131" s="5">
        <v>4551707</v>
      </c>
      <c r="E131" s="5">
        <v>4551707</v>
      </c>
      <c r="F131" s="5">
        <v>4551707</v>
      </c>
      <c r="G131" s="5">
        <v>4551707</v>
      </c>
      <c r="I131" s="5">
        <v>4551707</v>
      </c>
      <c r="J131" s="5">
        <v>4551707</v>
      </c>
      <c r="K131" s="5">
        <v>4551707</v>
      </c>
      <c r="L131" s="5">
        <v>4404476</v>
      </c>
      <c r="M131" s="5">
        <v>4373333400</v>
      </c>
      <c r="N131" s="5">
        <v>4373333400</v>
      </c>
      <c r="O131" s="5">
        <v>328000000</v>
      </c>
    </row>
    <row r="133" spans="2:15" x14ac:dyDescent="0.35">
      <c r="B133" t="s">
        <v>142</v>
      </c>
      <c r="C133" t="s">
        <v>143</v>
      </c>
      <c r="D133" s="5">
        <v>-26534051000</v>
      </c>
      <c r="E133" s="5">
        <v>-52555835000</v>
      </c>
      <c r="F133" s="5">
        <v>-66866331000</v>
      </c>
      <c r="G133" s="5">
        <v>2483302000</v>
      </c>
      <c r="I133" s="5">
        <v>-84325392000</v>
      </c>
      <c r="J133" s="5">
        <v>21014610000</v>
      </c>
      <c r="K133" s="5">
        <v>-207204452000</v>
      </c>
      <c r="L133" s="5">
        <v>-143820184000</v>
      </c>
      <c r="M133" s="5">
        <v>-169757434000</v>
      </c>
      <c r="N133" s="5">
        <v>-254674686000</v>
      </c>
      <c r="O133" s="5">
        <v>-222828342000</v>
      </c>
    </row>
    <row r="134" spans="2:15" x14ac:dyDescent="0.35">
      <c r="C134" t="s">
        <v>292</v>
      </c>
      <c r="D134" s="5">
        <v>3999626000</v>
      </c>
      <c r="E134" s="5">
        <v>-31303015000</v>
      </c>
      <c r="F134" s="5">
        <v>23782935000</v>
      </c>
      <c r="G134" s="5">
        <v>64377586000</v>
      </c>
      <c r="I134" s="5">
        <v>142031740000</v>
      </c>
      <c r="J134" s="5">
        <v>327227512000</v>
      </c>
      <c r="K134" s="5">
        <v>110008334000</v>
      </c>
      <c r="L134" s="5">
        <v>244480833000</v>
      </c>
      <c r="M134" s="5">
        <v>194465678000</v>
      </c>
      <c r="N134" s="5">
        <v>90173739000</v>
      </c>
      <c r="O134" s="5">
        <v>276993614000</v>
      </c>
    </row>
    <row r="135" spans="2:15" x14ac:dyDescent="0.35">
      <c r="C135" t="s">
        <v>1094</v>
      </c>
      <c r="E135" s="5">
        <v>-157476000</v>
      </c>
      <c r="F135" s="5">
        <v>-211841000</v>
      </c>
      <c r="G135" s="5">
        <v>-723787000</v>
      </c>
      <c r="I135" s="5">
        <v>-4540623000</v>
      </c>
      <c r="J135" s="5">
        <v>-5333717000</v>
      </c>
      <c r="K135" s="5">
        <v>-2941350000</v>
      </c>
      <c r="L135" s="5">
        <v>-5817481000</v>
      </c>
      <c r="M135" s="5">
        <v>-4663284000</v>
      </c>
      <c r="O135" s="5">
        <v>-5171032000</v>
      </c>
    </row>
    <row r="136" spans="2:15" x14ac:dyDescent="0.35">
      <c r="C136" t="s">
        <v>293</v>
      </c>
      <c r="D136" s="5">
        <v>-7705137000</v>
      </c>
      <c r="E136" s="5">
        <v>-5818948000</v>
      </c>
      <c r="F136" s="5">
        <v>-10925369000</v>
      </c>
      <c r="G136" s="5">
        <v>-17578856000</v>
      </c>
      <c r="I136" s="5">
        <v>-34323173000</v>
      </c>
      <c r="J136" s="5">
        <v>-46196470000</v>
      </c>
      <c r="K136" s="5">
        <v>-70777172000</v>
      </c>
      <c r="L136" s="5">
        <v>-25796484000</v>
      </c>
      <c r="M136" s="5">
        <v>-22982149000</v>
      </c>
      <c r="N136" s="5">
        <v>-20949466000</v>
      </c>
      <c r="O136" s="5">
        <v>-33209372000</v>
      </c>
    </row>
    <row r="137" spans="2:15" x14ac:dyDescent="0.35">
      <c r="C137" t="s">
        <v>333</v>
      </c>
      <c r="D137" s="5">
        <v>-21254284000</v>
      </c>
      <c r="E137" s="5">
        <v>-14939432000</v>
      </c>
      <c r="F137" s="5">
        <v>-76915830000</v>
      </c>
      <c r="G137" s="5">
        <v>-52342209000</v>
      </c>
      <c r="I137" s="5">
        <v>-179452577000</v>
      </c>
      <c r="J137" s="5">
        <v>-245115749000</v>
      </c>
      <c r="K137" s="5">
        <v>-232390898000</v>
      </c>
      <c r="L137" s="5">
        <v>-385221690000</v>
      </c>
      <c r="M137" s="5">
        <v>-333753448000</v>
      </c>
      <c r="N137" s="5">
        <v>-321677998000</v>
      </c>
      <c r="O137" s="5">
        <v>-459318406000</v>
      </c>
    </row>
    <row r="138" spans="2:15" x14ac:dyDescent="0.35">
      <c r="C138" t="s">
        <v>852</v>
      </c>
      <c r="D138" s="5">
        <v>-1614143000</v>
      </c>
      <c r="E138" s="5">
        <v>-336964000</v>
      </c>
      <c r="F138" s="5">
        <v>-2596226000</v>
      </c>
      <c r="G138" s="5">
        <v>-1920389000</v>
      </c>
      <c r="I138" s="5">
        <v>-8040759000</v>
      </c>
      <c r="J138" s="5">
        <v>-9566966000</v>
      </c>
      <c r="K138" s="5">
        <v>-11103366000</v>
      </c>
      <c r="L138" s="5">
        <v>-9465362000</v>
      </c>
      <c r="M138" s="5">
        <v>-2824231000</v>
      </c>
      <c r="N138" s="5">
        <v>-2138828000</v>
      </c>
      <c r="O138" s="5">
        <v>-1859571000</v>
      </c>
    </row>
    <row r="139" spans="2:15" x14ac:dyDescent="0.35">
      <c r="C139" t="s">
        <v>1095</v>
      </c>
      <c r="G139" s="5">
        <v>10670957000</v>
      </c>
      <c r="L139" s="5">
        <v>38000000000</v>
      </c>
    </row>
    <row r="140" spans="2:15" x14ac:dyDescent="0.35">
      <c r="C140" t="s">
        <v>147</v>
      </c>
      <c r="D140" s="5">
        <v>39887000</v>
      </c>
      <c r="N140" s="5">
        <v>-82133000</v>
      </c>
      <c r="O140" s="5">
        <v>-263575000</v>
      </c>
    </row>
    <row r="141" spans="2:15" x14ac:dyDescent="0.35">
      <c r="C141" t="s">
        <v>150</v>
      </c>
      <c r="D141" s="5">
        <v>20774501000</v>
      </c>
      <c r="E141" s="5">
        <v>22317965000</v>
      </c>
      <c r="F141" s="5">
        <v>-9440598000</v>
      </c>
      <c r="G141" s="5">
        <v>5275572000</v>
      </c>
      <c r="I141" s="5">
        <v>47722706000</v>
      </c>
      <c r="J141" s="5">
        <v>17160540000</v>
      </c>
      <c r="K141" s="5">
        <v>172211081000</v>
      </c>
      <c r="L141" s="5">
        <v>212145439000</v>
      </c>
      <c r="M141" s="5">
        <v>235602481000</v>
      </c>
      <c r="N141" s="5">
        <v>227770556000</v>
      </c>
      <c r="O141" s="5">
        <v>216167642000</v>
      </c>
    </row>
    <row r="142" spans="2:15" x14ac:dyDescent="0.35">
      <c r="C142" t="s">
        <v>151</v>
      </c>
      <c r="D142" s="5">
        <v>185956000</v>
      </c>
      <c r="E142" s="5">
        <v>32224122000</v>
      </c>
      <c r="F142" s="5">
        <v>72157583000</v>
      </c>
      <c r="G142" s="5">
        <v>-8585987000</v>
      </c>
      <c r="I142" s="5">
        <v>27957542000</v>
      </c>
      <c r="J142" s="5">
        <v>-30759493000</v>
      </c>
      <c r="K142" s="5">
        <v>-9441346000</v>
      </c>
      <c r="L142" s="5">
        <v>-35264794000</v>
      </c>
      <c r="M142" s="5">
        <v>-48636634000</v>
      </c>
      <c r="N142" s="5">
        <v>-7970232000</v>
      </c>
      <c r="O142" s="5">
        <v>-21621332000</v>
      </c>
    </row>
    <row r="143" spans="2:15" x14ac:dyDescent="0.35">
      <c r="C143" t="s">
        <v>299</v>
      </c>
      <c r="D143" s="5">
        <v>213955000</v>
      </c>
      <c r="E143" s="5">
        <v>220912000</v>
      </c>
      <c r="F143" s="5">
        <v>279202000</v>
      </c>
      <c r="G143" s="5">
        <v>266266000</v>
      </c>
      <c r="I143" s="5">
        <v>976413000</v>
      </c>
      <c r="J143" s="5">
        <v>934418000</v>
      </c>
      <c r="K143" s="5">
        <v>1089189000</v>
      </c>
      <c r="L143" s="5">
        <v>1544550000</v>
      </c>
      <c r="M143" s="5">
        <v>418404000</v>
      </c>
      <c r="N143" s="5">
        <v>2641971000</v>
      </c>
      <c r="O143" s="5">
        <v>4534325000</v>
      </c>
    </row>
    <row r="144" spans="2:15" x14ac:dyDescent="0.35">
      <c r="C144" t="s">
        <v>309</v>
      </c>
      <c r="F144" s="5">
        <v>325000000</v>
      </c>
      <c r="I144" s="5">
        <v>325000000</v>
      </c>
    </row>
    <row r="145" spans="3:15" x14ac:dyDescent="0.35">
      <c r="C145" t="s">
        <v>902</v>
      </c>
      <c r="O145" s="5">
        <v>119500000</v>
      </c>
    </row>
    <row r="146" spans="3:15" x14ac:dyDescent="0.35">
      <c r="C146" t="s">
        <v>158</v>
      </c>
      <c r="M146" s="5">
        <v>-16229941000</v>
      </c>
      <c r="N146" s="5">
        <v>-1100000000</v>
      </c>
      <c r="O146" s="5">
        <v>-7248173000</v>
      </c>
    </row>
    <row r="147" spans="3:15" x14ac:dyDescent="0.35">
      <c r="C147" t="s">
        <v>508</v>
      </c>
      <c r="E147" s="5">
        <v>32520000000</v>
      </c>
      <c r="F147" s="5">
        <v>292973000</v>
      </c>
      <c r="G147" s="5">
        <v>-292973000</v>
      </c>
      <c r="I147" s="5">
        <v>32520000000</v>
      </c>
      <c r="J147" s="5">
        <v>134234000</v>
      </c>
      <c r="K147" s="5">
        <v>770270000</v>
      </c>
      <c r="N147" s="5">
        <v>121776000</v>
      </c>
    </row>
    <row r="148" spans="3:15" x14ac:dyDescent="0.35">
      <c r="C148" t="s">
        <v>1096</v>
      </c>
      <c r="E148" s="5">
        <v>-142598000</v>
      </c>
      <c r="F148" s="5">
        <v>14025517000</v>
      </c>
      <c r="G148" s="5">
        <v>-8552915000</v>
      </c>
      <c r="I148" s="5">
        <v>-5489679000</v>
      </c>
      <c r="J148" s="5">
        <v>-30634803000</v>
      </c>
      <c r="K148" s="5">
        <v>-8303503000</v>
      </c>
      <c r="L148" s="5">
        <v>-6640578000</v>
      </c>
      <c r="M148" s="5">
        <v>-35283362000</v>
      </c>
      <c r="N148" s="5">
        <v>-10656576000</v>
      </c>
    </row>
    <row r="149" spans="3:15" x14ac:dyDescent="0.35">
      <c r="C149" t="s">
        <v>1097</v>
      </c>
      <c r="L149" s="5">
        <v>25000000</v>
      </c>
      <c r="M149" s="5">
        <v>150000000</v>
      </c>
    </row>
    <row r="150" spans="3:15" x14ac:dyDescent="0.35">
      <c r="C150" t="s">
        <v>156</v>
      </c>
      <c r="E150" s="5">
        <v>-293834000</v>
      </c>
      <c r="I150" s="5">
        <v>-293834000</v>
      </c>
      <c r="K150" s="5">
        <v>-94075000</v>
      </c>
      <c r="L150" s="5">
        <v>-348170000</v>
      </c>
      <c r="M150" s="5">
        <v>-300000000</v>
      </c>
    </row>
    <row r="151" spans="3:15" x14ac:dyDescent="0.35">
      <c r="C151" t="s">
        <v>155</v>
      </c>
      <c r="D151" s="5">
        <v>-27999000</v>
      </c>
      <c r="E151" s="5">
        <v>-80358000</v>
      </c>
      <c r="F151" s="5">
        <v>57234891000</v>
      </c>
      <c r="G151" s="5">
        <v>-6365000</v>
      </c>
      <c r="I151" s="5">
        <v>-80358000</v>
      </c>
      <c r="J151" s="5">
        <v>-1193342000</v>
      </c>
      <c r="K151" s="5">
        <v>-2903227000</v>
      </c>
      <c r="L151" s="5">
        <v>-29845596000</v>
      </c>
      <c r="M151" s="5">
        <v>-3466370000</v>
      </c>
      <c r="N151" s="5">
        <v>-5108448000</v>
      </c>
      <c r="O151" s="5">
        <v>-19026984000</v>
      </c>
    </row>
    <row r="152" spans="3:15" x14ac:dyDescent="0.35">
      <c r="C152" t="s">
        <v>164</v>
      </c>
      <c r="D152" s="5">
        <v>20774501000</v>
      </c>
      <c r="E152" s="5">
        <v>22317965000</v>
      </c>
      <c r="F152" s="5">
        <v>-9440598000</v>
      </c>
      <c r="G152" s="5">
        <v>5275572000</v>
      </c>
      <c r="I152" s="5">
        <v>47722706000</v>
      </c>
      <c r="J152" s="5">
        <v>17160540000</v>
      </c>
      <c r="K152" s="5">
        <v>172211081000</v>
      </c>
      <c r="L152" s="5">
        <v>212145439000</v>
      </c>
      <c r="M152" s="5">
        <v>235602481000</v>
      </c>
      <c r="N152" s="5">
        <v>227770556000</v>
      </c>
      <c r="O152" s="5">
        <v>216167642000</v>
      </c>
    </row>
    <row r="153" spans="3:15" x14ac:dyDescent="0.35">
      <c r="C153" t="s">
        <v>1098</v>
      </c>
    </row>
    <row r="154" spans="3:15" x14ac:dyDescent="0.35">
      <c r="C154" t="s">
        <v>512</v>
      </c>
      <c r="E154" s="5">
        <v>14682000</v>
      </c>
      <c r="F154" s="5">
        <v>-22440233000</v>
      </c>
      <c r="G154" s="5">
        <v>9286915000</v>
      </c>
      <c r="I154" s="5">
        <v>25014682000</v>
      </c>
      <c r="K154" s="5">
        <v>73356947000</v>
      </c>
      <c r="L154" s="5">
        <v>160900784000</v>
      </c>
      <c r="M154" s="5">
        <v>202566024000</v>
      </c>
      <c r="N154" s="5">
        <v>288299632000</v>
      </c>
      <c r="O154" s="5">
        <v>209218172000</v>
      </c>
    </row>
    <row r="155" spans="3:15" x14ac:dyDescent="0.35">
      <c r="C155" t="s">
        <v>513</v>
      </c>
      <c r="D155" s="5">
        <v>-4101494000</v>
      </c>
      <c r="E155" s="5">
        <v>-21737236000</v>
      </c>
      <c r="G155" s="5">
        <v>142294000</v>
      </c>
      <c r="I155" s="5">
        <v>-21737236000</v>
      </c>
      <c r="J155" s="5">
        <v>-5190568000</v>
      </c>
      <c r="K155" s="5">
        <v>-24660485000</v>
      </c>
      <c r="L155" s="5">
        <v>-17577531000</v>
      </c>
      <c r="M155" s="5">
        <v>-42788474000</v>
      </c>
      <c r="N155" s="5">
        <v>-255004808000</v>
      </c>
      <c r="O155" s="5">
        <v>-95158226000</v>
      </c>
    </row>
    <row r="156" spans="3:15" x14ac:dyDescent="0.35">
      <c r="C156" t="s">
        <v>1099</v>
      </c>
      <c r="D156" s="5">
        <v>-4101494000</v>
      </c>
      <c r="E156" s="5">
        <v>-21722554000</v>
      </c>
      <c r="F156" s="5">
        <v>-22440233000</v>
      </c>
      <c r="G156" s="5">
        <v>9429209000</v>
      </c>
      <c r="I156" s="5">
        <v>3277446000</v>
      </c>
      <c r="J156" s="5">
        <v>-5190568000</v>
      </c>
      <c r="K156" s="5">
        <v>48696462000</v>
      </c>
      <c r="L156" s="5">
        <v>143323253000</v>
      </c>
      <c r="M156" s="5">
        <v>159777550000</v>
      </c>
      <c r="N156" s="5">
        <v>33294824000</v>
      </c>
      <c r="O156" s="5">
        <v>114059946000</v>
      </c>
    </row>
    <row r="157" spans="3:15" x14ac:dyDescent="0.35">
      <c r="C157" t="s">
        <v>856</v>
      </c>
      <c r="E157" s="5">
        <v>39989426000</v>
      </c>
      <c r="I157" s="5">
        <v>39989426000</v>
      </c>
      <c r="L157" s="5">
        <v>-55831440000</v>
      </c>
    </row>
    <row r="158" spans="3:15" x14ac:dyDescent="0.35">
      <c r="C158" t="s">
        <v>1100</v>
      </c>
      <c r="E158" s="5">
        <v>483000</v>
      </c>
      <c r="F158" s="5">
        <v>4000</v>
      </c>
      <c r="I158" s="5">
        <v>487000</v>
      </c>
      <c r="J158" s="5">
        <v>46000</v>
      </c>
      <c r="K158" s="5">
        <v>63624000</v>
      </c>
      <c r="L158" s="5">
        <v>11749922000</v>
      </c>
      <c r="M158" s="5">
        <v>72816000</v>
      </c>
      <c r="N158" s="5">
        <v>11471000</v>
      </c>
    </row>
    <row r="159" spans="3:15" x14ac:dyDescent="0.35">
      <c r="C159" t="s">
        <v>1101</v>
      </c>
      <c r="D159" s="5">
        <v>11753417000</v>
      </c>
      <c r="J159" s="5">
        <v>5420000000</v>
      </c>
      <c r="K159" s="5">
        <v>45490983000</v>
      </c>
    </row>
    <row r="160" spans="3:15" x14ac:dyDescent="0.35">
      <c r="C160" t="s">
        <v>912</v>
      </c>
      <c r="E160" s="5">
        <v>221591000</v>
      </c>
      <c r="F160" s="5">
        <v>-221591000</v>
      </c>
    </row>
    <row r="161" spans="2:15" x14ac:dyDescent="0.35">
      <c r="C161" t="s">
        <v>1102</v>
      </c>
      <c r="D161" s="5">
        <v>13122578000</v>
      </c>
      <c r="E161" s="5">
        <v>3829019000</v>
      </c>
      <c r="F161" s="5">
        <v>13031497000</v>
      </c>
      <c r="G161" s="5">
        <v>-3963912000</v>
      </c>
      <c r="I161" s="5">
        <v>4455347000</v>
      </c>
      <c r="J161" s="5">
        <v>16931062000</v>
      </c>
      <c r="K161" s="5">
        <v>82071370000</v>
      </c>
      <c r="L161" s="5">
        <v>112903704000</v>
      </c>
      <c r="M161" s="5">
        <v>75752115000</v>
      </c>
      <c r="N161" s="5">
        <v>73898631000</v>
      </c>
      <c r="O161" s="5">
        <v>53107696000</v>
      </c>
    </row>
    <row r="162" spans="2:15" x14ac:dyDescent="0.35">
      <c r="C162" t="s">
        <v>1103</v>
      </c>
      <c r="O162" s="5">
        <v>49000000000</v>
      </c>
    </row>
    <row r="163" spans="2:15" x14ac:dyDescent="0.35">
      <c r="C163" t="s">
        <v>1104</v>
      </c>
      <c r="N163" s="5">
        <v>-9201050000</v>
      </c>
    </row>
    <row r="164" spans="2:15" x14ac:dyDescent="0.35">
      <c r="C164" t="s">
        <v>1105</v>
      </c>
      <c r="K164" s="5">
        <v>-4111358000</v>
      </c>
      <c r="N164" s="5">
        <v>129766680000</v>
      </c>
    </row>
    <row r="165" spans="2:15" x14ac:dyDescent="0.35">
      <c r="C165" t="s">
        <v>1106</v>
      </c>
      <c r="F165" s="5">
        <v>189725000</v>
      </c>
      <c r="G165" s="5">
        <v>-189725000</v>
      </c>
    </row>
    <row r="166" spans="2:15" x14ac:dyDescent="0.35">
      <c r="C166" t="s">
        <v>1107</v>
      </c>
    </row>
    <row r="167" spans="2:15" x14ac:dyDescent="0.35">
      <c r="C167" t="s">
        <v>174</v>
      </c>
      <c r="D167" s="5">
        <v>-5573594000</v>
      </c>
      <c r="E167" s="5">
        <v>1986252000</v>
      </c>
      <c r="F167" s="5">
        <v>-4149346000</v>
      </c>
      <c r="G167" s="5">
        <v>-827113000</v>
      </c>
      <c r="I167" s="5">
        <v>-8645144000</v>
      </c>
      <c r="J167" s="5">
        <v>7415657000</v>
      </c>
      <c r="K167" s="5">
        <v>-44434717000</v>
      </c>
      <c r="L167" s="5">
        <v>33060461000</v>
      </c>
      <c r="M167" s="5">
        <v>17208413000</v>
      </c>
      <c r="N167" s="5">
        <v>-34874362000</v>
      </c>
      <c r="O167" s="5">
        <v>-28282032000</v>
      </c>
    </row>
    <row r="168" spans="2:15" x14ac:dyDescent="0.35">
      <c r="C168" t="s">
        <v>175</v>
      </c>
      <c r="D168" s="5">
        <v>21672902000</v>
      </c>
      <c r="E168" s="5">
        <v>1000</v>
      </c>
      <c r="I168" s="5">
        <v>30318046000</v>
      </c>
      <c r="J168" s="5">
        <v>22902389000</v>
      </c>
      <c r="K168" s="5">
        <v>67337106000</v>
      </c>
      <c r="L168" s="5">
        <v>34276645000</v>
      </c>
      <c r="M168" s="5">
        <v>17068232000</v>
      </c>
      <c r="N168" s="5">
        <v>51942594000</v>
      </c>
      <c r="O168" s="5">
        <v>80224626000</v>
      </c>
    </row>
    <row r="169" spans="2:15" x14ac:dyDescent="0.35">
      <c r="C169" t="s">
        <v>176</v>
      </c>
      <c r="D169" s="5">
        <v>16099308000</v>
      </c>
      <c r="E169" s="5">
        <v>1986253000</v>
      </c>
      <c r="F169" s="5">
        <v>-4149346000</v>
      </c>
      <c r="G169" s="5">
        <v>-827113000</v>
      </c>
      <c r="I169" s="5">
        <v>21672902000</v>
      </c>
      <c r="J169" s="5">
        <v>30318046000</v>
      </c>
      <c r="K169" s="5">
        <v>22902389000</v>
      </c>
      <c r="L169" s="5">
        <v>67337106000</v>
      </c>
      <c r="M169" s="5">
        <v>34276645000</v>
      </c>
      <c r="N169" s="5">
        <v>17068232000</v>
      </c>
      <c r="O169" s="5">
        <v>51942594000</v>
      </c>
    </row>
    <row r="171" spans="2:15" x14ac:dyDescent="0.35">
      <c r="B171" t="s">
        <v>177</v>
      </c>
      <c r="C171" t="s">
        <v>11</v>
      </c>
      <c r="D171" s="5">
        <v>0</v>
      </c>
      <c r="E171" s="5">
        <v>0</v>
      </c>
      <c r="F171" s="5">
        <v>0</v>
      </c>
      <c r="G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4370000000</v>
      </c>
      <c r="N171" s="5">
        <v>4370000000</v>
      </c>
      <c r="O171" s="5">
        <v>330000000</v>
      </c>
    </row>
    <row r="172" spans="2:15" x14ac:dyDescent="0.35">
      <c r="C172" t="s">
        <v>178</v>
      </c>
      <c r="D172" s="6">
        <v>511.33</v>
      </c>
      <c r="E172" s="6">
        <v>-3579.97</v>
      </c>
      <c r="F172" s="6">
        <v>6678.97</v>
      </c>
      <c r="G172" s="6">
        <v>-747.56</v>
      </c>
    </row>
    <row r="173" spans="2:15" x14ac:dyDescent="0.35">
      <c r="C173" t="s">
        <v>179</v>
      </c>
      <c r="D173" s="6">
        <v>1.51</v>
      </c>
      <c r="E173" s="6">
        <v>-0.32</v>
      </c>
      <c r="F173" s="6">
        <v>0.02</v>
      </c>
      <c r="G173" s="6">
        <v>-0.13</v>
      </c>
    </row>
    <row r="174" spans="2:15" x14ac:dyDescent="0.35">
      <c r="C174" t="s">
        <v>62</v>
      </c>
      <c r="D174" s="6">
        <v>0.65</v>
      </c>
      <c r="E174" s="6">
        <v>0.81</v>
      </c>
      <c r="F174" s="6">
        <v>0.06</v>
      </c>
      <c r="G174" s="6">
        <v>0.01</v>
      </c>
    </row>
    <row r="175" spans="2:15" x14ac:dyDescent="0.35">
      <c r="C175" t="s">
        <v>180</v>
      </c>
      <c r="D175" s="5">
        <v>-9850000000</v>
      </c>
      <c r="E175" s="5">
        <v>-14770000000</v>
      </c>
      <c r="F175" s="5">
        <v>-16050000000</v>
      </c>
      <c r="G175" s="5">
        <v>-2490000000</v>
      </c>
    </row>
    <row r="176" spans="2:15" x14ac:dyDescent="0.35">
      <c r="C176" t="s">
        <v>181</v>
      </c>
      <c r="D176" s="6">
        <v>1.1000000000000001E-3</v>
      </c>
      <c r="E176" s="6">
        <v>-7.8000000000000005E-3</v>
      </c>
      <c r="F176" s="6">
        <v>1.4499999999999999E-2</v>
      </c>
      <c r="G176" s="6">
        <v>-1.5E-3</v>
      </c>
    </row>
    <row r="177" spans="3:7" x14ac:dyDescent="0.35">
      <c r="C177" t="s">
        <v>182</v>
      </c>
      <c r="D177" s="6">
        <v>3.9000000000000003E-3</v>
      </c>
      <c r="E177" s="6">
        <v>-2.87E-2</v>
      </c>
      <c r="F177" s="6">
        <v>5.62E-2</v>
      </c>
      <c r="G177" s="6">
        <v>-6.7000000000000002E-3</v>
      </c>
    </row>
    <row r="178" spans="3:7" x14ac:dyDescent="0.35">
      <c r="C178" t="s">
        <v>183</v>
      </c>
      <c r="D178" s="6">
        <v>-1.26E-2</v>
      </c>
      <c r="E178" s="6">
        <v>-1.4499999999999999E-2</v>
      </c>
      <c r="F178" s="6">
        <v>-1.2500000000000001E-2</v>
      </c>
      <c r="G178" s="6">
        <v>-3.3E-3</v>
      </c>
    </row>
    <row r="179" spans="3:7" x14ac:dyDescent="0.35">
      <c r="C179" t="s">
        <v>184</v>
      </c>
      <c r="D179" s="6">
        <v>-5.3</v>
      </c>
      <c r="E179" s="6">
        <v>-4.3499999999999996</v>
      </c>
      <c r="F179" s="6">
        <v>-8.18</v>
      </c>
      <c r="G179" s="6">
        <v>-2.63</v>
      </c>
    </row>
    <row r="180" spans="3:7" x14ac:dyDescent="0.35">
      <c r="C180" t="s">
        <v>185</v>
      </c>
      <c r="D180" s="5">
        <v>526000000000</v>
      </c>
      <c r="E180" s="5">
        <v>495000000000</v>
      </c>
      <c r="F180" s="5">
        <v>473000000000</v>
      </c>
      <c r="G180" s="5">
        <v>424000000000</v>
      </c>
    </row>
    <row r="181" spans="3:7" x14ac:dyDescent="0.35">
      <c r="C181" t="s">
        <v>186</v>
      </c>
      <c r="D181" s="6">
        <v>0.01</v>
      </c>
      <c r="E181" s="6">
        <v>0.01</v>
      </c>
      <c r="F181" s="5">
        <v>0</v>
      </c>
      <c r="G181" s="5">
        <v>0</v>
      </c>
    </row>
    <row r="182" spans="3:7" x14ac:dyDescent="0.35">
      <c r="C182" t="s">
        <v>187</v>
      </c>
      <c r="D182" s="6">
        <v>131804.14000000001</v>
      </c>
      <c r="E182" s="6">
        <v>124558.35</v>
      </c>
      <c r="F182" s="6">
        <v>118773.33</v>
      </c>
      <c r="G182" s="6">
        <v>112094.35</v>
      </c>
    </row>
    <row r="183" spans="3:7" x14ac:dyDescent="0.35">
      <c r="C183" t="s">
        <v>188</v>
      </c>
      <c r="D183" s="6">
        <v>0.01</v>
      </c>
      <c r="E183" s="6">
        <v>0.01</v>
      </c>
      <c r="F183" s="5">
        <v>0</v>
      </c>
      <c r="G183" s="5">
        <v>0</v>
      </c>
    </row>
    <row r="184" spans="3:7" x14ac:dyDescent="0.35">
      <c r="C184" t="s">
        <v>189</v>
      </c>
      <c r="D184" s="6">
        <v>128648.53</v>
      </c>
      <c r="E184" s="6">
        <v>121394.07</v>
      </c>
      <c r="F184" s="6">
        <v>115668.97</v>
      </c>
      <c r="G184" s="6">
        <v>108969.14</v>
      </c>
    </row>
    <row r="185" spans="3:7" x14ac:dyDescent="0.35">
      <c r="C185" t="s">
        <v>190</v>
      </c>
    </row>
    <row r="186" spans="3:7" x14ac:dyDescent="0.35">
      <c r="C186" t="s">
        <v>191</v>
      </c>
    </row>
    <row r="187" spans="3:7" x14ac:dyDescent="0.35">
      <c r="C187" t="s">
        <v>192</v>
      </c>
      <c r="D187" s="5">
        <v>600000000000</v>
      </c>
      <c r="E187" s="5">
        <v>567000000000</v>
      </c>
      <c r="F187" s="5">
        <v>541000000000</v>
      </c>
      <c r="G187" s="5">
        <v>510000000000</v>
      </c>
    </row>
    <row r="188" spans="3:7" x14ac:dyDescent="0.35">
      <c r="C188" t="s">
        <v>23</v>
      </c>
    </row>
    <row r="189" spans="3:7" x14ac:dyDescent="0.35">
      <c r="C189" t="s">
        <v>20</v>
      </c>
      <c r="D189" s="5">
        <v>-16000000000</v>
      </c>
      <c r="E189" s="5">
        <v>-22000000000</v>
      </c>
      <c r="F189" s="5">
        <v>-20000000000</v>
      </c>
      <c r="G189" s="5">
        <v>-24000000000</v>
      </c>
    </row>
    <row r="190" spans="3:7" x14ac:dyDescent="0.35">
      <c r="C190" t="s">
        <v>193</v>
      </c>
      <c r="D190" s="5">
        <v>-8000000000</v>
      </c>
      <c r="E190" s="5">
        <v>-63000000000</v>
      </c>
      <c r="F190" s="5">
        <v>474000000000</v>
      </c>
      <c r="G190" s="5">
        <v>519000000000</v>
      </c>
    </row>
    <row r="191" spans="3:7" x14ac:dyDescent="0.35">
      <c r="C191" t="s">
        <v>194</v>
      </c>
      <c r="D191" s="5">
        <v>-27000000000</v>
      </c>
      <c r="E191" s="5">
        <v>-53000000000</v>
      </c>
      <c r="F191" s="5">
        <v>-67000000000</v>
      </c>
      <c r="G191" s="5">
        <v>2000000000</v>
      </c>
    </row>
    <row r="192" spans="3:7" x14ac:dyDescent="0.35">
      <c r="C192" t="s">
        <v>195</v>
      </c>
      <c r="D192" s="5">
        <v>0</v>
      </c>
      <c r="E192" s="5">
        <v>0</v>
      </c>
      <c r="F192" s="5">
        <v>57000000000</v>
      </c>
      <c r="G192" s="5">
        <v>0</v>
      </c>
    </row>
    <row r="193" spans="3:15" x14ac:dyDescent="0.35">
      <c r="C193" t="s">
        <v>12</v>
      </c>
      <c r="D193" s="5">
        <v>-27000000000</v>
      </c>
      <c r="E193" s="5">
        <v>-53000000000</v>
      </c>
      <c r="F193" s="5">
        <v>-10000000000</v>
      </c>
      <c r="G193" s="5">
        <v>2000000000</v>
      </c>
    </row>
    <row r="194" spans="3:15" x14ac:dyDescent="0.35">
      <c r="C194" t="s">
        <v>15</v>
      </c>
      <c r="D194" s="6">
        <v>-5835.62</v>
      </c>
      <c r="E194" s="6">
        <v>-11564.06</v>
      </c>
      <c r="F194" s="6">
        <v>-2116.0100000000002</v>
      </c>
      <c r="G194" s="6">
        <v>544.17999999999995</v>
      </c>
    </row>
    <row r="195" spans="3:15" x14ac:dyDescent="0.35">
      <c r="C195" t="s">
        <v>47</v>
      </c>
      <c r="I195" s="6">
        <v>2677.73</v>
      </c>
      <c r="J195" s="6">
        <v>-29406.91</v>
      </c>
      <c r="K195" s="6">
        <v>-19826.509999999998</v>
      </c>
      <c r="L195" s="6">
        <v>46.71</v>
      </c>
      <c r="M195" s="6">
        <v>-7.05</v>
      </c>
      <c r="N195" s="6">
        <v>4.07</v>
      </c>
      <c r="O195" s="6">
        <v>80.73</v>
      </c>
    </row>
    <row r="196" spans="3:15" x14ac:dyDescent="0.35">
      <c r="C196" t="s">
        <v>61</v>
      </c>
      <c r="I196" s="6">
        <v>0.42</v>
      </c>
      <c r="J196" s="5">
        <v>0</v>
      </c>
      <c r="K196" s="6">
        <v>-0.01</v>
      </c>
      <c r="L196" s="6">
        <v>6.42</v>
      </c>
      <c r="M196" s="6">
        <v>-35.18</v>
      </c>
      <c r="N196" s="6">
        <v>50.61</v>
      </c>
      <c r="O196" s="5">
        <v>0</v>
      </c>
    </row>
    <row r="197" spans="3:15" x14ac:dyDescent="0.35">
      <c r="C197" t="s">
        <v>64</v>
      </c>
      <c r="I197" s="6">
        <v>0.03</v>
      </c>
      <c r="J197" s="5">
        <v>0</v>
      </c>
      <c r="K197" s="6">
        <v>0.01</v>
      </c>
      <c r="L197" s="5">
        <v>0</v>
      </c>
      <c r="M197" s="6">
        <v>384.37</v>
      </c>
      <c r="N197" s="6">
        <v>241.47</v>
      </c>
      <c r="O197" s="5">
        <v>0</v>
      </c>
    </row>
    <row r="198" spans="3:15" x14ac:dyDescent="0.35">
      <c r="C198" t="s">
        <v>196</v>
      </c>
      <c r="I198" s="6">
        <v>-16530000000.000002</v>
      </c>
      <c r="J198" s="5">
        <v>-160040000000</v>
      </c>
      <c r="K198" s="5">
        <v>-129680000000</v>
      </c>
      <c r="L198" s="5">
        <v>49470000000</v>
      </c>
      <c r="M198" s="5">
        <v>-56830000000</v>
      </c>
      <c r="N198" s="5">
        <v>-35570000000</v>
      </c>
      <c r="O198" s="5">
        <v>16230000000</v>
      </c>
    </row>
    <row r="199" spans="3:15" x14ac:dyDescent="0.35">
      <c r="C199" t="s">
        <v>197</v>
      </c>
      <c r="I199" s="6">
        <v>5.7999999999999996E-3</v>
      </c>
      <c r="J199" s="6">
        <v>-6.0199999999999997E-2</v>
      </c>
      <c r="K199" s="6">
        <v>-4.0800000000000003E-2</v>
      </c>
      <c r="L199" s="6">
        <v>1E-4</v>
      </c>
      <c r="M199" s="6">
        <v>-1.6500000000000001E-2</v>
      </c>
      <c r="N199" s="6">
        <v>1.21E-2</v>
      </c>
      <c r="O199" s="6">
        <v>1.46E-2</v>
      </c>
    </row>
    <row r="200" spans="3:15" x14ac:dyDescent="0.35">
      <c r="C200" t="s">
        <v>198</v>
      </c>
      <c r="I200" s="6">
        <v>2.1499999999999998E-2</v>
      </c>
      <c r="J200" s="6">
        <v>-0.26140000000000002</v>
      </c>
      <c r="K200" s="6">
        <v>-0.13900000000000001</v>
      </c>
      <c r="L200" s="6">
        <v>2.9999999999999997E-4</v>
      </c>
      <c r="M200" s="6">
        <v>-4.7E-2</v>
      </c>
      <c r="N200" s="6">
        <v>2.6000000000000002E-2</v>
      </c>
      <c r="O200" s="6">
        <v>5.57E-2</v>
      </c>
    </row>
    <row r="201" spans="3:15" x14ac:dyDescent="0.35">
      <c r="C201" t="s">
        <v>199</v>
      </c>
      <c r="I201" s="6">
        <v>-2.5600000000000001E-2</v>
      </c>
      <c r="J201" s="6">
        <v>-0.17300000000000001</v>
      </c>
      <c r="K201" s="6">
        <v>-0.1336</v>
      </c>
      <c r="L201" s="6">
        <v>4.4999999999999998E-2</v>
      </c>
      <c r="M201" s="6">
        <v>-5.74E-2</v>
      </c>
      <c r="N201" s="6">
        <v>-3.7499999999999999E-2</v>
      </c>
      <c r="O201" s="6">
        <v>2.5899999999999999E-2</v>
      </c>
    </row>
    <row r="202" spans="3:15" x14ac:dyDescent="0.35">
      <c r="C202" t="s">
        <v>200</v>
      </c>
      <c r="I202" s="6">
        <v>-2.2000000000000002</v>
      </c>
      <c r="J202" s="6">
        <v>-12.28</v>
      </c>
      <c r="K202" s="6">
        <v>-9.02</v>
      </c>
      <c r="L202" s="6">
        <v>4.7300000000000004</v>
      </c>
      <c r="M202" s="6">
        <v>-21.68</v>
      </c>
      <c r="N202" s="6">
        <v>-18.690000000000001</v>
      </c>
      <c r="O202" s="6">
        <v>7.09</v>
      </c>
    </row>
    <row r="203" spans="3:15" x14ac:dyDescent="0.35">
      <c r="C203" t="s">
        <v>58</v>
      </c>
      <c r="I203" s="6">
        <v>0.01</v>
      </c>
      <c r="J203" s="5">
        <v>0</v>
      </c>
      <c r="K203" s="5">
        <v>0</v>
      </c>
      <c r="L203" s="5">
        <v>0</v>
      </c>
      <c r="M203" s="6">
        <v>1.65</v>
      </c>
      <c r="N203" s="6">
        <v>1.31</v>
      </c>
      <c r="O203" s="5">
        <v>0</v>
      </c>
    </row>
    <row r="204" spans="3:15" x14ac:dyDescent="0.35">
      <c r="C204" t="s">
        <v>55</v>
      </c>
      <c r="I204" s="6">
        <v>124558.35</v>
      </c>
      <c r="J204" s="6">
        <v>112500.34</v>
      </c>
      <c r="K204" s="6">
        <v>142685.78</v>
      </c>
      <c r="L204" s="6">
        <v>139112.18</v>
      </c>
      <c r="M204" s="6">
        <v>150.02000000000001</v>
      </c>
      <c r="N204" s="6">
        <v>156.9</v>
      </c>
      <c r="O204" s="6">
        <v>1449.45</v>
      </c>
    </row>
    <row r="205" spans="3:15" x14ac:dyDescent="0.35">
      <c r="C205" t="s">
        <v>201</v>
      </c>
      <c r="I205" s="6">
        <v>0.01</v>
      </c>
      <c r="J205" s="5">
        <v>0</v>
      </c>
      <c r="K205" s="5">
        <v>0</v>
      </c>
      <c r="L205" s="5">
        <v>0</v>
      </c>
      <c r="M205" s="6">
        <v>1.69</v>
      </c>
      <c r="N205" s="6">
        <v>1.34</v>
      </c>
      <c r="O205" s="5">
        <v>0</v>
      </c>
    </row>
    <row r="206" spans="3:15" x14ac:dyDescent="0.35">
      <c r="C206" t="s">
        <v>202</v>
      </c>
      <c r="I206" s="6">
        <v>121394.07</v>
      </c>
      <c r="J206" s="6">
        <v>109354.86</v>
      </c>
      <c r="K206" s="6">
        <v>139499.16</v>
      </c>
      <c r="L206" s="6">
        <v>135803.53</v>
      </c>
      <c r="M206" s="6">
        <v>146.74</v>
      </c>
      <c r="N206" s="6">
        <v>153.68</v>
      </c>
      <c r="O206" s="6">
        <v>1320.55</v>
      </c>
    </row>
    <row r="207" spans="3:15" x14ac:dyDescent="0.35">
      <c r="C207" t="s">
        <v>203</v>
      </c>
    </row>
    <row r="208" spans="3:15" x14ac:dyDescent="0.35">
      <c r="C208" t="s">
        <v>204</v>
      </c>
      <c r="K208" s="5">
        <v>0</v>
      </c>
      <c r="L208" s="5">
        <v>1000000000</v>
      </c>
      <c r="M208" s="5">
        <v>0</v>
      </c>
      <c r="N208" s="5">
        <v>51000000000</v>
      </c>
      <c r="O208" s="5">
        <v>78000000000</v>
      </c>
    </row>
    <row r="209" spans="2:15" x14ac:dyDescent="0.35">
      <c r="C209" t="s">
        <v>25</v>
      </c>
      <c r="K209" s="5">
        <v>0</v>
      </c>
      <c r="L209" s="5">
        <v>1000000000</v>
      </c>
      <c r="M209" s="5">
        <v>0</v>
      </c>
      <c r="N209" s="5">
        <v>51000000000</v>
      </c>
      <c r="O209" s="5">
        <v>78000000000</v>
      </c>
    </row>
    <row r="210" spans="2:15" x14ac:dyDescent="0.35">
      <c r="C210" t="s">
        <v>22</v>
      </c>
      <c r="I210" s="5">
        <v>-22000000000</v>
      </c>
      <c r="J210" s="5">
        <v>-30000000000</v>
      </c>
      <c r="K210" s="5">
        <v>-23000000000</v>
      </c>
      <c r="L210" s="5">
        <v>-67000000000</v>
      </c>
      <c r="M210" s="5">
        <v>-34000000000</v>
      </c>
      <c r="N210" s="5">
        <v>34000000000</v>
      </c>
      <c r="O210" s="5">
        <v>26000000000</v>
      </c>
    </row>
    <row r="211" spans="2:15" x14ac:dyDescent="0.35">
      <c r="C211" t="s">
        <v>205</v>
      </c>
      <c r="I211" s="5">
        <v>-63000000000</v>
      </c>
      <c r="J211" s="5">
        <v>42000000000</v>
      </c>
      <c r="K211" s="5">
        <v>259000000000</v>
      </c>
      <c r="L211" s="5">
        <v>43000000000</v>
      </c>
      <c r="M211" s="5">
        <v>140000000000</v>
      </c>
      <c r="N211" s="5">
        <v>255000000000</v>
      </c>
      <c r="O211" s="5">
        <v>209000000000</v>
      </c>
    </row>
    <row r="212" spans="2:15" x14ac:dyDescent="0.35">
      <c r="C212" t="s">
        <v>206</v>
      </c>
      <c r="I212" s="5">
        <v>-84000000000</v>
      </c>
      <c r="J212" s="5">
        <v>21000000000</v>
      </c>
      <c r="K212" s="5">
        <v>-207000000000</v>
      </c>
      <c r="L212" s="5">
        <v>-144000000000</v>
      </c>
      <c r="M212" s="5">
        <v>-170000000000</v>
      </c>
      <c r="N212" s="5">
        <v>-255000000000</v>
      </c>
      <c r="O212" s="5">
        <v>-223000000000</v>
      </c>
    </row>
    <row r="213" spans="2:15" x14ac:dyDescent="0.35">
      <c r="C213" t="s">
        <v>207</v>
      </c>
      <c r="I213" s="5">
        <v>0</v>
      </c>
      <c r="J213" s="5">
        <v>-1000000000</v>
      </c>
      <c r="K213" s="5">
        <v>-3000000000</v>
      </c>
      <c r="L213" s="5">
        <v>-30000000000</v>
      </c>
      <c r="M213" s="5">
        <v>-20000000000</v>
      </c>
      <c r="N213" s="5">
        <v>-6000000000</v>
      </c>
      <c r="O213" s="5">
        <v>-26000000000</v>
      </c>
    </row>
    <row r="214" spans="2:15" x14ac:dyDescent="0.35">
      <c r="C214" t="s">
        <v>14</v>
      </c>
      <c r="I214" s="5">
        <v>-84000000000</v>
      </c>
      <c r="J214" s="5">
        <v>20000000000</v>
      </c>
      <c r="K214" s="5">
        <v>-210000000000</v>
      </c>
      <c r="L214" s="5">
        <v>-174000000000</v>
      </c>
      <c r="M214" s="5">
        <v>-189000000000</v>
      </c>
      <c r="N214" s="5">
        <v>-261000000000</v>
      </c>
      <c r="O214" s="5">
        <v>-249000000000</v>
      </c>
    </row>
    <row r="215" spans="2:15" x14ac:dyDescent="0.35">
      <c r="C215" t="s">
        <v>16</v>
      </c>
      <c r="I215" s="6">
        <v>-18543.759999999998</v>
      </c>
      <c r="J215" s="6">
        <v>4354.6899999999996</v>
      </c>
      <c r="K215" s="6">
        <v>-46160.19</v>
      </c>
      <c r="L215" s="6">
        <v>-39429.39</v>
      </c>
      <c r="M215" s="6">
        <v>-43.32</v>
      </c>
      <c r="N215" s="6">
        <v>-59.65</v>
      </c>
      <c r="O215" s="6">
        <v>-759.46</v>
      </c>
    </row>
    <row r="217" spans="2:15" x14ac:dyDescent="0.35">
      <c r="B217" t="s">
        <v>208</v>
      </c>
      <c r="C217" t="s">
        <v>209</v>
      </c>
      <c r="D217" s="5">
        <v>2000000000</v>
      </c>
      <c r="E217" s="5">
        <v>-16000000000</v>
      </c>
      <c r="F217" s="5">
        <v>30000000000</v>
      </c>
      <c r="G217" s="5">
        <v>-3000000000</v>
      </c>
      <c r="H217" s="5">
        <v>9000000000</v>
      </c>
      <c r="I217" s="5">
        <v>12000000000</v>
      </c>
      <c r="J217" s="5">
        <v>-134000000000</v>
      </c>
      <c r="K217" s="5">
        <v>-90000000000</v>
      </c>
      <c r="L217" s="5">
        <v>206000000</v>
      </c>
      <c r="M217" s="5">
        <v>-31000000000</v>
      </c>
      <c r="N217" s="5">
        <v>18000000000</v>
      </c>
      <c r="O217" s="5">
        <v>26000000000</v>
      </c>
    </row>
    <row r="218" spans="2:15" x14ac:dyDescent="0.35">
      <c r="C218" t="s">
        <v>210</v>
      </c>
      <c r="H218" s="5">
        <v>13000000000</v>
      </c>
      <c r="I218" s="5">
        <v>12000000000</v>
      </c>
      <c r="J218" s="5">
        <v>-134000000000</v>
      </c>
      <c r="K218" s="5">
        <v>-90000000000</v>
      </c>
      <c r="L218" s="5">
        <v>206000000</v>
      </c>
      <c r="M218" s="5">
        <v>-31000000000</v>
      </c>
      <c r="N218" s="5">
        <v>18000000000</v>
      </c>
      <c r="O218" s="5">
        <v>26000000000</v>
      </c>
    </row>
    <row r="219" spans="2:15" x14ac:dyDescent="0.35">
      <c r="C219" t="s">
        <v>46</v>
      </c>
      <c r="D219" s="6">
        <v>0.51</v>
      </c>
      <c r="E219" s="6">
        <v>-3.58</v>
      </c>
      <c r="F219" s="6">
        <v>6.68</v>
      </c>
      <c r="G219" s="6">
        <v>-0.75</v>
      </c>
      <c r="H219" s="6">
        <v>2.0499999999999998</v>
      </c>
      <c r="I219" s="6">
        <v>2.68</v>
      </c>
      <c r="J219" s="6">
        <v>-29.41</v>
      </c>
      <c r="K219" s="6">
        <v>-19.829999999999998</v>
      </c>
      <c r="L219" s="6">
        <v>0.05</v>
      </c>
      <c r="M219" s="6">
        <v>-6.78</v>
      </c>
      <c r="N219" s="6">
        <v>3.91</v>
      </c>
      <c r="O219" s="6">
        <v>5.82</v>
      </c>
    </row>
    <row r="220" spans="2:15" x14ac:dyDescent="0.35">
      <c r="C220" t="s">
        <v>211</v>
      </c>
      <c r="H220" s="6">
        <v>2.86</v>
      </c>
      <c r="I220" s="6">
        <v>2.68</v>
      </c>
      <c r="J220" s="6">
        <v>-29.41</v>
      </c>
      <c r="K220" s="6">
        <v>-19.829999999999998</v>
      </c>
      <c r="L220" s="6">
        <v>0.05</v>
      </c>
      <c r="M220" s="6">
        <v>-6.78</v>
      </c>
      <c r="N220" s="6">
        <v>3.91</v>
      </c>
      <c r="O220" s="6">
        <v>5.82</v>
      </c>
    </row>
    <row r="221" spans="2:15" x14ac:dyDescent="0.35">
      <c r="C221" t="s">
        <v>212</v>
      </c>
      <c r="D221" s="5">
        <v>5000000000</v>
      </c>
      <c r="E221" s="5">
        <v>6000000000</v>
      </c>
      <c r="F221" s="5">
        <v>9000000000</v>
      </c>
      <c r="G221" s="5">
        <v>33000000000</v>
      </c>
      <c r="H221" s="5">
        <v>22000000000</v>
      </c>
      <c r="I221" s="5">
        <v>188000000000</v>
      </c>
      <c r="J221" s="5">
        <v>217000000000</v>
      </c>
      <c r="K221" s="5">
        <v>82000000000</v>
      </c>
      <c r="L221" s="5">
        <v>276000000000</v>
      </c>
      <c r="M221" s="5">
        <v>3000000000</v>
      </c>
      <c r="N221" s="5">
        <v>4000000000</v>
      </c>
      <c r="O221" s="5">
        <v>249000000000</v>
      </c>
    </row>
    <row r="222" spans="2:15" x14ac:dyDescent="0.35">
      <c r="C222" t="s">
        <v>213</v>
      </c>
      <c r="H222" s="5">
        <v>53000000000</v>
      </c>
      <c r="I222" s="5">
        <v>188000000000</v>
      </c>
      <c r="J222" s="5">
        <v>217000000000</v>
      </c>
      <c r="K222" s="5">
        <v>82000000000</v>
      </c>
      <c r="L222" s="5">
        <v>276000000000</v>
      </c>
      <c r="M222" s="5">
        <v>3000000000</v>
      </c>
      <c r="N222" s="5">
        <v>4000000000</v>
      </c>
      <c r="O222" s="5">
        <v>249000000000</v>
      </c>
    </row>
    <row r="223" spans="2:15" x14ac:dyDescent="0.35">
      <c r="C223" t="s">
        <v>214</v>
      </c>
      <c r="I223" s="6">
        <v>178.94</v>
      </c>
    </row>
    <row r="224" spans="2:15" x14ac:dyDescent="0.35">
      <c r="C224" t="s">
        <v>215</v>
      </c>
      <c r="I224" s="6">
        <v>127.84</v>
      </c>
    </row>
    <row r="225" spans="3:9" x14ac:dyDescent="0.35">
      <c r="C225" t="s">
        <v>216</v>
      </c>
      <c r="I225" s="6">
        <v>7.42</v>
      </c>
    </row>
    <row r="226" spans="3:9" x14ac:dyDescent="0.35">
      <c r="C226" t="s">
        <v>217</v>
      </c>
      <c r="I226" s="6">
        <v>7.8000000000000005E-3</v>
      </c>
    </row>
    <row r="227" spans="3:9" x14ac:dyDescent="0.35">
      <c r="C227" t="s">
        <v>218</v>
      </c>
      <c r="I227" s="6">
        <v>31.33</v>
      </c>
    </row>
    <row r="228" spans="3:9" x14ac:dyDescent="0.35">
      <c r="C228" t="s">
        <v>219</v>
      </c>
      <c r="I228" s="6">
        <v>2.78</v>
      </c>
    </row>
    <row r="229" spans="3:9" x14ac:dyDescent="0.35">
      <c r="C229" t="s">
        <v>220</v>
      </c>
      <c r="I229" s="6">
        <v>-11.61</v>
      </c>
    </row>
    <row r="230" spans="3:9" x14ac:dyDescent="0.35">
      <c r="C230" t="s">
        <v>221</v>
      </c>
      <c r="I230" s="6">
        <v>-19.29</v>
      </c>
    </row>
    <row r="231" spans="3:9" x14ac:dyDescent="0.35">
      <c r="C231" t="s">
        <v>222</v>
      </c>
      <c r="I231" s="6">
        <v>-32.72</v>
      </c>
    </row>
    <row r="232" spans="3:9" x14ac:dyDescent="0.35">
      <c r="C232" t="s">
        <v>223</v>
      </c>
      <c r="I232" s="6">
        <v>-36.520000000000003</v>
      </c>
    </row>
    <row r="233" spans="3:9" x14ac:dyDescent="0.35">
      <c r="C233" t="s">
        <v>325</v>
      </c>
      <c r="I233" s="6">
        <v>1.17</v>
      </c>
    </row>
    <row r="234" spans="3:9" x14ac:dyDescent="0.35">
      <c r="C234" t="s">
        <v>326</v>
      </c>
      <c r="I234" s="6">
        <v>0.45</v>
      </c>
    </row>
    <row r="235" spans="3:9" x14ac:dyDescent="0.35">
      <c r="C235" t="s">
        <v>224</v>
      </c>
      <c r="I235" s="6">
        <v>2.86</v>
      </c>
    </row>
    <row r="236" spans="3:9" x14ac:dyDescent="0.35">
      <c r="C236" t="s">
        <v>225</v>
      </c>
      <c r="I236" s="6">
        <v>2.0499999999999998</v>
      </c>
    </row>
    <row r="237" spans="3:9" x14ac:dyDescent="0.35">
      <c r="C237" t="s">
        <v>226</v>
      </c>
      <c r="I237" s="6">
        <v>11.68</v>
      </c>
    </row>
    <row r="238" spans="3:9" x14ac:dyDescent="0.35">
      <c r="C238" t="s">
        <v>227</v>
      </c>
      <c r="D238" s="6">
        <v>3.54</v>
      </c>
    </row>
    <row r="239" spans="3:9" x14ac:dyDescent="0.35">
      <c r="C239" t="s">
        <v>228</v>
      </c>
      <c r="I239" s="6">
        <v>131.81</v>
      </c>
    </row>
    <row r="240" spans="3:9" x14ac:dyDescent="0.35">
      <c r="C240" t="s">
        <v>229</v>
      </c>
      <c r="I240" s="6">
        <v>-18.97</v>
      </c>
    </row>
    <row r="241" spans="3:9" x14ac:dyDescent="0.35">
      <c r="C241" t="s">
        <v>230</v>
      </c>
      <c r="D241" s="6">
        <v>0.99</v>
      </c>
    </row>
    <row r="242" spans="3:9" x14ac:dyDescent="0.35">
      <c r="C242" t="s">
        <v>231</v>
      </c>
      <c r="D242" s="6">
        <v>0.04</v>
      </c>
    </row>
    <row r="243" spans="3:9" x14ac:dyDescent="0.35">
      <c r="C243" t="s">
        <v>234</v>
      </c>
      <c r="D243" s="6">
        <v>2.67</v>
      </c>
    </row>
    <row r="244" spans="3:9" x14ac:dyDescent="0.35">
      <c r="C244" t="s">
        <v>236</v>
      </c>
      <c r="D244" s="6">
        <v>3.55</v>
      </c>
    </row>
    <row r="245" spans="3:9" x14ac:dyDescent="0.35">
      <c r="C245" t="s">
        <v>237</v>
      </c>
      <c r="I245" s="6">
        <v>-5.17</v>
      </c>
    </row>
    <row r="246" spans="3:9" x14ac:dyDescent="0.35">
      <c r="C246" t="s">
        <v>12</v>
      </c>
      <c r="D246" s="5">
        <v>-27000000000</v>
      </c>
    </row>
    <row r="247" spans="3:9" x14ac:dyDescent="0.35">
      <c r="C247" t="s">
        <v>238</v>
      </c>
      <c r="I247" s="6">
        <v>-0.03</v>
      </c>
    </row>
    <row r="248" spans="3:9" x14ac:dyDescent="0.35">
      <c r="C248" t="s">
        <v>239</v>
      </c>
      <c r="I248" s="6">
        <v>6.0999999999999995E-3</v>
      </c>
    </row>
    <row r="249" spans="3:9" x14ac:dyDescent="0.35">
      <c r="C249" t="s">
        <v>240</v>
      </c>
      <c r="I249" s="6">
        <v>2.1700000000000001E-2</v>
      </c>
    </row>
    <row r="250" spans="3:9" x14ac:dyDescent="0.35">
      <c r="C250" t="s">
        <v>241</v>
      </c>
      <c r="I250" s="6">
        <v>-5.4800000000000001E-2</v>
      </c>
    </row>
    <row r="251" spans="3:9" x14ac:dyDescent="0.35">
      <c r="C251" t="s">
        <v>242</v>
      </c>
      <c r="I251" s="6">
        <v>-6.0499999999999998E-2</v>
      </c>
    </row>
    <row r="252" spans="3:9" x14ac:dyDescent="0.35">
      <c r="C252" t="s">
        <v>244</v>
      </c>
      <c r="D252" s="6">
        <v>41619.32</v>
      </c>
    </row>
    <row r="253" spans="3:9" x14ac:dyDescent="0.35">
      <c r="C253" t="s">
        <v>245</v>
      </c>
      <c r="D253" s="6">
        <v>3695.4</v>
      </c>
    </row>
    <row r="254" spans="3:9" x14ac:dyDescent="0.35">
      <c r="C254" t="s">
        <v>246</v>
      </c>
      <c r="D254" s="6">
        <v>37923.919999999998</v>
      </c>
    </row>
    <row r="255" spans="3:9" x14ac:dyDescent="0.35">
      <c r="C255" t="s">
        <v>248</v>
      </c>
      <c r="I255" s="6">
        <v>0.03</v>
      </c>
    </row>
    <row r="256" spans="3:9" x14ac:dyDescent="0.35">
      <c r="C256" t="s">
        <v>249</v>
      </c>
      <c r="I256" s="6">
        <v>0.04</v>
      </c>
    </row>
    <row r="257" spans="3:9" x14ac:dyDescent="0.35">
      <c r="C257" t="s">
        <v>42</v>
      </c>
      <c r="I257" s="5">
        <v>1666000000000</v>
      </c>
    </row>
    <row r="258" spans="3:9" x14ac:dyDescent="0.35">
      <c r="C258" t="s">
        <v>250</v>
      </c>
      <c r="I258" s="5">
        <v>1576000000000</v>
      </c>
    </row>
    <row r="259" spans="3:9" x14ac:dyDescent="0.35">
      <c r="C259" t="s">
        <v>251</v>
      </c>
      <c r="I259" s="5">
        <v>4550000000</v>
      </c>
    </row>
    <row r="260" spans="3:9" x14ac:dyDescent="0.35">
      <c r="C260" t="s">
        <v>252</v>
      </c>
      <c r="I260" s="6">
        <v>0.22839999999999999</v>
      </c>
    </row>
    <row r="261" spans="3:9" x14ac:dyDescent="0.35">
      <c r="C261" t="s">
        <v>253</v>
      </c>
      <c r="D261" s="6">
        <v>0.53749999999999998</v>
      </c>
    </row>
    <row r="262" spans="3:9" x14ac:dyDescent="0.35">
      <c r="C262" t="s">
        <v>254</v>
      </c>
      <c r="D262" s="6">
        <v>-2.0495999999999999</v>
      </c>
    </row>
    <row r="263" spans="3:9" x14ac:dyDescent="0.35">
      <c r="C263" t="s">
        <v>255</v>
      </c>
      <c r="D263" s="6">
        <v>0.43</v>
      </c>
    </row>
    <row r="264" spans="3:9" x14ac:dyDescent="0.35">
      <c r="C264" t="s">
        <v>256</v>
      </c>
      <c r="D264" s="6">
        <v>-0.96140000000000003</v>
      </c>
    </row>
    <row r="265" spans="3:9" x14ac:dyDescent="0.35">
      <c r="C265" t="s">
        <v>257</v>
      </c>
      <c r="D265" s="6">
        <v>-0.91569999999999996</v>
      </c>
    </row>
    <row r="266" spans="3:9" x14ac:dyDescent="0.35">
      <c r="C266" t="s">
        <v>258</v>
      </c>
      <c r="D266" s="6">
        <v>0.56710000000000005</v>
      </c>
    </row>
    <row r="267" spans="3:9" x14ac:dyDescent="0.35">
      <c r="C267" t="s">
        <v>259</v>
      </c>
      <c r="I267" s="5">
        <v>4</v>
      </c>
    </row>
    <row r="268" spans="3:9" x14ac:dyDescent="0.35">
      <c r="C268" t="s">
        <v>260</v>
      </c>
      <c r="I268" s="6">
        <v>0.93</v>
      </c>
    </row>
    <row r="269" spans="3:9" x14ac:dyDescent="0.35">
      <c r="C269" t="s">
        <v>261</v>
      </c>
      <c r="I269" s="6">
        <v>0.6</v>
      </c>
    </row>
    <row r="270" spans="3:9" x14ac:dyDescent="0.35">
      <c r="C270" t="s">
        <v>262</v>
      </c>
      <c r="I270" s="6">
        <v>0.09</v>
      </c>
    </row>
    <row r="271" spans="3:9" x14ac:dyDescent="0.35">
      <c r="C271" t="s">
        <v>263</v>
      </c>
      <c r="I271" s="6">
        <v>0.21</v>
      </c>
    </row>
    <row r="272" spans="3:9" x14ac:dyDescent="0.35">
      <c r="C272" t="s">
        <v>264</v>
      </c>
      <c r="I272" s="6">
        <v>0.06</v>
      </c>
    </row>
    <row r="273" spans="3:9" x14ac:dyDescent="0.35">
      <c r="C273" t="s">
        <v>265</v>
      </c>
      <c r="I273" s="6">
        <v>0.23</v>
      </c>
    </row>
    <row r="274" spans="3:9" x14ac:dyDescent="0.35">
      <c r="C274" t="s">
        <v>266</v>
      </c>
      <c r="I274" s="6">
        <v>0.03</v>
      </c>
    </row>
    <row r="275" spans="3:9" x14ac:dyDescent="0.35">
      <c r="C275" t="s">
        <v>267</v>
      </c>
      <c r="I275" s="5">
        <v>53000000000</v>
      </c>
    </row>
    <row r="276" spans="3:9" x14ac:dyDescent="0.35">
      <c r="C276" t="s">
        <v>268</v>
      </c>
      <c r="I276" s="5">
        <v>12000000000</v>
      </c>
    </row>
    <row r="277" spans="3:9" x14ac:dyDescent="0.35">
      <c r="C277" t="s">
        <v>269</v>
      </c>
      <c r="I277" s="5">
        <v>-43000000000</v>
      </c>
    </row>
    <row r="278" spans="3:9" x14ac:dyDescent="0.35">
      <c r="C278" t="s">
        <v>270</v>
      </c>
      <c r="I278" s="5">
        <v>13000000000</v>
      </c>
    </row>
    <row r="279" spans="3:9" x14ac:dyDescent="0.35">
      <c r="C279" t="s">
        <v>271</v>
      </c>
      <c r="D279" s="5">
        <v>16000000000</v>
      </c>
    </row>
    <row r="280" spans="3:9" x14ac:dyDescent="0.35">
      <c r="C280" t="s">
        <v>272</v>
      </c>
      <c r="D280" s="5">
        <v>2128000000000</v>
      </c>
    </row>
    <row r="281" spans="3:9" x14ac:dyDescent="0.35">
      <c r="C281" t="s">
        <v>273</v>
      </c>
      <c r="D281" s="5">
        <v>1602000000000</v>
      </c>
    </row>
    <row r="282" spans="3:9" x14ac:dyDescent="0.35">
      <c r="C282" t="s">
        <v>193</v>
      </c>
      <c r="D282" s="5">
        <v>-8000000000</v>
      </c>
    </row>
    <row r="283" spans="3:9" x14ac:dyDescent="0.35">
      <c r="C283" t="s">
        <v>192</v>
      </c>
      <c r="I283" s="5">
        <v>600000000000</v>
      </c>
    </row>
    <row r="284" spans="3:9" x14ac:dyDescent="0.35">
      <c r="C284" t="s">
        <v>20</v>
      </c>
      <c r="D284" s="5">
        <v>-16000000000</v>
      </c>
    </row>
    <row r="285" spans="3:9" x14ac:dyDescent="0.35">
      <c r="C285" t="s">
        <v>274</v>
      </c>
      <c r="I285" s="5">
        <v>526000000000</v>
      </c>
    </row>
    <row r="286" spans="3:9" x14ac:dyDescent="0.35">
      <c r="C286" t="s">
        <v>275</v>
      </c>
      <c r="I286" s="5">
        <v>-143000000000</v>
      </c>
    </row>
    <row r="287" spans="3:9" x14ac:dyDescent="0.35">
      <c r="C287" t="s">
        <v>276</v>
      </c>
      <c r="I287" s="5">
        <v>96000000000</v>
      </c>
    </row>
    <row r="288" spans="3:9" x14ac:dyDescent="0.35">
      <c r="C288" t="s">
        <v>277</v>
      </c>
      <c r="I288" s="5">
        <v>39000000000</v>
      </c>
    </row>
    <row r="289" spans="3:9" x14ac:dyDescent="0.35">
      <c r="C289" t="s">
        <v>278</v>
      </c>
      <c r="I289" s="5">
        <v>57000000000</v>
      </c>
    </row>
    <row r="290" spans="3:9" x14ac:dyDescent="0.35">
      <c r="C290" t="s">
        <v>279</v>
      </c>
      <c r="I290" s="5">
        <v>-86000000000</v>
      </c>
    </row>
  </sheetData>
  <pageMargins left="0.7" right="0.7" top="0.75" bottom="0.75" header="0.3" footer="0.3"/>
  <ignoredErrors>
    <ignoredError sqref="A1:O291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293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1108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1109</v>
      </c>
      <c r="D2" s="2" vm="227">
        <f ca="1">IFERROR(_xlfn.STOCKHISTORY("XIDX:" &amp; $C$1, D3, , 0, 0, 1), "Libur")</f>
        <v>640</v>
      </c>
      <c r="H2" s="2" vm="227">
        <f ca="1">IFERROR(INDEX(D2:G2,COUNT(D2:G2)),"")</f>
        <v>640</v>
      </c>
      <c r="I2" s="2" vm="209">
        <f t="shared" ref="I2:O2" ca="1" si="0">IFERROR(_xlfn.STOCKHISTORY("XIDX:" &amp; $C$1, I1, , 0, 0, 1), "Libur")</f>
        <v>725</v>
      </c>
      <c r="J2" s="2" t="str">
        <f t="shared" ca="1" si="0"/>
        <v>Libur</v>
      </c>
      <c r="K2" s="2" vm="228">
        <f t="shared" ca="1" si="0"/>
        <v>815</v>
      </c>
      <c r="L2" s="2" vm="228">
        <f t="shared" ca="1" si="0"/>
        <v>815</v>
      </c>
      <c r="M2" s="2" vm="131">
        <f t="shared" ca="1" si="0"/>
        <v>875</v>
      </c>
      <c r="N2" s="2" vm="229">
        <f t="shared" ca="1" si="0"/>
        <v>920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3143366000000</v>
      </c>
      <c r="H4" s="2">
        <f>IFERROR(SUM(D4:G4)*(4/MAX(1,COUNT(D4:G4))),"")</f>
        <v>12573464000000</v>
      </c>
      <c r="I4" s="2">
        <f t="shared" ref="I4:O4" si="1">IFERROR(INDEX(I51:I500,MATCH($C$4,$C$51:$C$500,0)),"")</f>
        <v>11098665000000</v>
      </c>
      <c r="J4" s="2">
        <f t="shared" si="1"/>
        <v>9811549000000</v>
      </c>
      <c r="K4" s="2">
        <f t="shared" si="1"/>
        <v>9239926000000</v>
      </c>
      <c r="L4" s="2">
        <f t="shared" si="1"/>
        <v>8461768000000</v>
      </c>
      <c r="M4" s="2">
        <f t="shared" si="1"/>
        <v>6973718000000</v>
      </c>
      <c r="N4" s="2">
        <f t="shared" si="1"/>
        <v>6110155000000</v>
      </c>
      <c r="O4" s="2">
        <f t="shared" si="1"/>
        <v>6913792000000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70305000000</v>
      </c>
      <c r="H5" s="2">
        <f>IFERROR(SUM(D5:G5)*(4/MAX(1,COUNT(D5:G5))),"")</f>
        <v>281220000000</v>
      </c>
      <c r="I5" s="2">
        <f t="shared" ref="I5:O5" si="2">IFERROR(INDEX(I51:I500,MATCH($C$5,$C$51:$C$500,0)),"")</f>
        <v>435407000000</v>
      </c>
      <c r="J5" s="2">
        <f t="shared" si="2"/>
        <v>372949000000</v>
      </c>
      <c r="K5" s="2">
        <f t="shared" si="2"/>
        <v>412424000000</v>
      </c>
      <c r="L5" s="2">
        <f t="shared" si="2"/>
        <v>387600000000</v>
      </c>
      <c r="M5" s="2">
        <f t="shared" si="2"/>
        <v>358765000000</v>
      </c>
      <c r="N5" s="2">
        <f t="shared" si="2"/>
        <v>263514000000</v>
      </c>
      <c r="O5" s="2">
        <f t="shared" si="2"/>
        <v>355860000000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6650049000000</v>
      </c>
      <c r="H6" s="2">
        <f>IFERROR(INDEX(D6:G6,COUNT(D6:G6)),"")</f>
        <v>6650049000000</v>
      </c>
      <c r="I6" s="2">
        <f t="shared" ref="I6:O6" si="3">IFERROR(INDEX(I51:I500,MATCH($C$6,$C$51:$C$500,0)),"")</f>
        <v>6577548000000</v>
      </c>
      <c r="J6" s="2">
        <f t="shared" si="3"/>
        <v>6204451000000</v>
      </c>
      <c r="K6" s="2">
        <f t="shared" si="3"/>
        <v>5831732000000</v>
      </c>
      <c r="L6" s="2">
        <f t="shared" si="3"/>
        <v>5411262000000</v>
      </c>
      <c r="M6" s="2">
        <f t="shared" si="3"/>
        <v>5019381000000</v>
      </c>
      <c r="N6" s="2">
        <f t="shared" si="3"/>
        <v>4655596000000</v>
      </c>
      <c r="O6" s="2">
        <f t="shared" si="3"/>
        <v>3283591000000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9.4700000000000006</v>
      </c>
      <c r="H7" s="3">
        <f>IFERROR(INDEX(D7:G7,COUNT(D7:G7)),"")</f>
        <v>9.4700000000000006</v>
      </c>
      <c r="I7" s="3">
        <f t="shared" ref="I7:O7" si="4">IFERROR(INDEX(I51:I500,MATCH($C$7,$C$51:$C$500,0))/1000000000,"")</f>
        <v>9.4700000000000006</v>
      </c>
      <c r="J7" s="3">
        <f t="shared" si="4"/>
        <v>9.4700000000000006</v>
      </c>
      <c r="K7" s="3">
        <f t="shared" si="4"/>
        <v>9.4700000000000006</v>
      </c>
      <c r="L7" s="3">
        <f t="shared" si="4"/>
        <v>9.4700000000000006</v>
      </c>
      <c r="M7" s="3">
        <f t="shared" si="4"/>
        <v>9.4700000000000006</v>
      </c>
      <c r="N7" s="3">
        <f t="shared" si="4"/>
        <v>9.4700000000000006</v>
      </c>
      <c r="O7" s="3">
        <f t="shared" si="4"/>
        <v>8.2100000000000009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56000000000</v>
      </c>
      <c r="H8" s="2">
        <f>IFERROR(INDEX(D8:G8,COUNT(D8:G8)),"")</f>
        <v>56000000000</v>
      </c>
      <c r="I8" s="2">
        <f t="shared" ref="I8:O8" si="5">IFERROR(INDEX(I51:I500,MATCH($C$8,$C$51:$C$500,0)),"")</f>
        <v>62000000000</v>
      </c>
      <c r="J8" s="2">
        <f t="shared" si="5"/>
        <v>91000000000</v>
      </c>
      <c r="K8" s="2">
        <f t="shared" si="5"/>
        <v>-266000000000</v>
      </c>
      <c r="L8" s="2">
        <f t="shared" si="5"/>
        <v>-396000000000</v>
      </c>
      <c r="M8" s="2">
        <f t="shared" si="5"/>
        <v>195000000000</v>
      </c>
      <c r="N8" s="2">
        <f t="shared" si="5"/>
        <v>167000000000</v>
      </c>
      <c r="O8" s="2">
        <f t="shared" si="5"/>
        <v>137000000000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5.87</v>
      </c>
      <c r="H9" s="3">
        <f>IFERROR(INDEX(D9:G9,COUNT(D9:G9)),"")</f>
        <v>5.87</v>
      </c>
      <c r="I9" s="3">
        <f t="shared" ref="I9:O9" si="6">IFERROR(INDEX(I51:I500,MATCH($C$9,$C$51:$C$500,0)),"")</f>
        <v>6.59</v>
      </c>
      <c r="J9" s="3">
        <f t="shared" si="6"/>
        <v>9.58</v>
      </c>
      <c r="K9" s="3">
        <f t="shared" si="6"/>
        <v>-28.12</v>
      </c>
      <c r="L9" s="3">
        <f t="shared" si="6"/>
        <v>-41.81</v>
      </c>
      <c r="M9" s="3">
        <f t="shared" si="6"/>
        <v>20.64</v>
      </c>
      <c r="N9" s="3">
        <f t="shared" si="6"/>
        <v>17.62</v>
      </c>
      <c r="O9" s="3">
        <f t="shared" si="6"/>
        <v>16.68</v>
      </c>
    </row>
    <row r="10" spans="1:15" x14ac:dyDescent="0.35">
      <c r="C10" t="s">
        <v>17</v>
      </c>
      <c r="D10" s="3">
        <f ca="1">IFERROR(IF(D9=0,"",D2/D9),"")</f>
        <v>109.02896081771721</v>
      </c>
      <c r="I10" s="3">
        <f t="shared" ref="I10:O10" ca="1" si="7">IFERROR(IF(I9=0,"",I2/I9),"")</f>
        <v>110.01517450682853</v>
      </c>
      <c r="J10" s="3" t="str">
        <f t="shared" ca="1" si="7"/>
        <v/>
      </c>
      <c r="K10" s="3">
        <f t="shared" ca="1" si="7"/>
        <v>-28.982930298719772</v>
      </c>
      <c r="L10" s="3">
        <f t="shared" ca="1" si="7"/>
        <v>-19.492944271705333</v>
      </c>
      <c r="M10" s="3">
        <f t="shared" ca="1" si="7"/>
        <v>42.393410852713174</v>
      </c>
      <c r="N10" s="3">
        <f t="shared" ca="1" si="7"/>
        <v>52.213393870601585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564745000000</v>
      </c>
      <c r="H11" s="2">
        <f>IFERROR(INDEX(D11:G11,COUNT(D11:G11)),"")</f>
        <v>564745000000</v>
      </c>
      <c r="I11" s="2">
        <f t="shared" ref="I11:O11" si="8">IFERROR(INDEX(I51:I500,MATCH($C$11,$C$51:$C$500,0)),"")</f>
        <v>525811000000</v>
      </c>
      <c r="J11" s="2">
        <f t="shared" si="8"/>
        <v>538626000000</v>
      </c>
      <c r="K11" s="2">
        <f t="shared" si="8"/>
        <v>546665000000</v>
      </c>
      <c r="L11" s="2">
        <f t="shared" si="8"/>
        <v>1026119000000</v>
      </c>
      <c r="M11" s="2">
        <f t="shared" si="8"/>
        <v>1192996000000</v>
      </c>
      <c r="N11" s="2">
        <f t="shared" si="8"/>
        <v>1195995000000</v>
      </c>
      <c r="O11" s="2">
        <f t="shared" si="8"/>
        <v>100807000000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-313000000000</v>
      </c>
      <c r="H12" s="2">
        <f>IFERROR(INDEX(D12:G12,COUNT(D12:G12)),"")</f>
        <v>-313000000000</v>
      </c>
      <c r="I12" s="2">
        <f t="shared" ref="I12:O12" si="9">IFERROR(INDEX(I51:I500,MATCH($C$12,$C$51:$C$500,0)),"")</f>
        <v>-270000000000</v>
      </c>
      <c r="J12" s="2">
        <f t="shared" si="9"/>
        <v>-360000000000</v>
      </c>
      <c r="K12" s="2">
        <f t="shared" si="9"/>
        <v>-383000000000</v>
      </c>
      <c r="L12" s="2">
        <f t="shared" si="9"/>
        <v>-815000000000</v>
      </c>
      <c r="M12" s="2">
        <f t="shared" si="9"/>
        <v>-1155000000000</v>
      </c>
      <c r="N12" s="2">
        <f t="shared" si="9"/>
        <v>-1112000000000</v>
      </c>
      <c r="O12" s="2">
        <f t="shared" si="9"/>
        <v>1212000000000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252000000000</v>
      </c>
      <c r="H13" s="2">
        <f>IFERROR(INDEX(D13:G13,COUNT(D13:G13)),"")</f>
        <v>252000000000</v>
      </c>
      <c r="I13" s="2">
        <f t="shared" ref="I13:O13" si="10">IFERROR(INDEX(I51:I500,MATCH($C$13,$C$51:$C$500,0)),"")</f>
        <v>255000000000</v>
      </c>
      <c r="J13" s="2">
        <f t="shared" si="10"/>
        <v>179000000000</v>
      </c>
      <c r="K13" s="2">
        <f t="shared" si="10"/>
        <v>164000000000</v>
      </c>
      <c r="L13" s="2">
        <f t="shared" si="10"/>
        <v>211000000000</v>
      </c>
      <c r="M13" s="2">
        <f t="shared" si="10"/>
        <v>38000000000</v>
      </c>
      <c r="N13" s="2">
        <f t="shared" si="10"/>
        <v>84000000000</v>
      </c>
      <c r="O13" s="2">
        <f t="shared" si="10"/>
        <v>1313000000000</v>
      </c>
    </row>
    <row r="14" spans="1:15" x14ac:dyDescent="0.35">
      <c r="C14" t="s">
        <v>26</v>
      </c>
      <c r="D14" s="2">
        <f>IFERROR(INDEX(D51:D500,MATCH($C$14,$C$51:$C$500,0)),"")</f>
        <v>-1048000000</v>
      </c>
      <c r="H14" s="2">
        <f>IFERROR(SUM(D14:G14)*(4/MAX(1,COUNT(D14:G14))),"")</f>
        <v>-4192000000</v>
      </c>
      <c r="I14" s="2">
        <f t="shared" ref="I14:O14" si="11">IFERROR(INDEX(I51:I500,MATCH($C$14,$C$51:$C$500,0)),"")</f>
        <v>-2099000000</v>
      </c>
      <c r="J14" s="2">
        <f t="shared" si="11"/>
        <v>-2119000000</v>
      </c>
      <c r="K14" s="2">
        <f t="shared" si="11"/>
        <v>-15995000000</v>
      </c>
      <c r="L14" s="2">
        <f t="shared" si="11"/>
        <v>-5421000000</v>
      </c>
      <c r="M14" s="2">
        <f t="shared" si="11"/>
        <v>-3020000000</v>
      </c>
      <c r="N14" s="2">
        <f t="shared" si="11"/>
        <v>-13095000000</v>
      </c>
      <c r="O14" s="2">
        <f t="shared" si="11"/>
        <v>-21815000000</v>
      </c>
    </row>
    <row r="15" spans="1:15" x14ac:dyDescent="0.35">
      <c r="C15" t="s">
        <v>27</v>
      </c>
      <c r="D15" s="2">
        <f>IFERROR(INDEX(D51:D500,MATCH($C$15,$C$51:$C$500,0)),"")</f>
        <v>-16656000000</v>
      </c>
      <c r="H15" s="2">
        <f>IFERROR(SUM(D15:G15)*(4/MAX(1,COUNT(D15:G15))),"")</f>
        <v>-66624000000</v>
      </c>
      <c r="I15" s="2">
        <f t="shared" ref="I15:O15" si="12">IFERROR(INDEX(I51:I500,MATCH($C$15,$C$51:$C$500,0)),"")</f>
        <v>-112034000000</v>
      </c>
      <c r="J15" s="2">
        <f t="shared" si="12"/>
        <v>-101864000000</v>
      </c>
      <c r="K15" s="2">
        <f t="shared" si="12"/>
        <v>-94054000000</v>
      </c>
      <c r="L15" s="2">
        <f t="shared" si="12"/>
        <v>-116670000000</v>
      </c>
      <c r="M15" s="2">
        <f t="shared" si="12"/>
        <v>-98452000000</v>
      </c>
      <c r="N15" s="2">
        <f t="shared" si="12"/>
        <v>-61657000000</v>
      </c>
      <c r="O15" s="2">
        <f t="shared" si="12"/>
        <v>-124953000000</v>
      </c>
    </row>
    <row r="16" spans="1:15" x14ac:dyDescent="0.35">
      <c r="C16" t="s">
        <v>28</v>
      </c>
      <c r="D16" s="2">
        <f>IFERROR(INDEX(D51:D500,MATCH($C$16,$C$51:$C$500,0)),"")</f>
        <v>89157000000</v>
      </c>
      <c r="H16" s="2">
        <f>IFERROR(SUM(D16:G16)*(4/MAX(1,COUNT(D16:G16))),"")</f>
        <v>356628000000</v>
      </c>
      <c r="I16" s="2">
        <f t="shared" ref="I16:O16" si="13">IFERROR(INDEX(I51:I500,MATCH($C$16,$C$51:$C$500,0)),"")</f>
        <v>547204000000</v>
      </c>
      <c r="J16" s="2">
        <f t="shared" si="13"/>
        <v>465596000000</v>
      </c>
      <c r="K16" s="2">
        <f t="shared" si="13"/>
        <v>413132000000</v>
      </c>
      <c r="L16" s="2">
        <f t="shared" si="13"/>
        <v>498775000000</v>
      </c>
      <c r="M16" s="2">
        <f t="shared" si="13"/>
        <v>449922000000</v>
      </c>
      <c r="N16" s="2">
        <f t="shared" si="13"/>
        <v>267246000000</v>
      </c>
      <c r="O16" s="2">
        <f t="shared" si="13"/>
        <v>491816000000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6060800000000</v>
      </c>
      <c r="H20" s="2">
        <f t="shared" ref="H20:O20" ca="1" si="14">IFERROR(H21*H2,"")</f>
        <v>6060800000000</v>
      </c>
      <c r="I20" s="2">
        <f t="shared" ca="1" si="14"/>
        <v>6865750000000</v>
      </c>
      <c r="J20" s="2" t="str">
        <f t="shared" ca="1" si="14"/>
        <v/>
      </c>
      <c r="K20" s="2">
        <f t="shared" ca="1" si="14"/>
        <v>7718050000000</v>
      </c>
      <c r="L20" s="2">
        <f t="shared" ca="1" si="14"/>
        <v>7718050000000</v>
      </c>
      <c r="M20" s="2">
        <f t="shared" ca="1" si="14"/>
        <v>8286250000000</v>
      </c>
      <c r="N20" s="2">
        <f t="shared" ca="1" si="14"/>
        <v>8712400000000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9470000000</v>
      </c>
      <c r="H21" s="2">
        <f>IFERROR(INDEX(D21:G21,COUNT(D21:G21)),"")</f>
        <v>9470000000</v>
      </c>
      <c r="I21" s="2">
        <f t="shared" ref="I21:O21" si="15">IFERROR(INDEX(I51:I500,MATCH($C$7,$C$51:$C$500,0)),"")</f>
        <v>9470000000</v>
      </c>
      <c r="J21" s="2">
        <f t="shared" si="15"/>
        <v>9470000000</v>
      </c>
      <c r="K21" s="2">
        <f t="shared" si="15"/>
        <v>9470000000</v>
      </c>
      <c r="L21" s="2">
        <f t="shared" si="15"/>
        <v>9470000000</v>
      </c>
      <c r="M21" s="2">
        <f t="shared" si="15"/>
        <v>9470000000</v>
      </c>
      <c r="N21" s="2">
        <f t="shared" si="15"/>
        <v>9470000000</v>
      </c>
      <c r="O21" s="2">
        <f t="shared" si="15"/>
        <v>8210000000.000001</v>
      </c>
    </row>
    <row r="23" spans="1:15" x14ac:dyDescent="0.35">
      <c r="B23" t="s">
        <v>43</v>
      </c>
      <c r="C23" t="s">
        <v>44</v>
      </c>
      <c r="D23" s="3">
        <f>IFERROR(D5/D6*100,"")</f>
        <v>1.0572102551424809</v>
      </c>
      <c r="H23" s="3">
        <f t="shared" ref="H23:O23" si="16">IFERROR(H5/H6*100,"")</f>
        <v>4.2288410205699236</v>
      </c>
      <c r="I23" s="3">
        <f t="shared" si="16"/>
        <v>6.6195944142102805</v>
      </c>
      <c r="J23" s="3">
        <f t="shared" si="16"/>
        <v>6.0109911416819957</v>
      </c>
      <c r="K23" s="3">
        <f t="shared" si="16"/>
        <v>7.0720670977335729</v>
      </c>
      <c r="L23" s="3">
        <f t="shared" si="16"/>
        <v>7.1628392785268948</v>
      </c>
      <c r="M23" s="3">
        <f t="shared" si="16"/>
        <v>7.1475944942214991</v>
      </c>
      <c r="N23" s="3">
        <f t="shared" si="16"/>
        <v>5.6601560788350191</v>
      </c>
      <c r="O23" s="3">
        <f t="shared" si="16"/>
        <v>10.837525136352244</v>
      </c>
    </row>
    <row r="24" spans="1:15" x14ac:dyDescent="0.35">
      <c r="C24" t="s">
        <v>45</v>
      </c>
      <c r="D24" s="4">
        <f>IFERROR(_xlfn.RRI(5,I23,D23),"")</f>
        <v>-0.30710728173172774</v>
      </c>
      <c r="H24" s="4">
        <f t="shared" ref="H24:O24" si="17">IFERROR(_xlfn.RRI(5,M23,H23),"")</f>
        <v>-9.9648089236395898E-2</v>
      </c>
      <c r="I24" s="4">
        <f t="shared" si="17"/>
        <v>3.1812048315073227E-2</v>
      </c>
      <c r="J24" s="4">
        <f t="shared" si="17"/>
        <v>-0.11120174343915046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7.43</v>
      </c>
      <c r="H25" s="3">
        <f>IFERROR(INDEX(D25:G25,COUNT(D25:G25)),"")</f>
        <v>7.43</v>
      </c>
      <c r="I25" s="3">
        <f t="shared" ref="I25:O25" si="18">IFERROR(INDEX(I51:I500,MATCH($C$25,$C$51:$C$500,0)),"")</f>
        <v>45.54</v>
      </c>
      <c r="J25" s="3">
        <f t="shared" si="18"/>
        <v>38.44</v>
      </c>
      <c r="K25" s="3">
        <f t="shared" si="18"/>
        <v>32.869999999999997</v>
      </c>
      <c r="L25" s="3">
        <f t="shared" si="18"/>
        <v>39.909999999999997</v>
      </c>
      <c r="M25" s="3">
        <f t="shared" si="18"/>
        <v>36.6</v>
      </c>
      <c r="N25" s="3">
        <f t="shared" si="18"/>
        <v>21.17</v>
      </c>
      <c r="O25" s="3">
        <f t="shared" si="18"/>
        <v>44.38</v>
      </c>
    </row>
    <row r="26" spans="1:15" x14ac:dyDescent="0.35">
      <c r="C26" t="s">
        <v>48</v>
      </c>
      <c r="D26" s="4">
        <f>IFERROR(_xlfn.RRI(5,I25,D25),"")</f>
        <v>-0.30414435055525479</v>
      </c>
      <c r="H26" s="4">
        <f t="shared" ref="H26:O26" si="19">IFERROR(_xlfn.RRI(5,M25,H25),"")</f>
        <v>-0.27305501356118689</v>
      </c>
      <c r="I26" s="4">
        <f t="shared" si="19"/>
        <v>0.16555946020325218</v>
      </c>
      <c r="J26" s="4">
        <f t="shared" si="19"/>
        <v>-2.8329055867315711E-2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331.9288278775079</v>
      </c>
      <c r="H27" s="3">
        <f t="shared" ref="H27:O27" si="20">IFERROR(H4/H21,"")</f>
        <v>1327.7153115100316</v>
      </c>
      <c r="I27" s="3">
        <f t="shared" si="20"/>
        <v>1171.981520591341</v>
      </c>
      <c r="J27" s="3">
        <f t="shared" si="20"/>
        <v>1036.0664202745513</v>
      </c>
      <c r="K27" s="3">
        <f t="shared" si="20"/>
        <v>975.70496304118274</v>
      </c>
      <c r="L27" s="3">
        <f t="shared" si="20"/>
        <v>893.53410770855328</v>
      </c>
      <c r="M27" s="3">
        <f t="shared" si="20"/>
        <v>736.40105596620913</v>
      </c>
      <c r="N27" s="3">
        <f t="shared" si="20"/>
        <v>645.21172122492078</v>
      </c>
      <c r="O27" s="3">
        <f t="shared" si="20"/>
        <v>842.11839220462844</v>
      </c>
    </row>
    <row r="28" spans="1:15" x14ac:dyDescent="0.35">
      <c r="C28" t="s">
        <v>50</v>
      </c>
      <c r="D28" s="4">
        <f>IFERROR(_xlfn.RRI(5,I27,D27),"")</f>
        <v>-0.22299316042032225</v>
      </c>
      <c r="H28" s="4">
        <f t="shared" ref="H28:O28" si="21">IFERROR(_xlfn.RRI(5,M27,H27),"")</f>
        <v>0.12511810230760001</v>
      </c>
      <c r="I28" s="4">
        <f t="shared" si="21"/>
        <v>0.12679186557093236</v>
      </c>
      <c r="J28" s="4">
        <f t="shared" si="21"/>
        <v>4.2324363318838376E-2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-0.83684672815107597</v>
      </c>
      <c r="I29" s="4">
        <f t="shared" si="22"/>
        <v>0.18470343392299693</v>
      </c>
      <c r="J29" s="4">
        <f t="shared" si="22"/>
        <v>0.16945543048372377</v>
      </c>
      <c r="K29" s="4">
        <f t="shared" si="22"/>
        <v>-0.17639689300927086</v>
      </c>
      <c r="L29" s="4">
        <f t="shared" si="22"/>
        <v>9.0437158469945225E-2</v>
      </c>
      <c r="M29" s="4">
        <f t="shared" si="22"/>
        <v>0.72886159659896077</v>
      </c>
      <c r="N29" s="4">
        <f t="shared" si="22"/>
        <v>-0.52298332582244256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0.13288075637925822</v>
      </c>
      <c r="I30" s="4">
        <f t="shared" si="23"/>
        <v>0.13118377128830505</v>
      </c>
      <c r="J30" s="4">
        <f t="shared" si="23"/>
        <v>6.186445649023601E-2</v>
      </c>
      <c r="K30" s="4">
        <f t="shared" si="23"/>
        <v>9.1961632604439292E-2</v>
      </c>
      <c r="L30" s="4">
        <f t="shared" si="23"/>
        <v>0.21337972083184306</v>
      </c>
      <c r="M30" s="4">
        <f t="shared" si="23"/>
        <v>0.14133242119062459</v>
      </c>
      <c r="N30" s="4">
        <f t="shared" si="23"/>
        <v>-0.23382302631369298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698.63</v>
      </c>
      <c r="H32" s="3">
        <f>IFERROR(INDEX(D32:G32,COUNT(D32:G32)),"")</f>
        <v>698.63</v>
      </c>
      <c r="I32" s="3">
        <f t="shared" ref="I32:O32" si="24">IFERROR(INDEX(I51:I500,MATCH($C$32,$C$51:$C$500,0)),"")</f>
        <v>691.21</v>
      </c>
      <c r="J32" s="3">
        <f t="shared" si="24"/>
        <v>652.22</v>
      </c>
      <c r="K32" s="3">
        <f t="shared" si="24"/>
        <v>612.83000000000004</v>
      </c>
      <c r="L32" s="3">
        <f t="shared" si="24"/>
        <v>569.28</v>
      </c>
      <c r="M32" s="3">
        <f t="shared" si="24"/>
        <v>528.34</v>
      </c>
      <c r="N32" s="3">
        <f t="shared" si="24"/>
        <v>490.45</v>
      </c>
      <c r="O32" s="3">
        <f t="shared" si="24"/>
        <v>399.14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0.92</v>
      </c>
      <c r="H33" s="3">
        <f>IFERROR(INDEX(D33:G33,COUNT(D33:G33)),"")</f>
        <v>0.92</v>
      </c>
      <c r="I33" s="3">
        <f t="shared" ref="I33:O33" si="25">IFERROR(INDEX(I51:I500,MATCH($C$33,$C$51:$C$500,0)),"")</f>
        <v>1.05</v>
      </c>
      <c r="J33" s="3">
        <f t="shared" si="25"/>
        <v>1.23</v>
      </c>
      <c r="K33" s="3">
        <f t="shared" si="25"/>
        <v>1.33</v>
      </c>
      <c r="L33" s="3">
        <f t="shared" si="25"/>
        <v>1.43</v>
      </c>
      <c r="M33" s="3">
        <f t="shared" si="25"/>
        <v>1.66</v>
      </c>
      <c r="N33" s="3">
        <f t="shared" si="25"/>
        <v>1.88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86.81</v>
      </c>
      <c r="H34" s="3">
        <f>IFERROR(INDEX(D34:G34,COUNT(D34:G34)),"")</f>
        <v>86.81</v>
      </c>
      <c r="I34" s="3">
        <f t="shared" ref="I34:O34" si="26">IFERROR(INDEX(I51:I500,MATCH($C$34,$C$51:$C$500,0)),"")</f>
        <v>15.92</v>
      </c>
      <c r="J34" s="3">
        <f t="shared" si="26"/>
        <v>20.81</v>
      </c>
      <c r="K34" s="3">
        <f t="shared" si="26"/>
        <v>24.79</v>
      </c>
      <c r="L34" s="3">
        <f t="shared" si="26"/>
        <v>20.420000000000002</v>
      </c>
      <c r="M34" s="3">
        <f t="shared" si="26"/>
        <v>23.91</v>
      </c>
      <c r="N34" s="3">
        <f t="shared" si="26"/>
        <v>43.46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1.94</v>
      </c>
      <c r="H35" s="3">
        <f>IFERROR(INDEX(D35:G35,COUNT(D35:G35)),"")</f>
        <v>1.94</v>
      </c>
      <c r="I35" s="3">
        <f t="shared" ref="I35:O35" si="27">IFERROR(INDEX(I51:I500,MATCH($C$35,$C$51:$C$500,0)),"")</f>
        <v>0.62</v>
      </c>
      <c r="J35" s="3">
        <f t="shared" si="27"/>
        <v>0.77</v>
      </c>
      <c r="K35" s="3">
        <f t="shared" si="27"/>
        <v>0.84</v>
      </c>
      <c r="L35" s="3">
        <f t="shared" si="27"/>
        <v>0.91</v>
      </c>
      <c r="M35" s="3">
        <f t="shared" si="27"/>
        <v>1.19</v>
      </c>
      <c r="N35" s="3">
        <f t="shared" si="27"/>
        <v>1.43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0.2525</v>
      </c>
      <c r="I36" s="4">
        <f t="shared" si="28"/>
        <v>0.16469999999999999</v>
      </c>
      <c r="J36" s="4">
        <f t="shared" si="28"/>
        <v>0.18210000000000001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7.5</v>
      </c>
      <c r="I37" s="3">
        <f t="shared" si="29"/>
        <v>7.5</v>
      </c>
      <c r="J37" s="3">
        <f t="shared" si="29"/>
        <v>7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3143366000000</v>
      </c>
      <c r="E51" s="5">
        <v>3045706000000</v>
      </c>
      <c r="F51" s="5">
        <v>2892128000000</v>
      </c>
      <c r="G51" s="5">
        <v>2607007000000</v>
      </c>
      <c r="I51" s="5">
        <v>11098665000000</v>
      </c>
      <c r="J51" s="5">
        <v>9811549000000</v>
      </c>
      <c r="K51" s="5">
        <v>9239926000000</v>
      </c>
      <c r="L51" s="5">
        <v>8461768000000</v>
      </c>
      <c r="M51" s="5">
        <v>6973718000000</v>
      </c>
      <c r="N51" s="5">
        <v>6110155000000</v>
      </c>
      <c r="O51" s="5">
        <v>6913792000000</v>
      </c>
    </row>
    <row r="52" spans="2:15" x14ac:dyDescent="0.35">
      <c r="C52" t="s">
        <v>75</v>
      </c>
      <c r="D52" s="5">
        <v>-2517147000000</v>
      </c>
      <c r="E52" s="5">
        <v>-2443187000000</v>
      </c>
      <c r="F52" s="5">
        <v>-2291408000000</v>
      </c>
      <c r="G52" s="5">
        <v>-2068715000000</v>
      </c>
      <c r="I52" s="5">
        <v>-8850169000000</v>
      </c>
      <c r="J52" s="5">
        <v>-7734005000000</v>
      </c>
      <c r="K52" s="5">
        <v>-7212874000000</v>
      </c>
      <c r="L52" s="5">
        <v>-6681418000000</v>
      </c>
      <c r="M52" s="5">
        <v>-5497126000000</v>
      </c>
      <c r="N52" s="5">
        <v>-4790950000000</v>
      </c>
      <c r="O52" s="5">
        <v>-5463432000000</v>
      </c>
    </row>
    <row r="53" spans="2:15" x14ac:dyDescent="0.35">
      <c r="C53" t="s">
        <v>76</v>
      </c>
      <c r="D53" s="5">
        <v>626219000000</v>
      </c>
      <c r="E53" s="5">
        <v>602519000000</v>
      </c>
      <c r="F53" s="5">
        <v>600720000000</v>
      </c>
      <c r="G53" s="5">
        <v>538292000000</v>
      </c>
      <c r="I53" s="5">
        <v>2248496000000</v>
      </c>
      <c r="J53" s="5">
        <v>2077544000000</v>
      </c>
      <c r="K53" s="5">
        <v>2027052000000</v>
      </c>
      <c r="L53" s="5">
        <v>1780350000000</v>
      </c>
      <c r="M53" s="5">
        <v>1476592000000</v>
      </c>
      <c r="N53" s="5">
        <v>1319205000000</v>
      </c>
      <c r="O53" s="5">
        <v>1450360000000</v>
      </c>
    </row>
    <row r="54" spans="2:15" x14ac:dyDescent="0.35">
      <c r="C54" t="s">
        <v>77</v>
      </c>
      <c r="D54" s="5">
        <v>-540668000000</v>
      </c>
      <c r="E54" s="5">
        <v>-388922000000</v>
      </c>
      <c r="F54" s="5">
        <v>-456695000000</v>
      </c>
      <c r="G54" s="5">
        <v>-441701000000</v>
      </c>
      <c r="I54" s="5">
        <v>-1745069000000</v>
      </c>
      <c r="J54" s="5">
        <v>-1634781000000</v>
      </c>
      <c r="K54" s="5">
        <v>-1618297000000</v>
      </c>
      <c r="L54" s="5">
        <v>-1323808000000</v>
      </c>
      <c r="M54" s="5">
        <v>-1059591000000</v>
      </c>
      <c r="N54" s="5">
        <v>-1093111000000</v>
      </c>
      <c r="O54" s="5">
        <v>-969104000000</v>
      </c>
    </row>
    <row r="55" spans="2:15" x14ac:dyDescent="0.35">
      <c r="C55" t="s">
        <v>78</v>
      </c>
      <c r="D55" s="5">
        <v>-372506000000</v>
      </c>
      <c r="E55" s="5">
        <v>-203040000000</v>
      </c>
      <c r="F55" s="5">
        <v>-297566000000</v>
      </c>
      <c r="G55" s="5">
        <v>-288507000000</v>
      </c>
      <c r="I55" s="5">
        <v>-1096002000000</v>
      </c>
      <c r="J55" s="5">
        <v>-1039746000000</v>
      </c>
      <c r="K55" s="5">
        <v>-1018503000000</v>
      </c>
      <c r="L55" s="5">
        <v>-807973000000</v>
      </c>
      <c r="M55" s="5">
        <v>-652913000000</v>
      </c>
      <c r="N55" s="5">
        <v>-690033000000</v>
      </c>
      <c r="O55" s="5">
        <v>-724117000000</v>
      </c>
    </row>
    <row r="56" spans="2:15" x14ac:dyDescent="0.35">
      <c r="C56" t="s">
        <v>79</v>
      </c>
      <c r="D56" s="5">
        <v>-168162000000</v>
      </c>
      <c r="E56" s="5">
        <v>-185882000000</v>
      </c>
      <c r="F56" s="5">
        <v>-159129000000</v>
      </c>
      <c r="G56" s="5">
        <v>-153194000000</v>
      </c>
      <c r="I56" s="5">
        <v>-649067000000</v>
      </c>
      <c r="J56" s="5">
        <v>-595035000000</v>
      </c>
      <c r="K56" s="5">
        <v>-599794000000</v>
      </c>
      <c r="L56" s="5">
        <v>-515835000000</v>
      </c>
      <c r="M56" s="5">
        <v>-406678000000</v>
      </c>
      <c r="N56" s="5">
        <v>-403078000000</v>
      </c>
      <c r="O56" s="5">
        <v>-244987000000</v>
      </c>
    </row>
    <row r="57" spans="2:15" x14ac:dyDescent="0.35">
      <c r="C57" t="s">
        <v>81</v>
      </c>
      <c r="D57" s="5">
        <v>85551000000</v>
      </c>
      <c r="E57" s="5">
        <v>213597000000</v>
      </c>
      <c r="F57" s="5">
        <v>144025000000</v>
      </c>
      <c r="G57" s="5">
        <v>96591000000</v>
      </c>
      <c r="I57" s="5">
        <v>503427000000</v>
      </c>
      <c r="J57" s="5">
        <v>442763000000</v>
      </c>
      <c r="K57" s="5">
        <v>408755000000</v>
      </c>
      <c r="L57" s="5">
        <v>456542000000</v>
      </c>
      <c r="M57" s="5">
        <v>417001000000</v>
      </c>
      <c r="N57" s="5">
        <v>226094000000</v>
      </c>
      <c r="O57" s="5">
        <v>481256000000</v>
      </c>
    </row>
    <row r="58" spans="2:15" x14ac:dyDescent="0.35">
      <c r="C58" t="s">
        <v>82</v>
      </c>
      <c r="D58" s="5">
        <v>3606000000</v>
      </c>
      <c r="E58" s="5">
        <v>186000000</v>
      </c>
      <c r="F58" s="5">
        <v>16007000000</v>
      </c>
      <c r="G58" s="5">
        <v>14052000000</v>
      </c>
      <c r="I58" s="5">
        <v>43777000000</v>
      </c>
      <c r="J58" s="5">
        <v>22833000000</v>
      </c>
      <c r="K58" s="5">
        <v>4377000000</v>
      </c>
      <c r="L58" s="5">
        <v>42233000000</v>
      </c>
      <c r="M58" s="5">
        <v>32921000000</v>
      </c>
      <c r="N58" s="5">
        <v>41152000000</v>
      </c>
      <c r="O58" s="5">
        <v>10560000000</v>
      </c>
    </row>
    <row r="59" spans="2:15" x14ac:dyDescent="0.35">
      <c r="C59" t="s">
        <v>282</v>
      </c>
      <c r="D59" s="5">
        <v>482000000</v>
      </c>
      <c r="E59" s="5">
        <v>-19344000000</v>
      </c>
      <c r="F59" s="5">
        <v>16646000000</v>
      </c>
      <c r="G59" s="5">
        <v>2693000000</v>
      </c>
      <c r="I59" s="5">
        <v>-579000000</v>
      </c>
      <c r="J59" s="5">
        <v>2720000000</v>
      </c>
      <c r="K59" s="5">
        <v>8480000000</v>
      </c>
      <c r="L59" s="5">
        <v>-10201000000</v>
      </c>
      <c r="M59" s="5">
        <v>1647000000</v>
      </c>
      <c r="N59" s="5">
        <v>16012000000</v>
      </c>
      <c r="O59" s="5">
        <v>8810000000</v>
      </c>
    </row>
    <row r="60" spans="2:15" x14ac:dyDescent="0.35">
      <c r="C60" t="s">
        <v>83</v>
      </c>
      <c r="D60" s="5">
        <v>4707000000</v>
      </c>
      <c r="E60" s="5">
        <v>5691000000</v>
      </c>
      <c r="F60" s="5">
        <v>7738000000</v>
      </c>
      <c r="G60" s="5">
        <v>8273000000</v>
      </c>
      <c r="I60" s="5">
        <v>27940000000</v>
      </c>
      <c r="J60" s="5">
        <v>24616000000</v>
      </c>
      <c r="K60" s="5">
        <v>28408000000</v>
      </c>
      <c r="L60" s="5">
        <v>23107000000</v>
      </c>
      <c r="M60" s="5">
        <v>32857000000</v>
      </c>
      <c r="N60" s="5">
        <v>54727000000</v>
      </c>
      <c r="O60" s="5">
        <v>24768000000</v>
      </c>
    </row>
    <row r="61" spans="2:15" x14ac:dyDescent="0.35">
      <c r="C61" t="s">
        <v>26</v>
      </c>
      <c r="D61" s="5">
        <v>-1048000000</v>
      </c>
      <c r="E61" s="5">
        <v>-564000000</v>
      </c>
      <c r="F61" s="5">
        <v>-476000000</v>
      </c>
      <c r="G61" s="5">
        <v>-538000000</v>
      </c>
      <c r="I61" s="5">
        <v>-2099000000</v>
      </c>
      <c r="J61" s="5">
        <v>-2119000000</v>
      </c>
      <c r="K61" s="5">
        <v>-15995000000</v>
      </c>
      <c r="L61" s="5">
        <v>-5421000000</v>
      </c>
      <c r="M61" s="5">
        <v>-3020000000</v>
      </c>
      <c r="N61" s="5">
        <v>-13095000000</v>
      </c>
      <c r="O61" s="5">
        <v>-21815000000</v>
      </c>
    </row>
    <row r="62" spans="2:15" x14ac:dyDescent="0.35">
      <c r="C62" t="s">
        <v>498</v>
      </c>
      <c r="D62" s="5">
        <v>-89000000</v>
      </c>
      <c r="E62" s="5">
        <v>-826000000</v>
      </c>
      <c r="F62" s="5">
        <v>694000000</v>
      </c>
      <c r="G62" s="5">
        <v>2686000000</v>
      </c>
      <c r="I62" s="5">
        <v>5625000000</v>
      </c>
      <c r="J62" s="5">
        <v>-1353000000</v>
      </c>
      <c r="K62" s="5">
        <v>-5015000000</v>
      </c>
      <c r="L62" s="5">
        <v>-7378000000</v>
      </c>
      <c r="M62" s="5">
        <v>-10807000000</v>
      </c>
      <c r="N62" s="5">
        <v>-10199000000</v>
      </c>
      <c r="O62" s="5">
        <v>-2284000000</v>
      </c>
    </row>
    <row r="63" spans="2:15" x14ac:dyDescent="0.35">
      <c r="C63" t="s">
        <v>80</v>
      </c>
      <c r="D63" s="5">
        <v>2196000000</v>
      </c>
      <c r="E63" s="5">
        <v>1386000000</v>
      </c>
      <c r="F63" s="5">
        <v>1863000000</v>
      </c>
      <c r="G63" s="5">
        <v>606000000</v>
      </c>
      <c r="I63" s="5">
        <v>3995000000</v>
      </c>
      <c r="J63" s="5">
        <v>-230000000</v>
      </c>
      <c r="K63" s="5">
        <v>7902000000</v>
      </c>
      <c r="L63" s="5">
        <v>4214000000</v>
      </c>
      <c r="M63" s="5">
        <v>4966000000</v>
      </c>
      <c r="N63" s="5">
        <v>5180000000</v>
      </c>
      <c r="O63" s="5">
        <v>2468000000</v>
      </c>
    </row>
    <row r="64" spans="2:15" x14ac:dyDescent="0.35">
      <c r="C64" t="s">
        <v>84</v>
      </c>
      <c r="D64" s="5">
        <v>3606000000</v>
      </c>
      <c r="E64" s="5">
        <v>186000000</v>
      </c>
      <c r="F64" s="5">
        <v>16007000000</v>
      </c>
      <c r="G64" s="5">
        <v>14052000000</v>
      </c>
      <c r="I64" s="5">
        <v>43777000000</v>
      </c>
      <c r="J64" s="5">
        <v>22833000000</v>
      </c>
      <c r="K64" s="5">
        <v>4377000000</v>
      </c>
      <c r="L64" s="5">
        <v>42233000000</v>
      </c>
      <c r="M64" s="5">
        <v>32921000000</v>
      </c>
      <c r="N64" s="5">
        <v>41152000000</v>
      </c>
      <c r="O64" s="5">
        <v>10560000000</v>
      </c>
    </row>
    <row r="65" spans="2:15" x14ac:dyDescent="0.35">
      <c r="C65" t="s">
        <v>28</v>
      </c>
      <c r="D65" s="5">
        <v>89157000000</v>
      </c>
      <c r="E65" s="5">
        <v>213783000000</v>
      </c>
      <c r="F65" s="5">
        <v>160032000000</v>
      </c>
      <c r="G65" s="5">
        <v>110643000000</v>
      </c>
      <c r="I65" s="5">
        <v>547204000000</v>
      </c>
      <c r="J65" s="5">
        <v>465596000000</v>
      </c>
      <c r="K65" s="5">
        <v>413132000000</v>
      </c>
      <c r="L65" s="5">
        <v>498775000000</v>
      </c>
      <c r="M65" s="5">
        <v>449922000000</v>
      </c>
      <c r="N65" s="5">
        <v>267246000000</v>
      </c>
      <c r="O65" s="5">
        <v>491816000000</v>
      </c>
    </row>
    <row r="66" spans="2:15" x14ac:dyDescent="0.35">
      <c r="C66" t="s">
        <v>27</v>
      </c>
      <c r="D66" s="5">
        <v>-16656000000</v>
      </c>
      <c r="E66" s="5">
        <v>-40382000000</v>
      </c>
      <c r="F66" s="5">
        <v>-34093000000</v>
      </c>
      <c r="G66" s="5">
        <v>-26651000000</v>
      </c>
      <c r="I66" s="5">
        <v>-112034000000</v>
      </c>
      <c r="J66" s="5">
        <v>-101864000000</v>
      </c>
      <c r="K66" s="5">
        <v>-94054000000</v>
      </c>
      <c r="L66" s="5">
        <v>-116670000000</v>
      </c>
      <c r="M66" s="5">
        <v>-98452000000</v>
      </c>
      <c r="N66" s="5">
        <v>-61657000000</v>
      </c>
      <c r="O66" s="5">
        <v>-124953000000</v>
      </c>
    </row>
    <row r="67" spans="2:15" x14ac:dyDescent="0.35">
      <c r="C67" t="s">
        <v>91</v>
      </c>
      <c r="D67" s="5">
        <v>72501000000</v>
      </c>
      <c r="E67" s="5">
        <v>173401000000</v>
      </c>
      <c r="F67" s="5">
        <v>125939000000</v>
      </c>
      <c r="G67" s="5">
        <v>83992000000</v>
      </c>
      <c r="I67" s="5">
        <v>435170000000</v>
      </c>
      <c r="J67" s="5">
        <v>363732000000</v>
      </c>
      <c r="K67" s="5">
        <v>319078000000</v>
      </c>
      <c r="L67" s="5">
        <v>382105000000</v>
      </c>
      <c r="M67" s="5">
        <v>351470000000</v>
      </c>
      <c r="N67" s="5">
        <v>205589000000</v>
      </c>
      <c r="O67" s="5">
        <v>366863000000</v>
      </c>
    </row>
    <row r="68" spans="2:15" x14ac:dyDescent="0.35">
      <c r="C68" t="s">
        <v>92</v>
      </c>
      <c r="E68" s="5">
        <v>4232000000</v>
      </c>
      <c r="I68" s="5">
        <v>4232000000</v>
      </c>
      <c r="J68" s="5">
        <v>8987000000</v>
      </c>
      <c r="K68" s="5">
        <v>101248000000</v>
      </c>
      <c r="L68" s="5">
        <v>9709000000</v>
      </c>
      <c r="M68" s="5">
        <v>12261000000</v>
      </c>
      <c r="N68" s="5">
        <v>63105000000</v>
      </c>
      <c r="O68" s="5">
        <v>-8535000000</v>
      </c>
    </row>
    <row r="69" spans="2:15" x14ac:dyDescent="0.35">
      <c r="C69" t="s">
        <v>93</v>
      </c>
      <c r="D69" s="5">
        <v>72501000000</v>
      </c>
      <c r="E69" s="5">
        <v>177633000000</v>
      </c>
      <c r="F69" s="5">
        <v>125939000000</v>
      </c>
      <c r="G69" s="5">
        <v>83992000000</v>
      </c>
      <c r="I69" s="5">
        <v>439402000000</v>
      </c>
      <c r="J69" s="5">
        <v>372719000000</v>
      </c>
      <c r="K69" s="5">
        <v>420326000000</v>
      </c>
      <c r="L69" s="5">
        <v>391814000000</v>
      </c>
      <c r="M69" s="5">
        <v>363731000000</v>
      </c>
      <c r="N69" s="5">
        <v>268694000000</v>
      </c>
      <c r="O69" s="5">
        <v>358328000000</v>
      </c>
    </row>
    <row r="70" spans="2:15" x14ac:dyDescent="0.35">
      <c r="C70" t="s">
        <v>94</v>
      </c>
      <c r="D70" s="5">
        <v>72501000000</v>
      </c>
      <c r="E70" s="5">
        <v>173401000000</v>
      </c>
      <c r="F70" s="5">
        <v>125939000000</v>
      </c>
      <c r="G70" s="5">
        <v>83992000000</v>
      </c>
      <c r="I70" s="5">
        <v>435170000000</v>
      </c>
      <c r="J70" s="5">
        <v>363732000000</v>
      </c>
      <c r="K70" s="5">
        <v>319078000000</v>
      </c>
      <c r="L70" s="5">
        <v>382105000000</v>
      </c>
      <c r="M70" s="5">
        <v>351470000000</v>
      </c>
      <c r="N70" s="5">
        <v>205589000000</v>
      </c>
      <c r="O70" s="5">
        <v>366863000000</v>
      </c>
    </row>
    <row r="71" spans="2:15" x14ac:dyDescent="0.35">
      <c r="C71" t="s">
        <v>7</v>
      </c>
      <c r="D71" s="5">
        <v>70305000000</v>
      </c>
      <c r="E71" s="5">
        <v>176247000000</v>
      </c>
      <c r="F71" s="5">
        <v>124076000000</v>
      </c>
      <c r="G71" s="5">
        <v>83386000000</v>
      </c>
      <c r="I71" s="5">
        <v>435407000000</v>
      </c>
      <c r="J71" s="5">
        <v>372949000000</v>
      </c>
      <c r="K71" s="5">
        <v>412424000000</v>
      </c>
      <c r="L71" s="5">
        <v>387600000000</v>
      </c>
      <c r="M71" s="5">
        <v>358765000000</v>
      </c>
      <c r="N71" s="5">
        <v>263514000000</v>
      </c>
      <c r="O71" s="5">
        <v>355860000000</v>
      </c>
    </row>
    <row r="72" spans="2:15" x14ac:dyDescent="0.35">
      <c r="C72" t="s">
        <v>95</v>
      </c>
      <c r="D72" s="5">
        <v>72501000000</v>
      </c>
      <c r="E72" s="5">
        <v>173401000000</v>
      </c>
      <c r="F72" s="5">
        <v>125939000000</v>
      </c>
      <c r="G72" s="5">
        <v>83992000000</v>
      </c>
      <c r="I72" s="5">
        <v>435170000000</v>
      </c>
      <c r="J72" s="5">
        <v>363732000000</v>
      </c>
      <c r="K72" s="5">
        <v>319078000000</v>
      </c>
      <c r="L72" s="5">
        <v>382105000000</v>
      </c>
      <c r="M72" s="5">
        <v>351470000000</v>
      </c>
      <c r="N72" s="5">
        <v>205589000000</v>
      </c>
      <c r="O72" s="5">
        <v>366863000000</v>
      </c>
    </row>
    <row r="73" spans="2:15" x14ac:dyDescent="0.35">
      <c r="C73" t="s">
        <v>96</v>
      </c>
      <c r="D73" s="5">
        <v>72501000000</v>
      </c>
      <c r="E73" s="5">
        <v>177633000000</v>
      </c>
      <c r="F73" s="5">
        <v>125939000000</v>
      </c>
      <c r="G73" s="5">
        <v>83992000000</v>
      </c>
      <c r="I73" s="5">
        <v>439402000000</v>
      </c>
      <c r="J73" s="5">
        <v>372719000000</v>
      </c>
      <c r="K73" s="5">
        <v>420326000000</v>
      </c>
      <c r="L73" s="5">
        <v>391814000000</v>
      </c>
      <c r="M73" s="5">
        <v>363731000000</v>
      </c>
      <c r="N73" s="5">
        <v>268694000000</v>
      </c>
      <c r="O73" s="5">
        <v>358328000000</v>
      </c>
    </row>
    <row r="74" spans="2:15" x14ac:dyDescent="0.35">
      <c r="C74" t="s">
        <v>97</v>
      </c>
      <c r="D74" s="5">
        <v>72501000000</v>
      </c>
      <c r="E74" s="5">
        <v>177633000000</v>
      </c>
      <c r="F74" s="5">
        <v>125939000000</v>
      </c>
      <c r="G74" s="5">
        <v>83992000000</v>
      </c>
      <c r="I74" s="5">
        <v>439402000000</v>
      </c>
      <c r="J74" s="5">
        <v>372719000000</v>
      </c>
      <c r="K74" s="5">
        <v>420326000000</v>
      </c>
      <c r="L74" s="5">
        <v>391814000000</v>
      </c>
      <c r="M74" s="5">
        <v>363731000000</v>
      </c>
      <c r="N74" s="5">
        <v>268694000000</v>
      </c>
      <c r="O74" s="5">
        <v>358328000000</v>
      </c>
    </row>
    <row r="76" spans="2:15" x14ac:dyDescent="0.35">
      <c r="B76" t="s">
        <v>98</v>
      </c>
      <c r="C76" t="s">
        <v>99</v>
      </c>
    </row>
    <row r="77" spans="2:15" x14ac:dyDescent="0.35">
      <c r="C77" t="s">
        <v>100</v>
      </c>
    </row>
    <row r="78" spans="2:15" x14ac:dyDescent="0.35">
      <c r="C78" t="s">
        <v>19</v>
      </c>
      <c r="D78" s="5">
        <v>564745000000</v>
      </c>
      <c r="E78" s="5">
        <v>525811000000</v>
      </c>
      <c r="F78" s="5">
        <v>574527000000</v>
      </c>
      <c r="G78" s="5">
        <v>545175000000</v>
      </c>
      <c r="I78" s="5">
        <v>525811000000</v>
      </c>
      <c r="J78" s="5">
        <v>538626000000</v>
      </c>
      <c r="K78" s="5">
        <v>546665000000</v>
      </c>
      <c r="L78" s="5">
        <v>1026119000000</v>
      </c>
      <c r="M78" s="5">
        <v>1192996000000</v>
      </c>
      <c r="N78" s="5">
        <v>1195995000000</v>
      </c>
      <c r="O78" s="5">
        <v>100807000000</v>
      </c>
    </row>
    <row r="79" spans="2:15" x14ac:dyDescent="0.35">
      <c r="C79" t="s">
        <v>569</v>
      </c>
      <c r="M79" s="5">
        <v>140000000000</v>
      </c>
      <c r="O79" s="5">
        <v>1065000000000</v>
      </c>
    </row>
    <row r="80" spans="2:15" x14ac:dyDescent="0.35">
      <c r="C80" t="s">
        <v>101</v>
      </c>
      <c r="D80" s="5">
        <v>1364545000000</v>
      </c>
      <c r="E80" s="5">
        <v>1284134000000</v>
      </c>
      <c r="F80" s="5">
        <v>1094323000000</v>
      </c>
      <c r="G80" s="5">
        <v>1152648000000</v>
      </c>
      <c r="I80" s="5">
        <v>1284134000000</v>
      </c>
      <c r="J80" s="5">
        <v>1180037000000</v>
      </c>
      <c r="K80" s="5">
        <v>1109670000000</v>
      </c>
      <c r="L80" s="5">
        <v>985129000000</v>
      </c>
      <c r="M80" s="5">
        <v>993941000000</v>
      </c>
      <c r="N80" s="5">
        <v>913991000000</v>
      </c>
      <c r="O80" s="5">
        <v>1100578000000</v>
      </c>
    </row>
    <row r="81" spans="3:15" x14ac:dyDescent="0.35">
      <c r="C81" t="s">
        <v>103</v>
      </c>
      <c r="D81" s="5">
        <v>1178084000000</v>
      </c>
      <c r="E81" s="5">
        <v>1288704000000</v>
      </c>
      <c r="F81" s="5">
        <v>1272250000000</v>
      </c>
      <c r="G81" s="5">
        <v>1285774000000</v>
      </c>
      <c r="I81" s="5">
        <v>1288704000000</v>
      </c>
      <c r="J81" s="5">
        <v>912837000000</v>
      </c>
      <c r="K81" s="5">
        <v>970315000000</v>
      </c>
      <c r="L81" s="5">
        <v>992117000000</v>
      </c>
      <c r="M81" s="5">
        <v>946044000000</v>
      </c>
      <c r="N81" s="5">
        <v>660377000000</v>
      </c>
      <c r="O81" s="5">
        <v>712663000000</v>
      </c>
    </row>
    <row r="82" spans="3:15" x14ac:dyDescent="0.35">
      <c r="C82" t="s">
        <v>102</v>
      </c>
      <c r="D82" s="5">
        <v>108451000000</v>
      </c>
      <c r="E82" s="5">
        <v>100812000000</v>
      </c>
      <c r="F82" s="5">
        <v>85288000000</v>
      </c>
      <c r="G82" s="5">
        <v>93149000000</v>
      </c>
      <c r="I82" s="5">
        <v>100812000000</v>
      </c>
      <c r="J82" s="5">
        <v>101120000000</v>
      </c>
      <c r="K82" s="5">
        <v>132029000000</v>
      </c>
      <c r="L82" s="5">
        <v>72793000000</v>
      </c>
      <c r="M82" s="5">
        <v>81957000000</v>
      </c>
      <c r="N82" s="5">
        <v>64851000000</v>
      </c>
      <c r="O82" s="5">
        <v>68156000000</v>
      </c>
    </row>
    <row r="83" spans="3:15" x14ac:dyDescent="0.35">
      <c r="C83" t="s">
        <v>104</v>
      </c>
      <c r="D83" s="5">
        <v>1364545000000</v>
      </c>
      <c r="E83" s="5">
        <v>1284134000000</v>
      </c>
      <c r="F83" s="5">
        <v>1094323000000</v>
      </c>
      <c r="G83" s="5">
        <v>1152648000000</v>
      </c>
      <c r="I83" s="5">
        <v>1284134000000</v>
      </c>
      <c r="J83" s="5">
        <v>1180037000000</v>
      </c>
      <c r="K83" s="5">
        <v>1109670000000</v>
      </c>
      <c r="L83" s="5">
        <v>985129000000</v>
      </c>
      <c r="M83" s="5">
        <v>993941000000</v>
      </c>
      <c r="N83" s="5">
        <v>913991000000</v>
      </c>
      <c r="O83" s="5">
        <v>1100578000000</v>
      </c>
    </row>
    <row r="84" spans="3:15" x14ac:dyDescent="0.35">
      <c r="C84" t="s">
        <v>108</v>
      </c>
      <c r="D84" s="5">
        <v>2172760000000</v>
      </c>
      <c r="E84" s="5">
        <v>2562732000000</v>
      </c>
      <c r="F84" s="5">
        <v>2200106000000</v>
      </c>
      <c r="G84" s="5">
        <v>2142151000000</v>
      </c>
      <c r="I84" s="5">
        <v>2562732000000</v>
      </c>
      <c r="J84" s="5">
        <v>2155402000000</v>
      </c>
      <c r="K84" s="5">
        <v>2139971000000</v>
      </c>
      <c r="L84" s="5">
        <v>1938408000000</v>
      </c>
      <c r="M84" s="5">
        <v>1417084000000</v>
      </c>
      <c r="N84" s="5">
        <v>1312678000000</v>
      </c>
      <c r="O84" s="5">
        <v>1274225000000</v>
      </c>
    </row>
    <row r="85" spans="3:15" x14ac:dyDescent="0.35">
      <c r="C85" t="s">
        <v>80</v>
      </c>
      <c r="D85" s="5">
        <v>852278000000</v>
      </c>
      <c r="E85" s="5">
        <v>852278000000</v>
      </c>
      <c r="F85" s="5">
        <v>848423000000</v>
      </c>
      <c r="G85" s="5">
        <v>848423000000</v>
      </c>
      <c r="I85" s="5">
        <v>852278000000</v>
      </c>
      <c r="J85" s="5">
        <v>848423000000</v>
      </c>
      <c r="K85" s="5">
        <v>848423000000</v>
      </c>
      <c r="L85" s="5">
        <v>747849000000</v>
      </c>
      <c r="M85" s="5">
        <v>747849000000</v>
      </c>
      <c r="N85" s="5">
        <v>747849000000</v>
      </c>
      <c r="O85" s="5">
        <v>676584000000</v>
      </c>
    </row>
    <row r="86" spans="3:15" x14ac:dyDescent="0.35">
      <c r="C86" t="s">
        <v>109</v>
      </c>
      <c r="D86" s="5">
        <v>4787276000000</v>
      </c>
      <c r="E86" s="5">
        <v>4642608000000</v>
      </c>
      <c r="F86" s="5">
        <v>4676952000000</v>
      </c>
      <c r="G86" s="5">
        <v>4715522000000</v>
      </c>
      <c r="I86" s="5">
        <v>4642608000000</v>
      </c>
      <c r="J86" s="5">
        <v>4093484000000</v>
      </c>
      <c r="K86" s="5">
        <v>4138435000000</v>
      </c>
      <c r="L86" s="5">
        <v>4275936000000</v>
      </c>
      <c r="M86" s="5">
        <v>3965274000000</v>
      </c>
      <c r="N86" s="5">
        <v>3584233000000</v>
      </c>
      <c r="O86" s="5">
        <v>3736573000000</v>
      </c>
    </row>
    <row r="87" spans="3:15" x14ac:dyDescent="0.35">
      <c r="C87" t="s">
        <v>110</v>
      </c>
    </row>
    <row r="88" spans="3:15" x14ac:dyDescent="0.35">
      <c r="C88" t="s">
        <v>112</v>
      </c>
      <c r="D88" s="5">
        <v>3169160000000</v>
      </c>
      <c r="E88" s="5">
        <v>3295906000000</v>
      </c>
      <c r="F88" s="5">
        <v>3059993000000</v>
      </c>
      <c r="G88" s="5">
        <v>2990912000000</v>
      </c>
      <c r="I88" s="5">
        <v>3295906000000</v>
      </c>
      <c r="J88" s="5">
        <v>3038249000000</v>
      </c>
      <c r="K88" s="5">
        <v>2712720000000</v>
      </c>
      <c r="L88" s="5">
        <v>2298552000000</v>
      </c>
      <c r="M88" s="5">
        <v>2107755000000</v>
      </c>
      <c r="N88" s="5">
        <v>1862871000000</v>
      </c>
      <c r="O88" s="5">
        <v>1645424000000</v>
      </c>
    </row>
    <row r="89" spans="3:15" x14ac:dyDescent="0.35">
      <c r="C89" t="s">
        <v>114</v>
      </c>
      <c r="M89" s="5">
        <v>42975000000</v>
      </c>
      <c r="N89" s="5">
        <v>34805000000</v>
      </c>
      <c r="O89" s="5">
        <v>33562000000</v>
      </c>
    </row>
    <row r="90" spans="3:15" x14ac:dyDescent="0.35">
      <c r="C90" t="s">
        <v>283</v>
      </c>
      <c r="D90" s="5">
        <v>74387000000</v>
      </c>
      <c r="E90" s="5">
        <v>74476000000</v>
      </c>
      <c r="F90" s="5">
        <v>75302000000</v>
      </c>
      <c r="G90" s="5">
        <v>74607000000</v>
      </c>
      <c r="I90" s="5">
        <v>74476000000</v>
      </c>
      <c r="J90" s="5">
        <v>68851000000</v>
      </c>
      <c r="K90" s="5">
        <v>70204000000</v>
      </c>
      <c r="L90" s="5">
        <v>75219000000</v>
      </c>
      <c r="M90" s="5">
        <v>82597000000</v>
      </c>
      <c r="N90" s="5">
        <v>93404000000</v>
      </c>
      <c r="O90" s="5">
        <v>103603000000</v>
      </c>
    </row>
    <row r="91" spans="3:15" x14ac:dyDescent="0.35">
      <c r="C91" t="s">
        <v>111</v>
      </c>
      <c r="D91" s="5">
        <v>15386000000</v>
      </c>
      <c r="E91" s="5">
        <v>15386000000</v>
      </c>
      <c r="F91" s="5">
        <v>10850000000</v>
      </c>
      <c r="G91" s="5">
        <v>10850000000</v>
      </c>
      <c r="I91" s="5">
        <v>15386000000</v>
      </c>
      <c r="J91" s="5">
        <v>10783000000</v>
      </c>
      <c r="K91" s="5">
        <v>6064000000</v>
      </c>
      <c r="L91" s="5">
        <v>9814000000</v>
      </c>
      <c r="M91" s="5">
        <v>16388000000</v>
      </c>
      <c r="N91" s="5">
        <v>18697000000</v>
      </c>
      <c r="O91" s="5">
        <v>22410000000</v>
      </c>
    </row>
    <row r="92" spans="3:15" x14ac:dyDescent="0.35">
      <c r="C92" t="s">
        <v>115</v>
      </c>
      <c r="D92" s="5">
        <v>3502281000000</v>
      </c>
      <c r="E92" s="5">
        <v>3671281000000</v>
      </c>
      <c r="F92" s="5">
        <v>3359108000000</v>
      </c>
      <c r="G92" s="5">
        <v>3267330000000</v>
      </c>
      <c r="I92" s="5">
        <v>3671281000000</v>
      </c>
      <c r="J92" s="5">
        <v>3360612000000</v>
      </c>
      <c r="K92" s="5">
        <v>3028445000000</v>
      </c>
      <c r="L92" s="5">
        <v>2602361000000</v>
      </c>
      <c r="M92" s="5">
        <v>2332013000000</v>
      </c>
      <c r="N92" s="5">
        <v>2096405000000</v>
      </c>
      <c r="O92" s="5">
        <v>1834078000000</v>
      </c>
    </row>
    <row r="93" spans="3:15" x14ac:dyDescent="0.35">
      <c r="C93" t="s">
        <v>116</v>
      </c>
      <c r="D93" s="5">
        <v>8289557000000</v>
      </c>
      <c r="E93" s="5">
        <v>8313889000000</v>
      </c>
      <c r="F93" s="5">
        <v>8036060000000</v>
      </c>
      <c r="G93" s="5">
        <v>7982852000000</v>
      </c>
      <c r="I93" s="5">
        <v>8313889000000</v>
      </c>
      <c r="J93" s="5">
        <v>7454096000000</v>
      </c>
      <c r="K93" s="5">
        <v>7166880000000</v>
      </c>
      <c r="L93" s="5">
        <v>6878297000000</v>
      </c>
      <c r="M93" s="5">
        <v>6297287000000</v>
      </c>
      <c r="N93" s="5">
        <v>5680638000000</v>
      </c>
      <c r="O93" s="5">
        <v>5570651000000</v>
      </c>
    </row>
    <row r="94" spans="3:15" x14ac:dyDescent="0.35">
      <c r="C94" t="s">
        <v>117</v>
      </c>
    </row>
    <row r="95" spans="3:15" x14ac:dyDescent="0.35">
      <c r="C95" t="s">
        <v>118</v>
      </c>
    </row>
    <row r="96" spans="3:15" x14ac:dyDescent="0.35">
      <c r="C96" t="s">
        <v>119</v>
      </c>
      <c r="D96" s="5">
        <v>1378174000000</v>
      </c>
      <c r="E96" s="5">
        <v>1476102000000</v>
      </c>
      <c r="F96" s="5">
        <v>1424276000000</v>
      </c>
      <c r="G96" s="5">
        <v>1509236000000</v>
      </c>
      <c r="I96" s="5">
        <v>1476102000000</v>
      </c>
      <c r="J96" s="5">
        <v>1059189000000</v>
      </c>
      <c r="K96" s="5">
        <v>1163284000000</v>
      </c>
      <c r="L96" s="5">
        <v>1312391000000</v>
      </c>
      <c r="M96" s="5">
        <v>1106492000000</v>
      </c>
      <c r="N96" s="5">
        <v>822493000000</v>
      </c>
      <c r="O96" s="5">
        <v>2112483000000</v>
      </c>
    </row>
    <row r="97" spans="3:15" x14ac:dyDescent="0.35">
      <c r="C97" t="s">
        <v>120</v>
      </c>
    </row>
    <row r="98" spans="3:15" x14ac:dyDescent="0.35">
      <c r="C98" t="s">
        <v>286</v>
      </c>
      <c r="D98" s="5">
        <v>1286535000000</v>
      </c>
      <c r="E98" s="5">
        <v>1389516000000</v>
      </c>
      <c r="F98" s="5">
        <v>1357538000000</v>
      </c>
      <c r="G98" s="5">
        <v>1378923000000</v>
      </c>
      <c r="I98" s="5">
        <v>1389516000000</v>
      </c>
      <c r="J98" s="5">
        <v>1013957000000</v>
      </c>
      <c r="K98" s="5">
        <v>1102344000000</v>
      </c>
      <c r="L98" s="5">
        <v>1064910000000</v>
      </c>
      <c r="M98" s="5">
        <v>1028001000000</v>
      </c>
      <c r="N98" s="5">
        <v>725228000000</v>
      </c>
      <c r="O98" s="5">
        <v>780819000000</v>
      </c>
    </row>
    <row r="99" spans="3:15" x14ac:dyDescent="0.35">
      <c r="C99" t="s">
        <v>285</v>
      </c>
      <c r="D99" s="5">
        <v>40000000000</v>
      </c>
      <c r="E99" s="5">
        <v>52577000000</v>
      </c>
      <c r="I99" s="5">
        <v>52577000000</v>
      </c>
      <c r="L99" s="5">
        <v>170000000000</v>
      </c>
      <c r="N99" s="5">
        <v>40000000000</v>
      </c>
      <c r="O99" s="5">
        <v>210000000000</v>
      </c>
    </row>
    <row r="100" spans="3:15" x14ac:dyDescent="0.35">
      <c r="C100" t="s">
        <v>290</v>
      </c>
      <c r="D100" s="5">
        <v>12746000000</v>
      </c>
      <c r="E100" s="5">
        <v>12746000000</v>
      </c>
      <c r="F100" s="5">
        <v>9221000000</v>
      </c>
      <c r="G100" s="5">
        <v>9221000000</v>
      </c>
      <c r="I100" s="5">
        <v>12746000000</v>
      </c>
      <c r="J100" s="5">
        <v>9221000000</v>
      </c>
    </row>
    <row r="101" spans="3:15" x14ac:dyDescent="0.35">
      <c r="C101" t="s">
        <v>332</v>
      </c>
      <c r="O101" s="5">
        <v>1065000000000</v>
      </c>
    </row>
    <row r="102" spans="3:15" x14ac:dyDescent="0.35">
      <c r="C102" t="s">
        <v>122</v>
      </c>
      <c r="D102" s="5">
        <v>38779000000</v>
      </c>
      <c r="E102" s="5">
        <v>15083000000</v>
      </c>
      <c r="F102" s="5">
        <v>33455000000</v>
      </c>
      <c r="G102" s="5">
        <v>26375000000</v>
      </c>
      <c r="I102" s="5">
        <v>15083000000</v>
      </c>
      <c r="J102" s="5">
        <v>19319000000</v>
      </c>
      <c r="K102" s="5">
        <v>16087000000</v>
      </c>
      <c r="L102" s="5">
        <v>20708000000</v>
      </c>
      <c r="M102" s="5">
        <v>42302000000</v>
      </c>
      <c r="N102" s="5">
        <v>26447000000</v>
      </c>
      <c r="O102" s="5">
        <v>28064000000</v>
      </c>
    </row>
    <row r="103" spans="3:15" x14ac:dyDescent="0.35">
      <c r="C103" t="s">
        <v>503</v>
      </c>
      <c r="D103" s="5">
        <v>212116000000</v>
      </c>
      <c r="E103" s="5">
        <v>202842000000</v>
      </c>
      <c r="F103" s="5">
        <v>192163000000</v>
      </c>
      <c r="G103" s="5">
        <v>185546000000</v>
      </c>
      <c r="I103" s="5">
        <v>202842000000</v>
      </c>
      <c r="J103" s="5">
        <v>179068000000</v>
      </c>
      <c r="K103" s="5">
        <v>163609000000</v>
      </c>
      <c r="L103" s="5">
        <v>9311000000</v>
      </c>
      <c r="M103" s="5">
        <v>15562000000</v>
      </c>
      <c r="N103" s="5">
        <v>26005000000</v>
      </c>
      <c r="O103" s="5">
        <v>22575000000</v>
      </c>
    </row>
    <row r="104" spans="3:15" x14ac:dyDescent="0.35">
      <c r="C104" t="s">
        <v>127</v>
      </c>
      <c r="D104" s="5">
        <v>261334000000</v>
      </c>
      <c r="E104" s="5">
        <v>260239000000</v>
      </c>
      <c r="F104" s="5">
        <v>211843000000</v>
      </c>
      <c r="G104" s="5">
        <v>199614000000</v>
      </c>
      <c r="I104" s="5">
        <v>260239000000</v>
      </c>
      <c r="J104" s="5">
        <v>190456000000</v>
      </c>
      <c r="K104" s="5">
        <v>171864000000</v>
      </c>
      <c r="L104" s="5">
        <v>154644000000</v>
      </c>
      <c r="M104" s="5">
        <v>171414000000</v>
      </c>
      <c r="N104" s="5">
        <v>202549000000</v>
      </c>
      <c r="O104" s="5">
        <v>174577000000</v>
      </c>
    </row>
    <row r="105" spans="3:15" x14ac:dyDescent="0.35">
      <c r="C105" t="s">
        <v>128</v>
      </c>
      <c r="D105" s="5">
        <v>261334000000</v>
      </c>
      <c r="E105" s="5">
        <v>260239000000</v>
      </c>
      <c r="F105" s="5">
        <v>211843000000</v>
      </c>
      <c r="G105" s="5">
        <v>199614000000</v>
      </c>
      <c r="I105" s="5">
        <v>260239000000</v>
      </c>
      <c r="J105" s="5">
        <v>190456000000</v>
      </c>
      <c r="K105" s="5">
        <v>171864000000</v>
      </c>
      <c r="L105" s="5">
        <v>154644000000</v>
      </c>
      <c r="M105" s="5">
        <v>171414000000</v>
      </c>
      <c r="N105" s="5">
        <v>202549000000</v>
      </c>
      <c r="O105" s="5">
        <v>174577000000</v>
      </c>
    </row>
    <row r="106" spans="3:15" x14ac:dyDescent="0.35">
      <c r="C106" t="s">
        <v>132</v>
      </c>
      <c r="D106" s="5">
        <v>1639508000000</v>
      </c>
      <c r="E106" s="5">
        <v>1736341000000</v>
      </c>
      <c r="F106" s="5">
        <v>1636119000000</v>
      </c>
      <c r="G106" s="5">
        <v>1708850000000</v>
      </c>
      <c r="I106" s="5">
        <v>1736341000000</v>
      </c>
      <c r="J106" s="5">
        <v>1249645000000</v>
      </c>
      <c r="K106" s="5">
        <v>1335148000000</v>
      </c>
      <c r="L106" s="5">
        <v>1467035000000</v>
      </c>
      <c r="M106" s="5">
        <v>1277906000000</v>
      </c>
      <c r="N106" s="5">
        <v>1025042000000</v>
      </c>
      <c r="O106" s="5">
        <v>2287060000000</v>
      </c>
    </row>
    <row r="107" spans="3:15" x14ac:dyDescent="0.35">
      <c r="C107" t="s">
        <v>133</v>
      </c>
    </row>
    <row r="108" spans="3:15" x14ac:dyDescent="0.35">
      <c r="C108" t="s">
        <v>134</v>
      </c>
      <c r="D108" s="5">
        <v>236709000000</v>
      </c>
      <c r="E108" s="5">
        <v>236709000000</v>
      </c>
      <c r="F108" s="5">
        <v>236709000000</v>
      </c>
      <c r="G108" s="5">
        <v>236709000000</v>
      </c>
      <c r="I108" s="5">
        <v>236709000000</v>
      </c>
      <c r="J108" s="5">
        <v>236709000000</v>
      </c>
      <c r="K108" s="5">
        <v>236709000000</v>
      </c>
      <c r="L108" s="5">
        <v>236709000000</v>
      </c>
      <c r="M108" s="5">
        <v>236709000000</v>
      </c>
      <c r="N108" s="5">
        <v>236709000000</v>
      </c>
      <c r="O108" s="5">
        <v>205250000000</v>
      </c>
    </row>
    <row r="109" spans="3:15" x14ac:dyDescent="0.35">
      <c r="C109" t="s">
        <v>135</v>
      </c>
      <c r="D109" s="5">
        <v>1080618000000</v>
      </c>
      <c r="E109" s="5">
        <v>1080618000000</v>
      </c>
      <c r="F109" s="5">
        <v>1080618000000</v>
      </c>
      <c r="G109" s="5">
        <v>1080618000000</v>
      </c>
      <c r="I109" s="5">
        <v>1080618000000</v>
      </c>
      <c r="J109" s="5">
        <v>1080618000000</v>
      </c>
      <c r="K109" s="5">
        <v>1080618000000</v>
      </c>
      <c r="L109" s="5">
        <v>1080618000000</v>
      </c>
      <c r="M109" s="5">
        <v>1080618000000</v>
      </c>
      <c r="N109" s="5">
        <v>1080618000000</v>
      </c>
    </row>
    <row r="110" spans="3:15" x14ac:dyDescent="0.35">
      <c r="C110" t="s">
        <v>136</v>
      </c>
      <c r="D110" s="5">
        <v>4445312000000</v>
      </c>
      <c r="E110" s="5">
        <v>4375007000000</v>
      </c>
      <c r="F110" s="5">
        <v>4202615000000</v>
      </c>
      <c r="G110" s="5">
        <v>4078539000000</v>
      </c>
      <c r="I110" s="5">
        <v>4375007000000</v>
      </c>
      <c r="J110" s="5">
        <v>4009734000000</v>
      </c>
      <c r="K110" s="5">
        <v>3636785000000</v>
      </c>
      <c r="L110" s="5">
        <v>3324935000000</v>
      </c>
      <c r="M110" s="5">
        <v>2937335000000</v>
      </c>
      <c r="N110" s="5">
        <v>2578570000000</v>
      </c>
      <c r="O110" s="5">
        <v>2395097000000</v>
      </c>
    </row>
    <row r="111" spans="3:15" x14ac:dyDescent="0.35">
      <c r="C111" t="s">
        <v>137</v>
      </c>
      <c r="D111" s="5">
        <v>424394000000</v>
      </c>
      <c r="E111" s="5">
        <v>424394000000</v>
      </c>
      <c r="F111" s="5">
        <v>424394000000</v>
      </c>
      <c r="G111" s="5">
        <v>424394000000</v>
      </c>
      <c r="I111" s="5">
        <v>424394000000</v>
      </c>
      <c r="J111" s="5">
        <v>351648000000</v>
      </c>
      <c r="K111" s="5">
        <v>287833000000</v>
      </c>
      <c r="L111" s="5">
        <v>211412000000</v>
      </c>
      <c r="M111" s="5">
        <v>141118000000</v>
      </c>
      <c r="N111" s="5">
        <v>100000000000</v>
      </c>
    </row>
    <row r="112" spans="3:15" x14ac:dyDescent="0.35">
      <c r="C112" t="s">
        <v>138</v>
      </c>
      <c r="D112" s="5">
        <v>4020918000000</v>
      </c>
      <c r="E112" s="5">
        <v>3950613000000</v>
      </c>
      <c r="F112" s="5">
        <v>3778221000000</v>
      </c>
      <c r="G112" s="5">
        <v>3654145000000</v>
      </c>
      <c r="I112" s="5">
        <v>3950613000000</v>
      </c>
      <c r="J112" s="5">
        <v>3658086000000</v>
      </c>
      <c r="K112" s="5">
        <v>3348952000000</v>
      </c>
      <c r="L112" s="5">
        <v>3113523000000</v>
      </c>
      <c r="M112" s="5">
        <v>2796217000000</v>
      </c>
      <c r="N112" s="5">
        <v>2478570000000</v>
      </c>
    </row>
    <row r="113" spans="2:15" x14ac:dyDescent="0.35">
      <c r="C113" t="s">
        <v>139</v>
      </c>
      <c r="D113" s="5">
        <v>4445312000000</v>
      </c>
      <c r="E113" s="5">
        <v>4375007000000</v>
      </c>
      <c r="F113" s="5">
        <v>4202615000000</v>
      </c>
      <c r="G113" s="5">
        <v>4078539000000</v>
      </c>
      <c r="I113" s="5">
        <v>4375007000000</v>
      </c>
      <c r="J113" s="5">
        <v>4009734000000</v>
      </c>
      <c r="K113" s="5">
        <v>3636785000000</v>
      </c>
      <c r="L113" s="5">
        <v>3324935000000</v>
      </c>
      <c r="M113" s="5">
        <v>2937335000000</v>
      </c>
      <c r="N113" s="5">
        <v>2578570000000</v>
      </c>
      <c r="O113" s="5">
        <v>2395097000000</v>
      </c>
    </row>
    <row r="114" spans="2:15" x14ac:dyDescent="0.35">
      <c r="C114" t="s">
        <v>291</v>
      </c>
      <c r="D114" s="5">
        <v>35132000000</v>
      </c>
      <c r="E114" s="5">
        <v>32936000000</v>
      </c>
      <c r="F114" s="5">
        <v>31576000000</v>
      </c>
      <c r="G114" s="5">
        <v>29713000000</v>
      </c>
      <c r="I114" s="5">
        <v>32936000000</v>
      </c>
      <c r="J114" s="5">
        <v>28967000000</v>
      </c>
      <c r="K114" s="5">
        <v>29197000000</v>
      </c>
      <c r="L114" s="5">
        <v>21151000000</v>
      </c>
      <c r="M114" s="5">
        <v>16870000000</v>
      </c>
      <c r="N114" s="5">
        <v>11850000000</v>
      </c>
      <c r="O114" s="5">
        <v>6660000000</v>
      </c>
    </row>
    <row r="115" spans="2:15" x14ac:dyDescent="0.35">
      <c r="C115" t="s">
        <v>9</v>
      </c>
      <c r="D115" s="5">
        <v>6650049000000</v>
      </c>
      <c r="E115" s="5">
        <v>6577548000000</v>
      </c>
      <c r="F115" s="5">
        <v>6399941000000</v>
      </c>
      <c r="G115" s="5">
        <v>6274002000000</v>
      </c>
      <c r="I115" s="5">
        <v>6577548000000</v>
      </c>
      <c r="J115" s="5">
        <v>6204451000000</v>
      </c>
      <c r="K115" s="5">
        <v>5831732000000</v>
      </c>
      <c r="L115" s="5">
        <v>5411262000000</v>
      </c>
      <c r="M115" s="5">
        <v>5019381000000</v>
      </c>
      <c r="N115" s="5">
        <v>4655596000000</v>
      </c>
      <c r="O115" s="5">
        <v>3283591000000</v>
      </c>
    </row>
    <row r="116" spans="2:15" x14ac:dyDescent="0.35">
      <c r="C116" t="s">
        <v>140</v>
      </c>
      <c r="D116" s="5">
        <v>8289557000000</v>
      </c>
      <c r="E116" s="5">
        <v>8313889000000</v>
      </c>
      <c r="F116" s="5">
        <v>8036060000000</v>
      </c>
      <c r="G116" s="5">
        <v>7982852000000</v>
      </c>
      <c r="I116" s="5">
        <v>8313889000000</v>
      </c>
      <c r="J116" s="5">
        <v>7454096000000</v>
      </c>
      <c r="K116" s="5">
        <v>7166880000000</v>
      </c>
      <c r="L116" s="5">
        <v>6878297000000</v>
      </c>
      <c r="M116" s="5">
        <v>6297287000000</v>
      </c>
      <c r="N116" s="5">
        <v>5680638000000</v>
      </c>
      <c r="O116" s="5">
        <v>5570651000000</v>
      </c>
    </row>
    <row r="117" spans="2:15" x14ac:dyDescent="0.35">
      <c r="C117" t="s">
        <v>141</v>
      </c>
      <c r="D117" s="5">
        <v>9468359000</v>
      </c>
      <c r="E117" s="5">
        <v>9468359000</v>
      </c>
      <c r="F117" s="5">
        <v>9468359000</v>
      </c>
      <c r="G117" s="5">
        <v>9468359000</v>
      </c>
      <c r="I117" s="5">
        <v>9468359000</v>
      </c>
      <c r="J117" s="5">
        <v>9468359000</v>
      </c>
      <c r="K117" s="5">
        <v>9468359000</v>
      </c>
      <c r="L117" s="5">
        <v>9468359000</v>
      </c>
      <c r="M117" s="5">
        <v>9468359000</v>
      </c>
      <c r="N117" s="5">
        <v>9468359000</v>
      </c>
      <c r="O117" s="5">
        <v>8210000000</v>
      </c>
    </row>
    <row r="119" spans="2:15" x14ac:dyDescent="0.35">
      <c r="B119" t="s">
        <v>142</v>
      </c>
      <c r="C119" t="s">
        <v>143</v>
      </c>
      <c r="D119" s="5">
        <v>137992000000</v>
      </c>
      <c r="E119" s="5">
        <v>200171000000</v>
      </c>
      <c r="F119" s="5">
        <v>-61975000000</v>
      </c>
      <c r="G119" s="5">
        <v>30239000000</v>
      </c>
      <c r="I119" s="5">
        <v>472091000000</v>
      </c>
      <c r="J119" s="5">
        <v>516440000000</v>
      </c>
      <c r="K119" s="5">
        <v>210076000000</v>
      </c>
      <c r="L119" s="5">
        <v>-99776000000</v>
      </c>
      <c r="M119" s="5">
        <v>570500000000</v>
      </c>
      <c r="N119" s="5">
        <v>523739000000</v>
      </c>
      <c r="O119" s="5">
        <v>433254000000</v>
      </c>
    </row>
    <row r="120" spans="2:15" x14ac:dyDescent="0.35">
      <c r="C120" t="s">
        <v>144</v>
      </c>
      <c r="D120" s="5">
        <v>3038670000000</v>
      </c>
      <c r="E120" s="5">
        <v>2830578000000</v>
      </c>
      <c r="F120" s="5">
        <v>2919032000000</v>
      </c>
      <c r="G120" s="5">
        <v>2726116000000</v>
      </c>
      <c r="I120" s="5">
        <v>10963494000000</v>
      </c>
      <c r="J120" s="5">
        <v>9774094000000</v>
      </c>
      <c r="K120" s="5">
        <v>9134725000000</v>
      </c>
      <c r="L120" s="5">
        <v>8456254000000</v>
      </c>
      <c r="M120" s="5">
        <v>6904412000000</v>
      </c>
      <c r="N120" s="5">
        <v>6284913000000</v>
      </c>
      <c r="O120" s="5">
        <v>6767909000000</v>
      </c>
    </row>
    <row r="121" spans="2:15" x14ac:dyDescent="0.35">
      <c r="C121" t="s">
        <v>299</v>
      </c>
      <c r="D121" s="5">
        <v>4707000000</v>
      </c>
      <c r="E121" s="5">
        <v>5691000000</v>
      </c>
      <c r="F121" s="5">
        <v>7738000000</v>
      </c>
      <c r="G121" s="5">
        <v>8273000000</v>
      </c>
      <c r="I121" s="5">
        <v>27940000000</v>
      </c>
      <c r="J121" s="5">
        <v>24616000000</v>
      </c>
      <c r="K121" s="5">
        <v>28407000000</v>
      </c>
      <c r="L121" s="5">
        <v>23107000000</v>
      </c>
      <c r="M121" s="5">
        <v>32857000000</v>
      </c>
      <c r="N121" s="5">
        <v>54727000000</v>
      </c>
      <c r="O121" s="5">
        <v>24768000000</v>
      </c>
    </row>
    <row r="122" spans="2:15" x14ac:dyDescent="0.35">
      <c r="C122" t="s">
        <v>145</v>
      </c>
      <c r="D122" s="5">
        <v>-2310416000000</v>
      </c>
      <c r="E122" s="5">
        <v>-2219028000000</v>
      </c>
      <c r="F122" s="5">
        <v>-2461997000000</v>
      </c>
      <c r="G122" s="5">
        <v>-2180607000000</v>
      </c>
      <c r="I122" s="5">
        <v>-8557688000000</v>
      </c>
      <c r="J122" s="5">
        <v>-7338512000000</v>
      </c>
      <c r="K122" s="5">
        <v>-7085792000000</v>
      </c>
      <c r="L122" s="5">
        <v>-7022985000000</v>
      </c>
      <c r="M122" s="5">
        <v>-5117086000000</v>
      </c>
      <c r="N122" s="5">
        <v>-4591872000000</v>
      </c>
      <c r="O122" s="5">
        <v>-5094994000000</v>
      </c>
    </row>
    <row r="123" spans="2:15" x14ac:dyDescent="0.35">
      <c r="C123" t="s">
        <v>890</v>
      </c>
      <c r="D123" s="5">
        <v>-276469000000</v>
      </c>
      <c r="E123" s="5">
        <v>-238436000000</v>
      </c>
      <c r="F123" s="5">
        <v>-222037000000</v>
      </c>
      <c r="G123" s="5">
        <v>-226739000000</v>
      </c>
      <c r="I123" s="5">
        <v>-945643000000</v>
      </c>
      <c r="J123" s="5">
        <v>-928474000000</v>
      </c>
      <c r="K123" s="5">
        <v>-893122000000</v>
      </c>
      <c r="L123" s="5">
        <v>-750010000000</v>
      </c>
      <c r="M123" s="5">
        <v>-654496000000</v>
      </c>
      <c r="N123" s="5">
        <v>-598295000000</v>
      </c>
      <c r="O123" s="5">
        <v>-610448000000</v>
      </c>
    </row>
    <row r="124" spans="2:15" x14ac:dyDescent="0.35">
      <c r="C124" t="s">
        <v>1110</v>
      </c>
      <c r="D124" s="5">
        <v>-287661000000</v>
      </c>
      <c r="E124" s="5">
        <v>-133024000000</v>
      </c>
      <c r="F124" s="5">
        <v>-242431000000</v>
      </c>
      <c r="G124" s="5">
        <v>-310633000000</v>
      </c>
      <c r="I124" s="5">
        <v>-889122000000</v>
      </c>
      <c r="J124" s="5">
        <v>-872053000000</v>
      </c>
      <c r="K124" s="5">
        <v>-859751000000</v>
      </c>
      <c r="L124" s="5">
        <v>-656467000000</v>
      </c>
      <c r="M124" s="5">
        <v>-513230000000</v>
      </c>
      <c r="N124" s="5">
        <v>-579263000000</v>
      </c>
      <c r="O124" s="5">
        <v>-503888000000</v>
      </c>
    </row>
    <row r="125" spans="2:15" x14ac:dyDescent="0.35">
      <c r="C125" t="s">
        <v>296</v>
      </c>
      <c r="D125" s="5">
        <v>-1048000000</v>
      </c>
      <c r="E125" s="5">
        <v>-564000000</v>
      </c>
      <c r="F125" s="5">
        <v>-476000000</v>
      </c>
      <c r="G125" s="5">
        <v>-538000000</v>
      </c>
      <c r="I125" s="5">
        <v>-2099000000</v>
      </c>
      <c r="J125" s="5">
        <v>-2119000000</v>
      </c>
      <c r="K125" s="5">
        <v>-15997000000</v>
      </c>
      <c r="L125" s="5">
        <v>-5421000000</v>
      </c>
      <c r="M125" s="5">
        <v>-3020000000</v>
      </c>
      <c r="N125" s="5">
        <v>-13095000000</v>
      </c>
      <c r="O125" s="5">
        <v>-21815000000</v>
      </c>
    </row>
    <row r="126" spans="2:15" x14ac:dyDescent="0.35">
      <c r="C126" t="s">
        <v>1111</v>
      </c>
      <c r="E126" s="5">
        <v>26173000000</v>
      </c>
      <c r="I126" s="5">
        <v>26173000000</v>
      </c>
      <c r="N126" s="5">
        <v>23709000000</v>
      </c>
    </row>
    <row r="127" spans="2:15" x14ac:dyDescent="0.35">
      <c r="C127" t="s">
        <v>147</v>
      </c>
      <c r="D127" s="5">
        <v>-29791000000</v>
      </c>
      <c r="E127" s="5">
        <v>-71219000000</v>
      </c>
      <c r="F127" s="5">
        <v>-61804000000</v>
      </c>
      <c r="G127" s="5">
        <v>14367000000</v>
      </c>
      <c r="I127" s="5">
        <v>-150964000000</v>
      </c>
      <c r="J127" s="5">
        <v>-141112000000</v>
      </c>
      <c r="K127" s="5">
        <v>-98394000000</v>
      </c>
      <c r="L127" s="5">
        <v>-144254000000</v>
      </c>
      <c r="M127" s="5">
        <v>-78937000000</v>
      </c>
      <c r="N127" s="5">
        <v>-57085000000</v>
      </c>
      <c r="O127" s="5">
        <v>-128278000000</v>
      </c>
    </row>
    <row r="128" spans="2:15" x14ac:dyDescent="0.35">
      <c r="C128" t="s">
        <v>150</v>
      </c>
      <c r="D128" s="5">
        <v>-16932000000</v>
      </c>
      <c r="E128" s="5">
        <v>-10645000000</v>
      </c>
      <c r="F128" s="5">
        <v>-924000000</v>
      </c>
      <c r="G128" s="5">
        <v>-9099000000</v>
      </c>
      <c r="I128" s="5">
        <v>-28495000000</v>
      </c>
      <c r="J128" s="5">
        <v>-25039000000</v>
      </c>
      <c r="K128" s="5">
        <v>-212703000000</v>
      </c>
      <c r="L128" s="5">
        <v>123311000000</v>
      </c>
      <c r="M128" s="5">
        <v>-60247000000</v>
      </c>
      <c r="N128" s="5">
        <v>-138888000000</v>
      </c>
      <c r="O128" s="5">
        <v>997368000000</v>
      </c>
    </row>
    <row r="129" spans="3:15" x14ac:dyDescent="0.35">
      <c r="C129" t="s">
        <v>151</v>
      </c>
      <c r="D129" s="5">
        <v>-82126000000</v>
      </c>
      <c r="E129" s="5">
        <v>-238242000000</v>
      </c>
      <c r="F129" s="5">
        <v>92251000000</v>
      </c>
      <c r="G129" s="5">
        <v>-30036000000</v>
      </c>
      <c r="I129" s="5">
        <v>-456411000000</v>
      </c>
      <c r="J129" s="5">
        <v>-499440000000</v>
      </c>
      <c r="K129" s="5">
        <v>-476827000000</v>
      </c>
      <c r="L129" s="5">
        <v>-190412000000</v>
      </c>
      <c r="M129" s="5">
        <v>-513252000000</v>
      </c>
      <c r="N129" s="5">
        <v>710337000000</v>
      </c>
      <c r="O129" s="5">
        <v>-1430959000000</v>
      </c>
    </row>
    <row r="130" spans="3:15" x14ac:dyDescent="0.35">
      <c r="C130" t="s">
        <v>1112</v>
      </c>
      <c r="D130" s="5">
        <v>269000000</v>
      </c>
      <c r="E130" s="5">
        <v>-369000000</v>
      </c>
      <c r="F130" s="5">
        <v>3841000000</v>
      </c>
      <c r="G130" s="5">
        <v>631000000</v>
      </c>
      <c r="I130" s="5">
        <v>4850000000</v>
      </c>
      <c r="J130" s="5">
        <v>4791000000</v>
      </c>
      <c r="K130" s="5">
        <v>3493000000</v>
      </c>
      <c r="L130" s="5">
        <v>4828000000</v>
      </c>
      <c r="M130" s="5">
        <v>4800000000</v>
      </c>
      <c r="N130" s="5">
        <v>2252000000</v>
      </c>
      <c r="O130" s="5">
        <v>1409000000</v>
      </c>
    </row>
    <row r="131" spans="3:15" x14ac:dyDescent="0.35">
      <c r="C131" t="s">
        <v>873</v>
      </c>
      <c r="E131" s="5">
        <v>45778000000</v>
      </c>
      <c r="F131" s="5">
        <v>130000000000</v>
      </c>
      <c r="G131" s="5">
        <v>-10000000000</v>
      </c>
      <c r="I131" s="5">
        <v>-14222000000</v>
      </c>
      <c r="J131" s="5">
        <v>-70000000000</v>
      </c>
      <c r="M131" s="5">
        <v>-140000000000</v>
      </c>
      <c r="O131" s="5">
        <v>-1065000000000</v>
      </c>
    </row>
    <row r="132" spans="3:15" x14ac:dyDescent="0.35">
      <c r="C132" t="s">
        <v>766</v>
      </c>
      <c r="E132" s="5">
        <v>70000000000</v>
      </c>
      <c r="I132" s="5">
        <v>70000000000</v>
      </c>
      <c r="L132" s="5">
        <v>140000000000</v>
      </c>
      <c r="N132" s="5">
        <v>1065000000000</v>
      </c>
    </row>
    <row r="133" spans="3:15" x14ac:dyDescent="0.35">
      <c r="C133" t="s">
        <v>1113</v>
      </c>
      <c r="E133" s="5">
        <v>-107336000000</v>
      </c>
      <c r="I133" s="5">
        <v>-107336000000</v>
      </c>
      <c r="J133" s="5">
        <v>-8479000000</v>
      </c>
      <c r="K133" s="5">
        <v>-3984000000</v>
      </c>
      <c r="L133" s="5">
        <v>-39165000000</v>
      </c>
      <c r="M133" s="5">
        <v>-2992000000</v>
      </c>
    </row>
    <row r="134" spans="3:15" x14ac:dyDescent="0.35">
      <c r="C134" t="s">
        <v>571</v>
      </c>
      <c r="O134" s="5">
        <v>-71049000000</v>
      </c>
    </row>
    <row r="135" spans="3:15" x14ac:dyDescent="0.35">
      <c r="C135" t="s">
        <v>155</v>
      </c>
      <c r="D135" s="5">
        <v>-82395000000</v>
      </c>
      <c r="E135" s="5">
        <v>-222087000000</v>
      </c>
      <c r="F135" s="5">
        <v>-41590000000</v>
      </c>
      <c r="G135" s="5">
        <v>-20667000000</v>
      </c>
      <c r="I135" s="5">
        <v>-385475000000</v>
      </c>
      <c r="J135" s="5">
        <v>-425752000000</v>
      </c>
      <c r="K135" s="5">
        <v>-468972000000</v>
      </c>
      <c r="L135" s="5">
        <v>-287900000000</v>
      </c>
      <c r="M135" s="5">
        <v>-363413000000</v>
      </c>
      <c r="N135" s="5">
        <v>-353165000000</v>
      </c>
      <c r="O135" s="5">
        <v>-269955000000</v>
      </c>
    </row>
    <row r="136" spans="3:15" x14ac:dyDescent="0.35">
      <c r="C136" t="s">
        <v>304</v>
      </c>
      <c r="E136" s="5">
        <v>-24228000000</v>
      </c>
      <c r="I136" s="5">
        <v>-24228000000</v>
      </c>
      <c r="K136" s="5">
        <v>-7364000000</v>
      </c>
      <c r="L136" s="5">
        <v>-8175000000</v>
      </c>
      <c r="M136" s="5">
        <v>-11647000000</v>
      </c>
      <c r="N136" s="5">
        <v>-3750000000</v>
      </c>
      <c r="O136" s="5">
        <v>-26364000000</v>
      </c>
    </row>
    <row r="137" spans="3:15" x14ac:dyDescent="0.35">
      <c r="C137" t="s">
        <v>164</v>
      </c>
      <c r="D137" s="5">
        <v>-16932000000</v>
      </c>
      <c r="E137" s="5">
        <v>-10645000000</v>
      </c>
      <c r="F137" s="5">
        <v>-924000000</v>
      </c>
      <c r="G137" s="5">
        <v>-9099000000</v>
      </c>
      <c r="I137" s="5">
        <v>-28495000000</v>
      </c>
      <c r="J137" s="5">
        <v>-25039000000</v>
      </c>
      <c r="K137" s="5">
        <v>-212703000000</v>
      </c>
      <c r="L137" s="5">
        <v>123311000000</v>
      </c>
      <c r="M137" s="5">
        <v>-60247000000</v>
      </c>
      <c r="N137" s="5">
        <v>-138888000000</v>
      </c>
      <c r="O137" s="5">
        <v>997368000000</v>
      </c>
    </row>
    <row r="138" spans="3:15" x14ac:dyDescent="0.35">
      <c r="C138" t="s">
        <v>556</v>
      </c>
      <c r="E138" s="5">
        <v>52577000000</v>
      </c>
      <c r="I138" s="5">
        <v>52577000000</v>
      </c>
      <c r="K138" s="5">
        <v>610000000000</v>
      </c>
      <c r="L138" s="5">
        <v>420000000000</v>
      </c>
      <c r="O138" s="5">
        <v>200000000000</v>
      </c>
    </row>
    <row r="139" spans="3:15" x14ac:dyDescent="0.35">
      <c r="C139" t="s">
        <v>340</v>
      </c>
      <c r="O139" s="5">
        <v>1065000000000</v>
      </c>
    </row>
    <row r="140" spans="3:15" x14ac:dyDescent="0.35">
      <c r="C140" t="s">
        <v>1114</v>
      </c>
    </row>
    <row r="141" spans="3:15" x14ac:dyDescent="0.35">
      <c r="C141" t="s">
        <v>491</v>
      </c>
      <c r="N141" s="5">
        <v>91500000000</v>
      </c>
    </row>
    <row r="142" spans="3:15" x14ac:dyDescent="0.35">
      <c r="C142" t="s">
        <v>411</v>
      </c>
      <c r="N142" s="5">
        <v>-41199000000</v>
      </c>
    </row>
    <row r="143" spans="3:15" x14ac:dyDescent="0.35">
      <c r="C143" t="s">
        <v>165</v>
      </c>
      <c r="D143" s="5">
        <v>-12577000000</v>
      </c>
      <c r="K143" s="5">
        <v>-780000000000</v>
      </c>
      <c r="L143" s="5">
        <v>-250000000000</v>
      </c>
      <c r="M143" s="5">
        <v>-40000000000</v>
      </c>
      <c r="N143" s="5">
        <v>-170000000000</v>
      </c>
      <c r="O143" s="5">
        <v>-240000000000</v>
      </c>
    </row>
    <row r="144" spans="3:15" x14ac:dyDescent="0.35">
      <c r="C144" t="s">
        <v>562</v>
      </c>
      <c r="D144" s="5">
        <v>-4355000000</v>
      </c>
      <c r="E144" s="5">
        <v>3057000000</v>
      </c>
      <c r="F144" s="5">
        <v>-924000000</v>
      </c>
      <c r="G144" s="5">
        <v>-9099000000</v>
      </c>
      <c r="I144" s="5">
        <v>-14793000000</v>
      </c>
      <c r="J144" s="5">
        <v>-25039000000</v>
      </c>
      <c r="K144" s="5">
        <v>-42847000000</v>
      </c>
      <c r="L144" s="5">
        <v>-46756000000</v>
      </c>
      <c r="M144" s="5">
        <v>-20301000000</v>
      </c>
      <c r="N144" s="5">
        <v>-19189000000</v>
      </c>
      <c r="O144" s="5">
        <v>-27632000000</v>
      </c>
    </row>
    <row r="145" spans="2:15" x14ac:dyDescent="0.35">
      <c r="C145" t="s">
        <v>341</v>
      </c>
      <c r="E145" s="5">
        <v>-66279000000</v>
      </c>
      <c r="I145" s="5">
        <v>-66279000000</v>
      </c>
    </row>
    <row r="146" spans="2:15" x14ac:dyDescent="0.35">
      <c r="C146" t="s">
        <v>610</v>
      </c>
      <c r="M146" s="5">
        <v>-8000000</v>
      </c>
    </row>
    <row r="147" spans="2:15" x14ac:dyDescent="0.35">
      <c r="C147" t="s">
        <v>1115</v>
      </c>
      <c r="K147" s="5">
        <v>144000000</v>
      </c>
      <c r="L147" s="5">
        <v>67000000</v>
      </c>
      <c r="M147" s="5">
        <v>62000000</v>
      </c>
    </row>
    <row r="148" spans="2:15" x14ac:dyDescent="0.35">
      <c r="C148" t="s">
        <v>174</v>
      </c>
      <c r="D148" s="5">
        <v>38934000000</v>
      </c>
      <c r="E148" s="5">
        <v>-48716000000</v>
      </c>
      <c r="F148" s="5">
        <v>29352000000</v>
      </c>
      <c r="G148" s="5">
        <v>-8896000000</v>
      </c>
      <c r="I148" s="5">
        <v>-12815000000</v>
      </c>
      <c r="J148" s="5">
        <v>-8039000000</v>
      </c>
      <c r="K148" s="5">
        <v>-479454000000</v>
      </c>
      <c r="L148" s="5">
        <v>-166877000000</v>
      </c>
      <c r="M148" s="5">
        <v>-2999000000</v>
      </c>
      <c r="N148" s="5">
        <v>1095188000000</v>
      </c>
      <c r="O148" s="5">
        <v>-337000000</v>
      </c>
    </row>
    <row r="149" spans="2:15" x14ac:dyDescent="0.35">
      <c r="C149" t="s">
        <v>175</v>
      </c>
      <c r="D149" s="5">
        <v>525811000000</v>
      </c>
      <c r="I149" s="5">
        <v>538626000000</v>
      </c>
      <c r="J149" s="5">
        <v>546665000000</v>
      </c>
      <c r="K149" s="5">
        <v>1026119000000</v>
      </c>
      <c r="L149" s="5">
        <v>1192996000000</v>
      </c>
      <c r="M149" s="5">
        <v>1195995000000</v>
      </c>
      <c r="N149" s="5">
        <v>100807000000</v>
      </c>
      <c r="O149" s="5">
        <v>101144000000</v>
      </c>
    </row>
    <row r="150" spans="2:15" x14ac:dyDescent="0.35">
      <c r="C150" t="s">
        <v>176</v>
      </c>
      <c r="D150" s="5">
        <v>564745000000</v>
      </c>
      <c r="E150" s="5">
        <v>-48716000000</v>
      </c>
      <c r="F150" s="5">
        <v>29352000000</v>
      </c>
      <c r="G150" s="5">
        <v>-8896000000</v>
      </c>
      <c r="I150" s="5">
        <v>525811000000</v>
      </c>
      <c r="J150" s="5">
        <v>538626000000</v>
      </c>
      <c r="K150" s="5">
        <v>546665000000</v>
      </c>
      <c r="L150" s="5">
        <v>1026119000000</v>
      </c>
      <c r="M150" s="5">
        <v>1192996000000</v>
      </c>
      <c r="N150" s="5">
        <v>1195995000000</v>
      </c>
      <c r="O150" s="5">
        <v>100807000000</v>
      </c>
    </row>
    <row r="152" spans="2:15" x14ac:dyDescent="0.35">
      <c r="B152" t="s">
        <v>177</v>
      </c>
      <c r="C152" t="s">
        <v>11</v>
      </c>
      <c r="D152" s="5">
        <v>9470000000</v>
      </c>
      <c r="E152" s="5">
        <v>9470000000</v>
      </c>
      <c r="F152" s="5">
        <v>9470000000</v>
      </c>
      <c r="G152" s="5">
        <v>9470000000</v>
      </c>
      <c r="I152" s="5">
        <v>9470000000</v>
      </c>
      <c r="J152" s="5">
        <v>9470000000</v>
      </c>
      <c r="K152" s="5">
        <v>9470000000</v>
      </c>
      <c r="L152" s="5">
        <v>9470000000</v>
      </c>
      <c r="M152" s="5">
        <v>9470000000</v>
      </c>
      <c r="N152" s="5">
        <v>9470000000</v>
      </c>
      <c r="O152" s="6">
        <v>8210000000.000001</v>
      </c>
    </row>
    <row r="153" spans="2:15" x14ac:dyDescent="0.35">
      <c r="C153" t="s">
        <v>178</v>
      </c>
      <c r="D153" s="6">
        <v>7.43</v>
      </c>
      <c r="E153" s="6">
        <v>18.170000000000002</v>
      </c>
      <c r="F153" s="6">
        <v>13.1</v>
      </c>
      <c r="G153" s="6">
        <v>8.81</v>
      </c>
    </row>
    <row r="154" spans="2:15" x14ac:dyDescent="0.35">
      <c r="C154" t="s">
        <v>179</v>
      </c>
      <c r="D154" s="6">
        <v>86.81</v>
      </c>
      <c r="E154" s="6">
        <v>39.9</v>
      </c>
      <c r="F154" s="6">
        <v>43.89</v>
      </c>
      <c r="G154" s="6">
        <v>60.73</v>
      </c>
    </row>
    <row r="155" spans="2:15" x14ac:dyDescent="0.35">
      <c r="C155" t="s">
        <v>62</v>
      </c>
      <c r="D155" s="6">
        <v>1.94</v>
      </c>
      <c r="E155" s="6">
        <v>2.25</v>
      </c>
      <c r="F155" s="6">
        <v>1.88</v>
      </c>
      <c r="G155" s="6">
        <v>1.94</v>
      </c>
    </row>
    <row r="156" spans="2:15" x14ac:dyDescent="0.35">
      <c r="C156" t="s">
        <v>180</v>
      </c>
      <c r="D156" s="5">
        <v>161430000000</v>
      </c>
      <c r="E156" s="5">
        <v>295630000000</v>
      </c>
      <c r="F156" s="5">
        <v>200910000000</v>
      </c>
      <c r="G156" s="5">
        <v>158770000000</v>
      </c>
    </row>
    <row r="157" spans="2:15" x14ac:dyDescent="0.35">
      <c r="C157" t="s">
        <v>181</v>
      </c>
      <c r="D157" s="6">
        <v>8.5000000000000006E-3</v>
      </c>
      <c r="E157" s="6">
        <v>2.07E-2</v>
      </c>
      <c r="F157" s="6">
        <v>1.54E-2</v>
      </c>
      <c r="G157" s="6">
        <v>1.04E-2</v>
      </c>
    </row>
    <row r="158" spans="2:15" x14ac:dyDescent="0.35">
      <c r="C158" t="s">
        <v>182</v>
      </c>
      <c r="D158" s="6">
        <v>1.06E-2</v>
      </c>
      <c r="E158" s="6">
        <v>2.63E-2</v>
      </c>
      <c r="F158" s="6">
        <v>1.95E-2</v>
      </c>
      <c r="G158" s="6">
        <v>1.34E-2</v>
      </c>
    </row>
    <row r="159" spans="2:15" x14ac:dyDescent="0.35">
      <c r="C159" t="s">
        <v>183</v>
      </c>
      <c r="D159" s="6">
        <v>1.24E-2</v>
      </c>
      <c r="E159" s="6">
        <v>3.1800000000000002E-2</v>
      </c>
      <c r="F159" s="6">
        <v>2.2000000000000002E-2</v>
      </c>
      <c r="G159" s="6">
        <v>1.49E-2</v>
      </c>
    </row>
    <row r="160" spans="2:15" x14ac:dyDescent="0.35">
      <c r="C160" t="s">
        <v>184</v>
      </c>
      <c r="D160" s="6">
        <v>81.63</v>
      </c>
      <c r="E160" s="6">
        <v>378.72</v>
      </c>
      <c r="F160" s="6">
        <v>302.57</v>
      </c>
      <c r="G160" s="6">
        <v>179.54</v>
      </c>
    </row>
    <row r="161" spans="3:15" x14ac:dyDescent="0.35">
      <c r="C161" t="s">
        <v>185</v>
      </c>
      <c r="D161" s="5">
        <v>6650000000000</v>
      </c>
      <c r="E161" s="5">
        <v>6578000000000</v>
      </c>
      <c r="F161" s="5">
        <v>6400000000000</v>
      </c>
      <c r="G161" s="5">
        <v>6274000000000</v>
      </c>
    </row>
    <row r="162" spans="3:15" x14ac:dyDescent="0.35">
      <c r="C162" t="s">
        <v>186</v>
      </c>
      <c r="D162" s="6">
        <v>0.92</v>
      </c>
      <c r="E162" s="6">
        <v>1.05</v>
      </c>
      <c r="F162" s="6">
        <v>0.85</v>
      </c>
      <c r="G162" s="6">
        <v>0.81</v>
      </c>
    </row>
    <row r="163" spans="3:15" x14ac:dyDescent="0.35">
      <c r="C163" t="s">
        <v>187</v>
      </c>
      <c r="D163" s="6">
        <v>698.63</v>
      </c>
      <c r="E163" s="6">
        <v>691.21</v>
      </c>
      <c r="F163" s="6">
        <v>672.59</v>
      </c>
      <c r="G163" s="6">
        <v>659.49</v>
      </c>
    </row>
    <row r="164" spans="3:15" x14ac:dyDescent="0.35">
      <c r="C164" t="s">
        <v>188</v>
      </c>
      <c r="D164" s="6">
        <v>0.92</v>
      </c>
      <c r="E164" s="6">
        <v>1.05</v>
      </c>
      <c r="F164" s="6">
        <v>0.85</v>
      </c>
      <c r="G164" s="6">
        <v>0.81</v>
      </c>
    </row>
    <row r="165" spans="3:15" x14ac:dyDescent="0.35">
      <c r="C165" t="s">
        <v>189</v>
      </c>
      <c r="D165" s="6">
        <v>698.63</v>
      </c>
      <c r="E165" s="6">
        <v>691.21</v>
      </c>
      <c r="F165" s="6">
        <v>672.59</v>
      </c>
      <c r="G165" s="6">
        <v>659.49</v>
      </c>
    </row>
    <row r="166" spans="3:15" x14ac:dyDescent="0.35">
      <c r="C166" t="s">
        <v>190</v>
      </c>
      <c r="D166" s="5">
        <v>40000000000</v>
      </c>
      <c r="E166" s="5">
        <v>53000000000</v>
      </c>
    </row>
    <row r="167" spans="3:15" x14ac:dyDescent="0.35">
      <c r="C167" t="s">
        <v>191</v>
      </c>
      <c r="D167" s="5">
        <v>212000000000</v>
      </c>
      <c r="E167" s="5">
        <v>203000000000</v>
      </c>
      <c r="F167" s="5">
        <v>192000000000</v>
      </c>
      <c r="G167" s="5">
        <v>186000000000</v>
      </c>
    </row>
    <row r="168" spans="3:15" x14ac:dyDescent="0.35">
      <c r="C168" t="s">
        <v>192</v>
      </c>
      <c r="D168" s="5">
        <v>6615000000000</v>
      </c>
      <c r="E168" s="5">
        <v>6545000000000</v>
      </c>
      <c r="F168" s="5">
        <v>6368000000000</v>
      </c>
      <c r="G168" s="5">
        <v>6244000000000</v>
      </c>
    </row>
    <row r="169" spans="3:15" x14ac:dyDescent="0.35">
      <c r="C169" t="s">
        <v>23</v>
      </c>
      <c r="D169" s="5">
        <v>252000000000</v>
      </c>
      <c r="E169" s="5">
        <v>255000000000</v>
      </c>
      <c r="F169" s="5">
        <v>192000000000</v>
      </c>
      <c r="G169" s="5">
        <v>186000000000</v>
      </c>
    </row>
    <row r="170" spans="3:15" x14ac:dyDescent="0.35">
      <c r="C170" t="s">
        <v>20</v>
      </c>
      <c r="D170" s="5">
        <v>-313000000000</v>
      </c>
      <c r="E170" s="5">
        <v>-270000000000</v>
      </c>
      <c r="F170" s="5">
        <v>-382000000000</v>
      </c>
      <c r="G170" s="5">
        <v>-360000000000</v>
      </c>
    </row>
    <row r="171" spans="3:15" x14ac:dyDescent="0.35">
      <c r="C171" t="s">
        <v>193</v>
      </c>
      <c r="D171" s="5">
        <v>3409000000000</v>
      </c>
      <c r="E171" s="5">
        <v>3167000000000</v>
      </c>
      <c r="F171" s="5">
        <v>3253000000000</v>
      </c>
      <c r="G171" s="5">
        <v>3206000000000</v>
      </c>
    </row>
    <row r="172" spans="3:15" x14ac:dyDescent="0.35">
      <c r="C172" t="s">
        <v>194</v>
      </c>
      <c r="D172" s="5">
        <v>138000000000</v>
      </c>
      <c r="E172" s="5">
        <v>200000000000</v>
      </c>
      <c r="F172" s="5">
        <v>-62000000000</v>
      </c>
      <c r="G172" s="5">
        <v>30000000000</v>
      </c>
    </row>
    <row r="173" spans="3:15" x14ac:dyDescent="0.35">
      <c r="C173" t="s">
        <v>195</v>
      </c>
      <c r="D173" s="5">
        <v>-82000000000</v>
      </c>
      <c r="E173" s="5">
        <v>-246000000000</v>
      </c>
      <c r="F173" s="5">
        <v>-42000000000</v>
      </c>
      <c r="G173" s="5">
        <v>-21000000000</v>
      </c>
    </row>
    <row r="174" spans="3:15" x14ac:dyDescent="0.35">
      <c r="C174" t="s">
        <v>12</v>
      </c>
      <c r="D174" s="5">
        <v>56000000000</v>
      </c>
      <c r="E174" s="5">
        <v>-46000000000</v>
      </c>
      <c r="F174" s="5">
        <v>-104000000000</v>
      </c>
      <c r="G174" s="5">
        <v>10000000000</v>
      </c>
    </row>
    <row r="175" spans="3:15" x14ac:dyDescent="0.35">
      <c r="C175" t="s">
        <v>15</v>
      </c>
      <c r="D175" s="6">
        <v>5.87</v>
      </c>
      <c r="E175" s="6">
        <v>-4.87</v>
      </c>
      <c r="F175" s="6">
        <v>-10.94</v>
      </c>
      <c r="G175" s="6">
        <v>1.01</v>
      </c>
    </row>
    <row r="176" spans="3:15" x14ac:dyDescent="0.35">
      <c r="C176" t="s">
        <v>47</v>
      </c>
      <c r="I176" s="6">
        <v>45.54</v>
      </c>
      <c r="J176" s="6">
        <v>38.44</v>
      </c>
      <c r="K176" s="6">
        <v>32.869999999999997</v>
      </c>
      <c r="L176" s="6">
        <v>39.909999999999997</v>
      </c>
      <c r="M176" s="6">
        <v>36.6</v>
      </c>
      <c r="N176" s="6">
        <v>21.17</v>
      </c>
      <c r="O176" s="6">
        <v>44.38</v>
      </c>
    </row>
    <row r="177" spans="3:15" x14ac:dyDescent="0.35">
      <c r="C177" t="s">
        <v>61</v>
      </c>
      <c r="I177" s="6">
        <v>15.92</v>
      </c>
      <c r="J177" s="6">
        <v>20.81</v>
      </c>
      <c r="K177" s="6">
        <v>24.79</v>
      </c>
      <c r="L177" s="6">
        <v>20.420000000000002</v>
      </c>
      <c r="M177" s="6">
        <v>23.91</v>
      </c>
      <c r="N177" s="6">
        <v>43.46</v>
      </c>
      <c r="O177" s="5">
        <v>0</v>
      </c>
    </row>
    <row r="178" spans="3:15" x14ac:dyDescent="0.35">
      <c r="C178" t="s">
        <v>64</v>
      </c>
      <c r="I178" s="6">
        <v>0.62</v>
      </c>
      <c r="J178" s="6">
        <v>0.77</v>
      </c>
      <c r="K178" s="6">
        <v>0.84</v>
      </c>
      <c r="L178" s="6">
        <v>0.91</v>
      </c>
      <c r="M178" s="6">
        <v>1.19</v>
      </c>
      <c r="N178" s="6">
        <v>1.43</v>
      </c>
      <c r="O178" s="5">
        <v>0</v>
      </c>
    </row>
    <row r="179" spans="3:15" x14ac:dyDescent="0.35">
      <c r="C179" t="s">
        <v>196</v>
      </c>
      <c r="I179" s="5">
        <v>766240000000</v>
      </c>
      <c r="J179" s="5">
        <v>672300000000</v>
      </c>
      <c r="K179" s="5">
        <v>584220000000</v>
      </c>
      <c r="L179" s="5">
        <v>608500000000</v>
      </c>
      <c r="M179" s="5">
        <v>565560000000</v>
      </c>
      <c r="N179" s="5">
        <v>342340000000</v>
      </c>
      <c r="O179" s="5">
        <v>613430000000</v>
      </c>
    </row>
    <row r="180" spans="3:15" x14ac:dyDescent="0.35">
      <c r="C180" t="s">
        <v>197</v>
      </c>
      <c r="I180" s="6">
        <v>5.1900000000000002E-2</v>
      </c>
      <c r="J180" s="6">
        <v>4.8799999999999996E-2</v>
      </c>
      <c r="K180" s="6">
        <v>4.3400000000000001E-2</v>
      </c>
      <c r="L180" s="6">
        <v>5.4900000000000004E-2</v>
      </c>
      <c r="M180" s="6">
        <v>5.5E-2</v>
      </c>
      <c r="N180" s="6">
        <v>3.5299999999999998E-2</v>
      </c>
      <c r="O180" s="6">
        <v>6.54E-2</v>
      </c>
    </row>
    <row r="181" spans="3:15" x14ac:dyDescent="0.35">
      <c r="C181" t="s">
        <v>198</v>
      </c>
      <c r="I181" s="6">
        <v>6.59E-2</v>
      </c>
      <c r="J181" s="6">
        <v>5.8899999999999994E-2</v>
      </c>
      <c r="K181" s="6">
        <v>5.3600000000000002E-2</v>
      </c>
      <c r="L181" s="6">
        <v>7.0099999999999996E-2</v>
      </c>
      <c r="M181" s="6">
        <v>6.93E-2</v>
      </c>
      <c r="N181" s="6">
        <v>4.3200000000000002E-2</v>
      </c>
      <c r="O181" s="6">
        <v>0.11119999999999999</v>
      </c>
    </row>
    <row r="182" spans="3:15" x14ac:dyDescent="0.35">
      <c r="C182" t="s">
        <v>199</v>
      </c>
      <c r="I182" s="6">
        <v>7.6100000000000001E-2</v>
      </c>
      <c r="J182" s="6">
        <v>7.1399999999999991E-2</v>
      </c>
      <c r="K182" s="6">
        <v>7.0699999999999999E-2</v>
      </c>
      <c r="L182" s="6">
        <v>8.4900000000000003E-2</v>
      </c>
      <c r="M182" s="6">
        <v>8.3000000000000004E-2</v>
      </c>
      <c r="N182" s="6">
        <v>5.4400000000000004E-2</v>
      </c>
      <c r="O182" s="6">
        <v>0.27829999999999999</v>
      </c>
    </row>
    <row r="183" spans="3:15" x14ac:dyDescent="0.35">
      <c r="C183" t="s">
        <v>200</v>
      </c>
      <c r="I183" s="6">
        <v>239.84</v>
      </c>
      <c r="J183" s="6">
        <v>208.95</v>
      </c>
      <c r="K183" s="6">
        <v>25.56</v>
      </c>
      <c r="L183" s="6">
        <v>84.22</v>
      </c>
      <c r="M183" s="6">
        <v>138.08000000000001</v>
      </c>
      <c r="N183" s="6">
        <v>17.27</v>
      </c>
      <c r="O183" s="6">
        <v>22.06</v>
      </c>
    </row>
    <row r="184" spans="3:15" x14ac:dyDescent="0.35">
      <c r="C184" t="s">
        <v>58</v>
      </c>
      <c r="I184" s="6">
        <v>1.05</v>
      </c>
      <c r="J184" s="6">
        <v>1.23</v>
      </c>
      <c r="K184" s="6">
        <v>1.33</v>
      </c>
      <c r="L184" s="6">
        <v>1.43</v>
      </c>
      <c r="M184" s="6">
        <v>1.66</v>
      </c>
      <c r="N184" s="6">
        <v>1.88</v>
      </c>
      <c r="O184" s="5">
        <v>0</v>
      </c>
    </row>
    <row r="185" spans="3:15" x14ac:dyDescent="0.35">
      <c r="C185" t="s">
        <v>55</v>
      </c>
      <c r="I185" s="6">
        <v>691.21</v>
      </c>
      <c r="J185" s="6">
        <v>652.22</v>
      </c>
      <c r="K185" s="6">
        <v>612.83000000000004</v>
      </c>
      <c r="L185" s="6">
        <v>569.28</v>
      </c>
      <c r="M185" s="6">
        <v>528.34</v>
      </c>
      <c r="N185" s="6">
        <v>490.45</v>
      </c>
      <c r="O185" s="6">
        <v>399.14</v>
      </c>
    </row>
    <row r="186" spans="3:15" x14ac:dyDescent="0.35">
      <c r="C186" t="s">
        <v>201</v>
      </c>
      <c r="I186" s="6">
        <v>1.05</v>
      </c>
      <c r="J186" s="6">
        <v>1.23</v>
      </c>
      <c r="K186" s="6">
        <v>1.33</v>
      </c>
      <c r="L186" s="6">
        <v>1.43</v>
      </c>
      <c r="M186" s="6">
        <v>1.67</v>
      </c>
      <c r="N186" s="6">
        <v>1.89</v>
      </c>
      <c r="O186" s="5">
        <v>0</v>
      </c>
    </row>
    <row r="187" spans="3:15" x14ac:dyDescent="0.35">
      <c r="C187" t="s">
        <v>202</v>
      </c>
      <c r="I187" s="6">
        <v>691.21</v>
      </c>
      <c r="J187" s="6">
        <v>652.22</v>
      </c>
      <c r="K187" s="6">
        <v>612.83000000000004</v>
      </c>
      <c r="L187" s="6">
        <v>569.28</v>
      </c>
      <c r="M187" s="6">
        <v>523.79999999999995</v>
      </c>
      <c r="N187" s="6">
        <v>486.77</v>
      </c>
      <c r="O187" s="6">
        <v>395.05</v>
      </c>
    </row>
    <row r="188" spans="3:15" x14ac:dyDescent="0.35">
      <c r="C188" t="s">
        <v>203</v>
      </c>
      <c r="I188" s="5">
        <v>53000000000</v>
      </c>
      <c r="L188" s="5">
        <v>202000000000</v>
      </c>
      <c r="M188" s="5">
        <v>22000000000</v>
      </c>
      <c r="N188" s="5">
        <v>58000000000</v>
      </c>
      <c r="O188" s="5">
        <v>1290000000000</v>
      </c>
    </row>
    <row r="189" spans="3:15" x14ac:dyDescent="0.35">
      <c r="C189" t="s">
        <v>204</v>
      </c>
      <c r="I189" s="5">
        <v>203000000000</v>
      </c>
      <c r="J189" s="5">
        <v>179000000000</v>
      </c>
      <c r="K189" s="5">
        <v>164000000000</v>
      </c>
      <c r="L189" s="5">
        <v>9000000000</v>
      </c>
      <c r="M189" s="5">
        <v>16000000000</v>
      </c>
      <c r="N189" s="5">
        <v>26000000000</v>
      </c>
      <c r="O189" s="5">
        <v>23000000000</v>
      </c>
    </row>
    <row r="190" spans="3:15" x14ac:dyDescent="0.35">
      <c r="C190" t="s">
        <v>25</v>
      </c>
      <c r="I190" s="5">
        <v>255000000000</v>
      </c>
      <c r="J190" s="5">
        <v>179000000000</v>
      </c>
      <c r="K190" s="5">
        <v>164000000000</v>
      </c>
      <c r="L190" s="5">
        <v>211000000000</v>
      </c>
      <c r="M190" s="5">
        <v>38000000000</v>
      </c>
      <c r="N190" s="5">
        <v>84000000000</v>
      </c>
      <c r="O190" s="5">
        <v>1313000000000</v>
      </c>
    </row>
    <row r="191" spans="3:15" x14ac:dyDescent="0.35">
      <c r="C191" t="s">
        <v>22</v>
      </c>
      <c r="I191" s="5">
        <v>-270000000000</v>
      </c>
      <c r="J191" s="5">
        <v>-360000000000</v>
      </c>
      <c r="K191" s="5">
        <v>-383000000000</v>
      </c>
      <c r="L191" s="5">
        <v>-815000000000</v>
      </c>
      <c r="M191" s="5">
        <v>-1155000000000</v>
      </c>
      <c r="N191" s="5">
        <v>-1112000000000</v>
      </c>
      <c r="O191" s="5">
        <v>1212000000000</v>
      </c>
    </row>
    <row r="192" spans="3:15" x14ac:dyDescent="0.35">
      <c r="C192" t="s">
        <v>205</v>
      </c>
      <c r="I192" s="5">
        <v>3167000000000</v>
      </c>
      <c r="J192" s="5">
        <v>3034000000000</v>
      </c>
      <c r="K192" s="5">
        <v>2975000000000</v>
      </c>
      <c r="L192" s="5">
        <v>2964000000000</v>
      </c>
      <c r="M192" s="5">
        <v>2859000000000</v>
      </c>
      <c r="N192" s="5">
        <v>2762000000000</v>
      </c>
      <c r="O192" s="5">
        <v>1624000000000</v>
      </c>
    </row>
    <row r="193" spans="2:15" x14ac:dyDescent="0.35">
      <c r="C193" t="s">
        <v>206</v>
      </c>
      <c r="I193" s="5">
        <v>472000000000</v>
      </c>
      <c r="J193" s="5">
        <v>516000000000</v>
      </c>
      <c r="K193" s="5">
        <v>210000000000</v>
      </c>
      <c r="L193" s="5">
        <v>-100000000000</v>
      </c>
      <c r="M193" s="5">
        <v>570000000000</v>
      </c>
      <c r="N193" s="5">
        <v>524000000000</v>
      </c>
      <c r="O193" s="5">
        <v>433000000000</v>
      </c>
    </row>
    <row r="194" spans="2:15" x14ac:dyDescent="0.35">
      <c r="C194" t="s">
        <v>207</v>
      </c>
      <c r="I194" s="5">
        <v>-410000000000</v>
      </c>
      <c r="J194" s="5">
        <v>-426000000000</v>
      </c>
      <c r="K194" s="5">
        <v>-476000000000</v>
      </c>
      <c r="L194" s="5">
        <v>-296000000000</v>
      </c>
      <c r="M194" s="5">
        <v>-375000000000</v>
      </c>
      <c r="N194" s="5">
        <v>-357000000000</v>
      </c>
      <c r="O194" s="5">
        <v>-296000000000</v>
      </c>
    </row>
    <row r="195" spans="2:15" x14ac:dyDescent="0.35">
      <c r="C195" t="s">
        <v>14</v>
      </c>
      <c r="I195" s="5">
        <v>62000000000</v>
      </c>
      <c r="J195" s="5">
        <v>91000000000</v>
      </c>
      <c r="K195" s="5">
        <v>-266000000000</v>
      </c>
      <c r="L195" s="5">
        <v>-396000000000</v>
      </c>
      <c r="M195" s="5">
        <v>195000000000</v>
      </c>
      <c r="N195" s="5">
        <v>167000000000</v>
      </c>
      <c r="O195" s="5">
        <v>137000000000</v>
      </c>
    </row>
    <row r="196" spans="2:15" x14ac:dyDescent="0.35">
      <c r="C196" t="s">
        <v>16</v>
      </c>
      <c r="I196" s="6">
        <v>6.59</v>
      </c>
      <c r="J196" s="6">
        <v>9.58</v>
      </c>
      <c r="K196" s="6">
        <v>-28.12</v>
      </c>
      <c r="L196" s="6">
        <v>-41.81</v>
      </c>
      <c r="M196" s="6">
        <v>20.64</v>
      </c>
      <c r="N196" s="6">
        <v>17.62</v>
      </c>
      <c r="O196" s="6">
        <v>16.68</v>
      </c>
    </row>
    <row r="198" spans="2:15" x14ac:dyDescent="0.35">
      <c r="B198" t="s">
        <v>208</v>
      </c>
      <c r="C198" t="s">
        <v>209</v>
      </c>
      <c r="D198" s="5">
        <v>70000000000</v>
      </c>
      <c r="E198" s="5">
        <v>172000000000</v>
      </c>
      <c r="F198" s="5">
        <v>124000000000</v>
      </c>
      <c r="G198" s="5">
        <v>83000000000</v>
      </c>
      <c r="H198" s="5">
        <v>281000000000</v>
      </c>
      <c r="I198" s="5">
        <v>431000000000</v>
      </c>
      <c r="J198" s="5">
        <v>364000000000</v>
      </c>
      <c r="K198" s="5">
        <v>311000000000</v>
      </c>
      <c r="L198" s="5">
        <v>378000000000</v>
      </c>
      <c r="M198" s="5">
        <v>347000000000</v>
      </c>
      <c r="N198" s="5">
        <v>200000000000</v>
      </c>
      <c r="O198" s="5">
        <v>364000000000</v>
      </c>
    </row>
    <row r="199" spans="2:15" x14ac:dyDescent="0.35">
      <c r="C199" t="s">
        <v>210</v>
      </c>
      <c r="H199" s="5">
        <v>450000000000</v>
      </c>
      <c r="I199" s="5">
        <v>431000000000</v>
      </c>
      <c r="J199" s="5">
        <v>364000000000</v>
      </c>
      <c r="K199" s="5">
        <v>311000000000</v>
      </c>
      <c r="L199" s="5">
        <v>378000000000</v>
      </c>
      <c r="M199" s="5">
        <v>347000000000</v>
      </c>
      <c r="N199" s="5">
        <v>200000000000</v>
      </c>
      <c r="O199" s="5">
        <v>364000000000</v>
      </c>
    </row>
    <row r="200" spans="2:15" x14ac:dyDescent="0.35">
      <c r="C200" t="s">
        <v>344</v>
      </c>
      <c r="H200" s="6">
        <v>7.5</v>
      </c>
      <c r="I200" s="6">
        <v>7.5</v>
      </c>
      <c r="J200" s="5">
        <v>7</v>
      </c>
    </row>
    <row r="201" spans="2:15" x14ac:dyDescent="0.35">
      <c r="C201" t="s">
        <v>66</v>
      </c>
      <c r="H201" s="6">
        <v>0.2525</v>
      </c>
      <c r="I201" s="6">
        <v>0.16469999999999999</v>
      </c>
      <c r="J201" s="6">
        <v>0.18210000000000001</v>
      </c>
    </row>
    <row r="202" spans="2:15" x14ac:dyDescent="0.35">
      <c r="C202" t="s">
        <v>345</v>
      </c>
      <c r="H202" s="6">
        <v>1.21E-2</v>
      </c>
      <c r="I202" s="6">
        <v>1.2199999999999999E-2</v>
      </c>
      <c r="J202" s="6">
        <v>1.1399999999999999E-2</v>
      </c>
    </row>
    <row r="203" spans="2:15" x14ac:dyDescent="0.35">
      <c r="C203" t="s">
        <v>46</v>
      </c>
      <c r="D203" s="6">
        <v>7.43</v>
      </c>
      <c r="E203" s="6">
        <v>18.170000000000002</v>
      </c>
      <c r="F203" s="6">
        <v>13.1</v>
      </c>
      <c r="G203" s="6">
        <v>8.81</v>
      </c>
      <c r="H203" s="6">
        <v>29.7</v>
      </c>
      <c r="I203" s="6">
        <v>45.54</v>
      </c>
      <c r="J203" s="6">
        <v>38.44</v>
      </c>
      <c r="K203" s="6">
        <v>32.869999999999997</v>
      </c>
      <c r="L203" s="6">
        <v>39.909999999999997</v>
      </c>
      <c r="M203" s="6">
        <v>36.6</v>
      </c>
      <c r="N203" s="6">
        <v>21.17</v>
      </c>
      <c r="O203" s="6">
        <v>38.479999999999997</v>
      </c>
    </row>
    <row r="204" spans="2:15" x14ac:dyDescent="0.35">
      <c r="C204" t="s">
        <v>211</v>
      </c>
      <c r="H204" s="6">
        <v>47.5</v>
      </c>
      <c r="I204" s="6">
        <v>45.54</v>
      </c>
      <c r="J204" s="6">
        <v>38.44</v>
      </c>
      <c r="K204" s="6">
        <v>32.869999999999997</v>
      </c>
      <c r="L204" s="6">
        <v>39.909999999999997</v>
      </c>
      <c r="M204" s="6">
        <v>36.6</v>
      </c>
      <c r="N204" s="6">
        <v>21.17</v>
      </c>
      <c r="O204" s="6">
        <v>38.479999999999997</v>
      </c>
    </row>
    <row r="205" spans="2:15" x14ac:dyDescent="0.35">
      <c r="C205" t="s">
        <v>68</v>
      </c>
      <c r="H205" s="6">
        <v>7.5</v>
      </c>
      <c r="I205" s="6">
        <v>7.5</v>
      </c>
      <c r="J205" s="5">
        <v>7</v>
      </c>
    </row>
    <row r="206" spans="2:15" x14ac:dyDescent="0.35">
      <c r="C206" t="s">
        <v>346</v>
      </c>
      <c r="H206" s="6">
        <v>0.2525</v>
      </c>
      <c r="I206" s="6">
        <v>0.16469999999999999</v>
      </c>
      <c r="J206" s="6">
        <v>0.18210000000000001</v>
      </c>
    </row>
    <row r="207" spans="2:15" x14ac:dyDescent="0.35">
      <c r="C207" t="s">
        <v>347</v>
      </c>
      <c r="H207" s="6">
        <v>1.21E-2</v>
      </c>
      <c r="I207" s="6">
        <v>1.2199999999999999E-2</v>
      </c>
      <c r="J207" s="6">
        <v>1.1399999999999999E-2</v>
      </c>
    </row>
    <row r="208" spans="2:15" x14ac:dyDescent="0.35">
      <c r="C208" t="s">
        <v>212</v>
      </c>
      <c r="D208" s="5">
        <v>3143000000000</v>
      </c>
      <c r="E208" s="5">
        <v>3046000000000</v>
      </c>
      <c r="F208" s="5">
        <v>2892000000000</v>
      </c>
      <c r="G208" s="5">
        <v>2607000000000</v>
      </c>
      <c r="H208" s="5">
        <v>12573000000000</v>
      </c>
      <c r="I208" s="5">
        <v>11099000000000</v>
      </c>
      <c r="J208" s="5">
        <v>9812000000000</v>
      </c>
      <c r="K208" s="5">
        <v>9240000000000</v>
      </c>
      <c r="L208" s="5">
        <v>8462000000000</v>
      </c>
      <c r="M208" s="5">
        <v>6974000000000</v>
      </c>
      <c r="N208" s="5">
        <v>6110000000000</v>
      </c>
      <c r="O208" s="5">
        <v>6914000000000</v>
      </c>
    </row>
    <row r="209" spans="3:15" x14ac:dyDescent="0.35">
      <c r="C209" t="s">
        <v>213</v>
      </c>
      <c r="H209" s="5">
        <v>11688000000000</v>
      </c>
      <c r="I209" s="5">
        <v>11099000000000</v>
      </c>
      <c r="J209" s="5">
        <v>9812000000000</v>
      </c>
      <c r="K209" s="5">
        <v>9240000000000</v>
      </c>
      <c r="L209" s="5">
        <v>8462000000000</v>
      </c>
      <c r="M209" s="5">
        <v>6974000000000</v>
      </c>
      <c r="N209" s="5">
        <v>6110000000000</v>
      </c>
      <c r="O209" s="5">
        <v>6914000000000</v>
      </c>
    </row>
    <row r="210" spans="3:15" x14ac:dyDescent="0.35">
      <c r="C210" t="s">
        <v>348</v>
      </c>
      <c r="H210" s="6">
        <v>7.5</v>
      </c>
      <c r="I210" s="6">
        <v>7.5</v>
      </c>
      <c r="J210" s="5">
        <v>7</v>
      </c>
    </row>
    <row r="211" spans="3:15" x14ac:dyDescent="0.35">
      <c r="C211" t="s">
        <v>349</v>
      </c>
      <c r="H211" s="6">
        <v>0.2525</v>
      </c>
      <c r="I211" s="6">
        <v>0.16469999999999999</v>
      </c>
      <c r="J211" s="6">
        <v>0.18210000000000001</v>
      </c>
    </row>
    <row r="212" spans="3:15" x14ac:dyDescent="0.35">
      <c r="C212" t="s">
        <v>350</v>
      </c>
      <c r="H212" s="6">
        <v>1.21E-2</v>
      </c>
      <c r="I212" s="6">
        <v>1.2199999999999999E-2</v>
      </c>
      <c r="J212" s="6">
        <v>1.1399999999999999E-2</v>
      </c>
    </row>
    <row r="213" spans="3:15" x14ac:dyDescent="0.35">
      <c r="C213" t="s">
        <v>214</v>
      </c>
      <c r="I213" s="6">
        <v>20.87</v>
      </c>
    </row>
    <row r="214" spans="3:15" x14ac:dyDescent="0.35">
      <c r="C214" t="s">
        <v>215</v>
      </c>
      <c r="I214" s="6">
        <v>13.05</v>
      </c>
    </row>
    <row r="215" spans="3:15" x14ac:dyDescent="0.35">
      <c r="C215" t="s">
        <v>216</v>
      </c>
      <c r="I215" s="6">
        <v>7.42</v>
      </c>
    </row>
    <row r="216" spans="3:15" x14ac:dyDescent="0.35">
      <c r="C216" t="s">
        <v>217</v>
      </c>
      <c r="I216" s="6">
        <v>7.6600000000000001E-2</v>
      </c>
    </row>
    <row r="217" spans="3:15" x14ac:dyDescent="0.35">
      <c r="C217" t="s">
        <v>218</v>
      </c>
      <c r="I217" s="6">
        <v>0.5</v>
      </c>
    </row>
    <row r="218" spans="3:15" x14ac:dyDescent="0.35">
      <c r="C218" t="s">
        <v>219</v>
      </c>
      <c r="I218" s="6">
        <v>0.89</v>
      </c>
    </row>
    <row r="219" spans="3:15" x14ac:dyDescent="0.35">
      <c r="C219" t="s">
        <v>220</v>
      </c>
      <c r="I219" s="6">
        <v>19.16</v>
      </c>
    </row>
    <row r="220" spans="3:15" x14ac:dyDescent="0.35">
      <c r="C220" t="s">
        <v>221</v>
      </c>
      <c r="I220" s="6">
        <v>-69.44</v>
      </c>
    </row>
    <row r="221" spans="3:15" x14ac:dyDescent="0.35">
      <c r="C221" t="s">
        <v>222</v>
      </c>
      <c r="I221" s="6">
        <v>10.36</v>
      </c>
    </row>
    <row r="222" spans="3:15" x14ac:dyDescent="0.35">
      <c r="C222" t="s">
        <v>223</v>
      </c>
      <c r="I222" s="6">
        <v>6.85</v>
      </c>
    </row>
    <row r="223" spans="3:15" x14ac:dyDescent="0.35">
      <c r="C223" t="s">
        <v>325</v>
      </c>
      <c r="I223" s="6">
        <v>0.71</v>
      </c>
    </row>
    <row r="224" spans="3:15" x14ac:dyDescent="0.35">
      <c r="C224" t="s">
        <v>326</v>
      </c>
      <c r="I224" s="6">
        <v>2.9</v>
      </c>
    </row>
    <row r="225" spans="3:9" x14ac:dyDescent="0.35">
      <c r="C225" t="s">
        <v>224</v>
      </c>
      <c r="I225" s="6">
        <v>47.5</v>
      </c>
    </row>
    <row r="226" spans="3:9" x14ac:dyDescent="0.35">
      <c r="C226" t="s">
        <v>225</v>
      </c>
      <c r="I226" s="6">
        <v>29.7</v>
      </c>
    </row>
    <row r="227" spans="3:9" x14ac:dyDescent="0.35">
      <c r="C227" t="s">
        <v>226</v>
      </c>
      <c r="I227" s="6">
        <v>1234.45</v>
      </c>
    </row>
    <row r="228" spans="3:9" x14ac:dyDescent="0.35">
      <c r="C228" t="s">
        <v>227</v>
      </c>
      <c r="D228" s="6">
        <v>59.65</v>
      </c>
    </row>
    <row r="229" spans="3:9" x14ac:dyDescent="0.35">
      <c r="C229" t="s">
        <v>228</v>
      </c>
      <c r="I229" s="6">
        <v>698.63</v>
      </c>
    </row>
    <row r="230" spans="3:9" x14ac:dyDescent="0.35">
      <c r="C230" t="s">
        <v>229</v>
      </c>
      <c r="I230" s="6">
        <v>-8.93</v>
      </c>
    </row>
    <row r="231" spans="3:9" x14ac:dyDescent="0.35">
      <c r="C231" t="s">
        <v>230</v>
      </c>
      <c r="D231" s="6">
        <v>3.47</v>
      </c>
    </row>
    <row r="232" spans="3:9" x14ac:dyDescent="0.35">
      <c r="C232" t="s">
        <v>231</v>
      </c>
      <c r="D232" s="6">
        <v>1.9</v>
      </c>
    </row>
    <row r="233" spans="3:9" x14ac:dyDescent="0.35">
      <c r="C233" t="s">
        <v>232</v>
      </c>
      <c r="D233" s="6">
        <v>0.04</v>
      </c>
    </row>
    <row r="234" spans="3:9" x14ac:dyDescent="0.35">
      <c r="C234" t="s">
        <v>233</v>
      </c>
      <c r="D234" s="6">
        <v>0.03</v>
      </c>
    </row>
    <row r="235" spans="3:9" x14ac:dyDescent="0.35">
      <c r="C235" t="s">
        <v>234</v>
      </c>
      <c r="D235" s="6">
        <v>0.25</v>
      </c>
    </row>
    <row r="236" spans="3:9" x14ac:dyDescent="0.35">
      <c r="C236" t="s">
        <v>235</v>
      </c>
      <c r="D236" s="6">
        <v>0.03</v>
      </c>
    </row>
    <row r="237" spans="3:9" x14ac:dyDescent="0.35">
      <c r="C237" t="s">
        <v>236</v>
      </c>
      <c r="D237" s="6">
        <v>1.25</v>
      </c>
    </row>
    <row r="238" spans="3:9" x14ac:dyDescent="0.35">
      <c r="C238" t="s">
        <v>237</v>
      </c>
      <c r="I238" s="6">
        <v>205.55</v>
      </c>
    </row>
    <row r="239" spans="3:9" x14ac:dyDescent="0.35">
      <c r="C239" t="s">
        <v>12</v>
      </c>
      <c r="D239" s="5">
        <v>56000000000</v>
      </c>
    </row>
    <row r="240" spans="3:9" x14ac:dyDescent="0.35">
      <c r="C240" t="s">
        <v>238</v>
      </c>
      <c r="I240" s="6">
        <v>9.1199999999999992</v>
      </c>
    </row>
    <row r="241" spans="3:9" x14ac:dyDescent="0.35">
      <c r="C241" t="s">
        <v>239</v>
      </c>
      <c r="I241" s="6">
        <v>5.4299999999999994E-2</v>
      </c>
    </row>
    <row r="242" spans="3:9" x14ac:dyDescent="0.35">
      <c r="C242" t="s">
        <v>240</v>
      </c>
      <c r="I242" s="6">
        <v>6.8000000000000005E-2</v>
      </c>
    </row>
    <row r="243" spans="3:9" x14ac:dyDescent="0.35">
      <c r="C243" t="s">
        <v>241</v>
      </c>
      <c r="I243" s="6">
        <v>7.85E-2</v>
      </c>
    </row>
    <row r="244" spans="3:9" x14ac:dyDescent="0.35">
      <c r="C244" t="s">
        <v>242</v>
      </c>
      <c r="I244" s="6">
        <v>6.25E-2</v>
      </c>
    </row>
    <row r="245" spans="3:9" x14ac:dyDescent="0.35">
      <c r="C245" t="s">
        <v>243</v>
      </c>
      <c r="D245" s="6">
        <v>38.340000000000003</v>
      </c>
    </row>
    <row r="246" spans="3:9" x14ac:dyDescent="0.35">
      <c r="C246" t="s">
        <v>244</v>
      </c>
      <c r="D246" s="6">
        <v>85.6</v>
      </c>
    </row>
    <row r="247" spans="3:9" x14ac:dyDescent="0.35">
      <c r="C247" t="s">
        <v>245</v>
      </c>
      <c r="D247" s="6">
        <v>48.37</v>
      </c>
    </row>
    <row r="248" spans="3:9" x14ac:dyDescent="0.35">
      <c r="C248" t="s">
        <v>246</v>
      </c>
      <c r="D248" s="6">
        <v>75.569999999999993</v>
      </c>
    </row>
    <row r="249" spans="3:9" x14ac:dyDescent="0.35">
      <c r="C249" t="s">
        <v>247</v>
      </c>
      <c r="D249" s="6">
        <v>2.37</v>
      </c>
    </row>
    <row r="250" spans="3:9" x14ac:dyDescent="0.35">
      <c r="C250" t="s">
        <v>248</v>
      </c>
      <c r="I250" s="6">
        <v>1.41</v>
      </c>
    </row>
    <row r="251" spans="3:9" x14ac:dyDescent="0.35">
      <c r="C251" t="s">
        <v>249</v>
      </c>
      <c r="I251" s="6">
        <v>3.94</v>
      </c>
    </row>
    <row r="252" spans="3:9" x14ac:dyDescent="0.35">
      <c r="C252" t="s">
        <v>42</v>
      </c>
      <c r="I252" s="5">
        <v>5870000000000</v>
      </c>
    </row>
    <row r="253" spans="3:9" x14ac:dyDescent="0.35">
      <c r="C253" t="s">
        <v>250</v>
      </c>
      <c r="I253" s="5">
        <v>5593000000000</v>
      </c>
    </row>
    <row r="254" spans="3:9" x14ac:dyDescent="0.35">
      <c r="C254" t="s">
        <v>251</v>
      </c>
      <c r="I254" s="5">
        <v>9470000000</v>
      </c>
    </row>
    <row r="255" spans="3:9" x14ac:dyDescent="0.35">
      <c r="C255" t="s">
        <v>252</v>
      </c>
      <c r="I255" s="6">
        <v>7.7600000000000002E-2</v>
      </c>
    </row>
    <row r="256" spans="3:9" x14ac:dyDescent="0.35">
      <c r="C256" t="s">
        <v>253</v>
      </c>
      <c r="D256" s="6">
        <v>0.19920000000000002</v>
      </c>
    </row>
    <row r="257" spans="3:9" x14ac:dyDescent="0.35">
      <c r="C257" t="s">
        <v>254</v>
      </c>
      <c r="D257" s="6">
        <v>2.7200000000000002E-2</v>
      </c>
    </row>
    <row r="258" spans="3:9" x14ac:dyDescent="0.35">
      <c r="C258" t="s">
        <v>255</v>
      </c>
      <c r="D258" s="6">
        <v>2.2400000000000003E-2</v>
      </c>
    </row>
    <row r="259" spans="3:9" x14ac:dyDescent="0.35">
      <c r="C259" t="s">
        <v>256</v>
      </c>
      <c r="D259" s="6">
        <v>0.23079999999999998</v>
      </c>
    </row>
    <row r="260" spans="3:9" x14ac:dyDescent="0.35">
      <c r="C260" t="s">
        <v>257</v>
      </c>
      <c r="D260" s="6">
        <v>0.23519999999999999</v>
      </c>
    </row>
    <row r="261" spans="3:9" x14ac:dyDescent="0.35">
      <c r="C261" t="s">
        <v>258</v>
      </c>
      <c r="D261" s="6">
        <v>0.3599</v>
      </c>
    </row>
    <row r="262" spans="3:9" x14ac:dyDescent="0.35">
      <c r="C262" t="s">
        <v>351</v>
      </c>
      <c r="I262" s="5">
        <v>7</v>
      </c>
    </row>
    <row r="263" spans="3:9" x14ac:dyDescent="0.35">
      <c r="C263" t="s">
        <v>352</v>
      </c>
      <c r="I263" s="6">
        <v>7.5</v>
      </c>
    </row>
    <row r="264" spans="3:9" x14ac:dyDescent="0.35">
      <c r="C264" t="s">
        <v>353</v>
      </c>
      <c r="I264" s="6">
        <v>0.2525</v>
      </c>
    </row>
    <row r="265" spans="3:9" x14ac:dyDescent="0.35">
      <c r="C265" t="s">
        <v>354</v>
      </c>
      <c r="I265" s="6">
        <v>1.21E-2</v>
      </c>
    </row>
    <row r="266" spans="3:9" x14ac:dyDescent="0.35">
      <c r="C266" t="s">
        <v>355</v>
      </c>
      <c r="I266" t="s">
        <v>1116</v>
      </c>
    </row>
    <row r="267" spans="3:9" x14ac:dyDescent="0.35">
      <c r="C267" t="s">
        <v>259</v>
      </c>
      <c r="I267" s="5">
        <v>6</v>
      </c>
    </row>
    <row r="268" spans="3:9" x14ac:dyDescent="0.35">
      <c r="C268" t="s">
        <v>260</v>
      </c>
      <c r="I268" s="6">
        <v>0.54</v>
      </c>
    </row>
    <row r="269" spans="3:9" x14ac:dyDescent="0.35">
      <c r="C269" t="s">
        <v>261</v>
      </c>
      <c r="I269" s="6">
        <v>0.79</v>
      </c>
    </row>
    <row r="270" spans="3:9" x14ac:dyDescent="0.35">
      <c r="C270" t="s">
        <v>262</v>
      </c>
      <c r="I270" s="6">
        <v>0.53</v>
      </c>
    </row>
    <row r="271" spans="3:9" x14ac:dyDescent="0.35">
      <c r="C271" t="s">
        <v>263</v>
      </c>
      <c r="I271" s="6">
        <v>0.56000000000000005</v>
      </c>
    </row>
    <row r="272" spans="3:9" x14ac:dyDescent="0.35">
      <c r="C272" t="s">
        <v>264</v>
      </c>
      <c r="I272" s="6">
        <v>0.76</v>
      </c>
    </row>
    <row r="273" spans="3:9" x14ac:dyDescent="0.35">
      <c r="C273" t="s">
        <v>265</v>
      </c>
      <c r="I273" s="6">
        <v>0.6</v>
      </c>
    </row>
    <row r="274" spans="3:9" x14ac:dyDescent="0.35">
      <c r="C274" t="s">
        <v>266</v>
      </c>
      <c r="I274" s="6">
        <v>0.66</v>
      </c>
    </row>
    <row r="275" spans="3:9" x14ac:dyDescent="0.35">
      <c r="C275" t="s">
        <v>267</v>
      </c>
      <c r="I275" s="5">
        <v>11688000000000</v>
      </c>
    </row>
    <row r="276" spans="3:9" x14ac:dyDescent="0.35">
      <c r="C276" t="s">
        <v>268</v>
      </c>
      <c r="I276" s="5">
        <v>2368000000000</v>
      </c>
    </row>
    <row r="277" spans="3:9" x14ac:dyDescent="0.35">
      <c r="C277" t="s">
        <v>269</v>
      </c>
      <c r="I277" s="5">
        <v>817000000000</v>
      </c>
    </row>
    <row r="278" spans="3:9" x14ac:dyDescent="0.35">
      <c r="C278" t="s">
        <v>270</v>
      </c>
      <c r="I278" s="5">
        <v>450000000000</v>
      </c>
    </row>
    <row r="279" spans="3:9" x14ac:dyDescent="0.35">
      <c r="C279" t="s">
        <v>271</v>
      </c>
      <c r="D279" s="5">
        <v>565000000000</v>
      </c>
    </row>
    <row r="280" spans="3:9" x14ac:dyDescent="0.35">
      <c r="C280" t="s">
        <v>272</v>
      </c>
      <c r="D280" s="5">
        <v>8290000000000</v>
      </c>
    </row>
    <row r="281" spans="3:9" x14ac:dyDescent="0.35">
      <c r="C281" t="s">
        <v>273</v>
      </c>
      <c r="D281" s="5">
        <v>1640000000000</v>
      </c>
    </row>
    <row r="282" spans="3:9" x14ac:dyDescent="0.35">
      <c r="C282" t="s">
        <v>193</v>
      </c>
      <c r="D282" s="5">
        <v>3409000000000</v>
      </c>
    </row>
    <row r="283" spans="3:9" x14ac:dyDescent="0.35">
      <c r="C283" t="s">
        <v>192</v>
      </c>
      <c r="I283" s="5">
        <v>6615000000000</v>
      </c>
    </row>
    <row r="284" spans="3:9" x14ac:dyDescent="0.35">
      <c r="C284" t="s">
        <v>191</v>
      </c>
      <c r="D284" s="5">
        <v>212000000000</v>
      </c>
    </row>
    <row r="285" spans="3:9" x14ac:dyDescent="0.35">
      <c r="C285" t="s">
        <v>190</v>
      </c>
      <c r="D285" s="5">
        <v>40000000000</v>
      </c>
    </row>
    <row r="286" spans="3:9" x14ac:dyDescent="0.35">
      <c r="C286" t="s">
        <v>23</v>
      </c>
      <c r="D286" s="5">
        <v>252000000000</v>
      </c>
    </row>
    <row r="287" spans="3:9" x14ac:dyDescent="0.35">
      <c r="C287" t="s">
        <v>20</v>
      </c>
      <c r="D287" s="5">
        <v>-313000000000</v>
      </c>
    </row>
    <row r="288" spans="3:9" x14ac:dyDescent="0.35">
      <c r="C288" t="s">
        <v>274</v>
      </c>
      <c r="I288" s="5">
        <v>6650000000000</v>
      </c>
    </row>
    <row r="289" spans="3:9" x14ac:dyDescent="0.35">
      <c r="C289" t="s">
        <v>275</v>
      </c>
      <c r="I289" s="5">
        <v>306000000000</v>
      </c>
    </row>
    <row r="290" spans="3:9" x14ac:dyDescent="0.35">
      <c r="C290" t="s">
        <v>276</v>
      </c>
      <c r="I290" s="5">
        <v>-258000000000</v>
      </c>
    </row>
    <row r="291" spans="3:9" x14ac:dyDescent="0.35">
      <c r="C291" t="s">
        <v>277</v>
      </c>
      <c r="I291" s="5">
        <v>-38000000000</v>
      </c>
    </row>
    <row r="292" spans="3:9" x14ac:dyDescent="0.35">
      <c r="C292" t="s">
        <v>278</v>
      </c>
      <c r="I292" s="5">
        <v>-391000000000</v>
      </c>
    </row>
    <row r="293" spans="3:9" x14ac:dyDescent="0.35">
      <c r="C293" t="s">
        <v>279</v>
      </c>
      <c r="I293" s="5">
        <v>-85000000000</v>
      </c>
    </row>
  </sheetData>
  <pageMargins left="0.7" right="0.7" top="0.75" bottom="0.75" header="0.3" footer="0.3"/>
  <ignoredErrors>
    <ignoredError sqref="A1:O294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279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1117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1118</v>
      </c>
      <c r="D2" s="2" vm="61">
        <f ca="1">IFERROR(_xlfn.STOCKHISTORY("XIDX:" &amp; $C$1, D3, , 0, 0, 1), "Libur")</f>
        <v>28</v>
      </c>
      <c r="H2" s="2" vm="61">
        <f ca="1">IFERROR(INDEX(D2:G2,COUNT(D2:G2)),"")</f>
        <v>28</v>
      </c>
      <c r="I2" s="2" vm="230">
        <f t="shared" ref="I2:O2" ca="1" si="0">IFERROR(_xlfn.STOCKHISTORY("XIDX:" &amp; $C$1, I1, , 0, 0, 1), "Libur")</f>
        <v>44</v>
      </c>
      <c r="J2" s="2" vm="231">
        <f t="shared" ca="1" si="0"/>
        <v>12</v>
      </c>
      <c r="K2" s="2" vm="12">
        <f t="shared" ca="1" si="0"/>
        <v>50</v>
      </c>
      <c r="L2" s="2" vm="12">
        <f t="shared" ca="1" si="0"/>
        <v>50</v>
      </c>
      <c r="M2" s="2" vm="232">
        <f t="shared" ca="1" si="0"/>
        <v>64</v>
      </c>
      <c r="N2" s="2" vm="233">
        <f t="shared" ca="1" si="0"/>
        <v>123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123652545918</v>
      </c>
      <c r="H4" s="2">
        <f>IFERROR(SUM(D4:G4)*(4/MAX(1,COUNT(D4:G4))),"")</f>
        <v>494610183672</v>
      </c>
      <c r="I4" s="2">
        <f t="shared" ref="I4:O4" si="1">IFERROR(INDEX(I51:I500,MATCH($C$4,$C$51:$C$500,0)),"")</f>
        <v>376840491997</v>
      </c>
      <c r="J4" s="2">
        <f t="shared" si="1"/>
        <v>280301443290</v>
      </c>
      <c r="K4" s="2">
        <f t="shared" si="1"/>
        <v>193097121715</v>
      </c>
      <c r="L4" s="2">
        <f t="shared" si="1"/>
        <v>119023798846</v>
      </c>
      <c r="M4" s="2">
        <f t="shared" si="1"/>
        <v>118252970540</v>
      </c>
      <c r="N4" s="2">
        <f t="shared" si="1"/>
        <v>95955756721</v>
      </c>
      <c r="O4" s="2">
        <f t="shared" si="1"/>
        <v>88464453282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4298252254</v>
      </c>
      <c r="H5" s="2">
        <f>IFERROR(SUM(D5:G5)*(4/MAX(1,COUNT(D5:G5))),"")</f>
        <v>17193009016</v>
      </c>
      <c r="I5" s="2">
        <f t="shared" ref="I5:O5" si="2">IFERROR(INDEX(I51:I500,MATCH($C$5,$C$51:$C$500,0)),"")</f>
        <v>5933124111</v>
      </c>
      <c r="J5" s="2">
        <f t="shared" si="2"/>
        <v>5787015440</v>
      </c>
      <c r="K5" s="2">
        <f t="shared" si="2"/>
        <v>4207291591</v>
      </c>
      <c r="L5" s="2">
        <f t="shared" si="2"/>
        <v>6187976481</v>
      </c>
      <c r="M5" s="2">
        <f t="shared" si="2"/>
        <v>8224871730</v>
      </c>
      <c r="N5" s="2">
        <f t="shared" si="2"/>
        <v>6762148618</v>
      </c>
      <c r="O5" s="2">
        <f t="shared" si="2"/>
        <v>5059673464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514251688415</v>
      </c>
      <c r="H6" s="2">
        <f>IFERROR(INDEX(D6:G6,COUNT(D6:G6)),"")</f>
        <v>514251688415</v>
      </c>
      <c r="I6" s="2">
        <f t="shared" ref="I6:O6" si="3">IFERROR(INDEX(I51:I500,MATCH($C$6,$C$51:$C$500,0)),"")</f>
        <v>509953436160</v>
      </c>
      <c r="J6" s="2">
        <f t="shared" si="3"/>
        <v>504020312049</v>
      </c>
      <c r="K6" s="2">
        <f t="shared" si="3"/>
        <v>498233296609</v>
      </c>
      <c r="L6" s="2">
        <f t="shared" si="3"/>
        <v>468087294204</v>
      </c>
      <c r="M6" s="2">
        <f t="shared" si="3"/>
        <v>441288075179</v>
      </c>
      <c r="N6" s="2">
        <f t="shared" si="3"/>
        <v>411179298485</v>
      </c>
      <c r="O6" s="2">
        <f t="shared" si="3"/>
        <v>181505840256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6.3</v>
      </c>
      <c r="H7" s="3">
        <f>IFERROR(INDEX(D7:G7,COUNT(D7:G7)),"")</f>
        <v>6.3</v>
      </c>
      <c r="I7" s="3">
        <f t="shared" ref="I7:O7" si="4">IFERROR(INDEX(I51:I500,MATCH($C$7,$C$51:$C$500,0))/1000000000,"")</f>
        <v>6.3</v>
      </c>
      <c r="J7" s="3">
        <f t="shared" si="4"/>
        <v>6.3</v>
      </c>
      <c r="K7" s="3">
        <f t="shared" si="4"/>
        <v>6.3</v>
      </c>
      <c r="L7" s="3">
        <f t="shared" si="4"/>
        <v>6.06</v>
      </c>
      <c r="M7" s="3">
        <f t="shared" si="4"/>
        <v>5.86</v>
      </c>
      <c r="N7" s="3">
        <f t="shared" si="4"/>
        <v>5.66</v>
      </c>
      <c r="O7" s="3">
        <f t="shared" si="4"/>
        <v>3.5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-13000000000</v>
      </c>
      <c r="H8" s="2">
        <f>IFERROR(INDEX(D8:G8,COUNT(D8:G8)),"")</f>
        <v>-13000000000</v>
      </c>
      <c r="I8" s="2">
        <f t="shared" ref="I8:O8" si="5">IFERROR(INDEX(I51:I500,MATCH($C$8,$C$51:$C$500,0)),"")</f>
        <v>-1000000000</v>
      </c>
      <c r="J8" s="2">
        <f t="shared" si="5"/>
        <v>-30000000000</v>
      </c>
      <c r="K8" s="2">
        <f t="shared" si="5"/>
        <v>-48000000000</v>
      </c>
      <c r="L8" s="2">
        <f t="shared" si="5"/>
        <v>-44000000000</v>
      </c>
      <c r="M8" s="2">
        <f t="shared" si="5"/>
        <v>-34000000000</v>
      </c>
      <c r="N8" s="2">
        <f t="shared" si="5"/>
        <v>-53000000000</v>
      </c>
      <c r="O8" s="2">
        <f t="shared" si="5"/>
        <v>-62000000000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-2.11</v>
      </c>
      <c r="H9" s="3">
        <f>IFERROR(INDEX(D9:G9,COUNT(D9:G9)),"")</f>
        <v>-2.11</v>
      </c>
      <c r="I9" s="3">
        <f t="shared" ref="I9:O9" si="6">IFERROR(INDEX(I51:I500,MATCH($C$9,$C$51:$C$500,0)),"")</f>
        <v>-0.11</v>
      </c>
      <c r="J9" s="3">
        <f t="shared" si="6"/>
        <v>-4.71</v>
      </c>
      <c r="K9" s="3">
        <f t="shared" si="6"/>
        <v>-7.58</v>
      </c>
      <c r="L9" s="3">
        <f t="shared" si="6"/>
        <v>-7.21</v>
      </c>
      <c r="M9" s="3">
        <f t="shared" si="6"/>
        <v>-5.87</v>
      </c>
      <c r="N9" s="3">
        <f t="shared" si="6"/>
        <v>-9.39</v>
      </c>
      <c r="O9" s="3">
        <f t="shared" si="6"/>
        <v>-17.71</v>
      </c>
    </row>
    <row r="10" spans="1:15" x14ac:dyDescent="0.35">
      <c r="C10" t="s">
        <v>17</v>
      </c>
      <c r="D10" s="3">
        <f ca="1">IFERROR(IF(D9=0,"",D2/D9),"")</f>
        <v>-13.270142180094787</v>
      </c>
      <c r="I10" s="3">
        <f t="shared" ref="I10:O10" ca="1" si="7">IFERROR(IF(I9=0,"",I2/I9),"")</f>
        <v>-400</v>
      </c>
      <c r="J10" s="3">
        <f t="shared" ca="1" si="7"/>
        <v>-2.5477707006369426</v>
      </c>
      <c r="K10" s="3">
        <f t="shared" ca="1" si="7"/>
        <v>-6.5963060686015833</v>
      </c>
      <c r="L10" s="3">
        <f t="shared" ca="1" si="7"/>
        <v>-6.934812760055479</v>
      </c>
      <c r="M10" s="3">
        <f t="shared" ca="1" si="7"/>
        <v>-10.90289608177172</v>
      </c>
      <c r="N10" s="3">
        <f t="shared" ca="1" si="7"/>
        <v>-13.099041533546325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7926167631</v>
      </c>
      <c r="H11" s="2">
        <f>IFERROR(INDEX(D11:G11,COUNT(D11:G11)),"")</f>
        <v>7926167631</v>
      </c>
      <c r="I11" s="2">
        <f t="shared" ref="I11:O11" si="8">IFERROR(INDEX(I51:I500,MATCH($C$11,$C$51:$C$500,0)),"")</f>
        <v>21812429796</v>
      </c>
      <c r="J11" s="2">
        <f t="shared" si="8"/>
        <v>3717267968</v>
      </c>
      <c r="K11" s="2">
        <f t="shared" si="8"/>
        <v>4104186666</v>
      </c>
      <c r="L11" s="2">
        <f t="shared" si="8"/>
        <v>14314219188</v>
      </c>
      <c r="M11" s="2">
        <f t="shared" si="8"/>
        <v>5095557635</v>
      </c>
      <c r="N11" s="2">
        <f t="shared" si="8"/>
        <v>27409758127</v>
      </c>
      <c r="O11" s="2">
        <f t="shared" si="8"/>
        <v>12941197964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120000000000</v>
      </c>
      <c r="H12" s="2">
        <f>IFERROR(INDEX(D12:G12,COUNT(D12:G12)),"")</f>
        <v>120000000000</v>
      </c>
      <c r="I12" s="2">
        <f t="shared" ref="I12:O12" si="9">IFERROR(INDEX(I51:I500,MATCH($C$12,$C$51:$C$500,0)),"")</f>
        <v>107000000000</v>
      </c>
      <c r="J12" s="2">
        <f t="shared" si="9"/>
        <v>107000000000</v>
      </c>
      <c r="K12" s="2">
        <f t="shared" si="9"/>
        <v>77000000000</v>
      </c>
      <c r="L12" s="2">
        <f t="shared" si="9"/>
        <v>55000000000</v>
      </c>
      <c r="M12" s="2">
        <f t="shared" si="9"/>
        <v>32000000000</v>
      </c>
      <c r="N12" s="2">
        <f t="shared" si="9"/>
        <v>9000000000</v>
      </c>
      <c r="O12" s="2">
        <f t="shared" si="9"/>
        <v>25000000000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128000000000</v>
      </c>
      <c r="H13" s="2">
        <f>IFERROR(INDEX(D13:G13,COUNT(D13:G13)),"")</f>
        <v>128000000000</v>
      </c>
      <c r="I13" s="2">
        <f t="shared" ref="I13:O13" si="10">IFERROR(INDEX(I51:I500,MATCH($C$13,$C$51:$C$500,0)),"")</f>
        <v>129000000000</v>
      </c>
      <c r="J13" s="2">
        <f t="shared" si="10"/>
        <v>110000000000</v>
      </c>
      <c r="K13" s="2">
        <f t="shared" si="10"/>
        <v>81000000000</v>
      </c>
      <c r="L13" s="2">
        <f t="shared" si="10"/>
        <v>69000000000</v>
      </c>
      <c r="M13" s="2">
        <f t="shared" si="10"/>
        <v>37000000000</v>
      </c>
      <c r="N13" s="2">
        <f t="shared" si="10"/>
        <v>36000000000</v>
      </c>
      <c r="O13" s="2">
        <f t="shared" si="10"/>
        <v>37000000000</v>
      </c>
    </row>
    <row r="14" spans="1:15" x14ac:dyDescent="0.35">
      <c r="C14" t="s">
        <v>26</v>
      </c>
      <c r="D14" s="2">
        <f>IFERROR(INDEX(D51:D500,MATCH($C$14,$C$51:$C$500,0)),"")</f>
        <v>-3770075324</v>
      </c>
      <c r="H14" s="2">
        <f>IFERROR(SUM(D14:G14)*(4/MAX(1,COUNT(D14:G14))),"")</f>
        <v>-15080301296</v>
      </c>
      <c r="I14" s="2">
        <f t="shared" ref="I14:O14" si="11">IFERROR(INDEX(I51:I500,MATCH($C$14,$C$51:$C$500,0)),"")</f>
        <v>-17535416920</v>
      </c>
      <c r="J14" s="2">
        <f t="shared" si="11"/>
        <v>-17645453703</v>
      </c>
      <c r="K14" s="2">
        <f t="shared" si="11"/>
        <v>-9254222828</v>
      </c>
      <c r="L14" s="2">
        <f t="shared" si="11"/>
        <v>-6706188591</v>
      </c>
      <c r="M14" s="2">
        <f t="shared" si="11"/>
        <v>-5626191443</v>
      </c>
      <c r="N14" s="2">
        <f t="shared" si="11"/>
        <v>-4914600188</v>
      </c>
      <c r="O14" s="2">
        <f t="shared" si="11"/>
        <v>-4935658789</v>
      </c>
    </row>
    <row r="15" spans="1:15" x14ac:dyDescent="0.35">
      <c r="C15" t="s">
        <v>27</v>
      </c>
      <c r="D15" s="2">
        <f>IFERROR(INDEX(D51:D500,MATCH($C$15,$C$51:$C$500,0)),"")</f>
        <v>-1033827691</v>
      </c>
      <c r="H15" s="2">
        <f>IFERROR(SUM(D15:G15)*(4/MAX(1,COUNT(D15:G15))),"")</f>
        <v>-4135310764</v>
      </c>
      <c r="I15" s="2">
        <f t="shared" ref="I15:O15" si="12">IFERROR(INDEX(I51:I500,MATCH($C$15,$C$51:$C$500,0)),"")</f>
        <v>-1372351541</v>
      </c>
      <c r="J15" s="2">
        <f t="shared" si="12"/>
        <v>-1349639682</v>
      </c>
      <c r="K15" s="2">
        <f t="shared" si="12"/>
        <v>-1137053306</v>
      </c>
      <c r="L15" s="2">
        <f t="shared" si="12"/>
        <v>-1547105029</v>
      </c>
      <c r="M15" s="2">
        <f t="shared" si="12"/>
        <v>-2047300879</v>
      </c>
      <c r="N15" s="2">
        <f t="shared" si="12"/>
        <v>-2051622747</v>
      </c>
      <c r="O15" s="2">
        <f t="shared" si="12"/>
        <v>-1682599998</v>
      </c>
    </row>
    <row r="16" spans="1:15" x14ac:dyDescent="0.35">
      <c r="C16" t="s">
        <v>28</v>
      </c>
      <c r="D16" s="2">
        <f>IFERROR(INDEX(D51:D500,MATCH($C$16,$C$51:$C$500,0)),"")</f>
        <v>5332079945</v>
      </c>
      <c r="H16" s="2">
        <f>IFERROR(SUM(D16:G16)*(4/MAX(1,COUNT(D16:G16))),"")</f>
        <v>21328319780</v>
      </c>
      <c r="I16" s="2">
        <f t="shared" ref="I16:O16" si="13">IFERROR(INDEX(I51:I500,MATCH($C$16,$C$51:$C$500,0)),"")</f>
        <v>7244482572</v>
      </c>
      <c r="J16" s="2">
        <f t="shared" si="13"/>
        <v>7099753118</v>
      </c>
      <c r="K16" s="2">
        <f t="shared" si="13"/>
        <v>5335945026</v>
      </c>
      <c r="L16" s="2">
        <f t="shared" si="13"/>
        <v>7694817634</v>
      </c>
      <c r="M16" s="2">
        <f t="shared" si="13"/>
        <v>10276763955</v>
      </c>
      <c r="N16" s="2">
        <f t="shared" si="13"/>
        <v>8820208150</v>
      </c>
      <c r="O16" s="2">
        <f t="shared" si="13"/>
        <v>6746589533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176400000000</v>
      </c>
      <c r="H20" s="2">
        <f t="shared" ref="H20:O20" ca="1" si="14">IFERROR(H21*H2,"")</f>
        <v>176400000000</v>
      </c>
      <c r="I20" s="2">
        <f t="shared" ca="1" si="14"/>
        <v>277200000000</v>
      </c>
      <c r="J20" s="2">
        <f t="shared" ca="1" si="14"/>
        <v>75600000000</v>
      </c>
      <c r="K20" s="2">
        <f t="shared" ca="1" si="14"/>
        <v>315000000000</v>
      </c>
      <c r="L20" s="2">
        <f t="shared" ca="1" si="14"/>
        <v>303000000000</v>
      </c>
      <c r="M20" s="2">
        <f t="shared" ca="1" si="14"/>
        <v>375040000000</v>
      </c>
      <c r="N20" s="2">
        <f t="shared" ca="1" si="14"/>
        <v>696180000000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6300000000</v>
      </c>
      <c r="H21" s="2">
        <f>IFERROR(INDEX(D21:G21,COUNT(D21:G21)),"")</f>
        <v>6300000000</v>
      </c>
      <c r="I21" s="2">
        <f t="shared" ref="I21:O21" si="15">IFERROR(INDEX(I51:I500,MATCH($C$7,$C$51:$C$500,0)),"")</f>
        <v>6300000000</v>
      </c>
      <c r="J21" s="2">
        <f t="shared" si="15"/>
        <v>6300000000</v>
      </c>
      <c r="K21" s="2">
        <f t="shared" si="15"/>
        <v>6300000000</v>
      </c>
      <c r="L21" s="2">
        <f t="shared" si="15"/>
        <v>6060000000</v>
      </c>
      <c r="M21" s="2">
        <f t="shared" si="15"/>
        <v>5860000000</v>
      </c>
      <c r="N21" s="2">
        <f t="shared" si="15"/>
        <v>5660000000</v>
      </c>
      <c r="O21" s="2">
        <f t="shared" si="15"/>
        <v>3500000000</v>
      </c>
    </row>
    <row r="23" spans="1:15" x14ac:dyDescent="0.35">
      <c r="B23" t="s">
        <v>43</v>
      </c>
      <c r="C23" t="s">
        <v>44</v>
      </c>
      <c r="D23" s="3">
        <f>IFERROR(D5/D6*100,"")</f>
        <v>0.83582657107998048</v>
      </c>
      <c r="H23" s="3">
        <f t="shared" ref="H23:O23" si="16">IFERROR(H5/H6*100,"")</f>
        <v>3.3433062843199219</v>
      </c>
      <c r="I23" s="3">
        <f t="shared" si="16"/>
        <v>1.1634638949934357</v>
      </c>
      <c r="J23" s="3">
        <f t="shared" si="16"/>
        <v>1.1481710759778658</v>
      </c>
      <c r="K23" s="3">
        <f t="shared" si="16"/>
        <v>0.84444207555677853</v>
      </c>
      <c r="L23" s="3">
        <f t="shared" si="16"/>
        <v>1.3219706148022852</v>
      </c>
      <c r="M23" s="3">
        <f t="shared" si="16"/>
        <v>1.8638327642694037</v>
      </c>
      <c r="N23" s="3">
        <f t="shared" si="16"/>
        <v>1.6445741901198088</v>
      </c>
      <c r="O23" s="3">
        <f t="shared" si="16"/>
        <v>2.7876091793320374</v>
      </c>
    </row>
    <row r="24" spans="1:15" x14ac:dyDescent="0.35">
      <c r="C24" t="s">
        <v>45</v>
      </c>
      <c r="D24" s="4">
        <f>IFERROR(_xlfn.RRI(5,I23,D23),"")</f>
        <v>-6.4006888496436321E-2</v>
      </c>
      <c r="H24" s="4">
        <f t="shared" ref="H24:O24" si="17">IFERROR(_xlfn.RRI(5,M23,H23),"")</f>
        <v>0.12396773536508032</v>
      </c>
      <c r="I24" s="4">
        <f t="shared" si="17"/>
        <v>-6.6874864579852367E-2</v>
      </c>
      <c r="J24" s="4">
        <f t="shared" si="17"/>
        <v>-0.16255760451776036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0.68</v>
      </c>
      <c r="H25" s="3">
        <f>IFERROR(INDEX(D25:G25,COUNT(D25:G25)),"")</f>
        <v>0.68</v>
      </c>
      <c r="I25" s="3">
        <f t="shared" ref="I25:O25" si="18">IFERROR(INDEX(I51:I500,MATCH($C$25,$C$51:$C$500,0)),"")</f>
        <v>0.93</v>
      </c>
      <c r="J25" s="3">
        <f t="shared" si="18"/>
        <v>0.91</v>
      </c>
      <c r="K25" s="3">
        <f t="shared" si="18"/>
        <v>0.67</v>
      </c>
      <c r="L25" s="3">
        <f t="shared" si="18"/>
        <v>1.01</v>
      </c>
      <c r="M25" s="3">
        <f t="shared" si="18"/>
        <v>1.4</v>
      </c>
      <c r="N25" s="3">
        <f t="shared" si="18"/>
        <v>1.2</v>
      </c>
      <c r="O25" s="3">
        <f t="shared" si="18"/>
        <v>1.45</v>
      </c>
    </row>
    <row r="26" spans="1:15" x14ac:dyDescent="0.35">
      <c r="C26" t="s">
        <v>48</v>
      </c>
      <c r="D26" s="4">
        <f>IFERROR(_xlfn.RRI(5,I25,D25),"")</f>
        <v>-6.0698117278120245E-2</v>
      </c>
      <c r="H26" s="4">
        <f t="shared" ref="H26:O26" si="19">IFERROR(_xlfn.RRI(5,M25,H25),"")</f>
        <v>-0.13448185816888958</v>
      </c>
      <c r="I26" s="4">
        <f t="shared" si="19"/>
        <v>-4.9700850671013486E-2</v>
      </c>
      <c r="J26" s="4">
        <f t="shared" si="19"/>
        <v>-8.8965805391018282E-2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19.627388240952381</v>
      </c>
      <c r="H27" s="3">
        <f t="shared" ref="H27:O27" si="20">IFERROR(H4/H21,"")</f>
        <v>78.509552963809526</v>
      </c>
      <c r="I27" s="3">
        <f t="shared" si="20"/>
        <v>59.81595111063492</v>
      </c>
      <c r="J27" s="3">
        <f t="shared" si="20"/>
        <v>44.492292585714289</v>
      </c>
      <c r="K27" s="3">
        <f t="shared" si="20"/>
        <v>30.650336780158732</v>
      </c>
      <c r="L27" s="3">
        <f t="shared" si="20"/>
        <v>19.640890898679867</v>
      </c>
      <c r="M27" s="3">
        <f t="shared" si="20"/>
        <v>20.179687805460752</v>
      </c>
      <c r="N27" s="3">
        <f t="shared" si="20"/>
        <v>16.953313908303887</v>
      </c>
      <c r="O27" s="3">
        <f t="shared" si="20"/>
        <v>25.275558080571429</v>
      </c>
    </row>
    <row r="28" spans="1:15" x14ac:dyDescent="0.35">
      <c r="C28" t="s">
        <v>50</v>
      </c>
      <c r="D28" s="4">
        <f>IFERROR(_xlfn.RRI(5,I27,D27),"")</f>
        <v>-0.19978055546424367</v>
      </c>
      <c r="H28" s="4">
        <f t="shared" ref="H28:O28" si="21">IFERROR(_xlfn.RRI(5,M27,H27),"")</f>
        <v>0.31220477044204076</v>
      </c>
      <c r="I28" s="4">
        <f t="shared" si="21"/>
        <v>0.28680423587546766</v>
      </c>
      <c r="J28" s="4">
        <f t="shared" si="21"/>
        <v>0.11973900373320623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-0.26881720430107525</v>
      </c>
      <c r="I29" s="4">
        <f t="shared" si="22"/>
        <v>2.1978021978021997E-2</v>
      </c>
      <c r="J29" s="4">
        <f t="shared" si="22"/>
        <v>0.35820895522388058</v>
      </c>
      <c r="K29" s="4">
        <f t="shared" si="22"/>
        <v>-0.3366336633663366</v>
      </c>
      <c r="L29" s="4">
        <f t="shared" si="22"/>
        <v>-0.27857142857142853</v>
      </c>
      <c r="M29" s="4">
        <f t="shared" si="22"/>
        <v>0.16666666666666663</v>
      </c>
      <c r="N29" s="4">
        <f t="shared" si="22"/>
        <v>-0.17241379310344829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0.31251867614040152</v>
      </c>
      <c r="I30" s="4">
        <f t="shared" si="23"/>
        <v>0.34441152915192313</v>
      </c>
      <c r="J30" s="4">
        <f t="shared" si="23"/>
        <v>0.45160860400450947</v>
      </c>
      <c r="K30" s="4">
        <f t="shared" si="23"/>
        <v>0.56053699082554587</v>
      </c>
      <c r="L30" s="4">
        <f t="shared" si="23"/>
        <v>-2.6699962456063507E-2</v>
      </c>
      <c r="M30" s="4">
        <f t="shared" si="23"/>
        <v>0.19030933507203909</v>
      </c>
      <c r="N30" s="4">
        <f t="shared" si="23"/>
        <v>-0.32926055067660814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81.599999999999994</v>
      </c>
      <c r="H32" s="3">
        <f>IFERROR(INDEX(D32:G32,COUNT(D32:G32)),"")</f>
        <v>81.599999999999994</v>
      </c>
      <c r="I32" s="3">
        <f t="shared" ref="I32:O32" si="24">IFERROR(INDEX(I51:I500,MATCH($C$32,$C$51:$C$500,0)),"")</f>
        <v>80.92</v>
      </c>
      <c r="J32" s="3">
        <f t="shared" si="24"/>
        <v>79.98</v>
      </c>
      <c r="K32" s="3">
        <f t="shared" si="24"/>
        <v>79.06</v>
      </c>
      <c r="L32" s="3">
        <f t="shared" si="24"/>
        <v>77.28</v>
      </c>
      <c r="M32" s="3">
        <f t="shared" si="24"/>
        <v>75.27</v>
      </c>
      <c r="N32" s="3">
        <f t="shared" si="24"/>
        <v>72.69</v>
      </c>
      <c r="O32" s="3">
        <f t="shared" si="24"/>
        <v>51.84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0.36</v>
      </c>
      <c r="H33" s="3">
        <f>IFERROR(INDEX(D33:G33,COUNT(D33:G33)),"")</f>
        <v>0.36</v>
      </c>
      <c r="I33" s="3">
        <f t="shared" ref="I33:O33" si="25">IFERROR(INDEX(I51:I500,MATCH($C$33,$C$51:$C$500,0)),"")</f>
        <v>0.54</v>
      </c>
      <c r="J33" s="3">
        <f t="shared" si="25"/>
        <v>0.15</v>
      </c>
      <c r="K33" s="3">
        <f t="shared" si="25"/>
        <v>0.63</v>
      </c>
      <c r="L33" s="3">
        <f t="shared" si="25"/>
        <v>0.65</v>
      </c>
      <c r="M33" s="3">
        <f t="shared" si="25"/>
        <v>0.85</v>
      </c>
      <c r="N33" s="3">
        <f t="shared" si="25"/>
        <v>1.69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42.65</v>
      </c>
      <c r="H34" s="3">
        <f>IFERROR(INDEX(D34:G34,COUNT(D34:G34)),"")</f>
        <v>42.65</v>
      </c>
      <c r="I34" s="3">
        <f t="shared" ref="I34:O34" si="26">IFERROR(INDEX(I51:I500,MATCH($C$34,$C$51:$C$500,0)),"")</f>
        <v>47.31</v>
      </c>
      <c r="J34" s="3">
        <f t="shared" si="26"/>
        <v>13.19</v>
      </c>
      <c r="K34" s="3">
        <f t="shared" si="26"/>
        <v>74.63</v>
      </c>
      <c r="L34" s="3">
        <f t="shared" si="26"/>
        <v>49.5</v>
      </c>
      <c r="M34" s="3">
        <f t="shared" si="26"/>
        <v>45.71</v>
      </c>
      <c r="N34" s="3">
        <f t="shared" si="26"/>
        <v>102.5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1.48</v>
      </c>
      <c r="H35" s="3">
        <f>IFERROR(INDEX(D35:G35,COUNT(D35:G35)),"")</f>
        <v>1.48</v>
      </c>
      <c r="I35" s="3">
        <f t="shared" ref="I35:O35" si="27">IFERROR(INDEX(I51:I500,MATCH($C$35,$C$51:$C$500,0)),"")</f>
        <v>0.74</v>
      </c>
      <c r="J35" s="3">
        <f t="shared" si="27"/>
        <v>0.27</v>
      </c>
      <c r="K35" s="3">
        <f t="shared" si="27"/>
        <v>1.63</v>
      </c>
      <c r="L35" s="3">
        <f t="shared" si="27"/>
        <v>2.54</v>
      </c>
      <c r="M35" s="3">
        <f t="shared" si="27"/>
        <v>3.17</v>
      </c>
      <c r="N35" s="3">
        <f t="shared" si="27"/>
        <v>7.25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123652545918</v>
      </c>
      <c r="E51" s="5">
        <v>89920125194</v>
      </c>
      <c r="F51" s="5">
        <v>115683489212</v>
      </c>
      <c r="G51" s="5">
        <v>76066595325</v>
      </c>
      <c r="I51" s="5">
        <v>376840491997</v>
      </c>
      <c r="J51" s="5">
        <v>280301443290</v>
      </c>
      <c r="K51" s="5">
        <v>193097121715</v>
      </c>
      <c r="L51" s="5">
        <v>119023798846</v>
      </c>
      <c r="M51" s="5">
        <v>118252970540</v>
      </c>
      <c r="N51" s="5">
        <v>95955756721</v>
      </c>
      <c r="O51" s="5">
        <v>88464453282</v>
      </c>
    </row>
    <row r="52" spans="2:15" x14ac:dyDescent="0.35">
      <c r="C52" t="s">
        <v>75</v>
      </c>
      <c r="D52" s="5">
        <v>-110748289879</v>
      </c>
      <c r="E52" s="5">
        <v>-80598181561</v>
      </c>
      <c r="F52" s="5">
        <v>-108807390470</v>
      </c>
      <c r="G52" s="5">
        <v>-65349724637</v>
      </c>
      <c r="I52" s="5">
        <v>-338155334658</v>
      </c>
      <c r="J52" s="5">
        <v>-246669043930</v>
      </c>
      <c r="K52" s="5">
        <v>-168887709085</v>
      </c>
      <c r="L52" s="5">
        <v>-100844452492</v>
      </c>
      <c r="M52" s="5">
        <v>-95333615835</v>
      </c>
      <c r="N52" s="5">
        <v>-76630110927</v>
      </c>
      <c r="O52" s="5">
        <v>-70791495783</v>
      </c>
    </row>
    <row r="53" spans="2:15" x14ac:dyDescent="0.35">
      <c r="C53" t="s">
        <v>76</v>
      </c>
      <c r="D53" s="5">
        <v>12904256039</v>
      </c>
      <c r="E53" s="5">
        <v>9321943633</v>
      </c>
      <c r="F53" s="5">
        <v>6876098742</v>
      </c>
      <c r="G53" s="5">
        <v>10716870688</v>
      </c>
      <c r="I53" s="5">
        <v>38685157339</v>
      </c>
      <c r="J53" s="5">
        <v>33632399360</v>
      </c>
      <c r="K53" s="5">
        <v>24209412630</v>
      </c>
      <c r="L53" s="5">
        <v>18179346354</v>
      </c>
      <c r="M53" s="5">
        <v>22919354705</v>
      </c>
      <c r="N53" s="5">
        <v>19325645794</v>
      </c>
      <c r="O53" s="5">
        <v>17672957499</v>
      </c>
    </row>
    <row r="54" spans="2:15" x14ac:dyDescent="0.35">
      <c r="C54" t="s">
        <v>77</v>
      </c>
      <c r="D54" s="5">
        <v>-3808417085</v>
      </c>
      <c r="E54" s="5">
        <v>-4816067769</v>
      </c>
      <c r="F54" s="5">
        <v>-3363054863</v>
      </c>
      <c r="G54" s="5">
        <v>-2756294558</v>
      </c>
      <c r="I54" s="5">
        <v>-13926837578</v>
      </c>
      <c r="J54" s="5">
        <v>-8891900280</v>
      </c>
      <c r="K54" s="5">
        <v>-9626038939</v>
      </c>
      <c r="L54" s="5">
        <v>-7462908676</v>
      </c>
      <c r="M54" s="5">
        <v>-7592887761</v>
      </c>
      <c r="N54" s="5">
        <v>-7267353423</v>
      </c>
      <c r="O54" s="5">
        <v>-6006898720</v>
      </c>
    </row>
    <row r="55" spans="2:15" x14ac:dyDescent="0.35">
      <c r="C55" t="s">
        <v>79</v>
      </c>
      <c r="D55" s="5">
        <v>-3808417085</v>
      </c>
      <c r="E55" s="5">
        <v>-4816067769</v>
      </c>
      <c r="F55" s="5">
        <v>-3363054863</v>
      </c>
      <c r="G55" s="5">
        <v>-2756294558</v>
      </c>
      <c r="I55" s="5">
        <v>-13926837578</v>
      </c>
      <c r="J55" s="5">
        <v>-8891900280</v>
      </c>
      <c r="K55" s="5">
        <v>-9626038939</v>
      </c>
      <c r="L55" s="5">
        <v>-7462908676</v>
      </c>
      <c r="M55" s="5">
        <v>-7592887761</v>
      </c>
      <c r="N55" s="5">
        <v>-7267353423</v>
      </c>
      <c r="O55" s="5">
        <v>-6006898720</v>
      </c>
    </row>
    <row r="56" spans="2:15" x14ac:dyDescent="0.35">
      <c r="C56" t="s">
        <v>81</v>
      </c>
      <c r="D56" s="5">
        <v>9095838954</v>
      </c>
      <c r="E56" s="5">
        <v>4505875864</v>
      </c>
      <c r="F56" s="5">
        <v>3513043879</v>
      </c>
      <c r="G56" s="5">
        <v>7960576130</v>
      </c>
      <c r="I56" s="5">
        <v>24758319761</v>
      </c>
      <c r="J56" s="5">
        <v>24740499080</v>
      </c>
      <c r="K56" s="5">
        <v>14583373691</v>
      </c>
      <c r="L56" s="5">
        <v>10716437678</v>
      </c>
      <c r="M56" s="5">
        <v>15326466944</v>
      </c>
      <c r="N56" s="5">
        <v>12058292371</v>
      </c>
      <c r="O56" s="5">
        <v>11666058779</v>
      </c>
    </row>
    <row r="57" spans="2:15" x14ac:dyDescent="0.35">
      <c r="C57" t="s">
        <v>82</v>
      </c>
      <c r="D57" s="5">
        <v>-3763759009</v>
      </c>
      <c r="E57" s="5">
        <v>-2658063995</v>
      </c>
      <c r="F57" s="5">
        <v>-3887017667</v>
      </c>
      <c r="G57" s="5">
        <v>-5639849084</v>
      </c>
      <c r="I57" s="5">
        <v>-17513837189</v>
      </c>
      <c r="J57" s="5">
        <v>-17640745962</v>
      </c>
      <c r="K57" s="5">
        <v>-9247428665</v>
      </c>
      <c r="L57" s="5">
        <v>-3021620044</v>
      </c>
      <c r="M57" s="5">
        <v>-5049702989</v>
      </c>
      <c r="N57" s="5">
        <v>-3238084221</v>
      </c>
      <c r="O57" s="5">
        <v>-4919469246</v>
      </c>
    </row>
    <row r="58" spans="2:15" x14ac:dyDescent="0.35">
      <c r="C58" t="s">
        <v>83</v>
      </c>
      <c r="F58" s="5">
        <v>-1892688</v>
      </c>
      <c r="G58" s="5">
        <v>1892688</v>
      </c>
    </row>
    <row r="59" spans="2:15" x14ac:dyDescent="0.35">
      <c r="C59" t="s">
        <v>26</v>
      </c>
      <c r="D59" s="5">
        <v>-3770075324</v>
      </c>
      <c r="E59" s="5">
        <v>-2665047759</v>
      </c>
      <c r="F59" s="5">
        <v>-3899720946</v>
      </c>
      <c r="G59" s="5">
        <v>-5641034536</v>
      </c>
      <c r="I59" s="5">
        <v>-17535416920</v>
      </c>
      <c r="J59" s="5">
        <v>-17645453703</v>
      </c>
      <c r="K59" s="5">
        <v>-9254222828</v>
      </c>
      <c r="L59" s="5">
        <v>-6706188591</v>
      </c>
      <c r="M59" s="5">
        <v>-5626191443</v>
      </c>
      <c r="N59" s="5">
        <v>-4914600188</v>
      </c>
      <c r="O59" s="5">
        <v>-4935658789</v>
      </c>
    </row>
    <row r="60" spans="2:15" x14ac:dyDescent="0.35">
      <c r="C60" t="s">
        <v>80</v>
      </c>
      <c r="D60" s="5">
        <v>6316315</v>
      </c>
      <c r="E60" s="5">
        <v>6983764</v>
      </c>
      <c r="F60" s="5">
        <v>14595967</v>
      </c>
      <c r="G60" s="5">
        <v>-707236</v>
      </c>
      <c r="I60" s="5">
        <v>21579731</v>
      </c>
      <c r="J60" s="5">
        <v>4707741</v>
      </c>
      <c r="K60" s="5">
        <v>6794163</v>
      </c>
      <c r="L60" s="5">
        <v>3684568547</v>
      </c>
      <c r="M60" s="5">
        <v>576488454</v>
      </c>
      <c r="N60" s="5">
        <v>1676515967</v>
      </c>
      <c r="O60" s="5">
        <v>16189543</v>
      </c>
    </row>
    <row r="61" spans="2:15" x14ac:dyDescent="0.35">
      <c r="C61" t="s">
        <v>84</v>
      </c>
      <c r="D61" s="5">
        <v>-3763759009</v>
      </c>
      <c r="E61" s="5">
        <v>-2658063995</v>
      </c>
      <c r="F61" s="5">
        <v>-3887017667</v>
      </c>
      <c r="G61" s="5">
        <v>-5639849084</v>
      </c>
      <c r="I61" s="5">
        <v>-17513837189</v>
      </c>
      <c r="J61" s="5">
        <v>-17640745962</v>
      </c>
      <c r="K61" s="5">
        <v>-9247428665</v>
      </c>
      <c r="L61" s="5">
        <v>-3021620044</v>
      </c>
      <c r="M61" s="5">
        <v>-5049702989</v>
      </c>
      <c r="N61" s="5">
        <v>-3238084221</v>
      </c>
      <c r="O61" s="5">
        <v>-4919469246</v>
      </c>
    </row>
    <row r="62" spans="2:15" x14ac:dyDescent="0.35">
      <c r="C62" t="s">
        <v>28</v>
      </c>
      <c r="D62" s="5">
        <v>5332079945</v>
      </c>
      <c r="E62" s="5">
        <v>1847811869</v>
      </c>
      <c r="F62" s="5">
        <v>-373973788</v>
      </c>
      <c r="G62" s="5">
        <v>2320727046</v>
      </c>
      <c r="I62" s="5">
        <v>7244482572</v>
      </c>
      <c r="J62" s="5">
        <v>7099753118</v>
      </c>
      <c r="K62" s="5">
        <v>5335945026</v>
      </c>
      <c r="L62" s="5">
        <v>7694817634</v>
      </c>
      <c r="M62" s="5">
        <v>10276763955</v>
      </c>
      <c r="N62" s="5">
        <v>8820208150</v>
      </c>
      <c r="O62" s="5">
        <v>6746589533</v>
      </c>
    </row>
    <row r="63" spans="2:15" x14ac:dyDescent="0.35">
      <c r="C63" t="s">
        <v>27</v>
      </c>
      <c r="D63" s="5">
        <v>-1033827691</v>
      </c>
      <c r="E63" s="5">
        <v>-347759392</v>
      </c>
      <c r="F63" s="5">
        <v>71281936</v>
      </c>
      <c r="G63" s="5">
        <v>-440389751</v>
      </c>
      <c r="I63" s="5">
        <v>-1372351541</v>
      </c>
      <c r="J63" s="5">
        <v>-1349639682</v>
      </c>
      <c r="K63" s="5">
        <v>-1137053306</v>
      </c>
      <c r="L63" s="5">
        <v>-1547105029</v>
      </c>
      <c r="M63" s="5">
        <v>-2047300879</v>
      </c>
      <c r="N63" s="5">
        <v>-2051622747</v>
      </c>
      <c r="O63" s="5">
        <v>-1682599998</v>
      </c>
    </row>
    <row r="64" spans="2:15" x14ac:dyDescent="0.35">
      <c r="C64" t="s">
        <v>91</v>
      </c>
      <c r="D64" s="5">
        <v>4298252254</v>
      </c>
      <c r="E64" s="5">
        <v>1500052477</v>
      </c>
      <c r="F64" s="5">
        <v>-302691852</v>
      </c>
      <c r="G64" s="5">
        <v>1880337295</v>
      </c>
      <c r="I64" s="5">
        <v>5872131031</v>
      </c>
      <c r="J64" s="5">
        <v>5750113436</v>
      </c>
      <c r="K64" s="5">
        <v>4198891720</v>
      </c>
      <c r="L64" s="5">
        <v>6147712605</v>
      </c>
      <c r="M64" s="5">
        <v>8229463076</v>
      </c>
      <c r="N64" s="5">
        <v>6768585403</v>
      </c>
      <c r="O64" s="5">
        <v>5063989535</v>
      </c>
    </row>
    <row r="65" spans="2:15" x14ac:dyDescent="0.35">
      <c r="C65" t="s">
        <v>92</v>
      </c>
      <c r="E65" s="5">
        <v>60993080</v>
      </c>
      <c r="I65" s="5">
        <v>60993080</v>
      </c>
      <c r="J65" s="5">
        <v>36902004</v>
      </c>
      <c r="K65" s="5">
        <v>8399871</v>
      </c>
      <c r="L65" s="5">
        <v>40263876</v>
      </c>
      <c r="M65" s="5">
        <v>-4591346</v>
      </c>
      <c r="N65" s="5">
        <v>-6436785</v>
      </c>
      <c r="O65" s="5">
        <v>-4316071</v>
      </c>
    </row>
    <row r="66" spans="2:15" x14ac:dyDescent="0.35">
      <c r="C66" t="s">
        <v>93</v>
      </c>
      <c r="D66" s="5">
        <v>4298252254</v>
      </c>
      <c r="E66" s="5">
        <v>1561045557</v>
      </c>
      <c r="F66" s="5">
        <v>-302691852</v>
      </c>
      <c r="G66" s="5">
        <v>1880337295</v>
      </c>
      <c r="I66" s="5">
        <v>5933124111</v>
      </c>
      <c r="J66" s="5">
        <v>5787015440</v>
      </c>
      <c r="K66" s="5">
        <v>4207291591</v>
      </c>
      <c r="L66" s="5">
        <v>6187976481</v>
      </c>
      <c r="M66" s="5">
        <v>8224871730</v>
      </c>
      <c r="N66" s="5">
        <v>6762148618</v>
      </c>
      <c r="O66" s="5">
        <v>5059673464</v>
      </c>
    </row>
    <row r="67" spans="2:15" x14ac:dyDescent="0.35">
      <c r="C67" t="s">
        <v>94</v>
      </c>
      <c r="D67" s="5">
        <v>4298252254</v>
      </c>
      <c r="E67" s="5">
        <v>1500052477</v>
      </c>
      <c r="F67" s="5">
        <v>-302691852</v>
      </c>
      <c r="G67" s="5">
        <v>1880337295</v>
      </c>
      <c r="I67" s="5">
        <v>5872131031</v>
      </c>
      <c r="J67" s="5">
        <v>5750113436</v>
      </c>
      <c r="K67" s="5">
        <v>4198891720</v>
      </c>
      <c r="L67" s="5">
        <v>6147712605</v>
      </c>
      <c r="M67" s="5">
        <v>8229463076</v>
      </c>
      <c r="N67" s="5">
        <v>6768585403</v>
      </c>
      <c r="O67" s="5">
        <v>5063989535</v>
      </c>
    </row>
    <row r="68" spans="2:15" x14ac:dyDescent="0.35">
      <c r="C68" t="s">
        <v>7</v>
      </c>
      <c r="D68" s="5">
        <v>4298252254</v>
      </c>
      <c r="E68" s="5">
        <v>1561045557</v>
      </c>
      <c r="F68" s="5">
        <v>-302691852</v>
      </c>
      <c r="G68" s="5">
        <v>1880337295</v>
      </c>
      <c r="I68" s="5">
        <v>5933124111</v>
      </c>
      <c r="J68" s="5">
        <v>5787015440</v>
      </c>
      <c r="K68" s="5">
        <v>4207291591</v>
      </c>
      <c r="L68" s="5">
        <v>6187976481</v>
      </c>
      <c r="M68" s="5">
        <v>8224871730</v>
      </c>
      <c r="N68" s="5">
        <v>6762148618</v>
      </c>
      <c r="O68" s="5">
        <v>5059673464</v>
      </c>
    </row>
    <row r="69" spans="2:15" x14ac:dyDescent="0.35">
      <c r="C69" t="s">
        <v>429</v>
      </c>
    </row>
    <row r="70" spans="2:15" x14ac:dyDescent="0.35">
      <c r="C70" t="s">
        <v>95</v>
      </c>
      <c r="D70" s="5">
        <v>4298252254</v>
      </c>
      <c r="E70" s="5">
        <v>1500052477</v>
      </c>
      <c r="F70" s="5">
        <v>-302691852</v>
      </c>
      <c r="G70" s="5">
        <v>1880337295</v>
      </c>
      <c r="I70" s="5">
        <v>5872131031</v>
      </c>
      <c r="J70" s="5">
        <v>5750113436</v>
      </c>
      <c r="K70" s="5">
        <v>4198891720</v>
      </c>
      <c r="L70" s="5">
        <v>6147712605</v>
      </c>
      <c r="M70" s="5">
        <v>8229463076</v>
      </c>
      <c r="N70" s="5">
        <v>6768585403</v>
      </c>
      <c r="O70" s="5">
        <v>5063989535</v>
      </c>
    </row>
    <row r="71" spans="2:15" x14ac:dyDescent="0.35">
      <c r="C71" t="s">
        <v>96</v>
      </c>
      <c r="D71" s="5">
        <v>4298252254</v>
      </c>
      <c r="E71" s="5">
        <v>1561045557</v>
      </c>
      <c r="F71" s="5">
        <v>-302691852</v>
      </c>
      <c r="G71" s="5">
        <v>1880337295</v>
      </c>
      <c r="I71" s="5">
        <v>5933124111</v>
      </c>
      <c r="J71" s="5">
        <v>5787015440</v>
      </c>
      <c r="K71" s="5">
        <v>4207291591</v>
      </c>
      <c r="L71" s="5">
        <v>6187976481</v>
      </c>
      <c r="M71" s="5">
        <v>8224871730</v>
      </c>
      <c r="N71" s="5">
        <v>6762148618</v>
      </c>
      <c r="O71" s="5">
        <v>5059673464</v>
      </c>
    </row>
    <row r="72" spans="2:15" x14ac:dyDescent="0.35">
      <c r="C72" t="s">
        <v>97</v>
      </c>
      <c r="D72" s="5">
        <v>4298252254</v>
      </c>
      <c r="E72" s="5">
        <v>1561045557</v>
      </c>
      <c r="F72" s="5">
        <v>-302691852</v>
      </c>
      <c r="G72" s="5">
        <v>1880337295</v>
      </c>
      <c r="I72" s="5">
        <v>5933124111</v>
      </c>
      <c r="J72" s="5">
        <v>5787015440</v>
      </c>
      <c r="K72" s="5">
        <v>4207291591</v>
      </c>
      <c r="L72" s="5">
        <v>6187976481</v>
      </c>
      <c r="M72" s="5">
        <v>8224871730</v>
      </c>
      <c r="N72" s="5">
        <v>6762148618</v>
      </c>
      <c r="O72" s="5">
        <v>5059673464</v>
      </c>
    </row>
    <row r="74" spans="2:15" x14ac:dyDescent="0.35">
      <c r="B74" t="s">
        <v>98</v>
      </c>
      <c r="C74" t="s">
        <v>99</v>
      </c>
    </row>
    <row r="75" spans="2:15" x14ac:dyDescent="0.35">
      <c r="C75" t="s">
        <v>100</v>
      </c>
    </row>
    <row r="76" spans="2:15" x14ac:dyDescent="0.35">
      <c r="C76" t="s">
        <v>19</v>
      </c>
      <c r="D76" s="5">
        <v>7926167631</v>
      </c>
      <c r="E76" s="5">
        <v>21812429796</v>
      </c>
      <c r="F76" s="5">
        <v>23161975694</v>
      </c>
      <c r="G76" s="5">
        <v>9394506377</v>
      </c>
      <c r="I76" s="5">
        <v>21812429796</v>
      </c>
      <c r="J76" s="5">
        <v>3717267968</v>
      </c>
      <c r="K76" s="5">
        <v>4104186666</v>
      </c>
      <c r="L76" s="5">
        <v>14314219188</v>
      </c>
      <c r="M76" s="5">
        <v>5095557635</v>
      </c>
      <c r="N76" s="5">
        <v>27409758127</v>
      </c>
      <c r="O76" s="5">
        <v>12941197964</v>
      </c>
    </row>
    <row r="77" spans="2:15" x14ac:dyDescent="0.35">
      <c r="C77" t="s">
        <v>101</v>
      </c>
      <c r="D77" s="5">
        <v>202665596185</v>
      </c>
      <c r="E77" s="5">
        <v>172885794764</v>
      </c>
      <c r="F77" s="5">
        <v>139201255796</v>
      </c>
      <c r="G77" s="5">
        <v>143912950578</v>
      </c>
      <c r="I77" s="5">
        <v>172885794764</v>
      </c>
      <c r="J77" s="5">
        <v>123720970722</v>
      </c>
      <c r="K77" s="5">
        <v>110790591824</v>
      </c>
      <c r="L77" s="5">
        <v>80000159706</v>
      </c>
      <c r="M77" s="5">
        <v>72993779526</v>
      </c>
      <c r="N77" s="5">
        <v>52763350549</v>
      </c>
      <c r="O77" s="5">
        <v>35251084360</v>
      </c>
    </row>
    <row r="78" spans="2:15" x14ac:dyDescent="0.35">
      <c r="C78" t="s">
        <v>103</v>
      </c>
      <c r="D78" s="5">
        <v>318063807</v>
      </c>
      <c r="E78" s="5">
        <v>344534383</v>
      </c>
      <c r="F78" s="5">
        <v>413775528</v>
      </c>
      <c r="G78" s="5">
        <v>464870717</v>
      </c>
      <c r="I78" s="5">
        <v>344534383</v>
      </c>
      <c r="J78" s="5">
        <v>612097369</v>
      </c>
      <c r="K78" s="5">
        <v>21089000</v>
      </c>
      <c r="L78" s="5">
        <v>16818000</v>
      </c>
      <c r="M78" s="5">
        <v>13454660</v>
      </c>
      <c r="N78" s="5">
        <v>957732586</v>
      </c>
      <c r="O78" s="5">
        <v>915111015</v>
      </c>
    </row>
    <row r="79" spans="2:15" x14ac:dyDescent="0.35">
      <c r="C79" t="s">
        <v>102</v>
      </c>
      <c r="N79" s="5">
        <v>1388210743</v>
      </c>
    </row>
    <row r="80" spans="2:15" x14ac:dyDescent="0.35">
      <c r="C80" t="s">
        <v>104</v>
      </c>
      <c r="D80" s="5">
        <v>202665596185</v>
      </c>
      <c r="E80" s="5">
        <v>172885794764</v>
      </c>
      <c r="F80" s="5">
        <v>139201255796</v>
      </c>
      <c r="G80" s="5">
        <v>143912950578</v>
      </c>
      <c r="I80" s="5">
        <v>172885794764</v>
      </c>
      <c r="J80" s="5">
        <v>123720970722</v>
      </c>
      <c r="K80" s="5">
        <v>110790591824</v>
      </c>
      <c r="L80" s="5">
        <v>80000159706</v>
      </c>
      <c r="M80" s="5">
        <v>72993779526</v>
      </c>
      <c r="N80" s="5">
        <v>52763350549</v>
      </c>
      <c r="O80" s="5">
        <v>35251084360</v>
      </c>
    </row>
    <row r="81" spans="3:15" x14ac:dyDescent="0.35">
      <c r="C81" t="s">
        <v>105</v>
      </c>
      <c r="N81" s="5">
        <v>1388210743</v>
      </c>
    </row>
    <row r="82" spans="3:15" x14ac:dyDescent="0.35">
      <c r="C82" t="s">
        <v>106</v>
      </c>
      <c r="N82" s="5">
        <v>1388210743</v>
      </c>
    </row>
    <row r="83" spans="3:15" x14ac:dyDescent="0.35">
      <c r="C83" t="s">
        <v>108</v>
      </c>
      <c r="D83" s="5">
        <v>157714000</v>
      </c>
      <c r="E83" s="5">
        <v>139925000</v>
      </c>
      <c r="F83" s="5">
        <v>115800000</v>
      </c>
      <c r="G83" s="5">
        <v>110975000</v>
      </c>
      <c r="I83" s="5">
        <v>139925000</v>
      </c>
      <c r="J83" s="5">
        <v>96500000</v>
      </c>
      <c r="K83" s="5">
        <v>91039000</v>
      </c>
      <c r="L83" s="5">
        <v>67647998</v>
      </c>
      <c r="M83" s="5">
        <v>58114908</v>
      </c>
      <c r="N83" s="5">
        <v>76614777</v>
      </c>
      <c r="O83" s="5">
        <v>691969606</v>
      </c>
    </row>
    <row r="84" spans="3:15" x14ac:dyDescent="0.35">
      <c r="C84" t="s">
        <v>80</v>
      </c>
      <c r="D84" s="5">
        <v>122852785</v>
      </c>
      <c r="E84" s="5">
        <v>122852785</v>
      </c>
      <c r="F84" s="5">
        <v>61859705</v>
      </c>
      <c r="G84" s="5">
        <v>61859705</v>
      </c>
      <c r="I84" s="5">
        <v>122852785</v>
      </c>
      <c r="J84" s="5">
        <v>61859705</v>
      </c>
      <c r="K84" s="5">
        <v>24957701</v>
      </c>
      <c r="L84" s="5">
        <v>16557830</v>
      </c>
      <c r="M84" s="5">
        <v>-23706046</v>
      </c>
      <c r="N84" s="5">
        <v>-19114700</v>
      </c>
      <c r="O84" s="5">
        <v>-12677915</v>
      </c>
    </row>
    <row r="85" spans="3:15" x14ac:dyDescent="0.35">
      <c r="C85" t="s">
        <v>109</v>
      </c>
      <c r="D85" s="5">
        <v>210750744785</v>
      </c>
      <c r="E85" s="5">
        <v>194841171644</v>
      </c>
      <c r="F85" s="5">
        <v>162484538115</v>
      </c>
      <c r="G85" s="5">
        <v>153427139119</v>
      </c>
      <c r="I85" s="5">
        <v>194841171644</v>
      </c>
      <c r="J85" s="5">
        <v>127551942440</v>
      </c>
      <c r="K85" s="5">
        <v>115547373595</v>
      </c>
      <c r="L85" s="5">
        <v>94834235481</v>
      </c>
      <c r="M85" s="5">
        <v>78544307987</v>
      </c>
      <c r="N85" s="5">
        <v>82003359113</v>
      </c>
      <c r="O85" s="5">
        <v>51275070810</v>
      </c>
    </row>
    <row r="86" spans="3:15" x14ac:dyDescent="0.35">
      <c r="C86" t="s">
        <v>110</v>
      </c>
    </row>
    <row r="87" spans="3:15" x14ac:dyDescent="0.35">
      <c r="C87" t="s">
        <v>329</v>
      </c>
      <c r="O87" s="5">
        <v>7282000000</v>
      </c>
    </row>
    <row r="88" spans="3:15" x14ac:dyDescent="0.35">
      <c r="C88" t="s">
        <v>111</v>
      </c>
      <c r="F88" s="5">
        <v>312239912</v>
      </c>
      <c r="G88" s="5">
        <v>312210816</v>
      </c>
      <c r="J88" s="5">
        <v>206758880</v>
      </c>
      <c r="K88" s="5">
        <v>742841741</v>
      </c>
      <c r="L88" s="5">
        <v>1071766386</v>
      </c>
      <c r="M88" s="5">
        <v>1377777833</v>
      </c>
      <c r="N88" s="5">
        <v>1132102407</v>
      </c>
      <c r="O88" s="5">
        <v>833559566</v>
      </c>
    </row>
    <row r="89" spans="3:15" x14ac:dyDescent="0.35">
      <c r="C89" t="s">
        <v>112</v>
      </c>
      <c r="D89" s="5">
        <v>409066221406</v>
      </c>
      <c r="E89" s="5">
        <v>419784490919</v>
      </c>
      <c r="F89" s="5">
        <v>428295326095</v>
      </c>
      <c r="G89" s="5">
        <v>439182581100</v>
      </c>
      <c r="I89" s="5">
        <v>419784490919</v>
      </c>
      <c r="J89" s="5">
        <v>459835267474</v>
      </c>
      <c r="K89" s="5">
        <v>433023423278</v>
      </c>
      <c r="L89" s="5">
        <v>409668226281</v>
      </c>
      <c r="M89" s="5">
        <v>234863813448</v>
      </c>
      <c r="N89" s="5">
        <v>192432563408</v>
      </c>
      <c r="O89" s="5">
        <v>162554323518</v>
      </c>
    </row>
    <row r="90" spans="3:15" x14ac:dyDescent="0.35">
      <c r="C90" t="s">
        <v>114</v>
      </c>
      <c r="D90" s="5">
        <v>25351533333</v>
      </c>
      <c r="E90" s="5">
        <v>25931733333</v>
      </c>
      <c r="F90" s="5">
        <v>26511933333</v>
      </c>
      <c r="G90" s="5">
        <v>27092133333</v>
      </c>
      <c r="I90" s="5">
        <v>25931733333</v>
      </c>
      <c r="J90" s="5">
        <v>28252533333</v>
      </c>
      <c r="K90" s="5">
        <v>30573333333</v>
      </c>
      <c r="L90" s="5">
        <v>32894133333</v>
      </c>
      <c r="M90" s="5">
        <v>13425066667</v>
      </c>
      <c r="N90" s="5">
        <v>14384000000</v>
      </c>
    </row>
    <row r="91" spans="3:15" x14ac:dyDescent="0.35">
      <c r="C91" t="s">
        <v>115</v>
      </c>
      <c r="D91" s="5">
        <v>434481634055</v>
      </c>
      <c r="E91" s="5">
        <v>445818431159</v>
      </c>
      <c r="F91" s="5">
        <v>455260033836</v>
      </c>
      <c r="G91" s="5">
        <v>466765787336</v>
      </c>
      <c r="I91" s="5">
        <v>445818431159</v>
      </c>
      <c r="J91" s="5">
        <v>488550076954</v>
      </c>
      <c r="K91" s="5">
        <v>464339598352</v>
      </c>
      <c r="L91" s="5">
        <v>443634126000</v>
      </c>
      <c r="M91" s="5">
        <v>402953402861</v>
      </c>
      <c r="N91" s="5">
        <v>371509110728</v>
      </c>
      <c r="O91" s="5">
        <v>170669883084</v>
      </c>
    </row>
    <row r="92" spans="3:15" x14ac:dyDescent="0.35">
      <c r="C92" t="s">
        <v>116</v>
      </c>
      <c r="D92" s="5">
        <v>645232378840</v>
      </c>
      <c r="E92" s="5">
        <v>640659602803</v>
      </c>
      <c r="F92" s="5">
        <v>617744571951</v>
      </c>
      <c r="G92" s="5">
        <v>620192926455</v>
      </c>
      <c r="I92" s="5">
        <v>640659602803</v>
      </c>
      <c r="J92" s="5">
        <v>616102019394</v>
      </c>
      <c r="K92" s="5">
        <v>579886971947</v>
      </c>
      <c r="L92" s="5">
        <v>538468361481</v>
      </c>
      <c r="M92" s="5">
        <v>481497710848</v>
      </c>
      <c r="N92" s="5">
        <v>453512469841</v>
      </c>
      <c r="O92" s="5">
        <v>221944953894</v>
      </c>
    </row>
    <row r="93" spans="3:15" x14ac:dyDescent="0.35">
      <c r="C93" t="s">
        <v>117</v>
      </c>
    </row>
    <row r="94" spans="3:15" x14ac:dyDescent="0.35">
      <c r="C94" t="s">
        <v>118</v>
      </c>
    </row>
    <row r="95" spans="3:15" x14ac:dyDescent="0.35">
      <c r="C95" t="s">
        <v>119</v>
      </c>
      <c r="D95" s="5">
        <v>129647093269</v>
      </c>
      <c r="E95" s="5">
        <v>129551624084</v>
      </c>
      <c r="F95" s="5">
        <v>108327877298</v>
      </c>
      <c r="G95" s="5">
        <v>102659610530</v>
      </c>
      <c r="I95" s="5">
        <v>129551624084</v>
      </c>
      <c r="J95" s="5">
        <v>100846393666</v>
      </c>
      <c r="K95" s="5">
        <v>75329748654</v>
      </c>
      <c r="L95" s="5">
        <v>59875723067</v>
      </c>
      <c r="M95" s="5">
        <v>25697834879</v>
      </c>
      <c r="N95" s="5">
        <v>25431224871</v>
      </c>
      <c r="O95" s="5">
        <v>25170407099</v>
      </c>
    </row>
    <row r="96" spans="3:15" x14ac:dyDescent="0.35">
      <c r="C96" t="s">
        <v>285</v>
      </c>
      <c r="D96" s="5">
        <v>101000000000</v>
      </c>
      <c r="E96" s="5">
        <v>101000000000</v>
      </c>
      <c r="F96" s="5">
        <v>81000000000</v>
      </c>
      <c r="G96" s="5">
        <v>70997493539</v>
      </c>
      <c r="I96" s="5">
        <v>101000000000</v>
      </c>
      <c r="J96" s="5">
        <v>70998160495</v>
      </c>
      <c r="K96" s="5">
        <v>58985296259</v>
      </c>
      <c r="L96" s="5">
        <v>53493622713</v>
      </c>
      <c r="M96" s="5">
        <v>18400000000</v>
      </c>
      <c r="N96" s="5">
        <v>18400000000</v>
      </c>
      <c r="O96" s="5">
        <v>18400000000</v>
      </c>
    </row>
    <row r="97" spans="3:15" x14ac:dyDescent="0.35">
      <c r="C97" t="s">
        <v>120</v>
      </c>
    </row>
    <row r="98" spans="3:15" x14ac:dyDescent="0.35">
      <c r="C98" t="s">
        <v>286</v>
      </c>
      <c r="D98" s="5">
        <v>318063807</v>
      </c>
      <c r="E98" s="5">
        <v>344534383</v>
      </c>
      <c r="F98" s="5">
        <v>413775528</v>
      </c>
      <c r="G98" s="5">
        <v>464870717</v>
      </c>
      <c r="I98" s="5">
        <v>344534383</v>
      </c>
      <c r="J98" s="5">
        <v>612097369</v>
      </c>
      <c r="K98" s="5">
        <v>21089000</v>
      </c>
      <c r="L98" s="5">
        <v>16818000</v>
      </c>
      <c r="M98" s="5">
        <v>13454660</v>
      </c>
      <c r="N98" s="5">
        <v>957732586</v>
      </c>
      <c r="O98" s="5">
        <v>915111015</v>
      </c>
    </row>
    <row r="99" spans="3:15" x14ac:dyDescent="0.35">
      <c r="C99" t="s">
        <v>123</v>
      </c>
      <c r="M99" s="5">
        <v>492271540</v>
      </c>
      <c r="N99" s="5">
        <v>1466732500</v>
      </c>
      <c r="O99" s="5">
        <v>12982544</v>
      </c>
    </row>
    <row r="100" spans="3:15" x14ac:dyDescent="0.35">
      <c r="C100" t="s">
        <v>122</v>
      </c>
      <c r="D100" s="5">
        <v>929029462</v>
      </c>
      <c r="E100" s="5">
        <v>206262904</v>
      </c>
      <c r="F100" s="5">
        <v>676400780</v>
      </c>
      <c r="G100" s="5">
        <v>790863628</v>
      </c>
      <c r="I100" s="5">
        <v>206262904</v>
      </c>
      <c r="J100" s="5">
        <v>471296657</v>
      </c>
      <c r="K100" s="5">
        <v>274767048</v>
      </c>
      <c r="L100" s="5">
        <v>717202182</v>
      </c>
      <c r="M100" s="5">
        <v>2350108679</v>
      </c>
      <c r="N100" s="5">
        <v>2896759785</v>
      </c>
      <c r="O100" s="5">
        <v>1574140604</v>
      </c>
    </row>
    <row r="101" spans="3:15" x14ac:dyDescent="0.35">
      <c r="C101" t="s">
        <v>124</v>
      </c>
    </row>
    <row r="102" spans="3:15" x14ac:dyDescent="0.35">
      <c r="C102" t="s">
        <v>288</v>
      </c>
      <c r="G102" s="5">
        <v>612812806</v>
      </c>
      <c r="J102" s="5">
        <v>1216325841</v>
      </c>
      <c r="K102" s="5">
        <v>5597293780</v>
      </c>
      <c r="L102" s="5">
        <v>9863787864</v>
      </c>
      <c r="M102" s="5">
        <v>13866000000</v>
      </c>
      <c r="N102" s="5">
        <v>16308000000</v>
      </c>
      <c r="O102" s="5">
        <v>14809716250</v>
      </c>
    </row>
    <row r="103" spans="3:15" x14ac:dyDescent="0.35">
      <c r="C103" t="s">
        <v>585</v>
      </c>
      <c r="D103" s="5">
        <v>27400000000</v>
      </c>
      <c r="E103" s="5">
        <v>27400000000</v>
      </c>
      <c r="F103" s="5">
        <v>24400000000</v>
      </c>
      <c r="G103" s="5">
        <v>24400000000</v>
      </c>
      <c r="I103" s="5">
        <v>27400000000</v>
      </c>
      <c r="J103" s="5">
        <v>21800000000</v>
      </c>
      <c r="K103" s="5">
        <v>12000000000</v>
      </c>
      <c r="L103" s="5">
        <v>2000000000</v>
      </c>
      <c r="M103" s="5">
        <v>2000000000</v>
      </c>
    </row>
    <row r="104" spans="3:15" x14ac:dyDescent="0.35">
      <c r="C104" t="s">
        <v>542</v>
      </c>
      <c r="G104" s="5">
        <v>7039909637</v>
      </c>
      <c r="J104" s="5">
        <v>9253438957</v>
      </c>
    </row>
    <row r="105" spans="3:15" x14ac:dyDescent="0.35">
      <c r="C105" t="s">
        <v>126</v>
      </c>
      <c r="D105" s="5">
        <v>27400000000</v>
      </c>
      <c r="E105" s="5">
        <v>28000826797</v>
      </c>
      <c r="F105" s="5">
        <v>26237700990</v>
      </c>
      <c r="G105" s="5">
        <v>30406382646</v>
      </c>
      <c r="I105" s="5">
        <v>28000826797</v>
      </c>
      <c r="J105" s="5">
        <v>28764839145</v>
      </c>
      <c r="K105" s="5">
        <v>16048596347</v>
      </c>
      <c r="L105" s="5">
        <v>5648080172</v>
      </c>
      <c r="M105" s="5">
        <v>4442000000</v>
      </c>
      <c r="N105" s="5">
        <v>1710000000</v>
      </c>
      <c r="O105" s="5">
        <v>4268172936</v>
      </c>
    </row>
    <row r="106" spans="3:15" x14ac:dyDescent="0.35">
      <c r="C106" t="s">
        <v>127</v>
      </c>
      <c r="D106" s="5">
        <v>1333597156</v>
      </c>
      <c r="E106" s="5">
        <v>1154542559</v>
      </c>
      <c r="F106" s="5">
        <v>1024304049</v>
      </c>
      <c r="G106" s="5">
        <v>8838233468</v>
      </c>
      <c r="I106" s="5">
        <v>1154542559</v>
      </c>
      <c r="J106" s="5">
        <v>11235313679</v>
      </c>
      <c r="K106" s="5">
        <v>6323926684</v>
      </c>
      <c r="L106" s="5">
        <v>10505344210</v>
      </c>
      <c r="M106" s="5">
        <v>14511800790</v>
      </c>
      <c r="N106" s="5">
        <v>16901946485</v>
      </c>
      <c r="O106" s="5">
        <v>15268706539</v>
      </c>
    </row>
    <row r="107" spans="3:15" x14ac:dyDescent="0.35">
      <c r="C107" t="s">
        <v>128</v>
      </c>
      <c r="D107" s="5">
        <v>1333597156</v>
      </c>
      <c r="E107" s="5">
        <v>1154542559</v>
      </c>
      <c r="F107" s="5">
        <v>1024304049</v>
      </c>
      <c r="G107" s="5">
        <v>8838233468</v>
      </c>
      <c r="I107" s="5">
        <v>1154542559</v>
      </c>
      <c r="J107" s="5">
        <v>11235313679</v>
      </c>
      <c r="K107" s="5">
        <v>6323926684</v>
      </c>
      <c r="L107" s="5">
        <v>10505344210</v>
      </c>
      <c r="M107" s="5">
        <v>14511800790</v>
      </c>
      <c r="N107" s="5">
        <v>16901946485</v>
      </c>
      <c r="O107" s="5">
        <v>15268706539</v>
      </c>
    </row>
    <row r="108" spans="3:15" x14ac:dyDescent="0.35">
      <c r="C108" t="s">
        <v>129</v>
      </c>
    </row>
    <row r="109" spans="3:15" x14ac:dyDescent="0.35">
      <c r="C109" t="s">
        <v>130</v>
      </c>
      <c r="G109" s="5">
        <v>7652722443</v>
      </c>
      <c r="J109" s="5">
        <v>10469764798</v>
      </c>
      <c r="K109" s="5">
        <v>5597293780</v>
      </c>
      <c r="L109" s="5">
        <v>9863787864</v>
      </c>
      <c r="M109" s="5">
        <v>13866000000</v>
      </c>
      <c r="N109" s="5">
        <v>16308000000</v>
      </c>
      <c r="O109" s="5">
        <v>14809716250</v>
      </c>
    </row>
    <row r="110" spans="3:15" x14ac:dyDescent="0.35">
      <c r="C110" t="s">
        <v>290</v>
      </c>
      <c r="D110" s="5">
        <v>523904179</v>
      </c>
      <c r="E110" s="5">
        <v>344849582</v>
      </c>
      <c r="F110" s="5">
        <v>258755168</v>
      </c>
      <c r="G110" s="5">
        <v>419962144</v>
      </c>
      <c r="I110" s="5">
        <v>344849582</v>
      </c>
    </row>
    <row r="111" spans="3:15" x14ac:dyDescent="0.35">
      <c r="C111" t="s">
        <v>132</v>
      </c>
      <c r="D111" s="5">
        <v>130980690425</v>
      </c>
      <c r="E111" s="5">
        <v>130706166643</v>
      </c>
      <c r="F111" s="5">
        <v>109352181347</v>
      </c>
      <c r="G111" s="5">
        <v>111497843998</v>
      </c>
      <c r="I111" s="5">
        <v>130706166643</v>
      </c>
      <c r="J111" s="5">
        <v>112081707345</v>
      </c>
      <c r="K111" s="5">
        <v>81653675338</v>
      </c>
      <c r="L111" s="5">
        <v>70381067277</v>
      </c>
      <c r="M111" s="5">
        <v>40209635669</v>
      </c>
      <c r="N111" s="5">
        <v>42333171356</v>
      </c>
      <c r="O111" s="5">
        <v>40439113638</v>
      </c>
    </row>
    <row r="112" spans="3:15" x14ac:dyDescent="0.35">
      <c r="C112" t="s">
        <v>133</v>
      </c>
    </row>
    <row r="113" spans="2:15" x14ac:dyDescent="0.35">
      <c r="C113" t="s">
        <v>134</v>
      </c>
      <c r="D113" s="5">
        <v>315096545100</v>
      </c>
      <c r="E113" s="5">
        <v>315096545100</v>
      </c>
      <c r="F113" s="5">
        <v>315096545100</v>
      </c>
      <c r="G113" s="5">
        <v>315096545100</v>
      </c>
      <c r="I113" s="5">
        <v>315096545100</v>
      </c>
      <c r="J113" s="5">
        <v>315096545100</v>
      </c>
      <c r="K113" s="5">
        <v>315096545100</v>
      </c>
      <c r="L113" s="5">
        <v>302861304150</v>
      </c>
      <c r="M113" s="5">
        <v>293139020450</v>
      </c>
      <c r="N113" s="5">
        <v>282816423250</v>
      </c>
      <c r="O113" s="5">
        <v>175073164000</v>
      </c>
    </row>
    <row r="114" spans="2:15" x14ac:dyDescent="0.35">
      <c r="C114" t="s">
        <v>135</v>
      </c>
      <c r="D114" s="5">
        <v>151521786832</v>
      </c>
      <c r="E114" s="5">
        <v>151521786832</v>
      </c>
      <c r="F114" s="5">
        <v>151521786832</v>
      </c>
      <c r="G114" s="5">
        <v>151521786832</v>
      </c>
      <c r="I114" s="5">
        <v>151521786832</v>
      </c>
      <c r="J114" s="5">
        <v>151521786832</v>
      </c>
      <c r="K114" s="5">
        <v>151521786832</v>
      </c>
      <c r="L114" s="5">
        <v>137818316968</v>
      </c>
      <c r="M114" s="5">
        <v>126929358124</v>
      </c>
      <c r="N114" s="5">
        <v>115368050360</v>
      </c>
      <c r="O114" s="5">
        <v>200000000</v>
      </c>
    </row>
    <row r="115" spans="2:15" x14ac:dyDescent="0.35">
      <c r="C115" t="s">
        <v>136</v>
      </c>
      <c r="D115" s="5">
        <v>47510503698</v>
      </c>
      <c r="E115" s="5">
        <v>43212251443</v>
      </c>
      <c r="F115" s="5">
        <v>41712198967</v>
      </c>
      <c r="G115" s="5">
        <v>42014890819</v>
      </c>
      <c r="I115" s="5">
        <v>43212251443</v>
      </c>
      <c r="J115" s="5">
        <v>37340120412</v>
      </c>
      <c r="K115" s="5">
        <v>31590006976</v>
      </c>
      <c r="L115" s="5">
        <v>27391115256</v>
      </c>
      <c r="M115" s="5">
        <v>21243402651</v>
      </c>
      <c r="N115" s="5">
        <v>13013939575</v>
      </c>
      <c r="O115" s="5">
        <v>6245354171</v>
      </c>
    </row>
    <row r="116" spans="2:15" x14ac:dyDescent="0.35">
      <c r="C116" t="s">
        <v>9</v>
      </c>
      <c r="D116" s="5">
        <v>514251688415</v>
      </c>
      <c r="E116" s="5">
        <v>509953436160</v>
      </c>
      <c r="F116" s="5">
        <v>508392390604</v>
      </c>
      <c r="G116" s="5">
        <v>508695082456</v>
      </c>
      <c r="I116" s="5">
        <v>509953436160</v>
      </c>
      <c r="J116" s="5">
        <v>504020312049</v>
      </c>
      <c r="K116" s="5">
        <v>498233296609</v>
      </c>
      <c r="L116" s="5">
        <v>468087294204</v>
      </c>
      <c r="M116" s="5">
        <v>441288075179</v>
      </c>
      <c r="N116" s="5">
        <v>411179298485</v>
      </c>
      <c r="O116" s="5">
        <v>181505840256</v>
      </c>
    </row>
    <row r="117" spans="2:15" x14ac:dyDescent="0.35">
      <c r="C117" t="s">
        <v>140</v>
      </c>
      <c r="D117" s="5">
        <v>645232378840</v>
      </c>
      <c r="E117" s="5">
        <v>640659602803</v>
      </c>
      <c r="F117" s="5">
        <v>617744571951</v>
      </c>
      <c r="G117" s="5">
        <v>620192926454</v>
      </c>
      <c r="I117" s="5">
        <v>640659602803</v>
      </c>
      <c r="J117" s="5">
        <v>616102019394</v>
      </c>
      <c r="K117" s="5">
        <v>579886971947</v>
      </c>
      <c r="L117" s="5">
        <v>538468361481</v>
      </c>
      <c r="M117" s="5">
        <v>481497710848</v>
      </c>
      <c r="N117" s="5">
        <v>453512469841</v>
      </c>
      <c r="O117" s="5">
        <v>221944953894</v>
      </c>
    </row>
    <row r="118" spans="2:15" x14ac:dyDescent="0.35">
      <c r="C118" t="s">
        <v>141</v>
      </c>
      <c r="D118" s="5">
        <v>6301930902</v>
      </c>
      <c r="E118" s="5">
        <v>6301930902</v>
      </c>
      <c r="F118" s="5">
        <v>6301930902</v>
      </c>
      <c r="G118" s="5">
        <v>6301930902</v>
      </c>
      <c r="I118" s="5">
        <v>6301930902</v>
      </c>
      <c r="J118" s="5">
        <v>6301930902</v>
      </c>
      <c r="K118" s="5">
        <v>6301930902</v>
      </c>
      <c r="L118" s="5">
        <v>6057226083</v>
      </c>
      <c r="M118" s="5">
        <v>5862780409</v>
      </c>
      <c r="N118" s="5">
        <v>5656328465</v>
      </c>
      <c r="O118" s="5">
        <v>3501463280</v>
      </c>
    </row>
    <row r="120" spans="2:15" x14ac:dyDescent="0.35">
      <c r="B120" t="s">
        <v>142</v>
      </c>
      <c r="C120" t="s">
        <v>143</v>
      </c>
      <c r="D120" s="5">
        <v>-13285435370</v>
      </c>
      <c r="E120" s="5">
        <v>-21112671705</v>
      </c>
      <c r="F120" s="5">
        <v>15586366955</v>
      </c>
      <c r="G120" s="5">
        <v>6199008644</v>
      </c>
      <c r="I120" s="5">
        <v>1327099469</v>
      </c>
      <c r="J120" s="5">
        <v>35315123971</v>
      </c>
      <c r="K120" s="5">
        <v>10725561028</v>
      </c>
      <c r="L120" s="5">
        <v>21837463676</v>
      </c>
      <c r="M120" s="5">
        <v>5083609640</v>
      </c>
      <c r="N120" s="5">
        <v>8524464370</v>
      </c>
      <c r="O120" s="5">
        <v>-10125324790</v>
      </c>
    </row>
    <row r="121" spans="2:15" x14ac:dyDescent="0.35">
      <c r="C121" t="s">
        <v>292</v>
      </c>
      <c r="D121" s="5">
        <v>93872744497</v>
      </c>
      <c r="E121" s="5">
        <v>55895154498</v>
      </c>
      <c r="F121" s="5">
        <v>120395183995</v>
      </c>
      <c r="G121" s="5">
        <v>70894650928</v>
      </c>
      <c r="I121" s="5">
        <v>327335236228</v>
      </c>
      <c r="J121" s="5">
        <v>267274369553</v>
      </c>
      <c r="K121" s="5">
        <v>162306689597</v>
      </c>
      <c r="L121" s="5">
        <v>112017418666</v>
      </c>
      <c r="M121" s="5">
        <v>98022541563</v>
      </c>
      <c r="N121" s="5">
        <v>78443490532</v>
      </c>
      <c r="O121" s="5">
        <v>61392466698</v>
      </c>
    </row>
    <row r="122" spans="2:15" x14ac:dyDescent="0.35">
      <c r="C122" t="s">
        <v>587</v>
      </c>
      <c r="N122" s="5">
        <v>1676515967</v>
      </c>
      <c r="O122" s="5">
        <v>16189543</v>
      </c>
    </row>
    <row r="123" spans="2:15" x14ac:dyDescent="0.35">
      <c r="C123" t="s">
        <v>294</v>
      </c>
      <c r="D123" s="5">
        <v>-100450593050</v>
      </c>
      <c r="E123" s="5">
        <v>-70369591300</v>
      </c>
      <c r="F123" s="5">
        <v>-98540276618</v>
      </c>
      <c r="G123" s="5">
        <v>-56546007229</v>
      </c>
      <c r="I123" s="5">
        <v>-297173866020</v>
      </c>
      <c r="J123" s="5">
        <v>-207859260700</v>
      </c>
      <c r="K123" s="5">
        <v>-133780006418</v>
      </c>
      <c r="L123" s="5">
        <v>-77288187681</v>
      </c>
      <c r="M123" s="5">
        <v>-76933031167</v>
      </c>
      <c r="N123" s="5">
        <v>-58595438043</v>
      </c>
      <c r="O123" s="5">
        <v>-59951288180</v>
      </c>
    </row>
    <row r="124" spans="2:15" x14ac:dyDescent="0.35">
      <c r="C124" t="s">
        <v>336</v>
      </c>
      <c r="D124" s="5">
        <v>-2813576388</v>
      </c>
      <c r="E124" s="5">
        <v>-3539317183</v>
      </c>
      <c r="F124" s="5">
        <v>-2167603029</v>
      </c>
      <c r="G124" s="5">
        <v>-2138674862</v>
      </c>
      <c r="I124" s="5">
        <v>-10210467093</v>
      </c>
      <c r="J124" s="5">
        <v>-5840731212</v>
      </c>
      <c r="K124" s="5">
        <v>-7301159352</v>
      </c>
      <c r="L124" s="5">
        <v>-6494431034</v>
      </c>
      <c r="M124" s="5">
        <v>-6602495968</v>
      </c>
      <c r="N124" s="5">
        <v>-7124662058</v>
      </c>
      <c r="O124" s="5">
        <v>-6038195624</v>
      </c>
    </row>
    <row r="125" spans="2:15" x14ac:dyDescent="0.35">
      <c r="C125" t="s">
        <v>296</v>
      </c>
      <c r="D125" s="5">
        <v>-3757045689</v>
      </c>
      <c r="E125" s="5">
        <v>-2648552958</v>
      </c>
      <c r="F125" s="5">
        <v>-3880693799</v>
      </c>
      <c r="G125" s="5">
        <v>-5621664751</v>
      </c>
      <c r="I125" s="5">
        <v>-17468685589</v>
      </c>
      <c r="J125" s="5">
        <v>-17599409646</v>
      </c>
      <c r="K125" s="5">
        <v>-8909031425</v>
      </c>
      <c r="L125" s="5">
        <v>-6172750281</v>
      </c>
      <c r="M125" s="5">
        <v>-5590393400</v>
      </c>
      <c r="N125" s="5">
        <v>-3136137334</v>
      </c>
      <c r="O125" s="5">
        <v>-4643433922</v>
      </c>
    </row>
    <row r="126" spans="2:15" x14ac:dyDescent="0.35">
      <c r="C126" t="s">
        <v>147</v>
      </c>
      <c r="D126" s="5">
        <v>-132006535</v>
      </c>
      <c r="E126" s="5">
        <v>-433869962</v>
      </c>
      <c r="F126" s="5">
        <v>-204416983</v>
      </c>
      <c r="G126" s="5">
        <v>-378422145</v>
      </c>
      <c r="I126" s="5">
        <v>-1100083851</v>
      </c>
      <c r="J126" s="5">
        <v>-625683238</v>
      </c>
      <c r="K126" s="5">
        <v>-1252534134</v>
      </c>
      <c r="L126" s="5">
        <v>-2883444691</v>
      </c>
      <c r="M126" s="5">
        <v>-2838550428</v>
      </c>
      <c r="N126" s="5">
        <v>-1026381053</v>
      </c>
      <c r="O126" s="5">
        <v>-602393915</v>
      </c>
    </row>
    <row r="127" spans="2:15" x14ac:dyDescent="0.35">
      <c r="C127" t="s">
        <v>1119</v>
      </c>
      <c r="D127" s="5">
        <v>-4958205</v>
      </c>
      <c r="E127" s="5">
        <v>-16494800</v>
      </c>
      <c r="F127" s="5">
        <v>-15826611</v>
      </c>
      <c r="G127" s="5">
        <v>-10873297</v>
      </c>
      <c r="I127" s="5">
        <v>-55034206</v>
      </c>
      <c r="J127" s="5">
        <v>-34160786</v>
      </c>
      <c r="K127" s="5">
        <v>-338397240</v>
      </c>
      <c r="L127" s="5">
        <v>2658858697</v>
      </c>
      <c r="M127" s="5">
        <v>-974460960</v>
      </c>
      <c r="N127" s="5">
        <v>-1712923641</v>
      </c>
      <c r="O127" s="5">
        <v>-298669390</v>
      </c>
    </row>
    <row r="128" spans="2:15" x14ac:dyDescent="0.35">
      <c r="C128" t="s">
        <v>150</v>
      </c>
      <c r="D128" s="5">
        <v>-600826797</v>
      </c>
      <c r="E128" s="5">
        <v>21763125807</v>
      </c>
      <c r="F128" s="5">
        <v>-1818897638</v>
      </c>
      <c r="G128" s="5">
        <v>-5369083650</v>
      </c>
      <c r="I128" s="5">
        <v>18768062359</v>
      </c>
      <c r="J128" s="5">
        <v>29601578052</v>
      </c>
      <c r="K128" s="5">
        <v>37564406451</v>
      </c>
      <c r="L128" s="5">
        <v>52908733293</v>
      </c>
      <c r="M128" s="5">
        <v>24102806118</v>
      </c>
      <c r="N128" s="5">
        <v>223871508476</v>
      </c>
      <c r="O128" s="5">
        <v>58305347054</v>
      </c>
    </row>
    <row r="129" spans="3:15" x14ac:dyDescent="0.35">
      <c r="C129" t="s">
        <v>151</v>
      </c>
      <c r="E129" s="5">
        <v>-2000000000</v>
      </c>
      <c r="I129" s="5">
        <v>-2000000000</v>
      </c>
      <c r="J129" s="5">
        <v>-65303620720</v>
      </c>
      <c r="K129" s="5">
        <v>-58500000000</v>
      </c>
      <c r="L129" s="5">
        <v>-65527535416</v>
      </c>
      <c r="M129" s="5">
        <v>-51500616250</v>
      </c>
      <c r="N129" s="5">
        <v>-217927412683</v>
      </c>
      <c r="O129" s="5">
        <v>-42538701660</v>
      </c>
    </row>
    <row r="130" spans="3:15" x14ac:dyDescent="0.35">
      <c r="C130" t="s">
        <v>723</v>
      </c>
      <c r="M130" s="5">
        <v>-12000000000</v>
      </c>
      <c r="N130" s="5">
        <v>-156278444913</v>
      </c>
      <c r="O130" s="5">
        <v>-7282000000</v>
      </c>
    </row>
    <row r="131" spans="3:15" x14ac:dyDescent="0.35">
      <c r="C131" t="s">
        <v>155</v>
      </c>
      <c r="E131" s="5">
        <v>-2000000000</v>
      </c>
      <c r="I131" s="5">
        <v>-2000000000</v>
      </c>
      <c r="J131" s="5">
        <v>-64997000000</v>
      </c>
      <c r="K131" s="5">
        <v>-58500000000</v>
      </c>
      <c r="L131" s="5">
        <v>-65527535416</v>
      </c>
      <c r="M131" s="5">
        <v>-39500616250</v>
      </c>
      <c r="N131" s="5">
        <v>-47264967770</v>
      </c>
      <c r="O131" s="5">
        <v>-51872220048</v>
      </c>
    </row>
    <row r="132" spans="3:15" x14ac:dyDescent="0.35">
      <c r="C132" t="s">
        <v>549</v>
      </c>
      <c r="J132" s="5">
        <v>-306620720</v>
      </c>
    </row>
    <row r="133" spans="3:15" x14ac:dyDescent="0.35">
      <c r="C133" t="s">
        <v>304</v>
      </c>
      <c r="N133" s="5">
        <v>-14384000000</v>
      </c>
    </row>
    <row r="134" spans="3:15" x14ac:dyDescent="0.35">
      <c r="C134" t="s">
        <v>617</v>
      </c>
      <c r="O134" s="5">
        <v>16615518388</v>
      </c>
    </row>
    <row r="135" spans="3:15" x14ac:dyDescent="0.35">
      <c r="C135" t="s">
        <v>916</v>
      </c>
    </row>
    <row r="136" spans="3:15" x14ac:dyDescent="0.35">
      <c r="C136" t="s">
        <v>1120</v>
      </c>
    </row>
    <row r="137" spans="3:15" x14ac:dyDescent="0.35">
      <c r="C137" t="s">
        <v>164</v>
      </c>
      <c r="D137" s="5">
        <v>-600826797</v>
      </c>
      <c r="E137" s="5">
        <v>21763125807</v>
      </c>
      <c r="F137" s="5">
        <v>-1818897638</v>
      </c>
      <c r="G137" s="5">
        <v>-5369083650</v>
      </c>
      <c r="I137" s="5">
        <v>18768062359</v>
      </c>
      <c r="J137" s="5">
        <v>29601578052</v>
      </c>
      <c r="K137" s="5">
        <v>37564406451</v>
      </c>
      <c r="L137" s="5">
        <v>52908733293</v>
      </c>
      <c r="M137" s="5">
        <v>24102806118</v>
      </c>
      <c r="N137" s="5">
        <v>223871508476</v>
      </c>
      <c r="O137" s="5">
        <v>58305347054</v>
      </c>
    </row>
    <row r="138" spans="3:15" x14ac:dyDescent="0.35">
      <c r="C138" t="s">
        <v>1121</v>
      </c>
      <c r="N138" s="5">
        <v>-44889186</v>
      </c>
      <c r="O138" s="5">
        <v>-83831694</v>
      </c>
    </row>
    <row r="139" spans="3:15" x14ac:dyDescent="0.35">
      <c r="C139" t="s">
        <v>561</v>
      </c>
      <c r="M139" s="5">
        <v>1928901154</v>
      </c>
    </row>
    <row r="140" spans="3:15" x14ac:dyDescent="0.35">
      <c r="C140" t="s">
        <v>1122</v>
      </c>
      <c r="E140" s="5">
        <v>93508563760</v>
      </c>
      <c r="F140" s="5">
        <v>1867432416</v>
      </c>
      <c r="G140" s="5">
        <v>-700601561</v>
      </c>
      <c r="I140" s="5">
        <v>96508563760</v>
      </c>
      <c r="J140" s="5">
        <v>33862473477</v>
      </c>
      <c r="K140" s="5">
        <v>10000000000</v>
      </c>
      <c r="M140" s="5">
        <v>2000000000</v>
      </c>
    </row>
    <row r="141" spans="3:15" x14ac:dyDescent="0.35">
      <c r="C141" t="s">
        <v>1123</v>
      </c>
      <c r="E141" s="5">
        <v>12462473477</v>
      </c>
      <c r="F141" s="5">
        <v>-12462473477</v>
      </c>
    </row>
    <row r="142" spans="3:15" x14ac:dyDescent="0.35">
      <c r="C142" t="s">
        <v>536</v>
      </c>
    </row>
    <row r="143" spans="3:15" x14ac:dyDescent="0.35">
      <c r="C143" t="s">
        <v>1124</v>
      </c>
      <c r="E143" s="5">
        <v>-161804565429</v>
      </c>
      <c r="F143" s="5">
        <v>86372797422</v>
      </c>
      <c r="G143" s="5">
        <v>-4668482089</v>
      </c>
      <c r="I143" s="5">
        <v>-77740501401</v>
      </c>
      <c r="J143" s="5">
        <v>-4273759661</v>
      </c>
      <c r="N143" s="5">
        <v>1498283750</v>
      </c>
      <c r="O143" s="5">
        <v>8799766250</v>
      </c>
    </row>
    <row r="144" spans="3:15" x14ac:dyDescent="0.35">
      <c r="C144" t="s">
        <v>1125</v>
      </c>
      <c r="D144" s="5">
        <v>-600826797</v>
      </c>
      <c r="E144" s="5">
        <v>-84207911430</v>
      </c>
      <c r="F144" s="5">
        <v>8776143423</v>
      </c>
      <c r="G144" s="5">
        <v>-4668482089</v>
      </c>
      <c r="I144" s="5">
        <v>-77740501401</v>
      </c>
      <c r="J144" s="5">
        <v>-4260895425</v>
      </c>
      <c r="K144" s="5">
        <v>1625695637</v>
      </c>
      <c r="L144" s="5">
        <v>32297490749</v>
      </c>
      <c r="M144" s="5">
        <v>-1710000000</v>
      </c>
      <c r="N144" s="5">
        <v>-1015000000</v>
      </c>
      <c r="O144" s="5">
        <v>11832553295</v>
      </c>
    </row>
    <row r="145" spans="2:15" x14ac:dyDescent="0.35">
      <c r="C145" t="s">
        <v>1126</v>
      </c>
    </row>
    <row r="146" spans="2:15" x14ac:dyDescent="0.35">
      <c r="C146" t="s">
        <v>411</v>
      </c>
    </row>
    <row r="147" spans="2:15" x14ac:dyDescent="0.35">
      <c r="C147" t="s">
        <v>1127</v>
      </c>
      <c r="N147" s="5">
        <v>-1684311948</v>
      </c>
      <c r="O147" s="5">
        <v>-2020088052</v>
      </c>
    </row>
    <row r="148" spans="2:15" x14ac:dyDescent="0.35">
      <c r="C148" t="s">
        <v>1128</v>
      </c>
      <c r="K148" s="5">
        <v>13703469864</v>
      </c>
      <c r="L148" s="5">
        <v>10888958844</v>
      </c>
    </row>
    <row r="149" spans="2:15" x14ac:dyDescent="0.35">
      <c r="C149" t="s">
        <v>724</v>
      </c>
      <c r="K149" s="5">
        <v>12235240950</v>
      </c>
      <c r="L149" s="5">
        <v>9722283700</v>
      </c>
      <c r="M149" s="5">
        <v>10322597200</v>
      </c>
      <c r="N149" s="5">
        <v>107743259250</v>
      </c>
      <c r="O149" s="5">
        <v>48576713505</v>
      </c>
    </row>
    <row r="150" spans="2:15" x14ac:dyDescent="0.35">
      <c r="C150" t="s">
        <v>1129</v>
      </c>
      <c r="M150" s="5">
        <v>11561307764</v>
      </c>
      <c r="N150" s="5">
        <v>118872450360</v>
      </c>
    </row>
    <row r="151" spans="2:15" x14ac:dyDescent="0.35">
      <c r="C151" t="s">
        <v>174</v>
      </c>
      <c r="D151" s="5">
        <v>-13886262167</v>
      </c>
      <c r="E151" s="5">
        <v>-1349545898</v>
      </c>
      <c r="F151" s="5">
        <v>13767469317</v>
      </c>
      <c r="G151" s="5">
        <v>829924994</v>
      </c>
      <c r="I151" s="5">
        <v>18095161828</v>
      </c>
      <c r="J151" s="5">
        <v>-386918697</v>
      </c>
      <c r="K151" s="5">
        <v>-10210032521</v>
      </c>
      <c r="L151" s="5">
        <v>9218661553</v>
      </c>
      <c r="M151" s="5">
        <v>-22314200492</v>
      </c>
      <c r="N151" s="5">
        <v>14468560163</v>
      </c>
      <c r="O151" s="5">
        <v>5641320604</v>
      </c>
    </row>
    <row r="152" spans="2:15" x14ac:dyDescent="0.35">
      <c r="C152" t="s">
        <v>175</v>
      </c>
      <c r="D152" s="5">
        <v>21812429796</v>
      </c>
      <c r="E152" s="5">
        <v>1</v>
      </c>
      <c r="I152" s="5">
        <v>3717267969</v>
      </c>
      <c r="J152" s="5">
        <v>4104186666</v>
      </c>
      <c r="K152" s="5">
        <v>14314219188</v>
      </c>
      <c r="L152" s="5">
        <v>5095557635</v>
      </c>
      <c r="M152" s="5">
        <v>27409758127</v>
      </c>
      <c r="N152" s="5">
        <v>12941197964</v>
      </c>
      <c r="O152" s="5">
        <v>7299877360</v>
      </c>
    </row>
    <row r="153" spans="2:15" x14ac:dyDescent="0.35">
      <c r="C153" t="s">
        <v>176</v>
      </c>
      <c r="D153" s="5">
        <v>7926167629</v>
      </c>
      <c r="E153" s="5">
        <v>-1349545897</v>
      </c>
      <c r="F153" s="5">
        <v>13767469317</v>
      </c>
      <c r="G153" s="5">
        <v>829924994</v>
      </c>
      <c r="I153" s="5">
        <v>21812429797</v>
      </c>
      <c r="J153" s="5">
        <v>3717267969</v>
      </c>
      <c r="K153" s="5">
        <v>4104186667</v>
      </c>
      <c r="L153" s="5">
        <v>14314219188</v>
      </c>
      <c r="M153" s="5">
        <v>5095557635</v>
      </c>
      <c r="N153" s="5">
        <v>27409758127</v>
      </c>
      <c r="O153" s="5">
        <v>12941197964</v>
      </c>
    </row>
    <row r="155" spans="2:15" x14ac:dyDescent="0.35">
      <c r="B155" t="s">
        <v>177</v>
      </c>
      <c r="C155" t="s">
        <v>11</v>
      </c>
      <c r="D155" s="5">
        <v>6300000000</v>
      </c>
      <c r="E155" s="5">
        <v>6300000000</v>
      </c>
      <c r="F155" s="5">
        <v>6300000000</v>
      </c>
      <c r="G155" s="5">
        <v>6300000000</v>
      </c>
      <c r="I155" s="5">
        <v>6300000000</v>
      </c>
      <c r="J155" s="5">
        <v>6300000000</v>
      </c>
      <c r="K155" s="5">
        <v>6300000000</v>
      </c>
      <c r="L155" s="5">
        <v>6060000000</v>
      </c>
      <c r="M155" s="5">
        <v>5860000000</v>
      </c>
      <c r="N155" s="5">
        <v>5660000000</v>
      </c>
      <c r="O155" s="5">
        <v>3500000000</v>
      </c>
    </row>
    <row r="156" spans="2:15" x14ac:dyDescent="0.35">
      <c r="C156" t="s">
        <v>178</v>
      </c>
      <c r="D156" s="6">
        <v>0.68</v>
      </c>
      <c r="E156" s="6">
        <v>0.24</v>
      </c>
      <c r="F156" s="6">
        <v>-0.05</v>
      </c>
      <c r="G156" s="6">
        <v>0.3</v>
      </c>
    </row>
    <row r="157" spans="2:15" x14ac:dyDescent="0.35">
      <c r="C157" t="s">
        <v>179</v>
      </c>
      <c r="D157" s="6">
        <v>42.65</v>
      </c>
      <c r="E157" s="6">
        <v>183.33</v>
      </c>
      <c r="F157" s="5">
        <v>-720</v>
      </c>
      <c r="G157" s="5">
        <v>50</v>
      </c>
    </row>
    <row r="158" spans="2:15" x14ac:dyDescent="0.35">
      <c r="C158" t="s">
        <v>62</v>
      </c>
      <c r="D158" s="6">
        <v>1.48</v>
      </c>
      <c r="E158" s="6">
        <v>3.08</v>
      </c>
      <c r="F158" s="6">
        <v>1.96</v>
      </c>
      <c r="G158" s="6">
        <v>1.24</v>
      </c>
    </row>
    <row r="159" spans="2:15" x14ac:dyDescent="0.35">
      <c r="C159" t="s">
        <v>180</v>
      </c>
      <c r="D159" s="5">
        <v>20430000000</v>
      </c>
      <c r="E159" s="5">
        <v>15640000000</v>
      </c>
      <c r="F159" s="5">
        <v>15020000000</v>
      </c>
      <c r="G159" s="5">
        <v>18910000000</v>
      </c>
    </row>
    <row r="160" spans="2:15" x14ac:dyDescent="0.35">
      <c r="C160" t="s">
        <v>181</v>
      </c>
      <c r="D160" s="6">
        <v>6.7000000000000002E-3</v>
      </c>
      <c r="E160" s="6">
        <v>2.3E-3</v>
      </c>
      <c r="F160" s="6">
        <v>-5.0000000000000001E-4</v>
      </c>
      <c r="G160" s="6">
        <v>3.0000000000000001E-3</v>
      </c>
    </row>
    <row r="161" spans="3:7" x14ac:dyDescent="0.35">
      <c r="C161" t="s">
        <v>182</v>
      </c>
      <c r="D161" s="6">
        <v>8.3999999999999995E-3</v>
      </c>
      <c r="E161" s="6">
        <v>2.8999999999999998E-3</v>
      </c>
      <c r="F161" s="6">
        <v>-5.9999999999999995E-4</v>
      </c>
      <c r="G161" s="6">
        <v>3.7000000000000002E-3</v>
      </c>
    </row>
    <row r="162" spans="3:7" x14ac:dyDescent="0.35">
      <c r="C162" t="s">
        <v>183</v>
      </c>
      <c r="D162" s="6">
        <v>1.77E-2</v>
      </c>
      <c r="E162" s="6">
        <v>8.8000000000000005E-3</v>
      </c>
      <c r="F162" s="6">
        <v>6.8000000000000005E-3</v>
      </c>
      <c r="G162" s="6">
        <v>1.54E-2</v>
      </c>
    </row>
    <row r="163" spans="3:7" x14ac:dyDescent="0.35">
      <c r="C163" t="s">
        <v>184</v>
      </c>
      <c r="D163" s="6">
        <v>2.41</v>
      </c>
      <c r="E163" s="6">
        <v>1.69</v>
      </c>
      <c r="F163" s="6">
        <v>0.9</v>
      </c>
      <c r="G163" s="6">
        <v>1.41</v>
      </c>
    </row>
    <row r="164" spans="3:7" x14ac:dyDescent="0.35">
      <c r="C164" t="s">
        <v>185</v>
      </c>
      <c r="D164" s="5">
        <v>514000000000</v>
      </c>
      <c r="E164" s="5">
        <v>510000000000</v>
      </c>
      <c r="F164" s="5">
        <v>508000000000</v>
      </c>
      <c r="G164" s="5">
        <v>509000000000</v>
      </c>
    </row>
    <row r="165" spans="3:7" x14ac:dyDescent="0.35">
      <c r="C165" t="s">
        <v>186</v>
      </c>
      <c r="D165" s="6">
        <v>0.36</v>
      </c>
      <c r="E165" s="6">
        <v>0.54</v>
      </c>
      <c r="F165" s="6">
        <v>0.45</v>
      </c>
      <c r="G165" s="6">
        <v>0.19</v>
      </c>
    </row>
    <row r="166" spans="3:7" x14ac:dyDescent="0.35">
      <c r="C166" t="s">
        <v>187</v>
      </c>
      <c r="D166" s="6">
        <v>81.599999999999994</v>
      </c>
      <c r="E166" s="6">
        <v>80.92</v>
      </c>
      <c r="F166" s="6">
        <v>80.67</v>
      </c>
      <c r="G166" s="6">
        <v>80.72</v>
      </c>
    </row>
    <row r="167" spans="3:7" x14ac:dyDescent="0.35">
      <c r="C167" t="s">
        <v>188</v>
      </c>
      <c r="D167" s="6">
        <v>0.37</v>
      </c>
      <c r="E167" s="6">
        <v>0.56999999999999995</v>
      </c>
      <c r="F167" s="6">
        <v>0.47</v>
      </c>
      <c r="G167" s="6">
        <v>0.2</v>
      </c>
    </row>
    <row r="168" spans="3:7" x14ac:dyDescent="0.35">
      <c r="C168" t="s">
        <v>189</v>
      </c>
      <c r="D168" s="6">
        <v>77.58</v>
      </c>
      <c r="E168" s="6">
        <v>76.81</v>
      </c>
      <c r="F168" s="6">
        <v>76.47</v>
      </c>
      <c r="G168" s="6">
        <v>76.42</v>
      </c>
    </row>
    <row r="169" spans="3:7" x14ac:dyDescent="0.35">
      <c r="C169" t="s">
        <v>190</v>
      </c>
      <c r="D169" s="5">
        <v>128000000000</v>
      </c>
      <c r="E169" s="5">
        <v>129000000000</v>
      </c>
      <c r="F169" s="5">
        <v>107000000000</v>
      </c>
      <c r="G169" s="5">
        <v>101000000000</v>
      </c>
    </row>
    <row r="170" spans="3:7" x14ac:dyDescent="0.35">
      <c r="C170" t="s">
        <v>191</v>
      </c>
      <c r="G170" s="5">
        <v>8000000000</v>
      </c>
    </row>
    <row r="171" spans="3:7" x14ac:dyDescent="0.35">
      <c r="C171" t="s">
        <v>192</v>
      </c>
      <c r="D171" s="5">
        <v>514000000000</v>
      </c>
      <c r="E171" s="5">
        <v>510000000000</v>
      </c>
      <c r="F171" s="5">
        <v>508000000000</v>
      </c>
      <c r="G171" s="5">
        <v>509000000000</v>
      </c>
    </row>
    <row r="172" spans="3:7" x14ac:dyDescent="0.35">
      <c r="C172" t="s">
        <v>23</v>
      </c>
      <c r="D172" s="5">
        <v>128000000000</v>
      </c>
      <c r="E172" s="5">
        <v>129000000000</v>
      </c>
      <c r="F172" s="5">
        <v>107000000000</v>
      </c>
      <c r="G172" s="5">
        <v>109000000000</v>
      </c>
    </row>
    <row r="173" spans="3:7" x14ac:dyDescent="0.35">
      <c r="C173" t="s">
        <v>20</v>
      </c>
      <c r="D173" s="5">
        <v>120000000000</v>
      </c>
      <c r="E173" s="5">
        <v>107000000000</v>
      </c>
      <c r="F173" s="5">
        <v>84000000000</v>
      </c>
      <c r="G173" s="5">
        <v>100000000000</v>
      </c>
    </row>
    <row r="174" spans="3:7" x14ac:dyDescent="0.35">
      <c r="C174" t="s">
        <v>193</v>
      </c>
      <c r="D174" s="5">
        <v>81000000000</v>
      </c>
      <c r="E174" s="5">
        <v>65000000000</v>
      </c>
      <c r="F174" s="5">
        <v>54000000000</v>
      </c>
      <c r="G174" s="5">
        <v>51000000000</v>
      </c>
    </row>
    <row r="175" spans="3:7" x14ac:dyDescent="0.35">
      <c r="C175" t="s">
        <v>194</v>
      </c>
      <c r="D175" s="5">
        <v>-13000000000</v>
      </c>
      <c r="E175" s="5">
        <v>-21000000000</v>
      </c>
      <c r="F175" s="5">
        <v>16000000000</v>
      </c>
      <c r="G175" s="5">
        <v>6000000000</v>
      </c>
    </row>
    <row r="176" spans="3:7" x14ac:dyDescent="0.35">
      <c r="C176" t="s">
        <v>195</v>
      </c>
      <c r="E176" s="5">
        <v>-2000000000</v>
      </c>
    </row>
    <row r="177" spans="3:15" x14ac:dyDescent="0.35">
      <c r="C177" t="s">
        <v>12</v>
      </c>
      <c r="D177" s="5">
        <v>-13000000000</v>
      </c>
      <c r="E177" s="5">
        <v>-23000000000</v>
      </c>
      <c r="F177" s="5">
        <v>16000000000</v>
      </c>
      <c r="G177" s="5">
        <v>6000000000</v>
      </c>
    </row>
    <row r="178" spans="3:15" x14ac:dyDescent="0.35">
      <c r="C178" t="s">
        <v>15</v>
      </c>
      <c r="D178" s="6">
        <v>-2.11</v>
      </c>
      <c r="E178" s="6">
        <v>-3.67</v>
      </c>
      <c r="F178" s="6">
        <v>2.4700000000000002</v>
      </c>
      <c r="G178" s="6">
        <v>0.98</v>
      </c>
    </row>
    <row r="179" spans="3:15" x14ac:dyDescent="0.35">
      <c r="C179" t="s">
        <v>47</v>
      </c>
      <c r="I179" s="6">
        <v>0.93</v>
      </c>
      <c r="J179" s="6">
        <v>0.91</v>
      </c>
      <c r="K179" s="6">
        <v>0.67</v>
      </c>
      <c r="L179" s="6">
        <v>1.01</v>
      </c>
      <c r="M179" s="6">
        <v>1.4</v>
      </c>
      <c r="N179" s="6">
        <v>1.2</v>
      </c>
      <c r="O179" s="6">
        <v>1.45</v>
      </c>
    </row>
    <row r="180" spans="3:15" x14ac:dyDescent="0.35">
      <c r="C180" t="s">
        <v>61</v>
      </c>
      <c r="I180" s="6">
        <v>47.31</v>
      </c>
      <c r="J180" s="6">
        <v>13.19</v>
      </c>
      <c r="K180" s="6">
        <v>74.63</v>
      </c>
      <c r="L180" s="6">
        <v>49.5</v>
      </c>
      <c r="M180" s="6">
        <v>45.71</v>
      </c>
      <c r="N180" s="6">
        <v>102.5</v>
      </c>
      <c r="O180" s="5">
        <v>0</v>
      </c>
    </row>
    <row r="181" spans="3:15" x14ac:dyDescent="0.35">
      <c r="C181" t="s">
        <v>64</v>
      </c>
      <c r="I181" s="6">
        <v>0.74</v>
      </c>
      <c r="J181" s="6">
        <v>0.27</v>
      </c>
      <c r="K181" s="6">
        <v>1.63</v>
      </c>
      <c r="L181" s="6">
        <v>2.54</v>
      </c>
      <c r="M181" s="6">
        <v>3.17</v>
      </c>
      <c r="N181" s="6">
        <v>7.25</v>
      </c>
      <c r="O181" s="5">
        <v>0</v>
      </c>
    </row>
    <row r="182" spans="3:15" x14ac:dyDescent="0.35">
      <c r="C182" t="s">
        <v>196</v>
      </c>
      <c r="I182" s="5">
        <v>69280000000</v>
      </c>
      <c r="J182" s="5">
        <v>65300000000</v>
      </c>
      <c r="K182" s="5">
        <v>52050000000</v>
      </c>
      <c r="L182" s="5">
        <v>35260000000</v>
      </c>
      <c r="M182" s="5">
        <v>34670000000</v>
      </c>
      <c r="N182" s="5">
        <v>29450000000</v>
      </c>
      <c r="O182" s="5">
        <v>23520000000</v>
      </c>
    </row>
    <row r="183" spans="3:15" x14ac:dyDescent="0.35">
      <c r="C183" t="s">
        <v>197</v>
      </c>
      <c r="I183" s="6">
        <v>9.1999999999999998E-3</v>
      </c>
      <c r="J183" s="6">
        <v>9.300000000000001E-3</v>
      </c>
      <c r="K183" s="6">
        <v>7.1999999999999998E-3</v>
      </c>
      <c r="L183" s="6">
        <v>1.1399999999999999E-2</v>
      </c>
      <c r="M183" s="6">
        <v>1.7100000000000001E-2</v>
      </c>
      <c r="N183" s="6">
        <v>1.49E-2</v>
      </c>
      <c r="O183" s="6">
        <v>2.2799999999999997E-2</v>
      </c>
    </row>
    <row r="184" spans="3:15" x14ac:dyDescent="0.35">
      <c r="C184" t="s">
        <v>198</v>
      </c>
      <c r="I184" s="6">
        <v>1.15E-2</v>
      </c>
      <c r="J184" s="6">
        <v>1.1399999999999999E-2</v>
      </c>
      <c r="K184" s="6">
        <v>8.3999999999999995E-3</v>
      </c>
      <c r="L184" s="6">
        <v>1.3100000000000001E-2</v>
      </c>
      <c r="M184" s="6">
        <v>1.8600000000000002E-2</v>
      </c>
      <c r="N184" s="6">
        <v>1.6500000000000001E-2</v>
      </c>
      <c r="O184" s="6">
        <v>2.7900000000000001E-2</v>
      </c>
    </row>
    <row r="185" spans="3:15" x14ac:dyDescent="0.35">
      <c r="C185" t="s">
        <v>199</v>
      </c>
      <c r="I185" s="6">
        <v>4.82E-2</v>
      </c>
      <c r="J185" s="6">
        <v>4.8499999999999995E-2</v>
      </c>
      <c r="K185" s="6">
        <v>2.9700000000000001E-2</v>
      </c>
      <c r="L185" s="6">
        <v>2.29E-2</v>
      </c>
      <c r="M185" s="6">
        <v>3.4700000000000002E-2</v>
      </c>
      <c r="N185" s="6">
        <v>3.8599999999999995E-2</v>
      </c>
      <c r="O185" s="6">
        <v>0.1186</v>
      </c>
    </row>
    <row r="186" spans="3:15" x14ac:dyDescent="0.35">
      <c r="C186" t="s">
        <v>200</v>
      </c>
      <c r="I186" s="6">
        <v>1.41</v>
      </c>
      <c r="J186" s="6">
        <v>1.4</v>
      </c>
      <c r="K186" s="6">
        <v>1.58</v>
      </c>
      <c r="L186" s="6">
        <v>1.6</v>
      </c>
      <c r="M186" s="6">
        <v>2.72</v>
      </c>
      <c r="N186" s="6">
        <v>2.4500000000000002</v>
      </c>
      <c r="O186" s="6">
        <v>2.36</v>
      </c>
    </row>
    <row r="187" spans="3:15" x14ac:dyDescent="0.35">
      <c r="C187" t="s">
        <v>58</v>
      </c>
      <c r="I187" s="6">
        <v>0.54</v>
      </c>
      <c r="J187" s="6">
        <v>0.15</v>
      </c>
      <c r="K187" s="6">
        <v>0.63</v>
      </c>
      <c r="L187" s="6">
        <v>0.65</v>
      </c>
      <c r="M187" s="6">
        <v>0.85</v>
      </c>
      <c r="N187" s="6">
        <v>1.69</v>
      </c>
      <c r="O187" s="5">
        <v>0</v>
      </c>
    </row>
    <row r="188" spans="3:15" x14ac:dyDescent="0.35">
      <c r="C188" t="s">
        <v>55</v>
      </c>
      <c r="I188" s="6">
        <v>80.92</v>
      </c>
      <c r="J188" s="6">
        <v>79.98</v>
      </c>
      <c r="K188" s="6">
        <v>79.06</v>
      </c>
      <c r="L188" s="6">
        <v>77.28</v>
      </c>
      <c r="M188" s="6">
        <v>75.27</v>
      </c>
      <c r="N188" s="6">
        <v>72.69</v>
      </c>
      <c r="O188" s="6">
        <v>51.84</v>
      </c>
    </row>
    <row r="189" spans="3:15" x14ac:dyDescent="0.35">
      <c r="C189" t="s">
        <v>201</v>
      </c>
      <c r="I189" s="6">
        <v>0.56999999999999995</v>
      </c>
      <c r="J189" s="6">
        <v>0.16</v>
      </c>
      <c r="K189" s="6">
        <v>0.67</v>
      </c>
      <c r="L189" s="6">
        <v>0.7</v>
      </c>
      <c r="M189" s="6">
        <v>0.88</v>
      </c>
      <c r="N189" s="6">
        <v>1.75</v>
      </c>
      <c r="O189" s="5">
        <v>0</v>
      </c>
    </row>
    <row r="190" spans="3:15" x14ac:dyDescent="0.35">
      <c r="C190" t="s">
        <v>202</v>
      </c>
      <c r="I190" s="6">
        <v>76.81</v>
      </c>
      <c r="J190" s="6">
        <v>75.5</v>
      </c>
      <c r="K190" s="6">
        <v>74.209999999999994</v>
      </c>
      <c r="L190" s="6">
        <v>71.849999999999994</v>
      </c>
      <c r="M190" s="6">
        <v>72.98</v>
      </c>
      <c r="N190" s="6">
        <v>70.150000000000006</v>
      </c>
      <c r="O190" s="6">
        <v>51.84</v>
      </c>
    </row>
    <row r="191" spans="3:15" x14ac:dyDescent="0.35">
      <c r="C191" t="s">
        <v>203</v>
      </c>
      <c r="I191" s="5">
        <v>129000000000</v>
      </c>
      <c r="J191" s="5">
        <v>100000000000</v>
      </c>
      <c r="K191" s="5">
        <v>75000000000</v>
      </c>
      <c r="L191" s="5">
        <v>59000000000</v>
      </c>
      <c r="M191" s="5">
        <v>23000000000</v>
      </c>
      <c r="N191" s="5">
        <v>20000000000</v>
      </c>
      <c r="O191" s="5">
        <v>23000000000</v>
      </c>
    </row>
    <row r="192" spans="3:15" x14ac:dyDescent="0.35">
      <c r="C192" t="s">
        <v>204</v>
      </c>
      <c r="J192" s="5">
        <v>10000000000</v>
      </c>
      <c r="K192" s="5">
        <v>6000000000</v>
      </c>
      <c r="L192" s="5">
        <v>10000000000</v>
      </c>
      <c r="M192" s="5">
        <v>14000000000</v>
      </c>
      <c r="N192" s="5">
        <v>16000000000</v>
      </c>
      <c r="O192" s="5">
        <v>15000000000</v>
      </c>
    </row>
    <row r="193" spans="2:15" x14ac:dyDescent="0.35">
      <c r="C193" t="s">
        <v>25</v>
      </c>
      <c r="I193" s="5">
        <v>129000000000</v>
      </c>
      <c r="J193" s="5">
        <v>110000000000</v>
      </c>
      <c r="K193" s="5">
        <v>81000000000</v>
      </c>
      <c r="L193" s="5">
        <v>69000000000</v>
      </c>
      <c r="M193" s="5">
        <v>37000000000</v>
      </c>
      <c r="N193" s="5">
        <v>36000000000</v>
      </c>
      <c r="O193" s="5">
        <v>37000000000</v>
      </c>
    </row>
    <row r="194" spans="2:15" x14ac:dyDescent="0.35">
      <c r="C194" t="s">
        <v>22</v>
      </c>
      <c r="I194" s="5">
        <v>107000000000</v>
      </c>
      <c r="J194" s="5">
        <v>107000000000</v>
      </c>
      <c r="K194" s="5">
        <v>77000000000</v>
      </c>
      <c r="L194" s="5">
        <v>55000000000</v>
      </c>
      <c r="M194" s="5">
        <v>32000000000</v>
      </c>
      <c r="N194" s="5">
        <v>9000000000</v>
      </c>
      <c r="O194" s="5">
        <v>25000000000</v>
      </c>
    </row>
    <row r="195" spans="2:15" x14ac:dyDescent="0.35">
      <c r="C195" t="s">
        <v>205</v>
      </c>
      <c r="I195" s="5">
        <v>65000000000</v>
      </c>
      <c r="J195" s="5">
        <v>27000000000</v>
      </c>
      <c r="K195" s="5">
        <v>40000000000</v>
      </c>
      <c r="L195" s="5">
        <v>35000000000</v>
      </c>
      <c r="M195" s="5">
        <v>53000000000</v>
      </c>
      <c r="N195" s="5">
        <v>57000000000</v>
      </c>
      <c r="O195" s="5">
        <v>26000000000</v>
      </c>
    </row>
    <row r="196" spans="2:15" x14ac:dyDescent="0.35">
      <c r="C196" t="s">
        <v>206</v>
      </c>
      <c r="I196" s="5">
        <v>1000000000</v>
      </c>
      <c r="J196" s="5">
        <v>35000000000</v>
      </c>
      <c r="K196" s="5">
        <v>11000000000</v>
      </c>
      <c r="L196" s="5">
        <v>22000000000</v>
      </c>
      <c r="M196" s="5">
        <v>5000000000</v>
      </c>
      <c r="N196" s="5">
        <v>9000000000</v>
      </c>
      <c r="O196" s="5">
        <v>-10000000000</v>
      </c>
    </row>
    <row r="197" spans="2:15" x14ac:dyDescent="0.35">
      <c r="C197" t="s">
        <v>207</v>
      </c>
      <c r="I197" s="5">
        <v>-2000000000</v>
      </c>
      <c r="J197" s="5">
        <v>-65000000000</v>
      </c>
      <c r="K197" s="5">
        <v>-58000000000</v>
      </c>
      <c r="L197" s="5">
        <v>-66000000000</v>
      </c>
      <c r="M197" s="5">
        <v>-40000000000</v>
      </c>
      <c r="N197" s="5">
        <v>-62000000000</v>
      </c>
      <c r="O197" s="5">
        <v>-52000000000</v>
      </c>
    </row>
    <row r="198" spans="2:15" x14ac:dyDescent="0.35">
      <c r="C198" t="s">
        <v>14</v>
      </c>
      <c r="I198" s="5">
        <v>-1000000000</v>
      </c>
      <c r="J198" s="5">
        <v>-30000000000</v>
      </c>
      <c r="K198" s="5">
        <v>-48000000000</v>
      </c>
      <c r="L198" s="5">
        <v>-44000000000</v>
      </c>
      <c r="M198" s="5">
        <v>-34000000000</v>
      </c>
      <c r="N198" s="5">
        <v>-53000000000</v>
      </c>
      <c r="O198" s="5">
        <v>-62000000000</v>
      </c>
    </row>
    <row r="199" spans="2:15" x14ac:dyDescent="0.35">
      <c r="C199" t="s">
        <v>16</v>
      </c>
      <c r="I199" s="6">
        <v>-0.11</v>
      </c>
      <c r="J199" s="6">
        <v>-4.71</v>
      </c>
      <c r="K199" s="6">
        <v>-7.58</v>
      </c>
      <c r="L199" s="6">
        <v>-7.21</v>
      </c>
      <c r="M199" s="6">
        <v>-5.87</v>
      </c>
      <c r="N199" s="6">
        <v>-9.39</v>
      </c>
      <c r="O199" s="6">
        <v>-17.71</v>
      </c>
    </row>
    <row r="201" spans="2:15" x14ac:dyDescent="0.35">
      <c r="B201" t="s">
        <v>208</v>
      </c>
      <c r="C201" t="s">
        <v>209</v>
      </c>
      <c r="D201" s="5">
        <v>4000000000</v>
      </c>
      <c r="E201" s="5">
        <v>2000000000</v>
      </c>
      <c r="F201" s="5">
        <v>-303000000</v>
      </c>
      <c r="G201" s="5">
        <v>2000000000</v>
      </c>
      <c r="H201" s="5">
        <v>17000000000</v>
      </c>
      <c r="I201" s="5">
        <v>6000000000</v>
      </c>
      <c r="J201" s="5">
        <v>6000000000</v>
      </c>
      <c r="K201" s="5">
        <v>4000000000</v>
      </c>
      <c r="L201" s="5">
        <v>6000000000</v>
      </c>
      <c r="M201" s="5">
        <v>8000000000</v>
      </c>
      <c r="N201" s="5">
        <v>7000000000</v>
      </c>
      <c r="O201" s="5">
        <v>5000000000</v>
      </c>
    </row>
    <row r="202" spans="2:15" x14ac:dyDescent="0.35">
      <c r="C202" t="s">
        <v>210</v>
      </c>
      <c r="H202" s="5">
        <v>7000000000</v>
      </c>
      <c r="I202" s="5">
        <v>6000000000</v>
      </c>
      <c r="J202" s="5">
        <v>6000000000</v>
      </c>
      <c r="K202" s="5">
        <v>4000000000</v>
      </c>
      <c r="L202" s="5">
        <v>6000000000</v>
      </c>
      <c r="M202" s="5">
        <v>8000000000</v>
      </c>
      <c r="N202" s="5">
        <v>7000000000</v>
      </c>
      <c r="O202" s="5">
        <v>5000000000</v>
      </c>
    </row>
    <row r="203" spans="2:15" x14ac:dyDescent="0.35">
      <c r="C203" t="s">
        <v>46</v>
      </c>
      <c r="D203" s="6">
        <v>0.68</v>
      </c>
      <c r="E203" s="6">
        <v>0.24</v>
      </c>
      <c r="F203" s="6">
        <v>-0.05</v>
      </c>
      <c r="G203" s="6">
        <v>0.3</v>
      </c>
      <c r="H203" s="6">
        <v>2.73</v>
      </c>
      <c r="I203" s="6">
        <v>0.93</v>
      </c>
      <c r="J203" s="6">
        <v>0.91</v>
      </c>
      <c r="K203" s="6">
        <v>0.67</v>
      </c>
      <c r="L203" s="6">
        <v>0.98</v>
      </c>
      <c r="M203" s="6">
        <v>1.31</v>
      </c>
      <c r="N203" s="6">
        <v>1.07</v>
      </c>
      <c r="O203" s="6">
        <v>0.8</v>
      </c>
    </row>
    <row r="204" spans="2:15" x14ac:dyDescent="0.35">
      <c r="C204" t="s">
        <v>211</v>
      </c>
      <c r="H204" s="6">
        <v>1.17</v>
      </c>
      <c r="I204" s="6">
        <v>0.93</v>
      </c>
      <c r="J204" s="6">
        <v>0.91</v>
      </c>
      <c r="K204" s="6">
        <v>0.67</v>
      </c>
      <c r="L204" s="6">
        <v>0.98</v>
      </c>
      <c r="M204" s="6">
        <v>1.31</v>
      </c>
      <c r="N204" s="6">
        <v>1.07</v>
      </c>
      <c r="O204" s="6">
        <v>0.8</v>
      </c>
    </row>
    <row r="205" spans="2:15" x14ac:dyDescent="0.35">
      <c r="C205" t="s">
        <v>212</v>
      </c>
      <c r="D205" s="5">
        <v>124000000000</v>
      </c>
      <c r="E205" s="5">
        <v>90000000000</v>
      </c>
      <c r="F205" s="5">
        <v>116000000000</v>
      </c>
      <c r="G205" s="5">
        <v>76000000000</v>
      </c>
      <c r="H205" s="5">
        <v>495000000000</v>
      </c>
      <c r="I205" s="5">
        <v>377000000000</v>
      </c>
      <c r="J205" s="5">
        <v>280000000000</v>
      </c>
      <c r="K205" s="5">
        <v>193000000000</v>
      </c>
      <c r="L205" s="5">
        <v>119000000000</v>
      </c>
      <c r="M205" s="5">
        <v>118000000000</v>
      </c>
      <c r="N205" s="5">
        <v>96000000000</v>
      </c>
      <c r="O205" s="5">
        <v>88000000000</v>
      </c>
    </row>
    <row r="206" spans="2:15" x14ac:dyDescent="0.35">
      <c r="C206" t="s">
        <v>213</v>
      </c>
      <c r="H206" s="5">
        <v>405000000000</v>
      </c>
      <c r="I206" s="5">
        <v>377000000000</v>
      </c>
      <c r="J206" s="5">
        <v>280000000000</v>
      </c>
      <c r="K206" s="5">
        <v>193000000000</v>
      </c>
      <c r="L206" s="5">
        <v>119000000000</v>
      </c>
      <c r="M206" s="5">
        <v>118000000000</v>
      </c>
      <c r="N206" s="5">
        <v>96000000000</v>
      </c>
      <c r="O206" s="5">
        <v>88000000000</v>
      </c>
    </row>
    <row r="207" spans="2:15" x14ac:dyDescent="0.35">
      <c r="C207" t="s">
        <v>214</v>
      </c>
      <c r="I207" s="6">
        <v>11.73</v>
      </c>
    </row>
    <row r="208" spans="2:15" x14ac:dyDescent="0.35">
      <c r="C208" t="s">
        <v>215</v>
      </c>
      <c r="I208" s="6">
        <v>27.34</v>
      </c>
    </row>
    <row r="209" spans="3:9" x14ac:dyDescent="0.35">
      <c r="C209" t="s">
        <v>216</v>
      </c>
      <c r="I209" s="6">
        <v>7.42</v>
      </c>
    </row>
    <row r="210" spans="3:9" x14ac:dyDescent="0.35">
      <c r="C210" t="s">
        <v>217</v>
      </c>
      <c r="I210" s="6">
        <v>3.6600000000000001E-2</v>
      </c>
    </row>
    <row r="211" spans="3:9" x14ac:dyDescent="0.35">
      <c r="C211" t="s">
        <v>218</v>
      </c>
      <c r="I211" s="6">
        <v>0.5</v>
      </c>
    </row>
    <row r="212" spans="3:9" x14ac:dyDescent="0.35">
      <c r="C212" t="s">
        <v>219</v>
      </c>
      <c r="I212" s="6">
        <v>0.39</v>
      </c>
    </row>
    <row r="213" spans="3:9" x14ac:dyDescent="0.35">
      <c r="C213" t="s">
        <v>220</v>
      </c>
      <c r="I213" s="6">
        <v>-15.99</v>
      </c>
    </row>
    <row r="214" spans="3:9" x14ac:dyDescent="0.35">
      <c r="C214" t="s">
        <v>221</v>
      </c>
      <c r="I214" s="6">
        <v>-13.8</v>
      </c>
    </row>
    <row r="215" spans="3:9" x14ac:dyDescent="0.35">
      <c r="C215" t="s">
        <v>222</v>
      </c>
      <c r="I215" s="6">
        <v>12.85</v>
      </c>
    </row>
    <row r="216" spans="3:9" x14ac:dyDescent="0.35">
      <c r="C216" t="s">
        <v>223</v>
      </c>
      <c r="I216" s="6">
        <v>4.5999999999999996</v>
      </c>
    </row>
    <row r="217" spans="3:9" x14ac:dyDescent="0.35">
      <c r="C217" t="s">
        <v>325</v>
      </c>
      <c r="I217" s="6">
        <v>12.43</v>
      </c>
    </row>
    <row r="218" spans="3:9" x14ac:dyDescent="0.35">
      <c r="C218" t="s">
        <v>326</v>
      </c>
      <c r="I218" s="6">
        <v>-10.09</v>
      </c>
    </row>
    <row r="219" spans="3:9" x14ac:dyDescent="0.35">
      <c r="C219" t="s">
        <v>224</v>
      </c>
      <c r="I219" s="6">
        <v>1.17</v>
      </c>
    </row>
    <row r="220" spans="3:9" x14ac:dyDescent="0.35">
      <c r="C220" t="s">
        <v>225</v>
      </c>
      <c r="I220" s="6">
        <v>2.73</v>
      </c>
    </row>
    <row r="221" spans="3:9" x14ac:dyDescent="0.35">
      <c r="C221" t="s">
        <v>226</v>
      </c>
      <c r="I221" s="6">
        <v>64.319999999999993</v>
      </c>
    </row>
    <row r="222" spans="3:9" x14ac:dyDescent="0.35">
      <c r="C222" t="s">
        <v>227</v>
      </c>
      <c r="D222" s="6">
        <v>1.26</v>
      </c>
    </row>
    <row r="223" spans="3:9" x14ac:dyDescent="0.35">
      <c r="C223" t="s">
        <v>228</v>
      </c>
      <c r="I223" s="6">
        <v>81.599999999999994</v>
      </c>
    </row>
    <row r="224" spans="3:9" x14ac:dyDescent="0.35">
      <c r="C224" t="s">
        <v>229</v>
      </c>
      <c r="I224" s="6">
        <v>-2.3199999999999998</v>
      </c>
    </row>
    <row r="225" spans="3:9" x14ac:dyDescent="0.35">
      <c r="C225" t="s">
        <v>230</v>
      </c>
      <c r="D225" s="6">
        <v>1.63</v>
      </c>
    </row>
    <row r="226" spans="3:9" x14ac:dyDescent="0.35">
      <c r="C226" t="s">
        <v>231</v>
      </c>
      <c r="D226" s="6">
        <v>1.62</v>
      </c>
    </row>
    <row r="227" spans="3:9" x14ac:dyDescent="0.35">
      <c r="C227" t="s">
        <v>232</v>
      </c>
      <c r="D227" s="6">
        <v>0.25</v>
      </c>
    </row>
    <row r="228" spans="3:9" x14ac:dyDescent="0.35">
      <c r="C228" t="s">
        <v>234</v>
      </c>
      <c r="D228" s="6">
        <v>0.25</v>
      </c>
    </row>
    <row r="229" spans="3:9" x14ac:dyDescent="0.35">
      <c r="C229" t="s">
        <v>236</v>
      </c>
      <c r="D229" s="6">
        <v>1.25</v>
      </c>
    </row>
    <row r="230" spans="3:9" x14ac:dyDescent="0.35">
      <c r="C230" t="s">
        <v>237</v>
      </c>
      <c r="I230" s="6">
        <v>1.57</v>
      </c>
    </row>
    <row r="231" spans="3:9" x14ac:dyDescent="0.35">
      <c r="C231" t="s">
        <v>12</v>
      </c>
      <c r="D231" s="5">
        <v>-13000000000</v>
      </c>
    </row>
    <row r="232" spans="3:9" x14ac:dyDescent="0.35">
      <c r="C232" t="s">
        <v>238</v>
      </c>
      <c r="I232" s="6">
        <v>5.45</v>
      </c>
    </row>
    <row r="233" spans="3:9" x14ac:dyDescent="0.35">
      <c r="C233" t="s">
        <v>239</v>
      </c>
      <c r="I233" s="6">
        <v>1.1399999999999999E-2</v>
      </c>
    </row>
    <row r="234" spans="3:9" x14ac:dyDescent="0.35">
      <c r="C234" t="s">
        <v>240</v>
      </c>
      <c r="I234" s="6">
        <v>1.43E-2</v>
      </c>
    </row>
    <row r="235" spans="3:9" x14ac:dyDescent="0.35">
      <c r="C235" t="s">
        <v>241</v>
      </c>
      <c r="I235" s="6">
        <v>4.8799999999999996E-2</v>
      </c>
    </row>
    <row r="236" spans="3:9" x14ac:dyDescent="0.35">
      <c r="C236" t="s">
        <v>242</v>
      </c>
      <c r="I236" s="6">
        <v>3.1600000000000003E-2</v>
      </c>
    </row>
    <row r="237" spans="3:9" x14ac:dyDescent="0.35">
      <c r="C237" t="s">
        <v>243</v>
      </c>
      <c r="D237" s="6">
        <v>138.19</v>
      </c>
    </row>
    <row r="238" spans="3:9" x14ac:dyDescent="0.35">
      <c r="C238" t="s">
        <v>244</v>
      </c>
      <c r="D238" s="6">
        <v>0.12</v>
      </c>
    </row>
    <row r="239" spans="3:9" x14ac:dyDescent="0.35">
      <c r="C239" t="s">
        <v>245</v>
      </c>
      <c r="D239" s="6">
        <v>0.27</v>
      </c>
    </row>
    <row r="240" spans="3:9" x14ac:dyDescent="0.35">
      <c r="C240" t="s">
        <v>246</v>
      </c>
      <c r="D240" s="6">
        <v>138.04</v>
      </c>
    </row>
    <row r="241" spans="3:9" x14ac:dyDescent="0.35">
      <c r="C241" t="s">
        <v>247</v>
      </c>
      <c r="D241" s="6">
        <v>0.66</v>
      </c>
    </row>
    <row r="242" spans="3:9" x14ac:dyDescent="0.35">
      <c r="C242" t="s">
        <v>248</v>
      </c>
      <c r="I242" s="6">
        <v>0.63</v>
      </c>
    </row>
    <row r="243" spans="3:9" x14ac:dyDescent="0.35">
      <c r="C243" t="s">
        <v>249</v>
      </c>
      <c r="I243" s="6">
        <v>2456.02</v>
      </c>
    </row>
    <row r="244" spans="3:9" x14ac:dyDescent="0.35">
      <c r="C244" t="s">
        <v>42</v>
      </c>
      <c r="I244" s="5">
        <v>202000000000</v>
      </c>
    </row>
    <row r="245" spans="3:9" x14ac:dyDescent="0.35">
      <c r="C245" t="s">
        <v>250</v>
      </c>
      <c r="I245" s="5">
        <v>322000000000</v>
      </c>
    </row>
    <row r="246" spans="3:9" x14ac:dyDescent="0.35">
      <c r="C246" t="s">
        <v>251</v>
      </c>
      <c r="I246" s="5">
        <v>6300000000</v>
      </c>
    </row>
    <row r="247" spans="3:9" x14ac:dyDescent="0.35">
      <c r="C247" t="s">
        <v>252</v>
      </c>
      <c r="I247" s="6">
        <v>0.53090000000000004</v>
      </c>
    </row>
    <row r="248" spans="3:9" x14ac:dyDescent="0.35">
      <c r="C248" t="s">
        <v>253</v>
      </c>
      <c r="D248" s="6">
        <v>0.10439999999999999</v>
      </c>
    </row>
    <row r="249" spans="3:9" x14ac:dyDescent="0.35">
      <c r="C249" t="s">
        <v>254</v>
      </c>
      <c r="D249" s="6">
        <v>7.3599999999999999E-2</v>
      </c>
    </row>
    <row r="250" spans="3:9" x14ac:dyDescent="0.35">
      <c r="C250" t="s">
        <v>255</v>
      </c>
      <c r="D250" s="6">
        <v>3.4799999999999998E-2</v>
      </c>
    </row>
    <row r="251" spans="3:9" x14ac:dyDescent="0.35">
      <c r="C251" t="s">
        <v>256</v>
      </c>
      <c r="D251" s="6">
        <v>0.29930000000000001</v>
      </c>
    </row>
    <row r="252" spans="3:9" x14ac:dyDescent="0.35">
      <c r="C252" t="s">
        <v>257</v>
      </c>
      <c r="D252" s="6">
        <v>9.6300000000000011E-2</v>
      </c>
    </row>
    <row r="253" spans="3:9" x14ac:dyDescent="0.35">
      <c r="C253" t="s">
        <v>258</v>
      </c>
      <c r="D253" s="6">
        <v>0.53810000000000002</v>
      </c>
    </row>
    <row r="254" spans="3:9" x14ac:dyDescent="0.35">
      <c r="C254" t="s">
        <v>259</v>
      </c>
      <c r="I254" s="5">
        <v>6</v>
      </c>
    </row>
    <row r="255" spans="3:9" x14ac:dyDescent="0.35">
      <c r="C255" t="s">
        <v>260</v>
      </c>
      <c r="I255" s="6">
        <v>0.82</v>
      </c>
    </row>
    <row r="256" spans="3:9" x14ac:dyDescent="0.35">
      <c r="C256" t="s">
        <v>261</v>
      </c>
      <c r="I256" s="6">
        <v>0.21</v>
      </c>
    </row>
    <row r="257" spans="3:9" x14ac:dyDescent="0.35">
      <c r="C257" t="s">
        <v>262</v>
      </c>
      <c r="I257" s="6">
        <v>0.32</v>
      </c>
    </row>
    <row r="258" spans="3:9" x14ac:dyDescent="0.35">
      <c r="C258" t="s">
        <v>263</v>
      </c>
      <c r="I258" s="6">
        <v>0.39</v>
      </c>
    </row>
    <row r="259" spans="3:9" x14ac:dyDescent="0.35">
      <c r="C259" t="s">
        <v>264</v>
      </c>
      <c r="I259" s="6">
        <v>0.77</v>
      </c>
    </row>
    <row r="260" spans="3:9" x14ac:dyDescent="0.35">
      <c r="C260" t="s">
        <v>265</v>
      </c>
      <c r="I260" s="6">
        <v>0.88</v>
      </c>
    </row>
    <row r="261" spans="3:9" x14ac:dyDescent="0.35">
      <c r="C261" t="s">
        <v>266</v>
      </c>
      <c r="I261" s="6">
        <v>0.53</v>
      </c>
    </row>
    <row r="262" spans="3:9" x14ac:dyDescent="0.35">
      <c r="C262" t="s">
        <v>267</v>
      </c>
      <c r="I262" s="5">
        <v>405000000000</v>
      </c>
    </row>
    <row r="263" spans="3:9" x14ac:dyDescent="0.35">
      <c r="C263" t="s">
        <v>268</v>
      </c>
      <c r="I263" s="5">
        <v>40000000000</v>
      </c>
    </row>
    <row r="264" spans="3:9" x14ac:dyDescent="0.35">
      <c r="C264" t="s">
        <v>269</v>
      </c>
      <c r="I264" s="5">
        <v>70000000000</v>
      </c>
    </row>
    <row r="265" spans="3:9" x14ac:dyDescent="0.35">
      <c r="C265" t="s">
        <v>270</v>
      </c>
      <c r="I265" s="5">
        <v>7000000000</v>
      </c>
    </row>
    <row r="266" spans="3:9" x14ac:dyDescent="0.35">
      <c r="C266" t="s">
        <v>271</v>
      </c>
      <c r="D266" s="5">
        <v>8000000000</v>
      </c>
    </row>
    <row r="267" spans="3:9" x14ac:dyDescent="0.35">
      <c r="C267" t="s">
        <v>272</v>
      </c>
      <c r="D267" s="5">
        <v>645000000000</v>
      </c>
    </row>
    <row r="268" spans="3:9" x14ac:dyDescent="0.35">
      <c r="C268" t="s">
        <v>273</v>
      </c>
      <c r="D268" s="5">
        <v>131000000000</v>
      </c>
    </row>
    <row r="269" spans="3:9" x14ac:dyDescent="0.35">
      <c r="C269" t="s">
        <v>193</v>
      </c>
      <c r="D269" s="5">
        <v>81000000000</v>
      </c>
    </row>
    <row r="270" spans="3:9" x14ac:dyDescent="0.35">
      <c r="C270" t="s">
        <v>192</v>
      </c>
      <c r="I270" s="5">
        <v>514000000000</v>
      </c>
    </row>
    <row r="271" spans="3:9" x14ac:dyDescent="0.35">
      <c r="C271" t="s">
        <v>190</v>
      </c>
      <c r="D271" s="5">
        <v>128000000000</v>
      </c>
    </row>
    <row r="272" spans="3:9" x14ac:dyDescent="0.35">
      <c r="C272" t="s">
        <v>23</v>
      </c>
      <c r="D272" s="5">
        <v>128000000000</v>
      </c>
    </row>
    <row r="273" spans="3:9" x14ac:dyDescent="0.35">
      <c r="C273" t="s">
        <v>20</v>
      </c>
      <c r="D273" s="5">
        <v>120000000000</v>
      </c>
    </row>
    <row r="274" spans="3:9" x14ac:dyDescent="0.35">
      <c r="C274" t="s">
        <v>274</v>
      </c>
      <c r="I274" s="5">
        <v>514000000000</v>
      </c>
    </row>
    <row r="275" spans="3:9" x14ac:dyDescent="0.35">
      <c r="C275" t="s">
        <v>275</v>
      </c>
      <c r="I275" s="5">
        <v>-13000000000</v>
      </c>
    </row>
    <row r="276" spans="3:9" x14ac:dyDescent="0.35">
      <c r="C276" t="s">
        <v>276</v>
      </c>
      <c r="I276" s="5">
        <v>-2000000000</v>
      </c>
    </row>
    <row r="277" spans="3:9" x14ac:dyDescent="0.35">
      <c r="C277" t="s">
        <v>277</v>
      </c>
      <c r="I277" s="5">
        <v>14000000000</v>
      </c>
    </row>
    <row r="278" spans="3:9" x14ac:dyDescent="0.35">
      <c r="C278" t="s">
        <v>278</v>
      </c>
      <c r="I278" s="5">
        <v>-2000000000</v>
      </c>
    </row>
    <row r="279" spans="3:9" x14ac:dyDescent="0.35">
      <c r="C279" t="s">
        <v>279</v>
      </c>
      <c r="I279" s="5">
        <v>-15000000000</v>
      </c>
    </row>
  </sheetData>
  <pageMargins left="0.7" right="0.7" top="0.75" bottom="0.75" header="0.3" footer="0.3"/>
  <ignoredErrors>
    <ignoredError sqref="A1:O280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300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1130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1131</v>
      </c>
      <c r="D2" s="2" vm="234">
        <f ca="1">IFERROR(_xlfn.STOCKHISTORY("XIDX:" &amp; $C$1, D3, , 0, 0, 1), "Libur")</f>
        <v>945</v>
      </c>
      <c r="H2" s="2" vm="234">
        <f ca="1">IFERROR(INDEX(D2:G2,COUNT(D2:G2)),"")</f>
        <v>945</v>
      </c>
      <c r="I2" s="2" vm="235">
        <f t="shared" ref="I2:P2" ca="1" si="0">IFERROR(_xlfn.STOCKHISTORY("XIDX:" &amp; $C$1, I1, , 0, 0, 1), "Libur")</f>
        <v>1035</v>
      </c>
      <c r="J2" s="2" vm="236">
        <f t="shared" ca="1" si="0"/>
        <v>860</v>
      </c>
      <c r="K2" s="2" vm="237">
        <f t="shared" ca="1" si="0"/>
        <v>975</v>
      </c>
      <c r="L2" s="2" vm="25">
        <f t="shared" ca="1" si="0"/>
        <v>900</v>
      </c>
      <c r="M2" s="2" vm="209">
        <f t="shared" ca="1" si="0"/>
        <v>725</v>
      </c>
      <c r="N2" s="2" vm="238">
        <f t="shared" ca="1" si="0"/>
        <v>1075</v>
      </c>
      <c r="O2" s="2" t="str">
        <f t="shared" ca="1" si="0"/>
        <v>Libur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76842839938</v>
      </c>
      <c r="H4" s="2">
        <f>IFERROR(SUM(D4:G4)*(4/MAX(1,COUNT(D4:G4))),"")</f>
        <v>307371359752</v>
      </c>
      <c r="I4" s="2">
        <f t="shared" ref="I4:P4" si="1">IFERROR(INDEX(I51:I500,MATCH($C$4,$C$51:$C$500,0)),"")</f>
        <v>314348667029</v>
      </c>
      <c r="J4" s="2">
        <f t="shared" si="1"/>
        <v>371976241228</v>
      </c>
      <c r="K4" s="2">
        <f t="shared" si="1"/>
        <v>395518504651</v>
      </c>
      <c r="L4" s="2">
        <f t="shared" si="1"/>
        <v>338340862503</v>
      </c>
      <c r="M4" s="2">
        <f t="shared" si="1"/>
        <v>301396833220</v>
      </c>
      <c r="N4" s="2">
        <f t="shared" si="1"/>
        <v>187886276093</v>
      </c>
      <c r="O4" s="2">
        <f t="shared" si="1"/>
        <v>182181039109</v>
      </c>
      <c r="P4" s="2">
        <f t="shared" si="1"/>
        <v>236783885421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13425257243</v>
      </c>
      <c r="H5" s="2">
        <f>IFERROR(SUM(D5:G5)*(4/MAX(1,COUNT(D5:G5))),"")</f>
        <v>53701028972</v>
      </c>
      <c r="I5" s="2">
        <f t="shared" ref="I5:P5" si="2">IFERROR(INDEX(I51:I500,MATCH($C$5,$C$51:$C$500,0)),"")</f>
        <v>32699772302</v>
      </c>
      <c r="J5" s="2">
        <f t="shared" si="2"/>
        <v>18951601983</v>
      </c>
      <c r="K5" s="2">
        <f t="shared" si="2"/>
        <v>103616695283</v>
      </c>
      <c r="L5" s="2">
        <f t="shared" si="2"/>
        <v>80252961318</v>
      </c>
      <c r="M5" s="2">
        <f t="shared" si="2"/>
        <v>52207395145</v>
      </c>
      <c r="N5" s="2">
        <f t="shared" si="2"/>
        <v>30605902455</v>
      </c>
      <c r="O5" s="2">
        <f t="shared" si="2"/>
        <v>47374364457</v>
      </c>
      <c r="P5" s="2">
        <f t="shared" si="2"/>
        <v>70965040363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673297498314</v>
      </c>
      <c r="H6" s="2">
        <f>IFERROR(INDEX(D6:G6,COUNT(D6:G6)),"")</f>
        <v>673297498314</v>
      </c>
      <c r="I6" s="2">
        <f t="shared" ref="I6:P6" si="3">IFERROR(INDEX(I51:I500,MATCH($C$6,$C$51:$C$500,0)),"")</f>
        <v>659484508108</v>
      </c>
      <c r="J6" s="2">
        <f t="shared" si="3"/>
        <v>619783272645</v>
      </c>
      <c r="K6" s="2">
        <f t="shared" si="3"/>
        <v>600798728341</v>
      </c>
      <c r="L6" s="2">
        <f t="shared" si="3"/>
        <v>514182745643</v>
      </c>
      <c r="M6" s="2">
        <f t="shared" si="3"/>
        <v>433889784325</v>
      </c>
      <c r="N6" s="2">
        <f t="shared" si="3"/>
        <v>381682389180</v>
      </c>
      <c r="O6" s="2">
        <f t="shared" si="3"/>
        <v>248534782807</v>
      </c>
      <c r="P6" s="2">
        <f t="shared" si="3"/>
        <v>155580418350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0.88</v>
      </c>
      <c r="H7" s="3">
        <f>IFERROR(INDEX(D7:G7,COUNT(D7:G7)),"")</f>
        <v>0.88</v>
      </c>
      <c r="I7" s="3">
        <f t="shared" ref="I7:P7" si="4">IFERROR(INDEX(I51:I500,MATCH($C$7,$C$51:$C$500,0))/1000000000,"")</f>
        <v>0.88</v>
      </c>
      <c r="J7" s="3">
        <f t="shared" si="4"/>
        <v>0.88</v>
      </c>
      <c r="K7" s="3">
        <f t="shared" si="4"/>
        <v>0.88</v>
      </c>
      <c r="L7" s="3">
        <f t="shared" si="4"/>
        <v>0.88</v>
      </c>
      <c r="M7" s="3">
        <f t="shared" si="4"/>
        <v>0.88</v>
      </c>
      <c r="N7" s="3">
        <f t="shared" si="4"/>
        <v>0.88</v>
      </c>
      <c r="O7" s="3">
        <f t="shared" si="4"/>
        <v>0.7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P8" si="5">IFERROR(INDEX(I51:I500,MATCH($C$8,$C$51:$C$500,0)),"")</f>
        <v>61000000000</v>
      </c>
      <c r="J8" s="2">
        <f t="shared" si="5"/>
        <v>15000000000</v>
      </c>
      <c r="K8" s="2">
        <f t="shared" si="5"/>
        <v>8000000000</v>
      </c>
      <c r="L8" s="2">
        <f t="shared" si="5"/>
        <v>85000000000</v>
      </c>
      <c r="M8" s="2">
        <f t="shared" si="5"/>
        <v>34000000000</v>
      </c>
      <c r="N8" s="2">
        <f t="shared" si="5"/>
        <v>-28000000000</v>
      </c>
      <c r="O8" s="2">
        <f t="shared" si="5"/>
        <v>-45000000000</v>
      </c>
      <c r="P8" s="2">
        <f t="shared" si="5"/>
        <v>-2000000000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0.75</v>
      </c>
      <c r="H9" s="3">
        <f>IFERROR(INDEX(D9:G9,COUNT(D9:G9)),"")</f>
        <v>0.75</v>
      </c>
      <c r="I9" s="3">
        <f t="shared" ref="I9:P9" si="6">IFERROR(INDEX(I51:I500,MATCH($C$9,$C$51:$C$500,0)),"")</f>
        <v>69.17</v>
      </c>
      <c r="J9" s="3">
        <f t="shared" si="6"/>
        <v>16.84</v>
      </c>
      <c r="K9" s="3">
        <f t="shared" si="6"/>
        <v>8.7200000000000006</v>
      </c>
      <c r="L9" s="3">
        <f t="shared" si="6"/>
        <v>96.4</v>
      </c>
      <c r="M9" s="3">
        <f t="shared" si="6"/>
        <v>39.07</v>
      </c>
      <c r="N9" s="3">
        <f t="shared" si="6"/>
        <v>-32.04</v>
      </c>
      <c r="O9" s="3">
        <f t="shared" si="6"/>
        <v>-64.260000000000005</v>
      </c>
      <c r="P9" s="3">
        <f t="shared" si="6"/>
        <v>-8189.78</v>
      </c>
    </row>
    <row r="10" spans="1:16" x14ac:dyDescent="0.35">
      <c r="C10" t="s">
        <v>17</v>
      </c>
      <c r="D10" s="3">
        <f ca="1">IFERROR(IF(D9=0,"",D2/D9),"")</f>
        <v>1260</v>
      </c>
      <c r="I10" s="3">
        <f t="shared" ref="I10:P10" ca="1" si="7">IFERROR(IF(I9=0,"",I2/I9),"")</f>
        <v>14.963134306780395</v>
      </c>
      <c r="J10" s="3">
        <f t="shared" ca="1" si="7"/>
        <v>51.068883610451309</v>
      </c>
      <c r="K10" s="3">
        <f t="shared" ca="1" si="7"/>
        <v>111.81192660550458</v>
      </c>
      <c r="L10" s="3">
        <f t="shared" ca="1" si="7"/>
        <v>9.3360995850622395</v>
      </c>
      <c r="M10" s="3">
        <f t="shared" ca="1" si="7"/>
        <v>18.556437164064498</v>
      </c>
      <c r="N10" s="3">
        <f t="shared" ca="1" si="7"/>
        <v>-33.551810237203497</v>
      </c>
      <c r="O10" s="3" t="str">
        <f t="shared" ca="1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93761671265</v>
      </c>
      <c r="H11" s="2">
        <f>IFERROR(INDEX(D11:G11,COUNT(D11:G11)),"")</f>
        <v>93761671265</v>
      </c>
      <c r="I11" s="2">
        <f t="shared" ref="I11:P11" si="8">IFERROR(INDEX(I51:I500,MATCH($C$11,$C$51:$C$500,0)),"")</f>
        <v>105029301687</v>
      </c>
      <c r="J11" s="2">
        <f t="shared" si="8"/>
        <v>70585452080</v>
      </c>
      <c r="K11" s="2">
        <f t="shared" si="8"/>
        <v>61936967483</v>
      </c>
      <c r="L11" s="2">
        <f t="shared" si="8"/>
        <v>79552042800</v>
      </c>
      <c r="M11" s="2">
        <f t="shared" si="8"/>
        <v>22854637361</v>
      </c>
      <c r="N11" s="2">
        <f t="shared" si="8"/>
        <v>4033238145</v>
      </c>
      <c r="O11" s="2">
        <f t="shared" si="8"/>
        <v>4892955801</v>
      </c>
      <c r="P11" s="2">
        <f t="shared" si="8"/>
        <v>7546274270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-73000000000</v>
      </c>
      <c r="H12" s="2">
        <f>IFERROR(INDEX(D12:G12,COUNT(D12:G12)),"")</f>
        <v>-73000000000</v>
      </c>
      <c r="I12" s="2">
        <f t="shared" ref="I12:P12" si="9">IFERROR(INDEX(I51:I500,MATCH($C$12,$C$51:$C$500,0)),"")</f>
        <v>-79000000000</v>
      </c>
      <c r="J12" s="2">
        <f t="shared" si="9"/>
        <v>-39000000000</v>
      </c>
      <c r="K12" s="2">
        <f t="shared" si="9"/>
        <v>-32000000000</v>
      </c>
      <c r="L12" s="2">
        <f t="shared" si="9"/>
        <v>-58000000000</v>
      </c>
      <c r="M12" s="2">
        <f t="shared" si="9"/>
        <v>-2000000000</v>
      </c>
      <c r="N12" s="2">
        <f t="shared" si="9"/>
        <v>28000000000</v>
      </c>
      <c r="O12" s="2">
        <f t="shared" si="9"/>
        <v>48000000000</v>
      </c>
      <c r="P12" s="2">
        <f t="shared" si="9"/>
        <v>28000000000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21000000000</v>
      </c>
      <c r="H13" s="2">
        <f>IFERROR(INDEX(D13:G13,COUNT(D13:G13)),"")</f>
        <v>21000000000</v>
      </c>
      <c r="I13" s="2">
        <f t="shared" ref="I13:P13" si="10">IFERROR(INDEX(I51:I500,MATCH($C$13,$C$51:$C$500,0)),"")</f>
        <v>26000000000</v>
      </c>
      <c r="J13" s="2">
        <f t="shared" si="10"/>
        <v>32000000000</v>
      </c>
      <c r="K13" s="2">
        <f t="shared" si="10"/>
        <v>30000000000</v>
      </c>
      <c r="L13" s="2">
        <f t="shared" si="10"/>
        <v>22000000000</v>
      </c>
      <c r="M13" s="2">
        <f t="shared" si="10"/>
        <v>20000000000</v>
      </c>
      <c r="N13" s="2">
        <f t="shared" si="10"/>
        <v>32000000000</v>
      </c>
      <c r="O13" s="2">
        <f t="shared" si="10"/>
        <v>52000000000</v>
      </c>
      <c r="P13" s="2">
        <f t="shared" si="10"/>
        <v>35000000000</v>
      </c>
    </row>
    <row r="14" spans="1:16" x14ac:dyDescent="0.35">
      <c r="C14" t="s">
        <v>26</v>
      </c>
      <c r="D14" s="2">
        <f>IFERROR(INDEX(D51:D500,MATCH($C$14,$C$51:$C$500,0)),"")</f>
        <v>-696863120</v>
      </c>
      <c r="H14" s="2">
        <f>IFERROR(SUM(D14:G14)*(4/MAX(1,COUNT(D14:G14))),"")</f>
        <v>-2787452480</v>
      </c>
      <c r="I14" s="2">
        <f t="shared" ref="I14:P14" si="11">IFERROR(INDEX(I51:I500,MATCH($C$14,$C$51:$C$500,0)),"")</f>
        <v>-5015922561</v>
      </c>
      <c r="J14" s="2">
        <f t="shared" si="11"/>
        <v>-6044164908</v>
      </c>
      <c r="K14" s="2">
        <f t="shared" si="11"/>
        <v>-6921332212</v>
      </c>
      <c r="L14" s="2">
        <f t="shared" si="11"/>
        <v>-5855310419</v>
      </c>
      <c r="M14" s="2">
        <f t="shared" si="11"/>
        <v>-7458090615</v>
      </c>
      <c r="N14" s="2">
        <f t="shared" si="11"/>
        <v>-9770431766</v>
      </c>
      <c r="O14" s="2">
        <f t="shared" si="11"/>
        <v>-7170958793</v>
      </c>
      <c r="P14" s="2">
        <f t="shared" si="11"/>
        <v>-5366124536</v>
      </c>
    </row>
    <row r="15" spans="1:16" x14ac:dyDescent="0.35">
      <c r="C15" t="s">
        <v>27</v>
      </c>
      <c r="D15" s="2">
        <f>IFERROR(INDEX(D51:D500,MATCH($C$15,$C$51:$C$500,0)),"")</f>
        <v>-148889620</v>
      </c>
      <c r="H15" s="2">
        <f>IFERROR(SUM(D15:G15)*(4/MAX(1,COUNT(D15:G15))),"")</f>
        <v>-595558480</v>
      </c>
      <c r="I15" s="2">
        <f t="shared" ref="I15:P15" si="12">IFERROR(INDEX(I51:I500,MATCH($C$15,$C$51:$C$500,0)),"")</f>
        <v>-592861483</v>
      </c>
      <c r="J15" s="2">
        <f t="shared" si="12"/>
        <v>-843396400</v>
      </c>
      <c r="K15" s="2">
        <f t="shared" si="12"/>
        <v>-33415360</v>
      </c>
      <c r="L15" s="2">
        <f t="shared" si="12"/>
        <v>-11121660</v>
      </c>
      <c r="M15" s="2">
        <f t="shared" si="12"/>
        <v>-96809900</v>
      </c>
      <c r="N15" s="2">
        <f t="shared" si="12"/>
        <v>-38367120</v>
      </c>
      <c r="O15" s="2">
        <f t="shared" si="12"/>
        <v>0</v>
      </c>
      <c r="P15" s="2">
        <f t="shared" si="12"/>
        <v>0</v>
      </c>
    </row>
    <row r="16" spans="1:16" x14ac:dyDescent="0.35">
      <c r="C16" t="s">
        <v>28</v>
      </c>
      <c r="D16" s="2">
        <f>IFERROR(INDEX(D51:D500,MATCH($C$16,$C$51:$C$500,0)),"")</f>
        <v>13401879826</v>
      </c>
      <c r="H16" s="2">
        <f>IFERROR(SUM(D16:G16)*(4/MAX(1,COUNT(D16:G16))),"")</f>
        <v>53607519304</v>
      </c>
      <c r="I16" s="2">
        <f t="shared" ref="I16:P16" si="13">IFERROR(INDEX(I51:I500,MATCH($C$16,$C$51:$C$500,0)),"")</f>
        <v>33187830706</v>
      </c>
      <c r="J16" s="2">
        <f t="shared" si="13"/>
        <v>19604484201</v>
      </c>
      <c r="K16" s="2">
        <f t="shared" si="13"/>
        <v>102859965955</v>
      </c>
      <c r="L16" s="2">
        <f t="shared" si="13"/>
        <v>80242703846</v>
      </c>
      <c r="M16" s="2">
        <f t="shared" si="13"/>
        <v>52144452340</v>
      </c>
      <c r="N16" s="2">
        <f t="shared" si="13"/>
        <v>31079906443</v>
      </c>
      <c r="O16" s="2">
        <f t="shared" si="13"/>
        <v>46778858688</v>
      </c>
      <c r="P16" s="2">
        <f t="shared" si="13"/>
        <v>70962019634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831600000000</v>
      </c>
      <c r="H20" s="2">
        <f t="shared" ref="H20:P20" ca="1" si="14">IFERROR(H21*H2,"")</f>
        <v>831600000000</v>
      </c>
      <c r="I20" s="2">
        <f t="shared" ca="1" si="14"/>
        <v>910800000000</v>
      </c>
      <c r="J20" s="2">
        <f t="shared" ca="1" si="14"/>
        <v>756800000000</v>
      </c>
      <c r="K20" s="2">
        <f t="shared" ca="1" si="14"/>
        <v>858000000000</v>
      </c>
      <c r="L20" s="2">
        <f t="shared" ca="1" si="14"/>
        <v>792000000000</v>
      </c>
      <c r="M20" s="2">
        <f t="shared" ca="1" si="14"/>
        <v>638000000000</v>
      </c>
      <c r="N20" s="2">
        <f t="shared" ca="1" si="14"/>
        <v>946000000000</v>
      </c>
      <c r="O20" s="2" t="str">
        <f t="shared" ca="1" si="14"/>
        <v/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880000000</v>
      </c>
      <c r="H21" s="2">
        <f>IFERROR(INDEX(D21:G21,COUNT(D21:G21)),"")</f>
        <v>880000000</v>
      </c>
      <c r="I21" s="2">
        <f t="shared" ref="I21:P21" si="15">IFERROR(INDEX(I51:I500,MATCH($C$7,$C$51:$C$500,0)),"")</f>
        <v>880000000</v>
      </c>
      <c r="J21" s="2">
        <f t="shared" si="15"/>
        <v>880000000</v>
      </c>
      <c r="K21" s="2">
        <f t="shared" si="15"/>
        <v>880000000</v>
      </c>
      <c r="L21" s="2">
        <f t="shared" si="15"/>
        <v>880000000</v>
      </c>
      <c r="M21" s="2">
        <f t="shared" si="15"/>
        <v>880000000</v>
      </c>
      <c r="N21" s="2">
        <f t="shared" si="15"/>
        <v>880000000</v>
      </c>
      <c r="O21" s="2">
        <f t="shared" si="15"/>
        <v>700000000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1.9939562045927843</v>
      </c>
      <c r="H23" s="3">
        <f t="shared" ref="H23:P23" si="16">IFERROR(H5/H6*100,"")</f>
        <v>7.9758248183711373</v>
      </c>
      <c r="I23" s="3">
        <f t="shared" si="16"/>
        <v>4.9583836921071311</v>
      </c>
      <c r="J23" s="3">
        <f t="shared" si="16"/>
        <v>3.0577788752061261</v>
      </c>
      <c r="K23" s="3">
        <f t="shared" si="16"/>
        <v>17.246490445996663</v>
      </c>
      <c r="L23" s="3">
        <f t="shared" si="16"/>
        <v>15.607867435855205</v>
      </c>
      <c r="M23" s="3">
        <f t="shared" si="16"/>
        <v>12.032409388531413</v>
      </c>
      <c r="N23" s="3">
        <f t="shared" si="16"/>
        <v>8.0186834191520351</v>
      </c>
      <c r="O23" s="3">
        <f t="shared" si="16"/>
        <v>19.061462513192218</v>
      </c>
      <c r="P23" s="3">
        <f t="shared" si="16"/>
        <v>45.61309264727273</v>
      </c>
    </row>
    <row r="24" spans="1:16" x14ac:dyDescent="0.35">
      <c r="C24" t="s">
        <v>45</v>
      </c>
      <c r="D24" s="4">
        <f>IFERROR(_xlfn.RRI(5,I23,D23),"")</f>
        <v>-0.16655854755835109</v>
      </c>
      <c r="H24" s="4">
        <f t="shared" ref="H24:P24" si="17">IFERROR(_xlfn.RRI(5,M23,H23),"")</f>
        <v>-7.894704266264374E-2</v>
      </c>
      <c r="I24" s="4">
        <f t="shared" si="17"/>
        <v>-9.1662147576095698E-2</v>
      </c>
      <c r="J24" s="4">
        <f t="shared" si="17"/>
        <v>-0.30649440157196217</v>
      </c>
      <c r="K24" s="4">
        <f t="shared" si="17"/>
        <v>-0.17676800193716502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15.29</v>
      </c>
      <c r="H25" s="3">
        <f>IFERROR(INDEX(D25:G25,COUNT(D25:G25)),"")</f>
        <v>15.29</v>
      </c>
      <c r="I25" s="3">
        <f t="shared" ref="I25:P25" si="18">IFERROR(INDEX(I51:I500,MATCH($C$25,$C$51:$C$500,0)),"")</f>
        <v>36.19</v>
      </c>
      <c r="J25" s="3">
        <f t="shared" si="18"/>
        <v>21.33</v>
      </c>
      <c r="K25" s="3">
        <f t="shared" si="18"/>
        <v>117.09</v>
      </c>
      <c r="L25" s="3">
        <f t="shared" si="18"/>
        <v>91.36</v>
      </c>
      <c r="M25" s="3">
        <f t="shared" si="18"/>
        <v>59.27</v>
      </c>
      <c r="N25" s="3">
        <f t="shared" si="18"/>
        <v>35.35</v>
      </c>
      <c r="O25" s="3">
        <f t="shared" si="18"/>
        <v>66.58</v>
      </c>
      <c r="P25" s="3">
        <f t="shared" si="18"/>
        <v>287586.71000000002</v>
      </c>
    </row>
    <row r="26" spans="1:16" x14ac:dyDescent="0.35">
      <c r="C26" t="s">
        <v>48</v>
      </c>
      <c r="D26" s="4">
        <f>IFERROR(_xlfn.RRI(5,I25,D25),"")</f>
        <v>-0.15828749288672983</v>
      </c>
      <c r="H26" s="4">
        <f t="shared" ref="H26:P26" si="19">IFERROR(_xlfn.RRI(5,M25,H25),"")</f>
        <v>-0.23736890024281021</v>
      </c>
      <c r="I26" s="4">
        <f t="shared" si="19"/>
        <v>4.7079367197648825E-3</v>
      </c>
      <c r="J26" s="4">
        <f t="shared" si="19"/>
        <v>-0.20360337126606076</v>
      </c>
      <c r="K26" s="4">
        <f t="shared" si="19"/>
        <v>-0.79013007916390343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87.321409020454539</v>
      </c>
      <c r="H27" s="3">
        <f t="shared" ref="H27:P27" si="20">IFERROR(H4/H21,"")</f>
        <v>349.28563608181815</v>
      </c>
      <c r="I27" s="3">
        <f t="shared" si="20"/>
        <v>357.21439435113638</v>
      </c>
      <c r="J27" s="3">
        <f t="shared" si="20"/>
        <v>422.70027412272725</v>
      </c>
      <c r="K27" s="3">
        <f t="shared" si="20"/>
        <v>449.45284619431817</v>
      </c>
      <c r="L27" s="3">
        <f t="shared" si="20"/>
        <v>384.47825284431821</v>
      </c>
      <c r="M27" s="3">
        <f t="shared" si="20"/>
        <v>342.49640138636363</v>
      </c>
      <c r="N27" s="3">
        <f t="shared" si="20"/>
        <v>213.50713192386362</v>
      </c>
      <c r="O27" s="3">
        <f t="shared" si="20"/>
        <v>260.25862729857141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-0.2455362866868398</v>
      </c>
      <c r="H28" s="4">
        <f t="shared" ref="H28:P28" si="21">IFERROR(_xlfn.RRI(5,M27,H27),"")</f>
        <v>3.9334915931321657E-3</v>
      </c>
      <c r="I28" s="4">
        <f t="shared" si="21"/>
        <v>0.10841734415415027</v>
      </c>
      <c r="J28" s="4">
        <f t="shared" si="21"/>
        <v>0.10185761877266652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-0.57750759878419455</v>
      </c>
      <c r="I29" s="4">
        <f t="shared" si="22"/>
        <v>0.69667135489920307</v>
      </c>
      <c r="J29" s="4">
        <f t="shared" si="22"/>
        <v>-0.81783243658724059</v>
      </c>
      <c r="K29" s="4">
        <f t="shared" si="22"/>
        <v>0.28163309982486867</v>
      </c>
      <c r="L29" s="4">
        <f t="shared" si="22"/>
        <v>0.54142061751307569</v>
      </c>
      <c r="M29" s="4">
        <f t="shared" si="22"/>
        <v>0.67666195190947664</v>
      </c>
      <c r="N29" s="4">
        <f t="shared" si="22"/>
        <v>-0.46905977771102431</v>
      </c>
      <c r="O29" s="4">
        <f t="shared" si="22"/>
        <v>-0.99976848721556011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-2.2196077186980245E-2</v>
      </c>
      <c r="I30" s="4">
        <f t="shared" si="23"/>
        <v>-0.15492272842145741</v>
      </c>
      <c r="J30" s="4">
        <f t="shared" si="23"/>
        <v>-5.9522533449537014E-2</v>
      </c>
      <c r="K30" s="4">
        <f t="shared" si="23"/>
        <v>0.16899419634095478</v>
      </c>
      <c r="L30" s="4">
        <f t="shared" si="23"/>
        <v>0.12257603667664717</v>
      </c>
      <c r="M30" s="4">
        <f t="shared" si="23"/>
        <v>0.60414501520491326</v>
      </c>
      <c r="N30" s="4">
        <f t="shared" si="23"/>
        <v>-0.17963475739489698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752.5</v>
      </c>
      <c r="H32" s="3">
        <f>IFERROR(INDEX(D32:G32,COUNT(D32:G32)),"")</f>
        <v>752.5</v>
      </c>
      <c r="I32" s="3">
        <f t="shared" ref="I32:P32" si="24">IFERROR(INDEX(I51:I500,MATCH($C$32,$C$51:$C$500,0)),"")</f>
        <v>737.21</v>
      </c>
      <c r="J32" s="3">
        <f t="shared" si="24"/>
        <v>705.67</v>
      </c>
      <c r="K32" s="3">
        <f t="shared" si="24"/>
        <v>684.09</v>
      </c>
      <c r="L32" s="3">
        <f t="shared" si="24"/>
        <v>585.46</v>
      </c>
      <c r="M32" s="3">
        <f t="shared" si="24"/>
        <v>494.07</v>
      </c>
      <c r="N32" s="3">
        <f t="shared" si="24"/>
        <v>434.63</v>
      </c>
      <c r="O32" s="3">
        <f t="shared" si="24"/>
        <v>353.76</v>
      </c>
      <c r="P32" s="3">
        <f t="shared" si="24"/>
        <v>630518.41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1.26</v>
      </c>
      <c r="H33" s="3">
        <f>IFERROR(INDEX(D33:G33,COUNT(D33:G33)),"")</f>
        <v>1.26</v>
      </c>
      <c r="I33" s="3">
        <f t="shared" ref="I33:P33" si="25">IFERROR(INDEX(I51:I500,MATCH($C$33,$C$51:$C$500,0)),"")</f>
        <v>1.4</v>
      </c>
      <c r="J33" s="3">
        <f t="shared" si="25"/>
        <v>1.22</v>
      </c>
      <c r="K33" s="3">
        <f t="shared" si="25"/>
        <v>1.43</v>
      </c>
      <c r="L33" s="3">
        <f t="shared" si="25"/>
        <v>1.54</v>
      </c>
      <c r="M33" s="3">
        <f t="shared" si="25"/>
        <v>1.47</v>
      </c>
      <c r="N33" s="3">
        <f t="shared" si="25"/>
        <v>2.4700000000000002</v>
      </c>
      <c r="O33" s="3">
        <f t="shared" si="25"/>
        <v>0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61.81</v>
      </c>
      <c r="H34" s="3">
        <f>IFERROR(INDEX(D34:G34,COUNT(D34:G34)),"")</f>
        <v>61.81</v>
      </c>
      <c r="I34" s="3">
        <f t="shared" ref="I34:P34" si="26">IFERROR(INDEX(I51:I500,MATCH($C$34,$C$51:$C$500,0)),"")</f>
        <v>28.6</v>
      </c>
      <c r="J34" s="3">
        <f t="shared" si="26"/>
        <v>40.32</v>
      </c>
      <c r="K34" s="3">
        <f t="shared" si="26"/>
        <v>8.33</v>
      </c>
      <c r="L34" s="3">
        <f t="shared" si="26"/>
        <v>9.85</v>
      </c>
      <c r="M34" s="3">
        <f t="shared" si="26"/>
        <v>12.23</v>
      </c>
      <c r="N34" s="3">
        <f t="shared" si="26"/>
        <v>30.41</v>
      </c>
      <c r="O34" s="3">
        <f t="shared" si="26"/>
        <v>0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10.8</v>
      </c>
      <c r="H35" s="3">
        <f>IFERROR(INDEX(D35:G35,COUNT(D35:G35)),"")</f>
        <v>10.8</v>
      </c>
      <c r="I35" s="3">
        <f t="shared" ref="I35:P35" si="27">IFERROR(INDEX(I51:I500,MATCH($C$35,$C$51:$C$500,0)),"")</f>
        <v>2.89</v>
      </c>
      <c r="J35" s="3">
        <f t="shared" si="27"/>
        <v>2.0299999999999998</v>
      </c>
      <c r="K35" s="3">
        <f t="shared" si="27"/>
        <v>2.16</v>
      </c>
      <c r="L35" s="3">
        <f t="shared" si="27"/>
        <v>2.34</v>
      </c>
      <c r="M35" s="3">
        <f t="shared" si="27"/>
        <v>2.11</v>
      </c>
      <c r="N35" s="3">
        <f t="shared" si="27"/>
        <v>5.0199999999999996</v>
      </c>
      <c r="O35" s="3">
        <f t="shared" si="27"/>
        <v>0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9.3100000000000002E-2</v>
      </c>
      <c r="I36" s="4">
        <f t="shared" si="28"/>
        <v>0.1573</v>
      </c>
      <c r="J36" s="4">
        <f t="shared" si="28"/>
        <v>0.26700000000000002</v>
      </c>
      <c r="K36" s="4">
        <f t="shared" si="28"/>
        <v>0</v>
      </c>
      <c r="L36" s="4">
        <f t="shared" si="28"/>
        <v>0.21190000000000001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5.69</v>
      </c>
      <c r="I37" s="3">
        <f t="shared" si="29"/>
        <v>5.69</v>
      </c>
      <c r="J37" s="3">
        <f t="shared" si="29"/>
        <v>5.69</v>
      </c>
      <c r="K37" s="3">
        <f t="shared" si="29"/>
        <v>0</v>
      </c>
      <c r="L37" s="3">
        <f t="shared" si="29"/>
        <v>19.36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76842839938</v>
      </c>
      <c r="E51" s="5">
        <v>60645313480</v>
      </c>
      <c r="F51" s="5">
        <v>90469782731</v>
      </c>
      <c r="G51" s="5">
        <v>90990849516</v>
      </c>
      <c r="I51" s="5">
        <v>314348667029</v>
      </c>
      <c r="J51" s="5">
        <v>371976241228</v>
      </c>
      <c r="K51" s="5">
        <v>395518504651</v>
      </c>
      <c r="L51" s="5">
        <v>338340862503</v>
      </c>
      <c r="M51" s="5">
        <v>301396833220</v>
      </c>
      <c r="N51" s="5">
        <v>187886276093</v>
      </c>
      <c r="O51" s="5">
        <v>182181039109</v>
      </c>
      <c r="P51" s="5">
        <v>236783885421</v>
      </c>
    </row>
    <row r="52" spans="2:16" x14ac:dyDescent="0.35">
      <c r="C52" t="s">
        <v>75</v>
      </c>
      <c r="D52" s="5">
        <v>-45719344931</v>
      </c>
      <c r="E52" s="5">
        <v>-45523734678</v>
      </c>
      <c r="F52" s="5">
        <v>-54201484764</v>
      </c>
      <c r="G52" s="5">
        <v>-56318968317</v>
      </c>
      <c r="I52" s="5">
        <v>-202001441236</v>
      </c>
      <c r="J52" s="5">
        <v>-264890933742</v>
      </c>
      <c r="K52" s="5">
        <v>-230522140241</v>
      </c>
      <c r="L52" s="5">
        <v>-205183211403</v>
      </c>
      <c r="M52" s="5">
        <v>-192373621931</v>
      </c>
      <c r="N52" s="5">
        <v>-108366465300</v>
      </c>
      <c r="O52" s="5">
        <v>-87091702969</v>
      </c>
      <c r="P52" s="5">
        <v>-127557643180</v>
      </c>
    </row>
    <row r="53" spans="2:16" x14ac:dyDescent="0.35">
      <c r="C53" t="s">
        <v>76</v>
      </c>
      <c r="D53" s="5">
        <v>31123495007</v>
      </c>
      <c r="E53" s="5">
        <v>15121578802</v>
      </c>
      <c r="F53" s="5">
        <v>36268297967</v>
      </c>
      <c r="G53" s="5">
        <v>34671881199</v>
      </c>
      <c r="I53" s="5">
        <v>112347225793</v>
      </c>
      <c r="J53" s="5">
        <v>107085307486</v>
      </c>
      <c r="K53" s="5">
        <v>164996364410</v>
      </c>
      <c r="L53" s="5">
        <v>133157651100</v>
      </c>
      <c r="M53" s="5">
        <v>109023211289</v>
      </c>
      <c r="N53" s="5">
        <v>79519810793</v>
      </c>
      <c r="O53" s="5">
        <v>95089336140</v>
      </c>
      <c r="P53" s="5">
        <v>109226242241</v>
      </c>
    </row>
    <row r="54" spans="2:16" x14ac:dyDescent="0.35">
      <c r="C54" t="s">
        <v>77</v>
      </c>
    </row>
    <row r="55" spans="2:16" x14ac:dyDescent="0.35">
      <c r="C55" t="s">
        <v>81</v>
      </c>
      <c r="D55" s="5">
        <v>13025469805</v>
      </c>
      <c r="E55" s="5">
        <v>-8433410765</v>
      </c>
      <c r="F55" s="5">
        <v>20755602409</v>
      </c>
      <c r="G55" s="5">
        <v>18225554020</v>
      </c>
      <c r="I55" s="5">
        <v>35857146679</v>
      </c>
      <c r="J55" s="5">
        <v>26664595258</v>
      </c>
      <c r="K55" s="5">
        <v>106821877984</v>
      </c>
      <c r="L55" s="5">
        <v>84132356359</v>
      </c>
      <c r="M55" s="5">
        <v>57283712081</v>
      </c>
      <c r="N55" s="5">
        <v>39880802238</v>
      </c>
      <c r="O55" s="5">
        <v>52968699366</v>
      </c>
      <c r="P55" s="5">
        <v>76771889348</v>
      </c>
    </row>
    <row r="56" spans="2:16" x14ac:dyDescent="0.35">
      <c r="C56" t="s">
        <v>82</v>
      </c>
      <c r="D56" s="5">
        <v>376410021</v>
      </c>
      <c r="E56" s="5">
        <v>-884909509</v>
      </c>
      <c r="F56" s="5">
        <v>-412684073</v>
      </c>
      <c r="G56" s="5">
        <v>-1047914108</v>
      </c>
      <c r="I56" s="5">
        <v>-2669315973</v>
      </c>
      <c r="J56" s="5">
        <v>-7060111057</v>
      </c>
      <c r="K56" s="5">
        <v>-3961912029</v>
      </c>
      <c r="L56" s="5">
        <v>-3889652513</v>
      </c>
      <c r="M56" s="5">
        <v>-5139259741</v>
      </c>
      <c r="N56" s="5">
        <v>-8800895795</v>
      </c>
      <c r="O56" s="5">
        <v>-6189840678</v>
      </c>
      <c r="P56" s="5">
        <v>-5809869714</v>
      </c>
    </row>
    <row r="57" spans="2:16" x14ac:dyDescent="0.35">
      <c r="C57" t="s">
        <v>26</v>
      </c>
      <c r="D57" s="5">
        <v>-696863120</v>
      </c>
      <c r="E57" s="5">
        <v>-1318796158</v>
      </c>
      <c r="F57" s="5">
        <v>-929103063</v>
      </c>
      <c r="G57" s="5">
        <v>-1180965035</v>
      </c>
      <c r="I57" s="5">
        <v>-5015922561</v>
      </c>
      <c r="J57" s="5">
        <v>-6044164908</v>
      </c>
      <c r="K57" s="5">
        <v>-6921332212</v>
      </c>
      <c r="L57" s="5">
        <v>-5855310419</v>
      </c>
      <c r="M57" s="5">
        <v>-7458090615</v>
      </c>
      <c r="N57" s="5">
        <v>-9770431766</v>
      </c>
      <c r="O57" s="5">
        <v>-7170958793</v>
      </c>
      <c r="P57" s="5">
        <v>-5366124536</v>
      </c>
    </row>
    <row r="58" spans="2:16" x14ac:dyDescent="0.35">
      <c r="C58" t="s">
        <v>80</v>
      </c>
      <c r="D58" s="5">
        <v>-172267037</v>
      </c>
      <c r="E58" s="5">
        <v>-20796072</v>
      </c>
      <c r="F58" s="5">
        <v>288607831</v>
      </c>
      <c r="G58" s="5">
        <v>542186111</v>
      </c>
      <c r="I58" s="5">
        <v>809934333</v>
      </c>
      <c r="J58" s="5">
        <v>32942321</v>
      </c>
      <c r="K58" s="5">
        <v>-712585</v>
      </c>
    </row>
    <row r="59" spans="2:16" x14ac:dyDescent="0.35">
      <c r="C59" t="s">
        <v>84</v>
      </c>
      <c r="D59" s="5">
        <v>376410021</v>
      </c>
      <c r="E59" s="5">
        <v>-884909509</v>
      </c>
      <c r="F59" s="5">
        <v>-412684073</v>
      </c>
      <c r="G59" s="5">
        <v>-1047914108</v>
      </c>
      <c r="I59" s="5">
        <v>-2669315973</v>
      </c>
      <c r="J59" s="5">
        <v>-7060111057</v>
      </c>
      <c r="K59" s="5">
        <v>-3961912029</v>
      </c>
      <c r="L59" s="5">
        <v>-3889652513</v>
      </c>
      <c r="M59" s="5">
        <v>-5139259741</v>
      </c>
      <c r="N59" s="5">
        <v>-8800895795</v>
      </c>
      <c r="O59" s="5">
        <v>-6189840678</v>
      </c>
      <c r="P59" s="5">
        <v>-5809869714</v>
      </c>
    </row>
    <row r="60" spans="2:16" x14ac:dyDescent="0.35">
      <c r="C60" t="s">
        <v>28</v>
      </c>
      <c r="D60" s="5">
        <v>13401879826</v>
      </c>
      <c r="E60" s="5">
        <v>-9318320274</v>
      </c>
      <c r="F60" s="5">
        <v>20342918336</v>
      </c>
      <c r="G60" s="5">
        <v>17177639912</v>
      </c>
      <c r="I60" s="5">
        <v>33187830706</v>
      </c>
      <c r="J60" s="5">
        <v>19604484201</v>
      </c>
      <c r="K60" s="5">
        <v>102859965955</v>
      </c>
      <c r="L60" s="5">
        <v>80242703846</v>
      </c>
      <c r="M60" s="5">
        <v>52144452340</v>
      </c>
      <c r="N60" s="5">
        <v>31079906443</v>
      </c>
      <c r="O60" s="5">
        <v>46778858688</v>
      </c>
      <c r="P60" s="5">
        <v>70962019634</v>
      </c>
    </row>
    <row r="61" spans="2:16" x14ac:dyDescent="0.35">
      <c r="C61" t="s">
        <v>27</v>
      </c>
      <c r="D61" s="5">
        <v>-148889620</v>
      </c>
      <c r="E61" s="5">
        <v>26133459</v>
      </c>
      <c r="F61" s="5">
        <v>-25242942</v>
      </c>
      <c r="G61" s="5">
        <v>-361644300</v>
      </c>
      <c r="I61" s="5">
        <v>-592861483</v>
      </c>
      <c r="J61" s="5">
        <v>-843396400</v>
      </c>
      <c r="K61" s="5">
        <v>-33415360</v>
      </c>
      <c r="L61" s="5">
        <v>-11121660</v>
      </c>
      <c r="M61" s="5">
        <v>-96809900</v>
      </c>
      <c r="N61" s="5">
        <v>-38367120</v>
      </c>
    </row>
    <row r="62" spans="2:16" x14ac:dyDescent="0.35">
      <c r="C62" t="s">
        <v>91</v>
      </c>
      <c r="D62" s="5">
        <v>13252990206</v>
      </c>
      <c r="E62" s="5">
        <v>-9292186815</v>
      </c>
      <c r="F62" s="5">
        <v>20317675394</v>
      </c>
      <c r="G62" s="5">
        <v>16815995612</v>
      </c>
      <c r="I62" s="5">
        <v>32594969223</v>
      </c>
      <c r="J62" s="5">
        <v>18761087801</v>
      </c>
      <c r="K62" s="5">
        <v>102826550595</v>
      </c>
      <c r="L62" s="5">
        <v>80231582186</v>
      </c>
      <c r="M62" s="5">
        <v>52047642440</v>
      </c>
      <c r="N62" s="5">
        <v>31041539323</v>
      </c>
      <c r="O62" s="5">
        <v>46778858688</v>
      </c>
      <c r="P62" s="5">
        <v>70962019634</v>
      </c>
    </row>
    <row r="63" spans="2:16" x14ac:dyDescent="0.35">
      <c r="C63" t="s">
        <v>92</v>
      </c>
      <c r="E63" s="5">
        <v>914737412</v>
      </c>
      <c r="I63" s="5">
        <v>914737412</v>
      </c>
      <c r="J63" s="5">
        <v>223456503</v>
      </c>
      <c r="K63" s="5">
        <v>789432103</v>
      </c>
      <c r="L63" s="5">
        <v>21379132</v>
      </c>
      <c r="M63" s="5">
        <v>159752705</v>
      </c>
      <c r="N63" s="5">
        <v>-435636868</v>
      </c>
      <c r="O63" s="5">
        <v>595505769</v>
      </c>
      <c r="P63" s="5">
        <v>3020729</v>
      </c>
    </row>
    <row r="64" spans="2:16" x14ac:dyDescent="0.35">
      <c r="C64" t="s">
        <v>93</v>
      </c>
      <c r="D64" s="5">
        <v>13252990206</v>
      </c>
      <c r="E64" s="5">
        <v>-8377449403</v>
      </c>
      <c r="F64" s="5">
        <v>20317675394</v>
      </c>
      <c r="G64" s="5">
        <v>16815995612</v>
      </c>
      <c r="I64" s="5">
        <v>33509706635</v>
      </c>
      <c r="J64" s="5">
        <v>18984544304</v>
      </c>
      <c r="K64" s="5">
        <v>103615982698</v>
      </c>
      <c r="L64" s="5">
        <v>80252961318</v>
      </c>
      <c r="M64" s="5">
        <v>52207395145</v>
      </c>
      <c r="N64" s="5">
        <v>30605902455</v>
      </c>
      <c r="O64" s="5">
        <v>47374364457</v>
      </c>
      <c r="P64" s="5">
        <v>70965040363</v>
      </c>
    </row>
    <row r="65" spans="2:16" x14ac:dyDescent="0.35">
      <c r="C65" t="s">
        <v>94</v>
      </c>
      <c r="D65" s="5">
        <v>13252990206</v>
      </c>
      <c r="E65" s="5">
        <v>-9292186815</v>
      </c>
      <c r="F65" s="5">
        <v>20317675394</v>
      </c>
      <c r="G65" s="5">
        <v>16815995612</v>
      </c>
      <c r="I65" s="5">
        <v>32594969223</v>
      </c>
      <c r="J65" s="5">
        <v>18761087801</v>
      </c>
      <c r="K65" s="5">
        <v>102826550595</v>
      </c>
      <c r="L65" s="5">
        <v>80231582186</v>
      </c>
      <c r="M65" s="5">
        <v>52047642440</v>
      </c>
      <c r="N65" s="5">
        <v>31041539323</v>
      </c>
      <c r="O65" s="5">
        <v>46778858688</v>
      </c>
      <c r="P65" s="5">
        <v>70962019634</v>
      </c>
    </row>
    <row r="66" spans="2:16" x14ac:dyDescent="0.35">
      <c r="C66" t="s">
        <v>7</v>
      </c>
      <c r="D66" s="5">
        <v>13425257243</v>
      </c>
      <c r="E66" s="5">
        <v>-8356653331</v>
      </c>
      <c r="F66" s="5">
        <v>20029067563</v>
      </c>
      <c r="G66" s="5">
        <v>16273809501</v>
      </c>
      <c r="I66" s="5">
        <v>32699772302</v>
      </c>
      <c r="J66" s="5">
        <v>18951601983</v>
      </c>
      <c r="K66" s="5">
        <v>103616695283</v>
      </c>
      <c r="L66" s="5">
        <v>80252961318</v>
      </c>
      <c r="M66" s="5">
        <v>52207395145</v>
      </c>
      <c r="N66" s="5">
        <v>30605902455</v>
      </c>
      <c r="O66" s="5">
        <v>47374364457</v>
      </c>
      <c r="P66" s="5">
        <v>70965040363</v>
      </c>
    </row>
    <row r="67" spans="2:16" x14ac:dyDescent="0.35">
      <c r="C67" t="s">
        <v>95</v>
      </c>
      <c r="D67" s="5">
        <v>13252990206</v>
      </c>
      <c r="E67" s="5">
        <v>-9292186815</v>
      </c>
      <c r="F67" s="5">
        <v>20317675394</v>
      </c>
      <c r="G67" s="5">
        <v>16815995612</v>
      </c>
      <c r="I67" s="5">
        <v>32594969223</v>
      </c>
      <c r="J67" s="5">
        <v>18761087801</v>
      </c>
      <c r="K67" s="5">
        <v>102826550595</v>
      </c>
      <c r="L67" s="5">
        <v>80231582186</v>
      </c>
      <c r="M67" s="5">
        <v>52047642440</v>
      </c>
      <c r="N67" s="5">
        <v>31041539323</v>
      </c>
      <c r="O67" s="5">
        <v>46778858688</v>
      </c>
      <c r="P67" s="5">
        <v>70962019634</v>
      </c>
    </row>
    <row r="68" spans="2:16" x14ac:dyDescent="0.35">
      <c r="C68" t="s">
        <v>96</v>
      </c>
      <c r="D68" s="5">
        <v>13252990206</v>
      </c>
      <c r="E68" s="5">
        <v>-8377449403</v>
      </c>
      <c r="F68" s="5">
        <v>20317675394</v>
      </c>
      <c r="G68" s="5">
        <v>16815995612</v>
      </c>
      <c r="I68" s="5">
        <v>33509706635</v>
      </c>
      <c r="J68" s="5">
        <v>18984544304</v>
      </c>
      <c r="K68" s="5">
        <v>103615982698</v>
      </c>
      <c r="L68" s="5">
        <v>80252961318</v>
      </c>
      <c r="M68" s="5">
        <v>52207395145</v>
      </c>
      <c r="N68" s="5">
        <v>30605902455</v>
      </c>
      <c r="O68" s="5">
        <v>47374364457</v>
      </c>
      <c r="P68" s="5">
        <v>70965040363</v>
      </c>
    </row>
    <row r="69" spans="2:16" x14ac:dyDescent="0.35">
      <c r="C69" t="s">
        <v>97</v>
      </c>
      <c r="D69" s="5">
        <v>13252990206</v>
      </c>
      <c r="E69" s="5">
        <v>-8377449403</v>
      </c>
      <c r="F69" s="5">
        <v>20317675394</v>
      </c>
      <c r="G69" s="5">
        <v>16815995612</v>
      </c>
      <c r="I69" s="5">
        <v>33509706635</v>
      </c>
      <c r="J69" s="5">
        <v>18984544304</v>
      </c>
      <c r="K69" s="5">
        <v>103615982698</v>
      </c>
      <c r="L69" s="5">
        <v>80252961318</v>
      </c>
      <c r="M69" s="5">
        <v>52207395145</v>
      </c>
      <c r="N69" s="5">
        <v>30605902455</v>
      </c>
      <c r="O69" s="5">
        <v>47374364457</v>
      </c>
      <c r="P69" s="5">
        <v>70965040363</v>
      </c>
    </row>
    <row r="71" spans="2:16" x14ac:dyDescent="0.35">
      <c r="B71" t="s">
        <v>98</v>
      </c>
      <c r="C71" t="s">
        <v>99</v>
      </c>
    </row>
    <row r="72" spans="2:16" x14ac:dyDescent="0.35">
      <c r="C72" t="s">
        <v>100</v>
      </c>
    </row>
    <row r="73" spans="2:16" x14ac:dyDescent="0.35">
      <c r="C73" t="s">
        <v>19</v>
      </c>
      <c r="D73" s="5">
        <v>93761671265</v>
      </c>
      <c r="E73" s="5">
        <v>105029301687</v>
      </c>
      <c r="F73" s="5">
        <v>82863432509</v>
      </c>
      <c r="G73" s="5">
        <v>87260982367</v>
      </c>
      <c r="I73" s="5">
        <v>105029301687</v>
      </c>
      <c r="J73" s="5">
        <v>70585452080</v>
      </c>
      <c r="K73" s="5">
        <v>61936967483</v>
      </c>
      <c r="L73" s="5">
        <v>79552042800</v>
      </c>
      <c r="M73" s="5">
        <v>22854637361</v>
      </c>
      <c r="N73" s="5">
        <v>4033238145</v>
      </c>
      <c r="O73" s="5">
        <v>4892955801</v>
      </c>
      <c r="P73" s="5">
        <v>7546274270</v>
      </c>
    </row>
    <row r="74" spans="2:16" x14ac:dyDescent="0.35">
      <c r="C74" t="s">
        <v>101</v>
      </c>
      <c r="D74" s="5">
        <v>142352359166</v>
      </c>
      <c r="E74" s="5">
        <v>142783623806</v>
      </c>
      <c r="F74" s="5">
        <v>127896214985</v>
      </c>
      <c r="G74" s="5">
        <v>113001421538</v>
      </c>
      <c r="I74" s="5">
        <v>142783623806</v>
      </c>
      <c r="J74" s="5">
        <v>109533311661</v>
      </c>
      <c r="K74" s="5">
        <v>144163895945</v>
      </c>
      <c r="L74" s="5">
        <v>119507371559</v>
      </c>
      <c r="M74" s="5">
        <v>157794950697</v>
      </c>
      <c r="N74" s="5">
        <v>70223574974</v>
      </c>
      <c r="O74" s="5">
        <v>59352085178</v>
      </c>
      <c r="P74" s="5">
        <v>56566210909</v>
      </c>
    </row>
    <row r="75" spans="2:16" x14ac:dyDescent="0.35">
      <c r="C75" t="s">
        <v>103</v>
      </c>
      <c r="D75" s="5">
        <v>7234363811</v>
      </c>
      <c r="E75" s="5">
        <v>2192575608</v>
      </c>
      <c r="F75" s="5">
        <v>256699013</v>
      </c>
      <c r="G75" s="5">
        <v>618075280</v>
      </c>
      <c r="I75" s="5">
        <v>2192575608</v>
      </c>
      <c r="J75" s="5">
        <v>10121846</v>
      </c>
      <c r="K75" s="5">
        <v>2605597738</v>
      </c>
    </row>
    <row r="76" spans="2:16" x14ac:dyDescent="0.35">
      <c r="C76" t="s">
        <v>104</v>
      </c>
      <c r="D76" s="5">
        <v>142352359166</v>
      </c>
      <c r="E76" s="5">
        <v>142783623806</v>
      </c>
      <c r="F76" s="5">
        <v>127896214985</v>
      </c>
      <c r="G76" s="5">
        <v>113001421538</v>
      </c>
      <c r="I76" s="5">
        <v>142783623806</v>
      </c>
      <c r="J76" s="5">
        <v>109533311661</v>
      </c>
      <c r="K76" s="5">
        <v>144163895945</v>
      </c>
      <c r="L76" s="5">
        <v>119507371559</v>
      </c>
      <c r="M76" s="5">
        <v>157794950697</v>
      </c>
      <c r="N76" s="5">
        <v>70223574974</v>
      </c>
      <c r="O76" s="5">
        <v>59352085178</v>
      </c>
      <c r="P76" s="5">
        <v>56566210909</v>
      </c>
    </row>
    <row r="77" spans="2:16" x14ac:dyDescent="0.35">
      <c r="C77" t="s">
        <v>1132</v>
      </c>
      <c r="D77" s="5">
        <v>29281237740</v>
      </c>
      <c r="E77" s="5">
        <v>29378038385</v>
      </c>
      <c r="F77" s="5">
        <v>28213189882</v>
      </c>
      <c r="G77" s="5">
        <v>24351747481</v>
      </c>
      <c r="I77" s="5">
        <v>29378038385</v>
      </c>
      <c r="J77" s="5">
        <v>38052877742</v>
      </c>
      <c r="K77" s="5">
        <v>33731730282</v>
      </c>
      <c r="L77" s="5">
        <v>26339921692</v>
      </c>
      <c r="M77" s="5">
        <v>22472753638</v>
      </c>
      <c r="N77" s="5">
        <v>13970042185</v>
      </c>
      <c r="O77" s="5">
        <v>16401262485</v>
      </c>
      <c r="P77" s="5">
        <v>12197272663</v>
      </c>
    </row>
    <row r="78" spans="2:16" x14ac:dyDescent="0.35">
      <c r="C78" t="s">
        <v>1133</v>
      </c>
      <c r="D78" s="5">
        <v>117491637532</v>
      </c>
      <c r="E78" s="5">
        <v>89327392795</v>
      </c>
      <c r="F78" s="5">
        <v>132832259210</v>
      </c>
      <c r="G78" s="5">
        <v>138145969272</v>
      </c>
      <c r="I78" s="5">
        <v>89327392795</v>
      </c>
      <c r="J78" s="5">
        <v>134654108026</v>
      </c>
      <c r="K78" s="5">
        <v>102515786677</v>
      </c>
      <c r="L78" s="5">
        <v>28543189359</v>
      </c>
      <c r="M78" s="5">
        <v>13576092723</v>
      </c>
      <c r="N78" s="5">
        <v>51308980766</v>
      </c>
      <c r="O78" s="5">
        <v>59948981749</v>
      </c>
      <c r="P78" s="5">
        <v>66171788511</v>
      </c>
    </row>
    <row r="79" spans="2:16" x14ac:dyDescent="0.35">
      <c r="C79" t="s">
        <v>105</v>
      </c>
      <c r="D79" s="5">
        <v>744277047</v>
      </c>
      <c r="E79" s="5">
        <v>1121273897</v>
      </c>
      <c r="F79" s="5">
        <v>3136455604</v>
      </c>
      <c r="G79" s="5">
        <v>5293019511</v>
      </c>
      <c r="I79" s="5">
        <v>1121273897</v>
      </c>
      <c r="J79" s="5">
        <v>2427528310</v>
      </c>
      <c r="K79" s="5">
        <v>1584342317</v>
      </c>
      <c r="L79" s="5">
        <v>1520957293</v>
      </c>
      <c r="M79" s="5">
        <v>1430481728</v>
      </c>
      <c r="N79" s="5">
        <v>1205752848</v>
      </c>
      <c r="O79" s="5">
        <v>983451497</v>
      </c>
      <c r="P79" s="5">
        <v>1132236796</v>
      </c>
    </row>
    <row r="80" spans="2:16" x14ac:dyDescent="0.35">
      <c r="C80" t="s">
        <v>108</v>
      </c>
      <c r="D80" s="5">
        <v>7462783685</v>
      </c>
      <c r="E80" s="5">
        <v>6382208929</v>
      </c>
      <c r="F80" s="5">
        <v>5703068877</v>
      </c>
      <c r="G80" s="5">
        <v>8297613002</v>
      </c>
      <c r="I80" s="5">
        <v>6382208929</v>
      </c>
      <c r="J80" s="5">
        <v>2789374194</v>
      </c>
      <c r="K80" s="5">
        <v>3091258611</v>
      </c>
    </row>
    <row r="81" spans="3:16" x14ac:dyDescent="0.35">
      <c r="C81" t="s">
        <v>80</v>
      </c>
      <c r="D81" s="5">
        <v>2552552269</v>
      </c>
      <c r="E81" s="5">
        <v>2552552269</v>
      </c>
      <c r="F81" s="5">
        <v>1637814857</v>
      </c>
      <c r="G81" s="5">
        <v>1637814857</v>
      </c>
      <c r="I81" s="5">
        <v>2552552269</v>
      </c>
      <c r="J81" s="5">
        <v>1637814857</v>
      </c>
      <c r="K81" s="5">
        <v>1414358354</v>
      </c>
      <c r="L81" s="5">
        <v>624926251</v>
      </c>
      <c r="M81" s="5">
        <v>603547119</v>
      </c>
      <c r="N81" s="5">
        <v>443794414</v>
      </c>
      <c r="O81" s="5">
        <v>879431282</v>
      </c>
      <c r="P81" s="5">
        <v>283925513</v>
      </c>
    </row>
    <row r="82" spans="3:16" x14ac:dyDescent="0.35">
      <c r="C82" t="s">
        <v>109</v>
      </c>
      <c r="D82" s="5">
        <v>456050114482</v>
      </c>
      <c r="E82" s="5">
        <v>436167288223</v>
      </c>
      <c r="F82" s="5">
        <v>466498152828</v>
      </c>
      <c r="G82" s="5">
        <v>451175416403</v>
      </c>
      <c r="I82" s="5">
        <v>436167288223</v>
      </c>
      <c r="J82" s="5">
        <v>425195419270</v>
      </c>
      <c r="K82" s="5">
        <v>419982940903</v>
      </c>
      <c r="L82" s="5">
        <v>339922439407</v>
      </c>
      <c r="M82" s="5">
        <v>291492549503</v>
      </c>
      <c r="N82" s="5">
        <v>232690386281</v>
      </c>
      <c r="O82" s="5">
        <v>175941154159</v>
      </c>
      <c r="P82" s="5">
        <v>163355985805</v>
      </c>
    </row>
    <row r="83" spans="3:16" x14ac:dyDescent="0.35">
      <c r="C83" t="s">
        <v>110</v>
      </c>
    </row>
    <row r="84" spans="3:16" x14ac:dyDescent="0.35">
      <c r="C84" t="s">
        <v>329</v>
      </c>
      <c r="D84" s="5">
        <v>514781550</v>
      </c>
      <c r="E84" s="5">
        <v>504247500</v>
      </c>
      <c r="F84" s="5">
        <v>504247500</v>
      </c>
      <c r="G84" s="5">
        <v>4247500</v>
      </c>
      <c r="I84" s="5">
        <v>504247500</v>
      </c>
      <c r="J84" s="5">
        <v>49896310</v>
      </c>
      <c r="K84" s="5">
        <v>4247500</v>
      </c>
      <c r="L84" s="5">
        <v>5763171000</v>
      </c>
      <c r="M84" s="5">
        <v>1017000000</v>
      </c>
      <c r="P84" s="5">
        <v>1806080082</v>
      </c>
    </row>
    <row r="85" spans="3:16" x14ac:dyDescent="0.35">
      <c r="C85" t="s">
        <v>649</v>
      </c>
      <c r="J85" s="5">
        <v>7351184856</v>
      </c>
    </row>
    <row r="86" spans="3:16" x14ac:dyDescent="0.35">
      <c r="C86" t="s">
        <v>284</v>
      </c>
      <c r="D86" s="5">
        <v>1980014400</v>
      </c>
    </row>
    <row r="87" spans="3:16" x14ac:dyDescent="0.35">
      <c r="C87" t="s">
        <v>112</v>
      </c>
      <c r="D87" s="5">
        <v>294325585328</v>
      </c>
      <c r="E87" s="5">
        <v>291175246515</v>
      </c>
      <c r="F87" s="5">
        <v>291578923618</v>
      </c>
      <c r="G87" s="5">
        <v>287254430517</v>
      </c>
      <c r="I87" s="5">
        <v>291175246515</v>
      </c>
      <c r="J87" s="5">
        <v>290340906604</v>
      </c>
      <c r="K87" s="5">
        <v>274505616578</v>
      </c>
      <c r="L87" s="5">
        <v>232631022328</v>
      </c>
      <c r="M87" s="5">
        <v>240794005515</v>
      </c>
      <c r="N87" s="5">
        <v>200306914779</v>
      </c>
      <c r="O87" s="5">
        <v>168748857224</v>
      </c>
      <c r="P87" s="5">
        <v>97723849766</v>
      </c>
    </row>
    <row r="88" spans="3:16" x14ac:dyDescent="0.35">
      <c r="C88" t="s">
        <v>115</v>
      </c>
      <c r="D88" s="5">
        <v>305591139308</v>
      </c>
      <c r="E88" s="5">
        <v>300300652045</v>
      </c>
      <c r="F88" s="5">
        <v>300693829148</v>
      </c>
      <c r="G88" s="5">
        <v>295676966047</v>
      </c>
      <c r="I88" s="5">
        <v>300300652045</v>
      </c>
      <c r="J88" s="5">
        <v>305929165014</v>
      </c>
      <c r="K88" s="5">
        <v>280213480078</v>
      </c>
      <c r="L88" s="5">
        <v>244545093328</v>
      </c>
      <c r="M88" s="5">
        <v>249360150515</v>
      </c>
      <c r="N88" s="5">
        <v>203140329344</v>
      </c>
      <c r="O88" s="5">
        <v>170040757224</v>
      </c>
      <c r="P88" s="5">
        <v>100625194397</v>
      </c>
    </row>
    <row r="89" spans="3:16" x14ac:dyDescent="0.35">
      <c r="C89" t="s">
        <v>116</v>
      </c>
      <c r="D89" s="5">
        <v>761641253790</v>
      </c>
      <c r="E89" s="5">
        <v>736467940268</v>
      </c>
      <c r="F89" s="5">
        <v>767191981976</v>
      </c>
      <c r="G89" s="5">
        <v>746852382450</v>
      </c>
      <c r="I89" s="5">
        <v>736467940268</v>
      </c>
      <c r="J89" s="5">
        <v>731124584284</v>
      </c>
      <c r="K89" s="5">
        <v>700196420981</v>
      </c>
      <c r="L89" s="5">
        <v>584467532735</v>
      </c>
      <c r="M89" s="5">
        <v>540852700018</v>
      </c>
      <c r="N89" s="5">
        <v>435830715625</v>
      </c>
      <c r="O89" s="5">
        <v>345981911383</v>
      </c>
      <c r="P89" s="5">
        <v>263981180202</v>
      </c>
    </row>
    <row r="90" spans="3:16" x14ac:dyDescent="0.35">
      <c r="C90" t="s">
        <v>117</v>
      </c>
    </row>
    <row r="91" spans="3:16" x14ac:dyDescent="0.35">
      <c r="C91" t="s">
        <v>118</v>
      </c>
    </row>
    <row r="92" spans="3:16" x14ac:dyDescent="0.35">
      <c r="C92" t="s">
        <v>119</v>
      </c>
      <c r="D92" s="5">
        <v>80508322766</v>
      </c>
      <c r="E92" s="5">
        <v>66703587313</v>
      </c>
      <c r="F92" s="5">
        <v>87225627984</v>
      </c>
      <c r="G92" s="5">
        <v>86971951148</v>
      </c>
      <c r="I92" s="5">
        <v>66703587313</v>
      </c>
      <c r="J92" s="5">
        <v>96218530389</v>
      </c>
      <c r="K92" s="5">
        <v>82700725864</v>
      </c>
      <c r="L92" s="5">
        <v>58125997620</v>
      </c>
      <c r="M92" s="5">
        <v>97286281035</v>
      </c>
      <c r="N92" s="5">
        <v>42426107159</v>
      </c>
      <c r="O92" s="5">
        <v>72697668920</v>
      </c>
      <c r="P92" s="5">
        <v>83505473094</v>
      </c>
    </row>
    <row r="93" spans="3:16" x14ac:dyDescent="0.35">
      <c r="C93" t="s">
        <v>285</v>
      </c>
      <c r="J93" s="5">
        <v>181712146</v>
      </c>
      <c r="L93" s="5">
        <v>1750567728</v>
      </c>
      <c r="M93" s="5">
        <v>188394409</v>
      </c>
      <c r="N93" s="5">
        <v>3892209534</v>
      </c>
      <c r="O93" s="5">
        <v>13082206652</v>
      </c>
      <c r="P93" s="5">
        <v>9652389003</v>
      </c>
    </row>
    <row r="94" spans="3:16" x14ac:dyDescent="0.35">
      <c r="C94" t="s">
        <v>120</v>
      </c>
    </row>
    <row r="95" spans="3:16" x14ac:dyDescent="0.35">
      <c r="C95" t="s">
        <v>102</v>
      </c>
      <c r="J95" s="5">
        <v>4600000000</v>
      </c>
    </row>
    <row r="96" spans="3:16" x14ac:dyDescent="0.35">
      <c r="C96" t="s">
        <v>286</v>
      </c>
      <c r="D96" s="5">
        <v>39641510870</v>
      </c>
      <c r="E96" s="5">
        <v>29952416226</v>
      </c>
      <c r="F96" s="5">
        <v>50043320726</v>
      </c>
      <c r="G96" s="5">
        <v>44264688159</v>
      </c>
      <c r="I96" s="5">
        <v>29952416226</v>
      </c>
      <c r="J96" s="5">
        <v>52268632000</v>
      </c>
      <c r="K96" s="5">
        <v>46086891163</v>
      </c>
      <c r="L96" s="5">
        <v>32828259128</v>
      </c>
      <c r="M96" s="5">
        <v>38950791247</v>
      </c>
      <c r="N96" s="5">
        <v>11420380860</v>
      </c>
      <c r="O96" s="5">
        <v>24940303446</v>
      </c>
      <c r="P96" s="5">
        <v>48339243407</v>
      </c>
    </row>
    <row r="97" spans="3:16" x14ac:dyDescent="0.35">
      <c r="C97" t="s">
        <v>122</v>
      </c>
      <c r="D97" s="5">
        <v>3492653180</v>
      </c>
      <c r="E97" s="5">
        <v>3596952424</v>
      </c>
      <c r="F97" s="5">
        <v>1308730758</v>
      </c>
      <c r="G97" s="5">
        <v>1281787073</v>
      </c>
      <c r="I97" s="5">
        <v>3596952424</v>
      </c>
      <c r="J97" s="5">
        <v>3664189819</v>
      </c>
      <c r="K97" s="5">
        <v>2601931533</v>
      </c>
      <c r="L97" s="5">
        <v>2425869929</v>
      </c>
      <c r="M97" s="5">
        <v>4179681137</v>
      </c>
      <c r="N97" s="5">
        <v>980246830</v>
      </c>
      <c r="O97" s="5">
        <v>1205757072</v>
      </c>
      <c r="P97" s="5">
        <v>1733232027</v>
      </c>
    </row>
    <row r="98" spans="3:16" x14ac:dyDescent="0.35">
      <c r="C98" t="s">
        <v>123</v>
      </c>
      <c r="D98" s="5">
        <v>11885212941</v>
      </c>
      <c r="E98" s="5">
        <v>10176769301</v>
      </c>
      <c r="F98" s="5">
        <v>11844864353</v>
      </c>
      <c r="G98" s="5">
        <v>9430954947</v>
      </c>
      <c r="I98" s="5">
        <v>10176769301</v>
      </c>
      <c r="J98" s="5">
        <v>11775216474</v>
      </c>
      <c r="K98" s="5">
        <v>12552540911</v>
      </c>
      <c r="L98" s="5">
        <v>8588379487</v>
      </c>
      <c r="M98" s="5">
        <v>34689663526</v>
      </c>
      <c r="N98" s="5">
        <v>881058856</v>
      </c>
      <c r="O98" s="5">
        <v>5323393773</v>
      </c>
      <c r="P98" s="5">
        <v>2194495715</v>
      </c>
    </row>
    <row r="99" spans="3:16" x14ac:dyDescent="0.35">
      <c r="C99" t="s">
        <v>121</v>
      </c>
    </row>
    <row r="100" spans="3:16" x14ac:dyDescent="0.35">
      <c r="C100" t="s">
        <v>287</v>
      </c>
      <c r="D100" s="5">
        <v>7234363811</v>
      </c>
      <c r="E100" s="5">
        <v>2192575608</v>
      </c>
      <c r="F100" s="5">
        <v>256699013</v>
      </c>
      <c r="G100" s="5">
        <v>618075280</v>
      </c>
      <c r="I100" s="5">
        <v>2192575608</v>
      </c>
      <c r="J100" s="5">
        <v>4610121846</v>
      </c>
      <c r="K100" s="5">
        <v>2605597738</v>
      </c>
    </row>
    <row r="101" spans="3:16" x14ac:dyDescent="0.35">
      <c r="C101" t="s">
        <v>124</v>
      </c>
    </row>
    <row r="102" spans="3:16" x14ac:dyDescent="0.35">
      <c r="C102" t="s">
        <v>125</v>
      </c>
      <c r="D102" s="5">
        <v>6042563433</v>
      </c>
      <c r="E102" s="5">
        <v>8397557132</v>
      </c>
      <c r="F102" s="5">
        <v>9763206388</v>
      </c>
      <c r="G102" s="5">
        <v>10289466755</v>
      </c>
      <c r="I102" s="5">
        <v>8397557132</v>
      </c>
      <c r="J102" s="5">
        <v>13261644549</v>
      </c>
      <c r="K102" s="5">
        <v>11796660120</v>
      </c>
      <c r="L102" s="5">
        <v>1883544473</v>
      </c>
      <c r="M102" s="5">
        <v>7269655564</v>
      </c>
      <c r="N102" s="5">
        <v>9259462203</v>
      </c>
      <c r="O102" s="5">
        <v>18297390553</v>
      </c>
      <c r="P102" s="5">
        <v>12838923390</v>
      </c>
    </row>
    <row r="103" spans="3:16" x14ac:dyDescent="0.35">
      <c r="C103" t="s">
        <v>289</v>
      </c>
      <c r="D103" s="5">
        <v>571570908</v>
      </c>
      <c r="E103" s="5">
        <v>739533300</v>
      </c>
      <c r="F103" s="5">
        <v>405214381</v>
      </c>
      <c r="G103" s="5">
        <v>674926618</v>
      </c>
      <c r="I103" s="5">
        <v>739533300</v>
      </c>
      <c r="J103" s="5">
        <v>117820690</v>
      </c>
      <c r="K103" s="5">
        <v>3190070182</v>
      </c>
      <c r="L103" s="5">
        <v>8078688605</v>
      </c>
      <c r="M103" s="5">
        <v>122260825</v>
      </c>
      <c r="N103" s="5">
        <v>217428883</v>
      </c>
      <c r="O103" s="5">
        <v>2632206933</v>
      </c>
      <c r="P103" s="5">
        <v>3618032005</v>
      </c>
    </row>
    <row r="104" spans="3:16" x14ac:dyDescent="0.35">
      <c r="C104" t="s">
        <v>126</v>
      </c>
      <c r="D104" s="5">
        <v>14364992075</v>
      </c>
      <c r="E104" s="5">
        <v>16971421417</v>
      </c>
      <c r="F104" s="5">
        <v>16755124720</v>
      </c>
      <c r="G104" s="5">
        <v>18563641589</v>
      </c>
      <c r="I104" s="5">
        <v>16971421417</v>
      </c>
      <c r="J104" s="5">
        <v>18053663438</v>
      </c>
      <c r="K104" s="5">
        <v>14656744951</v>
      </c>
      <c r="L104" s="5">
        <v>10075568497</v>
      </c>
      <c r="M104" s="5">
        <v>12903857133</v>
      </c>
      <c r="N104" s="5">
        <v>18812638509</v>
      </c>
      <c r="O104" s="5">
        <v>18388859635</v>
      </c>
      <c r="P104" s="5">
        <v>9326699480</v>
      </c>
    </row>
    <row r="105" spans="3:16" x14ac:dyDescent="0.35">
      <c r="C105" t="s">
        <v>127</v>
      </c>
      <c r="D105" s="5">
        <v>7835432710</v>
      </c>
      <c r="E105" s="5">
        <v>10279844847</v>
      </c>
      <c r="F105" s="5">
        <v>12104396481</v>
      </c>
      <c r="G105" s="5">
        <v>12836149185</v>
      </c>
      <c r="I105" s="5">
        <v>10279844847</v>
      </c>
      <c r="J105" s="5">
        <v>15122781250</v>
      </c>
      <c r="K105" s="5">
        <v>16696966776</v>
      </c>
      <c r="L105" s="5">
        <v>12158789472</v>
      </c>
      <c r="M105" s="5">
        <v>9676634658</v>
      </c>
      <c r="N105" s="5">
        <v>11722219286</v>
      </c>
      <c r="O105" s="5">
        <v>24749459656</v>
      </c>
      <c r="P105" s="5">
        <v>24895288758</v>
      </c>
    </row>
    <row r="106" spans="3:16" x14ac:dyDescent="0.35">
      <c r="C106" t="s">
        <v>128</v>
      </c>
      <c r="D106" s="5">
        <v>7835432710</v>
      </c>
      <c r="E106" s="5">
        <v>10279844847</v>
      </c>
      <c r="F106" s="5">
        <v>12104396481</v>
      </c>
      <c r="G106" s="5">
        <v>12836149185</v>
      </c>
      <c r="I106" s="5">
        <v>10279844847</v>
      </c>
      <c r="J106" s="5">
        <v>15122781250</v>
      </c>
      <c r="K106" s="5">
        <v>16696966776</v>
      </c>
      <c r="L106" s="5">
        <v>12158789472</v>
      </c>
      <c r="M106" s="5">
        <v>9676634658</v>
      </c>
      <c r="N106" s="5">
        <v>11722219286</v>
      </c>
      <c r="O106" s="5">
        <v>24749459656</v>
      </c>
      <c r="P106" s="5">
        <v>24895288758</v>
      </c>
    </row>
    <row r="107" spans="3:16" x14ac:dyDescent="0.35">
      <c r="C107" t="s">
        <v>570</v>
      </c>
      <c r="K107" s="5">
        <v>343561</v>
      </c>
      <c r="M107" s="5">
        <v>26203908</v>
      </c>
      <c r="N107" s="5">
        <v>58662974</v>
      </c>
      <c r="O107" s="5">
        <v>2292044795</v>
      </c>
      <c r="P107" s="5">
        <v>6540033351</v>
      </c>
    </row>
    <row r="108" spans="3:16" x14ac:dyDescent="0.35">
      <c r="C108" t="s">
        <v>129</v>
      </c>
    </row>
    <row r="109" spans="3:16" x14ac:dyDescent="0.35">
      <c r="C109" t="s">
        <v>130</v>
      </c>
      <c r="D109" s="5">
        <v>6614134341</v>
      </c>
      <c r="E109" s="5">
        <v>9137090432</v>
      </c>
      <c r="F109" s="5">
        <v>10168420769</v>
      </c>
      <c r="G109" s="5">
        <v>10964393373</v>
      </c>
      <c r="I109" s="5">
        <v>9137090432</v>
      </c>
      <c r="J109" s="5">
        <v>13379465239</v>
      </c>
      <c r="K109" s="5">
        <v>14986730302</v>
      </c>
      <c r="L109" s="5">
        <v>9962233078</v>
      </c>
      <c r="M109" s="5">
        <v>7391916389</v>
      </c>
      <c r="N109" s="5">
        <v>9476891086</v>
      </c>
      <c r="O109" s="5">
        <v>20929597486</v>
      </c>
      <c r="P109" s="5">
        <v>16456955395</v>
      </c>
    </row>
    <row r="110" spans="3:16" x14ac:dyDescent="0.35">
      <c r="C110" t="s">
        <v>132</v>
      </c>
      <c r="D110" s="5">
        <v>88343755476</v>
      </c>
      <c r="E110" s="5">
        <v>76983432160</v>
      </c>
      <c r="F110" s="5">
        <v>99330024465</v>
      </c>
      <c r="G110" s="5">
        <v>99808100333</v>
      </c>
      <c r="I110" s="5">
        <v>76983432160</v>
      </c>
      <c r="J110" s="5">
        <v>111341311639</v>
      </c>
      <c r="K110" s="5">
        <v>99397692640</v>
      </c>
      <c r="L110" s="5">
        <v>70284787092</v>
      </c>
      <c r="M110" s="5">
        <v>106962915693</v>
      </c>
      <c r="N110" s="5">
        <v>54148326445</v>
      </c>
      <c r="O110" s="5">
        <v>97447128576</v>
      </c>
      <c r="P110" s="5">
        <v>108400761852</v>
      </c>
    </row>
    <row r="111" spans="3:16" x14ac:dyDescent="0.35">
      <c r="C111" t="s">
        <v>133</v>
      </c>
    </row>
    <row r="112" spans="3:16" x14ac:dyDescent="0.35">
      <c r="C112" t="s">
        <v>134</v>
      </c>
      <c r="D112" s="5">
        <v>87818750000</v>
      </c>
      <c r="E112" s="5">
        <v>87818750000</v>
      </c>
      <c r="F112" s="5">
        <v>87818750000</v>
      </c>
      <c r="G112" s="5">
        <v>87818750000</v>
      </c>
      <c r="I112" s="5">
        <v>87818750000</v>
      </c>
      <c r="J112" s="5">
        <v>87818750000</v>
      </c>
      <c r="K112" s="5">
        <v>87818750000</v>
      </c>
      <c r="L112" s="5">
        <v>87818750000</v>
      </c>
      <c r="M112" s="5">
        <v>87818750000</v>
      </c>
      <c r="N112" s="5">
        <v>87818750000</v>
      </c>
      <c r="O112" s="5">
        <v>70255000000</v>
      </c>
      <c r="P112" s="5">
        <v>24675000000</v>
      </c>
    </row>
    <row r="113" spans="2:16" x14ac:dyDescent="0.35">
      <c r="C113" t="s">
        <v>135</v>
      </c>
      <c r="D113" s="5">
        <v>94001250000</v>
      </c>
      <c r="E113" s="5">
        <v>94001250000</v>
      </c>
      <c r="F113" s="5">
        <v>94001250000</v>
      </c>
      <c r="G113" s="5">
        <v>94001250000</v>
      </c>
      <c r="I113" s="5">
        <v>94001250000</v>
      </c>
      <c r="J113" s="5">
        <v>94001250000</v>
      </c>
      <c r="K113" s="5">
        <v>94001250000</v>
      </c>
      <c r="L113" s="5">
        <v>94001250000</v>
      </c>
      <c r="M113" s="5">
        <v>94001250000</v>
      </c>
      <c r="N113" s="5">
        <v>94001250000</v>
      </c>
      <c r="O113" s="5">
        <v>977500000</v>
      </c>
      <c r="P113" s="5">
        <v>977500000</v>
      </c>
    </row>
    <row r="114" spans="2:16" x14ac:dyDescent="0.35">
      <c r="C114" t="s">
        <v>136</v>
      </c>
      <c r="D114" s="5">
        <v>476463526485</v>
      </c>
      <c r="E114" s="5">
        <v>463038269242</v>
      </c>
      <c r="F114" s="5">
        <v>472309659985</v>
      </c>
      <c r="G114" s="5">
        <v>452280592422</v>
      </c>
      <c r="I114" s="5">
        <v>463038269242</v>
      </c>
      <c r="J114" s="5">
        <v>436253234352</v>
      </c>
      <c r="K114" s="5">
        <v>417525088872</v>
      </c>
      <c r="L114" s="5">
        <v>331697825692</v>
      </c>
      <c r="M114" s="5">
        <v>251466237206</v>
      </c>
      <c r="N114" s="5">
        <v>199418594766</v>
      </c>
      <c r="O114" s="5">
        <v>176422851525</v>
      </c>
      <c r="P114" s="5">
        <v>129643992837</v>
      </c>
    </row>
    <row r="115" spans="2:16" x14ac:dyDescent="0.35">
      <c r="C115" t="s">
        <v>137</v>
      </c>
      <c r="D115" s="5">
        <v>600000000</v>
      </c>
      <c r="E115" s="5">
        <v>600000000</v>
      </c>
      <c r="F115" s="5">
        <v>600000000</v>
      </c>
      <c r="G115" s="5">
        <v>600000000</v>
      </c>
      <c r="I115" s="5">
        <v>600000000</v>
      </c>
      <c r="J115" s="5">
        <v>100000000</v>
      </c>
      <c r="K115" s="5">
        <v>100000000</v>
      </c>
    </row>
    <row r="116" spans="2:16" x14ac:dyDescent="0.35">
      <c r="C116" t="s">
        <v>138</v>
      </c>
      <c r="D116" s="5">
        <v>475863526485</v>
      </c>
      <c r="E116" s="5">
        <v>462438269242</v>
      </c>
      <c r="F116" s="5">
        <v>471709659985</v>
      </c>
      <c r="G116" s="5">
        <v>451680592422</v>
      </c>
      <c r="I116" s="5">
        <v>462438269242</v>
      </c>
      <c r="J116" s="5">
        <v>436153234352</v>
      </c>
      <c r="K116" s="5">
        <v>417425088872</v>
      </c>
    </row>
    <row r="117" spans="2:16" x14ac:dyDescent="0.35">
      <c r="C117" t="s">
        <v>139</v>
      </c>
      <c r="D117" s="5">
        <v>476463526485</v>
      </c>
      <c r="E117" s="5">
        <v>463038269242</v>
      </c>
      <c r="F117" s="5">
        <v>472309659985</v>
      </c>
      <c r="G117" s="5">
        <v>452280592422</v>
      </c>
      <c r="I117" s="5">
        <v>463038269242</v>
      </c>
      <c r="J117" s="5">
        <v>436253234352</v>
      </c>
      <c r="K117" s="5">
        <v>417525088872</v>
      </c>
      <c r="L117" s="5">
        <v>331697825692</v>
      </c>
      <c r="M117" s="5">
        <v>251466237206</v>
      </c>
      <c r="N117" s="5">
        <v>199418594766</v>
      </c>
      <c r="O117" s="5">
        <v>176422851525</v>
      </c>
      <c r="P117" s="5">
        <v>129643992837</v>
      </c>
    </row>
    <row r="118" spans="2:16" x14ac:dyDescent="0.35">
      <c r="C118" t="s">
        <v>291</v>
      </c>
      <c r="D118" s="5">
        <v>12461419560</v>
      </c>
      <c r="E118" s="5">
        <v>12073686597</v>
      </c>
      <c r="F118" s="5">
        <v>12094482669</v>
      </c>
      <c r="G118" s="5">
        <v>11305874838</v>
      </c>
      <c r="I118" s="5">
        <v>12073686597</v>
      </c>
      <c r="J118" s="5">
        <v>72223436</v>
      </c>
      <c r="K118" s="5">
        <v>39281115</v>
      </c>
      <c r="L118" s="5">
        <v>39993700</v>
      </c>
    </row>
    <row r="119" spans="2:16" x14ac:dyDescent="0.35">
      <c r="C119" t="s">
        <v>9</v>
      </c>
      <c r="D119" s="5">
        <v>673297498314</v>
      </c>
      <c r="E119" s="5">
        <v>659484508108</v>
      </c>
      <c r="F119" s="5">
        <v>667861957511</v>
      </c>
      <c r="G119" s="5">
        <v>647044282117</v>
      </c>
      <c r="I119" s="5">
        <v>659484508108</v>
      </c>
      <c r="J119" s="5">
        <v>619783272645</v>
      </c>
      <c r="K119" s="5">
        <v>600798728341</v>
      </c>
      <c r="L119" s="5">
        <v>514182745643</v>
      </c>
      <c r="M119" s="5">
        <v>433889784325</v>
      </c>
      <c r="N119" s="5">
        <v>381682389180</v>
      </c>
      <c r="O119" s="5">
        <v>248534782807</v>
      </c>
      <c r="P119" s="5">
        <v>155580418350</v>
      </c>
    </row>
    <row r="120" spans="2:16" x14ac:dyDescent="0.35">
      <c r="C120" t="s">
        <v>140</v>
      </c>
      <c r="D120" s="5">
        <v>761641253790</v>
      </c>
      <c r="E120" s="5">
        <v>736467940268</v>
      </c>
      <c r="F120" s="5">
        <v>767191981976</v>
      </c>
      <c r="G120" s="5">
        <v>746852382450</v>
      </c>
      <c r="I120" s="5">
        <v>736467940268</v>
      </c>
      <c r="J120" s="5">
        <v>731124584284</v>
      </c>
      <c r="K120" s="5">
        <v>700196420981</v>
      </c>
      <c r="L120" s="5">
        <v>584467532735</v>
      </c>
      <c r="M120" s="5">
        <v>540852700018</v>
      </c>
      <c r="N120" s="5">
        <v>435830715625</v>
      </c>
      <c r="O120" s="5">
        <v>345981911383</v>
      </c>
      <c r="P120" s="5">
        <v>263981180202</v>
      </c>
    </row>
    <row r="121" spans="2:16" x14ac:dyDescent="0.35">
      <c r="C121" t="s">
        <v>141</v>
      </c>
      <c r="D121" s="5">
        <v>878187500</v>
      </c>
      <c r="E121" s="5">
        <v>878187500</v>
      </c>
      <c r="F121" s="5">
        <v>878187500</v>
      </c>
      <c r="G121" s="5">
        <v>878187500</v>
      </c>
      <c r="I121" s="5">
        <v>878187500</v>
      </c>
      <c r="J121" s="5">
        <v>878187500</v>
      </c>
      <c r="K121" s="5">
        <v>878187500</v>
      </c>
      <c r="L121" s="5">
        <v>878187500</v>
      </c>
      <c r="M121" s="5">
        <v>878187500</v>
      </c>
      <c r="N121" s="5">
        <v>878187500</v>
      </c>
      <c r="O121" s="5">
        <v>702550000</v>
      </c>
      <c r="P121" s="5">
        <v>246750</v>
      </c>
    </row>
    <row r="123" spans="2:16" x14ac:dyDescent="0.35">
      <c r="B123" t="s">
        <v>142</v>
      </c>
      <c r="C123" t="s">
        <v>143</v>
      </c>
      <c r="D123" s="5">
        <v>9880827603</v>
      </c>
      <c r="E123" s="5">
        <v>33829080009</v>
      </c>
      <c r="F123" s="5">
        <v>18105190315</v>
      </c>
      <c r="G123" s="5">
        <v>24885402564</v>
      </c>
      <c r="I123" s="5">
        <v>89237471366</v>
      </c>
      <c r="J123" s="5">
        <v>69315626366</v>
      </c>
      <c r="K123" s="5">
        <v>58123916093</v>
      </c>
      <c r="L123" s="5">
        <v>92023237393</v>
      </c>
      <c r="M123" s="5">
        <v>102796364713</v>
      </c>
      <c r="N123" s="5">
        <v>25247654725</v>
      </c>
      <c r="O123" s="5">
        <v>27034657056</v>
      </c>
      <c r="P123" s="5">
        <v>21576008421</v>
      </c>
    </row>
    <row r="124" spans="2:16" x14ac:dyDescent="0.35">
      <c r="C124" t="s">
        <v>292</v>
      </c>
      <c r="D124" s="5">
        <v>49282798038</v>
      </c>
      <c r="E124" s="5">
        <v>84894486493</v>
      </c>
      <c r="F124" s="5">
        <v>76231341260</v>
      </c>
      <c r="G124" s="5">
        <v>91554530753</v>
      </c>
      <c r="I124" s="5">
        <v>335250462092</v>
      </c>
      <c r="J124" s="5">
        <v>371615331802</v>
      </c>
      <c r="K124" s="5">
        <v>291237241074</v>
      </c>
      <c r="L124" s="5">
        <v>352867308322</v>
      </c>
      <c r="M124" s="5">
        <v>242989955100</v>
      </c>
      <c r="N124" s="5">
        <v>176805238783</v>
      </c>
      <c r="O124" s="5">
        <v>178911716660</v>
      </c>
      <c r="P124" s="5">
        <v>160004846705</v>
      </c>
    </row>
    <row r="125" spans="2:16" x14ac:dyDescent="0.35">
      <c r="C125" t="s">
        <v>294</v>
      </c>
      <c r="D125" s="5">
        <v>-26927683796</v>
      </c>
      <c r="E125" s="5">
        <v>-36784128487</v>
      </c>
      <c r="F125" s="5">
        <v>-44709641930</v>
      </c>
      <c r="G125" s="5">
        <v>-49976556553</v>
      </c>
      <c r="I125" s="5">
        <v>-185410648669</v>
      </c>
      <c r="J125" s="5">
        <v>-223260791464</v>
      </c>
      <c r="K125" s="5">
        <v>-166351613903</v>
      </c>
      <c r="L125" s="5">
        <v>-208017113033</v>
      </c>
      <c r="M125" s="5">
        <v>-95590838965</v>
      </c>
      <c r="N125" s="5">
        <v>-107120014576</v>
      </c>
      <c r="O125" s="5">
        <v>-114975261424</v>
      </c>
      <c r="P125" s="5">
        <v>-108413240418</v>
      </c>
    </row>
    <row r="126" spans="2:16" x14ac:dyDescent="0.35">
      <c r="C126" t="s">
        <v>293</v>
      </c>
      <c r="D126" s="5">
        <v>-12286868012</v>
      </c>
      <c r="E126" s="5">
        <v>-10385242411</v>
      </c>
      <c r="F126" s="5">
        <v>-11372945289</v>
      </c>
      <c r="G126" s="5">
        <v>-11693397574</v>
      </c>
      <c r="I126" s="5">
        <v>-43441566795</v>
      </c>
      <c r="J126" s="5">
        <v>-46926530820</v>
      </c>
      <c r="K126" s="5">
        <v>-44482174628</v>
      </c>
      <c r="L126" s="5">
        <v>-36659011608</v>
      </c>
      <c r="M126" s="5">
        <v>-24488482429</v>
      </c>
      <c r="N126" s="5">
        <v>-23257225291</v>
      </c>
      <c r="O126" s="5">
        <v>-15655333389</v>
      </c>
      <c r="P126" s="5">
        <v>-13122090746</v>
      </c>
    </row>
    <row r="127" spans="2:16" x14ac:dyDescent="0.35">
      <c r="C127" t="s">
        <v>1134</v>
      </c>
      <c r="D127" s="5">
        <v>-352708844</v>
      </c>
      <c r="E127" s="5">
        <v>-3161458954</v>
      </c>
      <c r="F127" s="5">
        <v>-1715224815</v>
      </c>
      <c r="G127" s="5">
        <v>-4616843345</v>
      </c>
      <c r="I127" s="5">
        <v>-14732411592</v>
      </c>
      <c r="J127" s="5">
        <v>-28271386589</v>
      </c>
      <c r="K127" s="5">
        <v>-17685157080</v>
      </c>
      <c r="L127" s="5">
        <v>-11702442549</v>
      </c>
      <c r="M127" s="5">
        <v>-13800547122</v>
      </c>
      <c r="N127" s="5">
        <v>-16245454748</v>
      </c>
      <c r="O127" s="5">
        <v>-14951816754</v>
      </c>
      <c r="P127" s="5">
        <v>-13852943881</v>
      </c>
    </row>
    <row r="128" spans="2:16" x14ac:dyDescent="0.35">
      <c r="C128" t="s">
        <v>587</v>
      </c>
      <c r="D128" s="5">
        <v>671081607</v>
      </c>
      <c r="E128" s="5">
        <v>549222570</v>
      </c>
      <c r="F128" s="5">
        <v>575763500</v>
      </c>
      <c r="G128" s="5">
        <v>571806130</v>
      </c>
      <c r="I128" s="5">
        <v>2136044468</v>
      </c>
      <c r="J128" s="5">
        <v>1788528765</v>
      </c>
      <c r="K128" s="5">
        <v>1846311715</v>
      </c>
      <c r="L128" s="5">
        <v>1027671827</v>
      </c>
      <c r="M128" s="5">
        <v>628681999</v>
      </c>
      <c r="N128" s="5">
        <v>84399363</v>
      </c>
      <c r="O128" s="5">
        <v>223325158</v>
      </c>
      <c r="P128" s="5">
        <v>142140098</v>
      </c>
    </row>
    <row r="129" spans="3:16" x14ac:dyDescent="0.35">
      <c r="C129" t="s">
        <v>334</v>
      </c>
      <c r="D129" s="5">
        <v>-505791390</v>
      </c>
      <c r="E129" s="5">
        <v>-1283799202</v>
      </c>
      <c r="F129" s="5">
        <v>-904102411</v>
      </c>
      <c r="G129" s="5">
        <v>-954136847</v>
      </c>
      <c r="I129" s="5">
        <v>-4564408138</v>
      </c>
      <c r="J129" s="5">
        <v>-5629525328</v>
      </c>
      <c r="K129" s="5">
        <v>-6440691085</v>
      </c>
      <c r="L129" s="5">
        <v>-5493175566</v>
      </c>
      <c r="M129" s="5">
        <v>-6942403870</v>
      </c>
      <c r="N129" s="5">
        <v>-5019288806</v>
      </c>
      <c r="O129" s="5">
        <v>-6517973195</v>
      </c>
      <c r="P129" s="5">
        <v>-3182703337</v>
      </c>
    </row>
    <row r="130" spans="3:16" x14ac:dyDescent="0.35">
      <c r="C130" t="s">
        <v>150</v>
      </c>
      <c r="D130" s="5">
        <v>-5129385433</v>
      </c>
      <c r="E130" s="5">
        <v>-12149110036</v>
      </c>
      <c r="F130" s="5">
        <v>-10158089474</v>
      </c>
      <c r="G130" s="5">
        <v>-2815942789</v>
      </c>
      <c r="I130" s="5">
        <v>-26438175167</v>
      </c>
      <c r="J130" s="5">
        <v>-1260870634</v>
      </c>
      <c r="K130" s="5">
        <v>-22461212884</v>
      </c>
      <c r="L130" s="5">
        <v>-14858181167</v>
      </c>
      <c r="M130" s="5">
        <v>-8333471349</v>
      </c>
      <c r="N130" s="5">
        <v>100012086400</v>
      </c>
      <c r="O130" s="5">
        <v>38217262645</v>
      </c>
      <c r="P130" s="5">
        <v>-18156256728</v>
      </c>
    </row>
    <row r="131" spans="3:16" x14ac:dyDescent="0.35">
      <c r="C131" t="s">
        <v>151</v>
      </c>
      <c r="D131" s="5">
        <v>-16019072592</v>
      </c>
      <c r="E131" s="5">
        <v>485899205</v>
      </c>
      <c r="F131" s="5">
        <v>-12344650699</v>
      </c>
      <c r="G131" s="5">
        <v>-3193722876</v>
      </c>
      <c r="I131" s="5">
        <v>-28173734447</v>
      </c>
      <c r="J131" s="5">
        <v>-59587983281</v>
      </c>
      <c r="K131" s="5">
        <v>-51527210798</v>
      </c>
      <c r="L131" s="5">
        <v>-22029824106</v>
      </c>
      <c r="M131" s="5">
        <v>-71937679023</v>
      </c>
      <c r="N131" s="5">
        <v>-116929461663</v>
      </c>
      <c r="O131" s="5">
        <v>-71335055819</v>
      </c>
      <c r="P131" s="5">
        <v>-19832852155</v>
      </c>
    </row>
    <row r="132" spans="3:16" x14ac:dyDescent="0.35">
      <c r="C132" t="s">
        <v>617</v>
      </c>
      <c r="D132" s="5">
        <v>-10534050</v>
      </c>
      <c r="G132" s="5">
        <v>3674821778</v>
      </c>
      <c r="K132" s="5">
        <v>5763171000</v>
      </c>
      <c r="L132" s="5">
        <v>1210900000</v>
      </c>
      <c r="M132" s="5">
        <v>-1017000000</v>
      </c>
      <c r="O132" s="5">
        <v>13628769308</v>
      </c>
      <c r="P132" s="5">
        <v>33491978833</v>
      </c>
    </row>
    <row r="133" spans="3:16" x14ac:dyDescent="0.35">
      <c r="C133" t="s">
        <v>1135</v>
      </c>
      <c r="O133" s="5">
        <v>-11822689226</v>
      </c>
      <c r="P133" s="5">
        <v>-30691494556</v>
      </c>
    </row>
    <row r="134" spans="3:16" x14ac:dyDescent="0.35">
      <c r="C134" t="s">
        <v>753</v>
      </c>
      <c r="J134" s="5">
        <v>-45648810</v>
      </c>
      <c r="K134" s="5">
        <v>-4247500</v>
      </c>
      <c r="L134" s="5">
        <v>-5917071000</v>
      </c>
    </row>
    <row r="135" spans="3:16" x14ac:dyDescent="0.35">
      <c r="C135" t="s">
        <v>745</v>
      </c>
      <c r="D135" s="5">
        <v>-6000000</v>
      </c>
      <c r="M135" s="5">
        <v>-4986500000</v>
      </c>
      <c r="N135" s="5">
        <v>-1550000000</v>
      </c>
      <c r="O135" s="5">
        <v>-963500000</v>
      </c>
    </row>
    <row r="136" spans="3:16" x14ac:dyDescent="0.35">
      <c r="C136" t="s">
        <v>1136</v>
      </c>
      <c r="J136" s="5">
        <v>-2245651552</v>
      </c>
      <c r="K136" s="5">
        <v>500000000</v>
      </c>
      <c r="L136" s="5">
        <v>1400000000</v>
      </c>
      <c r="P136" s="5">
        <v>963500000</v>
      </c>
    </row>
    <row r="137" spans="3:16" x14ac:dyDescent="0.35">
      <c r="C137" t="s">
        <v>303</v>
      </c>
      <c r="D137" s="5">
        <v>-7020014400</v>
      </c>
      <c r="G137" s="5">
        <v>-1176453750</v>
      </c>
      <c r="I137" s="5">
        <v>-1176453750</v>
      </c>
    </row>
    <row r="138" spans="3:16" x14ac:dyDescent="0.35">
      <c r="C138" t="s">
        <v>1137</v>
      </c>
      <c r="G138" s="5">
        <v>3615963280</v>
      </c>
      <c r="I138" s="5">
        <v>3615963280</v>
      </c>
    </row>
    <row r="139" spans="3:16" x14ac:dyDescent="0.35">
      <c r="C139" t="s">
        <v>1138</v>
      </c>
      <c r="E139" s="5">
        <v>-400000000</v>
      </c>
      <c r="F139" s="5">
        <v>925967470</v>
      </c>
      <c r="G139" s="5">
        <v>195987545</v>
      </c>
      <c r="I139" s="5">
        <v>-3016778539</v>
      </c>
      <c r="J139" s="5">
        <v>-1852446554</v>
      </c>
      <c r="K139" s="5">
        <v>-7776980907</v>
      </c>
      <c r="L139" s="5">
        <v>-12928330829</v>
      </c>
      <c r="M139" s="5">
        <v>-2051934887</v>
      </c>
      <c r="N139" s="5">
        <v>-62459628886</v>
      </c>
    </row>
    <row r="140" spans="3:16" x14ac:dyDescent="0.35">
      <c r="C140" t="s">
        <v>155</v>
      </c>
      <c r="D140" s="5">
        <v>-9219145764</v>
      </c>
      <c r="E140" s="5">
        <v>845899205</v>
      </c>
      <c r="F140" s="5">
        <v>-13270618169</v>
      </c>
      <c r="G140" s="5">
        <v>-10023041729</v>
      </c>
      <c r="I140" s="5">
        <v>-28490465438</v>
      </c>
      <c r="J140" s="5">
        <v>-54527836365</v>
      </c>
      <c r="K140" s="5">
        <v>-50470153391</v>
      </c>
      <c r="L140" s="5">
        <v>-7365322277</v>
      </c>
      <c r="M140" s="5">
        <v>-68482244136</v>
      </c>
      <c r="N140" s="5">
        <v>-53382108819</v>
      </c>
      <c r="O140" s="5">
        <v>-72177635901</v>
      </c>
      <c r="P140" s="5">
        <v>-23596836432</v>
      </c>
    </row>
    <row r="141" spans="3:16" x14ac:dyDescent="0.35">
      <c r="C141" t="s">
        <v>365</v>
      </c>
      <c r="D141" s="5">
        <v>236621622</v>
      </c>
      <c r="E141" s="5">
        <v>40000000</v>
      </c>
      <c r="G141" s="5">
        <v>519000000</v>
      </c>
      <c r="I141" s="5">
        <v>894000000</v>
      </c>
      <c r="J141" s="5">
        <v>1083600000</v>
      </c>
      <c r="K141" s="5">
        <v>461000000</v>
      </c>
      <c r="L141" s="5">
        <v>1570000000</v>
      </c>
      <c r="M141" s="5">
        <v>4600000000</v>
      </c>
      <c r="N141" s="5">
        <v>462276042</v>
      </c>
    </row>
    <row r="142" spans="3:16" x14ac:dyDescent="0.35">
      <c r="C142" t="s">
        <v>571</v>
      </c>
      <c r="J142" s="5">
        <v>-2000000000</v>
      </c>
    </row>
    <row r="143" spans="3:16" x14ac:dyDescent="0.35">
      <c r="C143" t="s">
        <v>164</v>
      </c>
      <c r="D143" s="5">
        <v>-5129385433</v>
      </c>
      <c r="E143" s="5">
        <v>-12149110036</v>
      </c>
      <c r="F143" s="5">
        <v>-10158089474</v>
      </c>
      <c r="G143" s="5">
        <v>-2815942789</v>
      </c>
      <c r="I143" s="5">
        <v>-26438175167</v>
      </c>
      <c r="J143" s="5">
        <v>-1260870634</v>
      </c>
      <c r="K143" s="5">
        <v>-22461212884</v>
      </c>
      <c r="L143" s="5">
        <v>-14858181167</v>
      </c>
      <c r="M143" s="5">
        <v>-8333471349</v>
      </c>
      <c r="N143" s="5">
        <v>100012086400</v>
      </c>
      <c r="O143" s="5">
        <v>38217262645</v>
      </c>
      <c r="P143" s="5">
        <v>-18156256728</v>
      </c>
    </row>
    <row r="144" spans="3:16" x14ac:dyDescent="0.35">
      <c r="C144" t="s">
        <v>917</v>
      </c>
      <c r="N144" s="5">
        <v>17563750000</v>
      </c>
      <c r="O144" s="5">
        <v>45580000000</v>
      </c>
    </row>
    <row r="145" spans="2:16" x14ac:dyDescent="0.35">
      <c r="C145" t="s">
        <v>1139</v>
      </c>
      <c r="N145" s="5">
        <v>96600625000</v>
      </c>
    </row>
    <row r="146" spans="2:16" x14ac:dyDescent="0.35">
      <c r="C146" t="s">
        <v>341</v>
      </c>
      <c r="F146" s="5">
        <v>-5000000000</v>
      </c>
      <c r="I146" s="5">
        <v>-5000000000</v>
      </c>
      <c r="K146" s="5">
        <v>-17000000000</v>
      </c>
    </row>
    <row r="147" spans="2:16" x14ac:dyDescent="0.35">
      <c r="C147" t="s">
        <v>664</v>
      </c>
    </row>
    <row r="148" spans="2:16" x14ac:dyDescent="0.35">
      <c r="C148" t="s">
        <v>125</v>
      </c>
      <c r="D148" s="5">
        <v>-4746126201</v>
      </c>
      <c r="E148" s="5">
        <v>-4648348422</v>
      </c>
      <c r="F148" s="5">
        <v>-4310926201</v>
      </c>
      <c r="G148" s="5">
        <v>-4097566201</v>
      </c>
      <c r="I148" s="5">
        <v>-16961071569</v>
      </c>
      <c r="J148" s="5">
        <v>-14493925366</v>
      </c>
      <c r="K148" s="5">
        <v>-11393977648</v>
      </c>
      <c r="L148" s="5">
        <v>-12540017765</v>
      </c>
      <c r="M148" s="5">
        <v>-27119919302</v>
      </c>
      <c r="N148" s="5">
        <v>-29712824023</v>
      </c>
      <c r="O148" s="5">
        <v>-22363484012</v>
      </c>
      <c r="P148" s="5">
        <v>-20844940505</v>
      </c>
    </row>
    <row r="149" spans="2:16" x14ac:dyDescent="0.35">
      <c r="C149" t="s">
        <v>570</v>
      </c>
      <c r="L149" s="5">
        <v>-26203908</v>
      </c>
      <c r="M149" s="5">
        <v>-32459066</v>
      </c>
      <c r="N149" s="5">
        <v>-2299741074</v>
      </c>
      <c r="O149" s="5">
        <v>-4247988556</v>
      </c>
      <c r="P149" s="5">
        <v>-18704400855</v>
      </c>
    </row>
    <row r="150" spans="2:16" x14ac:dyDescent="0.35">
      <c r="C150" t="s">
        <v>668</v>
      </c>
      <c r="E150" s="5">
        <v>-6960076396</v>
      </c>
      <c r="G150" s="5">
        <v>2563680000</v>
      </c>
      <c r="J150" s="5">
        <v>21112704439</v>
      </c>
      <c r="K150" s="5">
        <v>10802943561</v>
      </c>
      <c r="M150" s="5">
        <v>21800000000</v>
      </c>
      <c r="N150" s="5">
        <v>22067500000</v>
      </c>
      <c r="O150" s="5">
        <v>19466702004</v>
      </c>
      <c r="P150" s="5">
        <v>40561557261</v>
      </c>
    </row>
    <row r="151" spans="2:16" x14ac:dyDescent="0.35">
      <c r="C151" t="s">
        <v>1140</v>
      </c>
    </row>
    <row r="152" spans="2:16" x14ac:dyDescent="0.35">
      <c r="C152" t="s">
        <v>503</v>
      </c>
      <c r="D152" s="5">
        <v>-383259232</v>
      </c>
      <c r="E152" s="5">
        <v>-540685218</v>
      </c>
      <c r="F152" s="5">
        <v>-847163273</v>
      </c>
      <c r="G152" s="5">
        <v>-1282056588</v>
      </c>
      <c r="I152" s="5">
        <v>-4477103598</v>
      </c>
      <c r="J152" s="5">
        <v>-5279649707</v>
      </c>
      <c r="K152" s="5">
        <v>-4870178797</v>
      </c>
      <c r="L152" s="5">
        <v>-2291959494</v>
      </c>
      <c r="M152" s="5">
        <v>-2981092981</v>
      </c>
      <c r="N152" s="5">
        <v>-4207223503</v>
      </c>
      <c r="O152" s="5">
        <v>-217966791</v>
      </c>
      <c r="P152" s="5">
        <v>-19168472629</v>
      </c>
    </row>
    <row r="153" spans="2:16" x14ac:dyDescent="0.35">
      <c r="C153" t="s">
        <v>1141</v>
      </c>
      <c r="J153" s="5">
        <v>-2600000000</v>
      </c>
    </row>
    <row r="154" spans="2:16" x14ac:dyDescent="0.35">
      <c r="C154" t="s">
        <v>1142</v>
      </c>
      <c r="D154" s="5">
        <v>-5129385433</v>
      </c>
      <c r="E154" s="5">
        <v>-5189033640</v>
      </c>
      <c r="F154" s="5">
        <v>-5158089474</v>
      </c>
      <c r="G154" s="5">
        <v>-5379622789</v>
      </c>
      <c r="I154" s="5">
        <v>-21438175167</v>
      </c>
      <c r="J154" s="5">
        <v>-22373575073</v>
      </c>
      <c r="K154" s="5">
        <v>-16264156445</v>
      </c>
      <c r="L154" s="5">
        <v>-14858181167</v>
      </c>
      <c r="M154" s="5">
        <v>-30133471349</v>
      </c>
      <c r="N154" s="5">
        <v>-36219788600</v>
      </c>
      <c r="O154" s="5">
        <v>-26829439359</v>
      </c>
      <c r="P154" s="5">
        <v>-58717813989</v>
      </c>
    </row>
    <row r="155" spans="2:16" x14ac:dyDescent="0.35">
      <c r="C155" t="s">
        <v>174</v>
      </c>
      <c r="D155" s="5">
        <v>-11267630422</v>
      </c>
      <c r="E155" s="5">
        <v>22165869178</v>
      </c>
      <c r="F155" s="5">
        <v>-4397549858</v>
      </c>
      <c r="G155" s="5">
        <v>18875736899</v>
      </c>
      <c r="I155" s="5">
        <v>34625561752</v>
      </c>
      <c r="J155" s="5">
        <v>8466772451</v>
      </c>
      <c r="K155" s="5">
        <v>-15864507589</v>
      </c>
      <c r="L155" s="5">
        <v>55135232120</v>
      </c>
      <c r="M155" s="5">
        <v>22525214341</v>
      </c>
      <c r="N155" s="5">
        <v>8330279462</v>
      </c>
      <c r="O155" s="5">
        <v>-6083136118</v>
      </c>
      <c r="P155" s="5">
        <v>-16413100462</v>
      </c>
    </row>
    <row r="156" spans="2:16" x14ac:dyDescent="0.35">
      <c r="C156" t="s">
        <v>175</v>
      </c>
      <c r="D156" s="5">
        <v>105029301687</v>
      </c>
      <c r="I156" s="5">
        <v>70403739934</v>
      </c>
      <c r="J156" s="5">
        <v>61936967483</v>
      </c>
      <c r="K156" s="5">
        <v>77801475072</v>
      </c>
      <c r="L156" s="5">
        <v>22666242952</v>
      </c>
      <c r="M156" s="5">
        <v>141028611</v>
      </c>
      <c r="N156" s="5">
        <v>-8189250851</v>
      </c>
      <c r="O156" s="5">
        <v>-2106114733</v>
      </c>
      <c r="P156" s="5">
        <v>14306985729</v>
      </c>
    </row>
    <row r="157" spans="2:16" x14ac:dyDescent="0.35">
      <c r="C157" t="s">
        <v>176</v>
      </c>
      <c r="D157" s="5">
        <v>93761671265</v>
      </c>
      <c r="E157" s="5">
        <v>22165869178</v>
      </c>
      <c r="F157" s="5">
        <v>-4397549858</v>
      </c>
      <c r="G157" s="5">
        <v>18875736899</v>
      </c>
      <c r="I157" s="5">
        <v>105029301686</v>
      </c>
      <c r="J157" s="5">
        <v>70403739934</v>
      </c>
      <c r="K157" s="5">
        <v>61936967483</v>
      </c>
      <c r="L157" s="5">
        <v>77801475072</v>
      </c>
      <c r="M157" s="5">
        <v>22666242952</v>
      </c>
      <c r="N157" s="5">
        <v>141028611</v>
      </c>
      <c r="O157" s="5">
        <v>-8189250851</v>
      </c>
      <c r="P157" s="5">
        <v>-2106114733</v>
      </c>
    </row>
    <row r="159" spans="2:16" x14ac:dyDescent="0.35">
      <c r="B159" t="s">
        <v>177</v>
      </c>
      <c r="C159" t="s">
        <v>11</v>
      </c>
      <c r="D159" s="5">
        <v>880000000</v>
      </c>
      <c r="E159" s="5">
        <v>880000000</v>
      </c>
      <c r="F159" s="5">
        <v>880000000</v>
      </c>
      <c r="G159" s="5">
        <v>880000000</v>
      </c>
      <c r="I159" s="5">
        <v>880000000</v>
      </c>
      <c r="J159" s="5">
        <v>880000000</v>
      </c>
      <c r="K159" s="5">
        <v>880000000</v>
      </c>
      <c r="L159" s="5">
        <v>880000000</v>
      </c>
      <c r="M159" s="5">
        <v>880000000</v>
      </c>
      <c r="N159" s="5">
        <v>880000000</v>
      </c>
      <c r="O159" s="5">
        <v>700000000</v>
      </c>
      <c r="P159" s="5">
        <v>0</v>
      </c>
    </row>
    <row r="160" spans="2:16" x14ac:dyDescent="0.35">
      <c r="C160" t="s">
        <v>178</v>
      </c>
      <c r="D160" s="6">
        <v>15.29</v>
      </c>
      <c r="E160" s="6">
        <v>-10.56</v>
      </c>
      <c r="F160" s="6">
        <v>22.81</v>
      </c>
      <c r="G160" s="6">
        <v>18.53</v>
      </c>
    </row>
    <row r="161" spans="3:7" x14ac:dyDescent="0.35">
      <c r="C161" t="s">
        <v>179</v>
      </c>
      <c r="D161" s="6">
        <v>61.81</v>
      </c>
      <c r="E161" s="6">
        <v>-98.01</v>
      </c>
      <c r="F161" s="6">
        <v>40.770000000000003</v>
      </c>
      <c r="G161" s="6">
        <v>49.11</v>
      </c>
    </row>
    <row r="162" spans="3:7" x14ac:dyDescent="0.35">
      <c r="C162" t="s">
        <v>62</v>
      </c>
      <c r="D162" s="6">
        <v>10.8</v>
      </c>
      <c r="E162" s="6">
        <v>14.99</v>
      </c>
      <c r="F162" s="6">
        <v>9.0299999999999994</v>
      </c>
      <c r="G162" s="6">
        <v>8.7799999999999994</v>
      </c>
    </row>
    <row r="163" spans="3:7" x14ac:dyDescent="0.35">
      <c r="C163" t="s">
        <v>180</v>
      </c>
      <c r="D163" s="5">
        <v>24520000000</v>
      </c>
      <c r="E163" s="5">
        <v>3120000000</v>
      </c>
      <c r="F163" s="5">
        <v>32000000000</v>
      </c>
      <c r="G163" s="5">
        <v>29930000000</v>
      </c>
    </row>
    <row r="164" spans="3:7" x14ac:dyDescent="0.35">
      <c r="C164" t="s">
        <v>181</v>
      </c>
      <c r="D164" s="6">
        <v>1.7600000000000001E-2</v>
      </c>
      <c r="E164" s="6">
        <v>-1.26E-2</v>
      </c>
      <c r="F164" s="6">
        <v>2.6099999999999998E-2</v>
      </c>
      <c r="G164" s="6">
        <v>2.18E-2</v>
      </c>
    </row>
    <row r="165" spans="3:7" x14ac:dyDescent="0.35">
      <c r="C165" t="s">
        <v>182</v>
      </c>
      <c r="D165" s="6">
        <v>2.0299999999999999E-2</v>
      </c>
      <c r="E165" s="6">
        <v>-1.43E-2</v>
      </c>
      <c r="F165" s="6">
        <v>3.0499999999999999E-2</v>
      </c>
      <c r="G165" s="6">
        <v>2.5600000000000001E-2</v>
      </c>
    </row>
    <row r="166" spans="3:7" x14ac:dyDescent="0.35">
      <c r="C166" t="s">
        <v>183</v>
      </c>
      <c r="D166" s="6">
        <v>1.9299999999999998E-2</v>
      </c>
      <c r="E166" s="6">
        <v>-1.2500000000000001E-2</v>
      </c>
      <c r="F166" s="6">
        <v>3.1E-2</v>
      </c>
      <c r="G166" s="6">
        <v>2.81E-2</v>
      </c>
    </row>
    <row r="167" spans="3:7" x14ac:dyDescent="0.35">
      <c r="C167" t="s">
        <v>184</v>
      </c>
      <c r="D167" s="6">
        <v>18.690000000000001</v>
      </c>
      <c r="E167" s="6">
        <v>-6.39</v>
      </c>
      <c r="F167" s="6">
        <v>22.34</v>
      </c>
      <c r="G167" s="6">
        <v>15.43</v>
      </c>
    </row>
    <row r="168" spans="3:7" x14ac:dyDescent="0.35">
      <c r="C168" t="s">
        <v>185</v>
      </c>
      <c r="D168" s="5">
        <v>673000000000</v>
      </c>
      <c r="E168" s="5">
        <v>659000000000</v>
      </c>
      <c r="F168" s="5">
        <v>668000000000</v>
      </c>
      <c r="G168" s="5">
        <v>647000000000</v>
      </c>
    </row>
    <row r="169" spans="3:7" x14ac:dyDescent="0.35">
      <c r="C169" t="s">
        <v>186</v>
      </c>
      <c r="D169" s="6">
        <v>1.26</v>
      </c>
      <c r="E169" s="6">
        <v>1.4</v>
      </c>
      <c r="F169" s="6">
        <v>1.25</v>
      </c>
      <c r="G169" s="6">
        <v>1.26</v>
      </c>
    </row>
    <row r="170" spans="3:7" x14ac:dyDescent="0.35">
      <c r="C170" t="s">
        <v>187</v>
      </c>
      <c r="D170" s="6">
        <v>752.5</v>
      </c>
      <c r="E170" s="6">
        <v>737.21</v>
      </c>
      <c r="F170" s="6">
        <v>746.73</v>
      </c>
      <c r="G170" s="6">
        <v>723.92</v>
      </c>
    </row>
    <row r="171" spans="3:7" x14ac:dyDescent="0.35">
      <c r="C171" t="s">
        <v>188</v>
      </c>
      <c r="D171" s="6">
        <v>1.26</v>
      </c>
      <c r="E171" s="6">
        <v>1.4</v>
      </c>
      <c r="F171" s="6">
        <v>1.25</v>
      </c>
      <c r="G171" s="6">
        <v>1.26</v>
      </c>
    </row>
    <row r="172" spans="3:7" x14ac:dyDescent="0.35">
      <c r="C172" t="s">
        <v>189</v>
      </c>
      <c r="D172" s="6">
        <v>750.25</v>
      </c>
      <c r="E172" s="6">
        <v>737.21</v>
      </c>
      <c r="F172" s="6">
        <v>746.73</v>
      </c>
      <c r="G172" s="6">
        <v>723.92</v>
      </c>
    </row>
    <row r="173" spans="3:7" x14ac:dyDescent="0.35">
      <c r="C173" t="s">
        <v>190</v>
      </c>
      <c r="D173" s="5">
        <v>14000000000</v>
      </c>
      <c r="E173" s="5">
        <v>17000000000</v>
      </c>
      <c r="F173" s="5">
        <v>17000000000</v>
      </c>
      <c r="G173" s="5">
        <v>19000000000</v>
      </c>
    </row>
    <row r="174" spans="3:7" x14ac:dyDescent="0.35">
      <c r="C174" t="s">
        <v>191</v>
      </c>
      <c r="D174" s="5">
        <v>7000000000</v>
      </c>
      <c r="E174" s="5">
        <v>9000000000</v>
      </c>
      <c r="F174" s="5">
        <v>10000000000</v>
      </c>
      <c r="G174" s="5">
        <v>11000000000</v>
      </c>
    </row>
    <row r="175" spans="3:7" x14ac:dyDescent="0.35">
      <c r="C175" t="s">
        <v>192</v>
      </c>
      <c r="D175" s="5">
        <v>661000000000</v>
      </c>
      <c r="E175" s="5">
        <v>647000000000</v>
      </c>
      <c r="F175" s="5">
        <v>656000000000</v>
      </c>
      <c r="G175" s="5">
        <v>636000000000</v>
      </c>
    </row>
    <row r="176" spans="3:7" x14ac:dyDescent="0.35">
      <c r="C176" t="s">
        <v>23</v>
      </c>
      <c r="D176" s="5">
        <v>21000000000</v>
      </c>
      <c r="E176" s="5">
        <v>26000000000</v>
      </c>
      <c r="F176" s="5">
        <v>27000000000</v>
      </c>
      <c r="G176" s="5">
        <v>30000000000</v>
      </c>
    </row>
    <row r="177" spans="3:16" x14ac:dyDescent="0.35">
      <c r="C177" t="s">
        <v>20</v>
      </c>
      <c r="D177" s="5">
        <v>-73000000000</v>
      </c>
      <c r="E177" s="5">
        <v>-79000000000</v>
      </c>
      <c r="F177" s="5">
        <v>-56000000000</v>
      </c>
      <c r="G177" s="5">
        <v>-58000000000</v>
      </c>
    </row>
    <row r="178" spans="3:16" x14ac:dyDescent="0.35">
      <c r="C178" t="s">
        <v>193</v>
      </c>
      <c r="D178" s="5">
        <v>376000000000</v>
      </c>
      <c r="E178" s="5">
        <v>369000000000</v>
      </c>
      <c r="F178" s="5">
        <v>379000000000</v>
      </c>
      <c r="G178" s="5">
        <v>364000000000</v>
      </c>
    </row>
    <row r="179" spans="3:16" x14ac:dyDescent="0.35">
      <c r="C179" t="s">
        <v>194</v>
      </c>
      <c r="D179" s="5">
        <v>10000000000</v>
      </c>
      <c r="E179" s="5">
        <v>34000000000</v>
      </c>
      <c r="F179" s="5">
        <v>18000000000</v>
      </c>
      <c r="G179" s="5">
        <v>25000000000</v>
      </c>
    </row>
    <row r="180" spans="3:16" x14ac:dyDescent="0.35">
      <c r="C180" t="s">
        <v>195</v>
      </c>
      <c r="D180" s="5">
        <v>-9000000000</v>
      </c>
      <c r="E180" s="5">
        <v>1000000000</v>
      </c>
      <c r="F180" s="5">
        <v>-13000000000</v>
      </c>
      <c r="G180" s="5">
        <v>-10000000000</v>
      </c>
    </row>
    <row r="181" spans="3:16" x14ac:dyDescent="0.35">
      <c r="C181" t="s">
        <v>12</v>
      </c>
      <c r="D181" s="5">
        <v>1000000000</v>
      </c>
      <c r="E181" s="5">
        <v>35000000000</v>
      </c>
      <c r="F181" s="5">
        <v>5000000000</v>
      </c>
      <c r="G181" s="5">
        <v>15000000000</v>
      </c>
    </row>
    <row r="182" spans="3:16" x14ac:dyDescent="0.35">
      <c r="C182" t="s">
        <v>15</v>
      </c>
      <c r="D182" s="6">
        <v>0.75</v>
      </c>
      <c r="E182" s="6">
        <v>39.479999999999997</v>
      </c>
      <c r="F182" s="6">
        <v>5.51</v>
      </c>
      <c r="G182" s="6">
        <v>16.920000000000002</v>
      </c>
    </row>
    <row r="183" spans="3:16" x14ac:dyDescent="0.35">
      <c r="C183" t="s">
        <v>47</v>
      </c>
      <c r="I183" s="6">
        <v>36.19</v>
      </c>
      <c r="J183" s="6">
        <v>21.33</v>
      </c>
      <c r="K183" s="6">
        <v>117.09</v>
      </c>
      <c r="L183" s="6">
        <v>91.36</v>
      </c>
      <c r="M183" s="6">
        <v>59.27</v>
      </c>
      <c r="N183" s="6">
        <v>35.35</v>
      </c>
      <c r="O183" s="6">
        <v>66.58</v>
      </c>
      <c r="P183" s="6">
        <v>287586.71000000002</v>
      </c>
    </row>
    <row r="184" spans="3:16" x14ac:dyDescent="0.35">
      <c r="C184" t="s">
        <v>61</v>
      </c>
      <c r="I184" s="6">
        <v>28.6</v>
      </c>
      <c r="J184" s="6">
        <v>40.32</v>
      </c>
      <c r="K184" s="6">
        <v>8.33</v>
      </c>
      <c r="L184" s="6">
        <v>9.85</v>
      </c>
      <c r="M184" s="6">
        <v>12.23</v>
      </c>
      <c r="N184" s="6">
        <v>30.41</v>
      </c>
      <c r="O184" s="5">
        <v>0</v>
      </c>
      <c r="P184" s="5">
        <v>0</v>
      </c>
    </row>
    <row r="185" spans="3:16" x14ac:dyDescent="0.35">
      <c r="C185" t="s">
        <v>64</v>
      </c>
      <c r="I185" s="6">
        <v>2.89</v>
      </c>
      <c r="J185" s="6">
        <v>2.0299999999999998</v>
      </c>
      <c r="K185" s="6">
        <v>2.16</v>
      </c>
      <c r="L185" s="6">
        <v>2.34</v>
      </c>
      <c r="M185" s="6">
        <v>2.11</v>
      </c>
      <c r="N185" s="6">
        <v>5.0199999999999996</v>
      </c>
      <c r="O185" s="5">
        <v>0</v>
      </c>
      <c r="P185" s="5">
        <v>0</v>
      </c>
    </row>
    <row r="186" spans="3:16" x14ac:dyDescent="0.35">
      <c r="C186" t="s">
        <v>196</v>
      </c>
      <c r="I186" s="5">
        <v>81800000000</v>
      </c>
      <c r="J186" s="5">
        <v>70530000000</v>
      </c>
      <c r="K186" s="5">
        <v>142100000000</v>
      </c>
      <c r="L186" s="5">
        <v>113080000000</v>
      </c>
      <c r="M186" s="5">
        <v>83950000000</v>
      </c>
      <c r="N186" s="5">
        <v>62230000000</v>
      </c>
      <c r="O186" s="5">
        <v>70770000000</v>
      </c>
    </row>
    <row r="187" spans="3:16" x14ac:dyDescent="0.35">
      <c r="C187" t="s">
        <v>197</v>
      </c>
      <c r="I187" s="6">
        <v>4.3200000000000002E-2</v>
      </c>
      <c r="J187" s="6">
        <v>2.5600000000000001E-2</v>
      </c>
      <c r="K187" s="6">
        <v>0.1469</v>
      </c>
      <c r="L187" s="6">
        <v>0.13730000000000001</v>
      </c>
      <c r="M187" s="6">
        <v>9.6199999999999994E-2</v>
      </c>
      <c r="N187" s="6">
        <v>7.1199999999999999E-2</v>
      </c>
      <c r="O187" s="6">
        <v>0.13519999999999999</v>
      </c>
      <c r="P187" s="6">
        <v>0.26879999999999998</v>
      </c>
    </row>
    <row r="188" spans="3:16" x14ac:dyDescent="0.35">
      <c r="C188" t="s">
        <v>198</v>
      </c>
      <c r="I188" s="6">
        <v>4.9100000000000005E-2</v>
      </c>
      <c r="J188" s="6">
        <v>3.0200000000000001E-2</v>
      </c>
      <c r="K188" s="6">
        <v>0.17120000000000002</v>
      </c>
      <c r="L188" s="6">
        <v>0.156</v>
      </c>
      <c r="M188" s="6">
        <v>0.12</v>
      </c>
      <c r="N188" s="6">
        <v>8.1300000000000011E-2</v>
      </c>
      <c r="O188" s="6">
        <v>0.18820000000000001</v>
      </c>
      <c r="P188" s="6">
        <v>0.45610000000000001</v>
      </c>
    </row>
    <row r="189" spans="3:16" x14ac:dyDescent="0.35">
      <c r="C189" t="s">
        <v>199</v>
      </c>
      <c r="I189" s="6">
        <v>5.5E-2</v>
      </c>
      <c r="J189" s="6">
        <v>4.2599999999999999E-2</v>
      </c>
      <c r="K189" s="6">
        <v>0.18679999999999999</v>
      </c>
      <c r="L189" s="6">
        <v>0.17350000000000002</v>
      </c>
      <c r="M189" s="6">
        <v>0.13689999999999999</v>
      </c>
      <c r="N189" s="6">
        <v>0.11960000000000001</v>
      </c>
      <c r="O189" s="6">
        <v>0.23350000000000001</v>
      </c>
      <c r="P189" s="6">
        <v>0.8508</v>
      </c>
    </row>
    <row r="190" spans="3:16" x14ac:dyDescent="0.35">
      <c r="C190" t="s">
        <v>200</v>
      </c>
      <c r="I190" s="6">
        <v>7.15</v>
      </c>
      <c r="J190" s="6">
        <v>4.41</v>
      </c>
      <c r="K190" s="6">
        <v>15.43</v>
      </c>
      <c r="L190" s="6">
        <v>14.37</v>
      </c>
      <c r="M190" s="6">
        <v>7.68</v>
      </c>
      <c r="N190" s="6">
        <v>4.08</v>
      </c>
      <c r="O190" s="6">
        <v>7.39</v>
      </c>
      <c r="P190" s="6">
        <v>14.31</v>
      </c>
    </row>
    <row r="191" spans="3:16" x14ac:dyDescent="0.35">
      <c r="C191" t="s">
        <v>58</v>
      </c>
      <c r="I191" s="6">
        <v>1.4</v>
      </c>
      <c r="J191" s="6">
        <v>1.22</v>
      </c>
      <c r="K191" s="6">
        <v>1.43</v>
      </c>
      <c r="L191" s="6">
        <v>1.54</v>
      </c>
      <c r="M191" s="6">
        <v>1.47</v>
      </c>
      <c r="N191" s="6">
        <v>2.4700000000000002</v>
      </c>
      <c r="O191" s="5">
        <v>0</v>
      </c>
      <c r="P191" s="5">
        <v>0</v>
      </c>
    </row>
    <row r="192" spans="3:16" x14ac:dyDescent="0.35">
      <c r="C192" t="s">
        <v>55</v>
      </c>
      <c r="I192" s="6">
        <v>737.21</v>
      </c>
      <c r="J192" s="6">
        <v>705.67</v>
      </c>
      <c r="K192" s="6">
        <v>684.09</v>
      </c>
      <c r="L192" s="6">
        <v>585.46</v>
      </c>
      <c r="M192" s="6">
        <v>494.07</v>
      </c>
      <c r="N192" s="6">
        <v>434.63</v>
      </c>
      <c r="O192" s="6">
        <v>353.76</v>
      </c>
      <c r="P192" s="6">
        <v>630518.41</v>
      </c>
    </row>
    <row r="193" spans="2:16" x14ac:dyDescent="0.35">
      <c r="C193" t="s">
        <v>201</v>
      </c>
      <c r="I193" s="6">
        <v>1.4</v>
      </c>
      <c r="J193" s="6">
        <v>1.22</v>
      </c>
      <c r="K193" s="6">
        <v>1.43</v>
      </c>
      <c r="L193" s="6">
        <v>1.54</v>
      </c>
      <c r="M193" s="6">
        <v>1.47</v>
      </c>
      <c r="N193" s="6">
        <v>2.4700000000000002</v>
      </c>
      <c r="O193" s="5">
        <v>0</v>
      </c>
      <c r="P193" s="5">
        <v>0</v>
      </c>
    </row>
    <row r="194" spans="2:16" x14ac:dyDescent="0.35">
      <c r="C194" t="s">
        <v>202</v>
      </c>
      <c r="I194" s="6">
        <v>737.21</v>
      </c>
      <c r="J194" s="6">
        <v>705.67</v>
      </c>
      <c r="K194" s="6">
        <v>684.09</v>
      </c>
      <c r="L194" s="6">
        <v>585.46</v>
      </c>
      <c r="M194" s="6">
        <v>494.07</v>
      </c>
      <c r="N194" s="6">
        <v>434.63</v>
      </c>
      <c r="O194" s="6">
        <v>353.76</v>
      </c>
      <c r="P194" s="6">
        <v>630518.41</v>
      </c>
    </row>
    <row r="195" spans="2:16" x14ac:dyDescent="0.35">
      <c r="C195" t="s">
        <v>203</v>
      </c>
      <c r="I195" s="5">
        <v>17000000000</v>
      </c>
      <c r="J195" s="5">
        <v>18000000000</v>
      </c>
      <c r="K195" s="5">
        <v>15000000000</v>
      </c>
      <c r="L195" s="5">
        <v>12000000000</v>
      </c>
      <c r="M195" s="5">
        <v>13000000000</v>
      </c>
      <c r="N195" s="5">
        <v>23000000000</v>
      </c>
      <c r="O195" s="5">
        <v>31000000000</v>
      </c>
      <c r="P195" s="5">
        <v>19000000000</v>
      </c>
    </row>
    <row r="196" spans="2:16" x14ac:dyDescent="0.35">
      <c r="C196" t="s">
        <v>204</v>
      </c>
      <c r="I196" s="5">
        <v>9000000000</v>
      </c>
      <c r="J196" s="5">
        <v>13000000000</v>
      </c>
      <c r="K196" s="5">
        <v>15000000000</v>
      </c>
      <c r="L196" s="5">
        <v>10000000000</v>
      </c>
      <c r="M196" s="5">
        <v>7000000000</v>
      </c>
      <c r="N196" s="5">
        <v>9000000000</v>
      </c>
      <c r="O196" s="5">
        <v>21000000000</v>
      </c>
      <c r="P196" s="5">
        <v>16000000000</v>
      </c>
    </row>
    <row r="197" spans="2:16" x14ac:dyDescent="0.35">
      <c r="C197" t="s">
        <v>25</v>
      </c>
      <c r="I197" s="5">
        <v>26000000000</v>
      </c>
      <c r="J197" s="5">
        <v>32000000000</v>
      </c>
      <c r="K197" s="5">
        <v>30000000000</v>
      </c>
      <c r="L197" s="5">
        <v>22000000000</v>
      </c>
      <c r="M197" s="5">
        <v>20000000000</v>
      </c>
      <c r="N197" s="5">
        <v>32000000000</v>
      </c>
      <c r="O197" s="5">
        <v>52000000000</v>
      </c>
      <c r="P197" s="5">
        <v>35000000000</v>
      </c>
    </row>
    <row r="198" spans="2:16" x14ac:dyDescent="0.35">
      <c r="C198" t="s">
        <v>22</v>
      </c>
      <c r="I198" s="5">
        <v>-79000000000</v>
      </c>
      <c r="J198" s="5">
        <v>-39000000000</v>
      </c>
      <c r="K198" s="5">
        <v>-32000000000</v>
      </c>
      <c r="L198" s="5">
        <v>-58000000000</v>
      </c>
      <c r="M198" s="5">
        <v>-2000000000</v>
      </c>
      <c r="N198" s="5">
        <v>28000000000</v>
      </c>
      <c r="O198" s="5">
        <v>48000000000</v>
      </c>
      <c r="P198" s="5">
        <v>28000000000</v>
      </c>
    </row>
    <row r="199" spans="2:16" x14ac:dyDescent="0.35">
      <c r="C199" t="s">
        <v>205</v>
      </c>
      <c r="I199" s="5">
        <v>369000000000</v>
      </c>
      <c r="J199" s="5">
        <v>329000000000</v>
      </c>
      <c r="K199" s="5">
        <v>337000000000</v>
      </c>
      <c r="L199" s="5">
        <v>282000000000</v>
      </c>
      <c r="M199" s="5">
        <v>194000000000</v>
      </c>
      <c r="N199" s="5">
        <v>190000000000</v>
      </c>
      <c r="O199" s="5">
        <v>103000000000</v>
      </c>
      <c r="P199" s="5">
        <v>80000000000</v>
      </c>
    </row>
    <row r="200" spans="2:16" x14ac:dyDescent="0.35">
      <c r="C200" t="s">
        <v>206</v>
      </c>
      <c r="I200" s="5">
        <v>89000000000</v>
      </c>
      <c r="J200" s="5">
        <v>69000000000</v>
      </c>
      <c r="K200" s="5">
        <v>58000000000</v>
      </c>
      <c r="L200" s="5">
        <v>92000000000</v>
      </c>
      <c r="M200" s="5">
        <v>103000000000</v>
      </c>
      <c r="N200" s="5">
        <v>25000000000</v>
      </c>
      <c r="O200" s="5">
        <v>27000000000</v>
      </c>
      <c r="P200" s="5">
        <v>22000000000</v>
      </c>
    </row>
    <row r="201" spans="2:16" x14ac:dyDescent="0.35">
      <c r="C201" t="s">
        <v>207</v>
      </c>
      <c r="I201" s="5">
        <v>-28000000000</v>
      </c>
      <c r="J201" s="5">
        <v>-55000000000</v>
      </c>
      <c r="K201" s="5">
        <v>-50000000000</v>
      </c>
      <c r="L201" s="5">
        <v>-7000000000</v>
      </c>
      <c r="M201" s="5">
        <v>-68000000000</v>
      </c>
      <c r="N201" s="5">
        <v>-53000000000</v>
      </c>
      <c r="O201" s="5">
        <v>-72000000000</v>
      </c>
      <c r="P201" s="5">
        <v>-24000000000</v>
      </c>
    </row>
    <row r="202" spans="2:16" x14ac:dyDescent="0.35">
      <c r="C202" t="s">
        <v>14</v>
      </c>
      <c r="I202" s="5">
        <v>61000000000</v>
      </c>
      <c r="J202" s="5">
        <v>15000000000</v>
      </c>
      <c r="K202" s="5">
        <v>8000000000</v>
      </c>
      <c r="L202" s="5">
        <v>85000000000</v>
      </c>
      <c r="M202" s="5">
        <v>34000000000</v>
      </c>
      <c r="N202" s="5">
        <v>-28000000000</v>
      </c>
      <c r="O202" s="5">
        <v>-45000000000</v>
      </c>
      <c r="P202" s="5">
        <v>-2000000000</v>
      </c>
    </row>
    <row r="203" spans="2:16" x14ac:dyDescent="0.35">
      <c r="C203" t="s">
        <v>16</v>
      </c>
      <c r="I203" s="6">
        <v>69.17</v>
      </c>
      <c r="J203" s="6">
        <v>16.84</v>
      </c>
      <c r="K203" s="6">
        <v>8.7200000000000006</v>
      </c>
      <c r="L203" s="6">
        <v>96.4</v>
      </c>
      <c r="M203" s="6">
        <v>39.07</v>
      </c>
      <c r="N203" s="6">
        <v>-32.04</v>
      </c>
      <c r="O203" s="6">
        <v>-64.260000000000005</v>
      </c>
      <c r="P203" s="6">
        <v>-8189.78</v>
      </c>
    </row>
    <row r="205" spans="2:16" x14ac:dyDescent="0.35">
      <c r="B205" t="s">
        <v>208</v>
      </c>
      <c r="C205" t="s">
        <v>209</v>
      </c>
      <c r="D205" s="5">
        <v>13000000000</v>
      </c>
      <c r="E205" s="5">
        <v>-9000000000</v>
      </c>
      <c r="F205" s="5">
        <v>20000000000</v>
      </c>
      <c r="G205" s="5">
        <v>16000000000</v>
      </c>
      <c r="H205" s="5">
        <v>54000000000</v>
      </c>
      <c r="I205" s="5">
        <v>32000000000</v>
      </c>
      <c r="J205" s="5">
        <v>19000000000</v>
      </c>
      <c r="K205" s="5">
        <v>103000000000</v>
      </c>
      <c r="L205" s="5">
        <v>80000000000</v>
      </c>
      <c r="M205" s="5">
        <v>52000000000</v>
      </c>
      <c r="N205" s="5">
        <v>31000000000</v>
      </c>
      <c r="O205" s="5">
        <v>47000000000</v>
      </c>
      <c r="P205" s="5">
        <v>71000000000</v>
      </c>
    </row>
    <row r="206" spans="2:16" x14ac:dyDescent="0.35">
      <c r="C206" t="s">
        <v>210</v>
      </c>
      <c r="H206" s="5">
        <v>40000000000</v>
      </c>
      <c r="I206" s="5">
        <v>32000000000</v>
      </c>
      <c r="J206" s="5">
        <v>19000000000</v>
      </c>
      <c r="K206" s="5">
        <v>103000000000</v>
      </c>
      <c r="L206" s="5">
        <v>80000000000</v>
      </c>
      <c r="M206" s="5">
        <v>52000000000</v>
      </c>
      <c r="N206" s="5">
        <v>31000000000</v>
      </c>
      <c r="O206" s="5">
        <v>47000000000</v>
      </c>
    </row>
    <row r="207" spans="2:16" x14ac:dyDescent="0.35">
      <c r="C207" t="s">
        <v>344</v>
      </c>
      <c r="H207" s="6">
        <v>5.69</v>
      </c>
      <c r="I207" s="6">
        <v>5.69</v>
      </c>
      <c r="J207" s="6">
        <v>5.69</v>
      </c>
      <c r="L207" s="6">
        <v>19.36</v>
      </c>
    </row>
    <row r="208" spans="2:16" x14ac:dyDescent="0.35">
      <c r="C208" t="s">
        <v>66</v>
      </c>
      <c r="H208" s="6">
        <v>9.3100000000000002E-2</v>
      </c>
      <c r="I208" s="6">
        <v>0.1573</v>
      </c>
      <c r="J208" s="6">
        <v>0.26700000000000002</v>
      </c>
      <c r="L208" s="6">
        <v>0.21190000000000001</v>
      </c>
    </row>
    <row r="209" spans="3:16" x14ac:dyDescent="0.35">
      <c r="C209" t="s">
        <v>345</v>
      </c>
      <c r="H209" s="6">
        <v>4.6999999999999993E-3</v>
      </c>
      <c r="I209" s="6">
        <v>6.3E-3</v>
      </c>
      <c r="J209" s="6">
        <v>6.3E-3</v>
      </c>
      <c r="L209" s="6">
        <v>1.9299999999999998E-2</v>
      </c>
    </row>
    <row r="210" spans="3:16" x14ac:dyDescent="0.35">
      <c r="C210" t="s">
        <v>46</v>
      </c>
      <c r="D210" s="6">
        <v>15.29</v>
      </c>
      <c r="E210" s="6">
        <v>-10.56</v>
      </c>
      <c r="F210" s="6">
        <v>22.81</v>
      </c>
      <c r="G210" s="6">
        <v>18.53</v>
      </c>
      <c r="H210" s="6">
        <v>61.15</v>
      </c>
      <c r="I210" s="6">
        <v>36.19</v>
      </c>
      <c r="J210" s="6">
        <v>21.33</v>
      </c>
      <c r="K210" s="6">
        <v>117.09</v>
      </c>
      <c r="L210" s="6">
        <v>91.36</v>
      </c>
      <c r="M210" s="6">
        <v>59.27</v>
      </c>
      <c r="N210" s="6">
        <v>35.35</v>
      </c>
      <c r="O210" s="6">
        <v>53.27</v>
      </c>
      <c r="P210" s="6">
        <v>80.81</v>
      </c>
    </row>
    <row r="211" spans="3:16" x14ac:dyDescent="0.35">
      <c r="C211" t="s">
        <v>211</v>
      </c>
      <c r="H211" s="6">
        <v>46.07</v>
      </c>
      <c r="I211" s="6">
        <v>36.19</v>
      </c>
      <c r="J211" s="6">
        <v>21.33</v>
      </c>
      <c r="K211" s="6">
        <v>117.09</v>
      </c>
      <c r="L211" s="6">
        <v>91.36</v>
      </c>
      <c r="M211" s="6">
        <v>59.27</v>
      </c>
      <c r="N211" s="6">
        <v>35.35</v>
      </c>
      <c r="O211" s="6">
        <v>53.27</v>
      </c>
    </row>
    <row r="212" spans="3:16" x14ac:dyDescent="0.35">
      <c r="C212" t="s">
        <v>68</v>
      </c>
      <c r="H212" s="6">
        <v>5.69</v>
      </c>
      <c r="I212" s="6">
        <v>5.69</v>
      </c>
      <c r="J212" s="6">
        <v>5.69</v>
      </c>
      <c r="L212" s="6">
        <v>19.36</v>
      </c>
    </row>
    <row r="213" spans="3:16" x14ac:dyDescent="0.35">
      <c r="C213" t="s">
        <v>346</v>
      </c>
      <c r="H213" s="6">
        <v>9.3100000000000002E-2</v>
      </c>
      <c r="I213" s="6">
        <v>0.1573</v>
      </c>
      <c r="J213" s="6">
        <v>0.26700000000000002</v>
      </c>
      <c r="L213" s="6">
        <v>0.21190000000000001</v>
      </c>
    </row>
    <row r="214" spans="3:16" x14ac:dyDescent="0.35">
      <c r="C214" t="s">
        <v>347</v>
      </c>
      <c r="H214" s="6">
        <v>4.6999999999999993E-3</v>
      </c>
      <c r="I214" s="6">
        <v>6.3E-3</v>
      </c>
      <c r="J214" s="6">
        <v>6.3E-3</v>
      </c>
      <c r="L214" s="6">
        <v>1.9299999999999998E-2</v>
      </c>
    </row>
    <row r="215" spans="3:16" x14ac:dyDescent="0.35">
      <c r="C215" t="s">
        <v>212</v>
      </c>
      <c r="D215" s="5">
        <v>77000000000</v>
      </c>
      <c r="E215" s="5">
        <v>61000000000</v>
      </c>
      <c r="F215" s="5">
        <v>90000000000</v>
      </c>
      <c r="G215" s="5">
        <v>91000000000</v>
      </c>
      <c r="H215" s="5">
        <v>307000000000</v>
      </c>
      <c r="I215" s="5">
        <v>314000000000</v>
      </c>
      <c r="J215" s="5">
        <v>372000000000</v>
      </c>
      <c r="K215" s="5">
        <v>396000000000</v>
      </c>
      <c r="L215" s="5">
        <v>338000000000</v>
      </c>
      <c r="M215" s="5">
        <v>301000000000</v>
      </c>
      <c r="N215" s="5">
        <v>188000000000</v>
      </c>
      <c r="O215" s="5">
        <v>182000000000</v>
      </c>
      <c r="P215" s="5">
        <v>237000000000</v>
      </c>
    </row>
    <row r="216" spans="3:16" x14ac:dyDescent="0.35">
      <c r="C216" t="s">
        <v>213</v>
      </c>
      <c r="H216" s="5">
        <v>319000000000</v>
      </c>
      <c r="I216" s="5">
        <v>314000000000</v>
      </c>
      <c r="J216" s="5">
        <v>372000000000</v>
      </c>
      <c r="K216" s="5">
        <v>396000000000</v>
      </c>
      <c r="L216" s="5">
        <v>338000000000</v>
      </c>
      <c r="M216" s="5">
        <v>301000000000</v>
      </c>
      <c r="N216" s="5">
        <v>188000000000</v>
      </c>
      <c r="O216" s="5">
        <v>182000000000</v>
      </c>
    </row>
    <row r="217" spans="3:16" x14ac:dyDescent="0.35">
      <c r="C217" t="s">
        <v>348</v>
      </c>
      <c r="H217" s="6">
        <v>5.69</v>
      </c>
      <c r="I217" s="6">
        <v>5.69</v>
      </c>
      <c r="J217" s="6">
        <v>5.69</v>
      </c>
      <c r="L217" s="6">
        <v>19.36</v>
      </c>
    </row>
    <row r="218" spans="3:16" x14ac:dyDescent="0.35">
      <c r="C218" t="s">
        <v>349</v>
      </c>
      <c r="H218" s="6">
        <v>9.3100000000000002E-2</v>
      </c>
      <c r="I218" s="6">
        <v>0.1573</v>
      </c>
      <c r="J218" s="6">
        <v>0.26700000000000002</v>
      </c>
      <c r="L218" s="6">
        <v>0.21190000000000001</v>
      </c>
    </row>
    <row r="219" spans="3:16" x14ac:dyDescent="0.35">
      <c r="C219" t="s">
        <v>350</v>
      </c>
      <c r="H219" s="6">
        <v>4.6999999999999993E-3</v>
      </c>
      <c r="I219" s="6">
        <v>6.3E-3</v>
      </c>
      <c r="J219" s="6">
        <v>6.3E-3</v>
      </c>
      <c r="L219" s="6">
        <v>1.9299999999999998E-2</v>
      </c>
    </row>
    <row r="220" spans="3:16" x14ac:dyDescent="0.35">
      <c r="C220" t="s">
        <v>214</v>
      </c>
      <c r="I220" s="6">
        <v>19.79</v>
      </c>
    </row>
    <row r="221" spans="3:16" x14ac:dyDescent="0.35">
      <c r="C221" t="s">
        <v>215</v>
      </c>
      <c r="I221" s="6">
        <v>26.27</v>
      </c>
    </row>
    <row r="222" spans="3:16" x14ac:dyDescent="0.35">
      <c r="C222" t="s">
        <v>216</v>
      </c>
      <c r="I222" s="6">
        <v>7.42</v>
      </c>
    </row>
    <row r="223" spans="3:16" x14ac:dyDescent="0.35">
      <c r="C223" t="s">
        <v>217</v>
      </c>
      <c r="I223" s="6">
        <v>3.8100000000000002E-2</v>
      </c>
    </row>
    <row r="224" spans="3:16" x14ac:dyDescent="0.35">
      <c r="C224" t="s">
        <v>218</v>
      </c>
      <c r="I224" s="6">
        <v>3.33</v>
      </c>
    </row>
    <row r="225" spans="3:9" x14ac:dyDescent="0.35">
      <c r="C225" t="s">
        <v>219</v>
      </c>
      <c r="I225" s="6">
        <v>1.61</v>
      </c>
    </row>
    <row r="226" spans="3:9" x14ac:dyDescent="0.35">
      <c r="C226" t="s">
        <v>220</v>
      </c>
      <c r="I226" s="6">
        <v>12.26</v>
      </c>
    </row>
    <row r="227" spans="3:9" x14ac:dyDescent="0.35">
      <c r="C227" t="s">
        <v>221</v>
      </c>
      <c r="I227" s="6">
        <v>19.309999999999999</v>
      </c>
    </row>
    <row r="228" spans="3:9" x14ac:dyDescent="0.35">
      <c r="C228" t="s">
        <v>222</v>
      </c>
      <c r="I228" s="5">
        <v>23</v>
      </c>
    </row>
    <row r="229" spans="3:9" x14ac:dyDescent="0.35">
      <c r="C229" t="s">
        <v>223</v>
      </c>
      <c r="I229" s="6">
        <v>11.19</v>
      </c>
    </row>
    <row r="230" spans="3:9" x14ac:dyDescent="0.35">
      <c r="C230" t="s">
        <v>325</v>
      </c>
      <c r="I230" s="6">
        <v>0.38</v>
      </c>
    </row>
    <row r="231" spans="3:9" x14ac:dyDescent="0.35">
      <c r="C231" t="s">
        <v>326</v>
      </c>
      <c r="I231" s="6">
        <v>-0.99</v>
      </c>
    </row>
    <row r="232" spans="3:9" x14ac:dyDescent="0.35">
      <c r="C232" t="s">
        <v>224</v>
      </c>
      <c r="I232" s="6">
        <v>46.07</v>
      </c>
    </row>
    <row r="233" spans="3:9" x14ac:dyDescent="0.35">
      <c r="C233" t="s">
        <v>225</v>
      </c>
      <c r="I233" s="6">
        <v>61.15</v>
      </c>
    </row>
    <row r="234" spans="3:9" x14ac:dyDescent="0.35">
      <c r="C234" t="s">
        <v>226</v>
      </c>
      <c r="I234" s="6">
        <v>363.19</v>
      </c>
    </row>
    <row r="235" spans="3:9" x14ac:dyDescent="0.35">
      <c r="C235" t="s">
        <v>227</v>
      </c>
      <c r="D235" s="6">
        <v>106.77</v>
      </c>
    </row>
    <row r="236" spans="3:9" x14ac:dyDescent="0.35">
      <c r="C236" t="s">
        <v>228</v>
      </c>
      <c r="I236" s="6">
        <v>752.5</v>
      </c>
    </row>
    <row r="237" spans="3:9" x14ac:dyDescent="0.35">
      <c r="C237" t="s">
        <v>229</v>
      </c>
      <c r="I237" s="6">
        <v>62.67</v>
      </c>
    </row>
    <row r="238" spans="3:9" x14ac:dyDescent="0.35">
      <c r="C238" t="s">
        <v>230</v>
      </c>
      <c r="D238" s="6">
        <v>5.66</v>
      </c>
    </row>
    <row r="239" spans="3:9" x14ac:dyDescent="0.35">
      <c r="C239" t="s">
        <v>231</v>
      </c>
      <c r="D239" s="6">
        <v>5.57</v>
      </c>
    </row>
    <row r="240" spans="3:9" x14ac:dyDescent="0.35">
      <c r="C240" t="s">
        <v>232</v>
      </c>
      <c r="D240" s="6">
        <v>0.03</v>
      </c>
    </row>
    <row r="241" spans="3:9" x14ac:dyDescent="0.35">
      <c r="C241" t="s">
        <v>233</v>
      </c>
      <c r="D241" s="6">
        <v>0.01</v>
      </c>
    </row>
    <row r="242" spans="3:9" x14ac:dyDescent="0.35">
      <c r="C242" t="s">
        <v>234</v>
      </c>
      <c r="D242" s="6">
        <v>0.13</v>
      </c>
    </row>
    <row r="243" spans="3:9" x14ac:dyDescent="0.35">
      <c r="C243" t="s">
        <v>235</v>
      </c>
      <c r="D243" s="6">
        <v>0.03</v>
      </c>
    </row>
    <row r="244" spans="3:9" x14ac:dyDescent="0.35">
      <c r="C244" t="s">
        <v>236</v>
      </c>
      <c r="D244" s="6">
        <v>1.1499999999999999</v>
      </c>
    </row>
    <row r="245" spans="3:9" x14ac:dyDescent="0.35">
      <c r="C245" t="s">
        <v>237</v>
      </c>
      <c r="I245" s="6">
        <v>10.56</v>
      </c>
    </row>
    <row r="246" spans="3:9" x14ac:dyDescent="0.35">
      <c r="C246" t="s">
        <v>12</v>
      </c>
      <c r="D246" s="5">
        <v>1000000000</v>
      </c>
    </row>
    <row r="247" spans="3:9" x14ac:dyDescent="0.35">
      <c r="C247" t="s">
        <v>238</v>
      </c>
      <c r="I247" s="6">
        <v>13.51</v>
      </c>
    </row>
    <row r="248" spans="3:9" x14ac:dyDescent="0.35">
      <c r="C248" t="s">
        <v>239</v>
      </c>
      <c r="I248" s="6">
        <v>5.3099999999999994E-2</v>
      </c>
    </row>
    <row r="249" spans="3:9" x14ac:dyDescent="0.35">
      <c r="C249" t="s">
        <v>240</v>
      </c>
      <c r="I249" s="6">
        <v>6.1200000000000004E-2</v>
      </c>
    </row>
    <row r="250" spans="3:9" x14ac:dyDescent="0.35">
      <c r="C250" t="s">
        <v>241</v>
      </c>
      <c r="I250" s="6">
        <v>6.4500000000000002E-2</v>
      </c>
    </row>
    <row r="251" spans="3:9" x14ac:dyDescent="0.35">
      <c r="C251" t="s">
        <v>242</v>
      </c>
      <c r="I251" s="6">
        <v>6.2400000000000004E-2</v>
      </c>
    </row>
    <row r="252" spans="3:9" x14ac:dyDescent="0.35">
      <c r="C252" t="s">
        <v>243</v>
      </c>
      <c r="D252" s="6">
        <v>168.83</v>
      </c>
    </row>
    <row r="253" spans="3:9" x14ac:dyDescent="0.35">
      <c r="C253" t="s">
        <v>244</v>
      </c>
      <c r="D253" s="6">
        <v>13.78</v>
      </c>
    </row>
    <row r="254" spans="3:9" x14ac:dyDescent="0.35">
      <c r="C254" t="s">
        <v>245</v>
      </c>
      <c r="D254" s="6">
        <v>69.260000000000005</v>
      </c>
    </row>
    <row r="255" spans="3:9" x14ac:dyDescent="0.35">
      <c r="C255" t="s">
        <v>246</v>
      </c>
      <c r="D255" s="6">
        <v>113.35</v>
      </c>
    </row>
    <row r="256" spans="3:9" x14ac:dyDescent="0.35">
      <c r="C256" t="s">
        <v>247</v>
      </c>
      <c r="D256" s="6">
        <v>0.54</v>
      </c>
    </row>
    <row r="257" spans="3:9" x14ac:dyDescent="0.35">
      <c r="C257" t="s">
        <v>248</v>
      </c>
      <c r="I257" s="6">
        <v>0.43</v>
      </c>
    </row>
    <row r="258" spans="3:9" x14ac:dyDescent="0.35">
      <c r="C258" t="s">
        <v>249</v>
      </c>
      <c r="I258" s="6">
        <v>29.15</v>
      </c>
    </row>
    <row r="259" spans="3:9" x14ac:dyDescent="0.35">
      <c r="C259" t="s">
        <v>42</v>
      </c>
      <c r="I259" s="5">
        <v>1063000000000</v>
      </c>
    </row>
    <row r="260" spans="3:9" x14ac:dyDescent="0.35">
      <c r="C260" t="s">
        <v>250</v>
      </c>
      <c r="I260" s="5">
        <v>1002000000000</v>
      </c>
    </row>
    <row r="261" spans="3:9" x14ac:dyDescent="0.35">
      <c r="C261" t="s">
        <v>251</v>
      </c>
      <c r="I261" s="5">
        <v>878190000</v>
      </c>
    </row>
    <row r="262" spans="3:9" x14ac:dyDescent="0.35">
      <c r="C262" t="s">
        <v>252</v>
      </c>
      <c r="I262" s="6">
        <v>8.7499999999999994E-2</v>
      </c>
    </row>
    <row r="263" spans="3:9" x14ac:dyDescent="0.35">
      <c r="C263" t="s">
        <v>253</v>
      </c>
      <c r="D263" s="6">
        <v>0.40500000000000003</v>
      </c>
    </row>
    <row r="264" spans="3:9" x14ac:dyDescent="0.35">
      <c r="C264" t="s">
        <v>254</v>
      </c>
      <c r="D264" s="6">
        <v>0.16949999999999998</v>
      </c>
    </row>
    <row r="265" spans="3:9" x14ac:dyDescent="0.35">
      <c r="C265" t="s">
        <v>255</v>
      </c>
      <c r="D265" s="6">
        <v>0.17469999999999999</v>
      </c>
    </row>
    <row r="266" spans="3:9" x14ac:dyDescent="0.35">
      <c r="C266" t="s">
        <v>256</v>
      </c>
      <c r="D266" s="6">
        <v>6.3700000000000007E-2</v>
      </c>
    </row>
    <row r="267" spans="3:9" x14ac:dyDescent="0.35">
      <c r="C267" t="s">
        <v>257</v>
      </c>
      <c r="D267" s="6">
        <v>0.18410000000000001</v>
      </c>
    </row>
    <row r="268" spans="3:9" x14ac:dyDescent="0.35">
      <c r="C268" t="s">
        <v>258</v>
      </c>
      <c r="D268" s="6">
        <v>1.8243</v>
      </c>
    </row>
    <row r="269" spans="3:9" x14ac:dyDescent="0.35">
      <c r="C269" t="s">
        <v>351</v>
      </c>
      <c r="I269" s="6">
        <v>5.69</v>
      </c>
    </row>
    <row r="270" spans="3:9" x14ac:dyDescent="0.35">
      <c r="C270" t="s">
        <v>352</v>
      </c>
      <c r="I270" s="6">
        <v>5.69</v>
      </c>
    </row>
    <row r="271" spans="3:9" x14ac:dyDescent="0.35">
      <c r="C271" t="s">
        <v>353</v>
      </c>
      <c r="I271" s="6">
        <v>9.3100000000000002E-2</v>
      </c>
    </row>
    <row r="272" spans="3:9" x14ac:dyDescent="0.35">
      <c r="C272" t="s">
        <v>354</v>
      </c>
      <c r="I272" s="6">
        <v>4.6999999999999993E-3</v>
      </c>
    </row>
    <row r="273" spans="3:9" x14ac:dyDescent="0.35">
      <c r="C273" t="s">
        <v>355</v>
      </c>
      <c r="I273" t="s">
        <v>947</v>
      </c>
    </row>
    <row r="274" spans="3:9" x14ac:dyDescent="0.35">
      <c r="C274" t="s">
        <v>259</v>
      </c>
      <c r="I274" s="5">
        <v>8</v>
      </c>
    </row>
    <row r="275" spans="3:9" x14ac:dyDescent="0.35">
      <c r="C275" t="s">
        <v>260</v>
      </c>
      <c r="I275" s="6">
        <v>0.86</v>
      </c>
    </row>
    <row r="276" spans="3:9" x14ac:dyDescent="0.35">
      <c r="C276" t="s">
        <v>261</v>
      </c>
      <c r="I276" s="6">
        <v>0.52</v>
      </c>
    </row>
    <row r="277" spans="3:9" x14ac:dyDescent="0.35">
      <c r="C277" t="s">
        <v>262</v>
      </c>
      <c r="I277" s="6">
        <v>0.33</v>
      </c>
    </row>
    <row r="278" spans="3:9" x14ac:dyDescent="0.35">
      <c r="C278" t="s">
        <v>263</v>
      </c>
      <c r="I278" s="6">
        <v>0.72</v>
      </c>
    </row>
    <row r="279" spans="3:9" x14ac:dyDescent="0.35">
      <c r="C279" t="s">
        <v>264</v>
      </c>
      <c r="I279" s="6">
        <v>0.3</v>
      </c>
    </row>
    <row r="280" spans="3:9" x14ac:dyDescent="0.35">
      <c r="C280" t="s">
        <v>265</v>
      </c>
      <c r="I280" s="6">
        <v>0.39</v>
      </c>
    </row>
    <row r="281" spans="3:9" x14ac:dyDescent="0.35">
      <c r="C281" t="s">
        <v>266</v>
      </c>
      <c r="I281" s="6">
        <v>0.95</v>
      </c>
    </row>
    <row r="282" spans="3:9" x14ac:dyDescent="0.35">
      <c r="C282" t="s">
        <v>267</v>
      </c>
      <c r="I282" s="5">
        <v>319000000000</v>
      </c>
    </row>
    <row r="283" spans="3:9" x14ac:dyDescent="0.35">
      <c r="C283" t="s">
        <v>268</v>
      </c>
      <c r="I283" s="5">
        <v>117000000000</v>
      </c>
    </row>
    <row r="284" spans="3:9" x14ac:dyDescent="0.35">
      <c r="C284" t="s">
        <v>269</v>
      </c>
      <c r="I284" s="5">
        <v>90000000000</v>
      </c>
    </row>
    <row r="285" spans="3:9" x14ac:dyDescent="0.35">
      <c r="C285" t="s">
        <v>270</v>
      </c>
      <c r="I285" s="5">
        <v>40000000000</v>
      </c>
    </row>
    <row r="286" spans="3:9" x14ac:dyDescent="0.35">
      <c r="C286" t="s">
        <v>271</v>
      </c>
      <c r="D286" s="5">
        <v>94000000000</v>
      </c>
    </row>
    <row r="287" spans="3:9" x14ac:dyDescent="0.35">
      <c r="C287" t="s">
        <v>272</v>
      </c>
      <c r="D287" s="5">
        <v>762000000000</v>
      </c>
    </row>
    <row r="288" spans="3:9" x14ac:dyDescent="0.35">
      <c r="C288" t="s">
        <v>273</v>
      </c>
      <c r="D288" s="5">
        <v>88000000000</v>
      </c>
    </row>
    <row r="289" spans="3:9" x14ac:dyDescent="0.35">
      <c r="C289" t="s">
        <v>193</v>
      </c>
      <c r="D289" s="5">
        <v>376000000000</v>
      </c>
    </row>
    <row r="290" spans="3:9" x14ac:dyDescent="0.35">
      <c r="C290" t="s">
        <v>192</v>
      </c>
      <c r="I290" s="5">
        <v>661000000000</v>
      </c>
    </row>
    <row r="291" spans="3:9" x14ac:dyDescent="0.35">
      <c r="C291" t="s">
        <v>191</v>
      </c>
      <c r="D291" s="5">
        <v>7000000000</v>
      </c>
    </row>
    <row r="292" spans="3:9" x14ac:dyDescent="0.35">
      <c r="C292" t="s">
        <v>190</v>
      </c>
      <c r="D292" s="5">
        <v>14000000000</v>
      </c>
    </row>
    <row r="293" spans="3:9" x14ac:dyDescent="0.35">
      <c r="C293" t="s">
        <v>23</v>
      </c>
      <c r="D293" s="5">
        <v>21000000000</v>
      </c>
    </row>
    <row r="294" spans="3:9" x14ac:dyDescent="0.35">
      <c r="C294" t="s">
        <v>20</v>
      </c>
      <c r="D294" s="5">
        <v>-73000000000</v>
      </c>
    </row>
    <row r="295" spans="3:9" x14ac:dyDescent="0.35">
      <c r="C295" t="s">
        <v>274</v>
      </c>
      <c r="I295" s="5">
        <v>673000000000</v>
      </c>
    </row>
    <row r="296" spans="3:9" x14ac:dyDescent="0.35">
      <c r="C296" t="s">
        <v>275</v>
      </c>
      <c r="I296" s="5">
        <v>87000000000</v>
      </c>
    </row>
    <row r="297" spans="3:9" x14ac:dyDescent="0.35">
      <c r="C297" t="s">
        <v>276</v>
      </c>
      <c r="I297" s="5">
        <v>-31000000000</v>
      </c>
    </row>
    <row r="298" spans="3:9" x14ac:dyDescent="0.35">
      <c r="C298" t="s">
        <v>277</v>
      </c>
      <c r="I298" s="5">
        <v>-30000000000</v>
      </c>
    </row>
    <row r="299" spans="3:9" x14ac:dyDescent="0.35">
      <c r="C299" t="s">
        <v>278</v>
      </c>
      <c r="I299" s="5">
        <v>-32000000000</v>
      </c>
    </row>
    <row r="300" spans="3:9" x14ac:dyDescent="0.35">
      <c r="C300" t="s">
        <v>279</v>
      </c>
      <c r="I300" s="5">
        <v>55000000000</v>
      </c>
    </row>
  </sheetData>
  <pageMargins left="0.7" right="0.7" top="0.75" bottom="0.75" header="0.3" footer="0.3"/>
  <ignoredErrors>
    <ignoredError sqref="A1:P301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275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1143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1144</v>
      </c>
      <c r="D2" s="2" vm="239">
        <f ca="1">IFERROR(_xlfn.STOCKHISTORY("XIDX:" &amp; $C$1, D3, , 0, 0, 1), "Libur")</f>
        <v>163</v>
      </c>
      <c r="H2" s="2" vm="239">
        <f ca="1">IFERROR(INDEX(D2:G2,COUNT(D2:G2)),"")</f>
        <v>163</v>
      </c>
      <c r="I2" s="2" vm="100">
        <f t="shared" ref="I2:O2" ca="1" si="0">IFERROR(_xlfn.STOCKHISTORY("XIDX:" &amp; $C$1, I1, , 0, 0, 1), "Libur")</f>
        <v>52</v>
      </c>
      <c r="J2" s="2" vm="240">
        <f t="shared" ca="1" si="0"/>
        <v>14</v>
      </c>
      <c r="K2" s="2" vm="241">
        <f t="shared" ca="1" si="0"/>
        <v>16</v>
      </c>
      <c r="L2" s="2" t="str">
        <f t="shared" ca="1" si="0"/>
        <v>Libur</v>
      </c>
      <c r="M2" s="2" vm="32">
        <f t="shared" ca="1" si="0"/>
        <v>60</v>
      </c>
      <c r="N2" s="2" vm="104">
        <f t="shared" ca="1" si="0"/>
        <v>100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1465454725</v>
      </c>
      <c r="H4" s="2">
        <f>IFERROR(SUM(D4:G4)*(4/MAX(1,COUNT(D4:G4))),"")</f>
        <v>5861818900</v>
      </c>
      <c r="I4" s="2">
        <f t="shared" ref="I4:O4" si="1">IFERROR(INDEX(I51:I500,MATCH($C$4,$C$51:$C$500,0)),"")</f>
        <v>19861407007</v>
      </c>
      <c r="J4" s="2">
        <f t="shared" si="1"/>
        <v>23174307675</v>
      </c>
      <c r="K4" s="2">
        <f t="shared" si="1"/>
        <v>28372087077</v>
      </c>
      <c r="L4" s="2">
        <f t="shared" si="1"/>
        <v>14768916731</v>
      </c>
      <c r="M4" s="2">
        <f t="shared" si="1"/>
        <v>50363743196</v>
      </c>
      <c r="N4" s="2">
        <f t="shared" si="1"/>
        <v>25376582800</v>
      </c>
      <c r="O4" s="2">
        <f t="shared" si="1"/>
        <v>41432210341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-3049070490</v>
      </c>
      <c r="H5" s="2">
        <f>IFERROR(SUM(D5:G5)*(4/MAX(1,COUNT(D5:G5))),"")</f>
        <v>-12196281960</v>
      </c>
      <c r="I5" s="2">
        <f t="shared" ref="I5:O5" si="2">IFERROR(INDEX(I51:I500,MATCH($C$5,$C$51:$C$500,0)),"")</f>
        <v>-9829769653</v>
      </c>
      <c r="J5" s="2">
        <f t="shared" si="2"/>
        <v>-8464905177</v>
      </c>
      <c r="K5" s="2">
        <f t="shared" si="2"/>
        <v>-6402958422</v>
      </c>
      <c r="L5" s="2">
        <f t="shared" si="2"/>
        <v>-5019653922</v>
      </c>
      <c r="M5" s="2">
        <f t="shared" si="2"/>
        <v>268536293</v>
      </c>
      <c r="N5" s="2">
        <f t="shared" si="2"/>
        <v>-3886064902</v>
      </c>
      <c r="O5" s="2">
        <f t="shared" si="2"/>
        <v>1512511053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31610573718</v>
      </c>
      <c r="H6" s="2">
        <f>IFERROR(INDEX(D6:G6,COUNT(D6:G6)),"")</f>
        <v>31610573718</v>
      </c>
      <c r="I6" s="2">
        <f t="shared" ref="I6:O6" si="3">IFERROR(INDEX(I51:I500,MATCH($C$6,$C$51:$C$500,0)),"")</f>
        <v>34659644208</v>
      </c>
      <c r="J6" s="2">
        <f t="shared" si="3"/>
        <v>44489413861</v>
      </c>
      <c r="K6" s="2">
        <f t="shared" si="3"/>
        <v>52954319038</v>
      </c>
      <c r="L6" s="2">
        <f t="shared" si="3"/>
        <v>59357277460</v>
      </c>
      <c r="M6" s="2">
        <f t="shared" si="3"/>
        <v>50186226382</v>
      </c>
      <c r="N6" s="2">
        <f t="shared" si="3"/>
        <v>49917690089</v>
      </c>
      <c r="O6" s="2">
        <f t="shared" si="3"/>
        <v>22474646787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1.2</v>
      </c>
      <c r="H7" s="3">
        <f>IFERROR(INDEX(D7:G7,COUNT(D7:G7)),"")</f>
        <v>1.2</v>
      </c>
      <c r="I7" s="3">
        <f t="shared" ref="I7:O7" si="4">IFERROR(INDEX(I51:I500,MATCH($C$7,$C$51:$C$500,0))/1000000000,"")</f>
        <v>1.2</v>
      </c>
      <c r="J7" s="3">
        <f t="shared" si="4"/>
        <v>1.2</v>
      </c>
      <c r="K7" s="3">
        <f t="shared" si="4"/>
        <v>1.2</v>
      </c>
      <c r="L7" s="3">
        <f t="shared" si="4"/>
        <v>1.2</v>
      </c>
      <c r="M7" s="3">
        <f t="shared" si="4"/>
        <v>1</v>
      </c>
      <c r="N7" s="3">
        <f t="shared" si="4"/>
        <v>1</v>
      </c>
      <c r="O7" s="3">
        <f t="shared" si="4"/>
        <v>0.8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O8" si="5">IFERROR(INDEX(I51:I500,MATCH($C$8,$C$51:$C$500,0)),"")</f>
        <v>-7000000000</v>
      </c>
      <c r="J8" s="2">
        <f t="shared" si="5"/>
        <v>6000000000</v>
      </c>
      <c r="K8" s="2">
        <f t="shared" si="5"/>
        <v>-11000000000</v>
      </c>
      <c r="L8" s="2">
        <f t="shared" si="5"/>
        <v>-21000000000</v>
      </c>
      <c r="M8" s="2">
        <f t="shared" si="5"/>
        <v>-3000000000</v>
      </c>
      <c r="N8" s="2">
        <f t="shared" si="5"/>
        <v>-42000000000</v>
      </c>
      <c r="O8" s="2">
        <f t="shared" si="5"/>
        <v>-54000000000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-3.57</v>
      </c>
      <c r="H9" s="3">
        <f>IFERROR(INDEX(D9:G9,COUNT(D9:G9)),"")</f>
        <v>-3.57</v>
      </c>
      <c r="I9" s="3">
        <f t="shared" ref="I9:O9" si="6">IFERROR(INDEX(I51:I500,MATCH($C$9,$C$51:$C$500,0)),"")</f>
        <v>-5.43</v>
      </c>
      <c r="J9" s="3">
        <f t="shared" si="6"/>
        <v>5.17</v>
      </c>
      <c r="K9" s="3">
        <f t="shared" si="6"/>
        <v>-9.39</v>
      </c>
      <c r="L9" s="3">
        <f t="shared" si="6"/>
        <v>-17.53</v>
      </c>
      <c r="M9" s="3">
        <f t="shared" si="6"/>
        <v>-3.07</v>
      </c>
      <c r="N9" s="3">
        <f t="shared" si="6"/>
        <v>-42.3</v>
      </c>
      <c r="O9" s="3">
        <f t="shared" si="6"/>
        <v>-67.09</v>
      </c>
    </row>
    <row r="10" spans="1:15" x14ac:dyDescent="0.35">
      <c r="C10" t="s">
        <v>17</v>
      </c>
      <c r="D10" s="3">
        <f ca="1">IFERROR(IF(D9=0,"",D2/D9),"")</f>
        <v>-45.65826330532213</v>
      </c>
      <c r="I10" s="3">
        <f t="shared" ref="I10:O10" ca="1" si="7">IFERROR(IF(I9=0,"",I2/I9),"")</f>
        <v>-9.5764272559852675</v>
      </c>
      <c r="J10" s="3">
        <f t="shared" ca="1" si="7"/>
        <v>2.7079303675048356</v>
      </c>
      <c r="K10" s="3">
        <f t="shared" ca="1" si="7"/>
        <v>-1.7039403620873268</v>
      </c>
      <c r="L10" s="3" t="str">
        <f t="shared" ca="1" si="7"/>
        <v/>
      </c>
      <c r="M10" s="3">
        <f t="shared" ca="1" si="7"/>
        <v>-19.54397394136808</v>
      </c>
      <c r="N10" s="3">
        <f t="shared" ca="1" si="7"/>
        <v>-2.3640661938534282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1766099895</v>
      </c>
      <c r="H11" s="2">
        <f>IFERROR(INDEX(D11:G11,COUNT(D11:G11)),"")</f>
        <v>1766099895</v>
      </c>
      <c r="I11" s="2">
        <f t="shared" ref="I11:O11" si="8">IFERROR(INDEX(I51:I500,MATCH($C$11,$C$51:$C$500,0)),"")</f>
        <v>197044725</v>
      </c>
      <c r="J11" s="2">
        <f t="shared" si="8"/>
        <v>669555341</v>
      </c>
      <c r="K11" s="2">
        <f t="shared" si="8"/>
        <v>597695837</v>
      </c>
      <c r="L11" s="2">
        <f t="shared" si="8"/>
        <v>998573206</v>
      </c>
      <c r="M11" s="2">
        <f t="shared" si="8"/>
        <v>3786778817</v>
      </c>
      <c r="N11" s="2">
        <f t="shared" si="8"/>
        <v>931086534</v>
      </c>
      <c r="O11" s="2">
        <f t="shared" si="8"/>
        <v>1698147338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119000000000</v>
      </c>
      <c r="H12" s="2">
        <f>IFERROR(INDEX(D12:G12,COUNT(D12:G12)),"")</f>
        <v>119000000000</v>
      </c>
      <c r="I12" s="2">
        <f t="shared" ref="I12:O12" si="9">IFERROR(INDEX(I51:I500,MATCH($C$12,$C$51:$C$500,0)),"")</f>
        <v>137000000000</v>
      </c>
      <c r="J12" s="2">
        <f t="shared" si="9"/>
        <v>130000000000</v>
      </c>
      <c r="K12" s="2">
        <f t="shared" si="9"/>
        <v>137000000000</v>
      </c>
      <c r="L12" s="2">
        <f t="shared" si="9"/>
        <v>127000000000</v>
      </c>
      <c r="M12" s="2">
        <f t="shared" si="9"/>
        <v>116000000000</v>
      </c>
      <c r="N12" s="2">
        <f t="shared" si="9"/>
        <v>117000000000</v>
      </c>
      <c r="O12" s="2">
        <f t="shared" si="9"/>
        <v>111000000000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120000000000</v>
      </c>
      <c r="H13" s="2">
        <f>IFERROR(INDEX(D13:G13,COUNT(D13:G13)),"")</f>
        <v>120000000000</v>
      </c>
      <c r="I13" s="2">
        <f t="shared" ref="I13:O13" si="10">IFERROR(INDEX(I51:I500,MATCH($C$13,$C$51:$C$500,0)),"")</f>
        <v>137000000000</v>
      </c>
      <c r="J13" s="2">
        <f t="shared" si="10"/>
        <v>131000000000</v>
      </c>
      <c r="K13" s="2">
        <f t="shared" si="10"/>
        <v>137000000000</v>
      </c>
      <c r="L13" s="2">
        <f t="shared" si="10"/>
        <v>128000000000</v>
      </c>
      <c r="M13" s="2">
        <f t="shared" si="10"/>
        <v>120000000000</v>
      </c>
      <c r="N13" s="2">
        <f t="shared" si="10"/>
        <v>118000000000</v>
      </c>
      <c r="O13" s="2">
        <f t="shared" si="10"/>
        <v>113000000000</v>
      </c>
    </row>
    <row r="14" spans="1:15" x14ac:dyDescent="0.35">
      <c r="C14" t="s">
        <v>26</v>
      </c>
      <c r="D14" s="2">
        <f>IFERROR(INDEX(D51:D500,MATCH($C$14,$C$51:$C$500,0)),"")</f>
        <v>-2202243100</v>
      </c>
      <c r="H14" s="2">
        <f>IFERROR(SUM(D14:G14)*(4/MAX(1,COUNT(D14:G14))),"")</f>
        <v>-8808972400</v>
      </c>
      <c r="I14" s="2">
        <f t="shared" ref="I14:O14" si="11">IFERROR(INDEX(I51:I500,MATCH($C$14,$C$51:$C$500,0)),"")</f>
        <v>-13710093365</v>
      </c>
      <c r="J14" s="2">
        <f t="shared" si="11"/>
        <v>-14020274831</v>
      </c>
      <c r="K14" s="2">
        <f t="shared" si="11"/>
        <v>-11009608084</v>
      </c>
      <c r="L14" s="2">
        <f t="shared" si="11"/>
        <v>-10832556586</v>
      </c>
      <c r="M14" s="2">
        <f t="shared" si="11"/>
        <v>-9977834909</v>
      </c>
      <c r="N14" s="2">
        <f t="shared" si="11"/>
        <v>-9533697761</v>
      </c>
      <c r="O14" s="2">
        <f t="shared" si="11"/>
        <v>-9146871866</v>
      </c>
    </row>
    <row r="15" spans="1:1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-68406250</v>
      </c>
      <c r="N15" s="2">
        <f t="shared" si="12"/>
        <v>0</v>
      </c>
      <c r="O15" s="2">
        <f t="shared" si="12"/>
        <v>0</v>
      </c>
    </row>
    <row r="16" spans="1:15" x14ac:dyDescent="0.35">
      <c r="C16" t="s">
        <v>28</v>
      </c>
      <c r="D16" s="2">
        <f>IFERROR(INDEX(D51:D500,MATCH($C$16,$C$51:$C$500,0)),"")</f>
        <v>-3049070490</v>
      </c>
      <c r="H16" s="2">
        <f>IFERROR(SUM(D16:G16)*(4/MAX(1,COUNT(D16:G16))),"")</f>
        <v>-12196281960</v>
      </c>
      <c r="I16" s="2">
        <f t="shared" ref="I16:O16" si="13">IFERROR(INDEX(I51:I500,MATCH($C$16,$C$51:$C$500,0)),"")</f>
        <v>-9859481653</v>
      </c>
      <c r="J16" s="2">
        <f t="shared" si="13"/>
        <v>-8493414177</v>
      </c>
      <c r="K16" s="2">
        <f t="shared" si="13"/>
        <v>-6375333422</v>
      </c>
      <c r="L16" s="2">
        <f t="shared" si="13"/>
        <v>-4966075922</v>
      </c>
      <c r="M16" s="2">
        <f t="shared" si="13"/>
        <v>155223543</v>
      </c>
      <c r="N16" s="2">
        <f t="shared" si="13"/>
        <v>-4045224902</v>
      </c>
      <c r="O16" s="2">
        <f t="shared" si="13"/>
        <v>1587817053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195600000000</v>
      </c>
      <c r="H20" s="2">
        <f t="shared" ref="H20:O20" ca="1" si="14">IFERROR(H21*H2,"")</f>
        <v>195600000000</v>
      </c>
      <c r="I20" s="2">
        <f t="shared" ca="1" si="14"/>
        <v>62400000000</v>
      </c>
      <c r="J20" s="2">
        <f t="shared" ca="1" si="14"/>
        <v>16800000000</v>
      </c>
      <c r="K20" s="2">
        <f t="shared" ca="1" si="14"/>
        <v>19200000000</v>
      </c>
      <c r="L20" s="2" t="str">
        <f t="shared" ca="1" si="14"/>
        <v/>
      </c>
      <c r="M20" s="2">
        <f t="shared" ca="1" si="14"/>
        <v>60000000000</v>
      </c>
      <c r="N20" s="2">
        <f t="shared" ca="1" si="14"/>
        <v>100000000000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1200000000</v>
      </c>
      <c r="H21" s="2">
        <f>IFERROR(INDEX(D21:G21,COUNT(D21:G21)),"")</f>
        <v>1200000000</v>
      </c>
      <c r="I21" s="2">
        <f t="shared" ref="I21:O21" si="15">IFERROR(INDEX(I51:I500,MATCH($C$7,$C$51:$C$500,0)),"")</f>
        <v>1200000000</v>
      </c>
      <c r="J21" s="2">
        <f t="shared" si="15"/>
        <v>1200000000</v>
      </c>
      <c r="K21" s="2">
        <f t="shared" si="15"/>
        <v>1200000000</v>
      </c>
      <c r="L21" s="2">
        <f t="shared" si="15"/>
        <v>1200000000</v>
      </c>
      <c r="M21" s="2">
        <f t="shared" si="15"/>
        <v>1000000000</v>
      </c>
      <c r="N21" s="2">
        <f t="shared" si="15"/>
        <v>1000000000</v>
      </c>
      <c r="O21" s="2">
        <f t="shared" si="15"/>
        <v>800000000</v>
      </c>
    </row>
    <row r="23" spans="1:15" x14ac:dyDescent="0.35">
      <c r="B23" t="s">
        <v>43</v>
      </c>
      <c r="C23" t="s">
        <v>44</v>
      </c>
      <c r="D23" s="3">
        <f>IFERROR(D5/D6*100,"")</f>
        <v>-9.6457296764081466</v>
      </c>
      <c r="H23" s="3">
        <f t="shared" ref="H23:O23" si="16">IFERROR(H5/H6*100,"")</f>
        <v>-38.582918705632586</v>
      </c>
      <c r="I23" s="3">
        <f t="shared" si="16"/>
        <v>-28.360849851802953</v>
      </c>
      <c r="J23" s="3">
        <f t="shared" si="16"/>
        <v>-19.026785121168896</v>
      </c>
      <c r="K23" s="3">
        <f t="shared" si="16"/>
        <v>-12.091475328773917</v>
      </c>
      <c r="L23" s="3">
        <f t="shared" si="16"/>
        <v>-8.4566781644974718</v>
      </c>
      <c r="M23" s="3">
        <f t="shared" si="16"/>
        <v>0.53507966699069121</v>
      </c>
      <c r="N23" s="3">
        <f t="shared" si="16"/>
        <v>-7.7849453672062916</v>
      </c>
      <c r="O23" s="3">
        <f t="shared" si="16"/>
        <v>6.7298546105511257</v>
      </c>
    </row>
    <row r="24" spans="1:15" x14ac:dyDescent="0.35">
      <c r="C24" t="s">
        <v>45</v>
      </c>
      <c r="D24" s="4">
        <f>IFERROR(_xlfn.RRI(5,I23,D23),"")</f>
        <v>-0.19402203389675299</v>
      </c>
      <c r="H24" s="4" t="str">
        <f t="shared" ref="H24:O24" si="17">IFERROR(_xlfn.RRI(5,M23,H23),"")</f>
        <v/>
      </c>
      <c r="I24" s="4">
        <f t="shared" si="17"/>
        <v>0.29506848256626972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-2.54</v>
      </c>
      <c r="H25" s="3">
        <f>IFERROR(INDEX(D25:G25,COUNT(D25:G25)),"")</f>
        <v>-2.54</v>
      </c>
      <c r="I25" s="3">
        <f t="shared" ref="I25:O25" si="18">IFERROR(INDEX(I51:I500,MATCH($C$25,$C$51:$C$500,0)),"")</f>
        <v>-8.2200000000000006</v>
      </c>
      <c r="J25" s="3">
        <f t="shared" si="18"/>
        <v>-7.08</v>
      </c>
      <c r="K25" s="3">
        <f t="shared" si="18"/>
        <v>-5.31</v>
      </c>
      <c r="L25" s="3">
        <f t="shared" si="18"/>
        <v>-4.1399999999999997</v>
      </c>
      <c r="M25" s="3">
        <f t="shared" si="18"/>
        <v>0.09</v>
      </c>
      <c r="N25" s="3">
        <f t="shared" si="18"/>
        <v>-4.05</v>
      </c>
      <c r="O25" s="3">
        <f t="shared" si="18"/>
        <v>1.98</v>
      </c>
    </row>
    <row r="26" spans="1:15" x14ac:dyDescent="0.35">
      <c r="C26" t="s">
        <v>48</v>
      </c>
      <c r="D26" s="4">
        <f>IFERROR(_xlfn.RRI(5,I25,D25),"")</f>
        <v>-0.20933524522224112</v>
      </c>
      <c r="H26" s="4" t="str">
        <f t="shared" ref="H26:O26" si="19">IFERROR(_xlfn.RRI(5,M25,H25),"")</f>
        <v/>
      </c>
      <c r="I26" s="4">
        <f t="shared" si="19"/>
        <v>0.15208191393243697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1.2212122708333333</v>
      </c>
      <c r="H27" s="3">
        <f t="shared" ref="H27:O27" si="20">IFERROR(H4/H21,"")</f>
        <v>4.8848490833333331</v>
      </c>
      <c r="I27" s="3">
        <f t="shared" si="20"/>
        <v>16.551172505833332</v>
      </c>
      <c r="J27" s="3">
        <f t="shared" si="20"/>
        <v>19.3119230625</v>
      </c>
      <c r="K27" s="3">
        <f t="shared" si="20"/>
        <v>23.643405897499999</v>
      </c>
      <c r="L27" s="3">
        <f t="shared" si="20"/>
        <v>12.307430609166667</v>
      </c>
      <c r="M27" s="3">
        <f t="shared" si="20"/>
        <v>50.363743196000001</v>
      </c>
      <c r="N27" s="3">
        <f t="shared" si="20"/>
        <v>25.376582800000001</v>
      </c>
      <c r="O27" s="3">
        <f t="shared" si="20"/>
        <v>51.790262926250001</v>
      </c>
    </row>
    <row r="28" spans="1:15" x14ac:dyDescent="0.35">
      <c r="C28" t="s">
        <v>50</v>
      </c>
      <c r="D28" s="4">
        <f>IFERROR(_xlfn.RRI(5,I27,D27),"")</f>
        <v>-0.4062652351227245</v>
      </c>
      <c r="H28" s="4">
        <f t="shared" ref="H28:O28" si="21">IFERROR(_xlfn.RRI(5,M27,H27),"")</f>
        <v>-0.37288580692042783</v>
      </c>
      <c r="I28" s="4">
        <f t="shared" si="21"/>
        <v>-8.1922962683100731E-2</v>
      </c>
      <c r="J28" s="4">
        <f t="shared" si="21"/>
        <v>-0.17905231723540138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-0.69099756690997571</v>
      </c>
      <c r="I29" s="4">
        <f t="shared" si="22"/>
        <v>0.16101694915254244</v>
      </c>
      <c r="J29" s="4">
        <f t="shared" si="22"/>
        <v>0.33333333333333343</v>
      </c>
      <c r="K29" s="4">
        <f t="shared" si="22"/>
        <v>0.28260869565217389</v>
      </c>
      <c r="L29" s="4">
        <f t="shared" si="22"/>
        <v>-47</v>
      </c>
      <c r="M29" s="4">
        <f t="shared" si="22"/>
        <v>-1.0222222222222221</v>
      </c>
      <c r="N29" s="4">
        <f t="shared" si="22"/>
        <v>-3.045454545454545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-0.70486386498529308</v>
      </c>
      <c r="I30" s="4">
        <f t="shared" si="23"/>
        <v>-0.14295575576455713</v>
      </c>
      <c r="J30" s="4">
        <f t="shared" si="23"/>
        <v>-0.18320045994126424</v>
      </c>
      <c r="K30" s="4">
        <f t="shared" si="23"/>
        <v>0.92106757684176677</v>
      </c>
      <c r="L30" s="4">
        <f t="shared" si="23"/>
        <v>-0.75562915247840134</v>
      </c>
      <c r="M30" s="4">
        <f t="shared" si="23"/>
        <v>0.98465426148709034</v>
      </c>
      <c r="N30" s="4">
        <f t="shared" si="23"/>
        <v>-0.5100124740409876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26.34</v>
      </c>
      <c r="H32" s="3">
        <f>IFERROR(INDEX(D32:G32,COUNT(D32:G32)),"")</f>
        <v>26.34</v>
      </c>
      <c r="I32" s="3">
        <f t="shared" ref="I32:O32" si="24">IFERROR(INDEX(I51:I500,MATCH($C$32,$C$51:$C$500,0)),"")</f>
        <v>28.88</v>
      </c>
      <c r="J32" s="3">
        <f t="shared" si="24"/>
        <v>37.07</v>
      </c>
      <c r="K32" s="3">
        <f t="shared" si="24"/>
        <v>44.13</v>
      </c>
      <c r="L32" s="3">
        <f t="shared" si="24"/>
        <v>49.46</v>
      </c>
      <c r="M32" s="3">
        <f t="shared" si="24"/>
        <v>50.19</v>
      </c>
      <c r="N32" s="3">
        <f t="shared" si="24"/>
        <v>49.92</v>
      </c>
      <c r="O32" s="3">
        <f t="shared" si="24"/>
        <v>28.09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6.8</v>
      </c>
      <c r="H33" s="3">
        <f>IFERROR(INDEX(D33:G33,COUNT(D33:G33)),"")</f>
        <v>6.8</v>
      </c>
      <c r="I33" s="3">
        <f t="shared" ref="I33:O33" si="25">IFERROR(INDEX(I51:I500,MATCH($C$33,$C$51:$C$500,0)),"")</f>
        <v>1.8</v>
      </c>
      <c r="J33" s="3">
        <f t="shared" si="25"/>
        <v>0.38</v>
      </c>
      <c r="K33" s="3">
        <f t="shared" si="25"/>
        <v>0.36</v>
      </c>
      <c r="L33" s="3">
        <f t="shared" si="25"/>
        <v>1.01</v>
      </c>
      <c r="M33" s="3">
        <f t="shared" si="25"/>
        <v>1.2</v>
      </c>
      <c r="N33" s="3">
        <f t="shared" si="25"/>
        <v>2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-70.47</v>
      </c>
      <c r="H34" s="3">
        <f>IFERROR(INDEX(D34:G34,COUNT(D34:G34)),"")</f>
        <v>-70.47</v>
      </c>
      <c r="I34" s="3">
        <f t="shared" ref="I34:O34" si="26">IFERROR(INDEX(I51:I500,MATCH($C$34,$C$51:$C$500,0)),"")</f>
        <v>-6.33</v>
      </c>
      <c r="J34" s="3">
        <f t="shared" si="26"/>
        <v>-1.98</v>
      </c>
      <c r="K34" s="3">
        <f t="shared" si="26"/>
        <v>-3.01</v>
      </c>
      <c r="L34" s="3">
        <f t="shared" si="26"/>
        <v>-12.08</v>
      </c>
      <c r="M34" s="3">
        <f t="shared" si="26"/>
        <v>666.67</v>
      </c>
      <c r="N34" s="3">
        <f t="shared" si="26"/>
        <v>-24.69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146.58000000000001</v>
      </c>
      <c r="H35" s="3">
        <f>IFERROR(INDEX(D35:G35,COUNT(D35:G35)),"")</f>
        <v>146.58000000000001</v>
      </c>
      <c r="I35" s="3">
        <f t="shared" ref="I35:O35" si="27">IFERROR(INDEX(I51:I500,MATCH($C$35,$C$51:$C$500,0)),"")</f>
        <v>3.14</v>
      </c>
      <c r="J35" s="3">
        <f t="shared" si="27"/>
        <v>0.72</v>
      </c>
      <c r="K35" s="3">
        <f t="shared" si="27"/>
        <v>0.68</v>
      </c>
      <c r="L35" s="3">
        <f t="shared" si="27"/>
        <v>4.0599999999999996</v>
      </c>
      <c r="M35" s="3">
        <f t="shared" si="27"/>
        <v>1.19</v>
      </c>
      <c r="N35" s="3">
        <f t="shared" si="27"/>
        <v>3.94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1465454725</v>
      </c>
      <c r="E51" s="5">
        <v>2430326058</v>
      </c>
      <c r="F51" s="5">
        <v>3380400892</v>
      </c>
      <c r="G51" s="5">
        <v>8552259493</v>
      </c>
      <c r="I51" s="5">
        <v>19861407007</v>
      </c>
      <c r="J51" s="5">
        <v>23174307675</v>
      </c>
      <c r="K51" s="5">
        <v>28372087077</v>
      </c>
      <c r="L51" s="5">
        <v>14768916731</v>
      </c>
      <c r="M51" s="5">
        <v>50363743196</v>
      </c>
      <c r="N51" s="5">
        <v>25376582800</v>
      </c>
      <c r="O51" s="5">
        <v>41432210341</v>
      </c>
    </row>
    <row r="52" spans="2:15" x14ac:dyDescent="0.35">
      <c r="C52" t="s">
        <v>75</v>
      </c>
      <c r="D52" s="5">
        <v>-814822386</v>
      </c>
      <c r="E52" s="5">
        <v>219736288</v>
      </c>
      <c r="F52" s="5">
        <v>-2192632566</v>
      </c>
      <c r="G52" s="5">
        <v>-5453755541</v>
      </c>
      <c r="I52" s="5">
        <v>-10289977534</v>
      </c>
      <c r="J52" s="5">
        <v>-11394487204</v>
      </c>
      <c r="K52" s="5">
        <v>-15480358663</v>
      </c>
      <c r="L52" s="5">
        <v>-11173011942</v>
      </c>
      <c r="M52" s="5">
        <v>-33358131716</v>
      </c>
      <c r="N52" s="5">
        <v>-14321377215</v>
      </c>
      <c r="O52" s="5">
        <v>-23729238987</v>
      </c>
    </row>
    <row r="53" spans="2:15" x14ac:dyDescent="0.35">
      <c r="C53" t="s">
        <v>76</v>
      </c>
      <c r="D53" s="5">
        <v>650632339</v>
      </c>
      <c r="E53" s="5">
        <v>2650062346</v>
      </c>
      <c r="F53" s="5">
        <v>1187768326</v>
      </c>
      <c r="G53" s="5">
        <v>3098503952</v>
      </c>
      <c r="I53" s="5">
        <v>9571429473</v>
      </c>
      <c r="J53" s="5">
        <v>11779820471</v>
      </c>
      <c r="K53" s="5">
        <v>12891728414</v>
      </c>
      <c r="L53" s="5">
        <v>3595904789</v>
      </c>
      <c r="M53" s="5">
        <v>17005611480</v>
      </c>
      <c r="N53" s="5">
        <v>11055205585</v>
      </c>
      <c r="O53" s="5">
        <v>17702971354</v>
      </c>
    </row>
    <row r="54" spans="2:15" x14ac:dyDescent="0.35">
      <c r="C54" t="s">
        <v>77</v>
      </c>
      <c r="D54" s="5">
        <v>-1498394901</v>
      </c>
      <c r="E54" s="5">
        <v>-1098559202</v>
      </c>
      <c r="F54" s="5">
        <v>-1420565269</v>
      </c>
      <c r="G54" s="5">
        <v>-1364101945</v>
      </c>
      <c r="I54" s="5">
        <v>-5726617458</v>
      </c>
      <c r="J54" s="5">
        <v>-6257067082</v>
      </c>
      <c r="K54" s="5">
        <v>-8268095396</v>
      </c>
      <c r="L54" s="5">
        <v>2239047338</v>
      </c>
      <c r="M54" s="5">
        <v>-6892921806</v>
      </c>
      <c r="N54" s="5">
        <v>-5828298613</v>
      </c>
      <c r="O54" s="5">
        <v>-6998940541</v>
      </c>
    </row>
    <row r="55" spans="2:15" x14ac:dyDescent="0.35">
      <c r="C55" t="s">
        <v>79</v>
      </c>
      <c r="D55" s="5">
        <v>-1455971843</v>
      </c>
      <c r="E55" s="5">
        <v>-604925068</v>
      </c>
      <c r="F55" s="5">
        <v>-1763820967</v>
      </c>
      <c r="G55" s="5">
        <v>-1155125815</v>
      </c>
      <c r="I55" s="5">
        <v>-5209898690</v>
      </c>
      <c r="J55" s="5">
        <v>-5663945334</v>
      </c>
      <c r="K55" s="5">
        <v>-8721177471</v>
      </c>
      <c r="L55" s="5">
        <v>-8576789099</v>
      </c>
      <c r="M55" s="5">
        <v>-5757875049</v>
      </c>
      <c r="N55" s="5">
        <v>-5014150432</v>
      </c>
      <c r="O55" s="5">
        <v>-5488965337</v>
      </c>
    </row>
    <row r="56" spans="2:15" x14ac:dyDescent="0.35">
      <c r="C56" t="s">
        <v>87</v>
      </c>
      <c r="D56" s="5">
        <v>-42423058</v>
      </c>
      <c r="E56" s="5">
        <v>583181</v>
      </c>
      <c r="F56" s="5">
        <v>-125524144</v>
      </c>
      <c r="G56" s="5">
        <v>-209433722</v>
      </c>
      <c r="I56" s="5">
        <v>-493329411</v>
      </c>
      <c r="J56" s="5">
        <v>-604338626</v>
      </c>
      <c r="K56" s="5">
        <v>-676310415</v>
      </c>
      <c r="L56" s="5">
        <v>-572582560</v>
      </c>
      <c r="M56" s="5">
        <v>-1563208775</v>
      </c>
      <c r="N56" s="5">
        <v>-909834984</v>
      </c>
      <c r="O56" s="5">
        <v>-1272966310</v>
      </c>
    </row>
    <row r="57" spans="2:15" x14ac:dyDescent="0.35">
      <c r="C57" t="s">
        <v>80</v>
      </c>
    </row>
    <row r="58" spans="2:15" x14ac:dyDescent="0.35">
      <c r="C58" t="s">
        <v>81</v>
      </c>
      <c r="D58" s="5">
        <v>-847762562</v>
      </c>
      <c r="E58" s="5">
        <v>1551503144</v>
      </c>
      <c r="F58" s="5">
        <v>-232796943</v>
      </c>
      <c r="G58" s="5">
        <v>1734402007</v>
      </c>
      <c r="I58" s="5">
        <v>3844812015</v>
      </c>
      <c r="J58" s="5">
        <v>5522753389</v>
      </c>
      <c r="K58" s="5">
        <v>4623633018</v>
      </c>
      <c r="L58" s="5">
        <v>5834952127</v>
      </c>
      <c r="M58" s="5">
        <v>10112689674</v>
      </c>
      <c r="N58" s="5">
        <v>5226906972</v>
      </c>
      <c r="O58" s="5">
        <v>10704030813</v>
      </c>
    </row>
    <row r="59" spans="2:15" x14ac:dyDescent="0.35">
      <c r="C59" t="s">
        <v>82</v>
      </c>
      <c r="D59" s="5">
        <v>-2201307928</v>
      </c>
      <c r="E59" s="5">
        <v>-3207660207</v>
      </c>
      <c r="F59" s="5">
        <v>-3614636081</v>
      </c>
      <c r="G59" s="5">
        <v>-4170456449</v>
      </c>
      <c r="I59" s="5">
        <v>-13704293668</v>
      </c>
      <c r="J59" s="5">
        <v>-14016167566</v>
      </c>
      <c r="K59" s="5">
        <v>-10998966440</v>
      </c>
      <c r="L59" s="5">
        <v>-10801028049</v>
      </c>
      <c r="M59" s="5">
        <v>-9957466131</v>
      </c>
      <c r="N59" s="5">
        <v>-9272131874</v>
      </c>
      <c r="O59" s="5">
        <v>-9116213760</v>
      </c>
    </row>
    <row r="60" spans="2:15" x14ac:dyDescent="0.35">
      <c r="C60" t="s">
        <v>83</v>
      </c>
      <c r="D60" s="5">
        <v>935172</v>
      </c>
      <c r="E60" s="5">
        <v>746289</v>
      </c>
      <c r="F60" s="5">
        <v>3409153</v>
      </c>
      <c r="G60" s="5">
        <v>1644255</v>
      </c>
      <c r="I60" s="5">
        <v>5799697</v>
      </c>
      <c r="J60" s="5">
        <v>4107265</v>
      </c>
      <c r="K60" s="5">
        <v>10641644</v>
      </c>
      <c r="L60" s="5">
        <v>31528537</v>
      </c>
      <c r="M60" s="5">
        <v>20368778</v>
      </c>
      <c r="N60" s="5">
        <v>261565887</v>
      </c>
      <c r="O60" s="5">
        <v>30658106</v>
      </c>
    </row>
    <row r="61" spans="2:15" x14ac:dyDescent="0.35">
      <c r="C61" t="s">
        <v>26</v>
      </c>
      <c r="D61" s="5">
        <v>-2202243100</v>
      </c>
      <c r="E61" s="5">
        <v>-3208406496</v>
      </c>
      <c r="F61" s="5">
        <v>-3618045234</v>
      </c>
      <c r="G61" s="5">
        <v>-4172100704</v>
      </c>
      <c r="I61" s="5">
        <v>-13710093365</v>
      </c>
      <c r="J61" s="5">
        <v>-14020274831</v>
      </c>
      <c r="K61" s="5">
        <v>-11009608084</v>
      </c>
      <c r="L61" s="5">
        <v>-10832556586</v>
      </c>
      <c r="M61" s="5">
        <v>-9977834909</v>
      </c>
      <c r="N61" s="5">
        <v>-9533697761</v>
      </c>
      <c r="O61" s="5">
        <v>-9146871866</v>
      </c>
    </row>
    <row r="62" spans="2:15" x14ac:dyDescent="0.35">
      <c r="C62" t="s">
        <v>84</v>
      </c>
      <c r="D62" s="5">
        <v>-2201307928</v>
      </c>
      <c r="E62" s="5">
        <v>-3207660207</v>
      </c>
      <c r="F62" s="5">
        <v>-3614636081</v>
      </c>
      <c r="G62" s="5">
        <v>-4170456449</v>
      </c>
      <c r="I62" s="5">
        <v>-13704293668</v>
      </c>
      <c r="J62" s="5">
        <v>-14016167566</v>
      </c>
      <c r="K62" s="5">
        <v>-10998966440</v>
      </c>
      <c r="L62" s="5">
        <v>-10801028049</v>
      </c>
      <c r="M62" s="5">
        <v>-9957466131</v>
      </c>
      <c r="N62" s="5">
        <v>-9272131874</v>
      </c>
      <c r="O62" s="5">
        <v>-9116213760</v>
      </c>
    </row>
    <row r="63" spans="2:15" x14ac:dyDescent="0.35">
      <c r="C63" t="s">
        <v>28</v>
      </c>
      <c r="D63" s="5">
        <v>-3049070490</v>
      </c>
      <c r="E63" s="5">
        <v>-1656157063</v>
      </c>
      <c r="F63" s="5">
        <v>-3847433024</v>
      </c>
      <c r="G63" s="5">
        <v>-2436054442</v>
      </c>
      <c r="I63" s="5">
        <v>-9859481653</v>
      </c>
      <c r="J63" s="5">
        <v>-8493414177</v>
      </c>
      <c r="K63" s="5">
        <v>-6375333422</v>
      </c>
      <c r="L63" s="5">
        <v>-4966075922</v>
      </c>
      <c r="M63" s="5">
        <v>155223543</v>
      </c>
      <c r="N63" s="5">
        <v>-4045224902</v>
      </c>
      <c r="O63" s="5">
        <v>1587817053</v>
      </c>
    </row>
    <row r="64" spans="2:15" x14ac:dyDescent="0.35">
      <c r="C64" t="s">
        <v>27</v>
      </c>
      <c r="M64" s="5">
        <v>-68406250</v>
      </c>
    </row>
    <row r="65" spans="2:15" x14ac:dyDescent="0.35">
      <c r="C65" t="s">
        <v>91</v>
      </c>
      <c r="D65" s="5">
        <v>-3049070490</v>
      </c>
      <c r="E65" s="5">
        <v>-1656157063</v>
      </c>
      <c r="F65" s="5">
        <v>-3847433024</v>
      </c>
      <c r="G65" s="5">
        <v>-2436054442</v>
      </c>
      <c r="I65" s="5">
        <v>-9859481653</v>
      </c>
      <c r="J65" s="5">
        <v>-8493414177</v>
      </c>
      <c r="K65" s="5">
        <v>-6375333422</v>
      </c>
      <c r="L65" s="5">
        <v>-4966075922</v>
      </c>
      <c r="M65" s="5">
        <v>86817293</v>
      </c>
      <c r="N65" s="5">
        <v>-4045224902</v>
      </c>
      <c r="O65" s="5">
        <v>1587817053</v>
      </c>
    </row>
    <row r="66" spans="2:15" x14ac:dyDescent="0.35">
      <c r="C66" t="s">
        <v>92</v>
      </c>
      <c r="E66" s="5">
        <v>29712000</v>
      </c>
      <c r="I66" s="5">
        <v>29712000</v>
      </c>
      <c r="J66" s="5">
        <v>28509000</v>
      </c>
      <c r="K66" s="5">
        <v>-27625000</v>
      </c>
      <c r="L66" s="5">
        <v>-53578000</v>
      </c>
      <c r="M66" s="5">
        <v>181719000</v>
      </c>
      <c r="N66" s="5">
        <v>159160000</v>
      </c>
      <c r="O66" s="5">
        <v>-75306000</v>
      </c>
    </row>
    <row r="67" spans="2:15" x14ac:dyDescent="0.35">
      <c r="C67" t="s">
        <v>386</v>
      </c>
      <c r="E67" s="5">
        <v>29712000</v>
      </c>
      <c r="I67" s="5">
        <v>29712000</v>
      </c>
      <c r="J67" s="5">
        <v>28509000</v>
      </c>
      <c r="K67" s="5">
        <v>-27625000</v>
      </c>
      <c r="L67" s="5">
        <v>-53578000</v>
      </c>
      <c r="M67" s="5">
        <v>181719000</v>
      </c>
      <c r="N67" s="5">
        <v>159160000</v>
      </c>
      <c r="O67" s="5">
        <v>-75306000</v>
      </c>
    </row>
    <row r="68" spans="2:15" x14ac:dyDescent="0.35">
      <c r="C68" t="s">
        <v>93</v>
      </c>
      <c r="D68" s="5">
        <v>-3049070490</v>
      </c>
      <c r="E68" s="5">
        <v>-1626445063</v>
      </c>
      <c r="F68" s="5">
        <v>-3847433024</v>
      </c>
      <c r="G68" s="5">
        <v>-2436054442</v>
      </c>
      <c r="I68" s="5">
        <v>-9829769653</v>
      </c>
      <c r="J68" s="5">
        <v>-8464905177</v>
      </c>
      <c r="K68" s="5">
        <v>-6402958422</v>
      </c>
      <c r="L68" s="5">
        <v>-5019653922</v>
      </c>
      <c r="M68" s="5">
        <v>268536293</v>
      </c>
      <c r="N68" s="5">
        <v>-3886064902</v>
      </c>
      <c r="O68" s="5">
        <v>1512511053</v>
      </c>
    </row>
    <row r="69" spans="2:15" x14ac:dyDescent="0.35">
      <c r="C69" t="s">
        <v>94</v>
      </c>
      <c r="D69" s="5">
        <v>-3049070490</v>
      </c>
      <c r="E69" s="5">
        <v>-1656157063</v>
      </c>
      <c r="F69" s="5">
        <v>-3847433024</v>
      </c>
      <c r="G69" s="5">
        <v>-2436054442</v>
      </c>
      <c r="I69" s="5">
        <v>-9859481653</v>
      </c>
      <c r="J69" s="5">
        <v>-8493414177</v>
      </c>
      <c r="K69" s="5">
        <v>-6375333422</v>
      </c>
      <c r="L69" s="5">
        <v>-4966075922</v>
      </c>
      <c r="M69" s="5">
        <v>86817293</v>
      </c>
      <c r="N69" s="5">
        <v>-4045224902</v>
      </c>
      <c r="O69" s="5">
        <v>1587817053</v>
      </c>
    </row>
    <row r="70" spans="2:15" x14ac:dyDescent="0.35">
      <c r="C70" t="s">
        <v>7</v>
      </c>
      <c r="D70" s="5">
        <v>-3049070490</v>
      </c>
      <c r="E70" s="5">
        <v>-1626445063</v>
      </c>
      <c r="F70" s="5">
        <v>-3847433024</v>
      </c>
      <c r="G70" s="5">
        <v>-2436054442</v>
      </c>
      <c r="I70" s="5">
        <v>-9829769653</v>
      </c>
      <c r="J70" s="5">
        <v>-8464905177</v>
      </c>
      <c r="K70" s="5">
        <v>-6402958422</v>
      </c>
      <c r="L70" s="5">
        <v>-5019653922</v>
      </c>
      <c r="M70" s="5">
        <v>268536293</v>
      </c>
      <c r="N70" s="5">
        <v>-3886064902</v>
      </c>
      <c r="O70" s="5">
        <v>1512511053</v>
      </c>
    </row>
    <row r="71" spans="2:15" x14ac:dyDescent="0.35">
      <c r="C71" t="s">
        <v>95</v>
      </c>
      <c r="D71" s="5">
        <v>-3049070490</v>
      </c>
      <c r="E71" s="5">
        <v>-1656157063</v>
      </c>
      <c r="F71" s="5">
        <v>-3847433024</v>
      </c>
      <c r="G71" s="5">
        <v>-2436054442</v>
      </c>
      <c r="I71" s="5">
        <v>-9859481653</v>
      </c>
      <c r="J71" s="5">
        <v>-8493414177</v>
      </c>
      <c r="K71" s="5">
        <v>-6375333422</v>
      </c>
      <c r="L71" s="5">
        <v>-4966075922</v>
      </c>
      <c r="M71" s="5">
        <v>86817293</v>
      </c>
      <c r="N71" s="5">
        <v>-4045224902</v>
      </c>
      <c r="O71" s="5">
        <v>1587817053</v>
      </c>
    </row>
    <row r="72" spans="2:15" x14ac:dyDescent="0.35">
      <c r="C72" t="s">
        <v>96</v>
      </c>
      <c r="D72" s="5">
        <v>-3049070490</v>
      </c>
      <c r="E72" s="5">
        <v>-1626445063</v>
      </c>
      <c r="F72" s="5">
        <v>-3847433024</v>
      </c>
      <c r="G72" s="5">
        <v>-2436054442</v>
      </c>
      <c r="I72" s="5">
        <v>-9829769653</v>
      </c>
      <c r="J72" s="5">
        <v>-8464905177</v>
      </c>
      <c r="K72" s="5">
        <v>-6402958422</v>
      </c>
      <c r="L72" s="5">
        <v>-5019653922</v>
      </c>
      <c r="M72" s="5">
        <v>268536293</v>
      </c>
      <c r="N72" s="5">
        <v>-3886064902</v>
      </c>
      <c r="O72" s="5">
        <v>1512511053</v>
      </c>
    </row>
    <row r="73" spans="2:15" x14ac:dyDescent="0.35">
      <c r="C73" t="s">
        <v>97</v>
      </c>
      <c r="D73" s="5">
        <v>-3049070490</v>
      </c>
      <c r="E73" s="5">
        <v>-1626445063</v>
      </c>
      <c r="F73" s="5">
        <v>-3847433024</v>
      </c>
      <c r="G73" s="5">
        <v>-2436054442</v>
      </c>
      <c r="I73" s="5">
        <v>-9829769653</v>
      </c>
      <c r="J73" s="5">
        <v>-8464905177</v>
      </c>
      <c r="K73" s="5">
        <v>-6402958422</v>
      </c>
      <c r="L73" s="5">
        <v>-5019653922</v>
      </c>
      <c r="M73" s="5">
        <v>268536293</v>
      </c>
      <c r="N73" s="5">
        <v>-3886064902</v>
      </c>
      <c r="O73" s="5">
        <v>1512511053</v>
      </c>
    </row>
    <row r="75" spans="2:15" x14ac:dyDescent="0.35">
      <c r="B75" t="s">
        <v>98</v>
      </c>
      <c r="C75" t="s">
        <v>99</v>
      </c>
    </row>
    <row r="76" spans="2:15" x14ac:dyDescent="0.35">
      <c r="C76" t="s">
        <v>100</v>
      </c>
    </row>
    <row r="77" spans="2:15" x14ac:dyDescent="0.35">
      <c r="C77" t="s">
        <v>19</v>
      </c>
      <c r="D77" s="5">
        <v>1766099895</v>
      </c>
      <c r="E77" s="5">
        <v>197044725</v>
      </c>
      <c r="F77" s="5">
        <v>229322096</v>
      </c>
      <c r="G77" s="5">
        <v>328184430</v>
      </c>
      <c r="I77" s="5">
        <v>197044725</v>
      </c>
      <c r="J77" s="5">
        <v>669555341</v>
      </c>
      <c r="K77" s="5">
        <v>597695837</v>
      </c>
      <c r="L77" s="5">
        <v>998573206</v>
      </c>
      <c r="M77" s="5">
        <v>3786778817</v>
      </c>
      <c r="N77" s="5">
        <v>931086534</v>
      </c>
      <c r="O77" s="5">
        <v>1698147338</v>
      </c>
    </row>
    <row r="78" spans="2:15" x14ac:dyDescent="0.35">
      <c r="C78" t="s">
        <v>101</v>
      </c>
      <c r="D78" s="5">
        <v>465254441</v>
      </c>
      <c r="E78" s="5">
        <v>1733104759</v>
      </c>
      <c r="F78" s="5">
        <v>1429924941</v>
      </c>
      <c r="G78" s="5">
        <v>4718263075</v>
      </c>
      <c r="I78" s="5">
        <v>1733104759</v>
      </c>
      <c r="J78" s="5">
        <v>1521839341</v>
      </c>
      <c r="K78" s="5">
        <v>4331160108</v>
      </c>
      <c r="L78" s="5">
        <v>2968543657</v>
      </c>
      <c r="M78" s="5">
        <v>656434570</v>
      </c>
      <c r="N78" s="5">
        <v>1253199708</v>
      </c>
      <c r="O78" s="5">
        <v>10151177024</v>
      </c>
    </row>
    <row r="79" spans="2:15" x14ac:dyDescent="0.35">
      <c r="C79" t="s">
        <v>102</v>
      </c>
      <c r="N79" s="5">
        <v>57796406</v>
      </c>
      <c r="O79" s="5">
        <v>1194077474</v>
      </c>
    </row>
    <row r="80" spans="2:15" x14ac:dyDescent="0.35">
      <c r="C80" t="s">
        <v>103</v>
      </c>
      <c r="D80" s="5">
        <v>1050715716</v>
      </c>
      <c r="E80" s="5">
        <v>2412513682</v>
      </c>
      <c r="F80" s="5">
        <v>3068352596</v>
      </c>
      <c r="G80" s="5">
        <v>3223465403</v>
      </c>
      <c r="I80" s="5">
        <v>2412513682</v>
      </c>
      <c r="J80" s="5">
        <v>3031096303</v>
      </c>
      <c r="K80" s="5">
        <v>2153015522</v>
      </c>
      <c r="L80" s="5">
        <v>962225467</v>
      </c>
      <c r="M80" s="5">
        <v>908239737</v>
      </c>
    </row>
    <row r="81" spans="3:15" x14ac:dyDescent="0.35">
      <c r="C81" t="s">
        <v>104</v>
      </c>
      <c r="D81" s="5">
        <v>465254441</v>
      </c>
      <c r="E81" s="5">
        <v>1733104759</v>
      </c>
      <c r="F81" s="5">
        <v>1429924941</v>
      </c>
      <c r="G81" s="5">
        <v>4718263075</v>
      </c>
      <c r="I81" s="5">
        <v>1733104759</v>
      </c>
      <c r="J81" s="5">
        <v>1521839341</v>
      </c>
      <c r="K81" s="5">
        <v>4331160108</v>
      </c>
      <c r="L81" s="5">
        <v>2968543657</v>
      </c>
      <c r="M81" s="5">
        <v>656434570</v>
      </c>
      <c r="N81" s="5">
        <v>1253199708</v>
      </c>
      <c r="O81" s="5">
        <v>10151177024</v>
      </c>
    </row>
    <row r="82" spans="3:15" x14ac:dyDescent="0.35">
      <c r="C82" t="s">
        <v>1133</v>
      </c>
      <c r="D82" s="5">
        <v>2321541175</v>
      </c>
      <c r="E82" s="5">
        <v>1040437096</v>
      </c>
      <c r="F82" s="5">
        <v>10656230377</v>
      </c>
      <c r="G82" s="5">
        <v>7790063944</v>
      </c>
      <c r="I82" s="5">
        <v>1040437096</v>
      </c>
      <c r="J82" s="5">
        <v>18185720570</v>
      </c>
      <c r="K82" s="5">
        <v>15065758135</v>
      </c>
      <c r="L82" s="5">
        <v>20012302541</v>
      </c>
      <c r="M82" s="5">
        <v>7105553262</v>
      </c>
      <c r="N82" s="5">
        <v>6300590900</v>
      </c>
      <c r="O82" s="5">
        <v>960583726</v>
      </c>
    </row>
    <row r="83" spans="3:15" x14ac:dyDescent="0.35">
      <c r="C83" t="s">
        <v>80</v>
      </c>
      <c r="D83" s="5">
        <v>188384000</v>
      </c>
      <c r="E83" s="5">
        <v>188384000</v>
      </c>
      <c r="F83" s="5">
        <v>158672000</v>
      </c>
      <c r="G83" s="5">
        <v>158672000</v>
      </c>
      <c r="I83" s="5">
        <v>188384000</v>
      </c>
      <c r="J83" s="5">
        <v>158672000</v>
      </c>
      <c r="K83" s="5">
        <v>130163000</v>
      </c>
      <c r="L83" s="5">
        <v>157788000</v>
      </c>
      <c r="M83" s="5">
        <v>211366000</v>
      </c>
      <c r="N83" s="5">
        <v>29647000</v>
      </c>
      <c r="O83" s="5">
        <v>-129513000</v>
      </c>
    </row>
    <row r="84" spans="3:15" x14ac:dyDescent="0.35">
      <c r="C84" t="s">
        <v>109</v>
      </c>
      <c r="D84" s="5">
        <v>4733256170</v>
      </c>
      <c r="E84" s="5">
        <v>2986781289</v>
      </c>
      <c r="F84" s="5">
        <v>12460679078</v>
      </c>
      <c r="G84" s="5">
        <v>13040031659</v>
      </c>
      <c r="I84" s="5">
        <v>2986781289</v>
      </c>
      <c r="J84" s="5">
        <v>20589712840</v>
      </c>
      <c r="K84" s="5">
        <v>20264922443</v>
      </c>
      <c r="L84" s="5">
        <v>26662825457</v>
      </c>
      <c r="M84" s="5">
        <v>11829459723</v>
      </c>
      <c r="N84" s="5">
        <v>13318572921</v>
      </c>
      <c r="O84" s="5">
        <v>20671486888</v>
      </c>
    </row>
    <row r="85" spans="3:15" x14ac:dyDescent="0.35">
      <c r="C85" t="s">
        <v>110</v>
      </c>
    </row>
    <row r="86" spans="3:15" x14ac:dyDescent="0.35">
      <c r="C86" t="s">
        <v>113</v>
      </c>
      <c r="D86" s="5">
        <v>169196386738</v>
      </c>
      <c r="E86" s="5">
        <v>169196386738</v>
      </c>
      <c r="F86" s="5">
        <v>169196386738</v>
      </c>
      <c r="G86" s="5">
        <v>169196386738</v>
      </c>
      <c r="I86" s="5">
        <v>169196386738</v>
      </c>
      <c r="J86" s="5">
        <v>169196386738</v>
      </c>
      <c r="K86" s="5">
        <v>169196386738</v>
      </c>
      <c r="L86" s="5">
        <v>167207609806</v>
      </c>
      <c r="M86" s="5">
        <v>155404947377</v>
      </c>
      <c r="N86" s="5">
        <v>147402151680</v>
      </c>
      <c r="O86" s="5">
        <v>107263749419</v>
      </c>
    </row>
    <row r="87" spans="3:15" x14ac:dyDescent="0.35">
      <c r="C87" t="s">
        <v>112</v>
      </c>
      <c r="D87" s="5">
        <v>2399937418</v>
      </c>
      <c r="E87" s="5">
        <v>2669228785</v>
      </c>
      <c r="F87" s="5">
        <v>2891688050</v>
      </c>
      <c r="G87" s="5">
        <v>2832279626</v>
      </c>
      <c r="I87" s="5">
        <v>2669228785</v>
      </c>
      <c r="J87" s="5">
        <v>3464226666</v>
      </c>
      <c r="K87" s="5">
        <v>4568628255</v>
      </c>
      <c r="L87" s="5">
        <v>5353191285</v>
      </c>
      <c r="M87" s="5">
        <v>7333482912</v>
      </c>
      <c r="N87" s="5">
        <v>6842347632</v>
      </c>
      <c r="O87" s="5">
        <v>9085142211</v>
      </c>
    </row>
    <row r="88" spans="3:15" x14ac:dyDescent="0.35">
      <c r="C88" t="s">
        <v>115</v>
      </c>
      <c r="D88" s="5">
        <v>171596324156</v>
      </c>
      <c r="E88" s="5">
        <v>171865615523</v>
      </c>
      <c r="F88" s="5">
        <v>172088074788</v>
      </c>
      <c r="G88" s="5">
        <v>172028666364</v>
      </c>
      <c r="I88" s="5">
        <v>171865615523</v>
      </c>
      <c r="J88" s="5">
        <v>172660613404</v>
      </c>
      <c r="K88" s="5">
        <v>173765014993</v>
      </c>
      <c r="L88" s="5">
        <v>172560801091</v>
      </c>
      <c r="M88" s="5">
        <v>162738430289</v>
      </c>
      <c r="N88" s="5">
        <v>155384724312</v>
      </c>
      <c r="O88" s="5">
        <v>116348891630</v>
      </c>
    </row>
    <row r="89" spans="3:15" x14ac:dyDescent="0.35">
      <c r="C89" t="s">
        <v>116</v>
      </c>
      <c r="D89" s="5">
        <v>176329580326</v>
      </c>
      <c r="E89" s="5">
        <v>174852396812</v>
      </c>
      <c r="F89" s="5">
        <v>184548753866</v>
      </c>
      <c r="G89" s="5">
        <v>185068698023</v>
      </c>
      <c r="I89" s="5">
        <v>174852396812</v>
      </c>
      <c r="J89" s="5">
        <v>193250326244</v>
      </c>
      <c r="K89" s="5">
        <v>194029937436</v>
      </c>
      <c r="L89" s="5">
        <v>199223626548</v>
      </c>
      <c r="M89" s="5">
        <v>174567890012</v>
      </c>
      <c r="N89" s="5">
        <v>168703297233</v>
      </c>
      <c r="O89" s="5">
        <v>137020378518</v>
      </c>
    </row>
    <row r="90" spans="3:15" x14ac:dyDescent="0.35">
      <c r="C90" t="s">
        <v>117</v>
      </c>
    </row>
    <row r="91" spans="3:15" x14ac:dyDescent="0.35">
      <c r="C91" t="s">
        <v>118</v>
      </c>
    </row>
    <row r="92" spans="3:15" x14ac:dyDescent="0.35">
      <c r="C92" t="s">
        <v>119</v>
      </c>
      <c r="D92" s="5">
        <v>58154489481</v>
      </c>
      <c r="E92" s="5">
        <v>53349019062</v>
      </c>
      <c r="F92" s="5">
        <v>60622237591</v>
      </c>
      <c r="G92" s="5">
        <v>67740820911</v>
      </c>
      <c r="I92" s="5">
        <v>53349019062</v>
      </c>
      <c r="J92" s="5">
        <v>67897718498</v>
      </c>
      <c r="K92" s="5">
        <v>53008821351</v>
      </c>
      <c r="L92" s="5">
        <v>62132994420</v>
      </c>
      <c r="M92" s="5">
        <v>73186923487</v>
      </c>
      <c r="N92" s="5">
        <v>69689655173</v>
      </c>
      <c r="O92" s="5">
        <v>59529217508</v>
      </c>
    </row>
    <row r="93" spans="3:15" x14ac:dyDescent="0.35">
      <c r="C93" t="s">
        <v>285</v>
      </c>
      <c r="D93" s="5">
        <v>19314621512</v>
      </c>
      <c r="E93" s="5">
        <v>35572530670</v>
      </c>
      <c r="F93" s="5">
        <v>35571531712</v>
      </c>
      <c r="G93" s="5">
        <v>35571531712</v>
      </c>
      <c r="I93" s="5">
        <v>35572530670</v>
      </c>
      <c r="J93" s="5">
        <v>35571531712</v>
      </c>
      <c r="K93" s="5">
        <v>35571531712</v>
      </c>
      <c r="L93" s="5">
        <v>30658437449</v>
      </c>
      <c r="M93" s="5">
        <v>60658653500</v>
      </c>
      <c r="N93" s="5">
        <v>64114272770</v>
      </c>
      <c r="O93" s="5">
        <v>53070894454</v>
      </c>
    </row>
    <row r="94" spans="3:15" x14ac:dyDescent="0.35">
      <c r="C94" t="s">
        <v>120</v>
      </c>
    </row>
    <row r="95" spans="3:15" x14ac:dyDescent="0.35">
      <c r="C95" t="s">
        <v>286</v>
      </c>
      <c r="D95" s="5">
        <v>1050715716</v>
      </c>
      <c r="E95" s="5">
        <v>2412513682</v>
      </c>
      <c r="F95" s="5">
        <v>3068352596</v>
      </c>
      <c r="G95" s="5">
        <v>3223465403</v>
      </c>
      <c r="I95" s="5">
        <v>2412513682</v>
      </c>
      <c r="J95" s="5">
        <v>3031096303</v>
      </c>
      <c r="K95" s="5">
        <v>2153015522</v>
      </c>
      <c r="L95" s="5">
        <v>962225467</v>
      </c>
      <c r="M95" s="5">
        <v>908239737</v>
      </c>
    </row>
    <row r="96" spans="3:15" x14ac:dyDescent="0.35">
      <c r="C96" t="s">
        <v>122</v>
      </c>
      <c r="D96" s="5">
        <v>51631500</v>
      </c>
      <c r="E96" s="5">
        <v>27788430</v>
      </c>
      <c r="F96" s="5">
        <v>160927770</v>
      </c>
      <c r="G96" s="5">
        <v>405427321</v>
      </c>
      <c r="I96" s="5">
        <v>27788430</v>
      </c>
      <c r="J96" s="5">
        <v>10290761</v>
      </c>
      <c r="K96" s="5">
        <v>582928197</v>
      </c>
      <c r="L96" s="5">
        <v>319391491</v>
      </c>
      <c r="M96" s="5">
        <v>628979641</v>
      </c>
      <c r="N96" s="5">
        <v>277820858</v>
      </c>
      <c r="O96" s="5">
        <v>581458766</v>
      </c>
    </row>
    <row r="97" spans="3:15" x14ac:dyDescent="0.35">
      <c r="C97" t="s">
        <v>121</v>
      </c>
      <c r="D97" s="5">
        <v>22641521873</v>
      </c>
      <c r="J97" s="5">
        <v>63469801</v>
      </c>
      <c r="M97" s="5">
        <v>2245000000</v>
      </c>
    </row>
    <row r="98" spans="3:15" x14ac:dyDescent="0.35">
      <c r="C98" t="s">
        <v>123</v>
      </c>
      <c r="D98" s="5">
        <v>179448163</v>
      </c>
      <c r="E98" s="5">
        <v>163163149</v>
      </c>
      <c r="F98" s="5">
        <v>166595792</v>
      </c>
      <c r="G98" s="5">
        <v>148708031</v>
      </c>
      <c r="I98" s="5">
        <v>163163149</v>
      </c>
      <c r="J98" s="5">
        <v>22659001</v>
      </c>
      <c r="K98" s="5">
        <v>60116124</v>
      </c>
      <c r="L98" s="5">
        <v>106749624</v>
      </c>
      <c r="M98" s="5">
        <v>191736138</v>
      </c>
      <c r="N98" s="5">
        <v>247124535</v>
      </c>
      <c r="O98" s="5">
        <v>751557580</v>
      </c>
    </row>
    <row r="99" spans="3:15" x14ac:dyDescent="0.35">
      <c r="C99" t="s">
        <v>124</v>
      </c>
    </row>
    <row r="100" spans="3:15" x14ac:dyDescent="0.35">
      <c r="C100" t="s">
        <v>288</v>
      </c>
      <c r="D100" s="5">
        <v>86126947127</v>
      </c>
      <c r="E100" s="5">
        <v>86406163542</v>
      </c>
      <c r="F100" s="5">
        <v>87236241004</v>
      </c>
      <c r="G100" s="5">
        <v>76790168817</v>
      </c>
      <c r="I100" s="5">
        <v>86406163542</v>
      </c>
      <c r="J100" s="5">
        <v>80459007885</v>
      </c>
      <c r="K100" s="5">
        <v>87592558269</v>
      </c>
      <c r="L100" s="5">
        <v>77038730890</v>
      </c>
      <c r="M100" s="5">
        <v>50932657459</v>
      </c>
      <c r="N100" s="5">
        <v>48644534738</v>
      </c>
      <c r="O100" s="5">
        <v>53744504968</v>
      </c>
    </row>
    <row r="101" spans="3:15" x14ac:dyDescent="0.35">
      <c r="C101" t="s">
        <v>542</v>
      </c>
      <c r="K101" s="5">
        <v>101539778</v>
      </c>
      <c r="L101" s="5">
        <v>407697778</v>
      </c>
      <c r="M101" s="5">
        <v>8970684</v>
      </c>
      <c r="N101" s="5">
        <v>69725233</v>
      </c>
      <c r="O101" s="5">
        <v>805864255</v>
      </c>
    </row>
    <row r="102" spans="3:15" x14ac:dyDescent="0.35">
      <c r="C102" t="s">
        <v>126</v>
      </c>
      <c r="D102" s="5">
        <v>14916550717</v>
      </c>
      <c r="E102" s="5">
        <v>15173023131</v>
      </c>
      <c r="F102" s="5">
        <v>14916550717</v>
      </c>
      <c r="G102" s="5">
        <v>14938008495</v>
      </c>
      <c r="I102" s="5">
        <v>15173023131</v>
      </c>
      <c r="J102" s="5">
        <v>15016176495</v>
      </c>
      <c r="K102" s="5">
        <v>13973216717</v>
      </c>
      <c r="L102" s="5">
        <v>20170072568</v>
      </c>
      <c r="M102" s="5">
        <v>8120981138</v>
      </c>
      <c r="N102" s="5">
        <v>4874687010</v>
      </c>
      <c r="O102" s="5">
        <v>5125306708</v>
      </c>
    </row>
    <row r="103" spans="3:15" x14ac:dyDescent="0.35">
      <c r="C103" t="s">
        <v>127</v>
      </c>
      <c r="D103" s="5">
        <v>86564517127</v>
      </c>
      <c r="E103" s="5">
        <v>86843733542</v>
      </c>
      <c r="F103" s="5">
        <v>87640427004</v>
      </c>
      <c r="G103" s="5">
        <v>77194354817</v>
      </c>
      <c r="I103" s="5">
        <v>86843733542</v>
      </c>
      <c r="J103" s="5">
        <v>80863193885</v>
      </c>
      <c r="K103" s="5">
        <v>88066797047</v>
      </c>
      <c r="L103" s="5">
        <v>77733354668</v>
      </c>
      <c r="M103" s="5">
        <v>51194740143</v>
      </c>
      <c r="N103" s="5">
        <v>49095951971</v>
      </c>
      <c r="O103" s="5">
        <v>55016514223</v>
      </c>
    </row>
    <row r="104" spans="3:15" x14ac:dyDescent="0.35">
      <c r="C104" t="s">
        <v>128</v>
      </c>
      <c r="D104" s="5">
        <v>86564517127</v>
      </c>
      <c r="E104" s="5">
        <v>86843733542</v>
      </c>
      <c r="F104" s="5">
        <v>87640427004</v>
      </c>
      <c r="G104" s="5">
        <v>77194354817</v>
      </c>
      <c r="I104" s="5">
        <v>86843733542</v>
      </c>
      <c r="J104" s="5">
        <v>80863193885</v>
      </c>
      <c r="K104" s="5">
        <v>88066797047</v>
      </c>
      <c r="L104" s="5">
        <v>77733354668</v>
      </c>
      <c r="M104" s="5">
        <v>51194740143</v>
      </c>
      <c r="N104" s="5">
        <v>49095951971</v>
      </c>
      <c r="O104" s="5">
        <v>55016514223</v>
      </c>
    </row>
    <row r="105" spans="3:15" x14ac:dyDescent="0.35">
      <c r="C105" t="s">
        <v>129</v>
      </c>
    </row>
    <row r="106" spans="3:15" x14ac:dyDescent="0.35">
      <c r="C106" t="s">
        <v>130</v>
      </c>
      <c r="D106" s="5">
        <v>86126947127</v>
      </c>
      <c r="E106" s="5">
        <v>86406163542</v>
      </c>
      <c r="F106" s="5">
        <v>87236241004</v>
      </c>
      <c r="G106" s="5">
        <v>76790168817</v>
      </c>
      <c r="I106" s="5">
        <v>86406163542</v>
      </c>
      <c r="J106" s="5">
        <v>80459007885</v>
      </c>
      <c r="K106" s="5">
        <v>87694098047</v>
      </c>
      <c r="L106" s="5">
        <v>77446428668</v>
      </c>
      <c r="M106" s="5">
        <v>50941628143</v>
      </c>
      <c r="N106" s="5">
        <v>48714259971</v>
      </c>
      <c r="O106" s="5">
        <v>54550369223</v>
      </c>
    </row>
    <row r="107" spans="3:15" x14ac:dyDescent="0.35">
      <c r="C107" t="s">
        <v>132</v>
      </c>
      <c r="D107" s="5">
        <v>144719006608</v>
      </c>
      <c r="E107" s="5">
        <v>140192752604</v>
      </c>
      <c r="F107" s="5">
        <v>148262664595</v>
      </c>
      <c r="G107" s="5">
        <v>144935175728</v>
      </c>
      <c r="I107" s="5">
        <v>140192752604</v>
      </c>
      <c r="J107" s="5">
        <v>148760912383</v>
      </c>
      <c r="K107" s="5">
        <v>141075618398</v>
      </c>
      <c r="L107" s="5">
        <v>139866349088</v>
      </c>
      <c r="M107" s="5">
        <v>124381663630</v>
      </c>
      <c r="N107" s="5">
        <v>118785607144</v>
      </c>
      <c r="O107" s="5">
        <v>114545731731</v>
      </c>
    </row>
    <row r="108" spans="3:15" x14ac:dyDescent="0.35">
      <c r="C108" t="s">
        <v>133</v>
      </c>
    </row>
    <row r="109" spans="3:15" x14ac:dyDescent="0.35">
      <c r="C109" t="s">
        <v>134</v>
      </c>
      <c r="D109" s="5">
        <v>30000017400</v>
      </c>
      <c r="E109" s="5">
        <v>30000017400</v>
      </c>
      <c r="F109" s="5">
        <v>30000017400</v>
      </c>
      <c r="G109" s="5">
        <v>30000017400</v>
      </c>
      <c r="I109" s="5">
        <v>30000017400</v>
      </c>
      <c r="J109" s="5">
        <v>30000017400</v>
      </c>
      <c r="K109" s="5">
        <v>30000017400</v>
      </c>
      <c r="L109" s="5">
        <v>30000000325</v>
      </c>
      <c r="M109" s="5">
        <v>25000000125</v>
      </c>
      <c r="N109" s="5">
        <v>25000000125</v>
      </c>
      <c r="O109" s="5">
        <v>20000000000</v>
      </c>
    </row>
    <row r="110" spans="3:15" x14ac:dyDescent="0.35">
      <c r="C110" t="s">
        <v>135</v>
      </c>
      <c r="D110" s="5">
        <v>35519795804</v>
      </c>
      <c r="E110" s="5">
        <v>35519795804</v>
      </c>
      <c r="F110" s="5">
        <v>35519795804</v>
      </c>
      <c r="G110" s="5">
        <v>35519795804</v>
      </c>
      <c r="I110" s="5">
        <v>35519795804</v>
      </c>
      <c r="J110" s="5">
        <v>35519795804</v>
      </c>
      <c r="K110" s="5">
        <v>35519795804</v>
      </c>
      <c r="L110" s="5">
        <v>35519812879</v>
      </c>
      <c r="M110" s="5">
        <v>26329108079</v>
      </c>
      <c r="N110" s="5">
        <v>26329108079</v>
      </c>
    </row>
    <row r="111" spans="3:15" x14ac:dyDescent="0.35">
      <c r="C111" t="s">
        <v>136</v>
      </c>
      <c r="D111" s="5">
        <v>-34097623486</v>
      </c>
      <c r="E111" s="5">
        <v>-31048552996</v>
      </c>
      <c r="F111" s="5">
        <v>-29392395933</v>
      </c>
      <c r="G111" s="5">
        <v>-25544962909</v>
      </c>
      <c r="I111" s="5">
        <v>-31048552996</v>
      </c>
      <c r="J111" s="5">
        <v>-21189071343</v>
      </c>
      <c r="K111" s="5">
        <v>-12695657166</v>
      </c>
      <c r="L111" s="5">
        <v>-6320323744</v>
      </c>
      <c r="M111" s="5">
        <v>-1354247822</v>
      </c>
      <c r="N111" s="5">
        <v>-1441065115</v>
      </c>
      <c r="O111" s="5">
        <v>2604159787</v>
      </c>
    </row>
    <row r="112" spans="3:15" x14ac:dyDescent="0.35">
      <c r="C112" t="s">
        <v>137</v>
      </c>
    </row>
    <row r="113" spans="2:15" x14ac:dyDescent="0.35">
      <c r="C113" t="s">
        <v>138</v>
      </c>
      <c r="D113" s="5">
        <v>-34097623486</v>
      </c>
      <c r="E113" s="5">
        <v>-31048552996</v>
      </c>
      <c r="F113" s="5">
        <v>-29392395933</v>
      </c>
      <c r="G113" s="5">
        <v>-25544962909</v>
      </c>
      <c r="I113" s="5">
        <v>-31048552996</v>
      </c>
      <c r="J113" s="5">
        <v>-21189071343</v>
      </c>
      <c r="K113" s="5">
        <v>-12695657166</v>
      </c>
      <c r="L113" s="5">
        <v>-6320323744</v>
      </c>
      <c r="M113" s="5">
        <v>-1354247822</v>
      </c>
      <c r="N113" s="5">
        <v>-1441065115</v>
      </c>
      <c r="O113" s="5">
        <v>2604159787</v>
      </c>
    </row>
    <row r="114" spans="2:15" x14ac:dyDescent="0.35">
      <c r="C114" t="s">
        <v>139</v>
      </c>
      <c r="D114" s="5">
        <v>-34097623486</v>
      </c>
      <c r="E114" s="5">
        <v>-31048552996</v>
      </c>
      <c r="F114" s="5">
        <v>-29392395933</v>
      </c>
      <c r="G114" s="5">
        <v>-25544962909</v>
      </c>
      <c r="I114" s="5">
        <v>-31048552996</v>
      </c>
      <c r="J114" s="5">
        <v>-21189071343</v>
      </c>
      <c r="K114" s="5">
        <v>-12695657166</v>
      </c>
      <c r="L114" s="5">
        <v>-6320323744</v>
      </c>
      <c r="M114" s="5">
        <v>-1354247822</v>
      </c>
      <c r="N114" s="5">
        <v>-1441065115</v>
      </c>
      <c r="O114" s="5">
        <v>2604159787</v>
      </c>
    </row>
    <row r="115" spans="2:15" x14ac:dyDescent="0.35">
      <c r="C115" t="s">
        <v>330</v>
      </c>
    </row>
    <row r="116" spans="2:15" x14ac:dyDescent="0.35">
      <c r="C116" t="s">
        <v>291</v>
      </c>
    </row>
    <row r="117" spans="2:15" x14ac:dyDescent="0.35">
      <c r="C117" t="s">
        <v>9</v>
      </c>
      <c r="D117" s="5">
        <v>31610573718</v>
      </c>
      <c r="E117" s="5">
        <v>34659644208</v>
      </c>
      <c r="F117" s="5">
        <v>36286089271</v>
      </c>
      <c r="G117" s="5">
        <v>40133522295</v>
      </c>
      <c r="I117" s="5">
        <v>34659644208</v>
      </c>
      <c r="J117" s="5">
        <v>44489413861</v>
      </c>
      <c r="K117" s="5">
        <v>52954319038</v>
      </c>
      <c r="L117" s="5">
        <v>59357277460</v>
      </c>
      <c r="M117" s="5">
        <v>50186226382</v>
      </c>
      <c r="N117" s="5">
        <v>49917690089</v>
      </c>
      <c r="O117" s="5">
        <v>22474646787</v>
      </c>
    </row>
    <row r="118" spans="2:15" x14ac:dyDescent="0.35">
      <c r="C118" t="s">
        <v>140</v>
      </c>
      <c r="D118" s="5">
        <v>176329580326</v>
      </c>
      <c r="E118" s="5">
        <v>174852396812</v>
      </c>
      <c r="F118" s="5">
        <v>184548753866</v>
      </c>
      <c r="G118" s="5">
        <v>185068698023</v>
      </c>
      <c r="I118" s="5">
        <v>174852396812</v>
      </c>
      <c r="J118" s="5">
        <v>193250326244</v>
      </c>
      <c r="K118" s="5">
        <v>194029937436</v>
      </c>
      <c r="L118" s="5">
        <v>199223626548</v>
      </c>
      <c r="M118" s="5">
        <v>174567890012</v>
      </c>
      <c r="N118" s="5">
        <v>168703297233</v>
      </c>
      <c r="O118" s="5">
        <v>137020378518</v>
      </c>
    </row>
    <row r="119" spans="2:15" x14ac:dyDescent="0.35">
      <c r="C119" t="s">
        <v>141</v>
      </c>
      <c r="D119" s="5">
        <v>1200000696</v>
      </c>
      <c r="E119" s="5">
        <v>1200000696</v>
      </c>
      <c r="F119" s="5">
        <v>1200000696</v>
      </c>
      <c r="G119" s="5">
        <v>1200000696</v>
      </c>
      <c r="I119" s="5">
        <v>1200000696</v>
      </c>
      <c r="J119" s="5">
        <v>1200000696</v>
      </c>
      <c r="K119" s="5">
        <v>1200000696</v>
      </c>
      <c r="L119" s="5">
        <v>1200000013</v>
      </c>
      <c r="M119" s="5">
        <v>1000000005</v>
      </c>
      <c r="N119" s="5">
        <v>1000000000</v>
      </c>
      <c r="O119" s="5">
        <v>800000000</v>
      </c>
    </row>
    <row r="121" spans="2:15" x14ac:dyDescent="0.35">
      <c r="B121" t="s">
        <v>142</v>
      </c>
      <c r="C121" t="s">
        <v>143</v>
      </c>
      <c r="D121" s="5">
        <v>-4278868715</v>
      </c>
      <c r="E121" s="5">
        <v>606708900</v>
      </c>
      <c r="F121" s="5">
        <v>-10138592946</v>
      </c>
      <c r="G121" s="5">
        <v>1209064244</v>
      </c>
      <c r="I121" s="5">
        <v>-6062778088</v>
      </c>
      <c r="J121" s="5">
        <v>6352154897</v>
      </c>
      <c r="K121" s="5">
        <v>-9134908585</v>
      </c>
      <c r="L121" s="5">
        <v>-20052928160</v>
      </c>
      <c r="M121" s="5">
        <v>1286477099</v>
      </c>
      <c r="N121" s="5">
        <v>-1847264499</v>
      </c>
      <c r="O121" s="5">
        <v>9630810983</v>
      </c>
    </row>
    <row r="122" spans="2:15" x14ac:dyDescent="0.35">
      <c r="C122" t="s">
        <v>292</v>
      </c>
      <c r="D122" s="5">
        <v>2733305043</v>
      </c>
      <c r="E122" s="5">
        <v>-4611132762</v>
      </c>
      <c r="F122" s="5">
        <v>-46661921</v>
      </c>
      <c r="G122" s="5">
        <v>5222682615</v>
      </c>
      <c r="I122" s="5">
        <v>5467647164</v>
      </c>
      <c r="J122" s="5">
        <v>39498109788</v>
      </c>
      <c r="K122" s="5">
        <v>17761365884</v>
      </c>
      <c r="L122" s="5">
        <v>21939592132</v>
      </c>
      <c r="M122" s="5">
        <v>51218091667</v>
      </c>
      <c r="N122" s="5">
        <v>33314029048</v>
      </c>
      <c r="O122" s="5">
        <v>43489803981</v>
      </c>
    </row>
    <row r="123" spans="2:15" x14ac:dyDescent="0.35">
      <c r="C123" t="s">
        <v>145</v>
      </c>
      <c r="D123" s="5">
        <v>-3171024708</v>
      </c>
      <c r="E123" s="5">
        <v>16887519606</v>
      </c>
      <c r="F123" s="5">
        <v>-4982087690</v>
      </c>
      <c r="G123" s="5">
        <v>-4687960982</v>
      </c>
      <c r="I123" s="5">
        <v>3572395313</v>
      </c>
      <c r="J123" s="5">
        <v>-16116505005</v>
      </c>
      <c r="K123" s="5">
        <v>-10482012216</v>
      </c>
      <c r="L123" s="5">
        <v>-25993829888</v>
      </c>
      <c r="M123" s="5">
        <v>-34460328561</v>
      </c>
      <c r="N123" s="5">
        <v>-21214581750</v>
      </c>
      <c r="O123" s="5">
        <v>-21336961390</v>
      </c>
    </row>
    <row r="124" spans="2:15" x14ac:dyDescent="0.35">
      <c r="C124" t="s">
        <v>293</v>
      </c>
      <c r="D124" s="5">
        <v>-282929985</v>
      </c>
      <c r="E124" s="5">
        <v>-480238882</v>
      </c>
      <c r="I124" s="5">
        <v>-2033275160</v>
      </c>
      <c r="J124" s="5">
        <v>-2378717774</v>
      </c>
      <c r="K124" s="5">
        <v>-3131158310</v>
      </c>
      <c r="L124" s="5">
        <v>-2743383913</v>
      </c>
      <c r="M124" s="5">
        <v>-2344109330</v>
      </c>
      <c r="N124" s="5">
        <v>-2099998999</v>
      </c>
      <c r="O124" s="5">
        <v>-1576426790</v>
      </c>
    </row>
    <row r="125" spans="2:15" x14ac:dyDescent="0.35">
      <c r="C125" t="s">
        <v>299</v>
      </c>
      <c r="E125" s="5">
        <v>746289</v>
      </c>
      <c r="F125" s="5">
        <v>3409153</v>
      </c>
      <c r="G125" s="5">
        <v>1644255</v>
      </c>
      <c r="I125" s="5">
        <v>5799697</v>
      </c>
      <c r="J125" s="5">
        <v>4107265</v>
      </c>
      <c r="K125" s="5">
        <v>10641644</v>
      </c>
      <c r="L125" s="5">
        <v>31528537</v>
      </c>
      <c r="M125" s="5">
        <v>20368778</v>
      </c>
      <c r="N125" s="5">
        <v>261565887</v>
      </c>
      <c r="O125" s="5">
        <v>30658106</v>
      </c>
    </row>
    <row r="126" spans="2:15" x14ac:dyDescent="0.35">
      <c r="C126" t="s">
        <v>296</v>
      </c>
      <c r="D126" s="5">
        <v>-2202243100</v>
      </c>
      <c r="E126" s="5">
        <v>-2221675646</v>
      </c>
      <c r="F126" s="5">
        <v>-3618045234</v>
      </c>
      <c r="G126" s="5">
        <v>-4172100704</v>
      </c>
      <c r="I126" s="5">
        <v>-12723362515</v>
      </c>
      <c r="J126" s="5">
        <v>-13341841681</v>
      </c>
      <c r="K126" s="5">
        <v>-13110778860</v>
      </c>
      <c r="L126" s="5">
        <v>-12560438392</v>
      </c>
      <c r="M126" s="5">
        <v>-11892903118</v>
      </c>
      <c r="N126" s="5">
        <v>-9133249316</v>
      </c>
      <c r="O126" s="5">
        <v>-8364134879</v>
      </c>
    </row>
    <row r="127" spans="2:15" x14ac:dyDescent="0.35">
      <c r="C127" t="s">
        <v>703</v>
      </c>
      <c r="D127" s="5">
        <v>-42423058</v>
      </c>
      <c r="E127" s="5">
        <v>85197806</v>
      </c>
      <c r="F127" s="5">
        <v>-127820666</v>
      </c>
      <c r="G127" s="5">
        <v>-185908462</v>
      </c>
      <c r="I127" s="5">
        <v>-328593230</v>
      </c>
      <c r="J127" s="5">
        <v>-1324214574</v>
      </c>
      <c r="K127" s="5">
        <v>-412773709</v>
      </c>
      <c r="L127" s="5">
        <v>-882170710</v>
      </c>
      <c r="M127" s="5">
        <v>-1682804355</v>
      </c>
      <c r="N127" s="5">
        <v>-3070716172</v>
      </c>
      <c r="O127" s="5">
        <v>-2375119151</v>
      </c>
    </row>
    <row r="128" spans="2:15" x14ac:dyDescent="0.35">
      <c r="C128" t="s">
        <v>480</v>
      </c>
      <c r="D128" s="5">
        <v>-1313552907</v>
      </c>
      <c r="E128" s="5">
        <v>-9053707511</v>
      </c>
      <c r="F128" s="5">
        <v>-1367386588</v>
      </c>
      <c r="G128" s="5">
        <v>5030707522</v>
      </c>
      <c r="I128" s="5">
        <v>-23389357</v>
      </c>
      <c r="J128" s="5">
        <v>11216878</v>
      </c>
      <c r="K128" s="5">
        <v>229806982</v>
      </c>
      <c r="L128" s="5">
        <v>155774074</v>
      </c>
      <c r="M128" s="5">
        <v>428162018</v>
      </c>
      <c r="N128" s="5">
        <v>95686803</v>
      </c>
      <c r="O128" s="5">
        <v>-237008894</v>
      </c>
    </row>
    <row r="129" spans="3:15" x14ac:dyDescent="0.35">
      <c r="C129" t="s">
        <v>150</v>
      </c>
      <c r="D129" s="5">
        <v>5847923885</v>
      </c>
      <c r="E129" s="5">
        <v>-572606090</v>
      </c>
      <c r="F129" s="5">
        <v>10424614409</v>
      </c>
      <c r="G129" s="5">
        <v>-970046028</v>
      </c>
      <c r="I129" s="5">
        <v>6041531450</v>
      </c>
      <c r="J129" s="5">
        <v>-6128660583</v>
      </c>
      <c r="K129" s="5">
        <v>10864526312</v>
      </c>
      <c r="L129" s="5">
        <v>18247535201</v>
      </c>
      <c r="M129" s="5">
        <v>5372685742</v>
      </c>
      <c r="N129" s="5">
        <v>41535598744</v>
      </c>
      <c r="O129" s="5">
        <v>31408290804</v>
      </c>
    </row>
    <row r="130" spans="3:15" x14ac:dyDescent="0.35">
      <c r="C130" t="s">
        <v>151</v>
      </c>
      <c r="E130" s="5">
        <v>-66380181</v>
      </c>
      <c r="F130" s="5">
        <v>-384883797</v>
      </c>
      <c r="I130" s="5">
        <v>-451263978</v>
      </c>
      <c r="J130" s="5">
        <v>-151634810</v>
      </c>
      <c r="K130" s="5">
        <v>-2130495096</v>
      </c>
      <c r="L130" s="5">
        <v>-982812652</v>
      </c>
      <c r="M130" s="5">
        <v>-3803470558</v>
      </c>
      <c r="N130" s="5">
        <v>-40455395049</v>
      </c>
      <c r="O130" s="5">
        <v>-42900188349</v>
      </c>
    </row>
    <row r="131" spans="3:15" x14ac:dyDescent="0.35">
      <c r="C131" t="s">
        <v>152</v>
      </c>
      <c r="M131" s="5">
        <v>550000000</v>
      </c>
      <c r="O131" s="5">
        <v>403290384</v>
      </c>
    </row>
    <row r="132" spans="3:15" x14ac:dyDescent="0.35">
      <c r="C132" t="s">
        <v>155</v>
      </c>
      <c r="E132" s="5">
        <v>-66380181</v>
      </c>
      <c r="F132" s="5">
        <v>-384883797</v>
      </c>
      <c r="I132" s="5">
        <v>-451263978</v>
      </c>
      <c r="J132" s="5">
        <v>-151634810</v>
      </c>
      <c r="K132" s="5">
        <v>-668529917</v>
      </c>
      <c r="L132" s="5">
        <v>-110322571</v>
      </c>
      <c r="M132" s="5">
        <v>-130039263</v>
      </c>
      <c r="N132" s="5">
        <v>-79307620</v>
      </c>
      <c r="O132" s="5">
        <v>-391421478</v>
      </c>
    </row>
    <row r="133" spans="3:15" x14ac:dyDescent="0.35">
      <c r="C133" t="s">
        <v>338</v>
      </c>
      <c r="O133" s="5">
        <v>-4570183800</v>
      </c>
    </row>
    <row r="134" spans="3:15" x14ac:dyDescent="0.35">
      <c r="C134" t="s">
        <v>740</v>
      </c>
    </row>
    <row r="135" spans="3:15" x14ac:dyDescent="0.35">
      <c r="C135" t="s">
        <v>658</v>
      </c>
    </row>
    <row r="136" spans="3:15" x14ac:dyDescent="0.35">
      <c r="C136" t="s">
        <v>631</v>
      </c>
      <c r="O136" s="5">
        <v>20000000000</v>
      </c>
    </row>
    <row r="137" spans="3:15" x14ac:dyDescent="0.35">
      <c r="C137" t="s">
        <v>158</v>
      </c>
      <c r="K137" s="5">
        <v>-1461965179</v>
      </c>
      <c r="L137" s="5">
        <v>-872490081</v>
      </c>
      <c r="M137" s="5">
        <v>-4223431295</v>
      </c>
      <c r="N137" s="5">
        <v>-40376087429</v>
      </c>
      <c r="O137" s="5">
        <v>-58341873455</v>
      </c>
    </row>
    <row r="138" spans="3:15" x14ac:dyDescent="0.35">
      <c r="C138" t="s">
        <v>916</v>
      </c>
    </row>
    <row r="139" spans="3:15" x14ac:dyDescent="0.35">
      <c r="C139" t="s">
        <v>164</v>
      </c>
      <c r="D139" s="5">
        <v>5847923885</v>
      </c>
      <c r="E139" s="5">
        <v>-572606090</v>
      </c>
      <c r="F139" s="5">
        <v>10424614409</v>
      </c>
      <c r="G139" s="5">
        <v>-970046028</v>
      </c>
      <c r="I139" s="5">
        <v>6041531450</v>
      </c>
      <c r="J139" s="5">
        <v>-6128660583</v>
      </c>
      <c r="K139" s="5">
        <v>10864526312</v>
      </c>
      <c r="L139" s="5">
        <v>18247535201</v>
      </c>
      <c r="M139" s="5">
        <v>5372685742</v>
      </c>
      <c r="N139" s="5">
        <v>41535598744</v>
      </c>
      <c r="O139" s="5">
        <v>31408290804</v>
      </c>
    </row>
    <row r="140" spans="3:15" x14ac:dyDescent="0.35">
      <c r="C140" t="s">
        <v>562</v>
      </c>
      <c r="F140" s="5">
        <v>-21457778</v>
      </c>
      <c r="G140" s="5">
        <v>-39084000</v>
      </c>
      <c r="I140" s="5">
        <v>-99625778</v>
      </c>
      <c r="J140" s="5">
        <v>-158250000</v>
      </c>
      <c r="K140" s="5">
        <v>-165218222</v>
      </c>
      <c r="L140" s="5">
        <v>-73871000</v>
      </c>
      <c r="M140" s="5">
        <v>-736139034</v>
      </c>
      <c r="N140" s="5">
        <v>-764593180</v>
      </c>
      <c r="O140" s="5">
        <v>-610772667</v>
      </c>
    </row>
    <row r="141" spans="3:15" x14ac:dyDescent="0.35">
      <c r="C141" t="s">
        <v>1145</v>
      </c>
      <c r="D141" s="5">
        <v>22641521873</v>
      </c>
      <c r="G141" s="5">
        <v>-63469801</v>
      </c>
      <c r="I141" s="5">
        <v>-63469801</v>
      </c>
      <c r="J141" s="5">
        <v>63469801</v>
      </c>
      <c r="K141" s="5">
        <v>1900618521</v>
      </c>
      <c r="M141" s="5">
        <v>2245000000</v>
      </c>
      <c r="N141" s="5">
        <v>2719174378</v>
      </c>
      <c r="O141" s="5">
        <v>17343582163</v>
      </c>
    </row>
    <row r="142" spans="3:15" x14ac:dyDescent="0.35">
      <c r="C142" t="s">
        <v>1146</v>
      </c>
      <c r="L142" s="5">
        <v>-4115036233</v>
      </c>
      <c r="M142" s="5">
        <v>1109642712</v>
      </c>
      <c r="N142" s="5">
        <v>-1140225000</v>
      </c>
      <c r="O142" s="5">
        <v>-16051937567</v>
      </c>
    </row>
    <row r="143" spans="3:15" x14ac:dyDescent="0.35">
      <c r="C143" t="s">
        <v>920</v>
      </c>
      <c r="L143" s="5">
        <v>15000000000</v>
      </c>
    </row>
    <row r="144" spans="3:15" x14ac:dyDescent="0.35">
      <c r="C144" t="s">
        <v>1147</v>
      </c>
      <c r="N144" s="5">
        <v>35000000000</v>
      </c>
      <c r="O144" s="5">
        <v>9750000000</v>
      </c>
    </row>
    <row r="145" spans="2:15" x14ac:dyDescent="0.35">
      <c r="C145" t="s">
        <v>534</v>
      </c>
      <c r="L145" s="5">
        <v>-809295000</v>
      </c>
    </row>
    <row r="146" spans="2:15" x14ac:dyDescent="0.35">
      <c r="C146" t="s">
        <v>321</v>
      </c>
      <c r="E146" s="5">
        <v>19561926664</v>
      </c>
      <c r="I146" s="5">
        <v>19561926664</v>
      </c>
      <c r="J146" s="5">
        <v>2975222542</v>
      </c>
      <c r="K146" s="5">
        <v>43376813881</v>
      </c>
      <c r="L146" s="5">
        <v>79950984353</v>
      </c>
      <c r="M146" s="5">
        <v>31317468751</v>
      </c>
      <c r="N146" s="5">
        <v>21618854076</v>
      </c>
      <c r="O146" s="5">
        <v>116371277138</v>
      </c>
    </row>
    <row r="147" spans="2:15" x14ac:dyDescent="0.35">
      <c r="C147" t="s">
        <v>323</v>
      </c>
      <c r="D147" s="5">
        <v>-535688829</v>
      </c>
      <c r="E147" s="5">
        <v>-8134532754</v>
      </c>
      <c r="F147" s="5">
        <v>-1553927813</v>
      </c>
      <c r="G147" s="5">
        <v>-867492227</v>
      </c>
      <c r="I147" s="5">
        <v>-13357299635</v>
      </c>
      <c r="J147" s="5">
        <v>-9009102926</v>
      </c>
      <c r="K147" s="5">
        <v>-39160782131</v>
      </c>
      <c r="L147" s="5">
        <v>-41705030868</v>
      </c>
      <c r="M147" s="5">
        <v>-25107667417</v>
      </c>
      <c r="N147" s="5">
        <v>-26940989846</v>
      </c>
      <c r="O147" s="5">
        <v>-106353150257</v>
      </c>
    </row>
    <row r="148" spans="2:15" x14ac:dyDescent="0.35">
      <c r="C148" t="s">
        <v>415</v>
      </c>
    </row>
    <row r="149" spans="2:15" x14ac:dyDescent="0.35">
      <c r="C149" t="s">
        <v>174</v>
      </c>
      <c r="D149" s="5">
        <v>1569055170</v>
      </c>
      <c r="E149" s="5">
        <v>-32277371</v>
      </c>
      <c r="F149" s="5">
        <v>-98862334</v>
      </c>
      <c r="G149" s="5">
        <v>239018216</v>
      </c>
      <c r="I149" s="5">
        <v>-472510616</v>
      </c>
      <c r="J149" s="5">
        <v>71859504</v>
      </c>
      <c r="K149" s="5">
        <v>-400877369</v>
      </c>
      <c r="L149" s="5">
        <v>-2788205611</v>
      </c>
      <c r="M149" s="5">
        <v>2855692283</v>
      </c>
      <c r="N149" s="5">
        <v>-767060804</v>
      </c>
      <c r="O149" s="5">
        <v>-1861086562</v>
      </c>
    </row>
    <row r="150" spans="2:15" x14ac:dyDescent="0.35">
      <c r="C150" t="s">
        <v>175</v>
      </c>
      <c r="D150" s="5">
        <v>197044725</v>
      </c>
      <c r="I150" s="5">
        <v>669555341</v>
      </c>
      <c r="J150" s="5">
        <v>597695837</v>
      </c>
      <c r="K150" s="5">
        <v>998573206</v>
      </c>
      <c r="L150" s="5">
        <v>3786778817</v>
      </c>
      <c r="M150" s="5">
        <v>931086534</v>
      </c>
      <c r="N150" s="5">
        <v>1698147338</v>
      </c>
      <c r="O150" s="5">
        <v>3559233900</v>
      </c>
    </row>
    <row r="151" spans="2:15" x14ac:dyDescent="0.35">
      <c r="C151" t="s">
        <v>176</v>
      </c>
      <c r="D151" s="5">
        <v>1766099895</v>
      </c>
      <c r="E151" s="5">
        <v>-32277371</v>
      </c>
      <c r="F151" s="5">
        <v>-98862334</v>
      </c>
      <c r="G151" s="5">
        <v>239018216</v>
      </c>
      <c r="I151" s="5">
        <v>197044725</v>
      </c>
      <c r="J151" s="5">
        <v>669555341</v>
      </c>
      <c r="K151" s="5">
        <v>597695837</v>
      </c>
      <c r="L151" s="5">
        <v>998573206</v>
      </c>
      <c r="M151" s="5">
        <v>3786778817</v>
      </c>
      <c r="N151" s="5">
        <v>931086534</v>
      </c>
      <c r="O151" s="5">
        <v>1698147338</v>
      </c>
    </row>
    <row r="153" spans="2:15" x14ac:dyDescent="0.35">
      <c r="B153" t="s">
        <v>177</v>
      </c>
      <c r="C153" t="s">
        <v>11</v>
      </c>
      <c r="D153" s="5">
        <v>1200000000</v>
      </c>
      <c r="E153" s="5">
        <v>1200000000</v>
      </c>
      <c r="F153" s="5">
        <v>1200000000</v>
      </c>
      <c r="G153" s="5">
        <v>1200000000</v>
      </c>
      <c r="I153" s="5">
        <v>1200000000</v>
      </c>
      <c r="J153" s="5">
        <v>1200000000</v>
      </c>
      <c r="K153" s="5">
        <v>1200000000</v>
      </c>
      <c r="L153" s="5">
        <v>1200000000</v>
      </c>
      <c r="M153" s="5">
        <v>1000000000</v>
      </c>
      <c r="N153" s="5">
        <v>1000000000</v>
      </c>
      <c r="O153" s="5">
        <v>800000000</v>
      </c>
    </row>
    <row r="154" spans="2:15" x14ac:dyDescent="0.35">
      <c r="C154" t="s">
        <v>178</v>
      </c>
      <c r="D154" s="6">
        <v>-2.54</v>
      </c>
      <c r="E154" s="6">
        <v>-1.38</v>
      </c>
      <c r="F154" s="6">
        <v>-3.21</v>
      </c>
      <c r="G154" s="6">
        <v>-2.0299999999999998</v>
      </c>
    </row>
    <row r="155" spans="2:15" x14ac:dyDescent="0.35">
      <c r="C155" t="s">
        <v>179</v>
      </c>
      <c r="D155" s="6">
        <v>-70.47</v>
      </c>
      <c r="E155" s="6">
        <v>-37.68</v>
      </c>
      <c r="F155" s="6">
        <v>-14.02</v>
      </c>
      <c r="G155" s="6">
        <v>-11.82</v>
      </c>
    </row>
    <row r="156" spans="2:15" x14ac:dyDescent="0.35">
      <c r="C156" t="s">
        <v>62</v>
      </c>
      <c r="D156" s="6">
        <v>146.58000000000001</v>
      </c>
      <c r="E156" s="6">
        <v>25.68</v>
      </c>
      <c r="F156" s="6">
        <v>15.97</v>
      </c>
      <c r="G156" s="6">
        <v>3.37</v>
      </c>
    </row>
    <row r="157" spans="2:15" x14ac:dyDescent="0.35">
      <c r="C157" t="s">
        <v>180</v>
      </c>
      <c r="D157" s="5">
        <v>-580000000</v>
      </c>
      <c r="E157" s="5">
        <v>1840000000</v>
      </c>
      <c r="F157" s="5">
        <v>90000000</v>
      </c>
      <c r="G157" s="6">
        <v>2049999999.9999998</v>
      </c>
    </row>
    <row r="158" spans="2:15" x14ac:dyDescent="0.35">
      <c r="C158" t="s">
        <v>181</v>
      </c>
      <c r="D158" s="6">
        <v>-1.7299999999999999E-2</v>
      </c>
      <c r="E158" s="6">
        <v>-9.4999999999999998E-3</v>
      </c>
      <c r="F158" s="6">
        <v>-2.0799999999999999E-2</v>
      </c>
      <c r="G158" s="6">
        <v>-1.32E-2</v>
      </c>
    </row>
    <row r="159" spans="2:15" x14ac:dyDescent="0.35">
      <c r="C159" t="s">
        <v>182</v>
      </c>
      <c r="D159" s="6">
        <v>-9.6500000000000002E-2</v>
      </c>
      <c r="E159" s="6">
        <v>-4.7800000000000002E-2</v>
      </c>
      <c r="F159" s="6">
        <v>-0.106</v>
      </c>
      <c r="G159" s="6">
        <v>-6.0700000000000004E-2</v>
      </c>
    </row>
    <row r="160" spans="2:15" x14ac:dyDescent="0.35">
      <c r="C160" t="s">
        <v>183</v>
      </c>
      <c r="D160" s="6">
        <v>-7.0999999999999995E-3</v>
      </c>
      <c r="E160" s="6">
        <v>1.26E-2</v>
      </c>
      <c r="F160" s="6">
        <v>-1.9E-3</v>
      </c>
      <c r="G160" s="6">
        <v>1.46E-2</v>
      </c>
    </row>
    <row r="161" spans="3:7" x14ac:dyDescent="0.35">
      <c r="C161" t="s">
        <v>184</v>
      </c>
      <c r="D161" s="6">
        <v>-0.38</v>
      </c>
      <c r="E161" s="6">
        <v>0.48</v>
      </c>
      <c r="F161" s="6">
        <v>-0.06</v>
      </c>
      <c r="G161" s="6">
        <v>0.42</v>
      </c>
    </row>
    <row r="162" spans="3:7" x14ac:dyDescent="0.35">
      <c r="C162" t="s">
        <v>185</v>
      </c>
      <c r="D162" s="5">
        <v>32000000000</v>
      </c>
      <c r="E162" s="5">
        <v>35000000000</v>
      </c>
      <c r="F162" s="5">
        <v>36000000000</v>
      </c>
      <c r="G162" s="5">
        <v>40000000000</v>
      </c>
    </row>
    <row r="163" spans="3:7" x14ac:dyDescent="0.35">
      <c r="C163" t="s">
        <v>186</v>
      </c>
      <c r="D163" s="6">
        <v>6.8</v>
      </c>
      <c r="E163" s="6">
        <v>1.8</v>
      </c>
      <c r="F163" s="6">
        <v>1.49</v>
      </c>
      <c r="G163" s="6">
        <v>0.72</v>
      </c>
    </row>
    <row r="164" spans="3:7" x14ac:dyDescent="0.35">
      <c r="C164" t="s">
        <v>187</v>
      </c>
      <c r="D164" s="6">
        <v>26.34</v>
      </c>
      <c r="E164" s="6">
        <v>28.88</v>
      </c>
      <c r="F164" s="6">
        <v>30.24</v>
      </c>
      <c r="G164" s="6">
        <v>33.44</v>
      </c>
    </row>
    <row r="165" spans="3:7" x14ac:dyDescent="0.35">
      <c r="C165" t="s">
        <v>188</v>
      </c>
      <c r="D165" s="6">
        <v>6.8</v>
      </c>
      <c r="E165" s="6">
        <v>1.8</v>
      </c>
      <c r="F165" s="6">
        <v>1.49</v>
      </c>
      <c r="G165" s="6">
        <v>0.72</v>
      </c>
    </row>
    <row r="166" spans="3:7" x14ac:dyDescent="0.35">
      <c r="C166" t="s">
        <v>189</v>
      </c>
      <c r="D166" s="6">
        <v>26.34</v>
      </c>
      <c r="E166" s="6">
        <v>28.88</v>
      </c>
      <c r="F166" s="6">
        <v>30.24</v>
      </c>
      <c r="G166" s="6">
        <v>33.44</v>
      </c>
    </row>
    <row r="167" spans="3:7" x14ac:dyDescent="0.35">
      <c r="C167" t="s">
        <v>190</v>
      </c>
      <c r="D167" s="5">
        <v>34000000000</v>
      </c>
      <c r="E167" s="5">
        <v>51000000000</v>
      </c>
      <c r="F167" s="5">
        <v>50000000000</v>
      </c>
      <c r="G167" s="5">
        <v>51000000000</v>
      </c>
    </row>
    <row r="168" spans="3:7" x14ac:dyDescent="0.35">
      <c r="C168" t="s">
        <v>191</v>
      </c>
      <c r="D168" s="5">
        <v>86000000000</v>
      </c>
      <c r="E168" s="5">
        <v>86000000000</v>
      </c>
      <c r="F168" s="5">
        <v>87000000000</v>
      </c>
      <c r="G168" s="5">
        <v>77000000000</v>
      </c>
    </row>
    <row r="169" spans="3:7" x14ac:dyDescent="0.35">
      <c r="C169" t="s">
        <v>192</v>
      </c>
      <c r="D169" s="5">
        <v>32000000000</v>
      </c>
      <c r="E169" s="5">
        <v>35000000000</v>
      </c>
      <c r="F169" s="5">
        <v>36000000000</v>
      </c>
      <c r="G169" s="5">
        <v>40000000000</v>
      </c>
    </row>
    <row r="170" spans="3:7" x14ac:dyDescent="0.35">
      <c r="C170" t="s">
        <v>23</v>
      </c>
      <c r="D170" s="5">
        <v>120000000000</v>
      </c>
      <c r="E170" s="5">
        <v>137000000000</v>
      </c>
      <c r="F170" s="5">
        <v>138000000000</v>
      </c>
      <c r="G170" s="5">
        <v>127000000000</v>
      </c>
    </row>
    <row r="171" spans="3:7" x14ac:dyDescent="0.35">
      <c r="C171" t="s">
        <v>20</v>
      </c>
      <c r="D171" s="5">
        <v>119000000000</v>
      </c>
      <c r="E171" s="5">
        <v>137000000000</v>
      </c>
      <c r="F171" s="5">
        <v>137000000000</v>
      </c>
      <c r="G171" s="5">
        <v>127000000000</v>
      </c>
    </row>
    <row r="172" spans="3:7" x14ac:dyDescent="0.35">
      <c r="C172" t="s">
        <v>193</v>
      </c>
      <c r="D172" s="5">
        <v>-53000000000</v>
      </c>
      <c r="E172" s="5">
        <v>-50000000000</v>
      </c>
      <c r="F172" s="5">
        <v>-48000000000</v>
      </c>
      <c r="G172" s="5">
        <v>-55000000000</v>
      </c>
    </row>
    <row r="173" spans="3:7" x14ac:dyDescent="0.35">
      <c r="C173" t="s">
        <v>194</v>
      </c>
      <c r="D173" s="5">
        <v>-4000000000</v>
      </c>
      <c r="E173" s="5">
        <v>1000000000</v>
      </c>
      <c r="F173" s="5">
        <v>-10000000000</v>
      </c>
      <c r="G173" s="5">
        <v>1000000000</v>
      </c>
    </row>
    <row r="174" spans="3:7" x14ac:dyDescent="0.35">
      <c r="C174" t="s">
        <v>195</v>
      </c>
      <c r="E174" s="5">
        <v>0</v>
      </c>
      <c r="F174" s="5">
        <v>0</v>
      </c>
    </row>
    <row r="175" spans="3:7" x14ac:dyDescent="0.35">
      <c r="C175" t="s">
        <v>12</v>
      </c>
      <c r="D175" s="5">
        <v>-4000000000</v>
      </c>
      <c r="E175" s="5">
        <v>1000000000</v>
      </c>
      <c r="F175" s="5">
        <v>-11000000000</v>
      </c>
      <c r="G175" s="5">
        <v>1000000000</v>
      </c>
    </row>
    <row r="176" spans="3:7" x14ac:dyDescent="0.35">
      <c r="C176" t="s">
        <v>15</v>
      </c>
      <c r="D176" s="6">
        <v>-3.57</v>
      </c>
      <c r="E176" s="6">
        <v>0.45</v>
      </c>
      <c r="F176" s="6">
        <v>-8.77</v>
      </c>
      <c r="G176" s="6">
        <v>1.01</v>
      </c>
    </row>
    <row r="177" spans="3:15" x14ac:dyDescent="0.35">
      <c r="C177" t="s">
        <v>47</v>
      </c>
      <c r="I177" s="6">
        <v>-8.2200000000000006</v>
      </c>
      <c r="J177" s="6">
        <v>-7.08</v>
      </c>
      <c r="K177" s="6">
        <v>-5.31</v>
      </c>
      <c r="L177" s="6">
        <v>-4.1399999999999997</v>
      </c>
      <c r="M177" s="6">
        <v>0.09</v>
      </c>
      <c r="N177" s="6">
        <v>-4.05</v>
      </c>
      <c r="O177" s="6">
        <v>1.98</v>
      </c>
    </row>
    <row r="178" spans="3:15" x14ac:dyDescent="0.35">
      <c r="C178" t="s">
        <v>61</v>
      </c>
      <c r="I178" s="6">
        <v>-6.33</v>
      </c>
      <c r="J178" s="6">
        <v>-1.98</v>
      </c>
      <c r="K178" s="6">
        <v>-3.01</v>
      </c>
      <c r="L178" s="6">
        <v>-12.08</v>
      </c>
      <c r="M178" s="6">
        <v>666.67</v>
      </c>
      <c r="N178" s="6">
        <v>-24.69</v>
      </c>
      <c r="O178" s="5">
        <v>0</v>
      </c>
    </row>
    <row r="179" spans="3:15" x14ac:dyDescent="0.35">
      <c r="C179" t="s">
        <v>64</v>
      </c>
      <c r="I179" s="6">
        <v>3.14</v>
      </c>
      <c r="J179" s="6">
        <v>0.72</v>
      </c>
      <c r="K179" s="6">
        <v>0.68</v>
      </c>
      <c r="L179" s="6">
        <v>4.0599999999999996</v>
      </c>
      <c r="M179" s="6">
        <v>1.19</v>
      </c>
      <c r="N179" s="6">
        <v>3.94</v>
      </c>
      <c r="O179" s="5">
        <v>0</v>
      </c>
    </row>
    <row r="180" spans="3:15" x14ac:dyDescent="0.35">
      <c r="C180" t="s">
        <v>196</v>
      </c>
      <c r="I180" s="5">
        <v>5090000000</v>
      </c>
      <c r="J180" s="5">
        <v>6780000000</v>
      </c>
      <c r="K180" s="5">
        <v>6200000000</v>
      </c>
      <c r="L180" s="6">
        <v>8300000000.000001</v>
      </c>
      <c r="M180" s="5">
        <v>12120000000</v>
      </c>
      <c r="N180" s="5">
        <v>7550000000</v>
      </c>
    </row>
    <row r="181" spans="3:15" x14ac:dyDescent="0.35">
      <c r="C181" t="s">
        <v>197</v>
      </c>
      <c r="I181" s="6">
        <v>-5.6399999999999999E-2</v>
      </c>
      <c r="J181" s="6">
        <v>-4.4000000000000004E-2</v>
      </c>
      <c r="K181" s="6">
        <v>-3.2899999999999999E-2</v>
      </c>
      <c r="L181" s="6">
        <v>-2.4900000000000002E-2</v>
      </c>
      <c r="M181" s="6">
        <v>5.0000000000000001E-4</v>
      </c>
      <c r="N181" s="6">
        <v>-2.4E-2</v>
      </c>
      <c r="O181" s="6">
        <v>1.1599999999999999E-2</v>
      </c>
    </row>
    <row r="182" spans="3:15" x14ac:dyDescent="0.35">
      <c r="C182" t="s">
        <v>198</v>
      </c>
      <c r="I182" s="6">
        <v>-0.28449999999999998</v>
      </c>
      <c r="J182" s="6">
        <v>-0.19089999999999999</v>
      </c>
      <c r="K182" s="6">
        <v>-0.12039999999999999</v>
      </c>
      <c r="L182" s="6">
        <v>-8.3699999999999997E-2</v>
      </c>
      <c r="M182" s="6">
        <v>1.7000000000000001E-3</v>
      </c>
      <c r="N182" s="6">
        <v>-8.1000000000000003E-2</v>
      </c>
      <c r="O182" s="6">
        <v>7.0599999999999996E-2</v>
      </c>
    </row>
    <row r="183" spans="3:15" x14ac:dyDescent="0.35">
      <c r="C183" t="s">
        <v>199</v>
      </c>
      <c r="I183" s="6">
        <v>3.1200000000000002E-2</v>
      </c>
      <c r="J183" s="6">
        <v>4.1500000000000002E-2</v>
      </c>
      <c r="K183" s="6">
        <v>3.3300000000000003E-2</v>
      </c>
      <c r="L183" s="6">
        <v>4.8899999999999999E-2</v>
      </c>
      <c r="M183" s="6">
        <v>0.1009</v>
      </c>
      <c r="N183" s="6">
        <v>5.9200000000000003E-2</v>
      </c>
      <c r="O183" s="6">
        <v>0.27629999999999999</v>
      </c>
    </row>
    <row r="184" spans="3:15" x14ac:dyDescent="0.35">
      <c r="C184" t="s">
        <v>200</v>
      </c>
      <c r="I184" s="6">
        <v>0.28000000000000003</v>
      </c>
      <c r="J184" s="6">
        <v>0.39</v>
      </c>
      <c r="K184" s="6">
        <v>0.42</v>
      </c>
      <c r="L184" s="6">
        <v>0.54</v>
      </c>
      <c r="M184" s="6">
        <v>1.01</v>
      </c>
      <c r="N184" s="6">
        <v>0.55000000000000004</v>
      </c>
      <c r="O184" s="6">
        <v>1.17</v>
      </c>
    </row>
    <row r="185" spans="3:15" x14ac:dyDescent="0.35">
      <c r="C185" t="s">
        <v>58</v>
      </c>
      <c r="I185" s="6">
        <v>1.8</v>
      </c>
      <c r="J185" s="6">
        <v>0.38</v>
      </c>
      <c r="K185" s="6">
        <v>0.36</v>
      </c>
      <c r="L185" s="6">
        <v>1.01</v>
      </c>
      <c r="M185" s="6">
        <v>1.2</v>
      </c>
      <c r="N185" s="5">
        <v>2</v>
      </c>
      <c r="O185" s="5">
        <v>0</v>
      </c>
    </row>
    <row r="186" spans="3:15" x14ac:dyDescent="0.35">
      <c r="C186" t="s">
        <v>55</v>
      </c>
      <c r="I186" s="6">
        <v>28.88</v>
      </c>
      <c r="J186" s="6">
        <v>37.07</v>
      </c>
      <c r="K186" s="6">
        <v>44.13</v>
      </c>
      <c r="L186" s="6">
        <v>49.46</v>
      </c>
      <c r="M186" s="6">
        <v>50.19</v>
      </c>
      <c r="N186" s="6">
        <v>49.92</v>
      </c>
      <c r="O186" s="6">
        <v>28.09</v>
      </c>
    </row>
    <row r="187" spans="3:15" x14ac:dyDescent="0.35">
      <c r="C187" t="s">
        <v>201</v>
      </c>
      <c r="I187" s="6">
        <v>1.8</v>
      </c>
      <c r="J187" s="6">
        <v>0.38</v>
      </c>
      <c r="K187" s="6">
        <v>0.36</v>
      </c>
      <c r="L187" s="6">
        <v>1.01</v>
      </c>
      <c r="M187" s="6">
        <v>1.2</v>
      </c>
      <c r="N187" s="5">
        <v>2</v>
      </c>
      <c r="O187" s="5">
        <v>0</v>
      </c>
    </row>
    <row r="188" spans="3:15" x14ac:dyDescent="0.35">
      <c r="C188" t="s">
        <v>202</v>
      </c>
      <c r="I188" s="6">
        <v>28.88</v>
      </c>
      <c r="J188" s="6">
        <v>37.07</v>
      </c>
      <c r="K188" s="6">
        <v>44.13</v>
      </c>
      <c r="L188" s="6">
        <v>49.46</v>
      </c>
      <c r="M188" s="6">
        <v>50.19</v>
      </c>
      <c r="N188" s="6">
        <v>49.92</v>
      </c>
      <c r="O188" s="6">
        <v>28.09</v>
      </c>
    </row>
    <row r="189" spans="3:15" x14ac:dyDescent="0.35">
      <c r="C189" t="s">
        <v>203</v>
      </c>
      <c r="I189" s="5">
        <v>51000000000</v>
      </c>
      <c r="J189" s="5">
        <v>51000000000</v>
      </c>
      <c r="K189" s="5">
        <v>50000000000</v>
      </c>
      <c r="L189" s="5">
        <v>51000000000</v>
      </c>
      <c r="M189" s="5">
        <v>69000000000</v>
      </c>
      <c r="N189" s="5">
        <v>69000000000</v>
      </c>
      <c r="O189" s="5">
        <v>58000000000</v>
      </c>
    </row>
    <row r="190" spans="3:15" x14ac:dyDescent="0.35">
      <c r="C190" t="s">
        <v>204</v>
      </c>
      <c r="I190" s="5">
        <v>86000000000</v>
      </c>
      <c r="J190" s="5">
        <v>80000000000</v>
      </c>
      <c r="K190" s="5">
        <v>88000000000</v>
      </c>
      <c r="L190" s="5">
        <v>77000000000</v>
      </c>
      <c r="M190" s="5">
        <v>51000000000</v>
      </c>
      <c r="N190" s="5">
        <v>49000000000</v>
      </c>
      <c r="O190" s="5">
        <v>55000000000</v>
      </c>
    </row>
    <row r="191" spans="3:15" x14ac:dyDescent="0.35">
      <c r="C191" t="s">
        <v>25</v>
      </c>
      <c r="I191" s="5">
        <v>137000000000</v>
      </c>
      <c r="J191" s="5">
        <v>131000000000</v>
      </c>
      <c r="K191" s="5">
        <v>137000000000</v>
      </c>
      <c r="L191" s="5">
        <v>128000000000</v>
      </c>
      <c r="M191" s="5">
        <v>120000000000</v>
      </c>
      <c r="N191" s="5">
        <v>118000000000</v>
      </c>
      <c r="O191" s="5">
        <v>113000000000</v>
      </c>
    </row>
    <row r="192" spans="3:15" x14ac:dyDescent="0.35">
      <c r="C192" t="s">
        <v>22</v>
      </c>
      <c r="I192" s="5">
        <v>137000000000</v>
      </c>
      <c r="J192" s="5">
        <v>130000000000</v>
      </c>
      <c r="K192" s="5">
        <v>137000000000</v>
      </c>
      <c r="L192" s="5">
        <v>127000000000</v>
      </c>
      <c r="M192" s="5">
        <v>116000000000</v>
      </c>
      <c r="N192" s="5">
        <v>117000000000</v>
      </c>
      <c r="O192" s="5">
        <v>111000000000</v>
      </c>
    </row>
    <row r="193" spans="2:15" x14ac:dyDescent="0.35">
      <c r="C193" t="s">
        <v>205</v>
      </c>
      <c r="I193" s="5">
        <v>-50000000000</v>
      </c>
      <c r="J193" s="5">
        <v>-47000000000</v>
      </c>
      <c r="K193" s="5">
        <v>-33000000000</v>
      </c>
      <c r="L193" s="5">
        <v>-35000000000</v>
      </c>
      <c r="M193" s="5">
        <v>-61000000000</v>
      </c>
      <c r="N193" s="5">
        <v>-56000000000</v>
      </c>
      <c r="O193" s="5">
        <v>-39000000000</v>
      </c>
    </row>
    <row r="194" spans="2:15" x14ac:dyDescent="0.35">
      <c r="C194" t="s">
        <v>206</v>
      </c>
      <c r="I194" s="5">
        <v>-6000000000</v>
      </c>
      <c r="J194" s="5">
        <v>6000000000</v>
      </c>
      <c r="K194" s="5">
        <v>-9000000000</v>
      </c>
      <c r="L194" s="5">
        <v>-20000000000</v>
      </c>
      <c r="M194" s="5">
        <v>1000000000</v>
      </c>
      <c r="N194" s="5">
        <v>-2000000000</v>
      </c>
      <c r="O194" s="5">
        <v>10000000000</v>
      </c>
    </row>
    <row r="195" spans="2:15" x14ac:dyDescent="0.35">
      <c r="C195" t="s">
        <v>207</v>
      </c>
      <c r="I195" s="5">
        <v>0</v>
      </c>
      <c r="J195" s="5">
        <v>0</v>
      </c>
      <c r="K195" s="5">
        <v>-2000000000</v>
      </c>
      <c r="L195" s="5">
        <v>-1000000000</v>
      </c>
      <c r="M195" s="5">
        <v>-4000000000</v>
      </c>
      <c r="N195" s="5">
        <v>-40000000000</v>
      </c>
      <c r="O195" s="5">
        <v>-63000000000</v>
      </c>
    </row>
    <row r="196" spans="2:15" x14ac:dyDescent="0.35">
      <c r="C196" t="s">
        <v>14</v>
      </c>
      <c r="I196" s="5">
        <v>-7000000000</v>
      </c>
      <c r="J196" s="5">
        <v>6000000000</v>
      </c>
      <c r="K196" s="5">
        <v>-11000000000</v>
      </c>
      <c r="L196" s="5">
        <v>-21000000000</v>
      </c>
      <c r="M196" s="5">
        <v>-3000000000</v>
      </c>
      <c r="N196" s="5">
        <v>-42000000000</v>
      </c>
      <c r="O196" s="5">
        <v>-54000000000</v>
      </c>
    </row>
    <row r="197" spans="2:15" x14ac:dyDescent="0.35">
      <c r="C197" t="s">
        <v>16</v>
      </c>
      <c r="I197" s="6">
        <v>-5.43</v>
      </c>
      <c r="J197" s="6">
        <v>5.17</v>
      </c>
      <c r="K197" s="6">
        <v>-9.39</v>
      </c>
      <c r="L197" s="6">
        <v>-17.53</v>
      </c>
      <c r="M197" s="6">
        <v>-3.07</v>
      </c>
      <c r="N197" s="6">
        <v>-42.3</v>
      </c>
      <c r="O197" s="6">
        <v>-67.09</v>
      </c>
    </row>
    <row r="199" spans="2:15" x14ac:dyDescent="0.35">
      <c r="B199" t="s">
        <v>208</v>
      </c>
      <c r="C199" t="s">
        <v>209</v>
      </c>
      <c r="D199" s="5">
        <v>-3000000000</v>
      </c>
      <c r="E199" s="5">
        <v>-2000000000</v>
      </c>
      <c r="F199" s="5">
        <v>-4000000000</v>
      </c>
      <c r="G199" s="5">
        <v>-2000000000</v>
      </c>
      <c r="H199" s="5">
        <v>-12000000000</v>
      </c>
      <c r="I199" s="5">
        <v>-10000000000</v>
      </c>
      <c r="J199" s="5">
        <v>-8000000000</v>
      </c>
      <c r="K199" s="5">
        <v>-6000000000</v>
      </c>
      <c r="L199" s="5">
        <v>-5000000000</v>
      </c>
      <c r="M199" s="5">
        <v>87000000</v>
      </c>
      <c r="N199" s="5">
        <v>-4000000000</v>
      </c>
      <c r="O199" s="5">
        <v>2000000000</v>
      </c>
    </row>
    <row r="200" spans="2:15" x14ac:dyDescent="0.35">
      <c r="C200" t="s">
        <v>210</v>
      </c>
      <c r="H200" s="5">
        <v>-11000000000</v>
      </c>
      <c r="I200" s="5">
        <v>-10000000000</v>
      </c>
      <c r="J200" s="5">
        <v>-8000000000</v>
      </c>
      <c r="K200" s="5">
        <v>-6000000000</v>
      </c>
      <c r="L200" s="5">
        <v>-5000000000</v>
      </c>
      <c r="M200" s="5">
        <v>87000000</v>
      </c>
      <c r="N200" s="5">
        <v>-4000000000</v>
      </c>
      <c r="O200" s="5">
        <v>2000000000</v>
      </c>
    </row>
    <row r="201" spans="2:15" x14ac:dyDescent="0.35">
      <c r="C201" t="s">
        <v>46</v>
      </c>
      <c r="D201" s="6">
        <v>-2.54</v>
      </c>
      <c r="E201" s="6">
        <v>-1.38</v>
      </c>
      <c r="F201" s="6">
        <v>-3.21</v>
      </c>
      <c r="G201" s="6">
        <v>-2.0299999999999998</v>
      </c>
      <c r="H201" s="6">
        <v>-10.16</v>
      </c>
      <c r="I201" s="6">
        <v>-8.2200000000000006</v>
      </c>
      <c r="J201" s="6">
        <v>-7.08</v>
      </c>
      <c r="K201" s="6">
        <v>-5.31</v>
      </c>
      <c r="L201" s="6">
        <v>-4.1399999999999997</v>
      </c>
      <c r="M201" s="6">
        <v>7.0000000000000007E-2</v>
      </c>
      <c r="N201" s="6">
        <v>-3.37</v>
      </c>
      <c r="O201" s="6">
        <v>1.32</v>
      </c>
    </row>
    <row r="202" spans="2:15" x14ac:dyDescent="0.35">
      <c r="C202" t="s">
        <v>211</v>
      </c>
      <c r="H202" s="6">
        <v>-9.16</v>
      </c>
      <c r="I202" s="6">
        <v>-8.2200000000000006</v>
      </c>
      <c r="J202" s="6">
        <v>-7.08</v>
      </c>
      <c r="K202" s="6">
        <v>-5.31</v>
      </c>
      <c r="L202" s="6">
        <v>-4.1399999999999997</v>
      </c>
      <c r="M202" s="6">
        <v>7.0000000000000007E-2</v>
      </c>
      <c r="N202" s="6">
        <v>-3.37</v>
      </c>
      <c r="O202" s="6">
        <v>1.32</v>
      </c>
    </row>
    <row r="203" spans="2:15" x14ac:dyDescent="0.35">
      <c r="C203" t="s">
        <v>212</v>
      </c>
      <c r="D203" s="5">
        <v>1000000000</v>
      </c>
      <c r="E203" s="5">
        <v>2000000000</v>
      </c>
      <c r="F203" s="5">
        <v>3000000000</v>
      </c>
      <c r="G203" s="5">
        <v>9000000000</v>
      </c>
      <c r="H203" s="5">
        <v>6000000000</v>
      </c>
      <c r="I203" s="5">
        <v>20000000000</v>
      </c>
      <c r="J203" s="5">
        <v>23000000000</v>
      </c>
      <c r="K203" s="5">
        <v>28000000000</v>
      </c>
      <c r="L203" s="5">
        <v>15000000000</v>
      </c>
      <c r="M203" s="5">
        <v>50000000000</v>
      </c>
      <c r="N203" s="5">
        <v>25000000000</v>
      </c>
      <c r="O203" s="5">
        <v>41000000000</v>
      </c>
    </row>
    <row r="204" spans="2:15" x14ac:dyDescent="0.35">
      <c r="C204" t="s">
        <v>213</v>
      </c>
      <c r="H204" s="5">
        <v>16000000000</v>
      </c>
      <c r="I204" s="5">
        <v>20000000000</v>
      </c>
      <c r="J204" s="5">
        <v>23000000000</v>
      </c>
      <c r="K204" s="5">
        <v>28000000000</v>
      </c>
      <c r="L204" s="5">
        <v>15000000000</v>
      </c>
      <c r="M204" s="5">
        <v>50000000000</v>
      </c>
      <c r="N204" s="5">
        <v>25000000000</v>
      </c>
      <c r="O204" s="5">
        <v>41000000000</v>
      </c>
    </row>
    <row r="205" spans="2:15" x14ac:dyDescent="0.35">
      <c r="C205" t="s">
        <v>214</v>
      </c>
      <c r="I205" s="6">
        <v>-15.64</v>
      </c>
    </row>
    <row r="206" spans="2:15" x14ac:dyDescent="0.35">
      <c r="C206" t="s">
        <v>215</v>
      </c>
      <c r="I206" s="6">
        <v>-17.36</v>
      </c>
    </row>
    <row r="207" spans="2:15" x14ac:dyDescent="0.35">
      <c r="C207" t="s">
        <v>216</v>
      </c>
      <c r="I207" s="6">
        <v>7.42</v>
      </c>
    </row>
    <row r="208" spans="2:15" x14ac:dyDescent="0.35">
      <c r="C208" t="s">
        <v>217</v>
      </c>
      <c r="I208" s="6">
        <v>-5.7599999999999998E-2</v>
      </c>
    </row>
    <row r="209" spans="3:9" x14ac:dyDescent="0.35">
      <c r="C209" t="s">
        <v>218</v>
      </c>
      <c r="I209" s="6">
        <v>12.05</v>
      </c>
    </row>
    <row r="210" spans="3:9" x14ac:dyDescent="0.35">
      <c r="C210" t="s">
        <v>219</v>
      </c>
      <c r="I210" s="6">
        <v>6.04</v>
      </c>
    </row>
    <row r="211" spans="3:9" x14ac:dyDescent="0.35">
      <c r="C211" t="s">
        <v>220</v>
      </c>
      <c r="I211" s="6">
        <v>-15.14</v>
      </c>
    </row>
    <row r="212" spans="3:9" x14ac:dyDescent="0.35">
      <c r="C212" t="s">
        <v>221</v>
      </c>
      <c r="I212" s="6">
        <v>-14.62</v>
      </c>
    </row>
    <row r="213" spans="3:9" x14ac:dyDescent="0.35">
      <c r="C213" t="s">
        <v>222</v>
      </c>
      <c r="I213" s="6">
        <v>140.29</v>
      </c>
    </row>
    <row r="214" spans="3:9" x14ac:dyDescent="0.35">
      <c r="C214" t="s">
        <v>223</v>
      </c>
      <c r="I214" s="6">
        <v>90.88</v>
      </c>
    </row>
    <row r="215" spans="3:9" x14ac:dyDescent="0.35">
      <c r="C215" t="s">
        <v>326</v>
      </c>
      <c r="I215" s="6">
        <v>-0.68</v>
      </c>
    </row>
    <row r="216" spans="3:9" x14ac:dyDescent="0.35">
      <c r="C216" t="s">
        <v>224</v>
      </c>
      <c r="I216" s="6">
        <v>-9.16</v>
      </c>
    </row>
    <row r="217" spans="3:9" x14ac:dyDescent="0.35">
      <c r="C217" t="s">
        <v>225</v>
      </c>
      <c r="I217" s="6">
        <v>-10.16</v>
      </c>
    </row>
    <row r="218" spans="3:9" x14ac:dyDescent="0.35">
      <c r="C218" t="s">
        <v>226</v>
      </c>
      <c r="I218" s="6">
        <v>13.19</v>
      </c>
    </row>
    <row r="219" spans="3:9" x14ac:dyDescent="0.35">
      <c r="C219" t="s">
        <v>227</v>
      </c>
      <c r="D219" s="6">
        <v>1.47</v>
      </c>
    </row>
    <row r="220" spans="3:9" x14ac:dyDescent="0.35">
      <c r="C220" t="s">
        <v>228</v>
      </c>
      <c r="I220" s="6">
        <v>26.34</v>
      </c>
    </row>
    <row r="221" spans="3:9" x14ac:dyDescent="0.35">
      <c r="C221" t="s">
        <v>229</v>
      </c>
      <c r="I221" s="6">
        <v>-10.88</v>
      </c>
    </row>
    <row r="222" spans="3:9" x14ac:dyDescent="0.35">
      <c r="C222" t="s">
        <v>230</v>
      </c>
      <c r="D222" s="6">
        <v>0.08</v>
      </c>
    </row>
    <row r="223" spans="3:9" x14ac:dyDescent="0.35">
      <c r="C223" t="s">
        <v>231</v>
      </c>
      <c r="D223" s="6">
        <v>0.08</v>
      </c>
    </row>
    <row r="224" spans="3:9" x14ac:dyDescent="0.35">
      <c r="C224" t="s">
        <v>232</v>
      </c>
      <c r="D224" s="6">
        <v>3.81</v>
      </c>
    </row>
    <row r="225" spans="3:9" x14ac:dyDescent="0.35">
      <c r="C225" t="s">
        <v>233</v>
      </c>
      <c r="D225" s="6">
        <v>2.72</v>
      </c>
    </row>
    <row r="226" spans="3:9" x14ac:dyDescent="0.35">
      <c r="C226" t="s">
        <v>234</v>
      </c>
      <c r="D226" s="6">
        <v>4.58</v>
      </c>
    </row>
    <row r="227" spans="3:9" x14ac:dyDescent="0.35">
      <c r="C227" t="s">
        <v>235</v>
      </c>
      <c r="D227" s="6">
        <v>0.68</v>
      </c>
    </row>
    <row r="228" spans="3:9" x14ac:dyDescent="0.35">
      <c r="C228" t="s">
        <v>236</v>
      </c>
      <c r="D228" s="6">
        <v>5.58</v>
      </c>
    </row>
    <row r="229" spans="3:9" x14ac:dyDescent="0.35">
      <c r="C229" t="s">
        <v>237</v>
      </c>
      <c r="I229" s="6">
        <v>0.17</v>
      </c>
    </row>
    <row r="230" spans="3:9" x14ac:dyDescent="0.35">
      <c r="C230" t="s">
        <v>12</v>
      </c>
      <c r="D230" s="5">
        <v>-4000000000</v>
      </c>
    </row>
    <row r="231" spans="3:9" x14ac:dyDescent="0.35">
      <c r="C231" t="s">
        <v>238</v>
      </c>
      <c r="I231" s="6">
        <v>-2.2999999999999998</v>
      </c>
    </row>
    <row r="232" spans="3:9" x14ac:dyDescent="0.35">
      <c r="C232" t="s">
        <v>239</v>
      </c>
      <c r="I232" s="6">
        <v>-6.2300000000000001E-2</v>
      </c>
    </row>
    <row r="233" spans="3:9" x14ac:dyDescent="0.35">
      <c r="C233" t="s">
        <v>240</v>
      </c>
      <c r="I233" s="6">
        <v>-0.34759999999999996</v>
      </c>
    </row>
    <row r="234" spans="3:9" x14ac:dyDescent="0.35">
      <c r="C234" t="s">
        <v>241</v>
      </c>
      <c r="I234" s="6">
        <v>1.84E-2</v>
      </c>
    </row>
    <row r="235" spans="3:9" x14ac:dyDescent="0.35">
      <c r="C235" t="s">
        <v>242</v>
      </c>
      <c r="I235" s="6">
        <v>1.3600000000000001E-2</v>
      </c>
    </row>
    <row r="236" spans="3:9" x14ac:dyDescent="0.35">
      <c r="C236" t="s">
        <v>243</v>
      </c>
      <c r="D236" s="6">
        <v>68.260000000000005</v>
      </c>
    </row>
    <row r="237" spans="3:9" x14ac:dyDescent="0.35">
      <c r="C237" t="s">
        <v>245</v>
      </c>
      <c r="D237" s="6">
        <v>193.39</v>
      </c>
    </row>
    <row r="238" spans="3:9" x14ac:dyDescent="0.35">
      <c r="C238" t="s">
        <v>247</v>
      </c>
      <c r="D238" s="6">
        <v>1.33</v>
      </c>
    </row>
    <row r="239" spans="3:9" x14ac:dyDescent="0.35">
      <c r="C239" t="s">
        <v>248</v>
      </c>
      <c r="I239" s="6">
        <v>0.09</v>
      </c>
    </row>
    <row r="240" spans="3:9" x14ac:dyDescent="0.35">
      <c r="C240" t="s">
        <v>42</v>
      </c>
      <c r="I240" s="5">
        <v>191000000000</v>
      </c>
    </row>
    <row r="241" spans="3:9" x14ac:dyDescent="0.35">
      <c r="C241" t="s">
        <v>250</v>
      </c>
      <c r="I241" s="5">
        <v>309000000000</v>
      </c>
    </row>
    <row r="242" spans="3:9" x14ac:dyDescent="0.35">
      <c r="C242" t="s">
        <v>251</v>
      </c>
      <c r="I242" s="5">
        <v>1200000000</v>
      </c>
    </row>
    <row r="243" spans="3:9" x14ac:dyDescent="0.35">
      <c r="C243" t="s">
        <v>252</v>
      </c>
      <c r="I243" s="6">
        <v>0.27610000000000001</v>
      </c>
    </row>
    <row r="244" spans="3:9" x14ac:dyDescent="0.35">
      <c r="C244" t="s">
        <v>253</v>
      </c>
      <c r="D244" s="6">
        <v>0.44400000000000001</v>
      </c>
    </row>
    <row r="245" spans="3:9" x14ac:dyDescent="0.35">
      <c r="C245" t="s">
        <v>254</v>
      </c>
      <c r="D245" s="6">
        <v>-0.57850000000000001</v>
      </c>
    </row>
    <row r="246" spans="3:9" x14ac:dyDescent="0.35">
      <c r="C246" t="s">
        <v>255</v>
      </c>
      <c r="D246" s="6">
        <v>-2.0806</v>
      </c>
    </row>
    <row r="247" spans="3:9" x14ac:dyDescent="0.35">
      <c r="C247" t="s">
        <v>256</v>
      </c>
      <c r="D247" s="6">
        <v>-0.73349999999999993</v>
      </c>
    </row>
    <row r="248" spans="3:9" x14ac:dyDescent="0.35">
      <c r="C248" t="s">
        <v>257</v>
      </c>
      <c r="D248" s="6">
        <v>-0.75309999999999999</v>
      </c>
    </row>
    <row r="249" spans="3:9" x14ac:dyDescent="0.35">
      <c r="C249" t="s">
        <v>258</v>
      </c>
      <c r="D249" s="6">
        <v>-0.58820000000000006</v>
      </c>
    </row>
    <row r="250" spans="3:9" x14ac:dyDescent="0.35">
      <c r="C250" t="s">
        <v>259</v>
      </c>
      <c r="I250" s="5">
        <v>1</v>
      </c>
    </row>
    <row r="251" spans="3:9" x14ac:dyDescent="0.35">
      <c r="C251" t="s">
        <v>260</v>
      </c>
      <c r="I251" s="6">
        <v>0.99</v>
      </c>
    </row>
    <row r="252" spans="3:9" x14ac:dyDescent="0.35">
      <c r="C252" t="s">
        <v>261</v>
      </c>
      <c r="I252" s="6">
        <v>0.2</v>
      </c>
    </row>
    <row r="253" spans="3:9" x14ac:dyDescent="0.35">
      <c r="C253" t="s">
        <v>263</v>
      </c>
      <c r="I253" s="6">
        <v>0.09</v>
      </c>
    </row>
    <row r="254" spans="3:9" x14ac:dyDescent="0.35">
      <c r="C254" t="s">
        <v>264</v>
      </c>
      <c r="I254" s="6">
        <v>0.12</v>
      </c>
    </row>
    <row r="255" spans="3:9" x14ac:dyDescent="0.35">
      <c r="C255" t="s">
        <v>265</v>
      </c>
      <c r="I255" s="6">
        <v>0.11</v>
      </c>
    </row>
    <row r="256" spans="3:9" x14ac:dyDescent="0.35">
      <c r="C256" t="s">
        <v>266</v>
      </c>
      <c r="I256" s="6">
        <v>0.63</v>
      </c>
    </row>
    <row r="257" spans="3:9" x14ac:dyDescent="0.35">
      <c r="C257" t="s">
        <v>267</v>
      </c>
      <c r="I257" s="5">
        <v>16000000000</v>
      </c>
    </row>
    <row r="258" spans="3:9" x14ac:dyDescent="0.35">
      <c r="C258" t="s">
        <v>268</v>
      </c>
      <c r="I258" s="5">
        <v>8000000000</v>
      </c>
    </row>
    <row r="259" spans="3:9" x14ac:dyDescent="0.35">
      <c r="C259" t="s">
        <v>269</v>
      </c>
      <c r="I259" s="5">
        <v>3000000000</v>
      </c>
    </row>
    <row r="260" spans="3:9" x14ac:dyDescent="0.35">
      <c r="C260" t="s">
        <v>270</v>
      </c>
      <c r="I260" s="5">
        <v>-11000000000</v>
      </c>
    </row>
    <row r="261" spans="3:9" x14ac:dyDescent="0.35">
      <c r="C261" t="s">
        <v>271</v>
      </c>
      <c r="D261" s="5">
        <v>2000000000</v>
      </c>
    </row>
    <row r="262" spans="3:9" x14ac:dyDescent="0.35">
      <c r="C262" t="s">
        <v>272</v>
      </c>
      <c r="D262" s="5">
        <v>176000000000</v>
      </c>
    </row>
    <row r="263" spans="3:9" x14ac:dyDescent="0.35">
      <c r="C263" t="s">
        <v>273</v>
      </c>
      <c r="D263" s="5">
        <v>145000000000</v>
      </c>
    </row>
    <row r="264" spans="3:9" x14ac:dyDescent="0.35">
      <c r="C264" t="s">
        <v>193</v>
      </c>
      <c r="D264" s="5">
        <v>-53000000000</v>
      </c>
    </row>
    <row r="265" spans="3:9" x14ac:dyDescent="0.35">
      <c r="C265" t="s">
        <v>192</v>
      </c>
      <c r="I265" s="5">
        <v>32000000000</v>
      </c>
    </row>
    <row r="266" spans="3:9" x14ac:dyDescent="0.35">
      <c r="C266" t="s">
        <v>191</v>
      </c>
      <c r="D266" s="5">
        <v>86000000000</v>
      </c>
    </row>
    <row r="267" spans="3:9" x14ac:dyDescent="0.35">
      <c r="C267" t="s">
        <v>190</v>
      </c>
      <c r="D267" s="5">
        <v>34000000000</v>
      </c>
    </row>
    <row r="268" spans="3:9" x14ac:dyDescent="0.35">
      <c r="C268" t="s">
        <v>23</v>
      </c>
      <c r="D268" s="5">
        <v>120000000000</v>
      </c>
    </row>
    <row r="269" spans="3:9" x14ac:dyDescent="0.35">
      <c r="C269" t="s">
        <v>20</v>
      </c>
      <c r="D269" s="5">
        <v>119000000000</v>
      </c>
    </row>
    <row r="270" spans="3:9" x14ac:dyDescent="0.35">
      <c r="C270" t="s">
        <v>274</v>
      </c>
      <c r="I270" s="5">
        <v>32000000000</v>
      </c>
    </row>
    <row r="271" spans="3:9" x14ac:dyDescent="0.35">
      <c r="C271" t="s">
        <v>275</v>
      </c>
      <c r="I271" s="5">
        <v>-13000000000</v>
      </c>
    </row>
    <row r="272" spans="3:9" x14ac:dyDescent="0.35">
      <c r="C272" t="s">
        <v>276</v>
      </c>
      <c r="I272" s="5">
        <v>0</v>
      </c>
    </row>
    <row r="273" spans="3:9" x14ac:dyDescent="0.35">
      <c r="C273" t="s">
        <v>277</v>
      </c>
      <c r="I273" s="5">
        <v>15000000000</v>
      </c>
    </row>
    <row r="274" spans="3:9" x14ac:dyDescent="0.35">
      <c r="C274" t="s">
        <v>278</v>
      </c>
      <c r="I274" s="5">
        <v>0</v>
      </c>
    </row>
    <row r="275" spans="3:9" x14ac:dyDescent="0.35">
      <c r="C275" t="s">
        <v>279</v>
      </c>
      <c r="I275" s="5">
        <v>-13000000000</v>
      </c>
    </row>
  </sheetData>
  <pageMargins left="0.7" right="0.7" top="0.75" bottom="0.75" header="0.3" footer="0.3"/>
  <ignoredErrors>
    <ignoredError sqref="A1:O276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266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1148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1149</v>
      </c>
      <c r="D2" s="2" vm="174">
        <f ca="1">IFERROR(_xlfn.STOCKHISTORY("XIDX:" &amp; $C$1, D3, , 0, 0, 1), "Libur")</f>
        <v>90</v>
      </c>
      <c r="H2" s="2" vm="174">
        <f ca="1">IFERROR(INDEX(D2:G2,COUNT(D2:G2)),"")</f>
        <v>90</v>
      </c>
      <c r="I2" s="2" vm="242">
        <f t="shared" ref="I2:O2" ca="1" si="0">IFERROR(_xlfn.STOCKHISTORY("XIDX:" &amp; $C$1, I1, , 0, 0, 1), "Libur")</f>
        <v>111</v>
      </c>
      <c r="J2" s="2" vm="243">
        <f t="shared" ca="1" si="0"/>
        <v>24</v>
      </c>
      <c r="K2" s="2" vm="12">
        <f t="shared" ca="1" si="0"/>
        <v>50</v>
      </c>
      <c r="L2" s="2" vm="244">
        <f t="shared" ca="1" si="0"/>
        <v>59</v>
      </c>
      <c r="M2" s="2" vm="30">
        <f t="shared" ca="1" si="0"/>
        <v>95</v>
      </c>
      <c r="N2" s="2" vm="179">
        <f t="shared" ca="1" si="0"/>
        <v>147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28576627693</v>
      </c>
      <c r="H4" s="2">
        <f>IFERROR(SUM(D4:G4)*(4/MAX(1,COUNT(D4:G4))),"")</f>
        <v>114306510772</v>
      </c>
      <c r="I4" s="2">
        <f t="shared" ref="I4:O4" si="1">IFERROR(INDEX(I51:I500,MATCH($C$4,$C$51:$C$500,0)),"")</f>
        <v>122556999842</v>
      </c>
      <c r="J4" s="2">
        <f t="shared" si="1"/>
        <v>116759239114</v>
      </c>
      <c r="K4" s="2">
        <f t="shared" si="1"/>
        <v>143806146494</v>
      </c>
      <c r="L4" s="2">
        <f t="shared" si="1"/>
        <v>113336252373</v>
      </c>
      <c r="M4" s="2">
        <f t="shared" si="1"/>
        <v>111367220162</v>
      </c>
      <c r="N4" s="2">
        <f t="shared" si="1"/>
        <v>84646710437</v>
      </c>
      <c r="O4" s="2">
        <f t="shared" si="1"/>
        <v>109624275276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-747374713</v>
      </c>
      <c r="H5" s="2">
        <f>IFERROR(SUM(D5:G5)*(4/MAX(1,COUNT(D5:G5))),"")</f>
        <v>-2989498852</v>
      </c>
      <c r="I5" s="2">
        <f t="shared" ref="I5:O5" si="2">IFERROR(INDEX(I51:I500,MATCH($C$5,$C$51:$C$500,0)),"")</f>
        <v>488114406</v>
      </c>
      <c r="J5" s="2">
        <f t="shared" si="2"/>
        <v>816174126</v>
      </c>
      <c r="K5" s="2">
        <f t="shared" si="2"/>
        <v>929755108</v>
      </c>
      <c r="L5" s="2">
        <f t="shared" si="2"/>
        <v>2031672168</v>
      </c>
      <c r="M5" s="2">
        <f t="shared" si="2"/>
        <v>1591052188</v>
      </c>
      <c r="N5" s="2">
        <f t="shared" si="2"/>
        <v>-1094117543</v>
      </c>
      <c r="O5" s="2">
        <f t="shared" si="2"/>
        <v>4689182676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74243086188</v>
      </c>
      <c r="H6" s="2">
        <f>IFERROR(INDEX(D6:G6,COUNT(D6:G6)),"")</f>
        <v>74243086188</v>
      </c>
      <c r="I6" s="2">
        <f t="shared" ref="I6:O6" si="3">IFERROR(INDEX(I51:I500,MATCH($C$6,$C$51:$C$500,0)),"")</f>
        <v>74990460901</v>
      </c>
      <c r="J6" s="2">
        <f t="shared" si="3"/>
        <v>74502346495</v>
      </c>
      <c r="K6" s="2">
        <f t="shared" si="3"/>
        <v>73686172369</v>
      </c>
      <c r="L6" s="2">
        <f t="shared" si="3"/>
        <v>72756417261</v>
      </c>
      <c r="M6" s="2">
        <f t="shared" si="3"/>
        <v>70724745093</v>
      </c>
      <c r="N6" s="2">
        <f t="shared" si="3"/>
        <v>69133692905</v>
      </c>
      <c r="O6" s="2">
        <f t="shared" si="3"/>
        <v>33568484722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0.83</v>
      </c>
      <c r="H7" s="3">
        <f>IFERROR(INDEX(D7:G7,COUNT(D7:G7)),"")</f>
        <v>0.83</v>
      </c>
      <c r="I7" s="3">
        <f t="shared" ref="I7:O7" si="4">IFERROR(INDEX(I51:I500,MATCH($C$7,$C$51:$C$500,0))/1000000000,"")</f>
        <v>0.83</v>
      </c>
      <c r="J7" s="3">
        <f t="shared" si="4"/>
        <v>0.83</v>
      </c>
      <c r="K7" s="3">
        <f t="shared" si="4"/>
        <v>0.83</v>
      </c>
      <c r="L7" s="3">
        <f t="shared" si="4"/>
        <v>0.83</v>
      </c>
      <c r="M7" s="3">
        <f t="shared" si="4"/>
        <v>0.83</v>
      </c>
      <c r="N7" s="3">
        <f t="shared" si="4"/>
        <v>0.83</v>
      </c>
      <c r="O7" s="3">
        <f t="shared" si="4"/>
        <v>0.5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O8" si="5">IFERROR(INDEX(I51:I500,MATCH($C$8,$C$51:$C$500,0)),"")</f>
        <v>9000000000</v>
      </c>
      <c r="J8" s="2">
        <f t="shared" si="5"/>
        <v>-5000000000</v>
      </c>
      <c r="K8" s="2">
        <f t="shared" si="5"/>
        <v>-6000000000</v>
      </c>
      <c r="L8" s="2">
        <f t="shared" si="5"/>
        <v>5000000000</v>
      </c>
      <c r="M8" s="2">
        <f t="shared" si="5"/>
        <v>8000000000</v>
      </c>
      <c r="N8" s="2">
        <f t="shared" si="5"/>
        <v>-41000000000</v>
      </c>
      <c r="O8" s="2">
        <f t="shared" si="5"/>
        <v>1000000000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2.89</v>
      </c>
      <c r="H9" s="3">
        <f>IFERROR(INDEX(D9:G9,COUNT(D9:G9)),"")</f>
        <v>2.89</v>
      </c>
      <c r="I9" s="3">
        <f t="shared" ref="I9:O9" si="6">IFERROR(INDEX(I51:I500,MATCH($C$9,$C$51:$C$500,0)),"")</f>
        <v>10.25</v>
      </c>
      <c r="J9" s="3">
        <f t="shared" si="6"/>
        <v>-5.56</v>
      </c>
      <c r="K9" s="3">
        <f t="shared" si="6"/>
        <v>-7.49</v>
      </c>
      <c r="L9" s="3">
        <f t="shared" si="6"/>
        <v>6.12</v>
      </c>
      <c r="M9" s="3">
        <f t="shared" si="6"/>
        <v>9.3000000000000007</v>
      </c>
      <c r="N9" s="3">
        <f t="shared" si="6"/>
        <v>-49.78</v>
      </c>
      <c r="O9" s="3">
        <f t="shared" si="6"/>
        <v>1.22</v>
      </c>
    </row>
    <row r="10" spans="1:15" x14ac:dyDescent="0.35">
      <c r="C10" t="s">
        <v>17</v>
      </c>
      <c r="D10" s="3">
        <f ca="1">IFERROR(IF(D9=0,"",D2/D9),"")</f>
        <v>31.141868512110726</v>
      </c>
      <c r="I10" s="3">
        <f t="shared" ref="I10:O10" ca="1" si="7">IFERROR(IF(I9=0,"",I2/I9),"")</f>
        <v>10.829268292682928</v>
      </c>
      <c r="J10" s="3">
        <f t="shared" ca="1" si="7"/>
        <v>-4.3165467625899288</v>
      </c>
      <c r="K10" s="3">
        <f t="shared" ca="1" si="7"/>
        <v>-6.6755674232309747</v>
      </c>
      <c r="L10" s="3">
        <f t="shared" ca="1" si="7"/>
        <v>9.640522875816993</v>
      </c>
      <c r="M10" s="3">
        <f t="shared" ca="1" si="7"/>
        <v>10.21505376344086</v>
      </c>
      <c r="N10" s="3">
        <f t="shared" ca="1" si="7"/>
        <v>-2.9529931699477703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6739193592</v>
      </c>
      <c r="H11" s="2">
        <f>IFERROR(INDEX(D11:G11,COUNT(D11:G11)),"")</f>
        <v>6739193592</v>
      </c>
      <c r="I11" s="2">
        <f t="shared" ref="I11:O11" si="8">IFERROR(INDEX(I51:I500,MATCH($C$11,$C$51:$C$500,0)),"")</f>
        <v>4227583865</v>
      </c>
      <c r="J11" s="2">
        <f t="shared" si="8"/>
        <v>1385308361</v>
      </c>
      <c r="K11" s="2">
        <f t="shared" si="8"/>
        <v>1874562344</v>
      </c>
      <c r="L11" s="2">
        <f t="shared" si="8"/>
        <v>8051093492</v>
      </c>
      <c r="M11" s="2">
        <f t="shared" si="8"/>
        <v>4083283837</v>
      </c>
      <c r="N11" s="2">
        <f t="shared" si="8"/>
        <v>741171957</v>
      </c>
      <c r="O11" s="2">
        <f t="shared" si="8"/>
        <v>1840739734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39000000000</v>
      </c>
      <c r="H12" s="2">
        <f>IFERROR(INDEX(D12:G12,COUNT(D12:G12)),"")</f>
        <v>39000000000</v>
      </c>
      <c r="I12" s="2">
        <f t="shared" ref="I12:O12" si="9">IFERROR(INDEX(I51:I500,MATCH($C$12,$C$51:$C$500,0)),"")</f>
        <v>41000000000</v>
      </c>
      <c r="J12" s="2">
        <f t="shared" si="9"/>
        <v>49000000000</v>
      </c>
      <c r="K12" s="2">
        <f t="shared" si="9"/>
        <v>45000000000</v>
      </c>
      <c r="L12" s="2">
        <f t="shared" si="9"/>
        <v>40000000000</v>
      </c>
      <c r="M12" s="2">
        <f t="shared" si="9"/>
        <v>46000000000</v>
      </c>
      <c r="N12" s="2">
        <f t="shared" si="9"/>
        <v>55000000000</v>
      </c>
      <c r="O12" s="2">
        <f t="shared" si="9"/>
        <v>53000000000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46000000000</v>
      </c>
      <c r="H13" s="2">
        <f>IFERROR(INDEX(D13:G13,COUNT(D13:G13)),"")</f>
        <v>46000000000</v>
      </c>
      <c r="I13" s="2">
        <f t="shared" ref="I13:O13" si="10">IFERROR(INDEX(I51:I500,MATCH($C$13,$C$51:$C$500,0)),"")</f>
        <v>45000000000</v>
      </c>
      <c r="J13" s="2">
        <f t="shared" si="10"/>
        <v>50000000000</v>
      </c>
      <c r="K13" s="2">
        <f t="shared" si="10"/>
        <v>47000000000</v>
      </c>
      <c r="L13" s="2">
        <f t="shared" si="10"/>
        <v>48000000000</v>
      </c>
      <c r="M13" s="2">
        <f t="shared" si="10"/>
        <v>50000000000</v>
      </c>
      <c r="N13" s="2">
        <f t="shared" si="10"/>
        <v>55000000000</v>
      </c>
      <c r="O13" s="2">
        <f t="shared" si="10"/>
        <v>55000000000</v>
      </c>
    </row>
    <row r="14" spans="1:15" x14ac:dyDescent="0.35">
      <c r="C14" t="s">
        <v>26</v>
      </c>
      <c r="D14" s="2">
        <f>IFERROR(INDEX(D51:D500,MATCH($C$14,$C$51:$C$500,0)),"")</f>
        <v>-1005623175</v>
      </c>
      <c r="H14" s="2">
        <f>IFERROR(SUM(D14:G14)*(4/MAX(1,COUNT(D14:G14))),"")</f>
        <v>-4022492700</v>
      </c>
      <c r="I14" s="2">
        <f t="shared" ref="I14:O14" si="11">IFERROR(INDEX(I51:I500,MATCH($C$14,$C$51:$C$500,0)),"")</f>
        <v>-4406567886</v>
      </c>
      <c r="J14" s="2">
        <f t="shared" si="11"/>
        <v>-4067037667</v>
      </c>
      <c r="K14" s="2">
        <f t="shared" si="11"/>
        <v>-4142481454</v>
      </c>
      <c r="L14" s="2">
        <f t="shared" si="11"/>
        <v>-3116374147</v>
      </c>
      <c r="M14" s="2">
        <f t="shared" si="11"/>
        <v>-3818532284</v>
      </c>
      <c r="N14" s="2">
        <f t="shared" si="11"/>
        <v>-5935965090</v>
      </c>
      <c r="O14" s="2">
        <f t="shared" si="11"/>
        <v>-5874039979</v>
      </c>
    </row>
    <row r="15" spans="1:15" x14ac:dyDescent="0.35">
      <c r="C15" t="s">
        <v>27</v>
      </c>
      <c r="D15" s="2">
        <f>IFERROR(INDEX(D51:D500,MATCH($C$15,$C$51:$C$500,0)),"")</f>
        <v>27756205</v>
      </c>
      <c r="H15" s="2">
        <f>IFERROR(SUM(D15:G15)*(4/MAX(1,COUNT(D15:G15))),"")</f>
        <v>111024820</v>
      </c>
      <c r="I15" s="2">
        <f t="shared" ref="I15:O15" si="12">IFERROR(INDEX(I51:I500,MATCH($C$15,$C$51:$C$500,0)),"")</f>
        <v>-181431220</v>
      </c>
      <c r="J15" s="2">
        <f t="shared" si="12"/>
        <v>-97732518</v>
      </c>
      <c r="K15" s="2">
        <f t="shared" si="12"/>
        <v>-315008207</v>
      </c>
      <c r="L15" s="2">
        <f t="shared" si="12"/>
        <v>-445631141</v>
      </c>
      <c r="M15" s="2">
        <f t="shared" si="12"/>
        <v>-533041952</v>
      </c>
      <c r="N15" s="2">
        <f t="shared" si="12"/>
        <v>106136674</v>
      </c>
      <c r="O15" s="2">
        <f t="shared" si="12"/>
        <v>-1926004500</v>
      </c>
    </row>
    <row r="16" spans="1:15" x14ac:dyDescent="0.35">
      <c r="C16" t="s">
        <v>28</v>
      </c>
      <c r="D16" s="2">
        <f>IFERROR(INDEX(D51:D500,MATCH($C$16,$C$51:$C$500,0)),"")</f>
        <v>-775130918</v>
      </c>
      <c r="H16" s="2">
        <f>IFERROR(SUM(D16:G16)*(4/MAX(1,COUNT(D16:G16))),"")</f>
        <v>-3100523672</v>
      </c>
      <c r="I16" s="2">
        <f t="shared" ref="I16:O16" si="13">IFERROR(INDEX(I51:I500,MATCH($C$16,$C$51:$C$500,0)),"")</f>
        <v>738288746</v>
      </c>
      <c r="J16" s="2">
        <f t="shared" si="13"/>
        <v>529961181</v>
      </c>
      <c r="K16" s="2">
        <f t="shared" si="13"/>
        <v>1249261808</v>
      </c>
      <c r="L16" s="2">
        <f t="shared" si="13"/>
        <v>2481562252</v>
      </c>
      <c r="M16" s="2">
        <f t="shared" si="13"/>
        <v>2132717873</v>
      </c>
      <c r="N16" s="2">
        <f t="shared" si="13"/>
        <v>-1193254241</v>
      </c>
      <c r="O16" s="2">
        <f t="shared" si="13"/>
        <v>6620449302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74700000000</v>
      </c>
      <c r="H20" s="2">
        <f t="shared" ref="H20:O20" ca="1" si="14">IFERROR(H21*H2,"")</f>
        <v>74700000000</v>
      </c>
      <c r="I20" s="2">
        <f t="shared" ca="1" si="14"/>
        <v>92130000000</v>
      </c>
      <c r="J20" s="2">
        <f t="shared" ca="1" si="14"/>
        <v>19920000000</v>
      </c>
      <c r="K20" s="2">
        <f t="shared" ca="1" si="14"/>
        <v>41500000000</v>
      </c>
      <c r="L20" s="2">
        <f t="shared" ca="1" si="14"/>
        <v>48970000000</v>
      </c>
      <c r="M20" s="2">
        <f t="shared" ca="1" si="14"/>
        <v>78850000000</v>
      </c>
      <c r="N20" s="2">
        <f t="shared" ca="1" si="14"/>
        <v>122010000000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830000000</v>
      </c>
      <c r="H21" s="2">
        <f>IFERROR(INDEX(D21:G21,COUNT(D21:G21)),"")</f>
        <v>830000000</v>
      </c>
      <c r="I21" s="2">
        <f t="shared" ref="I21:O21" si="15">IFERROR(INDEX(I51:I500,MATCH($C$7,$C$51:$C$500,0)),"")</f>
        <v>830000000</v>
      </c>
      <c r="J21" s="2">
        <f t="shared" si="15"/>
        <v>830000000</v>
      </c>
      <c r="K21" s="2">
        <f t="shared" si="15"/>
        <v>830000000</v>
      </c>
      <c r="L21" s="2">
        <f t="shared" si="15"/>
        <v>830000000</v>
      </c>
      <c r="M21" s="2">
        <f t="shared" si="15"/>
        <v>830000000</v>
      </c>
      <c r="N21" s="2">
        <f t="shared" si="15"/>
        <v>830000000</v>
      </c>
      <c r="O21" s="2">
        <f t="shared" si="15"/>
        <v>500000000</v>
      </c>
    </row>
    <row r="23" spans="1:15" x14ac:dyDescent="0.35">
      <c r="B23" t="s">
        <v>43</v>
      </c>
      <c r="C23" t="s">
        <v>44</v>
      </c>
      <c r="D23" s="3">
        <f>IFERROR(D5/D6*100,"")</f>
        <v>-1.0066590054021747</v>
      </c>
      <c r="H23" s="3">
        <f t="shared" ref="H23:O23" si="16">IFERROR(H5/H6*100,"")</f>
        <v>-4.0266360216086987</v>
      </c>
      <c r="I23" s="3">
        <f t="shared" si="16"/>
        <v>0.65090199491425049</v>
      </c>
      <c r="J23" s="3">
        <f t="shared" si="16"/>
        <v>1.0955012350581135</v>
      </c>
      <c r="K23" s="3">
        <f t="shared" si="16"/>
        <v>1.2617769088941724</v>
      </c>
      <c r="L23" s="3">
        <f t="shared" si="16"/>
        <v>2.7924301999530257</v>
      </c>
      <c r="M23" s="3">
        <f t="shared" si="16"/>
        <v>2.2496400459384263</v>
      </c>
      <c r="N23" s="3">
        <f t="shared" si="16"/>
        <v>-1.5826111654464643</v>
      </c>
      <c r="O23" s="3">
        <f t="shared" si="16"/>
        <v>13.969003113586535</v>
      </c>
    </row>
    <row r="24" spans="1:15" x14ac:dyDescent="0.35">
      <c r="C24" t="s">
        <v>45</v>
      </c>
      <c r="D24" s="4" t="str">
        <f>IFERROR(_xlfn.RRI(5,I23,D23),"")</f>
        <v/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-0.39897921489199184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-0.9</v>
      </c>
      <c r="H25" s="3">
        <f>IFERROR(INDEX(D25:G25,COUNT(D25:G25)),"")</f>
        <v>-0.9</v>
      </c>
      <c r="I25" s="3">
        <f t="shared" ref="I25:O25" si="18">IFERROR(INDEX(I51:I500,MATCH($C$25,$C$51:$C$500,0)),"")</f>
        <v>0.67</v>
      </c>
      <c r="J25" s="3">
        <f t="shared" si="18"/>
        <v>0.52</v>
      </c>
      <c r="K25" s="3">
        <f t="shared" si="18"/>
        <v>1.1200000000000001</v>
      </c>
      <c r="L25" s="3">
        <f t="shared" si="18"/>
        <v>2.44</v>
      </c>
      <c r="M25" s="3">
        <f t="shared" si="18"/>
        <v>1.92</v>
      </c>
      <c r="N25" s="3">
        <f t="shared" si="18"/>
        <v>-1.3</v>
      </c>
      <c r="O25" s="3">
        <f t="shared" si="18"/>
        <v>9.39</v>
      </c>
    </row>
    <row r="26" spans="1:15" x14ac:dyDescent="0.35">
      <c r="C26" t="s">
        <v>48</v>
      </c>
      <c r="D26" s="4" t="str">
        <f>IFERROR(_xlfn.RRI(5,I25,D25),"")</f>
        <v/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-0.43938133836591475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34.429671919277105</v>
      </c>
      <c r="H27" s="3">
        <f t="shared" ref="H27:O27" si="20">IFERROR(H4/H21,"")</f>
        <v>137.71868767710842</v>
      </c>
      <c r="I27" s="3">
        <f t="shared" si="20"/>
        <v>147.65903595421688</v>
      </c>
      <c r="J27" s="3">
        <f t="shared" si="20"/>
        <v>140.67378206506024</v>
      </c>
      <c r="K27" s="3">
        <f t="shared" si="20"/>
        <v>173.26041746265059</v>
      </c>
      <c r="L27" s="3">
        <f t="shared" si="20"/>
        <v>136.54970165421688</v>
      </c>
      <c r="M27" s="3">
        <f t="shared" si="20"/>
        <v>134.17737368915664</v>
      </c>
      <c r="N27" s="3">
        <f t="shared" si="20"/>
        <v>101.98398847831325</v>
      </c>
      <c r="O27" s="3">
        <f t="shared" si="20"/>
        <v>219.24855055200001</v>
      </c>
    </row>
    <row r="28" spans="1:15" x14ac:dyDescent="0.35">
      <c r="C28" t="s">
        <v>50</v>
      </c>
      <c r="D28" s="4">
        <f>IFERROR(_xlfn.RRI(5,I27,D27),"")</f>
        <v>-0.25263187544439425</v>
      </c>
      <c r="H28" s="4">
        <f t="shared" ref="H28:O28" si="21">IFERROR(_xlfn.RRI(5,M27,H27),"")</f>
        <v>5.2236962946603516E-3</v>
      </c>
      <c r="I28" s="4">
        <f t="shared" si="21"/>
        <v>7.6826183784360236E-2</v>
      </c>
      <c r="J28" s="4">
        <f t="shared" si="21"/>
        <v>-8.4927958165583073E-2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-2.3432835820895521</v>
      </c>
      <c r="I29" s="4">
        <f t="shared" si="22"/>
        <v>0.28846153846153849</v>
      </c>
      <c r="J29" s="4">
        <f t="shared" si="22"/>
        <v>-0.5357142857142857</v>
      </c>
      <c r="K29" s="4">
        <f t="shared" si="22"/>
        <v>-0.54098360655737698</v>
      </c>
      <c r="L29" s="4">
        <f t="shared" si="22"/>
        <v>0.27083333333333337</v>
      </c>
      <c r="M29" s="4">
        <f t="shared" si="22"/>
        <v>-2.4769230769230766</v>
      </c>
      <c r="N29" s="4">
        <f t="shared" si="22"/>
        <v>-1.1384451544195955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-6.731960704518318E-2</v>
      </c>
      <c r="I30" s="4">
        <f t="shared" si="23"/>
        <v>4.965569124974565E-2</v>
      </c>
      <c r="J30" s="4">
        <f t="shared" si="23"/>
        <v>-0.18807893848354021</v>
      </c>
      <c r="K30" s="4">
        <f t="shared" si="23"/>
        <v>0.26884508251358769</v>
      </c>
      <c r="L30" s="4">
        <f t="shared" si="23"/>
        <v>1.7680536589992541E-2</v>
      </c>
      <c r="M30" s="4">
        <f t="shared" si="23"/>
        <v>0.31567097630908275</v>
      </c>
      <c r="N30" s="4">
        <f t="shared" si="23"/>
        <v>-0.53484760459510849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89.09</v>
      </c>
      <c r="H32" s="3">
        <f>IFERROR(INDEX(D32:G32,COUNT(D32:G32)),"")</f>
        <v>89.09</v>
      </c>
      <c r="I32" s="3">
        <f t="shared" ref="I32:O32" si="24">IFERROR(INDEX(I51:I500,MATCH($C$32,$C$51:$C$500,0)),"")</f>
        <v>89.99</v>
      </c>
      <c r="J32" s="3">
        <f t="shared" si="24"/>
        <v>89.4</v>
      </c>
      <c r="K32" s="3">
        <f t="shared" si="24"/>
        <v>88.42</v>
      </c>
      <c r="L32" s="3">
        <f t="shared" si="24"/>
        <v>87.31</v>
      </c>
      <c r="M32" s="3">
        <f t="shared" si="24"/>
        <v>84.87</v>
      </c>
      <c r="N32" s="3">
        <f t="shared" si="24"/>
        <v>82.96</v>
      </c>
      <c r="O32" s="3">
        <f t="shared" si="24"/>
        <v>67.14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1.01</v>
      </c>
      <c r="H33" s="3">
        <f>IFERROR(INDEX(D33:G33,COUNT(D33:G33)),"")</f>
        <v>1.01</v>
      </c>
      <c r="I33" s="3">
        <f t="shared" ref="I33:O33" si="25">IFERROR(INDEX(I51:I500,MATCH($C$33,$C$51:$C$500,0)),"")</f>
        <v>1.23</v>
      </c>
      <c r="J33" s="3">
        <f t="shared" si="25"/>
        <v>0.27</v>
      </c>
      <c r="K33" s="3">
        <f t="shared" si="25"/>
        <v>0.56999999999999995</v>
      </c>
      <c r="L33" s="3">
        <f t="shared" si="25"/>
        <v>0.68</v>
      </c>
      <c r="M33" s="3">
        <f t="shared" si="25"/>
        <v>1.1200000000000001</v>
      </c>
      <c r="N33" s="3">
        <f t="shared" si="25"/>
        <v>1.77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-100</v>
      </c>
      <c r="H34" s="3">
        <f>IFERROR(INDEX(D34:G34,COUNT(D34:G34)),"")</f>
        <v>-100</v>
      </c>
      <c r="I34" s="3">
        <f t="shared" ref="I34:O34" si="26">IFERROR(INDEX(I51:I500,MATCH($C$34,$C$51:$C$500,0)),"")</f>
        <v>165.67</v>
      </c>
      <c r="J34" s="3">
        <f t="shared" si="26"/>
        <v>46.15</v>
      </c>
      <c r="K34" s="3">
        <f t="shared" si="26"/>
        <v>44.64</v>
      </c>
      <c r="L34" s="3">
        <f t="shared" si="26"/>
        <v>24.18</v>
      </c>
      <c r="M34" s="3">
        <f t="shared" si="26"/>
        <v>49.48</v>
      </c>
      <c r="N34" s="3">
        <f t="shared" si="26"/>
        <v>-113.08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2.62</v>
      </c>
      <c r="H35" s="3">
        <f>IFERROR(INDEX(D35:G35,COUNT(D35:G35)),"")</f>
        <v>2.62</v>
      </c>
      <c r="I35" s="3">
        <f t="shared" ref="I35:O35" si="27">IFERROR(INDEX(I51:I500,MATCH($C$35,$C$51:$C$500,0)),"")</f>
        <v>0.75</v>
      </c>
      <c r="J35" s="3">
        <f t="shared" si="27"/>
        <v>0.17</v>
      </c>
      <c r="K35" s="3">
        <f t="shared" si="27"/>
        <v>0.28999999999999998</v>
      </c>
      <c r="L35" s="3">
        <f t="shared" si="27"/>
        <v>0.43</v>
      </c>
      <c r="M35" s="3">
        <f t="shared" si="27"/>
        <v>0.71</v>
      </c>
      <c r="N35" s="3">
        <f t="shared" si="27"/>
        <v>1.45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28576627693</v>
      </c>
      <c r="E51" s="5">
        <v>27090040052</v>
      </c>
      <c r="F51" s="5">
        <v>28916574774</v>
      </c>
      <c r="G51" s="5">
        <v>34024746046</v>
      </c>
      <c r="I51" s="5">
        <v>122556999842</v>
      </c>
      <c r="J51" s="5">
        <v>116759239114</v>
      </c>
      <c r="K51" s="5">
        <v>143806146494</v>
      </c>
      <c r="L51" s="5">
        <v>113336252373</v>
      </c>
      <c r="M51" s="5">
        <v>111367220162</v>
      </c>
      <c r="N51" s="5">
        <v>84646710437</v>
      </c>
      <c r="O51" s="5">
        <v>109624275276</v>
      </c>
    </row>
    <row r="52" spans="2:15" x14ac:dyDescent="0.35">
      <c r="C52" t="s">
        <v>75</v>
      </c>
      <c r="D52" s="5">
        <v>-23666335680</v>
      </c>
      <c r="E52" s="5">
        <v>-22015697978</v>
      </c>
      <c r="F52" s="5">
        <v>-24137661433</v>
      </c>
      <c r="G52" s="5">
        <v>-28718524707</v>
      </c>
      <c r="I52" s="5">
        <v>-102222446443</v>
      </c>
      <c r="J52" s="5">
        <v>-96957463467</v>
      </c>
      <c r="K52" s="5">
        <v>-116144311577</v>
      </c>
      <c r="L52" s="5">
        <v>-94846431599</v>
      </c>
      <c r="M52" s="5">
        <v>-94701079119</v>
      </c>
      <c r="N52" s="5">
        <v>-69353664973</v>
      </c>
      <c r="O52" s="5">
        <v>-89688302358</v>
      </c>
    </row>
    <row r="53" spans="2:15" x14ac:dyDescent="0.35">
      <c r="C53" t="s">
        <v>76</v>
      </c>
      <c r="D53" s="5">
        <v>4910292013</v>
      </c>
      <c r="E53" s="5">
        <v>5074342074</v>
      </c>
      <c r="F53" s="5">
        <v>4778913341</v>
      </c>
      <c r="G53" s="5">
        <v>5306221339</v>
      </c>
      <c r="I53" s="5">
        <v>20334553399</v>
      </c>
      <c r="J53" s="5">
        <v>19801775647</v>
      </c>
      <c r="K53" s="5">
        <v>27661834917</v>
      </c>
      <c r="L53" s="5">
        <v>18489820774</v>
      </c>
      <c r="M53" s="5">
        <v>16666141043</v>
      </c>
      <c r="N53" s="5">
        <v>15293045464</v>
      </c>
      <c r="O53" s="5">
        <v>19935972918</v>
      </c>
    </row>
    <row r="54" spans="2:15" x14ac:dyDescent="0.35">
      <c r="C54" t="s">
        <v>77</v>
      </c>
      <c r="D54" s="5">
        <v>-4858016023</v>
      </c>
      <c r="E54" s="5">
        <v>-4056626449</v>
      </c>
      <c r="F54" s="5">
        <v>-3793802753</v>
      </c>
      <c r="G54" s="5">
        <v>-4041714400</v>
      </c>
      <c r="I54" s="5">
        <v>-17077619738</v>
      </c>
      <c r="J54" s="5">
        <v>-17258806740</v>
      </c>
      <c r="K54" s="5">
        <v>-21211716151</v>
      </c>
      <c r="L54" s="5">
        <v>-13764070152</v>
      </c>
      <c r="M54" s="5">
        <v>-12319141039</v>
      </c>
      <c r="N54" s="5">
        <v>-10974488847</v>
      </c>
      <c r="O54" s="5">
        <v>-7290336189</v>
      </c>
    </row>
    <row r="55" spans="2:15" x14ac:dyDescent="0.35">
      <c r="C55" t="s">
        <v>79</v>
      </c>
      <c r="D55" s="5">
        <v>-4858016023</v>
      </c>
      <c r="E55" s="5">
        <v>-4056626449</v>
      </c>
      <c r="F55" s="5">
        <v>-3793802753</v>
      </c>
      <c r="G55" s="5">
        <v>-4041714400</v>
      </c>
      <c r="I55" s="5">
        <v>-17077619738</v>
      </c>
      <c r="J55" s="5">
        <v>-17258806740</v>
      </c>
      <c r="K55" s="5">
        <v>-21211716151</v>
      </c>
      <c r="L55" s="5">
        <v>-13764070152</v>
      </c>
      <c r="M55" s="5">
        <v>-12319141039</v>
      </c>
      <c r="N55" s="5">
        <v>-10974488847</v>
      </c>
      <c r="O55" s="5">
        <v>-7290336189</v>
      </c>
    </row>
    <row r="56" spans="2:15" x14ac:dyDescent="0.35">
      <c r="C56" t="s">
        <v>81</v>
      </c>
      <c r="D56" s="5">
        <v>52275990</v>
      </c>
      <c r="E56" s="5">
        <v>1017715625</v>
      </c>
      <c r="F56" s="5">
        <v>985110588</v>
      </c>
      <c r="G56" s="5">
        <v>1264506939</v>
      </c>
      <c r="I56" s="5">
        <v>3256933661</v>
      </c>
      <c r="J56" s="5">
        <v>2542968907</v>
      </c>
      <c r="K56" s="5">
        <v>6450118766</v>
      </c>
      <c r="L56" s="5">
        <v>4725750622</v>
      </c>
      <c r="M56" s="5">
        <v>4347000004</v>
      </c>
      <c r="N56" s="5">
        <v>4318556617</v>
      </c>
      <c r="O56" s="5">
        <v>12645636729</v>
      </c>
    </row>
    <row r="57" spans="2:15" x14ac:dyDescent="0.35">
      <c r="C57" t="s">
        <v>82</v>
      </c>
      <c r="D57" s="5">
        <v>-827406908</v>
      </c>
      <c r="E57" s="5">
        <v>-747172091</v>
      </c>
      <c r="F57" s="5">
        <v>-904452420</v>
      </c>
      <c r="G57" s="5">
        <v>-1062737332</v>
      </c>
      <c r="I57" s="5">
        <v>-2518644915</v>
      </c>
      <c r="J57" s="5">
        <v>-2013007726</v>
      </c>
      <c r="K57" s="5">
        <v>-5200856958</v>
      </c>
      <c r="L57" s="5">
        <v>-2244188370</v>
      </c>
      <c r="M57" s="5">
        <v>-2214282131</v>
      </c>
      <c r="N57" s="5">
        <v>-5511810858</v>
      </c>
      <c r="O57" s="5">
        <v>-6025187427</v>
      </c>
    </row>
    <row r="58" spans="2:15" x14ac:dyDescent="0.35">
      <c r="C58" t="s">
        <v>26</v>
      </c>
      <c r="D58" s="5">
        <v>-1005623175</v>
      </c>
      <c r="E58" s="5">
        <v>-1021513453</v>
      </c>
      <c r="F58" s="5">
        <v>-1172455562</v>
      </c>
      <c r="G58" s="5">
        <v>-2123289000</v>
      </c>
      <c r="I58" s="5">
        <v>-4406567886</v>
      </c>
      <c r="J58" s="5">
        <v>-4067037667</v>
      </c>
      <c r="K58" s="5">
        <v>-4142481454</v>
      </c>
      <c r="L58" s="5">
        <v>-3116374147</v>
      </c>
      <c r="M58" s="5">
        <v>-3818532284</v>
      </c>
      <c r="N58" s="5">
        <v>-5935965090</v>
      </c>
      <c r="O58" s="5">
        <v>-5874039979</v>
      </c>
    </row>
    <row r="59" spans="2:15" x14ac:dyDescent="0.35">
      <c r="C59" t="s">
        <v>282</v>
      </c>
      <c r="D59" s="5">
        <v>248107849</v>
      </c>
      <c r="E59" s="5">
        <v>182031126</v>
      </c>
      <c r="F59" s="5">
        <v>522628680</v>
      </c>
      <c r="G59" s="5">
        <v>834951872</v>
      </c>
      <c r="I59" s="5">
        <v>1539611678</v>
      </c>
      <c r="J59" s="5">
        <v>1917264079</v>
      </c>
      <c r="K59" s="5">
        <v>-283804039</v>
      </c>
      <c r="L59" s="5">
        <v>1057668124</v>
      </c>
      <c r="M59" s="5">
        <v>1724822331</v>
      </c>
      <c r="N59" s="5">
        <v>556509339</v>
      </c>
      <c r="O59" s="5">
        <v>-44331234</v>
      </c>
    </row>
    <row r="60" spans="2:15" x14ac:dyDescent="0.35">
      <c r="C60" t="s">
        <v>80</v>
      </c>
    </row>
    <row r="61" spans="2:15" x14ac:dyDescent="0.35">
      <c r="C61" t="s">
        <v>84</v>
      </c>
      <c r="D61" s="5">
        <v>-827406908</v>
      </c>
      <c r="E61" s="5">
        <v>-747172091</v>
      </c>
      <c r="F61" s="5">
        <v>-904452420</v>
      </c>
      <c r="G61" s="5">
        <v>-1062737332</v>
      </c>
      <c r="I61" s="5">
        <v>-2518644915</v>
      </c>
      <c r="J61" s="5">
        <v>-2013007726</v>
      </c>
      <c r="K61" s="5">
        <v>-5200856958</v>
      </c>
      <c r="L61" s="5">
        <v>-2244188370</v>
      </c>
      <c r="M61" s="5">
        <v>-2214282131</v>
      </c>
      <c r="N61" s="5">
        <v>-5511810858</v>
      </c>
      <c r="O61" s="5">
        <v>-6025187427</v>
      </c>
    </row>
    <row r="62" spans="2:15" x14ac:dyDescent="0.35">
      <c r="C62" t="s">
        <v>28</v>
      </c>
      <c r="D62" s="5">
        <v>-775130918</v>
      </c>
      <c r="E62" s="5">
        <v>270543534</v>
      </c>
      <c r="F62" s="5">
        <v>80658168</v>
      </c>
      <c r="G62" s="5">
        <v>201769607</v>
      </c>
      <c r="I62" s="5">
        <v>738288746</v>
      </c>
      <c r="J62" s="5">
        <v>529961181</v>
      </c>
      <c r="K62" s="5">
        <v>1249261808</v>
      </c>
      <c r="L62" s="5">
        <v>2481562252</v>
      </c>
      <c r="M62" s="5">
        <v>2132717873</v>
      </c>
      <c r="N62" s="5">
        <v>-1193254241</v>
      </c>
      <c r="O62" s="5">
        <v>6620449302</v>
      </c>
    </row>
    <row r="63" spans="2:15" x14ac:dyDescent="0.35">
      <c r="C63" t="s">
        <v>27</v>
      </c>
      <c r="D63" s="5">
        <v>27756205</v>
      </c>
      <c r="E63" s="5">
        <v>-238259530</v>
      </c>
      <c r="F63" s="5">
        <v>19882372</v>
      </c>
      <c r="G63" s="5">
        <v>942588</v>
      </c>
      <c r="I63" s="5">
        <v>-181431220</v>
      </c>
      <c r="J63" s="5">
        <v>-97732518</v>
      </c>
      <c r="K63" s="5">
        <v>-315008207</v>
      </c>
      <c r="L63" s="5">
        <v>-445631141</v>
      </c>
      <c r="M63" s="5">
        <v>-533041952</v>
      </c>
      <c r="N63" s="5">
        <v>106136674</v>
      </c>
      <c r="O63" s="5">
        <v>-1926004500</v>
      </c>
    </row>
    <row r="64" spans="2:15" x14ac:dyDescent="0.35">
      <c r="C64" t="s">
        <v>85</v>
      </c>
      <c r="E64" s="5">
        <v>-268990980</v>
      </c>
      <c r="I64" s="5">
        <v>-268990980</v>
      </c>
      <c r="J64" s="5">
        <v>-168655000</v>
      </c>
      <c r="K64" s="5">
        <v>-330454000</v>
      </c>
      <c r="L64" s="5">
        <v>-568463601</v>
      </c>
      <c r="M64" s="5">
        <v>-581383537</v>
      </c>
      <c r="N64" s="5">
        <v>-32261810</v>
      </c>
      <c r="O64" s="5">
        <v>-2016738807</v>
      </c>
    </row>
    <row r="65" spans="2:15" x14ac:dyDescent="0.35">
      <c r="C65" t="s">
        <v>86</v>
      </c>
      <c r="D65" s="5">
        <v>27756205</v>
      </c>
      <c r="E65" s="5">
        <v>30731450</v>
      </c>
      <c r="F65" s="5">
        <v>19882372</v>
      </c>
      <c r="G65" s="5">
        <v>942588</v>
      </c>
      <c r="I65" s="5">
        <v>87559760</v>
      </c>
      <c r="J65" s="5">
        <v>70922482</v>
      </c>
      <c r="K65" s="5">
        <v>15445793</v>
      </c>
      <c r="L65" s="5">
        <v>122832460</v>
      </c>
      <c r="M65" s="5">
        <v>48341585</v>
      </c>
      <c r="N65" s="5">
        <v>138398484</v>
      </c>
      <c r="O65" s="5">
        <v>90734307</v>
      </c>
    </row>
    <row r="66" spans="2:15" x14ac:dyDescent="0.35">
      <c r="C66" t="s">
        <v>88</v>
      </c>
      <c r="D66" s="5">
        <v>27756205</v>
      </c>
      <c r="E66" s="5">
        <v>-238259530</v>
      </c>
      <c r="F66" s="5">
        <v>19882372</v>
      </c>
      <c r="G66" s="5">
        <v>942588</v>
      </c>
      <c r="I66" s="5">
        <v>-181431220</v>
      </c>
      <c r="J66" s="5">
        <v>-97732518</v>
      </c>
      <c r="K66" s="5">
        <v>-315008207</v>
      </c>
      <c r="L66" s="5">
        <v>-445631141</v>
      </c>
      <c r="M66" s="5">
        <v>-533041952</v>
      </c>
      <c r="N66" s="5">
        <v>106136674</v>
      </c>
      <c r="O66" s="5">
        <v>-1926004500</v>
      </c>
    </row>
    <row r="67" spans="2:15" x14ac:dyDescent="0.35">
      <c r="C67" t="s">
        <v>91</v>
      </c>
      <c r="D67" s="5">
        <v>-747374713</v>
      </c>
      <c r="E67" s="5">
        <v>32284004</v>
      </c>
      <c r="F67" s="5">
        <v>100540540</v>
      </c>
      <c r="G67" s="5">
        <v>202712195</v>
      </c>
      <c r="I67" s="5">
        <v>556857526</v>
      </c>
      <c r="J67" s="5">
        <v>432228663</v>
      </c>
      <c r="K67" s="5">
        <v>934253601</v>
      </c>
      <c r="L67" s="5">
        <v>2035931111</v>
      </c>
      <c r="M67" s="5">
        <v>1599675921</v>
      </c>
      <c r="N67" s="5">
        <v>-1087117567</v>
      </c>
      <c r="O67" s="5">
        <v>4694444802</v>
      </c>
    </row>
    <row r="68" spans="2:15" x14ac:dyDescent="0.35">
      <c r="C68" t="s">
        <v>92</v>
      </c>
      <c r="E68" s="5">
        <v>-68743120</v>
      </c>
      <c r="I68" s="5">
        <v>-68743120</v>
      </c>
      <c r="J68" s="5">
        <v>383945463</v>
      </c>
      <c r="K68" s="5">
        <v>-4498493</v>
      </c>
      <c r="L68" s="5">
        <v>-4258944</v>
      </c>
      <c r="M68" s="5">
        <v>-8623733</v>
      </c>
      <c r="N68" s="5">
        <v>-6999976</v>
      </c>
      <c r="O68" s="5">
        <v>-5262126</v>
      </c>
    </row>
    <row r="69" spans="2:15" x14ac:dyDescent="0.35">
      <c r="C69" t="s">
        <v>93</v>
      </c>
      <c r="D69" s="5">
        <v>-747374713</v>
      </c>
      <c r="E69" s="5">
        <v>-36459116</v>
      </c>
      <c r="F69" s="5">
        <v>100540540</v>
      </c>
      <c r="G69" s="5">
        <v>202712195</v>
      </c>
      <c r="I69" s="5">
        <v>488114406</v>
      </c>
      <c r="J69" s="5">
        <v>816174126</v>
      </c>
      <c r="K69" s="5">
        <v>929755108</v>
      </c>
      <c r="L69" s="5">
        <v>2031672167</v>
      </c>
      <c r="M69" s="5">
        <v>1591052188</v>
      </c>
      <c r="N69" s="5">
        <v>-1094117543</v>
      </c>
      <c r="O69" s="5">
        <v>4689182676</v>
      </c>
    </row>
    <row r="70" spans="2:15" x14ac:dyDescent="0.35">
      <c r="C70" t="s">
        <v>94</v>
      </c>
      <c r="D70" s="5">
        <v>-747374713</v>
      </c>
      <c r="E70" s="5">
        <v>32284004</v>
      </c>
      <c r="F70" s="5">
        <v>100540540</v>
      </c>
      <c r="G70" s="5">
        <v>202712195</v>
      </c>
      <c r="I70" s="5">
        <v>556857526</v>
      </c>
      <c r="J70" s="5">
        <v>432228663</v>
      </c>
      <c r="K70" s="5">
        <v>934253601</v>
      </c>
      <c r="L70" s="5">
        <v>2035931112</v>
      </c>
      <c r="M70" s="5">
        <v>1599675921</v>
      </c>
      <c r="N70" s="5">
        <v>-1087117567</v>
      </c>
      <c r="O70" s="5">
        <v>4694444802</v>
      </c>
    </row>
    <row r="71" spans="2:15" x14ac:dyDescent="0.35">
      <c r="C71" t="s">
        <v>7</v>
      </c>
      <c r="D71" s="5">
        <v>-747374713</v>
      </c>
      <c r="E71" s="5">
        <v>-36459116</v>
      </c>
      <c r="F71" s="5">
        <v>100540540</v>
      </c>
      <c r="G71" s="5">
        <v>202712195</v>
      </c>
      <c r="I71" s="5">
        <v>488114406</v>
      </c>
      <c r="J71" s="5">
        <v>816174126</v>
      </c>
      <c r="K71" s="5">
        <v>929755108</v>
      </c>
      <c r="L71" s="5">
        <v>2031672168</v>
      </c>
      <c r="M71" s="5">
        <v>1591052188</v>
      </c>
      <c r="N71" s="5">
        <v>-1094117543</v>
      </c>
      <c r="O71" s="5">
        <v>4689182676</v>
      </c>
    </row>
    <row r="72" spans="2:15" x14ac:dyDescent="0.35">
      <c r="C72" t="s">
        <v>95</v>
      </c>
      <c r="D72" s="5">
        <v>-747374713</v>
      </c>
      <c r="E72" s="5">
        <v>32284004</v>
      </c>
      <c r="F72" s="5">
        <v>100540540</v>
      </c>
      <c r="G72" s="5">
        <v>202712195</v>
      </c>
      <c r="I72" s="5">
        <v>556857526</v>
      </c>
      <c r="J72" s="5">
        <v>432228663</v>
      </c>
      <c r="K72" s="5">
        <v>934253601</v>
      </c>
      <c r="L72" s="5">
        <v>2035931112</v>
      </c>
      <c r="M72" s="5">
        <v>1599675921</v>
      </c>
      <c r="N72" s="5">
        <v>-1087117567</v>
      </c>
      <c r="O72" s="5">
        <v>4694444802</v>
      </c>
    </row>
    <row r="73" spans="2:15" x14ac:dyDescent="0.35">
      <c r="C73" t="s">
        <v>96</v>
      </c>
      <c r="D73" s="5">
        <v>-747374713</v>
      </c>
      <c r="E73" s="5">
        <v>-36459116</v>
      </c>
      <c r="F73" s="5">
        <v>100540540</v>
      </c>
      <c r="G73" s="5">
        <v>202712195</v>
      </c>
      <c r="I73" s="5">
        <v>488114406</v>
      </c>
      <c r="J73" s="5">
        <v>816174126</v>
      </c>
      <c r="K73" s="5">
        <v>929755108</v>
      </c>
      <c r="L73" s="5">
        <v>2031672168</v>
      </c>
      <c r="M73" s="5">
        <v>1591052188</v>
      </c>
      <c r="N73" s="5">
        <v>-1094117543</v>
      </c>
      <c r="O73" s="5">
        <v>4689182676</v>
      </c>
    </row>
    <row r="74" spans="2:15" x14ac:dyDescent="0.35">
      <c r="C74" t="s">
        <v>97</v>
      </c>
      <c r="D74" s="5">
        <v>-747374713</v>
      </c>
      <c r="E74" s="5">
        <v>-36459116</v>
      </c>
      <c r="F74" s="5">
        <v>100540540</v>
      </c>
      <c r="G74" s="5">
        <v>202712195</v>
      </c>
      <c r="I74" s="5">
        <v>488114406</v>
      </c>
      <c r="J74" s="5">
        <v>816174126</v>
      </c>
      <c r="K74" s="5">
        <v>929755108</v>
      </c>
      <c r="L74" s="5">
        <v>2031672168</v>
      </c>
      <c r="M74" s="5">
        <v>1591052188</v>
      </c>
      <c r="N74" s="5">
        <v>-1094117543</v>
      </c>
      <c r="O74" s="5">
        <v>4689182676</v>
      </c>
    </row>
    <row r="76" spans="2:15" x14ac:dyDescent="0.35">
      <c r="B76" t="s">
        <v>98</v>
      </c>
      <c r="C76" t="s">
        <v>99</v>
      </c>
    </row>
    <row r="77" spans="2:15" x14ac:dyDescent="0.35">
      <c r="C77" t="s">
        <v>100</v>
      </c>
    </row>
    <row r="78" spans="2:15" x14ac:dyDescent="0.35">
      <c r="C78" t="s">
        <v>19</v>
      </c>
      <c r="D78" s="5">
        <v>6739193592</v>
      </c>
      <c r="E78" s="5">
        <v>4227583865</v>
      </c>
      <c r="F78" s="5">
        <v>4965455863</v>
      </c>
      <c r="G78" s="5">
        <v>4392430749</v>
      </c>
      <c r="I78" s="5">
        <v>4227583865</v>
      </c>
      <c r="J78" s="5">
        <v>1385308361</v>
      </c>
      <c r="K78" s="5">
        <v>1874562344</v>
      </c>
      <c r="L78" s="5">
        <v>8051093492</v>
      </c>
      <c r="M78" s="5">
        <v>4083283837</v>
      </c>
      <c r="N78" s="5">
        <v>741171957</v>
      </c>
      <c r="O78" s="5">
        <v>1840739734</v>
      </c>
    </row>
    <row r="79" spans="2:15" x14ac:dyDescent="0.35">
      <c r="C79" t="s">
        <v>101</v>
      </c>
      <c r="D79" s="5">
        <v>12178035822</v>
      </c>
      <c r="E79" s="5">
        <v>13143070183</v>
      </c>
      <c r="F79" s="5">
        <v>14831668518</v>
      </c>
      <c r="G79" s="5">
        <v>16350589376</v>
      </c>
      <c r="I79" s="5">
        <v>13143070183</v>
      </c>
      <c r="J79" s="5">
        <v>21666498672</v>
      </c>
      <c r="K79" s="5">
        <v>25833659427</v>
      </c>
      <c r="L79" s="5">
        <v>10616144121</v>
      </c>
      <c r="M79" s="5">
        <v>25724062995</v>
      </c>
      <c r="N79" s="5">
        <v>16693967180</v>
      </c>
      <c r="O79" s="5">
        <v>14899476039</v>
      </c>
    </row>
    <row r="80" spans="2:15" x14ac:dyDescent="0.35">
      <c r="C80" t="s">
        <v>105</v>
      </c>
      <c r="D80" s="5">
        <v>812374371</v>
      </c>
      <c r="E80" s="5">
        <v>914038067</v>
      </c>
      <c r="F80" s="5">
        <v>1059223677</v>
      </c>
      <c r="G80" s="5">
        <v>899544494</v>
      </c>
      <c r="I80" s="5">
        <v>914038067</v>
      </c>
      <c r="J80" s="5">
        <v>2484022055</v>
      </c>
      <c r="K80" s="5">
        <v>875536010</v>
      </c>
      <c r="L80" s="5">
        <v>490678428</v>
      </c>
      <c r="M80" s="5">
        <v>1291765746</v>
      </c>
      <c r="N80" s="5">
        <v>406504444</v>
      </c>
      <c r="O80" s="5">
        <v>71646000</v>
      </c>
    </row>
    <row r="81" spans="3:15" x14ac:dyDescent="0.35">
      <c r="C81" t="s">
        <v>108</v>
      </c>
      <c r="D81" s="5">
        <v>45883716031</v>
      </c>
      <c r="E81" s="5">
        <v>45394919345</v>
      </c>
      <c r="F81" s="5">
        <v>43605353744</v>
      </c>
      <c r="G81" s="5">
        <v>45300374103</v>
      </c>
      <c r="I81" s="5">
        <v>45394919345</v>
      </c>
      <c r="J81" s="5">
        <v>47384878028</v>
      </c>
      <c r="K81" s="5">
        <v>43380436301</v>
      </c>
      <c r="L81" s="5">
        <v>40778469758</v>
      </c>
      <c r="M81" s="5">
        <v>33179251950</v>
      </c>
      <c r="N81" s="5">
        <v>35792519137</v>
      </c>
      <c r="O81" s="5">
        <v>23804898157</v>
      </c>
    </row>
    <row r="82" spans="3:15" x14ac:dyDescent="0.35">
      <c r="C82" t="s">
        <v>80</v>
      </c>
      <c r="D82" s="5">
        <v>273334692</v>
      </c>
      <c r="E82" s="5">
        <v>273334692</v>
      </c>
      <c r="F82" s="5">
        <v>342077812</v>
      </c>
      <c r="G82" s="5">
        <v>342077812</v>
      </c>
      <c r="I82" s="5">
        <v>273334692</v>
      </c>
      <c r="J82" s="5">
        <v>342077812</v>
      </c>
      <c r="K82" s="5">
        <v>-41867651</v>
      </c>
      <c r="L82" s="5">
        <v>-37369158</v>
      </c>
      <c r="M82" s="5">
        <v>-33110214</v>
      </c>
      <c r="N82" s="5">
        <v>-24486481</v>
      </c>
      <c r="O82" s="5">
        <v>-17486505</v>
      </c>
    </row>
    <row r="83" spans="3:15" x14ac:dyDescent="0.35">
      <c r="C83" t="s">
        <v>109</v>
      </c>
      <c r="D83" s="5">
        <v>104569294510</v>
      </c>
      <c r="E83" s="5">
        <v>101954754026</v>
      </c>
      <c r="F83" s="5">
        <v>102802678987</v>
      </c>
      <c r="G83" s="5">
        <v>107376906195</v>
      </c>
      <c r="I83" s="5">
        <v>101954754026</v>
      </c>
      <c r="J83" s="5">
        <v>113661554806</v>
      </c>
      <c r="K83" s="5">
        <v>112467183490</v>
      </c>
      <c r="L83" s="5">
        <v>94098987115</v>
      </c>
      <c r="M83" s="5">
        <v>100799802577</v>
      </c>
      <c r="N83" s="5">
        <v>101515353709</v>
      </c>
      <c r="O83" s="5">
        <v>61054972928</v>
      </c>
    </row>
    <row r="84" spans="3:15" x14ac:dyDescent="0.35">
      <c r="C84" t="s">
        <v>110</v>
      </c>
    </row>
    <row r="85" spans="3:15" x14ac:dyDescent="0.35">
      <c r="C85" t="s">
        <v>112</v>
      </c>
      <c r="D85" s="5">
        <v>17792591440</v>
      </c>
      <c r="E85" s="5">
        <v>18361350045</v>
      </c>
      <c r="F85" s="5">
        <v>19076693718</v>
      </c>
      <c r="G85" s="5">
        <v>18832168047</v>
      </c>
      <c r="I85" s="5">
        <v>18361350045</v>
      </c>
      <c r="J85" s="5">
        <v>19444046449</v>
      </c>
      <c r="K85" s="5">
        <v>22411874024</v>
      </c>
      <c r="L85" s="5">
        <v>24354060931</v>
      </c>
      <c r="M85" s="5">
        <v>20045124334</v>
      </c>
      <c r="N85" s="5">
        <v>22124517063</v>
      </c>
      <c r="O85" s="5">
        <v>22398390939</v>
      </c>
    </row>
    <row r="86" spans="3:15" x14ac:dyDescent="0.35">
      <c r="C86" t="s">
        <v>114</v>
      </c>
      <c r="D86" s="5">
        <v>52500000</v>
      </c>
      <c r="E86" s="5">
        <v>68250000</v>
      </c>
      <c r="F86" s="5">
        <v>84000000</v>
      </c>
      <c r="G86" s="5">
        <v>99750000</v>
      </c>
      <c r="I86" s="5">
        <v>68250000</v>
      </c>
      <c r="J86" s="5">
        <v>131250000</v>
      </c>
      <c r="K86" s="5">
        <v>194250000</v>
      </c>
    </row>
    <row r="87" spans="3:15" x14ac:dyDescent="0.35">
      <c r="C87" t="s">
        <v>111</v>
      </c>
      <c r="D87" s="5">
        <v>877573603</v>
      </c>
      <c r="E87" s="5">
        <v>849817397</v>
      </c>
      <c r="F87" s="5">
        <v>802961017</v>
      </c>
      <c r="G87" s="5">
        <v>783078643</v>
      </c>
      <c r="I87" s="5">
        <v>849817397</v>
      </c>
      <c r="J87" s="5">
        <v>746132708</v>
      </c>
      <c r="K87" s="5">
        <v>765271508</v>
      </c>
      <c r="L87" s="5">
        <v>748770513</v>
      </c>
      <c r="M87" s="5">
        <v>624939042</v>
      </c>
      <c r="N87" s="5">
        <v>574574605</v>
      </c>
      <c r="O87" s="5">
        <v>465102710</v>
      </c>
    </row>
    <row r="88" spans="3:15" x14ac:dyDescent="0.35">
      <c r="C88" t="s">
        <v>115</v>
      </c>
      <c r="D88" s="5">
        <v>24405044696</v>
      </c>
      <c r="E88" s="5">
        <v>25255345352</v>
      </c>
      <c r="F88" s="5">
        <v>26368130905</v>
      </c>
      <c r="G88" s="5">
        <v>26428021120</v>
      </c>
      <c r="I88" s="5">
        <v>25255345352</v>
      </c>
      <c r="J88" s="5">
        <v>24793772329</v>
      </c>
      <c r="K88" s="5">
        <v>28721126192</v>
      </c>
      <c r="L88" s="5">
        <v>31536199592</v>
      </c>
      <c r="M88" s="5">
        <v>28282069012</v>
      </c>
      <c r="N88" s="5">
        <v>31023262042</v>
      </c>
      <c r="O88" s="5">
        <v>34794009955</v>
      </c>
    </row>
    <row r="89" spans="3:15" x14ac:dyDescent="0.35">
      <c r="C89" t="s">
        <v>116</v>
      </c>
      <c r="D89" s="5">
        <v>128974339206</v>
      </c>
      <c r="E89" s="5">
        <v>127210099378</v>
      </c>
      <c r="F89" s="5">
        <v>129170809892</v>
      </c>
      <c r="G89" s="5">
        <v>133804927315</v>
      </c>
      <c r="I89" s="5">
        <v>127210099378</v>
      </c>
      <c r="J89" s="5">
        <v>138455327135</v>
      </c>
      <c r="K89" s="5">
        <v>141188309682</v>
      </c>
      <c r="L89" s="5">
        <v>125635186707</v>
      </c>
      <c r="M89" s="5">
        <v>129081871589</v>
      </c>
      <c r="N89" s="5">
        <v>132538615751</v>
      </c>
      <c r="O89" s="5">
        <v>95848982883</v>
      </c>
    </row>
    <row r="90" spans="3:15" x14ac:dyDescent="0.35">
      <c r="C90" t="s">
        <v>117</v>
      </c>
    </row>
    <row r="91" spans="3:15" x14ac:dyDescent="0.35">
      <c r="C91" t="s">
        <v>118</v>
      </c>
    </row>
    <row r="92" spans="3:15" x14ac:dyDescent="0.35">
      <c r="C92" t="s">
        <v>119</v>
      </c>
      <c r="D92" s="5">
        <v>51131820147</v>
      </c>
      <c r="E92" s="5">
        <v>48431530423</v>
      </c>
      <c r="F92" s="5">
        <v>50326578872</v>
      </c>
      <c r="G92" s="5">
        <v>55099238919</v>
      </c>
      <c r="I92" s="5">
        <v>48431530423</v>
      </c>
      <c r="J92" s="5">
        <v>61415782132</v>
      </c>
      <c r="K92" s="5">
        <v>63734787661</v>
      </c>
      <c r="L92" s="5">
        <v>49180364905</v>
      </c>
      <c r="M92" s="5">
        <v>56730953387</v>
      </c>
      <c r="N92" s="5">
        <v>62102806939</v>
      </c>
      <c r="O92" s="5">
        <v>61019034485</v>
      </c>
    </row>
    <row r="93" spans="3:15" x14ac:dyDescent="0.35">
      <c r="C93" t="s">
        <v>285</v>
      </c>
      <c r="D93" s="5">
        <v>43063511955</v>
      </c>
      <c r="E93" s="5">
        <v>42645305482</v>
      </c>
      <c r="F93" s="5">
        <v>43203124501</v>
      </c>
      <c r="G93" s="5">
        <v>47449417550</v>
      </c>
      <c r="I93" s="5">
        <v>42645305482</v>
      </c>
      <c r="J93" s="5">
        <v>47214889372</v>
      </c>
      <c r="K93" s="5">
        <v>40778549960</v>
      </c>
      <c r="L93" s="5">
        <v>42040227474</v>
      </c>
      <c r="M93" s="5">
        <v>50084321970</v>
      </c>
      <c r="N93" s="5">
        <v>55206625216</v>
      </c>
      <c r="O93" s="5">
        <v>54072343855</v>
      </c>
    </row>
    <row r="94" spans="3:15" x14ac:dyDescent="0.35">
      <c r="C94" t="s">
        <v>120</v>
      </c>
      <c r="D94" s="5">
        <v>6485570828</v>
      </c>
      <c r="E94" s="5">
        <v>4392500431</v>
      </c>
      <c r="F94" s="5">
        <v>5597651498</v>
      </c>
      <c r="G94" s="5">
        <v>6165739517</v>
      </c>
      <c r="I94" s="5">
        <v>4392500431</v>
      </c>
      <c r="J94" s="5">
        <v>11040404167</v>
      </c>
      <c r="K94" s="5">
        <v>17748656414</v>
      </c>
      <c r="L94" s="5">
        <v>1571106432</v>
      </c>
      <c r="M94" s="5">
        <v>4994709033</v>
      </c>
      <c r="N94" s="5">
        <v>4172354651</v>
      </c>
      <c r="O94" s="5">
        <v>3036168227</v>
      </c>
    </row>
    <row r="95" spans="3:15" x14ac:dyDescent="0.35">
      <c r="C95" t="s">
        <v>122</v>
      </c>
      <c r="D95" s="5">
        <v>246570395</v>
      </c>
      <c r="E95" s="5">
        <v>43230397</v>
      </c>
      <c r="F95" s="5">
        <v>135667622</v>
      </c>
      <c r="G95" s="5">
        <v>134554126</v>
      </c>
      <c r="I95" s="5">
        <v>43230397</v>
      </c>
      <c r="J95" s="5">
        <v>51969796</v>
      </c>
      <c r="K95" s="5">
        <v>160836711</v>
      </c>
      <c r="L95" s="5">
        <v>367366556</v>
      </c>
      <c r="M95" s="5">
        <v>602406501</v>
      </c>
      <c r="N95" s="5">
        <v>1690216412</v>
      </c>
      <c r="O95" s="5">
        <v>3057190574</v>
      </c>
    </row>
    <row r="96" spans="3:15" x14ac:dyDescent="0.35">
      <c r="C96" t="s">
        <v>123</v>
      </c>
      <c r="D96" s="5">
        <v>275323753</v>
      </c>
      <c r="E96" s="5">
        <v>234725784</v>
      </c>
      <c r="F96" s="5">
        <v>220792266</v>
      </c>
      <c r="G96" s="5">
        <v>234401709</v>
      </c>
      <c r="I96" s="5">
        <v>234725784</v>
      </c>
      <c r="J96" s="5">
        <v>219429534</v>
      </c>
      <c r="K96" s="5">
        <v>898049977</v>
      </c>
      <c r="L96" s="5">
        <v>702101611</v>
      </c>
      <c r="M96" s="5">
        <v>1049515883</v>
      </c>
      <c r="N96" s="5">
        <v>926638869</v>
      </c>
      <c r="O96" s="5">
        <v>403357631</v>
      </c>
    </row>
    <row r="97" spans="3:15" x14ac:dyDescent="0.35">
      <c r="C97" t="s">
        <v>124</v>
      </c>
    </row>
    <row r="98" spans="3:15" x14ac:dyDescent="0.35">
      <c r="C98" t="s">
        <v>288</v>
      </c>
      <c r="D98" s="5">
        <v>944444435</v>
      </c>
      <c r="E98" s="5">
        <v>1111111103</v>
      </c>
      <c r="F98" s="5">
        <v>1277777771</v>
      </c>
      <c r="G98" s="5">
        <v>1733333326</v>
      </c>
      <c r="I98" s="5">
        <v>1111111103</v>
      </c>
      <c r="J98" s="5">
        <v>733333334</v>
      </c>
      <c r="K98" s="5">
        <v>1294696973</v>
      </c>
      <c r="L98" s="5">
        <v>1445454550</v>
      </c>
    </row>
    <row r="99" spans="3:15" x14ac:dyDescent="0.35">
      <c r="C99" t="s">
        <v>542</v>
      </c>
      <c r="D99" s="5">
        <v>480761217</v>
      </c>
      <c r="E99" s="5">
        <v>576176130</v>
      </c>
      <c r="F99" s="5">
        <v>669950943</v>
      </c>
      <c r="G99" s="5">
        <v>225478339</v>
      </c>
      <c r="I99" s="5">
        <v>576176130</v>
      </c>
      <c r="J99" s="5">
        <v>81537990</v>
      </c>
      <c r="K99" s="5">
        <v>472658889</v>
      </c>
      <c r="L99" s="5">
        <v>293372689</v>
      </c>
      <c r="O99" s="5">
        <v>261945745</v>
      </c>
    </row>
    <row r="100" spans="3:15" x14ac:dyDescent="0.35">
      <c r="C100" t="s">
        <v>126</v>
      </c>
      <c r="D100" s="5">
        <v>1059118721</v>
      </c>
      <c r="E100" s="5">
        <v>1113742834</v>
      </c>
      <c r="F100" s="5">
        <v>1167667990</v>
      </c>
      <c r="G100" s="5">
        <v>1112583043</v>
      </c>
      <c r="I100" s="5">
        <v>1113742834</v>
      </c>
      <c r="J100" s="5">
        <v>2436087186</v>
      </c>
      <c r="K100" s="5">
        <v>4147024604</v>
      </c>
      <c r="L100" s="5">
        <v>4499562832</v>
      </c>
      <c r="N100" s="5">
        <v>106971791</v>
      </c>
      <c r="O100" s="5">
        <v>353179589</v>
      </c>
    </row>
    <row r="101" spans="3:15" x14ac:dyDescent="0.35">
      <c r="C101" t="s">
        <v>127</v>
      </c>
      <c r="D101" s="5">
        <v>3599432871</v>
      </c>
      <c r="E101" s="5">
        <v>3788108054</v>
      </c>
      <c r="F101" s="5">
        <v>3817311003</v>
      </c>
      <c r="G101" s="5">
        <v>3779308919</v>
      </c>
      <c r="I101" s="5">
        <v>3788108054</v>
      </c>
      <c r="J101" s="5">
        <v>2537198508</v>
      </c>
      <c r="K101" s="5">
        <v>3767349652</v>
      </c>
      <c r="L101" s="5">
        <v>3698404541</v>
      </c>
      <c r="M101" s="5">
        <v>1626173109</v>
      </c>
      <c r="N101" s="5">
        <v>1302115907</v>
      </c>
      <c r="O101" s="5">
        <v>1261463676</v>
      </c>
    </row>
    <row r="102" spans="3:15" x14ac:dyDescent="0.35">
      <c r="C102" t="s">
        <v>128</v>
      </c>
      <c r="D102" s="5">
        <v>3599432871</v>
      </c>
      <c r="E102" s="5">
        <v>3788108054</v>
      </c>
      <c r="F102" s="5">
        <v>3817311003</v>
      </c>
      <c r="G102" s="5">
        <v>3779308919</v>
      </c>
      <c r="I102" s="5">
        <v>3788108054</v>
      </c>
      <c r="J102" s="5">
        <v>2537198508</v>
      </c>
      <c r="K102" s="5">
        <v>3767349652</v>
      </c>
      <c r="L102" s="5">
        <v>3698404541</v>
      </c>
      <c r="M102" s="5">
        <v>1626173109</v>
      </c>
      <c r="N102" s="5">
        <v>1302115907</v>
      </c>
      <c r="O102" s="5">
        <v>1261463676</v>
      </c>
    </row>
    <row r="103" spans="3:15" x14ac:dyDescent="0.35">
      <c r="C103" t="s">
        <v>129</v>
      </c>
    </row>
    <row r="104" spans="3:15" x14ac:dyDescent="0.35">
      <c r="C104" t="s">
        <v>130</v>
      </c>
      <c r="D104" s="5">
        <v>1425205652</v>
      </c>
      <c r="E104" s="5">
        <v>1687287233</v>
      </c>
      <c r="F104" s="5">
        <v>1947728714</v>
      </c>
      <c r="G104" s="5">
        <v>1958811665</v>
      </c>
      <c r="I104" s="5">
        <v>1687287233</v>
      </c>
      <c r="J104" s="5">
        <v>814871324</v>
      </c>
      <c r="K104" s="5">
        <v>1767355862</v>
      </c>
      <c r="L104" s="5">
        <v>1738827239</v>
      </c>
      <c r="O104" s="5">
        <v>261945745</v>
      </c>
    </row>
    <row r="105" spans="3:15" x14ac:dyDescent="0.35">
      <c r="C105" t="s">
        <v>132</v>
      </c>
      <c r="D105" s="5">
        <v>54731253018</v>
      </c>
      <c r="E105" s="5">
        <v>52219638477</v>
      </c>
      <c r="F105" s="5">
        <v>54143889875</v>
      </c>
      <c r="G105" s="5">
        <v>58878547838</v>
      </c>
      <c r="I105" s="5">
        <v>52219638477</v>
      </c>
      <c r="J105" s="5">
        <v>63952980640</v>
      </c>
      <c r="K105" s="5">
        <v>67502137313</v>
      </c>
      <c r="L105" s="5">
        <v>52878769446</v>
      </c>
      <c r="M105" s="5">
        <v>58357126496</v>
      </c>
      <c r="N105" s="5">
        <v>63404922846</v>
      </c>
      <c r="O105" s="5">
        <v>62280498161</v>
      </c>
    </row>
    <row r="106" spans="3:15" x14ac:dyDescent="0.35">
      <c r="C106" t="s">
        <v>133</v>
      </c>
    </row>
    <row r="107" spans="3:15" x14ac:dyDescent="0.35">
      <c r="C107" t="s">
        <v>134</v>
      </c>
      <c r="D107" s="5">
        <v>41666650000</v>
      </c>
      <c r="E107" s="5">
        <v>41666650000</v>
      </c>
      <c r="F107" s="5">
        <v>41666650000</v>
      </c>
      <c r="G107" s="5">
        <v>41666650000</v>
      </c>
      <c r="I107" s="5">
        <v>41666650000</v>
      </c>
      <c r="J107" s="5">
        <v>41666650000</v>
      </c>
      <c r="K107" s="5">
        <v>41666650000</v>
      </c>
      <c r="L107" s="5">
        <v>41666650000</v>
      </c>
      <c r="M107" s="5">
        <v>41666650000</v>
      </c>
      <c r="N107" s="5">
        <v>41666650000</v>
      </c>
      <c r="O107" s="5">
        <v>25000000000</v>
      </c>
    </row>
    <row r="108" spans="3:15" x14ac:dyDescent="0.35">
      <c r="C108" t="s">
        <v>135</v>
      </c>
      <c r="D108" s="5">
        <v>20147675726</v>
      </c>
      <c r="E108" s="5">
        <v>20147675726</v>
      </c>
      <c r="F108" s="5">
        <v>20147675726</v>
      </c>
      <c r="G108" s="5">
        <v>20147675726</v>
      </c>
      <c r="I108" s="5">
        <v>20147675726</v>
      </c>
      <c r="J108" s="5">
        <v>20147675726</v>
      </c>
      <c r="K108" s="5">
        <v>20147675726</v>
      </c>
      <c r="L108" s="5">
        <v>20147675726</v>
      </c>
      <c r="M108" s="5">
        <v>20147675726</v>
      </c>
      <c r="N108" s="5">
        <v>20147675726</v>
      </c>
      <c r="O108" s="5">
        <v>155000000</v>
      </c>
    </row>
    <row r="109" spans="3:15" x14ac:dyDescent="0.35">
      <c r="C109" t="s">
        <v>136</v>
      </c>
      <c r="D109" s="5">
        <v>12155425770</v>
      </c>
      <c r="E109" s="5">
        <v>12902800483</v>
      </c>
      <c r="F109" s="5">
        <v>12870516479</v>
      </c>
      <c r="G109" s="5">
        <v>12769975939</v>
      </c>
      <c r="I109" s="5">
        <v>12902800483</v>
      </c>
      <c r="J109" s="5">
        <v>12345942957</v>
      </c>
      <c r="K109" s="5">
        <v>11913714294</v>
      </c>
      <c r="L109" s="5">
        <v>10979460693</v>
      </c>
      <c r="M109" s="5">
        <v>8943529581</v>
      </c>
      <c r="N109" s="5">
        <v>7343853660</v>
      </c>
      <c r="O109" s="5">
        <v>8430971227</v>
      </c>
    </row>
    <row r="110" spans="3:15" x14ac:dyDescent="0.35">
      <c r="C110" t="s">
        <v>137</v>
      </c>
      <c r="D110" s="5">
        <v>10000000</v>
      </c>
      <c r="E110" s="5">
        <v>10000000</v>
      </c>
      <c r="F110" s="5">
        <v>10000000</v>
      </c>
      <c r="G110" s="5">
        <v>10000000</v>
      </c>
      <c r="I110" s="5">
        <v>10000000</v>
      </c>
      <c r="J110" s="5">
        <v>10000000</v>
      </c>
      <c r="K110" s="5">
        <v>10000000</v>
      </c>
      <c r="L110" s="5">
        <v>10000000</v>
      </c>
      <c r="M110" s="5">
        <v>10000000</v>
      </c>
      <c r="N110" s="5">
        <v>10000000</v>
      </c>
      <c r="O110" s="5">
        <v>10000000</v>
      </c>
    </row>
    <row r="111" spans="3:15" x14ac:dyDescent="0.35">
      <c r="C111" t="s">
        <v>138</v>
      </c>
      <c r="D111" s="5">
        <v>12145425770</v>
      </c>
      <c r="E111" s="5">
        <v>12892800483</v>
      </c>
      <c r="F111" s="5">
        <v>12860516479</v>
      </c>
      <c r="G111" s="5">
        <v>12759975939</v>
      </c>
      <c r="I111" s="5">
        <v>12892800483</v>
      </c>
      <c r="J111" s="5">
        <v>12335942957</v>
      </c>
      <c r="K111" s="5">
        <v>11903714294</v>
      </c>
      <c r="L111" s="5">
        <v>10969460693</v>
      </c>
      <c r="M111" s="5">
        <v>8933529581</v>
      </c>
      <c r="N111" s="5">
        <v>7333853660</v>
      </c>
      <c r="O111" s="5">
        <v>8420971227</v>
      </c>
    </row>
    <row r="112" spans="3:15" x14ac:dyDescent="0.35">
      <c r="C112" t="s">
        <v>139</v>
      </c>
      <c r="D112" s="5">
        <v>12155425770</v>
      </c>
      <c r="E112" s="5">
        <v>12902800483</v>
      </c>
      <c r="F112" s="5">
        <v>12870516479</v>
      </c>
      <c r="G112" s="5">
        <v>12769975939</v>
      </c>
      <c r="I112" s="5">
        <v>12902800483</v>
      </c>
      <c r="J112" s="5">
        <v>12345942957</v>
      </c>
      <c r="K112" s="5">
        <v>11913714294</v>
      </c>
      <c r="L112" s="5">
        <v>10979460693</v>
      </c>
      <c r="M112" s="5">
        <v>8943529581</v>
      </c>
      <c r="N112" s="5">
        <v>7343853660</v>
      </c>
      <c r="O112" s="5">
        <v>8430971227</v>
      </c>
    </row>
    <row r="113" spans="2:15" x14ac:dyDescent="0.35">
      <c r="C113" t="s">
        <v>9</v>
      </c>
      <c r="D113" s="5">
        <v>74243086188</v>
      </c>
      <c r="E113" s="5">
        <v>74990460901</v>
      </c>
      <c r="F113" s="5">
        <v>75026920017</v>
      </c>
      <c r="G113" s="5">
        <v>74926379477</v>
      </c>
      <c r="I113" s="5">
        <v>74990460901</v>
      </c>
      <c r="J113" s="5">
        <v>74502346495</v>
      </c>
      <c r="K113" s="5">
        <v>73686172369</v>
      </c>
      <c r="L113" s="5">
        <v>72756417261</v>
      </c>
      <c r="M113" s="5">
        <v>70724745093</v>
      </c>
      <c r="N113" s="5">
        <v>69133692905</v>
      </c>
      <c r="O113" s="5">
        <v>33568484722</v>
      </c>
    </row>
    <row r="114" spans="2:15" x14ac:dyDescent="0.35">
      <c r="C114" t="s">
        <v>140</v>
      </c>
      <c r="D114" s="5">
        <v>128974339206</v>
      </c>
      <c r="E114" s="5">
        <v>127210099378</v>
      </c>
      <c r="F114" s="5">
        <v>129170809892</v>
      </c>
      <c r="G114" s="5">
        <v>133804927315</v>
      </c>
      <c r="I114" s="5">
        <v>127210099378</v>
      </c>
      <c r="J114" s="5">
        <v>138455327135</v>
      </c>
      <c r="K114" s="5">
        <v>141188309682</v>
      </c>
      <c r="L114" s="5">
        <v>125635186707</v>
      </c>
      <c r="M114" s="5">
        <v>129081871589</v>
      </c>
      <c r="N114" s="5">
        <v>132538615751</v>
      </c>
      <c r="O114" s="5">
        <v>95848982883</v>
      </c>
    </row>
    <row r="115" spans="2:15" x14ac:dyDescent="0.35">
      <c r="C115" t="s">
        <v>141</v>
      </c>
      <c r="D115" s="5">
        <v>833333000</v>
      </c>
      <c r="E115" s="5">
        <v>833333000</v>
      </c>
      <c r="F115" s="5">
        <v>833333000</v>
      </c>
      <c r="G115" s="5">
        <v>833333000</v>
      </c>
      <c r="I115" s="5">
        <v>833333000</v>
      </c>
      <c r="J115" s="5">
        <v>833333000</v>
      </c>
      <c r="K115" s="5">
        <v>833333000</v>
      </c>
      <c r="L115" s="5">
        <v>833333000</v>
      </c>
      <c r="M115" s="5">
        <v>833333000</v>
      </c>
      <c r="N115" s="5">
        <v>833333000</v>
      </c>
      <c r="O115" s="5">
        <v>500000000</v>
      </c>
    </row>
    <row r="117" spans="2:15" x14ac:dyDescent="0.35">
      <c r="B117" t="s">
        <v>142</v>
      </c>
      <c r="C117" t="s">
        <v>143</v>
      </c>
      <c r="D117" s="5">
        <v>2410108948</v>
      </c>
      <c r="E117" s="5">
        <v>-689759880</v>
      </c>
      <c r="F117" s="5">
        <v>5500242740</v>
      </c>
      <c r="G117" s="5">
        <v>-1226471127</v>
      </c>
      <c r="I117" s="5">
        <v>9202325858</v>
      </c>
      <c r="J117" s="5">
        <v>-4598376435</v>
      </c>
      <c r="K117" s="5">
        <v>-4968768733</v>
      </c>
      <c r="L117" s="5">
        <v>7627218415</v>
      </c>
      <c r="M117" s="5">
        <v>8025011162</v>
      </c>
      <c r="N117" s="5">
        <v>-39547433819</v>
      </c>
      <c r="O117" s="5">
        <v>1289423927</v>
      </c>
    </row>
    <row r="118" spans="2:15" x14ac:dyDescent="0.35">
      <c r="C118" t="s">
        <v>144</v>
      </c>
      <c r="D118" s="5">
        <v>29541361054</v>
      </c>
      <c r="E118" s="5">
        <v>28778988887</v>
      </c>
      <c r="F118" s="5">
        <v>30434627653</v>
      </c>
      <c r="G118" s="5">
        <v>29988643538</v>
      </c>
      <c r="I118" s="5">
        <v>130629451749</v>
      </c>
      <c r="J118" s="5">
        <v>121377731951</v>
      </c>
      <c r="K118" s="5">
        <v>128590301183</v>
      </c>
      <c r="L118" s="5">
        <v>127970839483</v>
      </c>
      <c r="M118" s="5">
        <v>101983731448</v>
      </c>
      <c r="N118" s="5">
        <v>82419964319</v>
      </c>
      <c r="O118" s="5">
        <v>112941052443</v>
      </c>
    </row>
    <row r="119" spans="2:15" x14ac:dyDescent="0.35">
      <c r="C119" t="s">
        <v>145</v>
      </c>
      <c r="D119" s="5">
        <v>-22116128023</v>
      </c>
      <c r="E119" s="5">
        <v>-24626706593</v>
      </c>
      <c r="F119" s="5">
        <v>-20117187925</v>
      </c>
      <c r="G119" s="5">
        <v>-26051701433</v>
      </c>
      <c r="I119" s="5">
        <v>-103799801822</v>
      </c>
      <c r="J119" s="5">
        <v>-106040124534</v>
      </c>
      <c r="K119" s="5">
        <v>-107600101765</v>
      </c>
      <c r="L119" s="5">
        <v>-103603825461</v>
      </c>
      <c r="M119" s="5">
        <v>-91047527332</v>
      </c>
      <c r="N119" s="5">
        <v>-80800555079</v>
      </c>
      <c r="O119" s="5">
        <v>-96317228946</v>
      </c>
    </row>
    <row r="120" spans="2:15" x14ac:dyDescent="0.35">
      <c r="C120" t="s">
        <v>336</v>
      </c>
      <c r="D120" s="5">
        <v>-4302846083</v>
      </c>
      <c r="E120" s="5">
        <v>-3455596171</v>
      </c>
      <c r="F120" s="5">
        <v>-3621341237</v>
      </c>
      <c r="G120" s="5">
        <v>-3395729921</v>
      </c>
      <c r="I120" s="5">
        <v>-15173448031</v>
      </c>
      <c r="J120" s="5">
        <v>-15680311855</v>
      </c>
      <c r="K120" s="5">
        <v>-18999241026</v>
      </c>
      <c r="L120" s="5">
        <v>-11516736744</v>
      </c>
      <c r="M120" s="5">
        <v>-10411175181</v>
      </c>
      <c r="N120" s="5">
        <v>-8941650901</v>
      </c>
      <c r="O120" s="5">
        <v>-7290336189</v>
      </c>
    </row>
    <row r="121" spans="2:15" x14ac:dyDescent="0.35">
      <c r="C121" t="s">
        <v>1150</v>
      </c>
      <c r="D121" s="5">
        <v>-1005623175</v>
      </c>
      <c r="E121" s="5">
        <v>-1021513453</v>
      </c>
      <c r="F121" s="5">
        <v>-1172455562</v>
      </c>
      <c r="G121" s="5">
        <v>-1144040421</v>
      </c>
      <c r="I121" s="5">
        <v>-4406567886</v>
      </c>
      <c r="J121" s="5">
        <v>-4067037667</v>
      </c>
      <c r="K121" s="5">
        <v>-4142481454</v>
      </c>
      <c r="L121" s="5">
        <v>-3116374147</v>
      </c>
      <c r="M121" s="5">
        <v>-3818532284</v>
      </c>
      <c r="N121" s="5">
        <v>-5545192332</v>
      </c>
      <c r="O121" s="5">
        <v>-5874039979</v>
      </c>
    </row>
    <row r="122" spans="2:15" x14ac:dyDescent="0.35">
      <c r="C122" t="s">
        <v>147</v>
      </c>
      <c r="L122" s="5">
        <v>-821231942</v>
      </c>
      <c r="M122" s="5">
        <v>823872923</v>
      </c>
      <c r="N122" s="5">
        <v>-1719786273</v>
      </c>
      <c r="O122" s="5">
        <v>-2016738807</v>
      </c>
    </row>
    <row r="123" spans="2:15" x14ac:dyDescent="0.35">
      <c r="C123" t="s">
        <v>711</v>
      </c>
      <c r="D123" s="5">
        <v>293345175</v>
      </c>
      <c r="E123" s="5">
        <v>-364932550</v>
      </c>
      <c r="F123" s="5">
        <v>-23400189</v>
      </c>
      <c r="G123" s="5">
        <v>-623642890</v>
      </c>
      <c r="I123" s="5">
        <v>1952691848</v>
      </c>
      <c r="J123" s="5">
        <v>-188634330</v>
      </c>
      <c r="K123" s="5">
        <v>-2817245671</v>
      </c>
      <c r="L123" s="5">
        <v>-1285452774</v>
      </c>
      <c r="M123" s="5">
        <v>10494641588</v>
      </c>
      <c r="N123" s="5">
        <v>-24960213553</v>
      </c>
      <c r="O123" s="5">
        <v>-153284595</v>
      </c>
    </row>
    <row r="124" spans="2:15" x14ac:dyDescent="0.35">
      <c r="C124" t="s">
        <v>150</v>
      </c>
      <c r="D124" s="5">
        <v>523294306</v>
      </c>
      <c r="E124" s="5">
        <v>-754366637</v>
      </c>
      <c r="F124" s="5">
        <v>-5100733004</v>
      </c>
      <c r="G124" s="5">
        <v>-334944157</v>
      </c>
      <c r="I124" s="5">
        <v>-6417889443</v>
      </c>
      <c r="J124" s="5">
        <v>4625328044</v>
      </c>
      <c r="K124" s="5">
        <v>-1097830305</v>
      </c>
      <c r="L124" s="5">
        <v>-2791609929</v>
      </c>
      <c r="M124" s="5">
        <v>-2003527614</v>
      </c>
      <c r="N124" s="5">
        <v>38880737179</v>
      </c>
      <c r="O124" s="5">
        <v>3960485118</v>
      </c>
    </row>
    <row r="125" spans="2:15" x14ac:dyDescent="0.35">
      <c r="C125" t="s">
        <v>151</v>
      </c>
      <c r="E125" s="5">
        <v>280412962</v>
      </c>
      <c r="F125" s="5">
        <v>179808431</v>
      </c>
      <c r="G125" s="5">
        <v>2306694364</v>
      </c>
      <c r="I125" s="5">
        <v>-122577021</v>
      </c>
      <c r="J125" s="5">
        <v>-32545004</v>
      </c>
      <c r="K125" s="5">
        <v>-768254597</v>
      </c>
      <c r="L125" s="5">
        <v>-2523704334</v>
      </c>
      <c r="M125" s="5">
        <v>-371624245</v>
      </c>
      <c r="N125" s="5">
        <v>-1935295946</v>
      </c>
      <c r="O125" s="5">
        <v>-4388671839</v>
      </c>
    </row>
    <row r="126" spans="2:15" x14ac:dyDescent="0.35">
      <c r="C126" t="s">
        <v>155</v>
      </c>
      <c r="E126" s="5">
        <v>-88135298</v>
      </c>
      <c r="F126" s="5">
        <v>-88739829</v>
      </c>
      <c r="G126" s="5">
        <v>-471083414</v>
      </c>
      <c r="I126" s="5">
        <v>-659673541</v>
      </c>
      <c r="J126" s="5">
        <v>-32545004</v>
      </c>
      <c r="K126" s="5">
        <v>-1276892085</v>
      </c>
      <c r="L126" s="5">
        <v>-2523704334</v>
      </c>
      <c r="M126" s="5">
        <v>-273988245</v>
      </c>
      <c r="N126" s="5">
        <v>-1937659946</v>
      </c>
      <c r="O126" s="5">
        <v>-679551660</v>
      </c>
    </row>
    <row r="127" spans="2:15" x14ac:dyDescent="0.35">
      <c r="C127" t="s">
        <v>365</v>
      </c>
      <c r="O127" s="5">
        <v>290000000</v>
      </c>
    </row>
    <row r="128" spans="2:15" x14ac:dyDescent="0.35">
      <c r="C128" t="s">
        <v>1151</v>
      </c>
      <c r="E128" s="5">
        <v>368548260</v>
      </c>
      <c r="F128" s="5">
        <v>268548260</v>
      </c>
      <c r="G128" s="5">
        <v>2777777778</v>
      </c>
      <c r="I128" s="5">
        <v>537096520</v>
      </c>
      <c r="K128" s="5">
        <v>508637488</v>
      </c>
      <c r="M128" s="5">
        <v>-97636000</v>
      </c>
      <c r="N128" s="5">
        <v>2364000</v>
      </c>
      <c r="O128" s="5">
        <v>-3999120179</v>
      </c>
    </row>
    <row r="129" spans="2:15" x14ac:dyDescent="0.35">
      <c r="C129" t="s">
        <v>164</v>
      </c>
      <c r="D129" s="5">
        <v>523294306</v>
      </c>
      <c r="E129" s="5">
        <v>-754366637</v>
      </c>
      <c r="F129" s="5">
        <v>-5100733004</v>
      </c>
      <c r="G129" s="5">
        <v>-334944157</v>
      </c>
      <c r="I129" s="5">
        <v>-6417889443</v>
      </c>
      <c r="J129" s="5">
        <v>4625328044</v>
      </c>
      <c r="K129" s="5">
        <v>-1097830305</v>
      </c>
      <c r="L129" s="5">
        <v>-2791609929</v>
      </c>
      <c r="M129" s="5">
        <v>-2003527614</v>
      </c>
      <c r="N129" s="5">
        <v>38880737179</v>
      </c>
      <c r="O129" s="5">
        <v>3960485118</v>
      </c>
    </row>
    <row r="130" spans="2:15" x14ac:dyDescent="0.35">
      <c r="C130" t="s">
        <v>1152</v>
      </c>
      <c r="N130" s="5">
        <v>39999960000</v>
      </c>
    </row>
    <row r="131" spans="2:15" x14ac:dyDescent="0.35">
      <c r="C131" t="s">
        <v>919</v>
      </c>
      <c r="N131" s="5">
        <v>-1122488330</v>
      </c>
    </row>
    <row r="132" spans="2:15" x14ac:dyDescent="0.35">
      <c r="C132" t="s">
        <v>337</v>
      </c>
      <c r="E132" s="5">
        <v>60000000</v>
      </c>
      <c r="F132" s="5">
        <v>40000000</v>
      </c>
      <c r="G132" s="5">
        <v>60000000</v>
      </c>
      <c r="I132" s="5">
        <v>200000000</v>
      </c>
      <c r="J132" s="5">
        <v>368750000</v>
      </c>
      <c r="K132" s="5">
        <v>575000000</v>
      </c>
      <c r="L132" s="5">
        <v>670000000</v>
      </c>
      <c r="M132" s="5">
        <v>918000000</v>
      </c>
      <c r="N132" s="5">
        <v>879562500</v>
      </c>
      <c r="O132" s="5">
        <v>1803125000</v>
      </c>
    </row>
    <row r="133" spans="2:15" x14ac:dyDescent="0.35">
      <c r="C133" t="s">
        <v>471</v>
      </c>
      <c r="O133" s="5">
        <v>6000000000</v>
      </c>
    </row>
    <row r="134" spans="2:15" x14ac:dyDescent="0.35">
      <c r="C134" t="s">
        <v>536</v>
      </c>
      <c r="O134" s="5">
        <v>-6145900000</v>
      </c>
    </row>
    <row r="135" spans="2:15" x14ac:dyDescent="0.35">
      <c r="C135" t="s">
        <v>371</v>
      </c>
      <c r="D135" s="5">
        <v>-150039026</v>
      </c>
      <c r="E135" s="5">
        <v>-147699969</v>
      </c>
      <c r="F135" s="5">
        <v>-311844121</v>
      </c>
      <c r="G135" s="5">
        <v>-194944156</v>
      </c>
      <c r="I135" s="5">
        <v>-712333890</v>
      </c>
      <c r="J135" s="5">
        <v>-417967407</v>
      </c>
      <c r="K135" s="5">
        <v>850200000</v>
      </c>
      <c r="L135" s="5">
        <v>456571889</v>
      </c>
      <c r="M135" s="5">
        <v>-106971791</v>
      </c>
      <c r="N135" s="5">
        <v>-508153543</v>
      </c>
      <c r="O135" s="5">
        <v>-304860766</v>
      </c>
    </row>
    <row r="136" spans="2:15" x14ac:dyDescent="0.35">
      <c r="C136" t="s">
        <v>174</v>
      </c>
      <c r="D136" s="5">
        <v>2933403254</v>
      </c>
      <c r="E136" s="5">
        <v>-1163713555</v>
      </c>
      <c r="F136" s="5">
        <v>579318167</v>
      </c>
      <c r="G136" s="5">
        <v>745279080</v>
      </c>
      <c r="I136" s="5">
        <v>2661859394</v>
      </c>
      <c r="J136" s="5">
        <v>-5593395</v>
      </c>
      <c r="K136" s="5">
        <v>-6834853635</v>
      </c>
      <c r="L136" s="5">
        <v>2311904152</v>
      </c>
      <c r="M136" s="5">
        <v>5649859303</v>
      </c>
      <c r="N136" s="5">
        <v>-2601992586</v>
      </c>
      <c r="O136" s="5">
        <v>861237206</v>
      </c>
    </row>
    <row r="137" spans="2:15" x14ac:dyDescent="0.35">
      <c r="C137" t="s">
        <v>175</v>
      </c>
      <c r="D137" s="5">
        <v>-11167721617</v>
      </c>
      <c r="E137" s="5">
        <v>483660588</v>
      </c>
      <c r="I137" s="5">
        <v>-13829581011</v>
      </c>
      <c r="J137" s="5">
        <v>-13823987616</v>
      </c>
      <c r="K137" s="5">
        <v>-6989133981</v>
      </c>
      <c r="L137" s="5">
        <v>-9301038134</v>
      </c>
      <c r="M137" s="5">
        <v>-14950897436</v>
      </c>
      <c r="N137" s="5">
        <v>-12348904850</v>
      </c>
      <c r="O137" s="5">
        <v>-13210142056</v>
      </c>
    </row>
    <row r="138" spans="2:15" x14ac:dyDescent="0.35">
      <c r="C138" t="s">
        <v>176</v>
      </c>
      <c r="D138" s="5">
        <v>-8234318363</v>
      </c>
      <c r="E138" s="5">
        <v>-680052967</v>
      </c>
      <c r="F138" s="5">
        <v>579318167</v>
      </c>
      <c r="G138" s="5">
        <v>745279080</v>
      </c>
      <c r="I138" s="5">
        <v>-11167721617</v>
      </c>
      <c r="J138" s="5">
        <v>-13829581011</v>
      </c>
      <c r="K138" s="5">
        <v>-13823987616</v>
      </c>
      <c r="L138" s="5">
        <v>-6989133982</v>
      </c>
      <c r="M138" s="5">
        <v>-9301038133</v>
      </c>
      <c r="N138" s="5">
        <v>-14950897436</v>
      </c>
      <c r="O138" s="5">
        <v>-12348904850</v>
      </c>
    </row>
    <row r="140" spans="2:15" x14ac:dyDescent="0.35">
      <c r="B140" t="s">
        <v>177</v>
      </c>
      <c r="C140" t="s">
        <v>11</v>
      </c>
      <c r="D140" s="5">
        <v>830000000</v>
      </c>
      <c r="E140" s="5">
        <v>830000000</v>
      </c>
      <c r="F140" s="5">
        <v>830000000</v>
      </c>
      <c r="G140" s="5">
        <v>830000000</v>
      </c>
      <c r="I140" s="5">
        <v>830000000</v>
      </c>
      <c r="J140" s="5">
        <v>830000000</v>
      </c>
      <c r="K140" s="5">
        <v>830000000</v>
      </c>
      <c r="L140" s="5">
        <v>830000000</v>
      </c>
      <c r="M140" s="5">
        <v>830000000</v>
      </c>
      <c r="N140" s="5">
        <v>830000000</v>
      </c>
      <c r="O140" s="5">
        <v>500000000</v>
      </c>
    </row>
    <row r="141" spans="2:15" x14ac:dyDescent="0.35">
      <c r="C141" t="s">
        <v>178</v>
      </c>
      <c r="D141" s="6">
        <v>-0.9</v>
      </c>
      <c r="E141" s="6">
        <v>0.04</v>
      </c>
      <c r="F141" s="6">
        <v>0.12</v>
      </c>
      <c r="G141" s="6">
        <v>0.24</v>
      </c>
    </row>
    <row r="142" spans="2:15" x14ac:dyDescent="0.35">
      <c r="C142" t="s">
        <v>179</v>
      </c>
      <c r="D142" s="5">
        <v>-100</v>
      </c>
      <c r="E142" s="5">
        <v>2775</v>
      </c>
      <c r="F142" s="5">
        <v>1150</v>
      </c>
      <c r="G142" s="6">
        <v>262.5</v>
      </c>
    </row>
    <row r="143" spans="2:15" x14ac:dyDescent="0.35">
      <c r="C143" t="s">
        <v>62</v>
      </c>
      <c r="D143" s="6">
        <v>2.62</v>
      </c>
      <c r="E143" s="6">
        <v>3.41</v>
      </c>
      <c r="F143" s="6">
        <v>3.98</v>
      </c>
      <c r="G143" s="6">
        <v>1.54</v>
      </c>
    </row>
    <row r="144" spans="2:15" x14ac:dyDescent="0.35">
      <c r="C144" t="s">
        <v>180</v>
      </c>
      <c r="D144" s="5">
        <v>1330000000</v>
      </c>
      <c r="E144" s="5">
        <v>1770000000</v>
      </c>
      <c r="F144" s="5">
        <v>1790000000</v>
      </c>
      <c r="G144" s="5">
        <v>2310000000</v>
      </c>
    </row>
    <row r="145" spans="3:7" x14ac:dyDescent="0.35">
      <c r="C145" t="s">
        <v>181</v>
      </c>
      <c r="D145" s="6">
        <v>-5.7999999999999996E-3</v>
      </c>
      <c r="E145" s="6">
        <v>2.9999999999999997E-4</v>
      </c>
      <c r="F145" s="6">
        <v>8.0000000000000004E-4</v>
      </c>
      <c r="G145" s="6">
        <v>1.5E-3</v>
      </c>
    </row>
    <row r="146" spans="3:7" x14ac:dyDescent="0.35">
      <c r="C146" t="s">
        <v>182</v>
      </c>
      <c r="D146" s="6">
        <v>-1.01E-2</v>
      </c>
      <c r="E146" s="6">
        <v>4.0000000000000002E-4</v>
      </c>
      <c r="F146" s="6">
        <v>1.2999999999999999E-3</v>
      </c>
      <c r="G146" s="6">
        <v>2.7000000000000001E-3</v>
      </c>
    </row>
    <row r="147" spans="3:7" x14ac:dyDescent="0.35">
      <c r="C147" t="s">
        <v>183</v>
      </c>
      <c r="D147" s="6">
        <v>7.000000000000001E-4</v>
      </c>
      <c r="E147" s="6">
        <v>1.29E-2</v>
      </c>
      <c r="F147" s="6">
        <v>1.2500000000000001E-2</v>
      </c>
      <c r="G147" s="6">
        <v>1.61E-2</v>
      </c>
    </row>
    <row r="148" spans="3:7" x14ac:dyDescent="0.35">
      <c r="C148" t="s">
        <v>184</v>
      </c>
      <c r="D148" s="6">
        <v>0.05</v>
      </c>
      <c r="E148" s="5">
        <v>1</v>
      </c>
      <c r="F148" s="6">
        <v>0.84</v>
      </c>
      <c r="G148" s="6">
        <v>0.6</v>
      </c>
    </row>
    <row r="149" spans="3:7" x14ac:dyDescent="0.35">
      <c r="C149" t="s">
        <v>185</v>
      </c>
      <c r="D149" s="5">
        <v>74000000000</v>
      </c>
      <c r="E149" s="5">
        <v>75000000000</v>
      </c>
      <c r="F149" s="5">
        <v>75000000000</v>
      </c>
      <c r="G149" s="5">
        <v>75000000000</v>
      </c>
    </row>
    <row r="150" spans="3:7" x14ac:dyDescent="0.35">
      <c r="C150" t="s">
        <v>186</v>
      </c>
      <c r="D150" s="6">
        <v>1.01</v>
      </c>
      <c r="E150" s="6">
        <v>1.23</v>
      </c>
      <c r="F150" s="6">
        <v>1.53</v>
      </c>
      <c r="G150" s="6">
        <v>0.7</v>
      </c>
    </row>
    <row r="151" spans="3:7" x14ac:dyDescent="0.35">
      <c r="C151" t="s">
        <v>187</v>
      </c>
      <c r="D151" s="6">
        <v>89.09</v>
      </c>
      <c r="E151" s="6">
        <v>89.99</v>
      </c>
      <c r="F151" s="6">
        <v>90.03</v>
      </c>
      <c r="G151" s="6">
        <v>89.91</v>
      </c>
    </row>
    <row r="152" spans="3:7" x14ac:dyDescent="0.35">
      <c r="C152" t="s">
        <v>188</v>
      </c>
      <c r="D152" s="6">
        <v>1.01</v>
      </c>
      <c r="E152" s="6">
        <v>1.23</v>
      </c>
      <c r="F152" s="6">
        <v>1.53</v>
      </c>
      <c r="G152" s="6">
        <v>0.7</v>
      </c>
    </row>
    <row r="153" spans="3:7" x14ac:dyDescent="0.35">
      <c r="C153" t="s">
        <v>189</v>
      </c>
      <c r="D153" s="6">
        <v>89.03</v>
      </c>
      <c r="E153" s="6">
        <v>89.91</v>
      </c>
      <c r="F153" s="6">
        <v>89.93</v>
      </c>
      <c r="G153" s="6">
        <v>89.79</v>
      </c>
    </row>
    <row r="154" spans="3:7" x14ac:dyDescent="0.35">
      <c r="C154" t="s">
        <v>190</v>
      </c>
      <c r="D154" s="5">
        <v>44000000000</v>
      </c>
      <c r="E154" s="5">
        <v>44000000000</v>
      </c>
      <c r="F154" s="5">
        <v>44000000000</v>
      </c>
      <c r="G154" s="5">
        <v>49000000000</v>
      </c>
    </row>
    <row r="155" spans="3:7" x14ac:dyDescent="0.35">
      <c r="C155" t="s">
        <v>191</v>
      </c>
      <c r="D155" s="5">
        <v>1000000000</v>
      </c>
      <c r="E155" s="5">
        <v>2000000000</v>
      </c>
      <c r="F155" s="5">
        <v>2000000000</v>
      </c>
      <c r="G155" s="5">
        <v>2000000000</v>
      </c>
    </row>
    <row r="156" spans="3:7" x14ac:dyDescent="0.35">
      <c r="C156" t="s">
        <v>192</v>
      </c>
      <c r="D156" s="5">
        <v>74000000000</v>
      </c>
      <c r="E156" s="5">
        <v>75000000000</v>
      </c>
      <c r="F156" s="5">
        <v>75000000000</v>
      </c>
      <c r="G156" s="5">
        <v>75000000000</v>
      </c>
    </row>
    <row r="157" spans="3:7" x14ac:dyDescent="0.35">
      <c r="C157" t="s">
        <v>23</v>
      </c>
      <c r="D157" s="5">
        <v>46000000000</v>
      </c>
      <c r="E157" s="5">
        <v>45000000000</v>
      </c>
      <c r="F157" s="5">
        <v>46000000000</v>
      </c>
      <c r="G157" s="5">
        <v>51000000000</v>
      </c>
    </row>
    <row r="158" spans="3:7" x14ac:dyDescent="0.35">
      <c r="C158" t="s">
        <v>20</v>
      </c>
      <c r="D158" s="5">
        <v>39000000000</v>
      </c>
      <c r="E158" s="5">
        <v>41000000000</v>
      </c>
      <c r="F158" s="5">
        <v>41000000000</v>
      </c>
      <c r="G158" s="5">
        <v>46000000000</v>
      </c>
    </row>
    <row r="159" spans="3:7" x14ac:dyDescent="0.35">
      <c r="C159" t="s">
        <v>193</v>
      </c>
      <c r="D159" s="5">
        <v>53000000000</v>
      </c>
      <c r="E159" s="5">
        <v>54000000000</v>
      </c>
      <c r="F159" s="5">
        <v>52000000000</v>
      </c>
      <c r="G159" s="5">
        <v>52000000000</v>
      </c>
    </row>
    <row r="160" spans="3:7" x14ac:dyDescent="0.35">
      <c r="C160" t="s">
        <v>194</v>
      </c>
      <c r="D160" s="5">
        <v>2000000000</v>
      </c>
      <c r="E160" s="5">
        <v>-1000000000</v>
      </c>
      <c r="F160" s="5">
        <v>6000000000</v>
      </c>
      <c r="G160" s="5">
        <v>-1000000000</v>
      </c>
    </row>
    <row r="161" spans="3:15" x14ac:dyDescent="0.35">
      <c r="C161" t="s">
        <v>195</v>
      </c>
      <c r="E161" s="5">
        <v>0</v>
      </c>
      <c r="F161" s="5">
        <v>0</v>
      </c>
      <c r="G161" s="5">
        <v>0</v>
      </c>
    </row>
    <row r="162" spans="3:15" x14ac:dyDescent="0.35">
      <c r="C162" t="s">
        <v>12</v>
      </c>
      <c r="D162" s="5">
        <v>2000000000</v>
      </c>
      <c r="E162" s="5">
        <v>-1000000000</v>
      </c>
      <c r="F162" s="5">
        <v>5000000000</v>
      </c>
      <c r="G162" s="5">
        <v>-2000000000</v>
      </c>
    </row>
    <row r="163" spans="3:15" x14ac:dyDescent="0.35">
      <c r="C163" t="s">
        <v>15</v>
      </c>
      <c r="D163" s="6">
        <v>2.89</v>
      </c>
      <c r="E163" s="6">
        <v>-0.93</v>
      </c>
      <c r="F163" s="6">
        <v>6.49</v>
      </c>
      <c r="G163" s="6">
        <v>-2.04</v>
      </c>
    </row>
    <row r="164" spans="3:15" x14ac:dyDescent="0.35">
      <c r="C164" t="s">
        <v>47</v>
      </c>
      <c r="I164" s="6">
        <v>0.67</v>
      </c>
      <c r="J164" s="6">
        <v>0.52</v>
      </c>
      <c r="K164" s="6">
        <v>1.1200000000000001</v>
      </c>
      <c r="L164" s="6">
        <v>2.44</v>
      </c>
      <c r="M164" s="6">
        <v>1.92</v>
      </c>
      <c r="N164" s="6">
        <v>-1.3</v>
      </c>
      <c r="O164" s="6">
        <v>9.39</v>
      </c>
    </row>
    <row r="165" spans="3:15" x14ac:dyDescent="0.35">
      <c r="C165" t="s">
        <v>61</v>
      </c>
      <c r="I165" s="6">
        <v>165.67</v>
      </c>
      <c r="J165" s="6">
        <v>46.15</v>
      </c>
      <c r="K165" s="6">
        <v>44.64</v>
      </c>
      <c r="L165" s="6">
        <v>24.18</v>
      </c>
      <c r="M165" s="6">
        <v>49.48</v>
      </c>
      <c r="N165" s="6">
        <v>-113.08</v>
      </c>
      <c r="O165" s="5">
        <v>0</v>
      </c>
    </row>
    <row r="166" spans="3:15" x14ac:dyDescent="0.35">
      <c r="C166" t="s">
        <v>64</v>
      </c>
      <c r="I166" s="6">
        <v>0.75</v>
      </c>
      <c r="J166" s="6">
        <v>0.17</v>
      </c>
      <c r="K166" s="6">
        <v>0.28999999999999998</v>
      </c>
      <c r="L166" s="6">
        <v>0.43</v>
      </c>
      <c r="M166" s="6">
        <v>0.71</v>
      </c>
      <c r="N166" s="6">
        <v>1.45</v>
      </c>
      <c r="O166" s="5">
        <v>0</v>
      </c>
    </row>
    <row r="167" spans="3:15" x14ac:dyDescent="0.35">
      <c r="C167" t="s">
        <v>196</v>
      </c>
      <c r="I167" s="5">
        <v>6900000000</v>
      </c>
      <c r="J167" s="5">
        <v>5570000000</v>
      </c>
      <c r="K167" s="5">
        <v>9470000000</v>
      </c>
      <c r="L167" s="5">
        <v>7440000000</v>
      </c>
      <c r="M167" s="5">
        <v>6700000000</v>
      </c>
      <c r="N167" s="5">
        <v>24030000000</v>
      </c>
      <c r="O167" s="5">
        <v>13210000000</v>
      </c>
    </row>
    <row r="168" spans="3:15" x14ac:dyDescent="0.35">
      <c r="C168" t="s">
        <v>197</v>
      </c>
      <c r="I168" s="6">
        <v>4.4000000000000003E-3</v>
      </c>
      <c r="J168" s="6">
        <v>3.0999999999999999E-3</v>
      </c>
      <c r="K168" s="6">
        <v>6.6E-3</v>
      </c>
      <c r="L168" s="6">
        <v>1.6200000000000003E-2</v>
      </c>
      <c r="M168" s="6">
        <v>1.24E-2</v>
      </c>
      <c r="N168" s="6">
        <v>-8.199999999999999E-3</v>
      </c>
      <c r="O168" s="6">
        <v>4.9000000000000002E-2</v>
      </c>
    </row>
    <row r="169" spans="3:15" x14ac:dyDescent="0.35">
      <c r="C169" t="s">
        <v>198</v>
      </c>
      <c r="I169" s="6">
        <v>7.4000000000000003E-3</v>
      </c>
      <c r="J169" s="6">
        <v>5.7999999999999996E-3</v>
      </c>
      <c r="K169" s="6">
        <v>1.2699999999999999E-2</v>
      </c>
      <c r="L169" s="6">
        <v>2.7999999999999997E-2</v>
      </c>
      <c r="M169" s="6">
        <v>2.2599999999999999E-2</v>
      </c>
      <c r="N169" s="6">
        <v>-1.5700000000000002E-2</v>
      </c>
      <c r="O169" s="6">
        <v>0.13980000000000001</v>
      </c>
    </row>
    <row r="170" spans="3:15" x14ac:dyDescent="0.35">
      <c r="C170" t="s">
        <v>199</v>
      </c>
      <c r="I170" s="6">
        <v>4.1799999999999997E-2</v>
      </c>
      <c r="J170" s="6">
        <v>3.2899999999999999E-2</v>
      </c>
      <c r="K170" s="6">
        <v>8.3800000000000013E-2</v>
      </c>
      <c r="L170" s="6">
        <v>6.3500000000000001E-2</v>
      </c>
      <c r="M170" s="6">
        <v>6.0899999999999996E-2</v>
      </c>
      <c r="N170" s="6">
        <v>8.2100000000000006E-2</v>
      </c>
      <c r="O170" s="6">
        <v>0.72609999999999997</v>
      </c>
    </row>
    <row r="171" spans="3:15" x14ac:dyDescent="0.35">
      <c r="C171" t="s">
        <v>200</v>
      </c>
      <c r="I171" s="6">
        <v>0.74</v>
      </c>
      <c r="J171" s="6">
        <v>0.63</v>
      </c>
      <c r="K171" s="6">
        <v>1.56</v>
      </c>
      <c r="L171" s="6">
        <v>1.52</v>
      </c>
      <c r="M171" s="6">
        <v>1.1399999999999999</v>
      </c>
      <c r="N171" s="6">
        <v>0.73</v>
      </c>
      <c r="O171" s="6">
        <v>2.15</v>
      </c>
    </row>
    <row r="172" spans="3:15" x14ac:dyDescent="0.35">
      <c r="C172" t="s">
        <v>58</v>
      </c>
      <c r="I172" s="6">
        <v>1.23</v>
      </c>
      <c r="J172" s="6">
        <v>0.27</v>
      </c>
      <c r="K172" s="6">
        <v>0.56999999999999995</v>
      </c>
      <c r="L172" s="6">
        <v>0.68</v>
      </c>
      <c r="M172" s="6">
        <v>1.1200000000000001</v>
      </c>
      <c r="N172" s="6">
        <v>1.77</v>
      </c>
      <c r="O172" s="5">
        <v>0</v>
      </c>
    </row>
    <row r="173" spans="3:15" x14ac:dyDescent="0.35">
      <c r="C173" t="s">
        <v>55</v>
      </c>
      <c r="I173" s="6">
        <v>89.99</v>
      </c>
      <c r="J173" s="6">
        <v>89.4</v>
      </c>
      <c r="K173" s="6">
        <v>88.42</v>
      </c>
      <c r="L173" s="6">
        <v>87.31</v>
      </c>
      <c r="M173" s="6">
        <v>84.87</v>
      </c>
      <c r="N173" s="6">
        <v>82.96</v>
      </c>
      <c r="O173" s="6">
        <v>67.14</v>
      </c>
    </row>
    <row r="174" spans="3:15" x14ac:dyDescent="0.35">
      <c r="C174" t="s">
        <v>201</v>
      </c>
      <c r="I174" s="6">
        <v>1.23</v>
      </c>
      <c r="J174" s="6">
        <v>0.27</v>
      </c>
      <c r="K174" s="6">
        <v>0.56999999999999995</v>
      </c>
      <c r="L174" s="6">
        <v>0.68</v>
      </c>
      <c r="M174" s="6">
        <v>1.1200000000000001</v>
      </c>
      <c r="N174" s="6">
        <v>1.77</v>
      </c>
      <c r="O174" s="5">
        <v>0</v>
      </c>
    </row>
    <row r="175" spans="3:15" x14ac:dyDescent="0.35">
      <c r="C175" t="s">
        <v>202</v>
      </c>
      <c r="I175" s="6">
        <v>89.91</v>
      </c>
      <c r="J175" s="6">
        <v>89.25</v>
      </c>
      <c r="K175" s="6">
        <v>88.19</v>
      </c>
      <c r="L175" s="6">
        <v>87.31</v>
      </c>
      <c r="M175" s="6">
        <v>84.87</v>
      </c>
      <c r="N175" s="6">
        <v>82.96</v>
      </c>
      <c r="O175" s="6">
        <v>67.14</v>
      </c>
    </row>
    <row r="176" spans="3:15" x14ac:dyDescent="0.35">
      <c r="C176" t="s">
        <v>203</v>
      </c>
      <c r="I176" s="5">
        <v>44000000000</v>
      </c>
      <c r="J176" s="5">
        <v>50000000000</v>
      </c>
      <c r="K176" s="5">
        <v>45000000000</v>
      </c>
      <c r="L176" s="5">
        <v>47000000000</v>
      </c>
      <c r="M176" s="5">
        <v>50000000000</v>
      </c>
      <c r="N176" s="5">
        <v>55000000000</v>
      </c>
      <c r="O176" s="5">
        <v>54000000000</v>
      </c>
    </row>
    <row r="177" spans="2:15" x14ac:dyDescent="0.35">
      <c r="C177" t="s">
        <v>204</v>
      </c>
      <c r="I177" s="5">
        <v>2000000000</v>
      </c>
      <c r="J177" s="5">
        <v>1000000000</v>
      </c>
      <c r="K177" s="5">
        <v>2000000000</v>
      </c>
      <c r="L177" s="5">
        <v>2000000000</v>
      </c>
      <c r="O177" s="5">
        <v>0</v>
      </c>
    </row>
    <row r="178" spans="2:15" x14ac:dyDescent="0.35">
      <c r="C178" t="s">
        <v>25</v>
      </c>
      <c r="I178" s="5">
        <v>45000000000</v>
      </c>
      <c r="J178" s="5">
        <v>50000000000</v>
      </c>
      <c r="K178" s="5">
        <v>47000000000</v>
      </c>
      <c r="L178" s="5">
        <v>48000000000</v>
      </c>
      <c r="M178" s="5">
        <v>50000000000</v>
      </c>
      <c r="N178" s="5">
        <v>55000000000</v>
      </c>
      <c r="O178" s="5">
        <v>55000000000</v>
      </c>
    </row>
    <row r="179" spans="2:15" x14ac:dyDescent="0.35">
      <c r="C179" t="s">
        <v>22</v>
      </c>
      <c r="I179" s="5">
        <v>41000000000</v>
      </c>
      <c r="J179" s="5">
        <v>49000000000</v>
      </c>
      <c r="K179" s="5">
        <v>45000000000</v>
      </c>
      <c r="L179" s="5">
        <v>40000000000</v>
      </c>
      <c r="M179" s="5">
        <v>46000000000</v>
      </c>
      <c r="N179" s="5">
        <v>55000000000</v>
      </c>
      <c r="O179" s="5">
        <v>53000000000</v>
      </c>
    </row>
    <row r="180" spans="2:15" x14ac:dyDescent="0.35">
      <c r="C180" t="s">
        <v>205</v>
      </c>
      <c r="I180" s="5">
        <v>54000000000</v>
      </c>
      <c r="J180" s="5">
        <v>52000000000</v>
      </c>
      <c r="K180" s="5">
        <v>49000000000</v>
      </c>
      <c r="L180" s="5">
        <v>45000000000</v>
      </c>
      <c r="M180" s="5">
        <v>44000000000</v>
      </c>
      <c r="N180" s="5">
        <v>39000000000</v>
      </c>
      <c r="O180" s="5">
        <v>0</v>
      </c>
    </row>
    <row r="181" spans="2:15" x14ac:dyDescent="0.35">
      <c r="C181" t="s">
        <v>206</v>
      </c>
      <c r="I181" s="5">
        <v>9000000000</v>
      </c>
      <c r="J181" s="5">
        <v>-5000000000</v>
      </c>
      <c r="K181" s="5">
        <v>-5000000000</v>
      </c>
      <c r="L181" s="5">
        <v>8000000000</v>
      </c>
      <c r="M181" s="5">
        <v>8000000000</v>
      </c>
      <c r="N181" s="5">
        <v>-40000000000</v>
      </c>
      <c r="O181" s="5">
        <v>1000000000</v>
      </c>
    </row>
    <row r="182" spans="2:15" x14ac:dyDescent="0.35">
      <c r="C182" t="s">
        <v>207</v>
      </c>
      <c r="I182" s="5">
        <v>-1000000000</v>
      </c>
      <c r="J182" s="5">
        <v>0</v>
      </c>
      <c r="K182" s="5">
        <v>-1000000000</v>
      </c>
      <c r="L182" s="5">
        <v>-3000000000</v>
      </c>
      <c r="M182" s="5">
        <v>0</v>
      </c>
      <c r="N182" s="5">
        <v>-2000000000</v>
      </c>
      <c r="O182" s="5">
        <v>-1000000000</v>
      </c>
    </row>
    <row r="183" spans="2:15" x14ac:dyDescent="0.35">
      <c r="C183" t="s">
        <v>14</v>
      </c>
      <c r="I183" s="5">
        <v>9000000000</v>
      </c>
      <c r="J183" s="5">
        <v>-5000000000</v>
      </c>
      <c r="K183" s="5">
        <v>-6000000000</v>
      </c>
      <c r="L183" s="5">
        <v>5000000000</v>
      </c>
      <c r="M183" s="5">
        <v>8000000000</v>
      </c>
      <c r="N183" s="5">
        <v>-41000000000</v>
      </c>
      <c r="O183" s="5">
        <v>1000000000</v>
      </c>
    </row>
    <row r="184" spans="2:15" x14ac:dyDescent="0.35">
      <c r="C184" t="s">
        <v>16</v>
      </c>
      <c r="I184" s="6">
        <v>10.25</v>
      </c>
      <c r="J184" s="6">
        <v>-5.56</v>
      </c>
      <c r="K184" s="6">
        <v>-7.49</v>
      </c>
      <c r="L184" s="6">
        <v>6.12</v>
      </c>
      <c r="M184" s="6">
        <v>9.3000000000000007</v>
      </c>
      <c r="N184" s="6">
        <v>-49.78</v>
      </c>
      <c r="O184" s="6">
        <v>1.22</v>
      </c>
    </row>
    <row r="186" spans="2:15" x14ac:dyDescent="0.35">
      <c r="B186" t="s">
        <v>208</v>
      </c>
      <c r="C186" t="s">
        <v>209</v>
      </c>
      <c r="D186" s="5">
        <v>-747000000</v>
      </c>
      <c r="E186" s="5">
        <v>32000000</v>
      </c>
      <c r="F186" s="5">
        <v>101000000</v>
      </c>
      <c r="G186" s="5">
        <v>203000000</v>
      </c>
      <c r="H186" s="5">
        <v>-3000000000</v>
      </c>
      <c r="I186" s="5">
        <v>557000000</v>
      </c>
      <c r="J186" s="5">
        <v>432000000</v>
      </c>
      <c r="K186" s="5">
        <v>934000000</v>
      </c>
      <c r="L186" s="5">
        <v>2000000000</v>
      </c>
      <c r="M186" s="5">
        <v>2000000000</v>
      </c>
      <c r="N186" s="5">
        <v>-1000000000</v>
      </c>
      <c r="O186" s="5">
        <v>5000000000</v>
      </c>
    </row>
    <row r="187" spans="2:15" x14ac:dyDescent="0.35">
      <c r="C187" t="s">
        <v>210</v>
      </c>
      <c r="H187" s="5">
        <v>-412000000</v>
      </c>
      <c r="I187" s="5">
        <v>557000000</v>
      </c>
      <c r="J187" s="5">
        <v>432000000</v>
      </c>
      <c r="K187" s="5">
        <v>934000000</v>
      </c>
      <c r="L187" s="5">
        <v>2000000000</v>
      </c>
      <c r="M187" s="5">
        <v>2000000000</v>
      </c>
      <c r="N187" s="5">
        <v>-1000000000</v>
      </c>
      <c r="O187" s="5">
        <v>5000000000</v>
      </c>
    </row>
    <row r="188" spans="2:15" x14ac:dyDescent="0.35">
      <c r="C188" t="s">
        <v>46</v>
      </c>
      <c r="D188" s="6">
        <v>-0.9</v>
      </c>
      <c r="E188" s="6">
        <v>0.04</v>
      </c>
      <c r="F188" s="6">
        <v>0.12</v>
      </c>
      <c r="G188" s="6">
        <v>0.24</v>
      </c>
      <c r="H188" s="6">
        <v>-3.59</v>
      </c>
      <c r="I188" s="6">
        <v>0.67</v>
      </c>
      <c r="J188" s="6">
        <v>0.52</v>
      </c>
      <c r="K188" s="6">
        <v>1.1200000000000001</v>
      </c>
      <c r="L188" s="6">
        <v>2.44</v>
      </c>
      <c r="M188" s="6">
        <v>1.92</v>
      </c>
      <c r="N188" s="6">
        <v>-1.3</v>
      </c>
      <c r="O188" s="6">
        <v>5.63</v>
      </c>
    </row>
    <row r="189" spans="2:15" x14ac:dyDescent="0.35">
      <c r="C189" t="s">
        <v>211</v>
      </c>
      <c r="H189" s="6">
        <v>-0.49</v>
      </c>
      <c r="I189" s="6">
        <v>0.67</v>
      </c>
      <c r="J189" s="6">
        <v>0.52</v>
      </c>
      <c r="K189" s="6">
        <v>1.1200000000000001</v>
      </c>
      <c r="L189" s="6">
        <v>2.44</v>
      </c>
      <c r="M189" s="6">
        <v>1.92</v>
      </c>
      <c r="N189" s="6">
        <v>-1.3</v>
      </c>
      <c r="O189" s="6">
        <v>5.63</v>
      </c>
    </row>
    <row r="190" spans="2:15" x14ac:dyDescent="0.35">
      <c r="C190" t="s">
        <v>212</v>
      </c>
      <c r="D190" s="5">
        <v>29000000000</v>
      </c>
      <c r="E190" s="5">
        <v>27000000000</v>
      </c>
      <c r="F190" s="5">
        <v>29000000000</v>
      </c>
      <c r="G190" s="5">
        <v>34000000000</v>
      </c>
      <c r="H190" s="5">
        <v>114000000000</v>
      </c>
      <c r="I190" s="5">
        <v>123000000000</v>
      </c>
      <c r="J190" s="5">
        <v>117000000000</v>
      </c>
      <c r="K190" s="5">
        <v>144000000000</v>
      </c>
      <c r="L190" s="5">
        <v>113000000000</v>
      </c>
      <c r="M190" s="5">
        <v>111000000000</v>
      </c>
      <c r="N190" s="5">
        <v>85000000000</v>
      </c>
      <c r="O190" s="5">
        <v>110000000000</v>
      </c>
    </row>
    <row r="191" spans="2:15" x14ac:dyDescent="0.35">
      <c r="C191" t="s">
        <v>213</v>
      </c>
      <c r="H191" s="5">
        <v>119000000000</v>
      </c>
      <c r="I191" s="5">
        <v>123000000000</v>
      </c>
      <c r="J191" s="5">
        <v>117000000000</v>
      </c>
      <c r="K191" s="5">
        <v>144000000000</v>
      </c>
      <c r="L191" s="5">
        <v>113000000000</v>
      </c>
      <c r="M191" s="5">
        <v>111000000000</v>
      </c>
      <c r="N191" s="5">
        <v>85000000000</v>
      </c>
      <c r="O191" s="5">
        <v>110000000000</v>
      </c>
    </row>
    <row r="192" spans="2:15" x14ac:dyDescent="0.35">
      <c r="C192" t="s">
        <v>214</v>
      </c>
      <c r="I192" s="6">
        <v>-20.07</v>
      </c>
    </row>
    <row r="193" spans="3:9" x14ac:dyDescent="0.35">
      <c r="C193" t="s">
        <v>215</v>
      </c>
      <c r="I193" s="6">
        <v>-145.69</v>
      </c>
    </row>
    <row r="194" spans="3:9" x14ac:dyDescent="0.35">
      <c r="C194" t="s">
        <v>216</v>
      </c>
      <c r="I194" s="6">
        <v>7.42</v>
      </c>
    </row>
    <row r="195" spans="3:9" x14ac:dyDescent="0.35">
      <c r="C195" t="s">
        <v>217</v>
      </c>
      <c r="I195" s="6">
        <v>-6.8999999999999999E-3</v>
      </c>
    </row>
    <row r="196" spans="3:9" x14ac:dyDescent="0.35">
      <c r="C196" t="s">
        <v>218</v>
      </c>
      <c r="I196" s="6">
        <v>0.51</v>
      </c>
    </row>
    <row r="197" spans="3:9" x14ac:dyDescent="0.35">
      <c r="C197" t="s">
        <v>219</v>
      </c>
      <c r="I197" s="6">
        <v>0.81</v>
      </c>
    </row>
    <row r="198" spans="3:9" x14ac:dyDescent="0.35">
      <c r="C198" t="s">
        <v>220</v>
      </c>
      <c r="I198" s="6">
        <v>10.01</v>
      </c>
    </row>
    <row r="199" spans="3:9" x14ac:dyDescent="0.35">
      <c r="C199" t="s">
        <v>221</v>
      </c>
      <c r="I199" s="6">
        <v>11.22</v>
      </c>
    </row>
    <row r="200" spans="3:9" x14ac:dyDescent="0.35">
      <c r="C200" t="s">
        <v>222</v>
      </c>
      <c r="I200" s="6">
        <v>29.77</v>
      </c>
    </row>
    <row r="201" spans="3:9" x14ac:dyDescent="0.35">
      <c r="C201" t="s">
        <v>223</v>
      </c>
      <c r="I201" s="6">
        <v>13.71</v>
      </c>
    </row>
    <row r="202" spans="3:9" x14ac:dyDescent="0.35">
      <c r="C202" t="s">
        <v>325</v>
      </c>
      <c r="I202" s="6">
        <v>-5.05</v>
      </c>
    </row>
    <row r="203" spans="3:9" x14ac:dyDescent="0.35">
      <c r="C203" t="s">
        <v>224</v>
      </c>
      <c r="I203" s="6">
        <v>-0.49</v>
      </c>
    </row>
    <row r="204" spans="3:9" x14ac:dyDescent="0.35">
      <c r="C204" t="s">
        <v>225</v>
      </c>
      <c r="I204" s="6">
        <v>-3.59</v>
      </c>
    </row>
    <row r="205" spans="3:9" x14ac:dyDescent="0.35">
      <c r="C205" t="s">
        <v>226</v>
      </c>
      <c r="I205" s="6">
        <v>142.33000000000001</v>
      </c>
    </row>
    <row r="206" spans="3:9" x14ac:dyDescent="0.35">
      <c r="C206" t="s">
        <v>227</v>
      </c>
      <c r="D206" s="6">
        <v>8.09</v>
      </c>
    </row>
    <row r="207" spans="3:9" x14ac:dyDescent="0.35">
      <c r="C207" t="s">
        <v>228</v>
      </c>
      <c r="I207" s="6">
        <v>89.09</v>
      </c>
    </row>
    <row r="208" spans="3:9" x14ac:dyDescent="0.35">
      <c r="C208" t="s">
        <v>229</v>
      </c>
      <c r="I208" s="6">
        <v>6.42</v>
      </c>
    </row>
    <row r="209" spans="3:9" x14ac:dyDescent="0.35">
      <c r="C209" t="s">
        <v>230</v>
      </c>
      <c r="D209" s="6">
        <v>2.0499999999999998</v>
      </c>
    </row>
    <row r="210" spans="3:9" x14ac:dyDescent="0.35">
      <c r="C210" t="s">
        <v>231</v>
      </c>
      <c r="D210" s="6">
        <v>1.1499999999999999</v>
      </c>
    </row>
    <row r="211" spans="3:9" x14ac:dyDescent="0.35">
      <c r="C211" t="s">
        <v>232</v>
      </c>
      <c r="D211" s="6">
        <v>0.61</v>
      </c>
    </row>
    <row r="212" spans="3:9" x14ac:dyDescent="0.35">
      <c r="C212" t="s">
        <v>233</v>
      </c>
      <c r="D212" s="6">
        <v>0.02</v>
      </c>
    </row>
    <row r="213" spans="3:9" x14ac:dyDescent="0.35">
      <c r="C213" t="s">
        <v>234</v>
      </c>
      <c r="D213" s="6">
        <v>0.74</v>
      </c>
    </row>
    <row r="214" spans="3:9" x14ac:dyDescent="0.35">
      <c r="C214" t="s">
        <v>235</v>
      </c>
      <c r="D214" s="6">
        <v>0.35</v>
      </c>
    </row>
    <row r="215" spans="3:9" x14ac:dyDescent="0.35">
      <c r="C215" t="s">
        <v>236</v>
      </c>
      <c r="D215" s="6">
        <v>1.74</v>
      </c>
    </row>
    <row r="216" spans="3:9" x14ac:dyDescent="0.35">
      <c r="C216" t="s">
        <v>237</v>
      </c>
      <c r="I216" s="6">
        <v>0.62</v>
      </c>
    </row>
    <row r="217" spans="3:9" x14ac:dyDescent="0.35">
      <c r="C217" t="s">
        <v>12</v>
      </c>
      <c r="D217" s="5">
        <v>2000000000</v>
      </c>
    </row>
    <row r="218" spans="3:9" x14ac:dyDescent="0.35">
      <c r="C218" t="s">
        <v>238</v>
      </c>
      <c r="I218" s="6">
        <v>4.62</v>
      </c>
    </row>
    <row r="219" spans="3:9" x14ac:dyDescent="0.35">
      <c r="C219" t="s">
        <v>239</v>
      </c>
      <c r="I219" s="6">
        <v>-3.2000000000000002E-3</v>
      </c>
    </row>
    <row r="220" spans="3:9" x14ac:dyDescent="0.35">
      <c r="C220" t="s">
        <v>240</v>
      </c>
      <c r="I220" s="6">
        <v>-5.5000000000000005E-3</v>
      </c>
    </row>
    <row r="221" spans="3:9" x14ac:dyDescent="0.35">
      <c r="C221" t="s">
        <v>241</v>
      </c>
      <c r="I221" s="6">
        <v>4.24E-2</v>
      </c>
    </row>
    <row r="222" spans="3:9" x14ac:dyDescent="0.35">
      <c r="C222" t="s">
        <v>242</v>
      </c>
      <c r="I222" s="6">
        <v>4.0000000000000001E-3</v>
      </c>
    </row>
    <row r="223" spans="3:9" x14ac:dyDescent="0.35">
      <c r="C223" t="s">
        <v>243</v>
      </c>
      <c r="D223" s="6">
        <v>40.32</v>
      </c>
    </row>
    <row r="224" spans="3:9" x14ac:dyDescent="0.35">
      <c r="C224" t="s">
        <v>244</v>
      </c>
      <c r="D224" s="6">
        <v>175.49</v>
      </c>
    </row>
    <row r="225" spans="3:9" x14ac:dyDescent="0.35">
      <c r="C225" t="s">
        <v>245</v>
      </c>
      <c r="D225" s="6">
        <v>20.91</v>
      </c>
    </row>
    <row r="226" spans="3:9" x14ac:dyDescent="0.35">
      <c r="C226" t="s">
        <v>246</v>
      </c>
      <c r="D226" s="6">
        <v>194.9</v>
      </c>
    </row>
    <row r="227" spans="3:9" x14ac:dyDescent="0.35">
      <c r="C227" t="s">
        <v>247</v>
      </c>
      <c r="D227" s="6">
        <v>2.2599999999999998</v>
      </c>
    </row>
    <row r="228" spans="3:9" x14ac:dyDescent="0.35">
      <c r="C228" t="s">
        <v>248</v>
      </c>
      <c r="I228" s="6">
        <v>0.93</v>
      </c>
    </row>
    <row r="229" spans="3:9" x14ac:dyDescent="0.35">
      <c r="C229" t="s">
        <v>249</v>
      </c>
      <c r="I229" s="6">
        <v>2.16</v>
      </c>
    </row>
    <row r="230" spans="3:9" x14ac:dyDescent="0.35">
      <c r="C230" t="s">
        <v>42</v>
      </c>
      <c r="I230" s="5">
        <v>60000000000</v>
      </c>
    </row>
    <row r="231" spans="3:9" x14ac:dyDescent="0.35">
      <c r="C231" t="s">
        <v>250</v>
      </c>
      <c r="I231" s="5">
        <v>99000000000</v>
      </c>
    </row>
    <row r="232" spans="3:9" x14ac:dyDescent="0.35">
      <c r="C232" t="s">
        <v>251</v>
      </c>
      <c r="I232" s="5">
        <v>833330000</v>
      </c>
    </row>
    <row r="233" spans="3:9" x14ac:dyDescent="0.35">
      <c r="C233" t="s">
        <v>252</v>
      </c>
      <c r="I233" s="6">
        <v>0.48399999999999999</v>
      </c>
    </row>
    <row r="234" spans="3:9" x14ac:dyDescent="0.35">
      <c r="C234" t="s">
        <v>253</v>
      </c>
      <c r="D234" s="6">
        <v>0.17180000000000001</v>
      </c>
    </row>
    <row r="235" spans="3:9" x14ac:dyDescent="0.35">
      <c r="C235" t="s">
        <v>254</v>
      </c>
      <c r="D235" s="6">
        <v>1.8E-3</v>
      </c>
    </row>
    <row r="236" spans="3:9" x14ac:dyDescent="0.35">
      <c r="C236" t="s">
        <v>255</v>
      </c>
      <c r="D236" s="6">
        <v>-2.6200000000000001E-2</v>
      </c>
    </row>
    <row r="237" spans="3:9" x14ac:dyDescent="0.35">
      <c r="C237" t="s">
        <v>256</v>
      </c>
      <c r="D237" s="6">
        <v>-0.12140000000000001</v>
      </c>
    </row>
    <row r="238" spans="3:9" x14ac:dyDescent="0.35">
      <c r="C238" t="s">
        <v>257</v>
      </c>
      <c r="D238" s="6">
        <v>-5.1200000000000002E-2</v>
      </c>
    </row>
    <row r="239" spans="3:9" x14ac:dyDescent="0.35">
      <c r="C239" t="s">
        <v>258</v>
      </c>
      <c r="D239" s="6">
        <v>-4.3769</v>
      </c>
    </row>
    <row r="240" spans="3:9" x14ac:dyDescent="0.35">
      <c r="C240" t="s">
        <v>259</v>
      </c>
      <c r="I240" s="5">
        <v>5</v>
      </c>
    </row>
    <row r="241" spans="3:9" x14ac:dyDescent="0.35">
      <c r="C241" t="s">
        <v>260</v>
      </c>
      <c r="I241" s="6">
        <v>0.21</v>
      </c>
    </row>
    <row r="242" spans="3:9" x14ac:dyDescent="0.35">
      <c r="C242" t="s">
        <v>261</v>
      </c>
      <c r="I242" s="6">
        <v>0.05</v>
      </c>
    </row>
    <row r="243" spans="3:9" x14ac:dyDescent="0.35">
      <c r="C243" t="s">
        <v>262</v>
      </c>
      <c r="I243" s="6">
        <v>0.08</v>
      </c>
    </row>
    <row r="244" spans="3:9" x14ac:dyDescent="0.35">
      <c r="C244" t="s">
        <v>263</v>
      </c>
      <c r="I244" s="6">
        <v>0.52</v>
      </c>
    </row>
    <row r="245" spans="3:9" x14ac:dyDescent="0.35">
      <c r="C245" t="s">
        <v>264</v>
      </c>
      <c r="I245" s="6">
        <v>0.76</v>
      </c>
    </row>
    <row r="246" spans="3:9" x14ac:dyDescent="0.35">
      <c r="C246" t="s">
        <v>265</v>
      </c>
      <c r="I246" s="6">
        <v>0.64</v>
      </c>
    </row>
    <row r="247" spans="3:9" x14ac:dyDescent="0.35">
      <c r="C247" t="s">
        <v>266</v>
      </c>
      <c r="I247" s="6">
        <v>0.22</v>
      </c>
    </row>
    <row r="248" spans="3:9" x14ac:dyDescent="0.35">
      <c r="C248" t="s">
        <v>267</v>
      </c>
      <c r="I248" s="5">
        <v>119000000000</v>
      </c>
    </row>
    <row r="249" spans="3:9" x14ac:dyDescent="0.35">
      <c r="C249" t="s">
        <v>268</v>
      </c>
      <c r="I249" s="5">
        <v>20000000000</v>
      </c>
    </row>
    <row r="250" spans="3:9" x14ac:dyDescent="0.35">
      <c r="C250" t="s">
        <v>269</v>
      </c>
      <c r="I250" s="5">
        <v>7000000000</v>
      </c>
    </row>
    <row r="251" spans="3:9" x14ac:dyDescent="0.35">
      <c r="C251" t="s">
        <v>270</v>
      </c>
      <c r="I251" s="5">
        <v>0</v>
      </c>
    </row>
    <row r="252" spans="3:9" x14ac:dyDescent="0.35">
      <c r="C252" t="s">
        <v>271</v>
      </c>
      <c r="D252" s="5">
        <v>7000000000</v>
      </c>
    </row>
    <row r="253" spans="3:9" x14ac:dyDescent="0.35">
      <c r="C253" t="s">
        <v>272</v>
      </c>
      <c r="D253" s="5">
        <v>129000000000</v>
      </c>
    </row>
    <row r="254" spans="3:9" x14ac:dyDescent="0.35">
      <c r="C254" t="s">
        <v>273</v>
      </c>
      <c r="D254" s="5">
        <v>55000000000</v>
      </c>
    </row>
    <row r="255" spans="3:9" x14ac:dyDescent="0.35">
      <c r="C255" t="s">
        <v>193</v>
      </c>
      <c r="D255" s="5">
        <v>53000000000</v>
      </c>
    </row>
    <row r="256" spans="3:9" x14ac:dyDescent="0.35">
      <c r="C256" t="s">
        <v>192</v>
      </c>
      <c r="I256" s="5">
        <v>74000000000</v>
      </c>
    </row>
    <row r="257" spans="3:9" x14ac:dyDescent="0.35">
      <c r="C257" t="s">
        <v>191</v>
      </c>
      <c r="D257" s="5">
        <v>1000000000</v>
      </c>
    </row>
    <row r="258" spans="3:9" x14ac:dyDescent="0.35">
      <c r="C258" t="s">
        <v>190</v>
      </c>
      <c r="D258" s="5">
        <v>44000000000</v>
      </c>
    </row>
    <row r="259" spans="3:9" x14ac:dyDescent="0.35">
      <c r="C259" t="s">
        <v>23</v>
      </c>
      <c r="D259" s="5">
        <v>46000000000</v>
      </c>
    </row>
    <row r="260" spans="3:9" x14ac:dyDescent="0.35">
      <c r="C260" t="s">
        <v>20</v>
      </c>
      <c r="D260" s="5">
        <v>39000000000</v>
      </c>
    </row>
    <row r="261" spans="3:9" x14ac:dyDescent="0.35">
      <c r="C261" t="s">
        <v>274</v>
      </c>
      <c r="I261" s="5">
        <v>74000000000</v>
      </c>
    </row>
    <row r="262" spans="3:9" x14ac:dyDescent="0.35">
      <c r="C262" t="s">
        <v>275</v>
      </c>
      <c r="I262" s="5">
        <v>6000000000</v>
      </c>
    </row>
    <row r="263" spans="3:9" x14ac:dyDescent="0.35">
      <c r="C263" t="s">
        <v>276</v>
      </c>
      <c r="I263" s="5">
        <v>3000000000</v>
      </c>
    </row>
    <row r="264" spans="3:9" x14ac:dyDescent="0.35">
      <c r="C264" t="s">
        <v>277</v>
      </c>
      <c r="I264" s="5">
        <v>-6000000000</v>
      </c>
    </row>
    <row r="265" spans="3:9" x14ac:dyDescent="0.35">
      <c r="C265" t="s">
        <v>278</v>
      </c>
      <c r="I265" s="5">
        <v>-1000000000</v>
      </c>
    </row>
    <row r="266" spans="3:9" x14ac:dyDescent="0.35">
      <c r="C266" t="s">
        <v>279</v>
      </c>
      <c r="I266" s="5">
        <v>5000000000</v>
      </c>
    </row>
  </sheetData>
  <pageMargins left="0.7" right="0.7" top="0.75" bottom="0.75" header="0.3" footer="0.3"/>
  <ignoredErrors>
    <ignoredError sqref="A1:O267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301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1153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1154</v>
      </c>
      <c r="D2" s="2" vm="245">
        <f ca="1">IFERROR(_xlfn.STOCKHISTORY("XIDX:" &amp; $C$1, D3, , 0, 0, 1), "Libur")</f>
        <v>334</v>
      </c>
      <c r="H2" s="2" vm="245">
        <f ca="1">IFERROR(INDEX(D2:G2,COUNT(D2:G2)),"")</f>
        <v>334</v>
      </c>
      <c r="I2" s="2" vm="246">
        <f t="shared" ref="I2:P2" ca="1" si="0">IFERROR(_xlfn.STOCKHISTORY("XIDX:" &amp; $C$1, I1, , 0, 0, 1), "Libur")</f>
        <v>308</v>
      </c>
      <c r="J2" s="2" vm="247">
        <f t="shared" ca="1" si="0"/>
        <v>387.5</v>
      </c>
      <c r="K2" s="2" vm="248">
        <f t="shared" ca="1" si="0"/>
        <v>372.5</v>
      </c>
      <c r="L2" s="2" vm="249">
        <f t="shared" ca="1" si="0"/>
        <v>235</v>
      </c>
      <c r="M2" s="2" vm="250">
        <f t="shared" ca="1" si="0"/>
        <v>547.5</v>
      </c>
      <c r="N2" s="2" vm="123">
        <f t="shared" ca="1" si="0"/>
        <v>199</v>
      </c>
      <c r="O2" s="2" t="str">
        <f t="shared" ca="1" si="0"/>
        <v>Libur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601660833660</v>
      </c>
      <c r="H4" s="2">
        <f>IFERROR(SUM(D4:G4)*(4/MAX(1,COUNT(D4:G4))),"")</f>
        <v>2406643334640</v>
      </c>
      <c r="I4" s="2">
        <f t="shared" ref="I4:P4" si="1">IFERROR(INDEX(I51:I500,MATCH($C$4,$C$51:$C$500,0)),"")</f>
        <v>4074971418788</v>
      </c>
      <c r="J4" s="2">
        <f t="shared" si="1"/>
        <v>4797559081178</v>
      </c>
      <c r="K4" s="2">
        <f t="shared" si="1"/>
        <v>4463507984781</v>
      </c>
      <c r="L4" s="2">
        <f t="shared" si="1"/>
        <v>3689403867254</v>
      </c>
      <c r="M4" s="2">
        <f t="shared" si="1"/>
        <v>1852362345299</v>
      </c>
      <c r="N4" s="2">
        <f t="shared" si="1"/>
        <v>1409226181520</v>
      </c>
      <c r="O4" s="2">
        <f t="shared" si="1"/>
        <v>1282790625871</v>
      </c>
      <c r="P4" s="2">
        <f t="shared" si="1"/>
        <v>1204258375180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37621914631</v>
      </c>
      <c r="H5" s="2">
        <f>IFERROR(SUM(D5:G5)*(4/MAX(1,COUNT(D5:G5))),"")</f>
        <v>150487658524</v>
      </c>
      <c r="I5" s="2">
        <f t="shared" ref="I5:P5" si="2">IFERROR(INDEX(I51:I500,MATCH($C$5,$C$51:$C$500,0)),"")</f>
        <v>519251515269</v>
      </c>
      <c r="J5" s="2">
        <f t="shared" si="2"/>
        <v>380539867372</v>
      </c>
      <c r="K5" s="2">
        <f t="shared" si="2"/>
        <v>405723702291</v>
      </c>
      <c r="L5" s="2">
        <f t="shared" si="2"/>
        <v>334173382931</v>
      </c>
      <c r="M5" s="2">
        <f t="shared" si="2"/>
        <v>165153928528</v>
      </c>
      <c r="N5" s="2">
        <f t="shared" si="2"/>
        <v>114134720704</v>
      </c>
      <c r="O5" s="2">
        <f t="shared" si="2"/>
        <v>81504706440</v>
      </c>
      <c r="P5" s="2">
        <f t="shared" si="2"/>
        <v>82689514823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1927164622819</v>
      </c>
      <c r="H6" s="2">
        <f>IFERROR(INDEX(D6:G6,COUNT(D6:G6)),"")</f>
        <v>1927164622819</v>
      </c>
      <c r="I6" s="2">
        <f t="shared" ref="I6:P6" si="3">IFERROR(INDEX(I51:I500,MATCH($C$6,$C$51:$C$500,0)),"")</f>
        <v>1888354036940</v>
      </c>
      <c r="J6" s="2">
        <f t="shared" si="3"/>
        <v>1561948196479</v>
      </c>
      <c r="K6" s="2">
        <f t="shared" si="3"/>
        <v>1380076795346</v>
      </c>
      <c r="L6" s="2">
        <f t="shared" si="3"/>
        <v>1120320170051</v>
      </c>
      <c r="M6" s="2">
        <f t="shared" si="3"/>
        <v>862210927756</v>
      </c>
      <c r="N6" s="2">
        <f t="shared" si="3"/>
        <v>783771220456</v>
      </c>
      <c r="O6" s="2">
        <f t="shared" si="3"/>
        <v>630578789484</v>
      </c>
      <c r="P6" s="2">
        <f t="shared" si="3"/>
        <v>594044931262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10.25</v>
      </c>
      <c r="H7" s="3">
        <f>IFERROR(INDEX(D7:G7,COUNT(D7:G7)),"")</f>
        <v>10.25</v>
      </c>
      <c r="I7" s="3">
        <f t="shared" ref="I7:P7" si="4">IFERROR(INDEX(I51:I500,MATCH($C$7,$C$51:$C$500,0))/1000000000,"")</f>
        <v>10.25</v>
      </c>
      <c r="J7" s="3">
        <f t="shared" si="4"/>
        <v>10.25</v>
      </c>
      <c r="K7" s="3">
        <f t="shared" si="4"/>
        <v>5.12</v>
      </c>
      <c r="L7" s="3">
        <f t="shared" si="4"/>
        <v>5.12</v>
      </c>
      <c r="M7" s="3">
        <f t="shared" si="4"/>
        <v>5.12</v>
      </c>
      <c r="N7" s="3">
        <f t="shared" si="4"/>
        <v>5.12</v>
      </c>
      <c r="O7" s="3">
        <f t="shared" si="4"/>
        <v>4.3499999999999996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-172000000000</v>
      </c>
      <c r="H8" s="2">
        <f>IFERROR(INDEX(D8:G8,COUNT(D8:G8)),"")</f>
        <v>-172000000000</v>
      </c>
      <c r="I8" s="2">
        <f t="shared" ref="I8:P8" si="5">IFERROR(INDEX(I51:I500,MATCH($C$8,$C$51:$C$500,0)),"")</f>
        <v>251000000000</v>
      </c>
      <c r="J8" s="2">
        <f t="shared" si="5"/>
        <v>117000000000</v>
      </c>
      <c r="K8" s="2">
        <f t="shared" si="5"/>
        <v>36000000000</v>
      </c>
      <c r="L8" s="2">
        <f t="shared" si="5"/>
        <v>-1000000000</v>
      </c>
      <c r="M8" s="2">
        <f t="shared" si="5"/>
        <v>-66000000000</v>
      </c>
      <c r="N8" s="2">
        <f t="shared" si="5"/>
        <v>166000000000</v>
      </c>
      <c r="O8" s="2">
        <f t="shared" si="5"/>
        <v>186000000000</v>
      </c>
      <c r="P8" s="2">
        <f t="shared" si="5"/>
        <v>-98000000000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-16.809999999999999</v>
      </c>
      <c r="H9" s="3">
        <f>IFERROR(INDEX(D9:G9,COUNT(D9:G9)),"")</f>
        <v>-16.809999999999999</v>
      </c>
      <c r="I9" s="3">
        <f t="shared" ref="I9:P9" si="6">IFERROR(INDEX(I51:I500,MATCH($C$9,$C$51:$C$500,0)),"")</f>
        <v>24.5</v>
      </c>
      <c r="J9" s="3">
        <f t="shared" si="6"/>
        <v>11.37</v>
      </c>
      <c r="K9" s="3">
        <f t="shared" si="6"/>
        <v>6.94</v>
      </c>
      <c r="L9" s="3">
        <f t="shared" si="6"/>
        <v>-0.16</v>
      </c>
      <c r="M9" s="3">
        <f t="shared" si="6"/>
        <v>-12.79</v>
      </c>
      <c r="N9" s="3">
        <f t="shared" si="6"/>
        <v>32.33</v>
      </c>
      <c r="O9" s="3">
        <f t="shared" si="6"/>
        <v>42.79</v>
      </c>
      <c r="P9" s="3">
        <f t="shared" si="6"/>
        <v>-271395.03999999998</v>
      </c>
    </row>
    <row r="10" spans="1:16" x14ac:dyDescent="0.35">
      <c r="C10" t="s">
        <v>17</v>
      </c>
      <c r="D10" s="3">
        <f ca="1">IFERROR(IF(D9=0,"",D2/D9),"")</f>
        <v>-19.8691255205235</v>
      </c>
      <c r="I10" s="3">
        <f t="shared" ref="I10:P10" ca="1" si="7">IFERROR(IF(I9=0,"",I2/I9),"")</f>
        <v>12.571428571428571</v>
      </c>
      <c r="J10" s="3">
        <f t="shared" ca="1" si="7"/>
        <v>34.08091468777485</v>
      </c>
      <c r="K10" s="3">
        <f t="shared" ca="1" si="7"/>
        <v>53.674351585014406</v>
      </c>
      <c r="L10" s="3">
        <f t="shared" ca="1" si="7"/>
        <v>-1468.75</v>
      </c>
      <c r="M10" s="3">
        <f t="shared" ca="1" si="7"/>
        <v>-42.806880375293204</v>
      </c>
      <c r="N10" s="3">
        <f t="shared" ca="1" si="7"/>
        <v>6.1552737395607799</v>
      </c>
      <c r="O10" s="3" t="str">
        <f t="shared" ca="1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72178506928</v>
      </c>
      <c r="H11" s="2">
        <f>IFERROR(INDEX(D11:G11,COUNT(D11:G11)),"")</f>
        <v>72178506928</v>
      </c>
      <c r="I11" s="2">
        <f t="shared" ref="I11:P11" si="8">IFERROR(INDEX(I51:I500,MATCH($C$11,$C$51:$C$500,0)),"")</f>
        <v>104891748276</v>
      </c>
      <c r="J11" s="2">
        <f t="shared" si="8"/>
        <v>66576138791</v>
      </c>
      <c r="K11" s="2">
        <f t="shared" si="8"/>
        <v>165356274373</v>
      </c>
      <c r="L11" s="2">
        <f t="shared" si="8"/>
        <v>311154898402</v>
      </c>
      <c r="M11" s="2">
        <f t="shared" si="8"/>
        <v>99823579040</v>
      </c>
      <c r="N11" s="2">
        <f t="shared" si="8"/>
        <v>46296872740</v>
      </c>
      <c r="O11" s="2">
        <f t="shared" si="8"/>
        <v>58576903422</v>
      </c>
      <c r="P11" s="2">
        <f t="shared" si="8"/>
        <v>60133244053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841000000000</v>
      </c>
      <c r="H12" s="2">
        <f>IFERROR(INDEX(D12:G12,COUNT(D12:G12)),"")</f>
        <v>841000000000</v>
      </c>
      <c r="I12" s="2">
        <f t="shared" ref="I12:P12" si="9">IFERROR(INDEX(I51:I500,MATCH($C$12,$C$51:$C$500,0)),"")</f>
        <v>669000000000</v>
      </c>
      <c r="J12" s="2">
        <f t="shared" si="9"/>
        <v>707000000000</v>
      </c>
      <c r="K12" s="2">
        <f t="shared" si="9"/>
        <v>620000000000</v>
      </c>
      <c r="L12" s="2">
        <f t="shared" si="9"/>
        <v>518000000000</v>
      </c>
      <c r="M12" s="2">
        <f t="shared" si="9"/>
        <v>391000000000</v>
      </c>
      <c r="N12" s="2">
        <f t="shared" si="9"/>
        <v>277000000000</v>
      </c>
      <c r="O12" s="2">
        <f t="shared" si="9"/>
        <v>478000000000</v>
      </c>
      <c r="P12" s="2">
        <f t="shared" si="9"/>
        <v>594000000000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913000000000</v>
      </c>
      <c r="H13" s="2">
        <f>IFERROR(INDEX(D13:G13,COUNT(D13:G13)),"")</f>
        <v>913000000000</v>
      </c>
      <c r="I13" s="2">
        <f t="shared" ref="I13:P13" si="10">IFERROR(INDEX(I51:I500,MATCH($C$13,$C$51:$C$500,0)),"")</f>
        <v>774000000000</v>
      </c>
      <c r="J13" s="2">
        <f t="shared" si="10"/>
        <v>773000000000</v>
      </c>
      <c r="K13" s="2">
        <f t="shared" si="10"/>
        <v>786000000000</v>
      </c>
      <c r="L13" s="2">
        <f t="shared" si="10"/>
        <v>829000000000</v>
      </c>
      <c r="M13" s="2">
        <f t="shared" si="10"/>
        <v>491000000000</v>
      </c>
      <c r="N13" s="2">
        <f t="shared" si="10"/>
        <v>323000000000</v>
      </c>
      <c r="O13" s="2">
        <f t="shared" si="10"/>
        <v>537000000000</v>
      </c>
      <c r="P13" s="2">
        <f t="shared" si="10"/>
        <v>654000000000</v>
      </c>
    </row>
    <row r="14" spans="1:16" x14ac:dyDescent="0.35">
      <c r="C14" t="s">
        <v>26</v>
      </c>
      <c r="D14" s="2">
        <f>IFERROR(INDEX(D51:D500,MATCH($C$14,$C$51:$C$500,0)),"")</f>
        <v>-17484594917</v>
      </c>
      <c r="H14" s="2">
        <f>IFERROR(SUM(D14:G14)*(4/MAX(1,COUNT(D14:G14))),"")</f>
        <v>-69938379668</v>
      </c>
      <c r="I14" s="2">
        <f t="shared" ref="I14:P14" si="11">IFERROR(INDEX(I51:I500,MATCH($C$14,$C$51:$C$500,0)),"")</f>
        <v>-81552454594</v>
      </c>
      <c r="J14" s="2">
        <f t="shared" si="11"/>
        <v>-92880640981</v>
      </c>
      <c r="K14" s="2">
        <f t="shared" si="11"/>
        <v>-76737481801</v>
      </c>
      <c r="L14" s="2">
        <f t="shared" si="11"/>
        <v>-81776480705</v>
      </c>
      <c r="M14" s="2">
        <f t="shared" si="11"/>
        <v>-42066844267</v>
      </c>
      <c r="N14" s="2">
        <f t="shared" si="11"/>
        <v>-55178460988</v>
      </c>
      <c r="O14" s="2">
        <f t="shared" si="11"/>
        <v>-68222313812</v>
      </c>
      <c r="P14" s="2">
        <f t="shared" si="11"/>
        <v>-69065342202</v>
      </c>
    </row>
    <row r="15" spans="1:16" x14ac:dyDescent="0.35">
      <c r="C15" t="s">
        <v>27</v>
      </c>
      <c r="D15" s="2">
        <f>IFERROR(INDEX(D51:D500,MATCH($C$15,$C$51:$C$500,0)),"")</f>
        <v>-11039957848</v>
      </c>
      <c r="H15" s="2">
        <f>IFERROR(SUM(D15:G15)*(4/MAX(1,COUNT(D15:G15))),"")</f>
        <v>-44159831392</v>
      </c>
      <c r="I15" s="2">
        <f t="shared" ref="I15:P15" si="12">IFERROR(INDEX(I51:I500,MATCH($C$15,$C$51:$C$500,0)),"")</f>
        <v>-74826802611</v>
      </c>
      <c r="J15" s="2">
        <f t="shared" si="12"/>
        <v>-111645334618</v>
      </c>
      <c r="K15" s="2">
        <f t="shared" si="12"/>
        <v>-116887940411</v>
      </c>
      <c r="L15" s="2">
        <f t="shared" si="12"/>
        <v>-95555099159</v>
      </c>
      <c r="M15" s="2">
        <f t="shared" si="12"/>
        <v>-47361237321</v>
      </c>
      <c r="N15" s="2">
        <f t="shared" si="12"/>
        <v>-32521134340</v>
      </c>
      <c r="O15" s="2">
        <f t="shared" si="12"/>
        <v>-24544283116</v>
      </c>
      <c r="P15" s="2">
        <f t="shared" si="12"/>
        <v>-26374207439</v>
      </c>
    </row>
    <row r="16" spans="1:16" x14ac:dyDescent="0.35">
      <c r="C16" t="s">
        <v>28</v>
      </c>
      <c r="D16" s="2">
        <f>IFERROR(INDEX(D51:D500,MATCH($C$16,$C$51:$C$500,0)),"")</f>
        <v>49850543727</v>
      </c>
      <c r="H16" s="2">
        <f>IFERROR(SUM(D16:G16)*(4/MAX(1,COUNT(D16:G16))),"")</f>
        <v>199402174908</v>
      </c>
      <c r="I16" s="2">
        <f t="shared" ref="I16:P16" si="13">IFERROR(INDEX(I51:I500,MATCH($C$16,$C$51:$C$500,0)),"")</f>
        <v>342325985043</v>
      </c>
      <c r="J16" s="2">
        <f t="shared" si="13"/>
        <v>508460693102</v>
      </c>
      <c r="K16" s="2">
        <f t="shared" si="13"/>
        <v>536965341069</v>
      </c>
      <c r="L16" s="2">
        <f t="shared" si="13"/>
        <v>441547410617</v>
      </c>
      <c r="M16" s="2">
        <f t="shared" si="13"/>
        <v>218507276809</v>
      </c>
      <c r="N16" s="2">
        <f t="shared" si="13"/>
        <v>150386933246</v>
      </c>
      <c r="O16" s="2">
        <f t="shared" si="13"/>
        <v>111375090726</v>
      </c>
      <c r="P16" s="2">
        <f t="shared" si="13"/>
        <v>112114971185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3423500000000</v>
      </c>
      <c r="H20" s="2">
        <f t="shared" ref="H20:P20" ca="1" si="14">IFERROR(H21*H2,"")</f>
        <v>3423500000000</v>
      </c>
      <c r="I20" s="2">
        <f t="shared" ca="1" si="14"/>
        <v>3157000000000</v>
      </c>
      <c r="J20" s="2">
        <f t="shared" ca="1" si="14"/>
        <v>3971875000000</v>
      </c>
      <c r="K20" s="2">
        <f t="shared" ca="1" si="14"/>
        <v>1907200000000</v>
      </c>
      <c r="L20" s="2">
        <f t="shared" ca="1" si="14"/>
        <v>1203200000000</v>
      </c>
      <c r="M20" s="2">
        <f t="shared" ca="1" si="14"/>
        <v>2803200000000</v>
      </c>
      <c r="N20" s="2">
        <f t="shared" ca="1" si="14"/>
        <v>1018880000000</v>
      </c>
      <c r="O20" s="2" t="str">
        <f t="shared" ca="1" si="14"/>
        <v/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10250000000</v>
      </c>
      <c r="H21" s="2">
        <f>IFERROR(INDEX(D21:G21,COUNT(D21:G21)),"")</f>
        <v>10250000000</v>
      </c>
      <c r="I21" s="2">
        <f t="shared" ref="I21:P21" si="15">IFERROR(INDEX(I51:I500,MATCH($C$7,$C$51:$C$500,0)),"")</f>
        <v>10250000000</v>
      </c>
      <c r="J21" s="2">
        <f t="shared" si="15"/>
        <v>10250000000</v>
      </c>
      <c r="K21" s="2">
        <f t="shared" si="15"/>
        <v>5120000000</v>
      </c>
      <c r="L21" s="2">
        <f t="shared" si="15"/>
        <v>5120000000</v>
      </c>
      <c r="M21" s="2">
        <f t="shared" si="15"/>
        <v>5120000000</v>
      </c>
      <c r="N21" s="2">
        <f t="shared" si="15"/>
        <v>5120000000</v>
      </c>
      <c r="O21" s="2">
        <f t="shared" si="15"/>
        <v>4350000000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1.9521899782473053</v>
      </c>
      <c r="H23" s="3">
        <f t="shared" ref="H23:P23" si="16">IFERROR(H5/H6*100,"")</f>
        <v>7.8087599129892213</v>
      </c>
      <c r="I23" s="3">
        <f t="shared" si="16"/>
        <v>27.497572230174892</v>
      </c>
      <c r="J23" s="3">
        <f t="shared" si="16"/>
        <v>24.363155463787255</v>
      </c>
      <c r="K23" s="3">
        <f t="shared" si="16"/>
        <v>29.398632283305709</v>
      </c>
      <c r="L23" s="3">
        <f t="shared" si="16"/>
        <v>29.828382266454017</v>
      </c>
      <c r="M23" s="3">
        <f t="shared" si="16"/>
        <v>19.15470138586987</v>
      </c>
      <c r="N23" s="3">
        <f t="shared" si="16"/>
        <v>14.562249509186639</v>
      </c>
      <c r="O23" s="3">
        <f t="shared" si="16"/>
        <v>12.925380269560756</v>
      </c>
      <c r="P23" s="3">
        <f t="shared" si="16"/>
        <v>13.91974082622553</v>
      </c>
    </row>
    <row r="24" spans="1:16" x14ac:dyDescent="0.35">
      <c r="C24" t="s">
        <v>45</v>
      </c>
      <c r="D24" s="4">
        <f>IFERROR(_xlfn.RRI(5,I23,D23),"")</f>
        <v>-0.41082332456296733</v>
      </c>
      <c r="H24" s="4">
        <f t="shared" ref="H24:P24" si="17">IFERROR(_xlfn.RRI(5,M23,H23),"")</f>
        <v>-0.16427895839756046</v>
      </c>
      <c r="I24" s="4">
        <f t="shared" si="17"/>
        <v>0.13556808101760476</v>
      </c>
      <c r="J24" s="4">
        <f t="shared" si="17"/>
        <v>0.13516251485464292</v>
      </c>
      <c r="K24" s="4">
        <f t="shared" si="17"/>
        <v>0.16128601338965809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3.67</v>
      </c>
      <c r="H25" s="3">
        <f>IFERROR(INDEX(D25:G25,COUNT(D25:G25)),"")</f>
        <v>3.67</v>
      </c>
      <c r="I25" s="3">
        <f t="shared" ref="I25:P25" si="18">IFERROR(INDEX(I51:I500,MATCH($C$25,$C$51:$C$500,0)),"")</f>
        <v>24.92</v>
      </c>
      <c r="J25" s="3">
        <f t="shared" si="18"/>
        <v>36.96</v>
      </c>
      <c r="K25" s="3">
        <f t="shared" si="18"/>
        <v>79.290000000000006</v>
      </c>
      <c r="L25" s="3">
        <f t="shared" si="18"/>
        <v>65.2</v>
      </c>
      <c r="M25" s="3">
        <f t="shared" si="18"/>
        <v>32.26</v>
      </c>
      <c r="N25" s="3">
        <f t="shared" si="18"/>
        <v>22.21</v>
      </c>
      <c r="O25" s="3">
        <f t="shared" si="18"/>
        <v>18.88</v>
      </c>
      <c r="P25" s="3">
        <f t="shared" si="18"/>
        <v>226477.21</v>
      </c>
    </row>
    <row r="26" spans="1:16" x14ac:dyDescent="0.35">
      <c r="C26" t="s">
        <v>48</v>
      </c>
      <c r="D26" s="4">
        <f>IFERROR(_xlfn.RRI(5,I25,D25),"")</f>
        <v>-0.31825241960425454</v>
      </c>
      <c r="H26" s="4">
        <f t="shared" ref="H26:P26" si="19">IFERROR(_xlfn.RRI(5,M25,H25),"")</f>
        <v>-0.35255878820576447</v>
      </c>
      <c r="I26" s="4">
        <f t="shared" si="19"/>
        <v>2.3292746969458822E-2</v>
      </c>
      <c r="J26" s="4">
        <f t="shared" si="19"/>
        <v>0.14378920796866668</v>
      </c>
      <c r="K26" s="4">
        <f t="shared" si="19"/>
        <v>-0.7963713967487045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58.698617918048782</v>
      </c>
      <c r="H27" s="3">
        <f t="shared" ref="H27:P27" si="20">IFERROR(H4/H21,"")</f>
        <v>234.79447167219513</v>
      </c>
      <c r="I27" s="3">
        <f t="shared" si="20"/>
        <v>397.55818719882927</v>
      </c>
      <c r="J27" s="3">
        <f t="shared" si="20"/>
        <v>468.05454450517072</v>
      </c>
      <c r="K27" s="3">
        <f t="shared" si="20"/>
        <v>871.77890327753903</v>
      </c>
      <c r="L27" s="3">
        <f t="shared" si="20"/>
        <v>720.58669282304686</v>
      </c>
      <c r="M27" s="3">
        <f t="shared" si="20"/>
        <v>361.78952056621091</v>
      </c>
      <c r="N27" s="3">
        <f t="shared" si="20"/>
        <v>275.23948857812502</v>
      </c>
      <c r="O27" s="3">
        <f t="shared" si="20"/>
        <v>294.89439675195405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-0.31790410663135915</v>
      </c>
      <c r="H28" s="4">
        <f t="shared" ref="H28:P28" si="21">IFERROR(_xlfn.RRI(5,M27,H27),"")</f>
        <v>-8.2837315522099164E-2</v>
      </c>
      <c r="I28" s="4">
        <f t="shared" si="21"/>
        <v>7.6311528008114582E-2</v>
      </c>
      <c r="J28" s="4">
        <f t="shared" si="21"/>
        <v>9.6796331373752098E-2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-0.85272873194221499</v>
      </c>
      <c r="I29" s="4">
        <f t="shared" si="22"/>
        <v>-0.32575757575757575</v>
      </c>
      <c r="J29" s="4">
        <f t="shared" si="22"/>
        <v>-0.53386303443057137</v>
      </c>
      <c r="K29" s="4">
        <f t="shared" si="22"/>
        <v>0.21610429447852764</v>
      </c>
      <c r="L29" s="4">
        <f t="shared" si="22"/>
        <v>1.0210787352758837</v>
      </c>
      <c r="M29" s="4">
        <f t="shared" si="22"/>
        <v>0.45249887438090935</v>
      </c>
      <c r="N29" s="4">
        <f t="shared" si="22"/>
        <v>0.17637711864406791</v>
      </c>
      <c r="O29" s="4">
        <f t="shared" si="22"/>
        <v>-0.99991663620370452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-0.40940853632887642</v>
      </c>
      <c r="I30" s="4">
        <f t="shared" si="23"/>
        <v>-0.1506156881370963</v>
      </c>
      <c r="J30" s="4">
        <f t="shared" si="23"/>
        <v>-0.46310407060153286</v>
      </c>
      <c r="K30" s="4">
        <f t="shared" si="23"/>
        <v>0.20981821057805763</v>
      </c>
      <c r="L30" s="4">
        <f t="shared" si="23"/>
        <v>0.99172903542177826</v>
      </c>
      <c r="M30" s="4">
        <f t="shared" si="23"/>
        <v>0.31445354166002676</v>
      </c>
      <c r="N30" s="4">
        <f t="shared" si="23"/>
        <v>-6.6650666782120838E-2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182.34</v>
      </c>
      <c r="H32" s="3">
        <f>IFERROR(INDEX(D32:G32,COUNT(D32:G32)),"")</f>
        <v>182.34</v>
      </c>
      <c r="I32" s="3">
        <f t="shared" ref="I32:P32" si="24">IFERROR(INDEX(I51:I500,MATCH($C$32,$C$51:$C$500,0)),"")</f>
        <v>178.67</v>
      </c>
      <c r="J32" s="3">
        <f t="shared" si="24"/>
        <v>147.01</v>
      </c>
      <c r="K32" s="3">
        <f t="shared" si="24"/>
        <v>260.77</v>
      </c>
      <c r="L32" s="3">
        <f t="shared" si="24"/>
        <v>211.6</v>
      </c>
      <c r="M32" s="3">
        <f t="shared" si="24"/>
        <v>163.09</v>
      </c>
      <c r="N32" s="3">
        <f t="shared" si="24"/>
        <v>148.29</v>
      </c>
      <c r="O32" s="3">
        <f t="shared" si="24"/>
        <v>139.58000000000001</v>
      </c>
      <c r="P32" s="3">
        <f t="shared" si="24"/>
        <v>1589755.55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1.83</v>
      </c>
      <c r="H33" s="3">
        <f>IFERROR(INDEX(D33:G33,COUNT(D33:G33)),"")</f>
        <v>1.83</v>
      </c>
      <c r="I33" s="3">
        <f t="shared" ref="I33:P33" si="25">IFERROR(INDEX(I51:I500,MATCH($C$33,$C$51:$C$500,0)),"")</f>
        <v>1.72</v>
      </c>
      <c r="J33" s="3">
        <f t="shared" si="25"/>
        <v>5.27</v>
      </c>
      <c r="K33" s="3">
        <f t="shared" si="25"/>
        <v>2.86</v>
      </c>
      <c r="L33" s="3">
        <f t="shared" si="25"/>
        <v>2.2200000000000002</v>
      </c>
      <c r="M33" s="3">
        <f t="shared" si="25"/>
        <v>6.71</v>
      </c>
      <c r="N33" s="3">
        <f t="shared" si="25"/>
        <v>2.68</v>
      </c>
      <c r="O33" s="3">
        <f t="shared" si="25"/>
        <v>0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91.01</v>
      </c>
      <c r="H34" s="3">
        <f>IFERROR(INDEX(D34:G34,COUNT(D34:G34)),"")</f>
        <v>91.01</v>
      </c>
      <c r="I34" s="3">
        <f t="shared" ref="I34:P34" si="26">IFERROR(INDEX(I51:I500,MATCH($C$34,$C$51:$C$500,0)),"")</f>
        <v>12.36</v>
      </c>
      <c r="J34" s="3">
        <f t="shared" si="26"/>
        <v>20.97</v>
      </c>
      <c r="K34" s="3">
        <f t="shared" si="26"/>
        <v>9.4</v>
      </c>
      <c r="L34" s="3">
        <f t="shared" si="26"/>
        <v>7.21</v>
      </c>
      <c r="M34" s="3">
        <f t="shared" si="26"/>
        <v>33.94</v>
      </c>
      <c r="N34" s="3">
        <f t="shared" si="26"/>
        <v>17.920000000000002</v>
      </c>
      <c r="O34" s="3">
        <f t="shared" si="26"/>
        <v>0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5.69</v>
      </c>
      <c r="H35" s="3">
        <f>IFERROR(INDEX(D35:G35,COUNT(D35:G35)),"")</f>
        <v>5.69</v>
      </c>
      <c r="I35" s="3">
        <f t="shared" ref="I35:P35" si="27">IFERROR(INDEX(I51:I500,MATCH($C$35,$C$51:$C$500,0)),"")</f>
        <v>0.77</v>
      </c>
      <c r="J35" s="3">
        <f t="shared" si="27"/>
        <v>1.66</v>
      </c>
      <c r="K35" s="3">
        <f t="shared" si="27"/>
        <v>0.86</v>
      </c>
      <c r="L35" s="3">
        <f t="shared" si="27"/>
        <v>0.65</v>
      </c>
      <c r="M35" s="3">
        <f t="shared" si="27"/>
        <v>3.03</v>
      </c>
      <c r="N35" s="3">
        <f t="shared" si="27"/>
        <v>1.45</v>
      </c>
      <c r="O35" s="3">
        <f t="shared" si="27"/>
        <v>0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0.71519999999999995</v>
      </c>
      <c r="I36" s="4">
        <f t="shared" si="28"/>
        <v>0.4214</v>
      </c>
      <c r="J36" s="4">
        <f t="shared" si="28"/>
        <v>0.51400000000000001</v>
      </c>
      <c r="K36" s="4">
        <f t="shared" si="28"/>
        <v>0.5171</v>
      </c>
      <c r="L36" s="4">
        <f t="shared" si="28"/>
        <v>0.46009999999999995</v>
      </c>
      <c r="M36" s="4">
        <f t="shared" si="28"/>
        <v>0.51759999999999995</v>
      </c>
      <c r="N36" s="4">
        <f t="shared" si="28"/>
        <v>0.78430000000000011</v>
      </c>
      <c r="O36" s="4">
        <f t="shared" si="28"/>
        <v>0.64280000000000004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10.5</v>
      </c>
      <c r="I37" s="3">
        <f t="shared" si="29"/>
        <v>10.5</v>
      </c>
      <c r="J37" s="3">
        <f t="shared" si="29"/>
        <v>19</v>
      </c>
      <c r="K37" s="3">
        <f t="shared" si="29"/>
        <v>20.5</v>
      </c>
      <c r="L37" s="3">
        <f t="shared" si="29"/>
        <v>15</v>
      </c>
      <c r="M37" s="3">
        <f t="shared" si="29"/>
        <v>8.35</v>
      </c>
      <c r="N37" s="3">
        <f t="shared" si="29"/>
        <v>8.7100000000000009</v>
      </c>
      <c r="O37" s="3">
        <f t="shared" si="29"/>
        <v>5.15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601660833660</v>
      </c>
      <c r="E51" s="5">
        <v>1151121879425</v>
      </c>
      <c r="F51" s="5">
        <v>1219390004890</v>
      </c>
      <c r="G51" s="5">
        <v>961096664452</v>
      </c>
      <c r="I51" s="5">
        <v>4074971418788</v>
      </c>
      <c r="J51" s="5">
        <v>4797559081178</v>
      </c>
      <c r="K51" s="5">
        <v>4463507984781</v>
      </c>
      <c r="L51" s="5">
        <v>3689403867254</v>
      </c>
      <c r="M51" s="5">
        <v>1852362345299</v>
      </c>
      <c r="N51" s="5">
        <v>1409226181520</v>
      </c>
      <c r="O51" s="5">
        <v>1282790625871</v>
      </c>
      <c r="P51" s="5">
        <v>1204258375180</v>
      </c>
    </row>
    <row r="52" spans="2:16" x14ac:dyDescent="0.35">
      <c r="C52" t="s">
        <v>75</v>
      </c>
      <c r="D52" s="5">
        <v>-462816252599</v>
      </c>
      <c r="E52" s="5">
        <v>-940577950471</v>
      </c>
      <c r="F52" s="5">
        <v>-937693533479</v>
      </c>
      <c r="G52" s="5">
        <v>-761775331690</v>
      </c>
      <c r="I52" s="5">
        <v>-3208204186499</v>
      </c>
      <c r="J52" s="5">
        <v>-3616258016133</v>
      </c>
      <c r="K52" s="5">
        <v>-3368353247154</v>
      </c>
      <c r="L52" s="5">
        <v>-2802447155031</v>
      </c>
      <c r="M52" s="5">
        <v>-1377675973614</v>
      </c>
      <c r="N52" s="5">
        <v>-1016741016577</v>
      </c>
      <c r="O52" s="5">
        <v>-922046621491</v>
      </c>
      <c r="P52" s="5">
        <v>-849601460649</v>
      </c>
    </row>
    <row r="53" spans="2:16" x14ac:dyDescent="0.35">
      <c r="C53" t="s">
        <v>76</v>
      </c>
      <c r="D53" s="5">
        <v>138844581061</v>
      </c>
      <c r="E53" s="5">
        <v>210543928954</v>
      </c>
      <c r="F53" s="5">
        <v>281696471411</v>
      </c>
      <c r="G53" s="5">
        <v>199321332762</v>
      </c>
      <c r="I53" s="5">
        <v>866767232289</v>
      </c>
      <c r="J53" s="5">
        <v>1181301065045</v>
      </c>
      <c r="K53" s="5">
        <v>1095154737627</v>
      </c>
      <c r="L53" s="5">
        <v>886956712223</v>
      </c>
      <c r="M53" s="5">
        <v>474686371685</v>
      </c>
      <c r="N53" s="5">
        <v>392485164943</v>
      </c>
      <c r="O53" s="5">
        <v>360744004380</v>
      </c>
      <c r="P53" s="5">
        <v>354656914531</v>
      </c>
    </row>
    <row r="54" spans="2:16" x14ac:dyDescent="0.35">
      <c r="C54" t="s">
        <v>77</v>
      </c>
      <c r="D54" s="5">
        <v>-71626630785</v>
      </c>
      <c r="E54" s="5">
        <v>-100745107349</v>
      </c>
      <c r="F54" s="5">
        <v>-141272387492</v>
      </c>
      <c r="G54" s="5">
        <v>-104319333417</v>
      </c>
      <c r="I54" s="5">
        <v>-443999790963</v>
      </c>
      <c r="J54" s="5">
        <v>-582328315876</v>
      </c>
      <c r="K54" s="5">
        <v>-485479885102</v>
      </c>
      <c r="L54" s="5">
        <v>-368900338371</v>
      </c>
      <c r="M54" s="5">
        <v>-218078212603</v>
      </c>
      <c r="N54" s="5">
        <v>-190792567781</v>
      </c>
      <c r="O54" s="5">
        <v>-181672459703</v>
      </c>
      <c r="P54" s="5">
        <v>-174096527462</v>
      </c>
    </row>
    <row r="55" spans="2:16" x14ac:dyDescent="0.35">
      <c r="C55" t="s">
        <v>78</v>
      </c>
      <c r="D55" s="5">
        <v>-49436669364</v>
      </c>
      <c r="E55" s="5">
        <v>-74395490671</v>
      </c>
      <c r="F55" s="5">
        <v>-117952866393</v>
      </c>
      <c r="G55" s="5">
        <v>-87834390943</v>
      </c>
      <c r="I55" s="5">
        <v>-355191030592</v>
      </c>
      <c r="J55" s="5">
        <v>-472608557127</v>
      </c>
      <c r="K55" s="5">
        <v>-385866338362</v>
      </c>
      <c r="L55" s="5">
        <v>-267706201995</v>
      </c>
      <c r="M55" s="5">
        <v>-167832396021</v>
      </c>
      <c r="N55" s="5">
        <v>-136487163121</v>
      </c>
      <c r="O55" s="5">
        <v>-110861724381</v>
      </c>
      <c r="P55" s="5">
        <v>-113737544524</v>
      </c>
    </row>
    <row r="56" spans="2:16" x14ac:dyDescent="0.35">
      <c r="C56" t="s">
        <v>79</v>
      </c>
      <c r="D56" s="5">
        <v>-24690807972</v>
      </c>
      <c r="E56" s="5">
        <v>-22831860614</v>
      </c>
      <c r="F56" s="5">
        <v>-21225557444</v>
      </c>
      <c r="G56" s="5">
        <v>-19278635892</v>
      </c>
      <c r="I56" s="5">
        <v>-89582411330</v>
      </c>
      <c r="J56" s="5">
        <v>-92244983993</v>
      </c>
      <c r="K56" s="5">
        <v>-85136872318</v>
      </c>
      <c r="L56" s="5">
        <v>-61565555321</v>
      </c>
      <c r="M56" s="5">
        <v>-59254610070</v>
      </c>
      <c r="N56" s="5">
        <v>-49416989574</v>
      </c>
      <c r="O56" s="5">
        <v>-55794125730</v>
      </c>
      <c r="P56" s="5">
        <v>-56100091216</v>
      </c>
    </row>
    <row r="57" spans="2:16" x14ac:dyDescent="0.35">
      <c r="C57" t="s">
        <v>80</v>
      </c>
      <c r="D57" s="5">
        <v>1188671248</v>
      </c>
      <c r="E57" s="5">
        <v>3033721533</v>
      </c>
      <c r="F57" s="5">
        <v>4410442717</v>
      </c>
      <c r="G57" s="5">
        <v>2224483818</v>
      </c>
      <c r="I57" s="5">
        <v>12049131199</v>
      </c>
      <c r="J57" s="5">
        <v>18012053736</v>
      </c>
      <c r="K57" s="5">
        <v>13704425858</v>
      </c>
      <c r="L57" s="5">
        <v>11827552593</v>
      </c>
      <c r="M57" s="5">
        <v>5750856898</v>
      </c>
      <c r="N57" s="5">
        <v>4072727073</v>
      </c>
      <c r="O57" s="5">
        <v>4686310218</v>
      </c>
      <c r="P57" s="5">
        <v>4224056336</v>
      </c>
    </row>
    <row r="58" spans="2:16" x14ac:dyDescent="0.35">
      <c r="C58" t="s">
        <v>81</v>
      </c>
      <c r="D58" s="5">
        <v>67217950276</v>
      </c>
      <c r="E58" s="5">
        <v>109798821605</v>
      </c>
      <c r="F58" s="5">
        <v>140424083919</v>
      </c>
      <c r="G58" s="5">
        <v>95001999345</v>
      </c>
      <c r="I58" s="5">
        <v>422767441326</v>
      </c>
      <c r="J58" s="5">
        <v>598972749169</v>
      </c>
      <c r="K58" s="5">
        <v>609674852525</v>
      </c>
      <c r="L58" s="5">
        <v>518056373852</v>
      </c>
      <c r="M58" s="5">
        <v>256608159082</v>
      </c>
      <c r="N58" s="5">
        <v>201692597162</v>
      </c>
      <c r="O58" s="5">
        <v>179071544677</v>
      </c>
      <c r="P58" s="5">
        <v>180560387069</v>
      </c>
    </row>
    <row r="59" spans="2:16" x14ac:dyDescent="0.35">
      <c r="C59" t="s">
        <v>82</v>
      </c>
      <c r="D59" s="5">
        <v>-17367406549</v>
      </c>
      <c r="E59" s="5">
        <v>-18989028619</v>
      </c>
      <c r="F59" s="5">
        <v>-26131887513</v>
      </c>
      <c r="G59" s="5">
        <v>-17452665652</v>
      </c>
      <c r="I59" s="5">
        <v>-80441456283</v>
      </c>
      <c r="J59" s="5">
        <v>-90512056067</v>
      </c>
      <c r="K59" s="5">
        <v>-72709511456</v>
      </c>
      <c r="L59" s="5">
        <v>-76508963235</v>
      </c>
      <c r="M59" s="5">
        <v>-38100882273</v>
      </c>
      <c r="N59" s="5">
        <v>-51305663916</v>
      </c>
      <c r="O59" s="5">
        <v>-67696453951</v>
      </c>
      <c r="P59" s="5">
        <v>-68445415884</v>
      </c>
    </row>
    <row r="60" spans="2:16" x14ac:dyDescent="0.35">
      <c r="C60" t="s">
        <v>83</v>
      </c>
      <c r="D60" s="5">
        <v>117188368</v>
      </c>
      <c r="E60" s="5">
        <v>472531695</v>
      </c>
      <c r="F60" s="5">
        <v>173958905</v>
      </c>
      <c r="G60" s="5">
        <v>213973400</v>
      </c>
      <c r="I60" s="5">
        <v>1110998311</v>
      </c>
      <c r="J60" s="5">
        <v>2368584914</v>
      </c>
      <c r="K60" s="5">
        <v>4027970345</v>
      </c>
      <c r="L60" s="5">
        <v>5267517470</v>
      </c>
      <c r="M60" s="5">
        <v>3965961994</v>
      </c>
      <c r="N60" s="5">
        <v>3872797072</v>
      </c>
      <c r="O60" s="5">
        <v>525859861</v>
      </c>
      <c r="P60" s="5">
        <v>619926318</v>
      </c>
    </row>
    <row r="61" spans="2:16" x14ac:dyDescent="0.35">
      <c r="C61" t="s">
        <v>26</v>
      </c>
      <c r="D61" s="5">
        <v>-17484594917</v>
      </c>
      <c r="E61" s="5">
        <v>-19461560314</v>
      </c>
      <c r="F61" s="5">
        <v>-26305846418</v>
      </c>
      <c r="G61" s="5">
        <v>-17666639052</v>
      </c>
      <c r="I61" s="5">
        <v>-81552454594</v>
      </c>
      <c r="J61" s="5">
        <v>-92880640981</v>
      </c>
      <c r="K61" s="5">
        <v>-76737481801</v>
      </c>
      <c r="L61" s="5">
        <v>-81776480705</v>
      </c>
      <c r="M61" s="5">
        <v>-42066844267</v>
      </c>
      <c r="N61" s="5">
        <v>-55178460988</v>
      </c>
      <c r="O61" s="5">
        <v>-68222313812</v>
      </c>
      <c r="P61" s="5">
        <v>-69065342202</v>
      </c>
    </row>
    <row r="62" spans="2:16" x14ac:dyDescent="0.35">
      <c r="C62" t="s">
        <v>84</v>
      </c>
      <c r="D62" s="5">
        <v>-17367406549</v>
      </c>
      <c r="E62" s="5">
        <v>-18989028619</v>
      </c>
      <c r="F62" s="5">
        <v>-26131887513</v>
      </c>
      <c r="G62" s="5">
        <v>-17452665652</v>
      </c>
      <c r="I62" s="5">
        <v>-80441456283</v>
      </c>
      <c r="J62" s="5">
        <v>-90512056067</v>
      </c>
      <c r="K62" s="5">
        <v>-72709511456</v>
      </c>
      <c r="L62" s="5">
        <v>-76508963235</v>
      </c>
      <c r="M62" s="5">
        <v>-38100882273</v>
      </c>
      <c r="N62" s="5">
        <v>-51305663916</v>
      </c>
      <c r="O62" s="5">
        <v>-67696453951</v>
      </c>
      <c r="P62" s="5">
        <v>-68445415884</v>
      </c>
    </row>
    <row r="63" spans="2:16" x14ac:dyDescent="0.35">
      <c r="C63" t="s">
        <v>28</v>
      </c>
      <c r="D63" s="5">
        <v>49850543727</v>
      </c>
      <c r="E63" s="5">
        <v>90809792986</v>
      </c>
      <c r="F63" s="5">
        <v>114292196406</v>
      </c>
      <c r="G63" s="5">
        <v>77549333693</v>
      </c>
      <c r="I63" s="5">
        <v>342325985043</v>
      </c>
      <c r="J63" s="5">
        <v>508460693102</v>
      </c>
      <c r="K63" s="5">
        <v>536965341069</v>
      </c>
      <c r="L63" s="5">
        <v>441547410617</v>
      </c>
      <c r="M63" s="5">
        <v>218507276809</v>
      </c>
      <c r="N63" s="5">
        <v>150386933246</v>
      </c>
      <c r="O63" s="5">
        <v>111375090726</v>
      </c>
      <c r="P63" s="5">
        <v>112114971185</v>
      </c>
    </row>
    <row r="64" spans="2:16" x14ac:dyDescent="0.35">
      <c r="C64" t="s">
        <v>27</v>
      </c>
      <c r="D64" s="5">
        <v>-11039957848</v>
      </c>
      <c r="E64" s="5">
        <v>-20150704930</v>
      </c>
      <c r="F64" s="5">
        <v>-24932298511</v>
      </c>
      <c r="G64" s="5">
        <v>-16614351623</v>
      </c>
      <c r="I64" s="5">
        <v>-74826802611</v>
      </c>
      <c r="J64" s="5">
        <v>-111645334618</v>
      </c>
      <c r="K64" s="5">
        <v>-116887940411</v>
      </c>
      <c r="L64" s="5">
        <v>-95555099159</v>
      </c>
      <c r="M64" s="5">
        <v>-47361237321</v>
      </c>
      <c r="N64" s="5">
        <v>-32521134340</v>
      </c>
      <c r="O64" s="5">
        <v>-24544283116</v>
      </c>
      <c r="P64" s="5">
        <v>-26374207439</v>
      </c>
    </row>
    <row r="65" spans="2:16" x14ac:dyDescent="0.35">
      <c r="C65" t="s">
        <v>85</v>
      </c>
      <c r="D65" s="5">
        <v>-10733114480</v>
      </c>
      <c r="E65" s="5">
        <v>-21696282740</v>
      </c>
      <c r="F65" s="5">
        <v>-25787225860</v>
      </c>
      <c r="G65" s="5">
        <v>-16170095920</v>
      </c>
      <c r="I65" s="5">
        <v>-76302611880</v>
      </c>
      <c r="J65" s="5">
        <v>-114442499600</v>
      </c>
      <c r="K65" s="5">
        <v>-118865457260</v>
      </c>
      <c r="L65" s="5">
        <v>-96642393320</v>
      </c>
      <c r="M65" s="5">
        <v>-46878223480</v>
      </c>
      <c r="N65" s="5">
        <v>-32344213380</v>
      </c>
      <c r="O65" s="5">
        <v>-27913632000</v>
      </c>
      <c r="P65" s="5">
        <v>-26821516239</v>
      </c>
    </row>
    <row r="66" spans="2:16" x14ac:dyDescent="0.35">
      <c r="C66" t="s">
        <v>86</v>
      </c>
      <c r="D66" s="5">
        <v>-306843368</v>
      </c>
      <c r="E66" s="5">
        <v>1545577810</v>
      </c>
      <c r="F66" s="5">
        <v>854927349</v>
      </c>
      <c r="G66" s="5">
        <v>-444255703</v>
      </c>
      <c r="I66" s="5">
        <v>1475809269</v>
      </c>
      <c r="J66" s="5">
        <v>2797164982</v>
      </c>
      <c r="K66" s="5">
        <v>1977516849</v>
      </c>
      <c r="L66" s="5">
        <v>1087294161</v>
      </c>
      <c r="M66" s="5">
        <v>-483013841</v>
      </c>
      <c r="N66" s="5">
        <v>-176920960</v>
      </c>
      <c r="O66" s="5">
        <v>3369348884</v>
      </c>
      <c r="P66" s="5">
        <v>447308800</v>
      </c>
    </row>
    <row r="67" spans="2:16" x14ac:dyDescent="0.35">
      <c r="C67" t="s">
        <v>88</v>
      </c>
      <c r="D67" s="5">
        <v>-11039957848</v>
      </c>
      <c r="E67" s="5">
        <v>-20150704930</v>
      </c>
      <c r="F67" s="5">
        <v>-24932298511</v>
      </c>
      <c r="G67" s="5">
        <v>-16614351623</v>
      </c>
      <c r="I67" s="5">
        <v>-74826802611</v>
      </c>
      <c r="J67" s="5">
        <v>-111645334618</v>
      </c>
      <c r="K67" s="5">
        <v>-116887940411</v>
      </c>
      <c r="L67" s="5">
        <v>-95555099159</v>
      </c>
      <c r="M67" s="5">
        <v>-47361237321</v>
      </c>
      <c r="N67" s="5">
        <v>-32521134340</v>
      </c>
      <c r="O67" s="5">
        <v>-24544283116</v>
      </c>
      <c r="P67" s="5">
        <v>-26374207439</v>
      </c>
    </row>
    <row r="68" spans="2:16" x14ac:dyDescent="0.35">
      <c r="C68" t="s">
        <v>91</v>
      </c>
      <c r="D68" s="5">
        <v>38810585879</v>
      </c>
      <c r="E68" s="5">
        <v>70659088056</v>
      </c>
      <c r="F68" s="5">
        <v>89359897895</v>
      </c>
      <c r="G68" s="5">
        <v>60934982070</v>
      </c>
      <c r="I68" s="5">
        <v>267499182432</v>
      </c>
      <c r="J68" s="5">
        <v>396815358484</v>
      </c>
      <c r="K68" s="5">
        <v>420077400658</v>
      </c>
      <c r="L68" s="5">
        <v>345992311458</v>
      </c>
      <c r="M68" s="5">
        <v>171146039488</v>
      </c>
      <c r="N68" s="5">
        <v>117865798906</v>
      </c>
      <c r="O68" s="5">
        <v>86830807610</v>
      </c>
      <c r="P68" s="5">
        <v>85740763746</v>
      </c>
    </row>
    <row r="69" spans="2:16" x14ac:dyDescent="0.35">
      <c r="C69" t="s">
        <v>92</v>
      </c>
      <c r="E69" s="5">
        <v>263801464036</v>
      </c>
      <c r="I69" s="5">
        <v>263801464036</v>
      </c>
      <c r="J69" s="5">
        <v>1736562624</v>
      </c>
      <c r="K69" s="5">
        <v>-649272509</v>
      </c>
      <c r="L69" s="5">
        <v>8624066</v>
      </c>
      <c r="M69" s="5">
        <v>-241254062</v>
      </c>
      <c r="N69" s="5">
        <v>341648872</v>
      </c>
      <c r="O69" s="5">
        <v>-639790952</v>
      </c>
      <c r="P69" s="5">
        <v>1172807413</v>
      </c>
    </row>
    <row r="70" spans="2:16" x14ac:dyDescent="0.35">
      <c r="C70" t="s">
        <v>93</v>
      </c>
      <c r="D70" s="5">
        <v>38810585879</v>
      </c>
      <c r="E70" s="5">
        <v>334460552092</v>
      </c>
      <c r="F70" s="5">
        <v>89359897895</v>
      </c>
      <c r="G70" s="5">
        <v>60934982070</v>
      </c>
      <c r="I70" s="5">
        <v>531300646468</v>
      </c>
      <c r="J70" s="5">
        <v>398551921108</v>
      </c>
      <c r="K70" s="5">
        <v>419428128149</v>
      </c>
      <c r="L70" s="5">
        <v>346000935524</v>
      </c>
      <c r="M70" s="5">
        <v>170904785426</v>
      </c>
      <c r="N70" s="5">
        <v>118207447778</v>
      </c>
      <c r="O70" s="5">
        <v>86191016658</v>
      </c>
      <c r="P70" s="5">
        <v>86913571159</v>
      </c>
    </row>
    <row r="71" spans="2:16" x14ac:dyDescent="0.35">
      <c r="C71" t="s">
        <v>94</v>
      </c>
      <c r="D71" s="5">
        <v>38810585879</v>
      </c>
      <c r="E71" s="5">
        <v>70659088056</v>
      </c>
      <c r="F71" s="5">
        <v>89359897895</v>
      </c>
      <c r="G71" s="5">
        <v>60934982070</v>
      </c>
      <c r="I71" s="5">
        <v>267499182432</v>
      </c>
      <c r="J71" s="5">
        <v>396815358484</v>
      </c>
      <c r="K71" s="5">
        <v>420077400658</v>
      </c>
      <c r="L71" s="5">
        <v>345992311457</v>
      </c>
      <c r="M71" s="5">
        <v>171146039488</v>
      </c>
      <c r="N71" s="5">
        <v>117865798905</v>
      </c>
      <c r="O71" s="5">
        <v>86830807610</v>
      </c>
      <c r="P71" s="5">
        <v>85740763746</v>
      </c>
    </row>
    <row r="72" spans="2:16" x14ac:dyDescent="0.35">
      <c r="C72" t="s">
        <v>7</v>
      </c>
      <c r="D72" s="5">
        <v>37621914631</v>
      </c>
      <c r="E72" s="5">
        <v>331426830559</v>
      </c>
      <c r="F72" s="5">
        <v>84949455178</v>
      </c>
      <c r="G72" s="5">
        <v>58710498252</v>
      </c>
      <c r="I72" s="5">
        <v>519251515269</v>
      </c>
      <c r="J72" s="5">
        <v>380539867372</v>
      </c>
      <c r="K72" s="5">
        <v>405723702291</v>
      </c>
      <c r="L72" s="5">
        <v>334173382931</v>
      </c>
      <c r="M72" s="5">
        <v>165153928528</v>
      </c>
      <c r="N72" s="5">
        <v>114134720704</v>
      </c>
      <c r="O72" s="5">
        <v>81504706440</v>
      </c>
      <c r="P72" s="5">
        <v>82689514823</v>
      </c>
    </row>
    <row r="73" spans="2:16" x14ac:dyDescent="0.35">
      <c r="C73" t="s">
        <v>95</v>
      </c>
      <c r="D73" s="5">
        <v>38810585879</v>
      </c>
      <c r="E73" s="5">
        <v>70659088056</v>
      </c>
      <c r="F73" s="5">
        <v>89359897895</v>
      </c>
      <c r="G73" s="5">
        <v>60934982070</v>
      </c>
      <c r="I73" s="5">
        <v>267499182432</v>
      </c>
      <c r="J73" s="5">
        <v>396815358484</v>
      </c>
      <c r="K73" s="5">
        <v>420077400658</v>
      </c>
      <c r="L73" s="5">
        <v>345992311457</v>
      </c>
      <c r="M73" s="5">
        <v>171146039488</v>
      </c>
      <c r="N73" s="5">
        <v>117865798905</v>
      </c>
      <c r="O73" s="5">
        <v>86830807610</v>
      </c>
      <c r="P73" s="5">
        <v>85740763746</v>
      </c>
    </row>
    <row r="74" spans="2:16" x14ac:dyDescent="0.35">
      <c r="C74" t="s">
        <v>96</v>
      </c>
      <c r="D74" s="5">
        <v>38810585879</v>
      </c>
      <c r="E74" s="5">
        <v>334460552092</v>
      </c>
      <c r="F74" s="5">
        <v>89359897895</v>
      </c>
      <c r="G74" s="5">
        <v>60934982070</v>
      </c>
      <c r="I74" s="5">
        <v>531300646468</v>
      </c>
      <c r="J74" s="5">
        <v>398551921108</v>
      </c>
      <c r="K74" s="5">
        <v>419428128149</v>
      </c>
      <c r="L74" s="5">
        <v>346000935524</v>
      </c>
      <c r="M74" s="5">
        <v>170904785426</v>
      </c>
      <c r="N74" s="5">
        <v>118207447777</v>
      </c>
      <c r="O74" s="5">
        <v>86191016658</v>
      </c>
      <c r="P74" s="5">
        <v>86913571159</v>
      </c>
    </row>
    <row r="75" spans="2:16" x14ac:dyDescent="0.35">
      <c r="C75" t="s">
        <v>97</v>
      </c>
      <c r="D75" s="5">
        <v>38810585879</v>
      </c>
      <c r="E75" s="5">
        <v>334460552092</v>
      </c>
      <c r="F75" s="5">
        <v>89359897895</v>
      </c>
      <c r="G75" s="5">
        <v>60934982070</v>
      </c>
      <c r="I75" s="5">
        <v>531300646468</v>
      </c>
      <c r="J75" s="5">
        <v>398551921108</v>
      </c>
      <c r="K75" s="5">
        <v>419428128149</v>
      </c>
      <c r="L75" s="5">
        <v>346000935524</v>
      </c>
      <c r="M75" s="5">
        <v>170904785426</v>
      </c>
      <c r="N75" s="5">
        <v>118207447777</v>
      </c>
      <c r="O75" s="5">
        <v>86191016658</v>
      </c>
      <c r="P75" s="5">
        <v>86913571159</v>
      </c>
    </row>
    <row r="77" spans="2:16" x14ac:dyDescent="0.35">
      <c r="B77" t="s">
        <v>98</v>
      </c>
      <c r="C77" t="s">
        <v>99</v>
      </c>
    </row>
    <row r="78" spans="2:16" x14ac:dyDescent="0.35">
      <c r="C78" t="s">
        <v>100</v>
      </c>
    </row>
    <row r="79" spans="2:16" x14ac:dyDescent="0.35">
      <c r="C79" t="s">
        <v>19</v>
      </c>
      <c r="D79" s="5">
        <v>72178506928</v>
      </c>
      <c r="E79" s="5">
        <v>104891748276</v>
      </c>
      <c r="F79" s="5">
        <v>95166791516</v>
      </c>
      <c r="G79" s="5">
        <v>121306218575</v>
      </c>
      <c r="I79" s="5">
        <v>104891748276</v>
      </c>
      <c r="J79" s="5">
        <v>66576138791</v>
      </c>
      <c r="K79" s="5">
        <v>165356274373</v>
      </c>
      <c r="L79" s="5">
        <v>311154898402</v>
      </c>
      <c r="M79" s="5">
        <v>99823579040</v>
      </c>
      <c r="N79" s="5">
        <v>46296872740</v>
      </c>
      <c r="O79" s="5">
        <v>58576903422</v>
      </c>
      <c r="P79" s="5">
        <v>60133244053</v>
      </c>
    </row>
    <row r="80" spans="2:16" x14ac:dyDescent="0.35">
      <c r="C80" t="s">
        <v>101</v>
      </c>
      <c r="D80" s="5">
        <v>1059596872610</v>
      </c>
      <c r="E80" s="5">
        <v>1295708265623</v>
      </c>
      <c r="F80" s="5">
        <v>1305023605476</v>
      </c>
      <c r="G80" s="5">
        <v>1061372859094</v>
      </c>
      <c r="I80" s="5">
        <v>1295708265623</v>
      </c>
      <c r="J80" s="5">
        <v>1231425512527</v>
      </c>
      <c r="K80" s="5">
        <v>807444066381</v>
      </c>
      <c r="L80" s="5">
        <v>601000099271</v>
      </c>
      <c r="M80" s="5">
        <v>503573717455</v>
      </c>
      <c r="N80" s="5">
        <v>566776681660</v>
      </c>
      <c r="O80" s="5">
        <v>548429503654</v>
      </c>
      <c r="P80" s="5">
        <v>604517769403</v>
      </c>
    </row>
    <row r="81" spans="3:16" x14ac:dyDescent="0.35">
      <c r="C81" t="s">
        <v>103</v>
      </c>
      <c r="D81" s="5">
        <v>402676803603</v>
      </c>
      <c r="E81" s="5">
        <v>209085644898</v>
      </c>
      <c r="F81" s="5">
        <v>416555255874</v>
      </c>
      <c r="G81" s="5">
        <v>199818842059</v>
      </c>
      <c r="I81" s="5">
        <v>209085644898</v>
      </c>
      <c r="J81" s="5">
        <v>194123181402</v>
      </c>
      <c r="K81" s="5">
        <v>297959684262</v>
      </c>
      <c r="L81" s="5">
        <v>849062855052</v>
      </c>
      <c r="M81" s="5">
        <v>310207901164</v>
      </c>
      <c r="N81" s="5">
        <v>195195222446</v>
      </c>
      <c r="O81" s="5">
        <v>161029928245</v>
      </c>
      <c r="P81" s="5">
        <v>146181375587</v>
      </c>
    </row>
    <row r="82" spans="3:16" x14ac:dyDescent="0.35">
      <c r="C82" t="s">
        <v>102</v>
      </c>
      <c r="D82" s="5">
        <v>109715550032</v>
      </c>
      <c r="E82" s="5">
        <v>130514007161</v>
      </c>
      <c r="F82" s="5">
        <v>201647570378</v>
      </c>
      <c r="G82" s="5">
        <v>141451203450</v>
      </c>
      <c r="I82" s="5">
        <v>130514007161</v>
      </c>
      <c r="J82" s="5">
        <v>175270877093</v>
      </c>
      <c r="K82" s="5">
        <v>42414056769</v>
      </c>
      <c r="L82" s="5">
        <v>7125124412</v>
      </c>
      <c r="M82" s="5">
        <v>10699374</v>
      </c>
      <c r="N82" s="5">
        <v>18923000</v>
      </c>
      <c r="O82" s="5">
        <v>189987143</v>
      </c>
      <c r="P82" s="5">
        <v>684256769</v>
      </c>
    </row>
    <row r="83" spans="3:16" x14ac:dyDescent="0.35">
      <c r="C83" t="s">
        <v>104</v>
      </c>
      <c r="D83" s="5">
        <v>1059596872610</v>
      </c>
      <c r="E83" s="5">
        <v>1295708265623</v>
      </c>
      <c r="F83" s="5">
        <v>1305023605476</v>
      </c>
      <c r="G83" s="5">
        <v>1061372859094</v>
      </c>
      <c r="I83" s="5">
        <v>1295708265623</v>
      </c>
      <c r="J83" s="5">
        <v>1231425512527</v>
      </c>
      <c r="K83" s="5">
        <v>807444066381</v>
      </c>
      <c r="L83" s="5">
        <v>601000099271</v>
      </c>
      <c r="M83" s="5">
        <v>503573717455</v>
      </c>
      <c r="N83" s="5">
        <v>566776681660</v>
      </c>
      <c r="O83" s="5">
        <v>548429503654</v>
      </c>
      <c r="P83" s="5">
        <v>604517769403</v>
      </c>
    </row>
    <row r="84" spans="3:16" x14ac:dyDescent="0.35">
      <c r="C84" t="s">
        <v>105</v>
      </c>
      <c r="N84" s="5">
        <v>403801389</v>
      </c>
      <c r="P84" s="5">
        <v>11313921707</v>
      </c>
    </row>
    <row r="85" spans="3:16" x14ac:dyDescent="0.35">
      <c r="C85" t="s">
        <v>108</v>
      </c>
      <c r="D85" s="5">
        <v>1352093649440</v>
      </c>
      <c r="E85" s="5">
        <v>866773564949</v>
      </c>
      <c r="F85" s="5">
        <v>1131283399580</v>
      </c>
      <c r="G85" s="5">
        <v>1238149462765</v>
      </c>
      <c r="I85" s="5">
        <v>866773564949</v>
      </c>
      <c r="J85" s="5">
        <v>850611400675</v>
      </c>
      <c r="K85" s="5">
        <v>1204924811612</v>
      </c>
      <c r="L85" s="5">
        <v>1604970851432</v>
      </c>
      <c r="M85" s="5">
        <v>758516785059</v>
      </c>
      <c r="N85" s="5">
        <v>381262232523</v>
      </c>
      <c r="O85" s="5">
        <v>433740654510</v>
      </c>
      <c r="P85" s="5">
        <v>499643602281</v>
      </c>
    </row>
    <row r="86" spans="3:16" x14ac:dyDescent="0.35">
      <c r="C86" t="s">
        <v>80</v>
      </c>
      <c r="D86" s="5">
        <v>275654965640</v>
      </c>
      <c r="E86" s="5">
        <v>275654965640</v>
      </c>
      <c r="F86" s="5">
        <v>11824386098</v>
      </c>
      <c r="G86" s="5">
        <v>11824386098</v>
      </c>
      <c r="I86" s="5">
        <v>275654965640</v>
      </c>
      <c r="J86" s="5">
        <v>11824386098</v>
      </c>
      <c r="K86" s="5">
        <v>10149262646</v>
      </c>
      <c r="L86" s="5">
        <v>10777200215</v>
      </c>
      <c r="M86" s="5">
        <v>10753123031</v>
      </c>
      <c r="N86" s="5">
        <v>10948550222</v>
      </c>
      <c r="O86" s="5">
        <v>-1371280326</v>
      </c>
      <c r="P86" s="5">
        <v>-758571628</v>
      </c>
    </row>
    <row r="87" spans="3:16" x14ac:dyDescent="0.35">
      <c r="C87" t="s">
        <v>109</v>
      </c>
      <c r="D87" s="5">
        <v>2639265347299</v>
      </c>
      <c r="E87" s="5">
        <v>2314965996051</v>
      </c>
      <c r="F87" s="5">
        <v>2626865774608</v>
      </c>
      <c r="G87" s="5">
        <v>2565602070714</v>
      </c>
      <c r="I87" s="5">
        <v>2314965996051</v>
      </c>
      <c r="J87" s="5">
        <v>2220463310236</v>
      </c>
      <c r="K87" s="5">
        <v>2379889872284</v>
      </c>
      <c r="L87" s="5">
        <v>2678284003473</v>
      </c>
      <c r="M87" s="5">
        <v>1413923779237</v>
      </c>
      <c r="N87" s="5">
        <v>1001067812550</v>
      </c>
      <c r="O87" s="5">
        <v>1053930686582</v>
      </c>
      <c r="P87" s="5">
        <v>1199988294180</v>
      </c>
    </row>
    <row r="88" spans="3:16" x14ac:dyDescent="0.35">
      <c r="C88" t="s">
        <v>110</v>
      </c>
    </row>
    <row r="89" spans="3:16" x14ac:dyDescent="0.35">
      <c r="C89" t="s">
        <v>112</v>
      </c>
      <c r="D89" s="5">
        <v>845501093342</v>
      </c>
      <c r="E89" s="5">
        <v>847651126701</v>
      </c>
      <c r="F89" s="5">
        <v>578522812091</v>
      </c>
      <c r="G89" s="5">
        <v>581891934241</v>
      </c>
      <c r="I89" s="5">
        <v>847651126701</v>
      </c>
      <c r="J89" s="5">
        <v>557170458651</v>
      </c>
      <c r="K89" s="5">
        <v>391553802563</v>
      </c>
      <c r="L89" s="5">
        <v>378737389609</v>
      </c>
      <c r="M89" s="5">
        <v>309524775723</v>
      </c>
      <c r="N89" s="5">
        <v>300913388255</v>
      </c>
      <c r="O89" s="5">
        <v>252751373563</v>
      </c>
      <c r="P89" s="5">
        <v>217085394092</v>
      </c>
    </row>
    <row r="90" spans="3:16" x14ac:dyDescent="0.35">
      <c r="C90" t="s">
        <v>111</v>
      </c>
      <c r="D90" s="5">
        <v>12267003382</v>
      </c>
      <c r="E90" s="5">
        <v>12573846750</v>
      </c>
      <c r="F90" s="5">
        <v>10658427739</v>
      </c>
      <c r="G90" s="5">
        <v>9803500391</v>
      </c>
      <c r="I90" s="5">
        <v>12573846750</v>
      </c>
      <c r="J90" s="5">
        <v>10728196280</v>
      </c>
      <c r="K90" s="5">
        <v>8420831010</v>
      </c>
      <c r="L90" s="5">
        <v>6260186017</v>
      </c>
      <c r="M90" s="5">
        <v>5175324285</v>
      </c>
      <c r="N90" s="5">
        <v>5590292108</v>
      </c>
      <c r="O90" s="5">
        <v>5887733523</v>
      </c>
      <c r="P90" s="5">
        <v>2378560994</v>
      </c>
    </row>
    <row r="91" spans="3:16" x14ac:dyDescent="0.35">
      <c r="C91" t="s">
        <v>115</v>
      </c>
      <c r="D91" s="5">
        <v>857768096724</v>
      </c>
      <c r="E91" s="5">
        <v>860224973451</v>
      </c>
      <c r="F91" s="5">
        <v>589181239830</v>
      </c>
      <c r="G91" s="5">
        <v>591695434632</v>
      </c>
      <c r="I91" s="5">
        <v>860224973451</v>
      </c>
      <c r="J91" s="5">
        <v>567898654931</v>
      </c>
      <c r="K91" s="5">
        <v>413774633573</v>
      </c>
      <c r="L91" s="5">
        <v>419497575626</v>
      </c>
      <c r="M91" s="5">
        <v>349200100008</v>
      </c>
      <c r="N91" s="5">
        <v>341003680363</v>
      </c>
      <c r="O91" s="5">
        <v>293539107086</v>
      </c>
      <c r="P91" s="5">
        <v>221713955086</v>
      </c>
    </row>
    <row r="92" spans="3:16" x14ac:dyDescent="0.35">
      <c r="C92" t="s">
        <v>116</v>
      </c>
      <c r="D92" s="5">
        <v>3497033444023</v>
      </c>
      <c r="E92" s="5">
        <v>3175190969502</v>
      </c>
      <c r="F92" s="5">
        <v>3216047014438</v>
      </c>
      <c r="G92" s="5">
        <v>3157297505346</v>
      </c>
      <c r="I92" s="5">
        <v>3175190969502</v>
      </c>
      <c r="J92" s="5">
        <v>2788361965167</v>
      </c>
      <c r="K92" s="5">
        <v>2793664505857</v>
      </c>
      <c r="L92" s="5">
        <v>3097781579099</v>
      </c>
      <c r="M92" s="5">
        <v>1763123879245</v>
      </c>
      <c r="N92" s="5">
        <v>1342071492913</v>
      </c>
      <c r="O92" s="5">
        <v>1347469793668</v>
      </c>
      <c r="P92" s="5">
        <v>1421702249266</v>
      </c>
    </row>
    <row r="93" spans="3:16" x14ac:dyDescent="0.35">
      <c r="C93" t="s">
        <v>117</v>
      </c>
    </row>
    <row r="94" spans="3:16" x14ac:dyDescent="0.35">
      <c r="C94" t="s">
        <v>118</v>
      </c>
    </row>
    <row r="95" spans="3:16" x14ac:dyDescent="0.35">
      <c r="C95" t="s">
        <v>119</v>
      </c>
      <c r="D95" s="5">
        <v>1463187756040</v>
      </c>
      <c r="E95" s="5">
        <v>1171514604203</v>
      </c>
      <c r="F95" s="5">
        <v>1546877870150</v>
      </c>
      <c r="G95" s="5">
        <v>1568912944286</v>
      </c>
      <c r="I95" s="5">
        <v>1171514604203</v>
      </c>
      <c r="J95" s="5">
        <v>1085747755077</v>
      </c>
      <c r="K95" s="5">
        <v>1354566277107</v>
      </c>
      <c r="L95" s="5">
        <v>1929970523526</v>
      </c>
      <c r="M95" s="5">
        <v>884452469621</v>
      </c>
      <c r="N95" s="5">
        <v>511577005759</v>
      </c>
      <c r="O95" s="5">
        <v>660887740084</v>
      </c>
      <c r="P95" s="5">
        <v>735433395890</v>
      </c>
    </row>
    <row r="96" spans="3:16" x14ac:dyDescent="0.35">
      <c r="C96" t="s">
        <v>285</v>
      </c>
      <c r="D96" s="5">
        <v>798263260013</v>
      </c>
      <c r="E96" s="5">
        <v>649221475466</v>
      </c>
      <c r="F96" s="5">
        <v>674820922714</v>
      </c>
      <c r="G96" s="5">
        <v>974800973494</v>
      </c>
      <c r="I96" s="5">
        <v>649221475466</v>
      </c>
      <c r="J96" s="5">
        <v>615528985297</v>
      </c>
      <c r="K96" s="5">
        <v>730454886495</v>
      </c>
      <c r="L96" s="5">
        <v>784886230831</v>
      </c>
      <c r="M96" s="5">
        <v>479618135002</v>
      </c>
      <c r="N96" s="5">
        <v>276318074208</v>
      </c>
      <c r="O96" s="5">
        <v>458834808601</v>
      </c>
      <c r="P96" s="5">
        <v>546631223278</v>
      </c>
    </row>
    <row r="97" spans="3:16" x14ac:dyDescent="0.35">
      <c r="C97" t="s">
        <v>120</v>
      </c>
    </row>
    <row r="98" spans="3:16" x14ac:dyDescent="0.35">
      <c r="C98" t="s">
        <v>286</v>
      </c>
      <c r="D98" s="5">
        <v>512392353635</v>
      </c>
      <c r="E98" s="5">
        <v>339599652059</v>
      </c>
      <c r="F98" s="5">
        <v>618202826252</v>
      </c>
      <c r="G98" s="5">
        <v>341270045509</v>
      </c>
      <c r="I98" s="5">
        <v>339599652059</v>
      </c>
      <c r="J98" s="5">
        <v>369394058495</v>
      </c>
      <c r="K98" s="5">
        <v>340373741031</v>
      </c>
      <c r="L98" s="5">
        <v>856187979464</v>
      </c>
      <c r="M98" s="5">
        <v>310218600538</v>
      </c>
      <c r="N98" s="5">
        <v>195214145446</v>
      </c>
      <c r="O98" s="5">
        <v>161219915388</v>
      </c>
      <c r="P98" s="5">
        <v>146865632356</v>
      </c>
    </row>
    <row r="99" spans="3:16" x14ac:dyDescent="0.35">
      <c r="C99" t="s">
        <v>121</v>
      </c>
      <c r="F99" s="5">
        <v>86997774004</v>
      </c>
      <c r="G99" s="5">
        <v>173995548006</v>
      </c>
      <c r="P99" s="5">
        <v>3247358817</v>
      </c>
    </row>
    <row r="100" spans="3:16" x14ac:dyDescent="0.35">
      <c r="C100" t="s">
        <v>123</v>
      </c>
      <c r="D100" s="5">
        <v>4159144008</v>
      </c>
      <c r="E100" s="5">
        <v>4105026943</v>
      </c>
      <c r="F100" s="5">
        <v>5059075677</v>
      </c>
      <c r="G100" s="5">
        <v>4203376828</v>
      </c>
      <c r="I100" s="5">
        <v>4105026943</v>
      </c>
      <c r="J100" s="5">
        <v>4763101763</v>
      </c>
      <c r="K100" s="5">
        <v>4971742328</v>
      </c>
      <c r="L100" s="5">
        <v>3288332693</v>
      </c>
      <c r="M100" s="5">
        <v>4198969736</v>
      </c>
      <c r="N100" s="5">
        <v>2450714534</v>
      </c>
      <c r="O100" s="5">
        <v>1319282464</v>
      </c>
      <c r="P100" s="5">
        <v>753648457</v>
      </c>
    </row>
    <row r="101" spans="3:16" x14ac:dyDescent="0.35">
      <c r="C101" t="s">
        <v>122</v>
      </c>
      <c r="D101" s="5">
        <v>27419682448</v>
      </c>
      <c r="E101" s="5">
        <v>53658253414</v>
      </c>
      <c r="F101" s="5">
        <v>75335041031</v>
      </c>
      <c r="G101" s="5">
        <v>34620415885</v>
      </c>
      <c r="I101" s="5">
        <v>53658253414</v>
      </c>
      <c r="J101" s="5">
        <v>48404547266</v>
      </c>
      <c r="K101" s="5">
        <v>36344106179</v>
      </c>
      <c r="L101" s="5">
        <v>17151941629</v>
      </c>
      <c r="M101" s="5">
        <v>23632179772</v>
      </c>
      <c r="N101" s="5">
        <v>22419861350</v>
      </c>
      <c r="O101" s="5">
        <v>5192923328</v>
      </c>
      <c r="P101" s="5">
        <v>13335227705</v>
      </c>
    </row>
    <row r="102" spans="3:16" x14ac:dyDescent="0.35">
      <c r="C102" t="s">
        <v>124</v>
      </c>
    </row>
    <row r="103" spans="3:16" x14ac:dyDescent="0.35">
      <c r="C103" t="s">
        <v>125</v>
      </c>
      <c r="D103" s="5">
        <v>76958609771</v>
      </c>
      <c r="E103" s="5">
        <v>84425758023</v>
      </c>
      <c r="F103" s="5">
        <v>91892906286</v>
      </c>
      <c r="G103" s="5">
        <v>99360054546</v>
      </c>
      <c r="I103" s="5">
        <v>84425758023</v>
      </c>
      <c r="J103" s="5">
        <v>114294351064</v>
      </c>
      <c r="K103" s="5">
        <v>32239167137</v>
      </c>
      <c r="L103" s="5">
        <v>30473864105</v>
      </c>
      <c r="N103" s="5">
        <v>30993876251</v>
      </c>
      <c r="O103" s="5">
        <v>42758393231</v>
      </c>
      <c r="P103" s="5">
        <v>81788910208</v>
      </c>
    </row>
    <row r="104" spans="3:16" x14ac:dyDescent="0.35">
      <c r="C104" t="s">
        <v>362</v>
      </c>
      <c r="D104" s="5">
        <v>2888761013</v>
      </c>
      <c r="E104" s="5">
        <v>4062875956</v>
      </c>
      <c r="F104" s="5">
        <v>2553859012</v>
      </c>
      <c r="G104" s="5">
        <v>3662025419</v>
      </c>
      <c r="I104" s="5">
        <v>4062875956</v>
      </c>
      <c r="J104" s="5">
        <v>5542768405</v>
      </c>
      <c r="K104" s="5">
        <v>7200550557</v>
      </c>
      <c r="L104" s="5">
        <v>1448220511</v>
      </c>
      <c r="M104" s="5">
        <v>290467938</v>
      </c>
      <c r="N104" s="5">
        <v>1285148692</v>
      </c>
      <c r="O104" s="5">
        <v>660880841</v>
      </c>
      <c r="P104" s="5">
        <v>876884561</v>
      </c>
    </row>
    <row r="105" spans="3:16" x14ac:dyDescent="0.35">
      <c r="C105" t="s">
        <v>126</v>
      </c>
      <c r="D105" s="5">
        <v>35075790195</v>
      </c>
      <c r="E105" s="5">
        <v>35947104462</v>
      </c>
      <c r="F105" s="5">
        <v>36388221507</v>
      </c>
      <c r="G105" s="5">
        <v>37444543020</v>
      </c>
      <c r="I105" s="5">
        <v>35947104462</v>
      </c>
      <c r="J105" s="5">
        <v>37783311332</v>
      </c>
      <c r="K105" s="5">
        <v>15856555531</v>
      </c>
      <c r="L105" s="5">
        <v>11885572721</v>
      </c>
      <c r="M105" s="5">
        <v>11167769666</v>
      </c>
      <c r="N105" s="5">
        <v>14692895029</v>
      </c>
      <c r="O105" s="5">
        <v>34267529802</v>
      </c>
      <c r="P105" s="5">
        <v>24505587094</v>
      </c>
    </row>
    <row r="106" spans="3:16" x14ac:dyDescent="0.35">
      <c r="C106" t="s">
        <v>127</v>
      </c>
      <c r="D106" s="5">
        <v>106681065164</v>
      </c>
      <c r="E106" s="5">
        <v>115322328359</v>
      </c>
      <c r="F106" s="5">
        <v>115275659440</v>
      </c>
      <c r="G106" s="5">
        <v>123850974107</v>
      </c>
      <c r="I106" s="5">
        <v>115322328359</v>
      </c>
      <c r="J106" s="5">
        <v>140666013611</v>
      </c>
      <c r="K106" s="5">
        <v>59021433404</v>
      </c>
      <c r="L106" s="5">
        <v>47490885522</v>
      </c>
      <c r="M106" s="5">
        <v>16460481868</v>
      </c>
      <c r="N106" s="5">
        <v>46723266698</v>
      </c>
      <c r="O106" s="5">
        <v>56003264100</v>
      </c>
      <c r="P106" s="5">
        <v>92223922114</v>
      </c>
    </row>
    <row r="107" spans="3:16" x14ac:dyDescent="0.35">
      <c r="C107" t="s">
        <v>128</v>
      </c>
      <c r="D107" s="5">
        <v>106681065164</v>
      </c>
      <c r="E107" s="5">
        <v>115322328359</v>
      </c>
      <c r="F107" s="5">
        <v>115275659440</v>
      </c>
      <c r="G107" s="5">
        <v>123850974107</v>
      </c>
      <c r="I107" s="5">
        <v>115322328359</v>
      </c>
      <c r="J107" s="5">
        <v>140666013611</v>
      </c>
      <c r="K107" s="5">
        <v>59021433404</v>
      </c>
      <c r="L107" s="5">
        <v>47490885522</v>
      </c>
      <c r="M107" s="5">
        <v>16460481868</v>
      </c>
      <c r="N107" s="5">
        <v>46723266698</v>
      </c>
      <c r="O107" s="5">
        <v>56003264100</v>
      </c>
      <c r="P107" s="5">
        <v>92223922114</v>
      </c>
    </row>
    <row r="108" spans="3:16" x14ac:dyDescent="0.35">
      <c r="C108" t="s">
        <v>129</v>
      </c>
    </row>
    <row r="109" spans="3:16" x14ac:dyDescent="0.35">
      <c r="C109" t="s">
        <v>130</v>
      </c>
      <c r="D109" s="5">
        <v>79847370784</v>
      </c>
      <c r="E109" s="5">
        <v>88488633979</v>
      </c>
      <c r="F109" s="5">
        <v>94446765298</v>
      </c>
      <c r="G109" s="5">
        <v>103022079965</v>
      </c>
      <c r="I109" s="5">
        <v>88488633979</v>
      </c>
      <c r="J109" s="5">
        <v>119837119469</v>
      </c>
      <c r="K109" s="5">
        <v>39439717694</v>
      </c>
      <c r="L109" s="5">
        <v>31922084616</v>
      </c>
      <c r="M109" s="5">
        <v>290467938</v>
      </c>
      <c r="N109" s="5">
        <v>32279024943</v>
      </c>
      <c r="O109" s="5">
        <v>43419274072</v>
      </c>
      <c r="P109" s="5">
        <v>82665794769</v>
      </c>
    </row>
    <row r="110" spans="3:16" x14ac:dyDescent="0.35">
      <c r="C110" t="s">
        <v>132</v>
      </c>
      <c r="D110" s="5">
        <v>1569868821204</v>
      </c>
      <c r="E110" s="5">
        <v>1286836932562</v>
      </c>
      <c r="F110" s="5">
        <v>1662153529590</v>
      </c>
      <c r="G110" s="5">
        <v>1692763918393</v>
      </c>
      <c r="I110" s="5">
        <v>1286836932562</v>
      </c>
      <c r="J110" s="5">
        <v>1226413768688</v>
      </c>
      <c r="K110" s="5">
        <v>1413587710511</v>
      </c>
      <c r="L110" s="5">
        <v>1977461409048</v>
      </c>
      <c r="M110" s="5">
        <v>900912951489</v>
      </c>
      <c r="N110" s="5">
        <v>558300272457</v>
      </c>
      <c r="O110" s="5">
        <v>716891004184</v>
      </c>
      <c r="P110" s="5">
        <v>827657318004</v>
      </c>
    </row>
    <row r="111" spans="3:16" x14ac:dyDescent="0.35">
      <c r="C111" t="s">
        <v>133</v>
      </c>
    </row>
    <row r="112" spans="3:16" x14ac:dyDescent="0.35">
      <c r="C112" t="s">
        <v>134</v>
      </c>
      <c r="D112" s="5">
        <v>512500000000</v>
      </c>
      <c r="E112" s="5">
        <v>512500000000</v>
      </c>
      <c r="F112" s="5">
        <v>512500000000</v>
      </c>
      <c r="G112" s="5">
        <v>512500000000</v>
      </c>
      <c r="I112" s="5">
        <v>512500000000</v>
      </c>
      <c r="J112" s="5">
        <v>512500000000</v>
      </c>
      <c r="K112" s="5">
        <v>512500000000</v>
      </c>
      <c r="L112" s="5">
        <v>512500000000</v>
      </c>
      <c r="M112" s="5">
        <v>512500000000</v>
      </c>
      <c r="N112" s="5">
        <v>512500000000</v>
      </c>
      <c r="O112" s="5">
        <v>435000000000</v>
      </c>
      <c r="P112" s="5">
        <v>360000000000</v>
      </c>
    </row>
    <row r="113" spans="2:16" x14ac:dyDescent="0.35">
      <c r="C113" t="s">
        <v>136</v>
      </c>
      <c r="D113" s="5">
        <v>1080806158656</v>
      </c>
      <c r="E113" s="5">
        <v>1043184244025</v>
      </c>
      <c r="F113" s="5">
        <v>975587993008</v>
      </c>
      <c r="G113" s="5">
        <v>890638537830</v>
      </c>
      <c r="I113" s="5">
        <v>1043184244025</v>
      </c>
      <c r="J113" s="5">
        <v>982513308298</v>
      </c>
      <c r="K113" s="5">
        <v>813773564378</v>
      </c>
      <c r="L113" s="5">
        <v>561171924518</v>
      </c>
      <c r="M113" s="5">
        <v>312595638515</v>
      </c>
      <c r="N113" s="5">
        <v>236523782796</v>
      </c>
      <c r="O113" s="5">
        <v>173527631652</v>
      </c>
      <c r="P113" s="5">
        <v>213070568536</v>
      </c>
    </row>
    <row r="114" spans="2:16" x14ac:dyDescent="0.35">
      <c r="C114" t="s">
        <v>137</v>
      </c>
      <c r="D114" s="5">
        <v>82000000000</v>
      </c>
      <c r="E114" s="5">
        <v>82000000000</v>
      </c>
      <c r="F114" s="5">
        <v>82000000000</v>
      </c>
      <c r="G114" s="5">
        <v>82000000000</v>
      </c>
      <c r="I114" s="5">
        <v>82000000000</v>
      </c>
      <c r="J114" s="5">
        <v>82000000000</v>
      </c>
      <c r="K114" s="5">
        <v>72000000000</v>
      </c>
      <c r="L114" s="5">
        <v>72000000000</v>
      </c>
      <c r="M114" s="5">
        <v>72000000000</v>
      </c>
      <c r="N114" s="5">
        <v>72000000000</v>
      </c>
      <c r="O114" s="5">
        <v>72000000000</v>
      </c>
    </row>
    <row r="115" spans="2:16" x14ac:dyDescent="0.35">
      <c r="C115" t="s">
        <v>138</v>
      </c>
      <c r="D115" s="5">
        <v>998806158656</v>
      </c>
      <c r="E115" s="5">
        <v>961184244025</v>
      </c>
      <c r="F115" s="5">
        <v>893587993008</v>
      </c>
      <c r="G115" s="5">
        <v>808638537830</v>
      </c>
      <c r="I115" s="5">
        <v>961184244025</v>
      </c>
      <c r="J115" s="5">
        <v>900513308298</v>
      </c>
      <c r="K115" s="5">
        <v>741773564378</v>
      </c>
      <c r="L115" s="5">
        <v>489171924518</v>
      </c>
      <c r="M115" s="5">
        <v>240595638515</v>
      </c>
      <c r="N115" s="5">
        <v>164523782796</v>
      </c>
      <c r="O115" s="5">
        <v>101527631652</v>
      </c>
      <c r="P115" s="5">
        <v>213070568536</v>
      </c>
    </row>
    <row r="116" spans="2:16" x14ac:dyDescent="0.35">
      <c r="C116" t="s">
        <v>139</v>
      </c>
      <c r="D116" s="5">
        <v>1080806158656</v>
      </c>
      <c r="E116" s="5">
        <v>1043184244025</v>
      </c>
      <c r="F116" s="5">
        <v>975587993008</v>
      </c>
      <c r="G116" s="5">
        <v>890638537830</v>
      </c>
      <c r="I116" s="5">
        <v>1043184244025</v>
      </c>
      <c r="J116" s="5">
        <v>982513308298</v>
      </c>
      <c r="K116" s="5">
        <v>813773564378</v>
      </c>
      <c r="L116" s="5">
        <v>561171924518</v>
      </c>
      <c r="M116" s="5">
        <v>312595638515</v>
      </c>
      <c r="N116" s="5">
        <v>236523782796</v>
      </c>
      <c r="O116" s="5">
        <v>173527631652</v>
      </c>
      <c r="P116" s="5">
        <v>213070568536</v>
      </c>
    </row>
    <row r="117" spans="2:16" x14ac:dyDescent="0.35">
      <c r="C117" t="s">
        <v>291</v>
      </c>
      <c r="D117" s="5">
        <v>58203498523</v>
      </c>
      <c r="E117" s="5">
        <v>57014827275</v>
      </c>
      <c r="F117" s="5">
        <v>53981105742</v>
      </c>
      <c r="G117" s="5">
        <v>49570663025</v>
      </c>
      <c r="I117" s="5">
        <v>57014827275</v>
      </c>
      <c r="J117" s="5">
        <v>55110502083</v>
      </c>
      <c r="K117" s="5">
        <v>43653968322</v>
      </c>
      <c r="L117" s="5">
        <v>35871045318</v>
      </c>
      <c r="M117" s="5">
        <v>26362166210</v>
      </c>
      <c r="N117" s="5">
        <v>23798887438</v>
      </c>
      <c r="O117" s="5">
        <v>23422438158</v>
      </c>
      <c r="P117" s="5">
        <v>21732934354</v>
      </c>
    </row>
    <row r="118" spans="2:16" x14ac:dyDescent="0.35">
      <c r="C118" t="s">
        <v>9</v>
      </c>
      <c r="D118" s="5">
        <v>1927164622819</v>
      </c>
      <c r="E118" s="5">
        <v>1888354036940</v>
      </c>
      <c r="F118" s="5">
        <v>1553893484848</v>
      </c>
      <c r="G118" s="5">
        <v>1464533586953</v>
      </c>
      <c r="I118" s="5">
        <v>1888354036940</v>
      </c>
      <c r="J118" s="5">
        <v>1561948196479</v>
      </c>
      <c r="K118" s="5">
        <v>1380076795346</v>
      </c>
      <c r="L118" s="5">
        <v>1120320170051</v>
      </c>
      <c r="M118" s="5">
        <v>862210927756</v>
      </c>
      <c r="N118" s="5">
        <v>783771220456</v>
      </c>
      <c r="O118" s="5">
        <v>630578789484</v>
      </c>
      <c r="P118" s="5">
        <v>594044931262</v>
      </c>
    </row>
    <row r="119" spans="2:16" x14ac:dyDescent="0.35">
      <c r="C119" t="s">
        <v>140</v>
      </c>
      <c r="D119" s="5">
        <v>3497033444023</v>
      </c>
      <c r="E119" s="5">
        <v>3175190969502</v>
      </c>
      <c r="F119" s="5">
        <v>3216047014438</v>
      </c>
      <c r="G119" s="5">
        <v>3157297505346</v>
      </c>
      <c r="I119" s="5">
        <v>3175190969502</v>
      </c>
      <c r="J119" s="5">
        <v>2788361965167</v>
      </c>
      <c r="K119" s="5">
        <v>2793664505857</v>
      </c>
      <c r="L119" s="5">
        <v>3097781579099</v>
      </c>
      <c r="M119" s="5">
        <v>1763123879245</v>
      </c>
      <c r="N119" s="5">
        <v>1342071492913</v>
      </c>
      <c r="O119" s="5">
        <v>1347469793668</v>
      </c>
      <c r="P119" s="5">
        <v>1421702249266</v>
      </c>
    </row>
    <row r="120" spans="2:16" x14ac:dyDescent="0.35">
      <c r="C120" t="s">
        <v>141</v>
      </c>
      <c r="D120" s="5">
        <v>10250000000</v>
      </c>
      <c r="E120" s="5">
        <v>10250000000</v>
      </c>
      <c r="F120" s="5">
        <v>10250000000</v>
      </c>
      <c r="G120" s="5">
        <v>10250000000</v>
      </c>
      <c r="I120" s="5">
        <v>10250000000</v>
      </c>
      <c r="J120" s="5">
        <v>10250000000</v>
      </c>
      <c r="K120" s="5">
        <v>5125000000</v>
      </c>
      <c r="L120" s="5">
        <v>5125000000</v>
      </c>
      <c r="M120" s="5">
        <v>5125000000</v>
      </c>
      <c r="N120" s="5">
        <v>5125000000</v>
      </c>
      <c r="O120" s="5">
        <v>4350000000</v>
      </c>
      <c r="P120" s="5">
        <v>360000</v>
      </c>
    </row>
    <row r="122" spans="2:16" x14ac:dyDescent="0.35">
      <c r="B122" t="s">
        <v>142</v>
      </c>
      <c r="C122" t="s">
        <v>143</v>
      </c>
      <c r="D122" s="5">
        <v>-162403494995</v>
      </c>
      <c r="E122" s="5">
        <v>147593500039</v>
      </c>
      <c r="F122" s="5">
        <v>377508686551</v>
      </c>
      <c r="G122" s="5">
        <v>-206567511328</v>
      </c>
      <c r="I122" s="5">
        <v>312968429300</v>
      </c>
      <c r="J122" s="5">
        <v>317610762031</v>
      </c>
      <c r="K122" s="5">
        <v>77381363245</v>
      </c>
      <c r="L122" s="5">
        <v>93102084321</v>
      </c>
      <c r="M122" s="5">
        <v>-33523347183</v>
      </c>
      <c r="N122" s="5">
        <v>231452703288</v>
      </c>
      <c r="O122" s="5">
        <v>239341339659</v>
      </c>
      <c r="P122" s="5">
        <v>-94144390476</v>
      </c>
    </row>
    <row r="123" spans="2:16" x14ac:dyDescent="0.35">
      <c r="C123" t="s">
        <v>292</v>
      </c>
      <c r="D123" s="5">
        <v>834666660555</v>
      </c>
      <c r="E123" s="5">
        <v>1199346302172</v>
      </c>
      <c r="F123" s="5">
        <v>1023235225929</v>
      </c>
      <c r="G123" s="5">
        <v>841481403823</v>
      </c>
      <c r="I123" s="5">
        <v>4089798006627</v>
      </c>
      <c r="J123" s="5">
        <v>4156886140415</v>
      </c>
      <c r="K123" s="5">
        <v>4227058797026</v>
      </c>
      <c r="L123" s="5">
        <v>3833431136715</v>
      </c>
      <c r="M123" s="5">
        <v>1930200809223</v>
      </c>
      <c r="N123" s="5">
        <v>1391307038208</v>
      </c>
      <c r="O123" s="5">
        <v>1338837453840</v>
      </c>
      <c r="P123" s="5">
        <v>1123220921096</v>
      </c>
    </row>
    <row r="124" spans="2:16" x14ac:dyDescent="0.35">
      <c r="C124" t="s">
        <v>294</v>
      </c>
      <c r="D124" s="5">
        <v>-841148513711</v>
      </c>
      <c r="E124" s="5">
        <v>-955992514150</v>
      </c>
      <c r="F124" s="5">
        <v>-497846785745</v>
      </c>
      <c r="G124" s="5">
        <v>-884106871261</v>
      </c>
      <c r="I124" s="5">
        <v>-3207694975815</v>
      </c>
      <c r="J124" s="5">
        <v>-3175171435320</v>
      </c>
      <c r="K124" s="5">
        <v>-3472161844419</v>
      </c>
      <c r="L124" s="5">
        <v>-3127746188418</v>
      </c>
      <c r="M124" s="5">
        <v>-1595278025439</v>
      </c>
      <c r="N124" s="5">
        <v>-873608051996</v>
      </c>
      <c r="O124" s="5">
        <v>-790199901927</v>
      </c>
      <c r="P124" s="5">
        <v>-940536023803</v>
      </c>
    </row>
    <row r="125" spans="2:16" x14ac:dyDescent="0.35">
      <c r="C125" t="s">
        <v>1155</v>
      </c>
      <c r="D125" s="5">
        <v>-71997525786</v>
      </c>
      <c r="E125" s="5">
        <v>-46776668557</v>
      </c>
      <c r="F125" s="5">
        <v>-136494440723</v>
      </c>
      <c r="G125" s="5">
        <v>-102273996505</v>
      </c>
      <c r="I125" s="5">
        <v>-388628587321</v>
      </c>
      <c r="J125" s="5">
        <v>-514498615782</v>
      </c>
      <c r="K125" s="5">
        <v>-408735031188</v>
      </c>
      <c r="L125" s="5">
        <v>-302258154194</v>
      </c>
      <c r="M125" s="5">
        <v>-189638914345</v>
      </c>
      <c r="N125" s="5">
        <v>-181909566574</v>
      </c>
      <c r="O125" s="5">
        <v>-165636466930</v>
      </c>
      <c r="P125" s="5">
        <v>-137343273671</v>
      </c>
    </row>
    <row r="126" spans="2:16" x14ac:dyDescent="0.35">
      <c r="C126" t="s">
        <v>293</v>
      </c>
      <c r="E126" s="5">
        <v>-45209111835</v>
      </c>
      <c r="I126" s="5">
        <v>-45209111835</v>
      </c>
      <c r="J126" s="5">
        <v>-40831546762</v>
      </c>
      <c r="K126" s="5">
        <v>-41518170424</v>
      </c>
      <c r="L126" s="5">
        <v>-38611252383</v>
      </c>
      <c r="M126" s="5">
        <v>-80406933417</v>
      </c>
      <c r="N126" s="5">
        <v>-32353269822</v>
      </c>
      <c r="O126" s="5">
        <v>-28927143576</v>
      </c>
      <c r="P126" s="5">
        <v>-42175276014</v>
      </c>
    </row>
    <row r="127" spans="2:16" x14ac:dyDescent="0.35">
      <c r="C127" t="s">
        <v>147</v>
      </c>
      <c r="D127" s="5">
        <v>-69026024523</v>
      </c>
      <c r="E127" s="5">
        <v>18732277092</v>
      </c>
      <c r="F127" s="5">
        <v>17797438258</v>
      </c>
      <c r="G127" s="5">
        <v>-47009075151</v>
      </c>
      <c r="I127" s="5">
        <v>-54672197032</v>
      </c>
      <c r="J127" s="5">
        <v>-588751497</v>
      </c>
      <c r="K127" s="5">
        <v>-139619803028</v>
      </c>
      <c r="L127" s="5">
        <v>-155237652461</v>
      </c>
      <c r="M127" s="5">
        <v>-69228194420</v>
      </c>
      <c r="N127" s="5">
        <v>-15609667526</v>
      </c>
      <c r="O127" s="5">
        <v>-31830138116</v>
      </c>
      <c r="P127" s="5">
        <v>-24606430478</v>
      </c>
    </row>
    <row r="128" spans="2:16" x14ac:dyDescent="0.35">
      <c r="C128" t="s">
        <v>851</v>
      </c>
      <c r="D128" s="5">
        <v>117188368</v>
      </c>
      <c r="E128" s="5">
        <v>472531695</v>
      </c>
      <c r="F128" s="5">
        <v>173958905</v>
      </c>
      <c r="G128" s="5">
        <v>213973400</v>
      </c>
      <c r="I128" s="5">
        <v>1110998311</v>
      </c>
      <c r="J128" s="5">
        <v>2368584914</v>
      </c>
      <c r="K128" s="5">
        <v>4027970345</v>
      </c>
      <c r="L128" s="5">
        <v>5267517470</v>
      </c>
      <c r="M128" s="5">
        <v>3965961993</v>
      </c>
      <c r="N128" s="5">
        <v>3872797072</v>
      </c>
      <c r="O128" s="5">
        <v>525859861</v>
      </c>
      <c r="P128" s="5">
        <v>619926318</v>
      </c>
    </row>
    <row r="129" spans="3:16" x14ac:dyDescent="0.35">
      <c r="C129" t="s">
        <v>296</v>
      </c>
      <c r="D129" s="5">
        <v>-17484594917</v>
      </c>
      <c r="E129" s="5">
        <v>-19461560314</v>
      </c>
      <c r="F129" s="5">
        <v>-26305846418</v>
      </c>
      <c r="G129" s="5">
        <v>-17666639052</v>
      </c>
      <c r="I129" s="5">
        <v>-81552454594</v>
      </c>
      <c r="J129" s="5">
        <v>-92880640981</v>
      </c>
      <c r="K129" s="5">
        <v>-76737481801</v>
      </c>
      <c r="L129" s="5">
        <v>-81776480705</v>
      </c>
      <c r="M129" s="5">
        <v>-42066844267</v>
      </c>
      <c r="N129" s="5">
        <v>-55178460988</v>
      </c>
      <c r="O129" s="5">
        <v>-68222313812</v>
      </c>
      <c r="P129" s="5">
        <v>-69065342202</v>
      </c>
    </row>
    <row r="130" spans="3:16" x14ac:dyDescent="0.35">
      <c r="C130" t="s">
        <v>1156</v>
      </c>
      <c r="D130" s="5">
        <v>2469315019</v>
      </c>
      <c r="E130" s="5">
        <v>11804409423</v>
      </c>
      <c r="F130" s="5">
        <v>-3050863655</v>
      </c>
      <c r="G130" s="5">
        <v>2793693418</v>
      </c>
      <c r="I130" s="5">
        <v>15138916446</v>
      </c>
      <c r="J130" s="5">
        <v>2847314643</v>
      </c>
      <c r="K130" s="5">
        <v>6151072254</v>
      </c>
      <c r="L130" s="5">
        <v>3428506215</v>
      </c>
      <c r="M130" s="5">
        <v>15843835588</v>
      </c>
      <c r="N130" s="5">
        <v>578677294</v>
      </c>
      <c r="O130" s="5">
        <v>2153289850</v>
      </c>
      <c r="P130" s="5">
        <v>1958699018</v>
      </c>
    </row>
    <row r="131" spans="3:16" x14ac:dyDescent="0.35">
      <c r="C131" t="s">
        <v>1134</v>
      </c>
      <c r="E131" s="5">
        <v>-15322165487</v>
      </c>
      <c r="I131" s="5">
        <v>-15322165487</v>
      </c>
      <c r="J131" s="5">
        <v>-20520287599</v>
      </c>
      <c r="K131" s="5">
        <v>-21084145520</v>
      </c>
      <c r="L131" s="5">
        <v>-43395347918</v>
      </c>
      <c r="M131" s="5">
        <v>-6915042099</v>
      </c>
      <c r="N131" s="5">
        <v>-5646792380</v>
      </c>
      <c r="O131" s="5">
        <v>-17359299531</v>
      </c>
      <c r="P131" s="5">
        <v>-6217590740</v>
      </c>
    </row>
    <row r="132" spans="3:16" x14ac:dyDescent="0.35">
      <c r="C132" t="s">
        <v>150</v>
      </c>
      <c r="D132" s="5">
        <v>139529207084</v>
      </c>
      <c r="E132" s="5">
        <v>-125275616702</v>
      </c>
      <c r="F132" s="5">
        <v>-396609460962</v>
      </c>
      <c r="G132" s="5">
        <v>267943275298</v>
      </c>
      <c r="I132" s="5">
        <v>-210666155284</v>
      </c>
      <c r="J132" s="5">
        <v>-229282263598</v>
      </c>
      <c r="K132" s="5">
        <v>-202614231303</v>
      </c>
      <c r="L132" s="5">
        <v>211544495819</v>
      </c>
      <c r="M132" s="5">
        <v>119008878425</v>
      </c>
      <c r="N132" s="5">
        <v>-176488220327</v>
      </c>
      <c r="O132" s="5">
        <v>-155262073098</v>
      </c>
      <c r="P132" s="5">
        <v>96599530640</v>
      </c>
    </row>
    <row r="133" spans="3:16" x14ac:dyDescent="0.35">
      <c r="C133" t="s">
        <v>151</v>
      </c>
      <c r="D133" s="5">
        <v>-9838953437</v>
      </c>
      <c r="E133" s="5">
        <v>-9438677473</v>
      </c>
      <c r="F133" s="5">
        <v>-7038652648</v>
      </c>
      <c r="G133" s="5">
        <v>-18019704125</v>
      </c>
      <c r="I133" s="5">
        <v>-60832415427</v>
      </c>
      <c r="J133" s="5">
        <v>-187108634015</v>
      </c>
      <c r="K133" s="5">
        <v>-20565755971</v>
      </c>
      <c r="L133" s="5">
        <v>-93315260778</v>
      </c>
      <c r="M133" s="5">
        <v>-31958824942</v>
      </c>
      <c r="N133" s="5">
        <v>-67244513643</v>
      </c>
      <c r="O133" s="5">
        <v>-85635607192</v>
      </c>
      <c r="P133" s="5">
        <v>-3557822322</v>
      </c>
    </row>
    <row r="134" spans="3:16" x14ac:dyDescent="0.35">
      <c r="C134" t="s">
        <v>155</v>
      </c>
      <c r="D134" s="5">
        <v>-9870484969</v>
      </c>
      <c r="E134" s="5">
        <v>-9438677473</v>
      </c>
      <c r="F134" s="5">
        <v>-8038652648</v>
      </c>
      <c r="G134" s="5">
        <v>-18019704125</v>
      </c>
      <c r="I134" s="5">
        <v>-61832415427</v>
      </c>
      <c r="J134" s="5">
        <v>-201106832214</v>
      </c>
      <c r="K134" s="5">
        <v>-41802692909</v>
      </c>
      <c r="L134" s="5">
        <v>-93947247985</v>
      </c>
      <c r="M134" s="5">
        <v>-32038824942</v>
      </c>
      <c r="N134" s="5">
        <v>-65760530317</v>
      </c>
      <c r="O134" s="5">
        <v>-53202607192</v>
      </c>
      <c r="P134" s="5">
        <v>-3557822322</v>
      </c>
    </row>
    <row r="135" spans="3:16" x14ac:dyDescent="0.35">
      <c r="C135" t="s">
        <v>152</v>
      </c>
      <c r="D135" s="5">
        <v>31531532</v>
      </c>
      <c r="F135" s="5">
        <v>1000000000</v>
      </c>
      <c r="I135" s="5">
        <v>1000000000</v>
      </c>
      <c r="J135" s="5">
        <v>198198199</v>
      </c>
      <c r="K135" s="5">
        <v>536936938</v>
      </c>
      <c r="L135" s="5">
        <v>631987207</v>
      </c>
      <c r="M135" s="5">
        <v>80000000</v>
      </c>
      <c r="N135" s="5">
        <v>179700000</v>
      </c>
      <c r="O135" s="5">
        <v>217000000</v>
      </c>
    </row>
    <row r="136" spans="3:16" x14ac:dyDescent="0.35">
      <c r="C136" t="s">
        <v>1157</v>
      </c>
      <c r="N136" s="5">
        <v>-2063683326</v>
      </c>
    </row>
    <row r="137" spans="3:16" x14ac:dyDescent="0.35">
      <c r="C137" t="s">
        <v>1158</v>
      </c>
      <c r="J137" s="5">
        <v>13800000000</v>
      </c>
      <c r="K137" s="5">
        <v>20700000000</v>
      </c>
      <c r="N137" s="5">
        <v>400000000</v>
      </c>
    </row>
    <row r="138" spans="3:16" x14ac:dyDescent="0.35">
      <c r="C138" t="s">
        <v>1159</v>
      </c>
      <c r="O138" s="5">
        <v>-34900000000</v>
      </c>
    </row>
    <row r="139" spans="3:16" x14ac:dyDescent="0.35">
      <c r="C139" t="s">
        <v>1160</v>
      </c>
      <c r="O139" s="5">
        <v>2250000000</v>
      </c>
    </row>
    <row r="140" spans="3:16" x14ac:dyDescent="0.35">
      <c r="C140" t="s">
        <v>164</v>
      </c>
      <c r="D140" s="5">
        <v>139529207084</v>
      </c>
      <c r="E140" s="5">
        <v>-125275616702</v>
      </c>
      <c r="F140" s="5">
        <v>-396609460962</v>
      </c>
      <c r="G140" s="5">
        <v>267943275298</v>
      </c>
      <c r="I140" s="5">
        <v>-210666155284</v>
      </c>
      <c r="J140" s="5">
        <v>-229282263598</v>
      </c>
      <c r="K140" s="5">
        <v>-202614231303</v>
      </c>
      <c r="L140" s="5">
        <v>211544495819</v>
      </c>
      <c r="M140" s="5">
        <v>119008878425</v>
      </c>
      <c r="N140" s="5">
        <v>-176488220327</v>
      </c>
      <c r="O140" s="5">
        <v>-155262073098</v>
      </c>
      <c r="P140" s="5">
        <v>96599530640</v>
      </c>
    </row>
    <row r="141" spans="3:16" x14ac:dyDescent="0.35">
      <c r="C141" t="s">
        <v>341</v>
      </c>
      <c r="E141" s="5">
        <v>-86997774005</v>
      </c>
      <c r="F141" s="5">
        <v>-86997774002</v>
      </c>
      <c r="G141" s="5">
        <v>-30899258001</v>
      </c>
      <c r="I141" s="5">
        <v>-204894806008</v>
      </c>
      <c r="J141" s="5">
        <v>-216680519975</v>
      </c>
      <c r="K141" s="5">
        <v>-159671502855</v>
      </c>
      <c r="L141" s="5">
        <v>-85573019744</v>
      </c>
      <c r="M141" s="5">
        <v>-89277500000</v>
      </c>
      <c r="N141" s="5">
        <v>-52787500000</v>
      </c>
      <c r="O141" s="5">
        <v>-46047643324</v>
      </c>
      <c r="P141" s="5">
        <v>-40904698611</v>
      </c>
    </row>
    <row r="142" spans="3:16" x14ac:dyDescent="0.35">
      <c r="C142" t="s">
        <v>1161</v>
      </c>
    </row>
    <row r="143" spans="3:16" x14ac:dyDescent="0.35">
      <c r="C143" t="s">
        <v>964</v>
      </c>
      <c r="N143" s="5">
        <v>93000000000</v>
      </c>
    </row>
    <row r="144" spans="3:16" x14ac:dyDescent="0.35">
      <c r="C144" t="s">
        <v>1162</v>
      </c>
      <c r="N144" s="5">
        <v>-3469102032</v>
      </c>
    </row>
    <row r="145" spans="2:16" x14ac:dyDescent="0.35">
      <c r="C145" t="s">
        <v>1139</v>
      </c>
    </row>
    <row r="146" spans="2:16" x14ac:dyDescent="0.35">
      <c r="C146" t="s">
        <v>1163</v>
      </c>
    </row>
    <row r="147" spans="2:16" x14ac:dyDescent="0.35">
      <c r="C147" t="s">
        <v>774</v>
      </c>
      <c r="E147" s="5">
        <v>-12307344337</v>
      </c>
      <c r="F147" s="5">
        <v>15213302</v>
      </c>
      <c r="G147" s="5">
        <v>704716151</v>
      </c>
      <c r="I147" s="5">
        <v>-9595246405</v>
      </c>
      <c r="J147" s="5">
        <v>10026701803</v>
      </c>
      <c r="K147" s="5">
        <v>14017810236</v>
      </c>
      <c r="L147" s="5">
        <v>4139866615</v>
      </c>
      <c r="M147" s="5">
        <v>742264000</v>
      </c>
      <c r="N147" s="5">
        <v>2418079028</v>
      </c>
      <c r="O147" s="5">
        <v>871370768</v>
      </c>
    </row>
    <row r="148" spans="2:16" x14ac:dyDescent="0.35">
      <c r="C148" t="s">
        <v>563</v>
      </c>
      <c r="D148" s="5">
        <v>-2045429202</v>
      </c>
      <c r="E148" s="5">
        <v>7096097147</v>
      </c>
      <c r="F148" s="5">
        <v>-2179701222</v>
      </c>
      <c r="G148" s="5">
        <v>-2681324327</v>
      </c>
      <c r="J148" s="5">
        <v>-5494076763</v>
      </c>
      <c r="K148" s="5">
        <v>-6040882065</v>
      </c>
      <c r="L148" s="5">
        <v>-1875672502</v>
      </c>
      <c r="M148" s="5">
        <v>-1656561534</v>
      </c>
      <c r="N148" s="5">
        <v>-1399605946</v>
      </c>
      <c r="O148" s="5">
        <v>-1158431778</v>
      </c>
      <c r="P148" s="5">
        <v>-290124670</v>
      </c>
    </row>
    <row r="149" spans="2:16" x14ac:dyDescent="0.35">
      <c r="C149" t="s">
        <v>556</v>
      </c>
      <c r="E149" s="5">
        <v>4154477089486</v>
      </c>
      <c r="I149" s="5">
        <v>4154477089486</v>
      </c>
      <c r="J149" s="5">
        <v>113723776972</v>
      </c>
      <c r="K149" s="5">
        <v>131079933248</v>
      </c>
      <c r="L149" s="5">
        <v>816686398919</v>
      </c>
      <c r="N149" s="5">
        <v>703533781458</v>
      </c>
      <c r="O149" s="5">
        <v>1484279111862</v>
      </c>
      <c r="P149" s="5">
        <v>1499939363901</v>
      </c>
    </row>
    <row r="150" spans="2:16" x14ac:dyDescent="0.35">
      <c r="C150" t="s">
        <v>323</v>
      </c>
      <c r="D150" s="5">
        <v>-825165269786</v>
      </c>
      <c r="E150" s="5">
        <v>2905684060791</v>
      </c>
      <c r="F150" s="5">
        <v>-1250371004864</v>
      </c>
      <c r="G150" s="5">
        <v>-773577383585</v>
      </c>
      <c r="J150" s="5">
        <v>-4940739827853</v>
      </c>
      <c r="K150" s="5">
        <v>-4058915400112</v>
      </c>
      <c r="L150" s="5">
        <v>-3806679300624</v>
      </c>
      <c r="M150" s="5">
        <v>-2301340247164</v>
      </c>
      <c r="N150" s="5">
        <v>-898673369935</v>
      </c>
    </row>
    <row r="151" spans="2:16" x14ac:dyDescent="0.35">
      <c r="C151" t="s">
        <v>165</v>
      </c>
      <c r="D151" s="5">
        <v>-7467148260</v>
      </c>
      <c r="E151" s="5">
        <v>-4128251747576</v>
      </c>
      <c r="F151" s="5">
        <v>-7467148260</v>
      </c>
      <c r="G151" s="5">
        <v>-7467148260</v>
      </c>
      <c r="I151" s="5">
        <v>-4150653192357</v>
      </c>
      <c r="J151" s="5">
        <v>-12114630216</v>
      </c>
      <c r="K151" s="5">
        <v>-129314630216</v>
      </c>
      <c r="L151" s="5">
        <v>-10314630219</v>
      </c>
      <c r="M151" s="5">
        <v>-30993876251</v>
      </c>
      <c r="N151" s="5">
        <v>-729495010040</v>
      </c>
      <c r="O151" s="5">
        <v>-1601273043516</v>
      </c>
      <c r="P151" s="5">
        <v>-1429864466211</v>
      </c>
    </row>
    <row r="152" spans="2:16" x14ac:dyDescent="0.35">
      <c r="C152" t="s">
        <v>1164</v>
      </c>
      <c r="O152" s="5">
        <v>-101314132447</v>
      </c>
      <c r="P152" s="5">
        <v>-78592827401</v>
      </c>
    </row>
    <row r="153" spans="2:16" x14ac:dyDescent="0.35">
      <c r="C153" t="s">
        <v>617</v>
      </c>
      <c r="O153" s="5">
        <v>112628054154</v>
      </c>
      <c r="P153" s="5">
        <v>235188288379</v>
      </c>
    </row>
    <row r="154" spans="2:16" x14ac:dyDescent="0.35">
      <c r="C154" t="s">
        <v>1165</v>
      </c>
      <c r="L154" s="5">
        <v>-40500000000</v>
      </c>
      <c r="O154" s="5">
        <v>-236518240338</v>
      </c>
      <c r="P154" s="5">
        <v>-92123363564</v>
      </c>
    </row>
    <row r="155" spans="2:16" x14ac:dyDescent="0.35">
      <c r="C155" t="s">
        <v>742</v>
      </c>
      <c r="M155" s="5">
        <v>40500000000</v>
      </c>
      <c r="O155" s="5">
        <v>233270881521</v>
      </c>
      <c r="P155" s="5">
        <v>3247358817</v>
      </c>
    </row>
    <row r="156" spans="2:16" x14ac:dyDescent="0.35">
      <c r="C156" t="s">
        <v>174</v>
      </c>
      <c r="D156" s="5">
        <v>-32713241348</v>
      </c>
      <c r="E156" s="5">
        <v>12879205864</v>
      </c>
      <c r="F156" s="5">
        <v>-26139427059</v>
      </c>
      <c r="G156" s="5">
        <v>43356059845</v>
      </c>
      <c r="I156" s="5">
        <v>41469858589</v>
      </c>
      <c r="J156" s="5">
        <v>-98780135582</v>
      </c>
      <c r="K156" s="5">
        <v>-145798624029</v>
      </c>
      <c r="L156" s="5">
        <v>211331319362</v>
      </c>
      <c r="M156" s="5">
        <v>53526706300</v>
      </c>
      <c r="N156" s="5">
        <v>-12280030682</v>
      </c>
      <c r="O156" s="5">
        <v>-1556340631</v>
      </c>
      <c r="P156" s="5">
        <v>-1102682158</v>
      </c>
    </row>
    <row r="157" spans="2:16" x14ac:dyDescent="0.35">
      <c r="C157" t="s">
        <v>175</v>
      </c>
      <c r="D157" s="5">
        <v>104891748276</v>
      </c>
      <c r="E157" s="5">
        <v>-3154249104</v>
      </c>
      <c r="I157" s="5">
        <v>63421889687</v>
      </c>
      <c r="J157" s="5">
        <v>165356274373</v>
      </c>
      <c r="K157" s="5">
        <v>311154898402</v>
      </c>
      <c r="L157" s="5">
        <v>99823579040</v>
      </c>
      <c r="M157" s="5">
        <v>46296872740</v>
      </c>
      <c r="N157" s="5">
        <v>58576903422</v>
      </c>
      <c r="O157" s="5">
        <v>60133244053</v>
      </c>
      <c r="P157" s="5">
        <v>61235926211</v>
      </c>
    </row>
    <row r="158" spans="2:16" x14ac:dyDescent="0.35">
      <c r="C158" t="s">
        <v>176</v>
      </c>
      <c r="D158" s="5">
        <v>72178506928</v>
      </c>
      <c r="E158" s="5">
        <v>9724956760</v>
      </c>
      <c r="F158" s="5">
        <v>-26139427059</v>
      </c>
      <c r="G158" s="5">
        <v>43356059845</v>
      </c>
      <c r="I158" s="5">
        <v>104891748276</v>
      </c>
      <c r="J158" s="5">
        <v>66576138791</v>
      </c>
      <c r="K158" s="5">
        <v>165356274373</v>
      </c>
      <c r="L158" s="5">
        <v>311154898402</v>
      </c>
      <c r="M158" s="5">
        <v>99823579040</v>
      </c>
      <c r="N158" s="5">
        <v>46296872740</v>
      </c>
      <c r="O158" s="5">
        <v>58576903422</v>
      </c>
      <c r="P158" s="5">
        <v>60133244053</v>
      </c>
    </row>
    <row r="160" spans="2:16" x14ac:dyDescent="0.35">
      <c r="B160" t="s">
        <v>177</v>
      </c>
      <c r="C160" t="s">
        <v>11</v>
      </c>
      <c r="D160" s="5">
        <v>10250000000</v>
      </c>
      <c r="E160" s="5">
        <v>10250000000</v>
      </c>
      <c r="F160" s="5">
        <v>10250000000</v>
      </c>
      <c r="G160" s="5">
        <v>10250000000</v>
      </c>
      <c r="I160" s="5">
        <v>10250000000</v>
      </c>
      <c r="J160" s="5">
        <v>10250000000</v>
      </c>
      <c r="K160" s="5">
        <v>5120000000</v>
      </c>
      <c r="L160" s="5">
        <v>5120000000</v>
      </c>
      <c r="M160" s="5">
        <v>5120000000</v>
      </c>
      <c r="N160" s="5">
        <v>5120000000</v>
      </c>
      <c r="O160" s="5">
        <v>4350000000</v>
      </c>
      <c r="P160" s="5">
        <v>0</v>
      </c>
    </row>
    <row r="161" spans="3:7" x14ac:dyDescent="0.35">
      <c r="C161" t="s">
        <v>178</v>
      </c>
      <c r="D161" s="6">
        <v>3.67</v>
      </c>
      <c r="E161" s="6">
        <v>6.59</v>
      </c>
      <c r="F161" s="6">
        <v>8.2899999999999991</v>
      </c>
      <c r="G161" s="6">
        <v>5.73</v>
      </c>
    </row>
    <row r="162" spans="3:7" x14ac:dyDescent="0.35">
      <c r="C162" t="s">
        <v>179</v>
      </c>
      <c r="D162" s="6">
        <v>91.01</v>
      </c>
      <c r="E162" s="6">
        <v>46.74</v>
      </c>
      <c r="F162" s="6">
        <v>38.6</v>
      </c>
      <c r="G162" s="6">
        <v>58.99</v>
      </c>
    </row>
    <row r="163" spans="3:7" x14ac:dyDescent="0.35">
      <c r="C163" t="s">
        <v>62</v>
      </c>
      <c r="D163" s="6">
        <v>5.69</v>
      </c>
      <c r="E163" s="6">
        <v>2.74</v>
      </c>
      <c r="F163" s="6">
        <v>2.69</v>
      </c>
      <c r="G163" s="6">
        <v>3.6</v>
      </c>
    </row>
    <row r="164" spans="3:7" x14ac:dyDescent="0.35">
      <c r="C164" t="s">
        <v>180</v>
      </c>
      <c r="D164" s="5">
        <v>79240000000</v>
      </c>
      <c r="E164" s="5">
        <v>121500000000</v>
      </c>
      <c r="F164" s="5">
        <v>152020000000</v>
      </c>
      <c r="G164" s="5">
        <v>105080000000</v>
      </c>
    </row>
    <row r="165" spans="3:7" x14ac:dyDescent="0.35">
      <c r="C165" t="s">
        <v>181</v>
      </c>
      <c r="D165" s="6">
        <v>1.0800000000000001E-2</v>
      </c>
      <c r="E165" s="6">
        <v>2.1299999999999999E-2</v>
      </c>
      <c r="F165" s="6">
        <v>2.64E-2</v>
      </c>
      <c r="G165" s="6">
        <v>1.8600000000000002E-2</v>
      </c>
    </row>
    <row r="166" spans="3:7" x14ac:dyDescent="0.35">
      <c r="C166" t="s">
        <v>182</v>
      </c>
      <c r="D166" s="6">
        <v>2.0099999999999996E-2</v>
      </c>
      <c r="E166" s="6">
        <v>3.6900000000000002E-2</v>
      </c>
      <c r="F166" s="6">
        <v>5.6600000000000004E-2</v>
      </c>
      <c r="G166" s="6">
        <v>4.1500000000000002E-2</v>
      </c>
    </row>
    <row r="167" spans="3:7" x14ac:dyDescent="0.35">
      <c r="C167" t="s">
        <v>183</v>
      </c>
      <c r="D167" s="6">
        <v>3.3300000000000003E-2</v>
      </c>
      <c r="E167" s="6">
        <v>5.9800000000000006E-2</v>
      </c>
      <c r="F167" s="6">
        <v>8.6199999999999999E-2</v>
      </c>
      <c r="G167" s="6">
        <v>5.7099999999999998E-2</v>
      </c>
    </row>
    <row r="168" spans="3:7" x14ac:dyDescent="0.35">
      <c r="C168" t="s">
        <v>184</v>
      </c>
      <c r="D168" s="6">
        <v>3.84</v>
      </c>
      <c r="E168" s="6">
        <v>5.64</v>
      </c>
      <c r="F168" s="6">
        <v>5.34</v>
      </c>
      <c r="G168" s="6">
        <v>5.38</v>
      </c>
    </row>
    <row r="169" spans="3:7" x14ac:dyDescent="0.35">
      <c r="C169" t="s">
        <v>185</v>
      </c>
      <c r="D169" s="5">
        <v>1927000000000</v>
      </c>
      <c r="E169" s="5">
        <v>1888000000000</v>
      </c>
      <c r="F169" s="5">
        <v>1554000000000</v>
      </c>
      <c r="G169" s="5">
        <v>1465000000000</v>
      </c>
    </row>
    <row r="170" spans="3:7" x14ac:dyDescent="0.35">
      <c r="C170" t="s">
        <v>186</v>
      </c>
      <c r="D170" s="6">
        <v>1.83</v>
      </c>
      <c r="E170" s="6">
        <v>1.72</v>
      </c>
      <c r="F170" s="6">
        <v>2.19</v>
      </c>
      <c r="G170" s="6">
        <v>2.4500000000000002</v>
      </c>
    </row>
    <row r="171" spans="3:7" x14ac:dyDescent="0.35">
      <c r="C171" t="s">
        <v>187</v>
      </c>
      <c r="D171" s="6">
        <v>182.34</v>
      </c>
      <c r="E171" s="6">
        <v>178.67</v>
      </c>
      <c r="F171" s="6">
        <v>146.33000000000001</v>
      </c>
      <c r="G171" s="6">
        <v>138.05000000000001</v>
      </c>
    </row>
    <row r="172" spans="3:7" x14ac:dyDescent="0.35">
      <c r="C172" t="s">
        <v>188</v>
      </c>
      <c r="D172" s="6">
        <v>1.83</v>
      </c>
      <c r="E172" s="6">
        <v>1.72</v>
      </c>
      <c r="F172" s="6">
        <v>2.19</v>
      </c>
      <c r="G172" s="6">
        <v>2.4500000000000002</v>
      </c>
    </row>
    <row r="173" spans="3:7" x14ac:dyDescent="0.35">
      <c r="C173" t="s">
        <v>189</v>
      </c>
      <c r="D173" s="6">
        <v>182.34</v>
      </c>
      <c r="E173" s="6">
        <v>178.67</v>
      </c>
      <c r="F173" s="6">
        <v>146.33000000000001</v>
      </c>
      <c r="G173" s="6">
        <v>138.05000000000001</v>
      </c>
    </row>
    <row r="174" spans="3:7" x14ac:dyDescent="0.35">
      <c r="C174" t="s">
        <v>190</v>
      </c>
      <c r="D174" s="5">
        <v>833000000000</v>
      </c>
      <c r="E174" s="5">
        <v>685000000000</v>
      </c>
      <c r="F174" s="5">
        <v>711000000000</v>
      </c>
      <c r="G174" s="5">
        <v>1012000000000</v>
      </c>
    </row>
    <row r="175" spans="3:7" x14ac:dyDescent="0.35">
      <c r="C175" t="s">
        <v>191</v>
      </c>
      <c r="D175" s="5">
        <v>80000000000</v>
      </c>
      <c r="E175" s="5">
        <v>88000000000</v>
      </c>
      <c r="F175" s="5">
        <v>94000000000</v>
      </c>
      <c r="G175" s="5">
        <v>103000000000</v>
      </c>
    </row>
    <row r="176" spans="3:7" x14ac:dyDescent="0.35">
      <c r="C176" t="s">
        <v>192</v>
      </c>
      <c r="D176" s="5">
        <v>1869000000000</v>
      </c>
      <c r="E176" s="5">
        <v>1831000000000</v>
      </c>
      <c r="F176" s="5">
        <v>1500000000000</v>
      </c>
      <c r="G176" s="5">
        <v>1415000000000</v>
      </c>
    </row>
    <row r="177" spans="3:16" x14ac:dyDescent="0.35">
      <c r="C177" t="s">
        <v>23</v>
      </c>
      <c r="D177" s="5">
        <v>913000000000</v>
      </c>
      <c r="E177" s="5">
        <v>774000000000</v>
      </c>
      <c r="F177" s="5">
        <v>806000000000</v>
      </c>
      <c r="G177" s="5">
        <v>1115000000000</v>
      </c>
    </row>
    <row r="178" spans="3:16" x14ac:dyDescent="0.35">
      <c r="C178" t="s">
        <v>20</v>
      </c>
      <c r="D178" s="5">
        <v>841000000000</v>
      </c>
      <c r="E178" s="5">
        <v>669000000000</v>
      </c>
      <c r="F178" s="5">
        <v>710000000000</v>
      </c>
      <c r="G178" s="5">
        <v>994000000000</v>
      </c>
    </row>
    <row r="179" spans="3:16" x14ac:dyDescent="0.35">
      <c r="C179" t="s">
        <v>193</v>
      </c>
      <c r="D179" s="5">
        <v>1176000000000</v>
      </c>
      <c r="E179" s="5">
        <v>1143000000000</v>
      </c>
      <c r="F179" s="5">
        <v>1080000000000</v>
      </c>
      <c r="G179" s="5">
        <v>997000000000</v>
      </c>
    </row>
    <row r="180" spans="3:16" x14ac:dyDescent="0.35">
      <c r="C180" t="s">
        <v>194</v>
      </c>
      <c r="D180" s="5">
        <v>-162000000000</v>
      </c>
      <c r="E180" s="5">
        <v>148000000000</v>
      </c>
      <c r="F180" s="5">
        <v>378000000000</v>
      </c>
      <c r="G180" s="5">
        <v>-207000000000</v>
      </c>
    </row>
    <row r="181" spans="3:16" x14ac:dyDescent="0.35">
      <c r="C181" t="s">
        <v>195</v>
      </c>
      <c r="D181" s="5">
        <v>-10000000000</v>
      </c>
      <c r="E181" s="5">
        <v>-9000000000</v>
      </c>
      <c r="F181" s="5">
        <v>-8000000000</v>
      </c>
      <c r="G181" s="5">
        <v>-18000000000</v>
      </c>
    </row>
    <row r="182" spans="3:16" x14ac:dyDescent="0.35">
      <c r="C182" t="s">
        <v>12</v>
      </c>
      <c r="D182" s="5">
        <v>-172000000000</v>
      </c>
      <c r="E182" s="5">
        <v>138000000000</v>
      </c>
      <c r="F182" s="5">
        <v>369000000000</v>
      </c>
      <c r="G182" s="5">
        <v>-225000000000</v>
      </c>
    </row>
    <row r="183" spans="3:16" x14ac:dyDescent="0.35">
      <c r="C183" t="s">
        <v>15</v>
      </c>
      <c r="D183" s="6">
        <v>-16.809999999999999</v>
      </c>
      <c r="E183" s="6">
        <v>13.48</v>
      </c>
      <c r="F183" s="6">
        <v>36.049999999999997</v>
      </c>
      <c r="G183" s="6">
        <v>-21.91</v>
      </c>
    </row>
    <row r="184" spans="3:16" x14ac:dyDescent="0.35">
      <c r="C184" t="s">
        <v>47</v>
      </c>
      <c r="I184" s="6">
        <v>24.92</v>
      </c>
      <c r="J184" s="6">
        <v>36.96</v>
      </c>
      <c r="K184" s="6">
        <v>79.290000000000006</v>
      </c>
      <c r="L184" s="6">
        <v>65.2</v>
      </c>
      <c r="M184" s="6">
        <v>32.26</v>
      </c>
      <c r="N184" s="6">
        <v>22.21</v>
      </c>
      <c r="O184" s="6">
        <v>18.88</v>
      </c>
      <c r="P184" s="6">
        <v>226477.21</v>
      </c>
    </row>
    <row r="185" spans="3:16" x14ac:dyDescent="0.35">
      <c r="C185" t="s">
        <v>61</v>
      </c>
      <c r="I185" s="6">
        <v>12.36</v>
      </c>
      <c r="J185" s="6">
        <v>20.97</v>
      </c>
      <c r="K185" s="6">
        <v>9.4</v>
      </c>
      <c r="L185" s="6">
        <v>7.21</v>
      </c>
      <c r="M185" s="6">
        <v>33.94</v>
      </c>
      <c r="N185" s="6">
        <v>17.920000000000002</v>
      </c>
      <c r="O185" s="5">
        <v>0</v>
      </c>
      <c r="P185" s="5">
        <v>0</v>
      </c>
    </row>
    <row r="186" spans="3:16" x14ac:dyDescent="0.35">
      <c r="C186" t="s">
        <v>64</v>
      </c>
      <c r="I186" s="6">
        <v>0.77</v>
      </c>
      <c r="J186" s="6">
        <v>1.66</v>
      </c>
      <c r="K186" s="6">
        <v>0.86</v>
      </c>
      <c r="L186" s="6">
        <v>0.65</v>
      </c>
      <c r="M186" s="6">
        <v>3.03</v>
      </c>
      <c r="N186" s="6">
        <v>1.45</v>
      </c>
      <c r="O186" s="5">
        <v>0</v>
      </c>
      <c r="P186" s="5">
        <v>0</v>
      </c>
    </row>
    <row r="187" spans="3:16" x14ac:dyDescent="0.35">
      <c r="C187" t="s">
        <v>196</v>
      </c>
      <c r="I187" s="5">
        <v>465470000000</v>
      </c>
      <c r="J187" s="5">
        <v>634460000000</v>
      </c>
      <c r="K187" s="5">
        <v>638580000000</v>
      </c>
      <c r="L187" s="5">
        <v>542500000000</v>
      </c>
      <c r="M187" s="5">
        <v>280040000000</v>
      </c>
      <c r="N187" s="5">
        <v>219290000000</v>
      </c>
      <c r="O187" s="5">
        <v>196580000000</v>
      </c>
      <c r="P187" s="5">
        <v>197710000000</v>
      </c>
    </row>
    <row r="188" spans="3:16" x14ac:dyDescent="0.35">
      <c r="C188" t="s">
        <v>197</v>
      </c>
      <c r="I188" s="6">
        <v>8.0399999999999985E-2</v>
      </c>
      <c r="J188" s="6">
        <v>0.13589999999999999</v>
      </c>
      <c r="K188" s="6">
        <v>0.14550000000000002</v>
      </c>
      <c r="L188" s="6">
        <v>0.1079</v>
      </c>
      <c r="M188" s="6">
        <v>9.3800000000000008E-2</v>
      </c>
      <c r="N188" s="6">
        <v>8.48E-2</v>
      </c>
      <c r="O188" s="6">
        <v>6.0899999999999996E-2</v>
      </c>
      <c r="P188" s="6">
        <v>5.7300000000000004E-2</v>
      </c>
    </row>
    <row r="189" spans="3:16" x14ac:dyDescent="0.35">
      <c r="C189" t="s">
        <v>198</v>
      </c>
      <c r="I189" s="6">
        <v>0.13949999999999999</v>
      </c>
      <c r="J189" s="6">
        <v>0.25140000000000001</v>
      </c>
      <c r="K189" s="6">
        <v>0.30409999999999998</v>
      </c>
      <c r="L189" s="6">
        <v>0.30809999999999998</v>
      </c>
      <c r="M189" s="6">
        <v>0.1978</v>
      </c>
      <c r="N189" s="6">
        <v>0.14980000000000002</v>
      </c>
      <c r="O189" s="6">
        <v>0.13519999999999999</v>
      </c>
      <c r="P189" s="6">
        <v>0.14249999999999999</v>
      </c>
    </row>
    <row r="190" spans="3:16" x14ac:dyDescent="0.35">
      <c r="C190" t="s">
        <v>199</v>
      </c>
      <c r="I190" s="6">
        <v>0.2281</v>
      </c>
      <c r="J190" s="6">
        <v>0.38130000000000003</v>
      </c>
      <c r="K190" s="6">
        <v>0.4677</v>
      </c>
      <c r="L190" s="6">
        <v>0.50629999999999997</v>
      </c>
      <c r="M190" s="6">
        <v>0.30030000000000001</v>
      </c>
      <c r="N190" s="6">
        <v>0.26590000000000003</v>
      </c>
      <c r="O190" s="6">
        <v>0.26090000000000002</v>
      </c>
      <c r="P190" s="6">
        <v>0.5262</v>
      </c>
    </row>
    <row r="191" spans="3:16" x14ac:dyDescent="0.35">
      <c r="C191" t="s">
        <v>200</v>
      </c>
      <c r="I191" s="6">
        <v>5.18</v>
      </c>
      <c r="J191" s="6">
        <v>6.45</v>
      </c>
      <c r="K191" s="6">
        <v>7.94</v>
      </c>
      <c r="L191" s="6">
        <v>6.34</v>
      </c>
      <c r="M191" s="6">
        <v>6.1</v>
      </c>
      <c r="N191" s="6">
        <v>3.66</v>
      </c>
      <c r="O191" s="6">
        <v>2.62</v>
      </c>
      <c r="P191" s="6">
        <v>2.61</v>
      </c>
    </row>
    <row r="192" spans="3:16" x14ac:dyDescent="0.35">
      <c r="C192" t="s">
        <v>58</v>
      </c>
      <c r="I192" s="6">
        <v>1.72</v>
      </c>
      <c r="J192" s="6">
        <v>5.27</v>
      </c>
      <c r="K192" s="6">
        <v>2.86</v>
      </c>
      <c r="L192" s="6">
        <v>2.2200000000000002</v>
      </c>
      <c r="M192" s="6">
        <v>6.71</v>
      </c>
      <c r="N192" s="6">
        <v>2.68</v>
      </c>
      <c r="O192" s="5">
        <v>0</v>
      </c>
      <c r="P192" s="5">
        <v>0</v>
      </c>
    </row>
    <row r="193" spans="2:16" x14ac:dyDescent="0.35">
      <c r="C193" t="s">
        <v>55</v>
      </c>
      <c r="I193" s="6">
        <v>178.67</v>
      </c>
      <c r="J193" s="6">
        <v>147.01</v>
      </c>
      <c r="K193" s="6">
        <v>260.77</v>
      </c>
      <c r="L193" s="6">
        <v>211.6</v>
      </c>
      <c r="M193" s="6">
        <v>163.09</v>
      </c>
      <c r="N193" s="6">
        <v>148.29</v>
      </c>
      <c r="O193" s="6">
        <v>139.58000000000001</v>
      </c>
      <c r="P193" s="6">
        <v>1589755.55</v>
      </c>
    </row>
    <row r="194" spans="2:16" x14ac:dyDescent="0.35">
      <c r="C194" t="s">
        <v>201</v>
      </c>
      <c r="I194" s="6">
        <v>1.72</v>
      </c>
      <c r="J194" s="6">
        <v>5.27</v>
      </c>
      <c r="K194" s="6">
        <v>2.86</v>
      </c>
      <c r="L194" s="6">
        <v>2.2200000000000002</v>
      </c>
      <c r="M194" s="6">
        <v>6.71</v>
      </c>
      <c r="N194" s="6">
        <v>2.68</v>
      </c>
      <c r="O194" s="5">
        <v>0</v>
      </c>
      <c r="P194" s="5">
        <v>0</v>
      </c>
    </row>
    <row r="195" spans="2:16" x14ac:dyDescent="0.35">
      <c r="C195" t="s">
        <v>202</v>
      </c>
      <c r="I195" s="6">
        <v>178.67</v>
      </c>
      <c r="J195" s="6">
        <v>147.01</v>
      </c>
      <c r="K195" s="6">
        <v>260.77</v>
      </c>
      <c r="L195" s="6">
        <v>211.6</v>
      </c>
      <c r="M195" s="6">
        <v>163.09</v>
      </c>
      <c r="N195" s="6">
        <v>148.29</v>
      </c>
      <c r="O195" s="6">
        <v>139.58000000000001</v>
      </c>
      <c r="P195" s="6">
        <v>1589755.55</v>
      </c>
    </row>
    <row r="196" spans="2:16" x14ac:dyDescent="0.35">
      <c r="C196" t="s">
        <v>203</v>
      </c>
      <c r="I196" s="5">
        <v>685000000000</v>
      </c>
      <c r="J196" s="5">
        <v>653000000000</v>
      </c>
      <c r="K196" s="5">
        <v>746000000000</v>
      </c>
      <c r="L196" s="5">
        <v>797000000000</v>
      </c>
      <c r="M196" s="5">
        <v>491000000000</v>
      </c>
      <c r="N196" s="5">
        <v>291000000000</v>
      </c>
      <c r="O196" s="5">
        <v>493000000000</v>
      </c>
      <c r="P196" s="5">
        <v>571000000000</v>
      </c>
    </row>
    <row r="197" spans="2:16" x14ac:dyDescent="0.35">
      <c r="C197" t="s">
        <v>204</v>
      </c>
      <c r="I197" s="5">
        <v>88000000000</v>
      </c>
      <c r="J197" s="5">
        <v>120000000000</v>
      </c>
      <c r="K197" s="5">
        <v>39000000000</v>
      </c>
      <c r="L197" s="5">
        <v>32000000000</v>
      </c>
      <c r="M197" s="5">
        <v>0</v>
      </c>
      <c r="N197" s="5">
        <v>32000000000</v>
      </c>
      <c r="O197" s="5">
        <v>43000000000</v>
      </c>
      <c r="P197" s="5">
        <v>83000000000</v>
      </c>
    </row>
    <row r="198" spans="2:16" x14ac:dyDescent="0.35">
      <c r="C198" t="s">
        <v>25</v>
      </c>
      <c r="I198" s="5">
        <v>774000000000</v>
      </c>
      <c r="J198" s="5">
        <v>773000000000</v>
      </c>
      <c r="K198" s="5">
        <v>786000000000</v>
      </c>
      <c r="L198" s="5">
        <v>829000000000</v>
      </c>
      <c r="M198" s="5">
        <v>491000000000</v>
      </c>
      <c r="N198" s="5">
        <v>323000000000</v>
      </c>
      <c r="O198" s="5">
        <v>537000000000</v>
      </c>
      <c r="P198" s="5">
        <v>654000000000</v>
      </c>
    </row>
    <row r="199" spans="2:16" x14ac:dyDescent="0.35">
      <c r="C199" t="s">
        <v>22</v>
      </c>
      <c r="I199" s="5">
        <v>669000000000</v>
      </c>
      <c r="J199" s="5">
        <v>707000000000</v>
      </c>
      <c r="K199" s="5">
        <v>620000000000</v>
      </c>
      <c r="L199" s="5">
        <v>518000000000</v>
      </c>
      <c r="M199" s="5">
        <v>391000000000</v>
      </c>
      <c r="N199" s="5">
        <v>277000000000</v>
      </c>
      <c r="O199" s="5">
        <v>478000000000</v>
      </c>
      <c r="P199" s="5">
        <v>594000000000</v>
      </c>
    </row>
    <row r="200" spans="2:16" x14ac:dyDescent="0.35">
      <c r="C200" t="s">
        <v>205</v>
      </c>
      <c r="I200" s="5">
        <v>1143000000000</v>
      </c>
      <c r="J200" s="5">
        <v>1135000000000</v>
      </c>
      <c r="K200" s="5">
        <v>1025000000000</v>
      </c>
      <c r="L200" s="5">
        <v>748000000000</v>
      </c>
      <c r="M200" s="5">
        <v>529000000000</v>
      </c>
      <c r="N200" s="5">
        <v>489000000000</v>
      </c>
      <c r="O200" s="5">
        <v>393000000000</v>
      </c>
      <c r="P200" s="5">
        <v>465000000000</v>
      </c>
    </row>
    <row r="201" spans="2:16" x14ac:dyDescent="0.35">
      <c r="C201" t="s">
        <v>206</v>
      </c>
      <c r="I201" s="5">
        <v>313000000000</v>
      </c>
      <c r="J201" s="5">
        <v>318000000000</v>
      </c>
      <c r="K201" s="5">
        <v>77000000000</v>
      </c>
      <c r="L201" s="5">
        <v>93000000000</v>
      </c>
      <c r="M201" s="5">
        <v>-34000000000</v>
      </c>
      <c r="N201" s="5">
        <v>231000000000</v>
      </c>
      <c r="O201" s="5">
        <v>239000000000</v>
      </c>
      <c r="P201" s="5">
        <v>-94000000000</v>
      </c>
    </row>
    <row r="202" spans="2:16" x14ac:dyDescent="0.35">
      <c r="C202" t="s">
        <v>207</v>
      </c>
      <c r="I202" s="5">
        <v>-62000000000</v>
      </c>
      <c r="J202" s="5">
        <v>-201000000000</v>
      </c>
      <c r="K202" s="5">
        <v>-42000000000</v>
      </c>
      <c r="L202" s="5">
        <v>-94000000000</v>
      </c>
      <c r="M202" s="5">
        <v>-32000000000</v>
      </c>
      <c r="N202" s="5">
        <v>-66000000000</v>
      </c>
      <c r="O202" s="5">
        <v>-53000000000</v>
      </c>
      <c r="P202" s="5">
        <v>-4000000000</v>
      </c>
    </row>
    <row r="203" spans="2:16" x14ac:dyDescent="0.35">
      <c r="C203" t="s">
        <v>14</v>
      </c>
      <c r="I203" s="5">
        <v>251000000000</v>
      </c>
      <c r="J203" s="5">
        <v>117000000000</v>
      </c>
      <c r="K203" s="5">
        <v>36000000000</v>
      </c>
      <c r="L203" s="5">
        <v>-1000000000</v>
      </c>
      <c r="M203" s="5">
        <v>-66000000000</v>
      </c>
      <c r="N203" s="5">
        <v>166000000000</v>
      </c>
      <c r="O203" s="5">
        <v>186000000000</v>
      </c>
      <c r="P203" s="5">
        <v>-98000000000</v>
      </c>
    </row>
    <row r="204" spans="2:16" x14ac:dyDescent="0.35">
      <c r="C204" t="s">
        <v>16</v>
      </c>
      <c r="I204" s="6">
        <v>24.5</v>
      </c>
      <c r="J204" s="6">
        <v>11.37</v>
      </c>
      <c r="K204" s="6">
        <v>6.94</v>
      </c>
      <c r="L204" s="6">
        <v>-0.16</v>
      </c>
      <c r="M204" s="6">
        <v>-12.79</v>
      </c>
      <c r="N204" s="6">
        <v>32.33</v>
      </c>
      <c r="O204" s="6">
        <v>42.79</v>
      </c>
      <c r="P204" s="6">
        <v>-271395.03999999998</v>
      </c>
    </row>
    <row r="206" spans="2:16" x14ac:dyDescent="0.35">
      <c r="B206" t="s">
        <v>208</v>
      </c>
      <c r="C206" t="s">
        <v>209</v>
      </c>
      <c r="D206" s="5">
        <v>38000000000</v>
      </c>
      <c r="E206" s="5">
        <v>68000000000</v>
      </c>
      <c r="F206" s="5">
        <v>85000000000</v>
      </c>
      <c r="G206" s="5">
        <v>59000000000</v>
      </c>
      <c r="H206" s="5">
        <v>150000000000</v>
      </c>
      <c r="I206" s="5">
        <v>255000000000</v>
      </c>
      <c r="J206" s="5">
        <v>379000000000</v>
      </c>
      <c r="K206" s="5">
        <v>406000000000</v>
      </c>
      <c r="L206" s="5">
        <v>334000000000</v>
      </c>
      <c r="M206" s="5">
        <v>165000000000</v>
      </c>
      <c r="N206" s="5">
        <v>114000000000</v>
      </c>
      <c r="O206" s="5">
        <v>82000000000</v>
      </c>
      <c r="P206" s="5">
        <v>82000000000</v>
      </c>
    </row>
    <row r="207" spans="2:16" x14ac:dyDescent="0.35">
      <c r="C207" t="s">
        <v>210</v>
      </c>
      <c r="H207" s="5">
        <v>249000000000</v>
      </c>
      <c r="I207" s="5">
        <v>255000000000</v>
      </c>
      <c r="J207" s="5">
        <v>379000000000</v>
      </c>
      <c r="K207" s="5">
        <v>406000000000</v>
      </c>
      <c r="L207" s="5">
        <v>334000000000</v>
      </c>
      <c r="M207" s="5">
        <v>165000000000</v>
      </c>
      <c r="N207" s="5">
        <v>114000000000</v>
      </c>
      <c r="O207" s="5">
        <v>82000000000</v>
      </c>
    </row>
    <row r="208" spans="2:16" x14ac:dyDescent="0.35">
      <c r="C208" t="s">
        <v>344</v>
      </c>
      <c r="H208" s="6">
        <v>10.5</v>
      </c>
      <c r="I208" s="6">
        <v>10.5</v>
      </c>
      <c r="J208" s="5">
        <v>19</v>
      </c>
      <c r="K208" s="6">
        <v>20.5</v>
      </c>
      <c r="L208" s="5">
        <v>15</v>
      </c>
      <c r="M208" s="6">
        <v>8.35</v>
      </c>
      <c r="N208" s="6">
        <v>8.7100000000000009</v>
      </c>
      <c r="O208" s="6">
        <v>5.15</v>
      </c>
    </row>
    <row r="209" spans="3:16" x14ac:dyDescent="0.35">
      <c r="C209" t="s">
        <v>66</v>
      </c>
      <c r="H209" s="6">
        <v>0.71519999999999995</v>
      </c>
      <c r="I209" s="6">
        <v>0.4214</v>
      </c>
      <c r="J209" s="6">
        <v>0.51400000000000001</v>
      </c>
      <c r="K209" s="6">
        <v>0.5171</v>
      </c>
      <c r="L209" s="6">
        <v>0.46009999999999995</v>
      </c>
      <c r="M209" s="6">
        <v>0.51759999999999995</v>
      </c>
      <c r="N209" s="6">
        <v>0.78430000000000011</v>
      </c>
      <c r="O209" s="6">
        <v>0.64280000000000004</v>
      </c>
    </row>
    <row r="210" spans="3:16" x14ac:dyDescent="0.35">
      <c r="C210" t="s">
        <v>345</v>
      </c>
      <c r="H210" s="6">
        <v>3.7200000000000004E-2</v>
      </c>
      <c r="I210" s="6">
        <v>2.9700000000000001E-2</v>
      </c>
      <c r="J210" s="6">
        <v>5.3699999999999998E-2</v>
      </c>
      <c r="K210" s="6">
        <v>5.5800000000000002E-2</v>
      </c>
      <c r="L210" s="6">
        <v>3.9699999999999999E-2</v>
      </c>
      <c r="M210" s="6">
        <v>3.4200000000000001E-2</v>
      </c>
      <c r="N210" s="6">
        <v>1.06E-2</v>
      </c>
      <c r="O210" s="6">
        <v>2.6699999999999998E-2</v>
      </c>
    </row>
    <row r="211" spans="3:16" x14ac:dyDescent="0.35">
      <c r="C211" t="s">
        <v>46</v>
      </c>
      <c r="D211" s="6">
        <v>3.67</v>
      </c>
      <c r="E211" s="6">
        <v>6.59</v>
      </c>
      <c r="F211" s="6">
        <v>8.2899999999999991</v>
      </c>
      <c r="G211" s="6">
        <v>5.73</v>
      </c>
      <c r="H211" s="6">
        <v>14.68</v>
      </c>
      <c r="I211" s="6">
        <v>24.92</v>
      </c>
      <c r="J211" s="6">
        <v>36.96</v>
      </c>
      <c r="K211" s="6">
        <v>39.64</v>
      </c>
      <c r="L211" s="6">
        <v>32.6</v>
      </c>
      <c r="M211" s="6">
        <v>16.13</v>
      </c>
      <c r="N211" s="6">
        <v>11.11</v>
      </c>
      <c r="O211" s="6">
        <v>8.01</v>
      </c>
      <c r="P211" s="6">
        <v>7.95</v>
      </c>
    </row>
    <row r="212" spans="3:16" x14ac:dyDescent="0.35">
      <c r="C212" t="s">
        <v>211</v>
      </c>
      <c r="H212" s="6">
        <v>24.28</v>
      </c>
      <c r="I212" s="6">
        <v>24.92</v>
      </c>
      <c r="J212" s="6">
        <v>36.96</v>
      </c>
      <c r="K212" s="6">
        <v>39.64</v>
      </c>
      <c r="L212" s="6">
        <v>32.6</v>
      </c>
      <c r="M212" s="6">
        <v>16.13</v>
      </c>
      <c r="N212" s="6">
        <v>11.11</v>
      </c>
      <c r="O212" s="6">
        <v>8.01</v>
      </c>
    </row>
    <row r="213" spans="3:16" x14ac:dyDescent="0.35">
      <c r="C213" t="s">
        <v>68</v>
      </c>
      <c r="H213" s="6">
        <v>10.5</v>
      </c>
      <c r="I213" s="6">
        <v>10.5</v>
      </c>
      <c r="J213" s="5">
        <v>19</v>
      </c>
      <c r="K213" s="6">
        <v>20.5</v>
      </c>
      <c r="L213" s="5">
        <v>15</v>
      </c>
      <c r="M213" s="6">
        <v>8.35</v>
      </c>
      <c r="N213" s="6">
        <v>8.7100000000000009</v>
      </c>
      <c r="O213" s="6">
        <v>5.15</v>
      </c>
    </row>
    <row r="214" spans="3:16" x14ac:dyDescent="0.35">
      <c r="C214" t="s">
        <v>346</v>
      </c>
      <c r="H214" s="6">
        <v>0.71519999999999995</v>
      </c>
      <c r="I214" s="6">
        <v>0.4214</v>
      </c>
      <c r="J214" s="6">
        <v>0.51400000000000001</v>
      </c>
      <c r="K214" s="6">
        <v>0.5171</v>
      </c>
      <c r="L214" s="6">
        <v>0.46009999999999995</v>
      </c>
      <c r="M214" s="6">
        <v>0.51759999999999995</v>
      </c>
      <c r="N214" s="6">
        <v>0.78430000000000011</v>
      </c>
      <c r="O214" s="6">
        <v>0.64280000000000004</v>
      </c>
    </row>
    <row r="215" spans="3:16" x14ac:dyDescent="0.35">
      <c r="C215" t="s">
        <v>347</v>
      </c>
      <c r="H215" s="6">
        <v>3.7200000000000004E-2</v>
      </c>
      <c r="I215" s="6">
        <v>2.9700000000000001E-2</v>
      </c>
      <c r="J215" s="6">
        <v>5.3699999999999998E-2</v>
      </c>
      <c r="K215" s="6">
        <v>5.5800000000000002E-2</v>
      </c>
      <c r="L215" s="6">
        <v>3.9699999999999999E-2</v>
      </c>
      <c r="M215" s="6">
        <v>3.4200000000000001E-2</v>
      </c>
      <c r="N215" s="6">
        <v>1.06E-2</v>
      </c>
      <c r="O215" s="6">
        <v>2.6699999999999998E-2</v>
      </c>
    </row>
    <row r="216" spans="3:16" x14ac:dyDescent="0.35">
      <c r="C216" t="s">
        <v>212</v>
      </c>
      <c r="D216" s="5">
        <v>602000000000</v>
      </c>
      <c r="E216" s="5">
        <v>1151000000000</v>
      </c>
      <c r="F216" s="5">
        <v>1219000000000</v>
      </c>
      <c r="G216" s="5">
        <v>961000000000</v>
      </c>
      <c r="H216" s="5">
        <v>2407000000000</v>
      </c>
      <c r="I216" s="5">
        <v>4075000000000</v>
      </c>
      <c r="J216" s="5">
        <v>4798000000000</v>
      </c>
      <c r="K216" s="5">
        <v>4464000000000</v>
      </c>
      <c r="L216" s="5">
        <v>3689000000000</v>
      </c>
      <c r="M216" s="5">
        <v>1852000000000</v>
      </c>
      <c r="N216" s="5">
        <v>1409000000000</v>
      </c>
      <c r="O216" s="5">
        <v>1283000000000</v>
      </c>
      <c r="P216" s="5">
        <v>1204000000000</v>
      </c>
    </row>
    <row r="217" spans="3:16" x14ac:dyDescent="0.35">
      <c r="C217" t="s">
        <v>213</v>
      </c>
      <c r="H217" s="5">
        <v>3933000000000</v>
      </c>
      <c r="I217" s="5">
        <v>4075000000000</v>
      </c>
      <c r="J217" s="5">
        <v>4798000000000</v>
      </c>
      <c r="K217" s="5">
        <v>4464000000000</v>
      </c>
      <c r="L217" s="5">
        <v>3689000000000</v>
      </c>
      <c r="M217" s="5">
        <v>1852000000000</v>
      </c>
      <c r="N217" s="5">
        <v>1409000000000</v>
      </c>
      <c r="O217" s="5">
        <v>1283000000000</v>
      </c>
    </row>
    <row r="218" spans="3:16" x14ac:dyDescent="0.35">
      <c r="C218" t="s">
        <v>348</v>
      </c>
      <c r="H218" s="6">
        <v>10.5</v>
      </c>
      <c r="I218" s="6">
        <v>10.5</v>
      </c>
      <c r="J218" s="5">
        <v>19</v>
      </c>
      <c r="K218" s="6">
        <v>20.5</v>
      </c>
      <c r="L218" s="5">
        <v>15</v>
      </c>
      <c r="M218" s="6">
        <v>8.35</v>
      </c>
      <c r="N218" s="6">
        <v>8.7100000000000009</v>
      </c>
      <c r="O218" s="6">
        <v>5.15</v>
      </c>
    </row>
    <row r="219" spans="3:16" x14ac:dyDescent="0.35">
      <c r="C219" t="s">
        <v>349</v>
      </c>
      <c r="H219" s="6">
        <v>0.71519999999999995</v>
      </c>
      <c r="I219" s="6">
        <v>0.4214</v>
      </c>
      <c r="J219" s="6">
        <v>0.51400000000000001</v>
      </c>
      <c r="K219" s="6">
        <v>0.5171</v>
      </c>
      <c r="L219" s="6">
        <v>0.46009999999999995</v>
      </c>
      <c r="M219" s="6">
        <v>0.51759999999999995</v>
      </c>
      <c r="N219" s="6">
        <v>0.78430000000000011</v>
      </c>
      <c r="O219" s="6">
        <v>0.64280000000000004</v>
      </c>
    </row>
    <row r="220" spans="3:16" x14ac:dyDescent="0.35">
      <c r="C220" t="s">
        <v>350</v>
      </c>
      <c r="H220" s="6">
        <v>3.7200000000000004E-2</v>
      </c>
      <c r="I220" s="6">
        <v>2.9700000000000001E-2</v>
      </c>
      <c r="J220" s="6">
        <v>5.3699999999999998E-2</v>
      </c>
      <c r="K220" s="6">
        <v>5.5800000000000002E-2</v>
      </c>
      <c r="L220" s="6">
        <v>3.9699999999999999E-2</v>
      </c>
      <c r="M220" s="6">
        <v>3.4200000000000001E-2</v>
      </c>
      <c r="N220" s="6">
        <v>1.06E-2</v>
      </c>
      <c r="O220" s="6">
        <v>2.6699999999999998E-2</v>
      </c>
    </row>
    <row r="221" spans="3:16" x14ac:dyDescent="0.35">
      <c r="C221" t="s">
        <v>214</v>
      </c>
      <c r="I221" s="6">
        <v>19.21</v>
      </c>
    </row>
    <row r="222" spans="3:16" x14ac:dyDescent="0.35">
      <c r="C222" t="s">
        <v>215</v>
      </c>
      <c r="I222" s="6">
        <v>11.61</v>
      </c>
    </row>
    <row r="223" spans="3:16" x14ac:dyDescent="0.35">
      <c r="C223" t="s">
        <v>216</v>
      </c>
      <c r="I223" s="6">
        <v>7.42</v>
      </c>
    </row>
    <row r="224" spans="3:16" x14ac:dyDescent="0.35">
      <c r="C224" t="s">
        <v>217</v>
      </c>
      <c r="I224" s="6">
        <v>8.6099999999999996E-2</v>
      </c>
    </row>
    <row r="225" spans="3:9" x14ac:dyDescent="0.35">
      <c r="C225" t="s">
        <v>218</v>
      </c>
      <c r="I225" s="6">
        <v>0.73</v>
      </c>
    </row>
    <row r="226" spans="3:9" x14ac:dyDescent="0.35">
      <c r="C226" t="s">
        <v>219</v>
      </c>
      <c r="I226" s="6">
        <v>1.55</v>
      </c>
    </row>
    <row r="227" spans="3:9" x14ac:dyDescent="0.35">
      <c r="C227" t="s">
        <v>220</v>
      </c>
      <c r="I227" s="6">
        <v>18.510000000000002</v>
      </c>
    </row>
    <row r="228" spans="3:9" x14ac:dyDescent="0.35">
      <c r="C228" t="s">
        <v>221</v>
      </c>
      <c r="I228" s="6">
        <v>26.1</v>
      </c>
    </row>
    <row r="229" spans="3:9" x14ac:dyDescent="0.35">
      <c r="C229" t="s">
        <v>222</v>
      </c>
      <c r="I229" s="6">
        <v>9.19</v>
      </c>
    </row>
    <row r="230" spans="3:9" x14ac:dyDescent="0.35">
      <c r="C230" t="s">
        <v>223</v>
      </c>
      <c r="I230" s="6">
        <v>8.2799999999999994</v>
      </c>
    </row>
    <row r="231" spans="3:9" x14ac:dyDescent="0.35">
      <c r="C231" t="s">
        <v>325</v>
      </c>
      <c r="I231" s="6">
        <v>-0.36</v>
      </c>
    </row>
    <row r="232" spans="3:9" x14ac:dyDescent="0.35">
      <c r="C232" t="s">
        <v>326</v>
      </c>
      <c r="I232" s="6">
        <v>-0.42</v>
      </c>
    </row>
    <row r="233" spans="3:9" x14ac:dyDescent="0.35">
      <c r="C233" t="s">
        <v>224</v>
      </c>
      <c r="I233" s="6">
        <v>24.28</v>
      </c>
    </row>
    <row r="234" spans="3:9" x14ac:dyDescent="0.35">
      <c r="C234" t="s">
        <v>225</v>
      </c>
      <c r="I234" s="6">
        <v>14.68</v>
      </c>
    </row>
    <row r="235" spans="3:9" x14ac:dyDescent="0.35">
      <c r="C235" t="s">
        <v>226</v>
      </c>
      <c r="I235" s="6">
        <v>383.73</v>
      </c>
    </row>
    <row r="236" spans="3:9" x14ac:dyDescent="0.35">
      <c r="C236" t="s">
        <v>227</v>
      </c>
      <c r="D236" s="6">
        <v>7.04</v>
      </c>
    </row>
    <row r="237" spans="3:9" x14ac:dyDescent="0.35">
      <c r="C237" t="s">
        <v>228</v>
      </c>
      <c r="I237" s="6">
        <v>182.34</v>
      </c>
    </row>
    <row r="238" spans="3:9" x14ac:dyDescent="0.35">
      <c r="C238" t="s">
        <v>229</v>
      </c>
      <c r="I238" s="6">
        <v>10.81</v>
      </c>
    </row>
    <row r="239" spans="3:9" x14ac:dyDescent="0.35">
      <c r="C239" t="s">
        <v>230</v>
      </c>
      <c r="D239" s="6">
        <v>1.8</v>
      </c>
    </row>
    <row r="240" spans="3:9" x14ac:dyDescent="0.35">
      <c r="C240" t="s">
        <v>231</v>
      </c>
      <c r="D240" s="6">
        <v>0.88</v>
      </c>
    </row>
    <row r="241" spans="3:9" x14ac:dyDescent="0.35">
      <c r="C241" t="s">
        <v>232</v>
      </c>
      <c r="D241" s="6">
        <v>0.49</v>
      </c>
    </row>
    <row r="242" spans="3:9" x14ac:dyDescent="0.35">
      <c r="C242" t="s">
        <v>233</v>
      </c>
      <c r="D242" s="6">
        <v>0.04</v>
      </c>
    </row>
    <row r="243" spans="3:9" x14ac:dyDescent="0.35">
      <c r="C243" t="s">
        <v>234</v>
      </c>
      <c r="D243" s="6">
        <v>0.84</v>
      </c>
    </row>
    <row r="244" spans="3:9" x14ac:dyDescent="0.35">
      <c r="C244" t="s">
        <v>235</v>
      </c>
      <c r="D244" s="6">
        <v>0.26</v>
      </c>
    </row>
    <row r="245" spans="3:9" x14ac:dyDescent="0.35">
      <c r="C245" t="s">
        <v>236</v>
      </c>
      <c r="D245" s="6">
        <v>1.87</v>
      </c>
    </row>
    <row r="246" spans="3:9" x14ac:dyDescent="0.35">
      <c r="C246" t="s">
        <v>237</v>
      </c>
      <c r="I246" s="6">
        <v>5.0999999999999996</v>
      </c>
    </row>
    <row r="247" spans="3:9" x14ac:dyDescent="0.35">
      <c r="C247" t="s">
        <v>12</v>
      </c>
      <c r="D247" s="5">
        <v>-172000000000</v>
      </c>
    </row>
    <row r="248" spans="3:9" x14ac:dyDescent="0.35">
      <c r="C248" t="s">
        <v>238</v>
      </c>
      <c r="I248" s="6">
        <v>5.26</v>
      </c>
    </row>
    <row r="249" spans="3:9" x14ac:dyDescent="0.35">
      <c r="C249" t="s">
        <v>239</v>
      </c>
      <c r="I249" s="6">
        <v>7.1199999999999999E-2</v>
      </c>
    </row>
    <row r="250" spans="3:9" x14ac:dyDescent="0.35">
      <c r="C250" t="s">
        <v>240</v>
      </c>
      <c r="I250" s="6">
        <v>0.13320000000000001</v>
      </c>
    </row>
    <row r="251" spans="3:9" x14ac:dyDescent="0.35">
      <c r="C251" t="s">
        <v>241</v>
      </c>
      <c r="I251" s="6">
        <v>0.20430000000000001</v>
      </c>
    </row>
    <row r="252" spans="3:9" x14ac:dyDescent="0.35">
      <c r="C252" t="s">
        <v>242</v>
      </c>
      <c r="I252" s="6">
        <v>0.11710000000000001</v>
      </c>
    </row>
    <row r="253" spans="3:9" x14ac:dyDescent="0.35">
      <c r="C253" t="s">
        <v>243</v>
      </c>
      <c r="D253" s="6">
        <v>178.12</v>
      </c>
    </row>
    <row r="254" spans="3:9" x14ac:dyDescent="0.35">
      <c r="C254" t="s">
        <v>244</v>
      </c>
      <c r="D254" s="6">
        <v>218.14</v>
      </c>
    </row>
    <row r="255" spans="3:9" x14ac:dyDescent="0.35">
      <c r="C255" t="s">
        <v>245</v>
      </c>
      <c r="D255" s="6">
        <v>83.76</v>
      </c>
    </row>
    <row r="256" spans="3:9" x14ac:dyDescent="0.35">
      <c r="C256" t="s">
        <v>246</v>
      </c>
      <c r="D256" s="6">
        <v>312.5</v>
      </c>
    </row>
    <row r="257" spans="3:9" x14ac:dyDescent="0.35">
      <c r="C257" t="s">
        <v>247</v>
      </c>
      <c r="D257" s="6">
        <v>0.51</v>
      </c>
    </row>
    <row r="258" spans="3:9" x14ac:dyDescent="0.35">
      <c r="C258" t="s">
        <v>248</v>
      </c>
      <c r="I258" s="6">
        <v>1.18</v>
      </c>
    </row>
    <row r="259" spans="3:9" x14ac:dyDescent="0.35">
      <c r="C259" t="s">
        <v>249</v>
      </c>
      <c r="I259" s="6">
        <v>2.8</v>
      </c>
    </row>
    <row r="260" spans="3:9" x14ac:dyDescent="0.35">
      <c r="C260" t="s">
        <v>42</v>
      </c>
      <c r="I260" s="5">
        <v>2891000000000</v>
      </c>
    </row>
    <row r="261" spans="3:9" x14ac:dyDescent="0.35">
      <c r="C261" t="s">
        <v>250</v>
      </c>
      <c r="I261" s="5">
        <v>3790000000000</v>
      </c>
    </row>
    <row r="262" spans="3:9" x14ac:dyDescent="0.35">
      <c r="C262" t="s">
        <v>251</v>
      </c>
      <c r="I262" s="5">
        <v>10250000000</v>
      </c>
    </row>
    <row r="263" spans="3:9" x14ac:dyDescent="0.35">
      <c r="C263" t="s">
        <v>252</v>
      </c>
      <c r="I263" s="6">
        <v>0.15109999999999998</v>
      </c>
    </row>
    <row r="264" spans="3:9" x14ac:dyDescent="0.35">
      <c r="C264" t="s">
        <v>253</v>
      </c>
      <c r="D264" s="6">
        <v>0.23079999999999998</v>
      </c>
    </row>
    <row r="265" spans="3:9" x14ac:dyDescent="0.35">
      <c r="C265" t="s">
        <v>254</v>
      </c>
      <c r="D265" s="6">
        <v>0.11169999999999999</v>
      </c>
    </row>
    <row r="266" spans="3:9" x14ac:dyDescent="0.35">
      <c r="C266" t="s">
        <v>255</v>
      </c>
      <c r="D266" s="6">
        <v>6.25E-2</v>
      </c>
    </row>
    <row r="267" spans="3:9" x14ac:dyDescent="0.35">
      <c r="C267" t="s">
        <v>256</v>
      </c>
      <c r="D267" s="6">
        <v>-0.19059999999999999</v>
      </c>
    </row>
    <row r="268" spans="3:9" x14ac:dyDescent="0.35">
      <c r="C268" t="s">
        <v>257</v>
      </c>
      <c r="D268" s="6">
        <v>-0.20749999999999999</v>
      </c>
    </row>
    <row r="269" spans="3:9" x14ac:dyDescent="0.35">
      <c r="C269" t="s">
        <v>258</v>
      </c>
      <c r="D269" s="6">
        <v>-0.14810000000000001</v>
      </c>
    </row>
    <row r="270" spans="3:9" x14ac:dyDescent="0.35">
      <c r="C270" t="s">
        <v>351</v>
      </c>
      <c r="I270" s="5">
        <v>19</v>
      </c>
    </row>
    <row r="271" spans="3:9" x14ac:dyDescent="0.35">
      <c r="C271" t="s">
        <v>352</v>
      </c>
      <c r="I271" s="6">
        <v>10.5</v>
      </c>
    </row>
    <row r="272" spans="3:9" x14ac:dyDescent="0.35">
      <c r="C272" t="s">
        <v>353</v>
      </c>
      <c r="I272" s="6">
        <v>0.71519999999999995</v>
      </c>
    </row>
    <row r="273" spans="3:9" x14ac:dyDescent="0.35">
      <c r="C273" t="s">
        <v>354</v>
      </c>
      <c r="I273" s="6">
        <v>3.7200000000000004E-2</v>
      </c>
    </row>
    <row r="274" spans="3:9" x14ac:dyDescent="0.35">
      <c r="C274" t="s">
        <v>355</v>
      </c>
      <c r="I274" t="s">
        <v>1166</v>
      </c>
    </row>
    <row r="275" spans="3:9" x14ac:dyDescent="0.35">
      <c r="C275" t="s">
        <v>259</v>
      </c>
      <c r="I275" s="5">
        <v>4</v>
      </c>
    </row>
    <row r="276" spans="3:9" x14ac:dyDescent="0.35">
      <c r="C276" t="s">
        <v>260</v>
      </c>
      <c r="I276" s="6">
        <v>0.32</v>
      </c>
    </row>
    <row r="277" spans="3:9" x14ac:dyDescent="0.35">
      <c r="C277" t="s">
        <v>261</v>
      </c>
      <c r="I277" s="6">
        <v>0.7</v>
      </c>
    </row>
    <row r="278" spans="3:9" x14ac:dyDescent="0.35">
      <c r="C278" t="s">
        <v>262</v>
      </c>
      <c r="I278" s="6">
        <v>0.56999999999999995</v>
      </c>
    </row>
    <row r="279" spans="3:9" x14ac:dyDescent="0.35">
      <c r="C279" t="s">
        <v>263</v>
      </c>
      <c r="I279" s="6">
        <v>0.8</v>
      </c>
    </row>
    <row r="280" spans="3:9" x14ac:dyDescent="0.35">
      <c r="C280" t="s">
        <v>264</v>
      </c>
      <c r="I280" s="6">
        <v>0.66</v>
      </c>
    </row>
    <row r="281" spans="3:9" x14ac:dyDescent="0.35">
      <c r="C281" t="s">
        <v>265</v>
      </c>
      <c r="I281" s="6">
        <v>0.4</v>
      </c>
    </row>
    <row r="282" spans="3:9" x14ac:dyDescent="0.35">
      <c r="C282" t="s">
        <v>266</v>
      </c>
      <c r="I282" s="6">
        <v>0.73</v>
      </c>
    </row>
    <row r="283" spans="3:9" x14ac:dyDescent="0.35">
      <c r="C283" t="s">
        <v>267</v>
      </c>
      <c r="I283" s="5">
        <v>3933000000000</v>
      </c>
    </row>
    <row r="284" spans="3:9" x14ac:dyDescent="0.35">
      <c r="C284" t="s">
        <v>268</v>
      </c>
      <c r="I284" s="5">
        <v>830000000000</v>
      </c>
    </row>
    <row r="285" spans="3:9" x14ac:dyDescent="0.35">
      <c r="C285" t="s">
        <v>269</v>
      </c>
      <c r="I285" s="5">
        <v>458000000000</v>
      </c>
    </row>
    <row r="286" spans="3:9" x14ac:dyDescent="0.35">
      <c r="C286" t="s">
        <v>270</v>
      </c>
      <c r="I286" s="5">
        <v>249000000000</v>
      </c>
    </row>
    <row r="287" spans="3:9" x14ac:dyDescent="0.35">
      <c r="C287" t="s">
        <v>271</v>
      </c>
      <c r="D287" s="5">
        <v>72000000000</v>
      </c>
    </row>
    <row r="288" spans="3:9" x14ac:dyDescent="0.35">
      <c r="C288" t="s">
        <v>272</v>
      </c>
      <c r="D288" s="5">
        <v>3497000000000</v>
      </c>
    </row>
    <row r="289" spans="3:9" x14ac:dyDescent="0.35">
      <c r="C289" t="s">
        <v>273</v>
      </c>
      <c r="D289" s="5">
        <v>1570000000000</v>
      </c>
    </row>
    <row r="290" spans="3:9" x14ac:dyDescent="0.35">
      <c r="C290" t="s">
        <v>193</v>
      </c>
      <c r="D290" s="5">
        <v>1176000000000</v>
      </c>
    </row>
    <row r="291" spans="3:9" x14ac:dyDescent="0.35">
      <c r="C291" t="s">
        <v>192</v>
      </c>
      <c r="I291" s="5">
        <v>1869000000000</v>
      </c>
    </row>
    <row r="292" spans="3:9" x14ac:dyDescent="0.35">
      <c r="C292" t="s">
        <v>191</v>
      </c>
      <c r="D292" s="5">
        <v>80000000000</v>
      </c>
    </row>
    <row r="293" spans="3:9" x14ac:dyDescent="0.35">
      <c r="C293" t="s">
        <v>190</v>
      </c>
      <c r="D293" s="5">
        <v>833000000000</v>
      </c>
    </row>
    <row r="294" spans="3:9" x14ac:dyDescent="0.35">
      <c r="C294" t="s">
        <v>23</v>
      </c>
      <c r="D294" s="5">
        <v>913000000000</v>
      </c>
    </row>
    <row r="295" spans="3:9" x14ac:dyDescent="0.35">
      <c r="C295" t="s">
        <v>20</v>
      </c>
      <c r="D295" s="5">
        <v>841000000000</v>
      </c>
    </row>
    <row r="296" spans="3:9" x14ac:dyDescent="0.35">
      <c r="C296" t="s">
        <v>274</v>
      </c>
      <c r="I296" s="5">
        <v>1927000000000</v>
      </c>
    </row>
    <row r="297" spans="3:9" x14ac:dyDescent="0.35">
      <c r="C297" t="s">
        <v>275</v>
      </c>
      <c r="I297" s="5">
        <v>156000000000</v>
      </c>
    </row>
    <row r="298" spans="3:9" x14ac:dyDescent="0.35">
      <c r="C298" t="s">
        <v>276</v>
      </c>
      <c r="I298" s="5">
        <v>-44000000000</v>
      </c>
    </row>
    <row r="299" spans="3:9" x14ac:dyDescent="0.35">
      <c r="C299" t="s">
        <v>277</v>
      </c>
      <c r="I299" s="5">
        <v>-114000000000</v>
      </c>
    </row>
    <row r="300" spans="3:9" x14ac:dyDescent="0.35">
      <c r="C300" t="s">
        <v>278</v>
      </c>
      <c r="I300" s="5">
        <v>-45000000000</v>
      </c>
    </row>
    <row r="301" spans="3:9" x14ac:dyDescent="0.35">
      <c r="C301" t="s">
        <v>279</v>
      </c>
      <c r="I301" s="5">
        <v>111000000000</v>
      </c>
    </row>
  </sheetData>
  <pageMargins left="0.7" right="0.7" top="0.75" bottom="0.75" header="0.3" footer="0.3"/>
  <ignoredErrors>
    <ignoredError sqref="A1:P302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279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x14ac:dyDescent="0.35">
      <c r="C1" t="s">
        <v>1167</v>
      </c>
      <c r="D1" t="s">
        <v>1</v>
      </c>
      <c r="H1" t="s">
        <v>2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</row>
    <row r="2" spans="1:13" x14ac:dyDescent="0.35">
      <c r="C2" t="s">
        <v>1168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12">
        <f ca="1">IFERROR(_xlfn.STOCKHISTORY("XIDX:" &amp; $C$1, I1, , 0, 0, 1), "Libur")</f>
        <v>50</v>
      </c>
      <c r="J2" s="2" vm="12">
        <f ca="1">IFERROR(_xlfn.STOCKHISTORY("XIDX:" &amp; $C$1, J1, , 0, 0, 1), "Libur")</f>
        <v>50</v>
      </c>
      <c r="K2" s="2" vm="251">
        <f ca="1">IFERROR(_xlfn.STOCKHISTORY("XIDX:" &amp; $C$1, K1, , 0, 0, 1), "Libur")</f>
        <v>129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x14ac:dyDescent="0.35">
      <c r="D3" s="1">
        <v>46111</v>
      </c>
      <c r="H3" s="1">
        <f>IFERROR(INDEX(D3:G3,COUNT(D3:G3)),"")</f>
        <v>46111</v>
      </c>
    </row>
    <row r="4" spans="1:13" x14ac:dyDescent="0.35">
      <c r="B4" t="s">
        <v>4</v>
      </c>
      <c r="C4" t="s">
        <v>5</v>
      </c>
      <c r="D4" s="2">
        <f>IFERROR(INDEX(D51:D500,MATCH($C$4,$C$51:$C$500,0)),"")</f>
        <v>0</v>
      </c>
      <c r="H4" s="2">
        <f>IFERROR(SUM(D4:G4)*(4/MAX(1,COUNT(D4:G4))),"")</f>
        <v>0</v>
      </c>
      <c r="I4" s="2">
        <f>IFERROR(INDEX(I51:I500,MATCH($C$4,$C$51:$C$500,0)),"")</f>
        <v>111989805385</v>
      </c>
      <c r="J4" s="2">
        <f>IFERROR(INDEX(J51:J500,MATCH($C$4,$C$51:$C$500,0)),"")</f>
        <v>166888495594</v>
      </c>
      <c r="K4" s="2">
        <f>IFERROR(INDEX(K51:K500,MATCH($C$4,$C$51:$C$500,0)),"")</f>
        <v>177551568583</v>
      </c>
      <c r="L4" s="2">
        <f>IFERROR(INDEX(L51:L500,MATCH($C$4,$C$51:$C$500,0)),"")</f>
        <v>315790682205</v>
      </c>
      <c r="M4" s="2">
        <f>IFERROR(INDEX(M51:M500,MATCH($C$4,$C$51:$C$500,0)),"")</f>
        <v>337740700872</v>
      </c>
    </row>
    <row r="5" spans="1:13" x14ac:dyDescent="0.35">
      <c r="B5" t="s">
        <v>6</v>
      </c>
      <c r="C5" t="s">
        <v>7</v>
      </c>
      <c r="D5" s="2">
        <f>IFERROR(INDEX(D51:D500,MATCH($C$5,$C$51:$C$500,0)),"")</f>
        <v>-5093077375</v>
      </c>
      <c r="H5" s="2">
        <f>IFERROR(SUM(D5:G5)*(4/MAX(1,COUNT(D5:G5))),"")</f>
        <v>-20372309500</v>
      </c>
      <c r="I5" s="2">
        <f>IFERROR(INDEX(I51:I500,MATCH($C$5,$C$51:$C$500,0)),"")</f>
        <v>-87359847042</v>
      </c>
      <c r="J5" s="2">
        <f>IFERROR(INDEX(J51:J500,MATCH($C$5,$C$51:$C$500,0)),"")</f>
        <v>-46791937404</v>
      </c>
      <c r="K5" s="2">
        <f>IFERROR(INDEX(K51:K500,MATCH($C$5,$C$51:$C$500,0)),"")</f>
        <v>-5593922592</v>
      </c>
      <c r="L5" s="2">
        <f>IFERROR(INDEX(L51:L500,MATCH($C$5,$C$51:$C$500,0)),"")</f>
        <v>-52919413176</v>
      </c>
      <c r="M5" s="2">
        <f>IFERROR(INDEX(M51:M500,MATCH($C$5,$C$51:$C$500,0)),"")</f>
        <v>79775473116</v>
      </c>
    </row>
    <row r="6" spans="1:13" x14ac:dyDescent="0.35">
      <c r="B6" t="s">
        <v>8</v>
      </c>
      <c r="C6" t="s">
        <v>9</v>
      </c>
      <c r="D6" s="2">
        <f>IFERROR(INDEX(D51:D500,MATCH($C$6,$C$51:$C$500,0)),"")</f>
        <v>147526594271</v>
      </c>
      <c r="H6" s="2">
        <f>IFERROR(INDEX(D6:G6,COUNT(D6:G6)),"")</f>
        <v>147526594271</v>
      </c>
      <c r="I6" s="2">
        <f>IFERROR(INDEX(I51:I500,MATCH($C$6,$C$51:$C$500,0)),"")</f>
        <v>171403694023</v>
      </c>
      <c r="J6" s="2">
        <f>IFERROR(INDEX(J51:J500,MATCH($C$6,$C$51:$C$500,0)),"")</f>
        <v>258758338437</v>
      </c>
      <c r="K6" s="2">
        <f>IFERROR(INDEX(K51:K500,MATCH($C$6,$C$51:$C$500,0)),"")</f>
        <v>173909463762</v>
      </c>
      <c r="L6" s="2">
        <f>IFERROR(INDEX(L51:L500,MATCH($C$6,$C$51:$C$500,0)),"")</f>
        <v>139814593759</v>
      </c>
      <c r="M6" s="2">
        <f>IFERROR(INDEX(M51:M500,MATCH($C$6,$C$51:$C$500,0)),"")</f>
        <v>176734006935</v>
      </c>
    </row>
    <row r="7" spans="1:13" x14ac:dyDescent="0.35">
      <c r="B7" t="s">
        <v>10</v>
      </c>
      <c r="C7" t="s">
        <v>11</v>
      </c>
      <c r="D7" s="3">
        <f>IFERROR(INDEX(D51:D500,MATCH($C$7,$C$51:$C$500,0))/1000000000,"")</f>
        <v>4.75</v>
      </c>
      <c r="H7" s="3">
        <f>IFERROR(INDEX(D7:G7,COUNT(D7:G7)),"")</f>
        <v>4.75</v>
      </c>
      <c r="I7" s="3">
        <f>IFERROR(INDEX(I51:I500,MATCH($C$7,$C$51:$C$500,0))/1000000000,"")</f>
        <v>4.75</v>
      </c>
      <c r="J7" s="3">
        <f>IFERROR(INDEX(J51:J500,MATCH($C$7,$C$51:$C$500,0))/1000000000,"")</f>
        <v>4.75</v>
      </c>
      <c r="K7" s="3">
        <f>IFERROR(INDEX(K51:K500,MATCH($C$7,$C$51:$C$500,0))/1000000000,"")</f>
        <v>2.13</v>
      </c>
      <c r="L7" s="3">
        <f>IFERROR(INDEX(L51:L500,MATCH($C$7,$C$51:$C$500,0))/1000000000,"")</f>
        <v>6.8</v>
      </c>
      <c r="M7" s="3">
        <f>IFERROR(INDEX(M51:M500,MATCH($C$7,$C$51:$C$500,0))/1000000000,"")</f>
        <v>0</v>
      </c>
    </row>
    <row r="8" spans="1:13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>IFERROR(INDEX(I51:I500,MATCH($C$8,$C$51:$C$500,0)),"")</f>
        <v>-3000000000</v>
      </c>
      <c r="J8" s="2">
        <f>IFERROR(INDEX(J51:J500,MATCH($C$8,$C$51:$C$500,0)),"")</f>
        <v>-121000000000</v>
      </c>
      <c r="K8" s="2">
        <f>IFERROR(INDEX(K51:K500,MATCH($C$8,$C$51:$C$500,0)),"")</f>
        <v>-35000000000</v>
      </c>
      <c r="L8" s="2">
        <f>IFERROR(INDEX(L51:L500,MATCH($C$8,$C$51:$C$500,0)),"")</f>
        <v>3000000000</v>
      </c>
      <c r="M8" s="2">
        <f>IFERROR(INDEX(M51:M500,MATCH($C$8,$C$51:$C$500,0)),"")</f>
        <v>0</v>
      </c>
    </row>
    <row r="9" spans="1:13" x14ac:dyDescent="0.35">
      <c r="A9" t="s">
        <v>15</v>
      </c>
      <c r="C9" t="s">
        <v>16</v>
      </c>
      <c r="D9" s="3">
        <f>IFERROR(INDEX(D51:D500,MATCH("Free cash flow per share (Quarter)",$C$51:$C$500,0)),"")</f>
        <v>-0.73</v>
      </c>
      <c r="H9" s="3">
        <f>IFERROR(INDEX(D9:G9,COUNT(D9:G9)),"")</f>
        <v>-0.73</v>
      </c>
      <c r="I9" s="3">
        <f>IFERROR(INDEX(I51:I500,MATCH($C$9,$C$51:$C$500,0)),"")</f>
        <v>-0.64</v>
      </c>
      <c r="J9" s="3">
        <f>IFERROR(INDEX(J51:J500,MATCH($C$9,$C$51:$C$500,0)),"")</f>
        <v>-25.54</v>
      </c>
      <c r="K9" s="3">
        <f>IFERROR(INDEX(K51:K500,MATCH($C$9,$C$51:$C$500,0)),"")</f>
        <v>-16.559999999999999</v>
      </c>
      <c r="L9" s="3">
        <f>IFERROR(INDEX(L51:L500,MATCH($C$9,$C$51:$C$500,0)),"")</f>
        <v>0.49</v>
      </c>
      <c r="M9" s="3">
        <f>IFERROR(INDEX(M51:M500,MATCH($C$9,$C$51:$C$500,0)),"")</f>
        <v>-25894.48</v>
      </c>
    </row>
    <row r="10" spans="1:13" x14ac:dyDescent="0.35">
      <c r="C10" t="s">
        <v>17</v>
      </c>
      <c r="D10" s="3" t="str">
        <f ca="1">IFERROR(IF(D9=0,"",D2/D9),"")</f>
        <v/>
      </c>
      <c r="I10" s="3">
        <f ca="1">IFERROR(IF(I9=0,"",I2/I9),"")</f>
        <v>-78.125</v>
      </c>
      <c r="J10" s="3">
        <f ca="1">IFERROR(IF(J9=0,"",J2/J9),"")</f>
        <v>-1.9577133907595929</v>
      </c>
      <c r="K10" s="3">
        <f ca="1">IFERROR(IF(K9=0,"",K2/K9),"")</f>
        <v>-7.7898550724637685</v>
      </c>
      <c r="L10" s="3" t="str">
        <f ca="1">IFERROR(IF(L9=0,"",L2/L9),"")</f>
        <v/>
      </c>
      <c r="M10" s="3" t="str">
        <f ca="1">IFERROR(IF(M9=0,"",M2/M9),"")</f>
        <v/>
      </c>
    </row>
    <row r="11" spans="1:13" x14ac:dyDescent="0.35">
      <c r="B11" t="s">
        <v>18</v>
      </c>
      <c r="C11" t="s">
        <v>19</v>
      </c>
      <c r="D11" s="2">
        <f>IFERROR(INDEX(D51:D500,MATCH($C$11,$C$51:$C$500,0)),"")</f>
        <v>1666417031</v>
      </c>
      <c r="H11" s="2">
        <f>IFERROR(INDEX(D11:G11,COUNT(D11:G11)),"")</f>
        <v>1666417031</v>
      </c>
      <c r="I11" s="2">
        <f>IFERROR(INDEX(I51:I500,MATCH($C$11,$C$51:$C$500,0)),"")</f>
        <v>5831084070</v>
      </c>
      <c r="J11" s="2">
        <f>IFERROR(INDEX(J51:J500,MATCH($C$11,$C$51:$C$500,0)),"")</f>
        <v>11392977859</v>
      </c>
      <c r="K11" s="2">
        <f>IFERROR(INDEX(K51:K500,MATCH($C$11,$C$51:$C$500,0)),"")</f>
        <v>8475645906</v>
      </c>
      <c r="L11" s="2">
        <f>IFERROR(INDEX(L51:L500,MATCH($C$11,$C$51:$C$500,0)),"")</f>
        <v>8376853763</v>
      </c>
      <c r="M11" s="2">
        <f>IFERROR(INDEX(M51:M500,MATCH($C$11,$C$51:$C$500,0)),"")</f>
        <v>13840750177</v>
      </c>
    </row>
    <row r="12" spans="1:13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336000000000</v>
      </c>
      <c r="H12" s="2">
        <f>IFERROR(INDEX(D12:G12,COUNT(D12:G12)),"")</f>
        <v>336000000000</v>
      </c>
      <c r="I12" s="2">
        <f>IFERROR(INDEX(I51:I500,MATCH($C$12,$C$51:$C$500,0)),"")</f>
        <v>-6000000000</v>
      </c>
      <c r="J12" s="2">
        <f>IFERROR(INDEX(J51:J500,MATCH($C$12,$C$51:$C$500,0)),"")</f>
        <v>333000000000</v>
      </c>
      <c r="K12" s="2">
        <f>IFERROR(INDEX(K51:K500,MATCH($C$12,$C$51:$C$500,0)),"")</f>
        <v>344000000000</v>
      </c>
      <c r="L12" s="2">
        <f>IFERROR(INDEX(L51:L500,MATCH($C$12,$C$51:$C$500,0)),"")</f>
        <v>358000000000</v>
      </c>
      <c r="M12" s="2">
        <f>IFERROR(INDEX(M51:M500,MATCH($C$12,$C$51:$C$500,0)),"")</f>
        <v>248000000000</v>
      </c>
    </row>
    <row r="13" spans="1:13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338000000000</v>
      </c>
      <c r="H13" s="2">
        <f>IFERROR(INDEX(D13:G13,COUNT(D13:G13)),"")</f>
        <v>338000000000</v>
      </c>
      <c r="I13" s="2">
        <f>IFERROR(INDEX(I51:I500,MATCH($C$13,$C$51:$C$500,0)),"")</f>
        <v>25000000000</v>
      </c>
      <c r="J13" s="2">
        <f>IFERROR(INDEX(J51:J500,MATCH($C$13,$C$51:$C$500,0)),"")</f>
        <v>344000000000</v>
      </c>
      <c r="K13" s="2">
        <f>IFERROR(INDEX(K51:K500,MATCH($C$13,$C$51:$C$500,0)),"")</f>
        <v>352000000000</v>
      </c>
      <c r="L13" s="2">
        <f>IFERROR(INDEX(L51:L500,MATCH($C$13,$C$51:$C$500,0)),"")</f>
        <v>366000000000</v>
      </c>
      <c r="M13" s="2">
        <f>IFERROR(INDEX(M51:M500,MATCH($C$13,$C$51:$C$500,0)),"")</f>
        <v>178000000000</v>
      </c>
    </row>
    <row r="14" spans="1:13" x14ac:dyDescent="0.35">
      <c r="C14" t="s">
        <v>26</v>
      </c>
      <c r="D14" s="2">
        <f>IFERROR(INDEX(D51:D500,MATCH($C$14,$C$51:$C$500,0)),"")</f>
        <v>-28595146</v>
      </c>
      <c r="H14" s="2">
        <f>IFERROR(SUM(D14:G14)*(4/MAX(1,COUNT(D14:G14))),"")</f>
        <v>-114380584</v>
      </c>
      <c r="I14" s="2">
        <f>IFERROR(INDEX(I51:I500,MATCH($C$14,$C$51:$C$500,0)),"")</f>
        <v>-44204050801</v>
      </c>
      <c r="J14" s="2">
        <f>IFERROR(INDEX(J51:J500,MATCH($C$14,$C$51:$C$500,0)),"")</f>
        <v>-42345389530</v>
      </c>
      <c r="K14" s="2">
        <f>IFERROR(INDEX(K51:K500,MATCH($C$14,$C$51:$C$500,0)),"")</f>
        <v>-34818776866</v>
      </c>
      <c r="L14" s="2">
        <f>IFERROR(INDEX(L51:L500,MATCH($C$14,$C$51:$C$500,0)),"")</f>
        <v>-29757139143</v>
      </c>
      <c r="M14" s="2">
        <f>IFERROR(INDEX(M51:M500,MATCH($C$14,$C$51:$C$500,0)),"")</f>
        <v>-27439505964</v>
      </c>
    </row>
    <row r="15" spans="1:13" x14ac:dyDescent="0.35">
      <c r="C15" t="s">
        <v>27</v>
      </c>
      <c r="D15" s="2">
        <f>IFERROR(INDEX(D51:D500,MATCH($C$15,$C$51:$C$500,0)),"")</f>
        <v>1436493973</v>
      </c>
      <c r="H15" s="2">
        <f>IFERROR(SUM(D15:G15)*(4/MAX(1,COUNT(D15:G15))),"")</f>
        <v>5745975892</v>
      </c>
      <c r="I15" s="2">
        <f>IFERROR(INDEX(I51:I500,MATCH($C$15,$C$51:$C$500,0)),"")</f>
        <v>-3395042649</v>
      </c>
      <c r="J15" s="2">
        <f>IFERROR(INDEX(J51:J500,MATCH($C$15,$C$51:$C$500,0)),"")</f>
        <v>9338190209</v>
      </c>
      <c r="K15" s="2">
        <f>IFERROR(INDEX(K51:K500,MATCH($C$15,$C$51:$C$500,0)),"")</f>
        <v>-3185976466</v>
      </c>
      <c r="L15" s="2">
        <f>IFERROR(INDEX(L51:L500,MATCH($C$15,$C$51:$C$500,0)),"")</f>
        <v>10813293419</v>
      </c>
      <c r="M15" s="2">
        <f>IFERROR(INDEX(M51:M500,MATCH($C$15,$C$51:$C$500,0)),"")</f>
        <v>-3806061750</v>
      </c>
    </row>
    <row r="16" spans="1:13" x14ac:dyDescent="0.35">
      <c r="C16" t="s">
        <v>28</v>
      </c>
      <c r="D16" s="2">
        <f>IFERROR(INDEX(D51:D500,MATCH($C$16,$C$51:$C$500,0)),"")</f>
        <v>-6529571348</v>
      </c>
      <c r="H16" s="2">
        <f>IFERROR(SUM(D16:G16)*(4/MAX(1,COUNT(D16:G16))),"")</f>
        <v>-26118285392</v>
      </c>
      <c r="I16" s="2">
        <f>IFERROR(INDEX(I51:I500,MATCH($C$16,$C$51:$C$500,0)),"")</f>
        <v>-84228370545</v>
      </c>
      <c r="J16" s="2">
        <f>IFERROR(INDEX(J51:J500,MATCH($C$16,$C$51:$C$500,0)),"")</f>
        <v>-56340665459</v>
      </c>
      <c r="K16" s="2">
        <f>IFERROR(INDEX(K51:K500,MATCH($C$16,$C$51:$C$500,0)),"")</f>
        <v>-2701222926</v>
      </c>
      <c r="L16" s="2">
        <f>IFERROR(INDEX(L51:L500,MATCH($C$16,$C$51:$C$500,0)),"")</f>
        <v>-55011687891</v>
      </c>
      <c r="M16" s="2">
        <f>IFERROR(INDEX(M51:M500,MATCH($C$16,$C$51:$C$500,0)),"")</f>
        <v>3904769901</v>
      </c>
    </row>
    <row r="17" spans="1:13" x14ac:dyDescent="0.35">
      <c r="A17" t="s">
        <v>29</v>
      </c>
    </row>
    <row r="18" spans="1:13" x14ac:dyDescent="0.35">
      <c r="A18" t="s">
        <v>30</v>
      </c>
      <c r="D18" t="s">
        <v>1</v>
      </c>
      <c r="H18" t="s">
        <v>2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</row>
    <row r="19" spans="1:13" x14ac:dyDescent="0.35">
      <c r="A19" t="s">
        <v>39</v>
      </c>
      <c r="C19" t="s">
        <v>40</v>
      </c>
    </row>
    <row r="20" spans="1:13" x14ac:dyDescent="0.35">
      <c r="A20" t="s">
        <v>41</v>
      </c>
      <c r="C20" t="s">
        <v>42</v>
      </c>
      <c r="D20" s="2" t="str">
        <f ca="1">IFERROR(D21*D2,"")</f>
        <v/>
      </c>
      <c r="H20" s="2" t="str">
        <f t="shared" ref="H20:M20" ca="1" si="0">IFERROR(H21*H2,"")</f>
        <v/>
      </c>
      <c r="I20" s="2">
        <f t="shared" ca="1" si="0"/>
        <v>237500000000</v>
      </c>
      <c r="J20" s="2">
        <f t="shared" ca="1" si="0"/>
        <v>237500000000</v>
      </c>
      <c r="K20" s="2">
        <f t="shared" ca="1" si="0"/>
        <v>274770000000</v>
      </c>
      <c r="L20" s="2" t="str">
        <f t="shared" ca="1" si="0"/>
        <v/>
      </c>
      <c r="M20" s="2" t="str">
        <f t="shared" ca="1" si="0"/>
        <v/>
      </c>
    </row>
    <row r="21" spans="1:13" x14ac:dyDescent="0.35">
      <c r="C21" t="s">
        <v>11</v>
      </c>
      <c r="D21" s="2">
        <f>IFERROR(INDEX(D51:D500,MATCH($C$7,$C$51:$C$500,0)),"")</f>
        <v>4750000000</v>
      </c>
      <c r="H21" s="2">
        <f>IFERROR(INDEX(D21:G21,COUNT(D21:G21)),"")</f>
        <v>4750000000</v>
      </c>
      <c r="I21" s="2">
        <f>IFERROR(INDEX(I51:I500,MATCH($C$7,$C$51:$C$500,0)),"")</f>
        <v>4750000000</v>
      </c>
      <c r="J21" s="2">
        <f>IFERROR(INDEX(J51:J500,MATCH($C$7,$C$51:$C$500,0)),"")</f>
        <v>4750000000</v>
      </c>
      <c r="K21" s="2">
        <f>IFERROR(INDEX(K51:K500,MATCH($C$7,$C$51:$C$500,0)),"")</f>
        <v>2130000000</v>
      </c>
      <c r="L21" s="2">
        <f>IFERROR(INDEX(L51:L500,MATCH($C$7,$C$51:$C$500,0)),"")</f>
        <v>6800000000</v>
      </c>
      <c r="M21" s="2">
        <f>IFERROR(INDEX(M51:M500,MATCH($C$7,$C$51:$C$500,0)),"")</f>
        <v>0</v>
      </c>
    </row>
    <row r="23" spans="1:13" x14ac:dyDescent="0.35">
      <c r="B23" t="s">
        <v>43</v>
      </c>
      <c r="C23" t="s">
        <v>44</v>
      </c>
      <c r="D23" s="3">
        <f>IFERROR(D5/D6*100,"")</f>
        <v>-3.4523113613293592</v>
      </c>
      <c r="H23" s="3">
        <f t="shared" ref="H23:M23" si="1">IFERROR(H5/H6*100,"")</f>
        <v>-13.809245445317437</v>
      </c>
      <c r="I23" s="3">
        <f t="shared" si="1"/>
        <v>-50.967307058316678</v>
      </c>
      <c r="J23" s="3">
        <f t="shared" si="1"/>
        <v>-18.083257794373438</v>
      </c>
      <c r="K23" s="3">
        <f t="shared" si="1"/>
        <v>-3.2165716982805721</v>
      </c>
      <c r="L23" s="3">
        <f t="shared" si="1"/>
        <v>-37.849706352698625</v>
      </c>
      <c r="M23" s="3">
        <f t="shared" si="1"/>
        <v>45.138722591934538</v>
      </c>
    </row>
    <row r="24" spans="1:13" x14ac:dyDescent="0.35">
      <c r="C24" t="s">
        <v>45</v>
      </c>
      <c r="D24" s="4">
        <f>IFERROR(_xlfn.RRI(5,I23,D23),"")</f>
        <v>-0.4163349962850087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x14ac:dyDescent="0.35">
      <c r="A25" t="s">
        <v>46</v>
      </c>
      <c r="C25" t="s">
        <v>47</v>
      </c>
      <c r="D25" s="3">
        <f>IFERROR(INDEX(D51:D500,MATCH($A$25,$C$51:$C$500,0)),"")</f>
        <v>-1.07</v>
      </c>
      <c r="H25" s="3">
        <f>IFERROR(INDEX(D25:G25,COUNT(D25:G25)),"")</f>
        <v>-1.07</v>
      </c>
      <c r="I25" s="3">
        <f>IFERROR(INDEX(I51:I500,MATCH($C$25,$C$51:$C$500,0)),"")</f>
        <v>-18.440000000000001</v>
      </c>
      <c r="J25" s="3">
        <f>IFERROR(INDEX(J51:J500,MATCH($C$25,$C$51:$C$500,0)),"")</f>
        <v>-9.89</v>
      </c>
      <c r="K25" s="3">
        <f>IFERROR(INDEX(K51:K500,MATCH($C$25,$C$51:$C$500,0)),"")</f>
        <v>-2.77</v>
      </c>
      <c r="L25" s="3">
        <f>IFERROR(INDEX(L51:L500,MATCH($C$25,$C$51:$C$500,0)),"")</f>
        <v>-6.5</v>
      </c>
      <c r="M25" s="3">
        <f>IFERROR(INDEX(M51:M500,MATCH($C$25,$C$51:$C$500,0)),"")</f>
        <v>5483.79</v>
      </c>
    </row>
    <row r="26" spans="1:13" x14ac:dyDescent="0.35">
      <c r="C26" t="s">
        <v>48</v>
      </c>
      <c r="D26" s="4">
        <f>IFERROR(_xlfn.RRI(5,I25,D25),"")</f>
        <v>-0.43411970378410791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x14ac:dyDescent="0.35">
      <c r="C27" t="s">
        <v>49</v>
      </c>
      <c r="D27" s="3">
        <f>IFERROR(D4/D21,"")</f>
        <v>0</v>
      </c>
      <c r="H27" s="3">
        <f t="shared" ref="H27:M27" si="4">IFERROR(H4/H21,"")</f>
        <v>0</v>
      </c>
      <c r="I27" s="3">
        <f t="shared" si="4"/>
        <v>23.57680113368421</v>
      </c>
      <c r="J27" s="3">
        <f t="shared" si="4"/>
        <v>35.134420125052628</v>
      </c>
      <c r="K27" s="3">
        <f t="shared" si="4"/>
        <v>83.357543935680752</v>
      </c>
      <c r="L27" s="3">
        <f t="shared" si="4"/>
        <v>46.439806206617646</v>
      </c>
      <c r="M27" s="3" t="str">
        <f t="shared" si="4"/>
        <v/>
      </c>
    </row>
    <row r="28" spans="1:13" x14ac:dyDescent="0.35">
      <c r="C28" t="s">
        <v>50</v>
      </c>
      <c r="D28" s="4">
        <f>IFERROR(_xlfn.RRI(5,I27,D27),"")</f>
        <v>-1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x14ac:dyDescent="0.35">
      <c r="C29" t="s">
        <v>51</v>
      </c>
      <c r="H29" s="4">
        <f t="shared" ref="H29:M29" si="6">IFERROR(((H25-I25)/I25)*100%,"")</f>
        <v>-0.94197396963123647</v>
      </c>
      <c r="I29" s="4">
        <f t="shared" si="6"/>
        <v>0.86450960566228519</v>
      </c>
      <c r="J29" s="4">
        <f t="shared" si="6"/>
        <v>2.570397111913358</v>
      </c>
      <c r="K29" s="4">
        <f t="shared" si="6"/>
        <v>-0.57384615384615389</v>
      </c>
      <c r="L29" s="4">
        <f t="shared" si="6"/>
        <v>-1.0011853116184244</v>
      </c>
      <c r="M29" s="4" t="str">
        <f t="shared" si="6"/>
        <v/>
      </c>
    </row>
    <row r="30" spans="1:13" x14ac:dyDescent="0.35">
      <c r="C30" t="s">
        <v>52</v>
      </c>
      <c r="H30" s="4">
        <f t="shared" ref="H30:M30" si="7">IFERROR(((H27-I27)/I27)*100%,"")</f>
        <v>-1</v>
      </c>
      <c r="I30" s="4">
        <f t="shared" si="7"/>
        <v>-0.32895431176128187</v>
      </c>
      <c r="J30" s="4">
        <f t="shared" si="7"/>
        <v>-0.57850941299131142</v>
      </c>
      <c r="K30" s="4">
        <f t="shared" si="7"/>
        <v>0.79495891013865494</v>
      </c>
      <c r="L30" s="4" t="str">
        <f t="shared" si="7"/>
        <v/>
      </c>
      <c r="M30" s="4" t="str">
        <f t="shared" si="7"/>
        <v/>
      </c>
    </row>
    <row r="32" spans="1:13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31.04</v>
      </c>
      <c r="H32" s="3">
        <f>IFERROR(INDEX(D32:G32,COUNT(D32:G32)),"")</f>
        <v>31.04</v>
      </c>
      <c r="I32" s="3">
        <f>IFERROR(INDEX(I51:I500,MATCH($C$32,$C$51:$C$500,0)),"")</f>
        <v>36.06</v>
      </c>
      <c r="J32" s="3">
        <f>IFERROR(INDEX(J51:J500,MATCH($C$32,$C$51:$C$500,0)),"")</f>
        <v>54.44</v>
      </c>
      <c r="K32" s="3">
        <f>IFERROR(INDEX(K51:K500,MATCH($C$32,$C$51:$C$500,0)),"")</f>
        <v>81.83</v>
      </c>
      <c r="L32" s="3">
        <f>IFERROR(INDEX(L51:L500,MATCH($C$32,$C$51:$C$500,0)),"")</f>
        <v>20.56</v>
      </c>
      <c r="M32" s="3">
        <f>IFERROR(INDEX(M51:M500,MATCH($C$32,$C$51:$C$500,0)),"")</f>
        <v>9818555.9399999995</v>
      </c>
    </row>
    <row r="33" spans="1:13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1.61</v>
      </c>
      <c r="H33" s="3">
        <f>IFERROR(INDEX(D33:G33,COUNT(D33:G33)),"")</f>
        <v>1.61</v>
      </c>
      <c r="I33" s="3">
        <f>IFERROR(INDEX(I51:I500,MATCH($C$33,$C$51:$C$500,0)),"")</f>
        <v>1.39</v>
      </c>
      <c r="J33" s="3">
        <f>IFERROR(INDEX(J51:J500,MATCH($C$33,$C$51:$C$500,0)),"")</f>
        <v>0.92</v>
      </c>
      <c r="K33" s="3">
        <f>IFERROR(INDEX(K51:K500,MATCH($C$33,$C$51:$C$500,0)),"")</f>
        <v>1.58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-46.73</v>
      </c>
      <c r="H34" s="3">
        <f>IFERROR(INDEX(D34:G34,COUNT(D34:G34)),"")</f>
        <v>-46.73</v>
      </c>
      <c r="I34" s="3">
        <f>IFERROR(INDEX(I51:I500,MATCH($C$34,$C$51:$C$500,0)),"")</f>
        <v>-2.71</v>
      </c>
      <c r="J34" s="3">
        <f>IFERROR(INDEX(J51:J500,MATCH($C$34,$C$51:$C$500,0)),"")</f>
        <v>-5.0599999999999996</v>
      </c>
      <c r="K34" s="3">
        <f>IFERROR(INDEX(K51:K500,MATCH($C$34,$C$51:$C$500,0)),"")</f>
        <v>-46.57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>IFERROR(INDEX(I51:I500,MATCH($C$35,$C$51:$C$500,0)),"")</f>
        <v>2.12</v>
      </c>
      <c r="J35" s="3">
        <f>IFERROR(INDEX(J51:J500,MATCH($C$35,$C$51:$C$500,0)),"")</f>
        <v>1.42</v>
      </c>
      <c r="K35" s="3">
        <f>IFERROR(INDEX(K51:K500,MATCH($C$35,$C$51:$C$500,0)),"")</f>
        <v>1.54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x14ac:dyDescent="0.35">
      <c r="D50" t="s">
        <v>721</v>
      </c>
      <c r="E50" t="s">
        <v>1169</v>
      </c>
      <c r="F50" t="s">
        <v>1170</v>
      </c>
      <c r="G50" t="s">
        <v>1171</v>
      </c>
      <c r="H50" t="s">
        <v>1172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</row>
    <row r="51" spans="2:13" x14ac:dyDescent="0.35">
      <c r="B51" t="s">
        <v>74</v>
      </c>
      <c r="C51" t="s">
        <v>5</v>
      </c>
      <c r="E51" s="5">
        <v>6298102209</v>
      </c>
      <c r="F51" s="5">
        <v>4787511875</v>
      </c>
      <c r="G51" s="5">
        <v>24027659017</v>
      </c>
      <c r="I51" s="5">
        <v>111989805385</v>
      </c>
      <c r="J51" s="5">
        <v>166888495594</v>
      </c>
      <c r="K51" s="5">
        <v>177551568583</v>
      </c>
      <c r="L51" s="5">
        <v>315790682205</v>
      </c>
      <c r="M51" s="5">
        <v>337740700872</v>
      </c>
    </row>
    <row r="52" spans="2:13" x14ac:dyDescent="0.35">
      <c r="C52" t="s">
        <v>75</v>
      </c>
      <c r="D52" s="5">
        <v>-2575160669</v>
      </c>
      <c r="E52" s="5">
        <v>-587532018</v>
      </c>
      <c r="F52" s="5">
        <v>-8813698577</v>
      </c>
      <c r="G52" s="5">
        <v>-17558270349</v>
      </c>
      <c r="I52" s="5">
        <v>-79858690737</v>
      </c>
      <c r="J52" s="5">
        <v>-110477331759</v>
      </c>
      <c r="K52" s="5">
        <v>-119305034698</v>
      </c>
      <c r="L52" s="5">
        <v>-249434054851</v>
      </c>
      <c r="M52" s="5">
        <v>-244061701787</v>
      </c>
    </row>
    <row r="53" spans="2:13" x14ac:dyDescent="0.35">
      <c r="C53" t="s">
        <v>76</v>
      </c>
      <c r="D53" s="5">
        <v>-2575160669</v>
      </c>
      <c r="E53" s="5">
        <v>5710570191</v>
      </c>
      <c r="F53" s="5">
        <v>-4026186702</v>
      </c>
      <c r="G53" s="5">
        <v>6469388668</v>
      </c>
      <c r="I53" s="5">
        <v>32131114648</v>
      </c>
      <c r="J53" s="5">
        <v>56411163835</v>
      </c>
      <c r="K53" s="5">
        <v>58246533885</v>
      </c>
      <c r="L53" s="5">
        <v>66356627354</v>
      </c>
      <c r="M53" s="5">
        <v>93678999085</v>
      </c>
    </row>
    <row r="54" spans="2:13" x14ac:dyDescent="0.35">
      <c r="C54" t="s">
        <v>77</v>
      </c>
      <c r="D54" s="5">
        <v>-4369531485</v>
      </c>
      <c r="E54" s="5">
        <v>-4205192452</v>
      </c>
      <c r="F54" s="5">
        <v>-8475121596</v>
      </c>
      <c r="G54" s="5">
        <v>-17751765523</v>
      </c>
      <c r="I54" s="5">
        <v>-52639084764</v>
      </c>
      <c r="J54" s="5">
        <v>-62547047298</v>
      </c>
      <c r="K54" s="5">
        <v>-54065587837</v>
      </c>
      <c r="L54" s="5">
        <v>-70699564974</v>
      </c>
      <c r="M54" s="5">
        <v>-61504961595</v>
      </c>
    </row>
    <row r="55" spans="2:13" x14ac:dyDescent="0.35">
      <c r="C55" t="s">
        <v>78</v>
      </c>
      <c r="L55" s="5">
        <v>-105418923</v>
      </c>
      <c r="M55" s="5">
        <v>-146301890</v>
      </c>
    </row>
    <row r="56" spans="2:13" x14ac:dyDescent="0.35">
      <c r="C56" t="s">
        <v>79</v>
      </c>
      <c r="D56" s="5">
        <v>-4369531485</v>
      </c>
      <c r="E56" s="5">
        <v>-4205192452</v>
      </c>
      <c r="F56" s="5">
        <v>-8475121596</v>
      </c>
      <c r="G56" s="5">
        <v>-17751765523</v>
      </c>
      <c r="I56" s="5">
        <v>-52639084764</v>
      </c>
      <c r="J56" s="5">
        <v>-62547047298</v>
      </c>
      <c r="K56" s="5">
        <v>-54065587837</v>
      </c>
      <c r="L56" s="5">
        <v>-70594146051</v>
      </c>
      <c r="M56" s="5">
        <v>-61358659705</v>
      </c>
    </row>
    <row r="57" spans="2:13" x14ac:dyDescent="0.35">
      <c r="C57" t="s">
        <v>81</v>
      </c>
      <c r="D57" s="5">
        <v>-6944692154</v>
      </c>
      <c r="E57" s="5">
        <v>1505377739</v>
      </c>
      <c r="F57" s="5">
        <v>-12501308298</v>
      </c>
      <c r="G57" s="5">
        <v>-11282376855</v>
      </c>
      <c r="I57" s="5">
        <v>-20507970116</v>
      </c>
      <c r="J57" s="5">
        <v>-6135883463</v>
      </c>
      <c r="K57" s="5">
        <v>4180946048</v>
      </c>
      <c r="L57" s="5">
        <v>-4342937620</v>
      </c>
      <c r="M57" s="5">
        <v>32174037490</v>
      </c>
    </row>
    <row r="58" spans="2:13" x14ac:dyDescent="0.35">
      <c r="C58" t="s">
        <v>82</v>
      </c>
      <c r="D58" s="5">
        <v>415120806</v>
      </c>
      <c r="E58" s="5">
        <v>817335596</v>
      </c>
      <c r="F58" s="5">
        <v>-14107676961</v>
      </c>
      <c r="G58" s="5">
        <v>-24140894629</v>
      </c>
      <c r="I58" s="5">
        <v>-63720400429</v>
      </c>
      <c r="J58" s="5">
        <v>-50204781996</v>
      </c>
      <c r="K58" s="5">
        <v>-6882168974</v>
      </c>
      <c r="L58" s="5">
        <v>-50668750271</v>
      </c>
      <c r="M58" s="5">
        <v>-28269267589</v>
      </c>
    </row>
    <row r="59" spans="2:13" x14ac:dyDescent="0.35">
      <c r="C59" t="s">
        <v>26</v>
      </c>
      <c r="D59" s="5">
        <v>-28595146</v>
      </c>
      <c r="E59" s="5">
        <v>-38932789</v>
      </c>
      <c r="F59" s="5">
        <v>-11137832015</v>
      </c>
      <c r="G59" s="5">
        <v>-11185380919</v>
      </c>
      <c r="I59" s="5">
        <v>-44204050801</v>
      </c>
      <c r="J59" s="5">
        <v>-42345389530</v>
      </c>
      <c r="K59" s="5">
        <v>-34818776866</v>
      </c>
      <c r="L59" s="5">
        <v>-29757139143</v>
      </c>
      <c r="M59" s="5">
        <v>-27439505964</v>
      </c>
    </row>
    <row r="60" spans="2:13" x14ac:dyDescent="0.35">
      <c r="C60" t="s">
        <v>83</v>
      </c>
      <c r="G60" s="5">
        <v>2075631128</v>
      </c>
      <c r="I60" s="5">
        <v>2075631128</v>
      </c>
    </row>
    <row r="61" spans="2:13" x14ac:dyDescent="0.35">
      <c r="C61" t="s">
        <v>330</v>
      </c>
    </row>
    <row r="62" spans="2:13" x14ac:dyDescent="0.35">
      <c r="C62" t="s">
        <v>80</v>
      </c>
      <c r="G62" s="5">
        <v>263527680</v>
      </c>
      <c r="I62" s="5">
        <v>263527680</v>
      </c>
    </row>
    <row r="63" spans="2:13" x14ac:dyDescent="0.35">
      <c r="C63" t="s">
        <v>84</v>
      </c>
      <c r="D63" s="5">
        <v>415120806</v>
      </c>
      <c r="E63" s="5">
        <v>817335596</v>
      </c>
      <c r="F63" s="5">
        <v>-14107676961</v>
      </c>
      <c r="G63" s="5">
        <v>-24140894629</v>
      </c>
      <c r="I63" s="5">
        <v>-63720400429</v>
      </c>
      <c r="J63" s="5">
        <v>-50204781996</v>
      </c>
      <c r="K63" s="5">
        <v>-6882168974</v>
      </c>
      <c r="L63" s="5">
        <v>-50668750271</v>
      </c>
      <c r="M63" s="5">
        <v>-28269267589</v>
      </c>
    </row>
    <row r="64" spans="2:13" x14ac:dyDescent="0.35">
      <c r="C64" t="s">
        <v>28</v>
      </c>
      <c r="D64" s="5">
        <v>-6529571348</v>
      </c>
      <c r="E64" s="5">
        <v>2322713335</v>
      </c>
      <c r="F64" s="5">
        <v>-26608985259</v>
      </c>
      <c r="G64" s="5">
        <v>-35423271484</v>
      </c>
      <c r="I64" s="5">
        <v>-84228370545</v>
      </c>
      <c r="J64" s="5">
        <v>-56340665459</v>
      </c>
      <c r="K64" s="5">
        <v>-2701222926</v>
      </c>
      <c r="L64" s="5">
        <v>-55011687891</v>
      </c>
      <c r="M64" s="5">
        <v>3904769901</v>
      </c>
    </row>
    <row r="65" spans="2:13" x14ac:dyDescent="0.35">
      <c r="C65" t="s">
        <v>27</v>
      </c>
      <c r="D65" s="5">
        <v>1436493973</v>
      </c>
      <c r="E65" s="5">
        <v>5502237547</v>
      </c>
      <c r="G65" s="5">
        <v>-13757430180</v>
      </c>
      <c r="I65" s="5">
        <v>-3395042649</v>
      </c>
      <c r="J65" s="5">
        <v>9338190209</v>
      </c>
      <c r="K65" s="5">
        <v>-3185976466</v>
      </c>
      <c r="L65" s="5">
        <v>10813293419</v>
      </c>
      <c r="M65" s="5">
        <v>-3806061750</v>
      </c>
    </row>
    <row r="66" spans="2:13" x14ac:dyDescent="0.35">
      <c r="C66" t="s">
        <v>91</v>
      </c>
      <c r="D66" s="5">
        <v>-5093077375</v>
      </c>
      <c r="E66" s="5">
        <v>7824950882</v>
      </c>
      <c r="F66" s="5">
        <v>-26608985259</v>
      </c>
      <c r="G66" s="5">
        <v>-49180701664</v>
      </c>
      <c r="I66" s="5">
        <v>-87623413194</v>
      </c>
      <c r="J66" s="5">
        <v>-47002475250</v>
      </c>
      <c r="K66" s="5">
        <v>-5887199392</v>
      </c>
      <c r="L66" s="5">
        <v>-44198394472</v>
      </c>
      <c r="M66" s="5">
        <v>98708151</v>
      </c>
    </row>
    <row r="67" spans="2:13" x14ac:dyDescent="0.35">
      <c r="C67" t="s">
        <v>92</v>
      </c>
      <c r="G67" s="5">
        <v>263527680</v>
      </c>
      <c r="I67" s="5">
        <v>263527680</v>
      </c>
      <c r="J67" s="5">
        <v>210440100</v>
      </c>
      <c r="K67" s="5">
        <v>293276800</v>
      </c>
      <c r="L67" s="5">
        <v>-8721018704</v>
      </c>
      <c r="M67" s="5">
        <v>79676764965</v>
      </c>
    </row>
    <row r="68" spans="2:13" x14ac:dyDescent="0.35">
      <c r="C68" t="s">
        <v>386</v>
      </c>
      <c r="G68" s="5">
        <v>263527680</v>
      </c>
      <c r="I68" s="5">
        <v>263527680</v>
      </c>
      <c r="J68" s="5">
        <v>210440100</v>
      </c>
      <c r="K68" s="5">
        <v>293276800</v>
      </c>
      <c r="L68" s="5">
        <v>-8721018704</v>
      </c>
      <c r="M68" s="5">
        <v>79676764965</v>
      </c>
    </row>
    <row r="69" spans="2:13" x14ac:dyDescent="0.35">
      <c r="C69" t="s">
        <v>93</v>
      </c>
      <c r="D69" s="5">
        <v>-5093077375</v>
      </c>
      <c r="E69" s="5">
        <v>7824950882</v>
      </c>
      <c r="F69" s="5">
        <v>-26608985259</v>
      </c>
      <c r="G69" s="5">
        <v>-48917173984</v>
      </c>
      <c r="I69" s="5">
        <v>-87359885514</v>
      </c>
      <c r="J69" s="5">
        <v>-46792035150</v>
      </c>
      <c r="K69" s="5">
        <v>-5593922592</v>
      </c>
      <c r="L69" s="5">
        <v>-52919413176</v>
      </c>
      <c r="M69" s="5">
        <v>79775473116</v>
      </c>
    </row>
    <row r="70" spans="2:13" x14ac:dyDescent="0.35">
      <c r="C70" t="s">
        <v>94</v>
      </c>
      <c r="D70" s="5">
        <v>-5093077375</v>
      </c>
      <c r="E70" s="5">
        <v>7824950882</v>
      </c>
      <c r="F70" s="5">
        <v>-26608985259</v>
      </c>
      <c r="G70" s="5">
        <v>-49180701664</v>
      </c>
      <c r="I70" s="5">
        <v>-87623413194</v>
      </c>
      <c r="J70" s="5">
        <v>-47002475250</v>
      </c>
      <c r="K70" s="5">
        <v>-5887199392</v>
      </c>
      <c r="L70" s="5">
        <v>-44198394472</v>
      </c>
      <c r="M70" s="5">
        <v>98708151</v>
      </c>
    </row>
    <row r="71" spans="2:13" x14ac:dyDescent="0.35">
      <c r="C71" t="s">
        <v>7</v>
      </c>
      <c r="D71" s="5">
        <v>-5093077375</v>
      </c>
      <c r="E71" s="5">
        <v>7824097278</v>
      </c>
      <c r="F71" s="5">
        <v>-26609024284</v>
      </c>
      <c r="G71" s="5">
        <v>-48917184356</v>
      </c>
      <c r="I71" s="5">
        <v>-87359847042</v>
      </c>
      <c r="J71" s="5">
        <v>-46791937404</v>
      </c>
      <c r="K71" s="5">
        <v>-5593922592</v>
      </c>
      <c r="L71" s="5">
        <v>-52919413176</v>
      </c>
      <c r="M71" s="5">
        <v>79775473116</v>
      </c>
    </row>
    <row r="72" spans="2:13" x14ac:dyDescent="0.35">
      <c r="C72" t="s">
        <v>429</v>
      </c>
      <c r="E72" s="5">
        <v>853604</v>
      </c>
      <c r="F72" s="5">
        <v>39025</v>
      </c>
      <c r="G72" s="5">
        <v>10372</v>
      </c>
      <c r="I72" s="5">
        <v>-38472</v>
      </c>
      <c r="J72" s="5">
        <v>-97746</v>
      </c>
    </row>
    <row r="73" spans="2:13" x14ac:dyDescent="0.35">
      <c r="C73" t="s">
        <v>95</v>
      </c>
      <c r="D73" s="5">
        <v>-5093077375</v>
      </c>
      <c r="E73" s="5">
        <v>7824950882</v>
      </c>
      <c r="F73" s="5">
        <v>-26608985259</v>
      </c>
      <c r="G73" s="5">
        <v>-49180701664</v>
      </c>
      <c r="I73" s="5">
        <v>-87623413194</v>
      </c>
      <c r="J73" s="5">
        <v>-47002475250</v>
      </c>
      <c r="K73" s="5">
        <v>-5887199392</v>
      </c>
      <c r="L73" s="5">
        <v>-44198394472</v>
      </c>
      <c r="M73" s="5">
        <v>98708151</v>
      </c>
    </row>
    <row r="74" spans="2:13" x14ac:dyDescent="0.35">
      <c r="C74" t="s">
        <v>96</v>
      </c>
      <c r="D74" s="5">
        <v>-5093077375</v>
      </c>
      <c r="E74" s="5">
        <v>7824950882</v>
      </c>
      <c r="F74" s="5">
        <v>-26608985259</v>
      </c>
      <c r="G74" s="5">
        <v>-48917173984</v>
      </c>
      <c r="I74" s="5">
        <v>-87359885514</v>
      </c>
      <c r="J74" s="5">
        <v>-46792035150</v>
      </c>
      <c r="K74" s="5">
        <v>-5593922592</v>
      </c>
      <c r="L74" s="5">
        <v>-52919413176</v>
      </c>
      <c r="M74" s="5">
        <v>79775473116</v>
      </c>
    </row>
    <row r="75" spans="2:13" x14ac:dyDescent="0.35">
      <c r="C75" t="s">
        <v>97</v>
      </c>
      <c r="D75" s="5">
        <v>-5093077375</v>
      </c>
      <c r="E75" s="5">
        <v>7824950882</v>
      </c>
      <c r="F75" s="5">
        <v>-26608985259</v>
      </c>
      <c r="G75" s="5">
        <v>-48917173984</v>
      </c>
      <c r="I75" s="5">
        <v>-87359885514</v>
      </c>
      <c r="J75" s="5">
        <v>-46792035150</v>
      </c>
      <c r="K75" s="5">
        <v>-5593922592</v>
      </c>
      <c r="L75" s="5">
        <v>-52919413176</v>
      </c>
      <c r="M75" s="5">
        <v>79775473116</v>
      </c>
    </row>
    <row r="77" spans="2:13" x14ac:dyDescent="0.35">
      <c r="B77" t="s">
        <v>98</v>
      </c>
      <c r="C77" t="s">
        <v>99</v>
      </c>
    </row>
    <row r="78" spans="2:13" x14ac:dyDescent="0.35">
      <c r="C78" t="s">
        <v>100</v>
      </c>
    </row>
    <row r="79" spans="2:13" x14ac:dyDescent="0.35">
      <c r="C79" t="s">
        <v>19</v>
      </c>
      <c r="D79" s="5">
        <v>1666417031</v>
      </c>
      <c r="E79" s="5">
        <v>4684794460</v>
      </c>
      <c r="F79" s="5">
        <v>3103956000</v>
      </c>
      <c r="G79" s="5">
        <v>5831084070</v>
      </c>
      <c r="I79" s="5">
        <v>5831084070</v>
      </c>
      <c r="J79" s="5">
        <v>11392977859</v>
      </c>
      <c r="K79" s="5">
        <v>8475645906</v>
      </c>
      <c r="L79" s="5">
        <v>8376853763</v>
      </c>
      <c r="M79" s="5">
        <v>13840750177</v>
      </c>
    </row>
    <row r="80" spans="2:13" x14ac:dyDescent="0.35">
      <c r="C80" t="s">
        <v>101</v>
      </c>
      <c r="D80" s="5">
        <v>21320241500</v>
      </c>
      <c r="E80" s="5">
        <v>19062591008</v>
      </c>
      <c r="F80" s="5">
        <v>17366320834</v>
      </c>
      <c r="G80" s="5">
        <v>19925587973</v>
      </c>
      <c r="I80" s="5">
        <v>19925587973</v>
      </c>
      <c r="J80" s="5">
        <v>21975967684</v>
      </c>
      <c r="K80" s="5">
        <v>25473107489</v>
      </c>
      <c r="L80" s="5">
        <v>35460491573</v>
      </c>
      <c r="M80" s="5">
        <v>51991524212</v>
      </c>
    </row>
    <row r="81" spans="3:13" x14ac:dyDescent="0.35">
      <c r="C81" t="s">
        <v>103</v>
      </c>
      <c r="K81" s="5">
        <v>88075000</v>
      </c>
      <c r="L81" s="5">
        <v>61698400</v>
      </c>
    </row>
    <row r="82" spans="3:13" x14ac:dyDescent="0.35">
      <c r="C82" t="s">
        <v>104</v>
      </c>
      <c r="D82" s="5">
        <v>21320241500</v>
      </c>
      <c r="E82" s="5">
        <v>19062591008</v>
      </c>
      <c r="F82" s="5">
        <v>17366320834</v>
      </c>
      <c r="G82" s="5">
        <v>19925587973</v>
      </c>
      <c r="I82" s="5">
        <v>19925587973</v>
      </c>
      <c r="J82" s="5">
        <v>21975967684</v>
      </c>
      <c r="K82" s="5">
        <v>25473107489</v>
      </c>
      <c r="L82" s="5">
        <v>35460491573</v>
      </c>
      <c r="M82" s="5">
        <v>51991524212</v>
      </c>
    </row>
    <row r="83" spans="3:13" x14ac:dyDescent="0.35">
      <c r="C83" t="s">
        <v>105</v>
      </c>
      <c r="D83" s="5">
        <v>88788403464</v>
      </c>
      <c r="E83" s="5">
        <v>88788403464</v>
      </c>
      <c r="F83" s="5">
        <v>89918729791</v>
      </c>
      <c r="G83" s="5">
        <v>88984225513</v>
      </c>
      <c r="I83" s="5">
        <v>88984225513</v>
      </c>
      <c r="K83" s="5">
        <v>95025614068</v>
      </c>
    </row>
    <row r="84" spans="3:13" x14ac:dyDescent="0.35">
      <c r="C84" t="s">
        <v>102</v>
      </c>
      <c r="M84" s="5">
        <v>6750000000</v>
      </c>
    </row>
    <row r="85" spans="3:13" x14ac:dyDescent="0.35">
      <c r="C85" t="s">
        <v>106</v>
      </c>
      <c r="J85" s="5">
        <v>100289566984</v>
      </c>
      <c r="K85" s="5">
        <v>3843645730</v>
      </c>
      <c r="L85" s="5">
        <v>125131896303</v>
      </c>
      <c r="M85" s="5">
        <v>1780000000</v>
      </c>
    </row>
    <row r="86" spans="3:13" x14ac:dyDescent="0.35">
      <c r="C86" t="s">
        <v>108</v>
      </c>
      <c r="D86" s="5">
        <v>208029096540</v>
      </c>
      <c r="E86" s="5">
        <v>208029096541</v>
      </c>
      <c r="F86" s="5">
        <v>198149961450</v>
      </c>
      <c r="G86" s="5">
        <v>199591433111</v>
      </c>
      <c r="I86" s="5">
        <v>199591433111</v>
      </c>
      <c r="J86" s="5">
        <v>198501043110</v>
      </c>
      <c r="K86" s="5">
        <v>142271052939</v>
      </c>
      <c r="L86" s="5">
        <v>119403143233</v>
      </c>
      <c r="M86" s="5">
        <v>130949725724</v>
      </c>
    </row>
    <row r="87" spans="3:13" x14ac:dyDescent="0.35">
      <c r="C87" t="s">
        <v>330</v>
      </c>
    </row>
    <row r="88" spans="3:13" x14ac:dyDescent="0.35">
      <c r="C88" t="s">
        <v>80</v>
      </c>
      <c r="D88" s="5">
        <v>47784997311</v>
      </c>
      <c r="E88" s="5">
        <v>47784997311</v>
      </c>
      <c r="F88" s="5">
        <v>47784997311</v>
      </c>
      <c r="G88" s="5">
        <v>47784997311</v>
      </c>
      <c r="I88" s="5">
        <v>47784997311</v>
      </c>
      <c r="J88" s="5">
        <v>57323613119</v>
      </c>
      <c r="K88" s="5">
        <v>66915316508</v>
      </c>
      <c r="L88" s="5">
        <v>70518332448</v>
      </c>
      <c r="M88" s="5">
        <v>96316767737</v>
      </c>
    </row>
    <row r="89" spans="3:13" x14ac:dyDescent="0.35">
      <c r="C89" t="s">
        <v>109</v>
      </c>
      <c r="D89" s="5">
        <v>243068589059</v>
      </c>
      <c r="E89" s="5">
        <v>244807727788</v>
      </c>
      <c r="F89" s="5">
        <v>236891166511</v>
      </c>
      <c r="G89" s="5">
        <v>249166187671</v>
      </c>
      <c r="I89" s="5">
        <v>249166187671</v>
      </c>
      <c r="J89" s="5">
        <v>354474824817</v>
      </c>
      <c r="K89" s="5">
        <v>200300112778</v>
      </c>
      <c r="L89" s="5">
        <v>308211523538</v>
      </c>
      <c r="M89" s="5">
        <v>207294749134</v>
      </c>
    </row>
    <row r="90" spans="3:13" x14ac:dyDescent="0.35">
      <c r="C90" t="s">
        <v>110</v>
      </c>
    </row>
    <row r="91" spans="3:13" x14ac:dyDescent="0.35">
      <c r="C91" t="s">
        <v>649</v>
      </c>
      <c r="D91" s="5">
        <v>9000000000</v>
      </c>
      <c r="E91" s="5">
        <v>9000000000</v>
      </c>
      <c r="F91" s="5">
        <v>9000000000</v>
      </c>
      <c r="G91" s="5">
        <v>9000000000</v>
      </c>
      <c r="I91" s="5">
        <v>9000000000</v>
      </c>
      <c r="J91" s="5">
        <v>6000000000</v>
      </c>
    </row>
    <row r="92" spans="3:13" x14ac:dyDescent="0.35">
      <c r="C92" t="s">
        <v>283</v>
      </c>
      <c r="K92" s="5">
        <v>338810025</v>
      </c>
      <c r="L92" s="5">
        <v>386855200</v>
      </c>
    </row>
    <row r="93" spans="3:13" x14ac:dyDescent="0.35">
      <c r="C93" t="s">
        <v>112</v>
      </c>
      <c r="D93" s="5">
        <v>209245254348</v>
      </c>
      <c r="E93" s="5">
        <v>214324026037</v>
      </c>
      <c r="F93" s="5">
        <v>219378011159</v>
      </c>
      <c r="G93" s="5">
        <v>224481569406</v>
      </c>
      <c r="I93" s="5">
        <v>224481569406</v>
      </c>
      <c r="J93" s="5">
        <v>243837660868</v>
      </c>
      <c r="K93" s="5">
        <v>234939481697</v>
      </c>
      <c r="L93" s="5">
        <v>195861952161</v>
      </c>
      <c r="M93" s="5">
        <v>230112612233</v>
      </c>
    </row>
    <row r="94" spans="3:13" x14ac:dyDescent="0.35">
      <c r="C94" t="s">
        <v>111</v>
      </c>
      <c r="D94" s="5">
        <v>21053728283</v>
      </c>
      <c r="E94" s="5">
        <v>19617234310</v>
      </c>
      <c r="F94" s="5">
        <v>14114996761</v>
      </c>
      <c r="G94" s="5">
        <v>14114996761</v>
      </c>
      <c r="I94" s="5">
        <v>14114996761</v>
      </c>
      <c r="J94" s="5">
        <v>17584367730</v>
      </c>
      <c r="K94" s="5">
        <v>8305532421</v>
      </c>
      <c r="L94" s="5">
        <v>11208397919</v>
      </c>
      <c r="M94" s="5">
        <v>379101000</v>
      </c>
    </row>
    <row r="95" spans="3:13" x14ac:dyDescent="0.35">
      <c r="C95" t="s">
        <v>284</v>
      </c>
      <c r="D95" s="5">
        <v>244606925</v>
      </c>
      <c r="E95" s="5">
        <v>244606925</v>
      </c>
      <c r="F95" s="5">
        <v>244606925</v>
      </c>
      <c r="G95" s="5">
        <v>244606925</v>
      </c>
      <c r="I95" s="5">
        <v>244606925</v>
      </c>
      <c r="J95" s="5">
        <v>244606925</v>
      </c>
    </row>
    <row r="96" spans="3:13" x14ac:dyDescent="0.35">
      <c r="C96" t="s">
        <v>115</v>
      </c>
      <c r="D96" s="5">
        <v>399997664146</v>
      </c>
      <c r="E96" s="5">
        <v>403639941862</v>
      </c>
      <c r="F96" s="5">
        <v>404322015762</v>
      </c>
      <c r="G96" s="5">
        <v>408491069731</v>
      </c>
      <c r="I96" s="5">
        <v>408491069731</v>
      </c>
      <c r="J96" s="5">
        <v>339755398512</v>
      </c>
      <c r="K96" s="5">
        <v>361034344904</v>
      </c>
      <c r="L96" s="5">
        <v>213450308732</v>
      </c>
      <c r="M96" s="5">
        <v>252056731481</v>
      </c>
    </row>
    <row r="97" spans="3:13" x14ac:dyDescent="0.35">
      <c r="C97" t="s">
        <v>116</v>
      </c>
      <c r="D97" s="5">
        <v>643066253205</v>
      </c>
      <c r="E97" s="5">
        <v>648447669650</v>
      </c>
      <c r="F97" s="5">
        <v>641213182273</v>
      </c>
      <c r="G97" s="5">
        <v>657657257402</v>
      </c>
      <c r="I97" s="5">
        <v>657657257402</v>
      </c>
      <c r="J97" s="5">
        <v>694230223329</v>
      </c>
      <c r="K97" s="5">
        <v>561334457682</v>
      </c>
      <c r="L97" s="5">
        <v>521661832270</v>
      </c>
      <c r="M97" s="5">
        <v>459351480615</v>
      </c>
    </row>
    <row r="98" spans="3:13" x14ac:dyDescent="0.35">
      <c r="C98" t="s">
        <v>117</v>
      </c>
    </row>
    <row r="99" spans="3:13" x14ac:dyDescent="0.35">
      <c r="C99" t="s">
        <v>118</v>
      </c>
    </row>
    <row r="100" spans="3:13" x14ac:dyDescent="0.35">
      <c r="C100" t="s">
        <v>119</v>
      </c>
      <c r="D100" s="5">
        <v>472515053906</v>
      </c>
      <c r="E100" s="5">
        <v>472803404976</v>
      </c>
      <c r="F100" s="5">
        <v>473393868481</v>
      </c>
      <c r="G100" s="5">
        <v>462970964302</v>
      </c>
      <c r="I100" s="5">
        <v>462970964302</v>
      </c>
      <c r="J100" s="5">
        <v>376143464357</v>
      </c>
      <c r="K100" s="5">
        <v>300262426013</v>
      </c>
      <c r="L100" s="5">
        <v>282234165121</v>
      </c>
      <c r="M100" s="5">
        <v>210342125266</v>
      </c>
    </row>
    <row r="101" spans="3:13" x14ac:dyDescent="0.35">
      <c r="C101" t="s">
        <v>285</v>
      </c>
      <c r="D101" s="5">
        <v>214076576543</v>
      </c>
      <c r="E101" s="5">
        <v>214076576543</v>
      </c>
      <c r="F101" s="5">
        <v>214083819590</v>
      </c>
      <c r="G101" s="5">
        <v>214333819590</v>
      </c>
      <c r="I101" s="5">
        <v>214333819590</v>
      </c>
      <c r="J101" s="5">
        <v>215583819590</v>
      </c>
      <c r="K101" s="5">
        <v>219233819590</v>
      </c>
      <c r="L101" s="5">
        <v>242291444486</v>
      </c>
      <c r="M101" s="5">
        <v>172125401576</v>
      </c>
    </row>
    <row r="102" spans="3:13" x14ac:dyDescent="0.35">
      <c r="C102" t="s">
        <v>120</v>
      </c>
    </row>
    <row r="103" spans="3:13" x14ac:dyDescent="0.35">
      <c r="C103" t="s">
        <v>286</v>
      </c>
      <c r="D103" s="5">
        <v>3442038088</v>
      </c>
      <c r="E103" s="5">
        <v>3731638165</v>
      </c>
      <c r="F103" s="5">
        <v>3362234532</v>
      </c>
      <c r="G103" s="5">
        <v>3235221884</v>
      </c>
      <c r="I103" s="5">
        <v>3235221884</v>
      </c>
      <c r="J103" s="5">
        <v>7397514043</v>
      </c>
      <c r="K103" s="5">
        <v>6583470001</v>
      </c>
      <c r="L103" s="5">
        <v>6823742573</v>
      </c>
      <c r="M103" s="5">
        <v>10268643971</v>
      </c>
    </row>
    <row r="104" spans="3:13" x14ac:dyDescent="0.35">
      <c r="C104" t="s">
        <v>121</v>
      </c>
    </row>
    <row r="105" spans="3:13" x14ac:dyDescent="0.35">
      <c r="C105" t="s">
        <v>287</v>
      </c>
      <c r="K105" s="5">
        <v>88075000</v>
      </c>
      <c r="L105" s="5">
        <v>61698400</v>
      </c>
      <c r="M105" s="5">
        <v>6750000000</v>
      </c>
    </row>
    <row r="106" spans="3:13" x14ac:dyDescent="0.35">
      <c r="C106" t="s">
        <v>122</v>
      </c>
      <c r="D106" s="5">
        <v>2791105549</v>
      </c>
      <c r="E106" s="5">
        <v>2789856542</v>
      </c>
      <c r="F106" s="5">
        <v>2295063427</v>
      </c>
      <c r="G106" s="5">
        <v>4305742608</v>
      </c>
      <c r="I106" s="5">
        <v>4305742608</v>
      </c>
      <c r="J106" s="5">
        <v>42448475</v>
      </c>
      <c r="K106" s="5">
        <v>279410170</v>
      </c>
      <c r="L106" s="5">
        <v>502731724</v>
      </c>
      <c r="M106" s="5">
        <v>1107525176</v>
      </c>
    </row>
    <row r="107" spans="3:13" x14ac:dyDescent="0.35">
      <c r="C107" t="s">
        <v>123</v>
      </c>
      <c r="D107" s="5">
        <v>150079951263</v>
      </c>
      <c r="E107" s="5">
        <v>150079951263</v>
      </c>
      <c r="F107" s="5">
        <v>150313814263</v>
      </c>
      <c r="G107" s="5">
        <v>135474843330</v>
      </c>
      <c r="I107" s="5">
        <v>135474843330</v>
      </c>
      <c r="J107" s="5">
        <v>77277447109</v>
      </c>
      <c r="K107" s="5">
        <v>25354525030</v>
      </c>
      <c r="L107" s="5">
        <v>4380561734</v>
      </c>
      <c r="M107" s="5">
        <v>345567662</v>
      </c>
    </row>
    <row r="108" spans="3:13" x14ac:dyDescent="0.35">
      <c r="C108" t="s">
        <v>124</v>
      </c>
    </row>
    <row r="109" spans="3:13" x14ac:dyDescent="0.35">
      <c r="C109" t="s">
        <v>288</v>
      </c>
      <c r="D109" s="5">
        <v>21156710652</v>
      </c>
      <c r="E109" s="5">
        <v>21156710652</v>
      </c>
      <c r="F109" s="5">
        <v>21156710652</v>
      </c>
      <c r="G109" s="5">
        <v>21156710652</v>
      </c>
      <c r="I109" s="5">
        <v>21156710652</v>
      </c>
      <c r="J109" s="5">
        <v>53676169761</v>
      </c>
      <c r="K109" s="5">
        <v>78188840549</v>
      </c>
      <c r="L109" s="5">
        <v>95912804208</v>
      </c>
      <c r="M109" s="5">
        <v>68088600000</v>
      </c>
    </row>
    <row r="110" spans="3:13" x14ac:dyDescent="0.35">
      <c r="C110" t="s">
        <v>542</v>
      </c>
      <c r="D110" s="5">
        <v>642045376</v>
      </c>
      <c r="E110" s="5">
        <v>642045376</v>
      </c>
      <c r="F110" s="5">
        <v>642045376</v>
      </c>
      <c r="G110" s="5">
        <v>900039425</v>
      </c>
      <c r="I110" s="5">
        <v>900039425</v>
      </c>
      <c r="J110" s="5">
        <v>4222871774</v>
      </c>
      <c r="K110" s="5">
        <v>7164673358</v>
      </c>
      <c r="L110" s="5">
        <v>1816032182</v>
      </c>
      <c r="M110" s="5">
        <v>2670344414</v>
      </c>
    </row>
    <row r="111" spans="3:13" x14ac:dyDescent="0.35">
      <c r="C111" t="s">
        <v>126</v>
      </c>
      <c r="D111" s="5">
        <v>102125382463</v>
      </c>
      <c r="E111" s="5">
        <v>102125382463</v>
      </c>
      <c r="F111" s="5">
        <v>102175382463</v>
      </c>
      <c r="G111" s="5">
        <v>102175382463</v>
      </c>
      <c r="I111" s="5">
        <v>102175382463</v>
      </c>
      <c r="J111" s="5">
        <v>70959471289</v>
      </c>
      <c r="K111" s="5">
        <v>47484573610</v>
      </c>
      <c r="L111" s="5">
        <v>26261863727</v>
      </c>
      <c r="M111" s="5">
        <v>18631145142</v>
      </c>
    </row>
    <row r="112" spans="3:13" x14ac:dyDescent="0.35">
      <c r="C112" t="s">
        <v>127</v>
      </c>
      <c r="D112" s="5">
        <v>23024605028</v>
      </c>
      <c r="E112" s="5">
        <v>23024605028</v>
      </c>
      <c r="F112" s="5">
        <v>23024605028</v>
      </c>
      <c r="G112" s="5">
        <v>23282599077</v>
      </c>
      <c r="I112" s="5">
        <v>23282599077</v>
      </c>
      <c r="J112" s="5">
        <v>59328420535</v>
      </c>
      <c r="K112" s="5">
        <v>87162567907</v>
      </c>
      <c r="L112" s="5">
        <v>99613073390</v>
      </c>
      <c r="M112" s="5">
        <v>72275348414</v>
      </c>
    </row>
    <row r="113" spans="2:13" x14ac:dyDescent="0.35">
      <c r="C113" t="s">
        <v>128</v>
      </c>
      <c r="D113" s="5">
        <v>23024605028</v>
      </c>
      <c r="E113" s="5">
        <v>23024605028</v>
      </c>
      <c r="F113" s="5">
        <v>23024605028</v>
      </c>
      <c r="G113" s="5">
        <v>23282599077</v>
      </c>
      <c r="I113" s="5">
        <v>23282599077</v>
      </c>
      <c r="J113" s="5">
        <v>59328420535</v>
      </c>
      <c r="K113" s="5">
        <v>87162567907</v>
      </c>
      <c r="L113" s="5">
        <v>99613073390</v>
      </c>
      <c r="M113" s="5">
        <v>72275348414</v>
      </c>
    </row>
    <row r="114" spans="2:13" x14ac:dyDescent="0.35">
      <c r="C114" t="s">
        <v>129</v>
      </c>
    </row>
    <row r="115" spans="2:13" x14ac:dyDescent="0.35">
      <c r="C115" t="s">
        <v>130</v>
      </c>
      <c r="D115" s="5">
        <v>21798756028</v>
      </c>
      <c r="E115" s="5">
        <v>21798756028</v>
      </c>
      <c r="F115" s="5">
        <v>21798756028</v>
      </c>
      <c r="G115" s="5">
        <v>22056750077</v>
      </c>
      <c r="I115" s="5">
        <v>22056750077</v>
      </c>
      <c r="J115" s="5">
        <v>57899041535</v>
      </c>
      <c r="K115" s="5">
        <v>85353513907</v>
      </c>
      <c r="L115" s="5">
        <v>97728836390</v>
      </c>
      <c r="M115" s="5">
        <v>70758944414</v>
      </c>
    </row>
    <row r="116" spans="2:13" x14ac:dyDescent="0.35">
      <c r="C116" t="s">
        <v>132</v>
      </c>
      <c r="D116" s="5">
        <v>495539658934</v>
      </c>
      <c r="E116" s="5">
        <v>495828010004</v>
      </c>
      <c r="F116" s="5">
        <v>496418473509</v>
      </c>
      <c r="G116" s="5">
        <v>486253563379</v>
      </c>
      <c r="I116" s="5">
        <v>486253563379</v>
      </c>
      <c r="J116" s="5">
        <v>435471884892</v>
      </c>
      <c r="K116" s="5">
        <v>387424993920</v>
      </c>
      <c r="L116" s="5">
        <v>381847238511</v>
      </c>
      <c r="M116" s="5">
        <v>282617473680</v>
      </c>
    </row>
    <row r="117" spans="2:13" x14ac:dyDescent="0.35">
      <c r="C117" t="s">
        <v>133</v>
      </c>
    </row>
    <row r="118" spans="2:13" x14ac:dyDescent="0.35">
      <c r="C118" t="s">
        <v>134</v>
      </c>
      <c r="D118" s="5">
        <v>95059659560</v>
      </c>
      <c r="E118" s="5">
        <v>95059647560</v>
      </c>
      <c r="F118" s="5">
        <v>95059647560</v>
      </c>
      <c r="G118" s="5">
        <v>95059647560</v>
      </c>
      <c r="I118" s="5">
        <v>95059647560</v>
      </c>
      <c r="J118" s="5">
        <v>95058664140</v>
      </c>
      <c r="K118" s="5">
        <v>42503320100</v>
      </c>
      <c r="L118" s="5">
        <v>34000000000</v>
      </c>
      <c r="M118" s="5">
        <v>18000000000</v>
      </c>
    </row>
    <row r="119" spans="2:13" x14ac:dyDescent="0.35">
      <c r="C119" t="s">
        <v>135</v>
      </c>
      <c r="D119" s="5">
        <v>162178473959</v>
      </c>
      <c r="E119" s="5">
        <v>162178473959</v>
      </c>
      <c r="F119" s="5">
        <v>162178473959</v>
      </c>
      <c r="G119" s="5">
        <v>162178473959</v>
      </c>
      <c r="I119" s="5">
        <v>162178473959</v>
      </c>
      <c r="J119" s="5">
        <v>162174216279</v>
      </c>
      <c r="K119" s="5">
        <v>83089497519</v>
      </c>
      <c r="L119" s="5">
        <v>50834734519</v>
      </c>
      <c r="M119" s="5">
        <v>50834734519</v>
      </c>
    </row>
    <row r="120" spans="2:13" x14ac:dyDescent="0.35">
      <c r="C120" t="s">
        <v>136</v>
      </c>
      <c r="D120" s="5">
        <v>-157498139995</v>
      </c>
      <c r="E120" s="5">
        <v>-152405062620</v>
      </c>
      <c r="F120" s="5">
        <v>-160229159898</v>
      </c>
      <c r="G120" s="5">
        <v>-133620135614</v>
      </c>
      <c r="I120" s="5">
        <v>-133620135614</v>
      </c>
      <c r="J120" s="5">
        <v>-55798904380</v>
      </c>
      <c r="K120" s="5">
        <v>-18598670365</v>
      </c>
      <c r="L120" s="5">
        <v>-15538473208</v>
      </c>
      <c r="M120" s="5">
        <v>11582504679</v>
      </c>
    </row>
    <row r="121" spans="2:13" x14ac:dyDescent="0.35">
      <c r="C121" t="s">
        <v>291</v>
      </c>
      <c r="D121" s="5">
        <v>1603436</v>
      </c>
      <c r="E121" s="5">
        <v>1603436</v>
      </c>
      <c r="F121" s="5">
        <v>749832</v>
      </c>
      <c r="G121" s="5">
        <v>710807</v>
      </c>
      <c r="I121" s="5">
        <v>710807</v>
      </c>
      <c r="J121" s="5">
        <v>749279</v>
      </c>
    </row>
    <row r="122" spans="2:13" x14ac:dyDescent="0.35">
      <c r="C122" t="s">
        <v>9</v>
      </c>
      <c r="D122" s="5">
        <v>147526594271</v>
      </c>
      <c r="E122" s="5">
        <v>152619659646</v>
      </c>
      <c r="F122" s="5">
        <v>144794708764</v>
      </c>
      <c r="G122" s="5">
        <v>171403694023</v>
      </c>
      <c r="I122" s="5">
        <v>171403694023</v>
      </c>
      <c r="J122" s="5">
        <v>258758338437</v>
      </c>
      <c r="K122" s="5">
        <v>173909463762</v>
      </c>
      <c r="L122" s="5">
        <v>139814593759</v>
      </c>
      <c r="M122" s="5">
        <v>176734006935</v>
      </c>
    </row>
    <row r="123" spans="2:13" x14ac:dyDescent="0.35">
      <c r="C123" t="s">
        <v>140</v>
      </c>
      <c r="D123" s="5">
        <v>643066253205</v>
      </c>
      <c r="E123" s="5">
        <v>648447669650</v>
      </c>
      <c r="F123" s="5">
        <v>641213182273</v>
      </c>
      <c r="G123" s="5">
        <v>657657257402</v>
      </c>
      <c r="I123" s="5">
        <v>657657257402</v>
      </c>
      <c r="J123" s="5">
        <v>694230223329</v>
      </c>
      <c r="K123" s="5">
        <v>561334457682</v>
      </c>
      <c r="L123" s="5">
        <v>521661832270</v>
      </c>
      <c r="M123" s="5">
        <v>459351480615</v>
      </c>
    </row>
    <row r="124" spans="2:13" x14ac:dyDescent="0.35">
      <c r="C124" t="s">
        <v>141</v>
      </c>
      <c r="D124" s="5">
        <v>4752982378</v>
      </c>
      <c r="E124" s="5">
        <v>4752982378</v>
      </c>
      <c r="F124" s="5">
        <v>4752982378</v>
      </c>
      <c r="G124" s="5">
        <v>4752982378</v>
      </c>
      <c r="I124" s="5">
        <v>4752982378</v>
      </c>
      <c r="J124" s="5">
        <v>4752933207</v>
      </c>
      <c r="K124" s="5">
        <v>2125166005</v>
      </c>
      <c r="L124" s="5">
        <v>6800000000</v>
      </c>
      <c r="M124" s="5">
        <v>18000</v>
      </c>
    </row>
    <row r="126" spans="2:13" x14ac:dyDescent="0.35">
      <c r="B126" t="s">
        <v>142</v>
      </c>
      <c r="C126" t="s">
        <v>143</v>
      </c>
      <c r="D126" s="5">
        <v>-3462871076</v>
      </c>
      <c r="E126" s="5">
        <v>-394643329</v>
      </c>
      <c r="F126" s="5">
        <v>-2627909185</v>
      </c>
      <c r="G126" s="5">
        <v>-3013717870</v>
      </c>
      <c r="I126" s="5">
        <v>-881251147</v>
      </c>
      <c r="J126" s="5">
        <v>-38333927184</v>
      </c>
      <c r="K126" s="5">
        <v>24546873357</v>
      </c>
      <c r="L126" s="5">
        <v>4848057819</v>
      </c>
      <c r="M126" s="5">
        <v>8816142953</v>
      </c>
    </row>
    <row r="127" spans="2:13" x14ac:dyDescent="0.35">
      <c r="C127" t="s">
        <v>292</v>
      </c>
      <c r="D127" s="5">
        <v>-2257650492</v>
      </c>
      <c r="E127" s="5">
        <v>3438277827</v>
      </c>
      <c r="F127" s="5">
        <v>5064378795</v>
      </c>
      <c r="G127" s="5">
        <v>19148827179</v>
      </c>
      <c r="I127" s="5">
        <v>113725014171</v>
      </c>
      <c r="J127" s="5">
        <v>178176187217</v>
      </c>
      <c r="K127" s="5">
        <v>181562120279</v>
      </c>
      <c r="L127" s="5">
        <v>333119995583</v>
      </c>
      <c r="M127" s="5">
        <v>338871132568</v>
      </c>
    </row>
    <row r="128" spans="2:13" x14ac:dyDescent="0.35">
      <c r="C128" t="s">
        <v>294</v>
      </c>
      <c r="D128" s="5">
        <v>695423455</v>
      </c>
      <c r="E128" s="5">
        <v>945537181</v>
      </c>
      <c r="F128" s="5">
        <v>-2434996623</v>
      </c>
      <c r="G128" s="5">
        <v>-10100173374</v>
      </c>
      <c r="I128" s="5">
        <v>-62579473786</v>
      </c>
      <c r="J128" s="5">
        <v>-147368420200</v>
      </c>
      <c r="K128" s="5">
        <v>-103678845571</v>
      </c>
      <c r="L128" s="5">
        <v>-192149108036</v>
      </c>
      <c r="M128" s="5">
        <v>-209186616083</v>
      </c>
    </row>
    <row r="129" spans="3:13" x14ac:dyDescent="0.35">
      <c r="C129" t="s">
        <v>336</v>
      </c>
      <c r="D129" s="5">
        <v>-1228080335</v>
      </c>
      <c r="E129" s="5">
        <v>-1404545530</v>
      </c>
      <c r="F129" s="5">
        <v>-4872866219</v>
      </c>
      <c r="G129" s="5">
        <v>-9161087516</v>
      </c>
      <c r="I129" s="5">
        <v>-31971942397</v>
      </c>
      <c r="J129" s="5">
        <v>-45185222859</v>
      </c>
      <c r="K129" s="5">
        <v>-35179657525</v>
      </c>
      <c r="L129" s="5">
        <v>-52398391707</v>
      </c>
      <c r="M129" s="5">
        <v>-47261407330</v>
      </c>
    </row>
    <row r="130" spans="3:13" x14ac:dyDescent="0.35">
      <c r="C130" t="s">
        <v>1173</v>
      </c>
      <c r="D130" s="5">
        <v>-637582339</v>
      </c>
      <c r="E130" s="5">
        <v>-477889204</v>
      </c>
      <c r="F130" s="5">
        <v>-3173970662</v>
      </c>
      <c r="G130" s="5">
        <v>-3420109140</v>
      </c>
      <c r="I130" s="5">
        <v>-19843460263</v>
      </c>
      <c r="J130" s="5">
        <v>-27458200932</v>
      </c>
      <c r="K130" s="5">
        <v>-22230503010</v>
      </c>
      <c r="L130" s="5">
        <v>-34638128351</v>
      </c>
      <c r="M130" s="5">
        <v>-40847356094</v>
      </c>
    </row>
    <row r="131" spans="3:13" x14ac:dyDescent="0.35">
      <c r="C131" t="s">
        <v>147</v>
      </c>
      <c r="J131" s="5">
        <v>-248679456</v>
      </c>
      <c r="K131" s="5">
        <v>-888229342</v>
      </c>
      <c r="L131" s="5">
        <v>-3473790773</v>
      </c>
      <c r="M131" s="5">
        <v>-4340477233</v>
      </c>
    </row>
    <row r="132" spans="3:13" x14ac:dyDescent="0.35">
      <c r="C132" t="s">
        <v>864</v>
      </c>
      <c r="D132" s="5">
        <v>1</v>
      </c>
      <c r="E132" s="5">
        <v>588197</v>
      </c>
      <c r="F132" s="5">
        <v>153493</v>
      </c>
      <c r="G132" s="5">
        <v>769544</v>
      </c>
      <c r="I132" s="5">
        <v>7642403</v>
      </c>
      <c r="J132" s="5">
        <v>23153120</v>
      </c>
      <c r="K132" s="5">
        <v>51376593</v>
      </c>
      <c r="L132" s="5">
        <v>4246874631</v>
      </c>
      <c r="M132" s="5">
        <v>586616429</v>
      </c>
    </row>
    <row r="133" spans="3:13" x14ac:dyDescent="0.35">
      <c r="C133" t="s">
        <v>296</v>
      </c>
      <c r="E133" s="5">
        <v>-38932789</v>
      </c>
      <c r="F133" s="5">
        <v>-9609924</v>
      </c>
      <c r="G133" s="5">
        <v>-367869862</v>
      </c>
      <c r="I133" s="5">
        <v>-931751316</v>
      </c>
      <c r="J133" s="5">
        <v>-2282342655</v>
      </c>
      <c r="K133" s="5">
        <v>-11598536874</v>
      </c>
      <c r="L133" s="5">
        <v>-29757139143</v>
      </c>
      <c r="M133" s="5">
        <v>-27439505964</v>
      </c>
    </row>
    <row r="134" spans="3:13" x14ac:dyDescent="0.35">
      <c r="C134" t="s">
        <v>1174</v>
      </c>
      <c r="I134" s="5">
        <v>746468352</v>
      </c>
      <c r="J134" s="5">
        <v>3097177378</v>
      </c>
      <c r="K134" s="5">
        <v>17802442410</v>
      </c>
    </row>
    <row r="135" spans="3:13" x14ac:dyDescent="0.35">
      <c r="C135" t="s">
        <v>1175</v>
      </c>
      <c r="J135" s="5">
        <v>2738780503</v>
      </c>
    </row>
    <row r="136" spans="3:13" x14ac:dyDescent="0.35">
      <c r="C136" t="s">
        <v>364</v>
      </c>
      <c r="D136" s="5">
        <v>-34981366</v>
      </c>
      <c r="E136" s="5">
        <v>-2857679011</v>
      </c>
      <c r="F136" s="5">
        <v>2799001955</v>
      </c>
      <c r="G136" s="5">
        <v>885925299</v>
      </c>
      <c r="I136" s="5">
        <v>-33748311</v>
      </c>
      <c r="J136" s="5">
        <v>173640700</v>
      </c>
      <c r="K136" s="5">
        <v>-1293293603</v>
      </c>
      <c r="L136" s="5">
        <v>-20102254385</v>
      </c>
      <c r="M136" s="5">
        <v>-1566243340</v>
      </c>
    </row>
    <row r="137" spans="3:13" x14ac:dyDescent="0.35">
      <c r="C137" t="s">
        <v>330</v>
      </c>
    </row>
    <row r="138" spans="3:13" x14ac:dyDescent="0.35">
      <c r="C138" t="s">
        <v>150</v>
      </c>
      <c r="D138" s="5">
        <v>12000</v>
      </c>
      <c r="E138" s="5">
        <v>-57243047</v>
      </c>
      <c r="F138" s="5">
        <v>-507994049</v>
      </c>
      <c r="G138" s="5">
        <v>-1529911494</v>
      </c>
      <c r="I138" s="5">
        <v>-5648047322</v>
      </c>
      <c r="J138" s="5">
        <v>124041250677</v>
      </c>
      <c r="K138" s="5">
        <v>7092776767</v>
      </c>
      <c r="L138" s="5">
        <v>-8687251327</v>
      </c>
      <c r="M138" s="5">
        <v>2347274116</v>
      </c>
    </row>
    <row r="139" spans="3:13" x14ac:dyDescent="0.35">
      <c r="C139" t="s">
        <v>151</v>
      </c>
      <c r="D139" s="5">
        <v>444481648</v>
      </c>
      <c r="E139" s="5">
        <v>2032724836</v>
      </c>
      <c r="F139" s="5">
        <v>408775164</v>
      </c>
      <c r="G139" s="5">
        <v>1000000001</v>
      </c>
      <c r="I139" s="5">
        <v>967404680</v>
      </c>
      <c r="J139" s="5">
        <v>-84146004261</v>
      </c>
      <c r="K139" s="5">
        <v>-31540857981</v>
      </c>
      <c r="L139" s="5">
        <v>-1624702906</v>
      </c>
      <c r="M139" s="5">
        <v>-9116004667</v>
      </c>
    </row>
    <row r="140" spans="3:13" x14ac:dyDescent="0.35">
      <c r="C140" t="s">
        <v>754</v>
      </c>
      <c r="D140" s="5">
        <v>444481648</v>
      </c>
      <c r="E140" s="5">
        <v>2032724836</v>
      </c>
      <c r="F140" s="5">
        <v>408775164</v>
      </c>
      <c r="G140" s="5">
        <v>4000000000</v>
      </c>
      <c r="I140" s="5">
        <v>6000000000</v>
      </c>
      <c r="J140" s="5">
        <v>4700000000</v>
      </c>
      <c r="K140" s="5">
        <v>30129477013</v>
      </c>
    </row>
    <row r="141" spans="3:13" x14ac:dyDescent="0.35">
      <c r="C141" t="s">
        <v>1176</v>
      </c>
      <c r="G141" s="5">
        <v>-3000000000</v>
      </c>
      <c r="I141" s="5">
        <v>-3000000000</v>
      </c>
      <c r="J141" s="5">
        <v>-6000000000</v>
      </c>
    </row>
    <row r="142" spans="3:13" x14ac:dyDescent="0.35">
      <c r="C142" t="s">
        <v>152</v>
      </c>
      <c r="I142" s="5">
        <v>120000000</v>
      </c>
      <c r="J142" s="5">
        <v>221150000</v>
      </c>
      <c r="K142" s="5">
        <v>1465500000</v>
      </c>
      <c r="L142" s="5">
        <v>295454545</v>
      </c>
      <c r="M142" s="5">
        <v>166238861</v>
      </c>
    </row>
    <row r="143" spans="3:13" x14ac:dyDescent="0.35">
      <c r="C143" t="s">
        <v>571</v>
      </c>
      <c r="L143" s="5">
        <v>-400000000</v>
      </c>
    </row>
    <row r="144" spans="3:13" x14ac:dyDescent="0.35">
      <c r="C144" t="s">
        <v>155</v>
      </c>
      <c r="G144" s="5">
        <v>1</v>
      </c>
      <c r="I144" s="5">
        <v>-2152595320</v>
      </c>
      <c r="J144" s="5">
        <v>-15627777986</v>
      </c>
      <c r="K144" s="5">
        <v>-27399953915</v>
      </c>
      <c r="L144" s="5">
        <v>-1520157451</v>
      </c>
      <c r="M144" s="5">
        <v>-5891385656</v>
      </c>
    </row>
    <row r="145" spans="3:13" x14ac:dyDescent="0.35">
      <c r="C145" t="s">
        <v>413</v>
      </c>
      <c r="K145" s="5">
        <v>-1793450425</v>
      </c>
    </row>
    <row r="146" spans="3:13" x14ac:dyDescent="0.35">
      <c r="C146" t="s">
        <v>469</v>
      </c>
    </row>
    <row r="147" spans="3:13" x14ac:dyDescent="0.35">
      <c r="C147" t="s">
        <v>740</v>
      </c>
      <c r="K147" s="5">
        <v>-1599000000</v>
      </c>
    </row>
    <row r="148" spans="3:13" x14ac:dyDescent="0.35">
      <c r="C148" t="s">
        <v>338</v>
      </c>
      <c r="J148" s="5">
        <v>-67439376275</v>
      </c>
      <c r="K148" s="5">
        <v>-32343430654</v>
      </c>
      <c r="M148" s="5">
        <v>-3390857872</v>
      </c>
    </row>
    <row r="149" spans="3:13" x14ac:dyDescent="0.35">
      <c r="C149" t="s">
        <v>164</v>
      </c>
      <c r="D149" s="5">
        <v>12000</v>
      </c>
      <c r="E149" s="5">
        <v>-57243047</v>
      </c>
      <c r="F149" s="5">
        <v>-507994049</v>
      </c>
      <c r="G149" s="5">
        <v>-1529911494</v>
      </c>
      <c r="I149" s="5">
        <v>-5648047322</v>
      </c>
      <c r="J149" s="5">
        <v>124041250677</v>
      </c>
      <c r="K149" s="5">
        <v>7092776767</v>
      </c>
      <c r="L149" s="5">
        <v>-8687251327</v>
      </c>
      <c r="M149" s="5">
        <v>2347274116</v>
      </c>
    </row>
    <row r="150" spans="3:13" x14ac:dyDescent="0.35">
      <c r="C150" t="s">
        <v>321</v>
      </c>
      <c r="K150" s="5">
        <v>7972919239</v>
      </c>
    </row>
    <row r="151" spans="3:13" x14ac:dyDescent="0.35">
      <c r="C151" t="s">
        <v>1177</v>
      </c>
    </row>
    <row r="152" spans="3:13" x14ac:dyDescent="0.35">
      <c r="C152" t="s">
        <v>711</v>
      </c>
      <c r="D152" s="5">
        <v>12000</v>
      </c>
      <c r="G152" s="5">
        <v>26509679</v>
      </c>
      <c r="I152" s="5">
        <v>223091863</v>
      </c>
      <c r="J152" s="5">
        <v>30762570</v>
      </c>
      <c r="K152" s="5">
        <v>4415178628</v>
      </c>
      <c r="L152" s="5">
        <v>11472991505</v>
      </c>
      <c r="M152" s="5">
        <v>-2292024566</v>
      </c>
    </row>
    <row r="153" spans="3:13" x14ac:dyDescent="0.35">
      <c r="C153" t="s">
        <v>563</v>
      </c>
      <c r="F153" s="5">
        <v>-257994049</v>
      </c>
      <c r="G153" s="5">
        <v>-773174362</v>
      </c>
      <c r="I153" s="5">
        <v>-2683806452</v>
      </c>
      <c r="J153" s="5">
        <v>-3912691795</v>
      </c>
      <c r="K153" s="5">
        <v>-8488731839</v>
      </c>
      <c r="L153" s="5">
        <v>-3671893647</v>
      </c>
      <c r="M153" s="5">
        <v>-2119941280</v>
      </c>
    </row>
    <row r="154" spans="3:13" x14ac:dyDescent="0.35">
      <c r="C154" t="s">
        <v>323</v>
      </c>
      <c r="E154" s="5">
        <v>-50000000</v>
      </c>
      <c r="G154" s="5">
        <v>-293785757</v>
      </c>
      <c r="I154" s="5">
        <v>-1942573832</v>
      </c>
      <c r="J154" s="5">
        <v>-66882898</v>
      </c>
      <c r="K154" s="5">
        <v>-6565900000</v>
      </c>
    </row>
    <row r="155" spans="3:13" x14ac:dyDescent="0.35">
      <c r="C155" t="s">
        <v>581</v>
      </c>
      <c r="J155" s="5">
        <v>-1410000000</v>
      </c>
    </row>
    <row r="156" spans="3:13" x14ac:dyDescent="0.35">
      <c r="C156" t="s">
        <v>412</v>
      </c>
    </row>
    <row r="157" spans="3:13" x14ac:dyDescent="0.35">
      <c r="C157" t="s">
        <v>753</v>
      </c>
      <c r="L157" s="5">
        <v>-123351896303</v>
      </c>
    </row>
    <row r="158" spans="3:13" x14ac:dyDescent="0.35">
      <c r="C158" t="s">
        <v>410</v>
      </c>
      <c r="J158" s="5">
        <v>130201429600</v>
      </c>
    </row>
    <row r="159" spans="3:13" x14ac:dyDescent="0.35">
      <c r="C159" t="s">
        <v>558</v>
      </c>
      <c r="G159" s="5">
        <v>3295899</v>
      </c>
      <c r="I159" s="5">
        <v>5241099</v>
      </c>
      <c r="J159" s="5">
        <v>2848633200</v>
      </c>
      <c r="K159" s="5">
        <v>19920600</v>
      </c>
    </row>
    <row r="160" spans="3:13" x14ac:dyDescent="0.35">
      <c r="C160" t="s">
        <v>536</v>
      </c>
      <c r="M160" s="5">
        <v>6750000000</v>
      </c>
    </row>
    <row r="161" spans="2:13" x14ac:dyDescent="0.35">
      <c r="C161" t="s">
        <v>174</v>
      </c>
      <c r="D161" s="5">
        <v>-3018377428</v>
      </c>
      <c r="E161" s="5">
        <v>1580838460</v>
      </c>
      <c r="F161" s="5">
        <v>-2727128070</v>
      </c>
      <c r="G161" s="5">
        <v>-3543629363</v>
      </c>
      <c r="I161" s="5">
        <v>-5561893789</v>
      </c>
      <c r="J161" s="5">
        <v>1561319232</v>
      </c>
      <c r="K161" s="5">
        <v>98792143</v>
      </c>
      <c r="L161" s="5">
        <v>-5463896414</v>
      </c>
      <c r="M161" s="5">
        <v>2047412402</v>
      </c>
    </row>
    <row r="162" spans="2:13" x14ac:dyDescent="0.35">
      <c r="C162" t="s">
        <v>1178</v>
      </c>
    </row>
    <row r="163" spans="2:13" x14ac:dyDescent="0.35">
      <c r="C163" t="s">
        <v>175</v>
      </c>
      <c r="F163" s="5">
        <v>5831084070</v>
      </c>
      <c r="I163" s="5">
        <v>11392977859</v>
      </c>
      <c r="J163" s="5">
        <v>8475645906</v>
      </c>
      <c r="K163" s="5">
        <v>8376853763</v>
      </c>
      <c r="L163" s="5">
        <v>13840750177</v>
      </c>
      <c r="M163" s="5">
        <v>11793337775</v>
      </c>
    </row>
    <row r="164" spans="2:13" x14ac:dyDescent="0.35">
      <c r="C164" t="s">
        <v>176</v>
      </c>
      <c r="D164" s="5">
        <v>-3018377428</v>
      </c>
      <c r="E164" s="5">
        <v>1580838460</v>
      </c>
      <c r="F164" s="5">
        <v>3103956000</v>
      </c>
      <c r="G164" s="5">
        <v>-3543629363</v>
      </c>
      <c r="I164" s="5">
        <v>5831084070</v>
      </c>
      <c r="J164" s="5">
        <v>11392977859</v>
      </c>
      <c r="K164" s="5">
        <v>8475645906</v>
      </c>
      <c r="L164" s="5">
        <v>8376853763</v>
      </c>
      <c r="M164" s="5">
        <v>13840750177</v>
      </c>
    </row>
    <row r="166" spans="2:13" x14ac:dyDescent="0.35">
      <c r="B166" t="s">
        <v>177</v>
      </c>
      <c r="C166" t="s">
        <v>11</v>
      </c>
      <c r="D166" s="5">
        <v>4750000000</v>
      </c>
      <c r="E166" s="5">
        <v>4750000000</v>
      </c>
      <c r="F166" s="5">
        <v>4750000000</v>
      </c>
      <c r="G166" s="5">
        <v>4750000000</v>
      </c>
      <c r="I166" s="5">
        <v>4750000000</v>
      </c>
      <c r="J166" s="5">
        <v>4750000000</v>
      </c>
      <c r="K166" s="5">
        <v>2130000000</v>
      </c>
      <c r="L166" s="5">
        <v>6800000000</v>
      </c>
      <c r="M166" s="5">
        <v>0</v>
      </c>
    </row>
    <row r="167" spans="2:13" x14ac:dyDescent="0.35">
      <c r="C167" t="s">
        <v>178</v>
      </c>
      <c r="D167" s="6">
        <v>-1.07</v>
      </c>
      <c r="E167" s="6">
        <v>1.65</v>
      </c>
      <c r="F167" s="6">
        <v>-5.6</v>
      </c>
      <c r="G167" s="6">
        <v>-10.35</v>
      </c>
    </row>
    <row r="168" spans="2:13" x14ac:dyDescent="0.35">
      <c r="C168" t="s">
        <v>179</v>
      </c>
      <c r="D168" s="6">
        <v>-46.73</v>
      </c>
      <c r="E168" s="6">
        <v>30.3</v>
      </c>
      <c r="F168" s="6">
        <v>-8.93</v>
      </c>
      <c r="G168" s="6">
        <v>-4.83</v>
      </c>
    </row>
    <row r="169" spans="2:13" x14ac:dyDescent="0.35">
      <c r="C169" t="s">
        <v>62</v>
      </c>
      <c r="D169" s="5">
        <v>0</v>
      </c>
      <c r="E169" s="6">
        <v>37.729999999999997</v>
      </c>
      <c r="F169" s="6">
        <v>49.64</v>
      </c>
      <c r="G169" s="6">
        <v>9.89</v>
      </c>
    </row>
    <row r="170" spans="2:13" x14ac:dyDescent="0.35">
      <c r="C170" t="s">
        <v>180</v>
      </c>
      <c r="D170" s="6">
        <v>8289999999.999999</v>
      </c>
      <c r="E170" s="5">
        <v>6560000000</v>
      </c>
      <c r="F170" s="5">
        <v>-7400000000</v>
      </c>
      <c r="G170" s="5">
        <v>-3560000000</v>
      </c>
    </row>
    <row r="171" spans="2:13" x14ac:dyDescent="0.35">
      <c r="C171" t="s">
        <v>181</v>
      </c>
      <c r="D171" s="6">
        <v>-7.9000000000000008E-3</v>
      </c>
      <c r="E171" s="6">
        <v>1.21E-2</v>
      </c>
      <c r="F171" s="6">
        <v>-4.1500000000000002E-2</v>
      </c>
      <c r="G171" s="6">
        <v>-7.4800000000000005E-2</v>
      </c>
    </row>
    <row r="172" spans="2:13" x14ac:dyDescent="0.35">
      <c r="C172" t="s">
        <v>182</v>
      </c>
      <c r="D172" s="6">
        <v>-3.4500000000000003E-2</v>
      </c>
      <c r="E172" s="6">
        <v>5.1299999999999998E-2</v>
      </c>
      <c r="F172" s="6">
        <v>-0.18379999999999999</v>
      </c>
      <c r="G172" s="6">
        <v>-0.28689999999999999</v>
      </c>
    </row>
    <row r="173" spans="2:13" x14ac:dyDescent="0.35">
      <c r="C173" t="s">
        <v>183</v>
      </c>
      <c r="D173" s="6">
        <v>-4.0099999999999997E-2</v>
      </c>
      <c r="E173" s="6">
        <v>8.8000000000000005E-3</v>
      </c>
      <c r="F173" s="6">
        <v>-6.9000000000000006E-2</v>
      </c>
      <c r="G173" s="6">
        <v>-4.7899999999999998E-2</v>
      </c>
    </row>
    <row r="174" spans="2:13" x14ac:dyDescent="0.35">
      <c r="C174" t="s">
        <v>184</v>
      </c>
      <c r="D174" s="6">
        <v>-242.86</v>
      </c>
      <c r="E174" s="6">
        <v>38.67</v>
      </c>
      <c r="F174" s="6">
        <v>-1.1200000000000001</v>
      </c>
      <c r="G174" s="6">
        <v>-1.01</v>
      </c>
    </row>
    <row r="175" spans="2:13" x14ac:dyDescent="0.35">
      <c r="C175" t="s">
        <v>186</v>
      </c>
      <c r="D175" s="6">
        <v>1.61</v>
      </c>
      <c r="E175" s="6">
        <v>1.56</v>
      </c>
      <c r="F175" s="6">
        <v>1.64</v>
      </c>
      <c r="G175" s="6">
        <v>1.39</v>
      </c>
    </row>
    <row r="176" spans="2:13" x14ac:dyDescent="0.35">
      <c r="C176" t="s">
        <v>187</v>
      </c>
      <c r="D176" s="6">
        <v>31.04</v>
      </c>
      <c r="E176" s="6">
        <v>32.11</v>
      </c>
      <c r="F176" s="6">
        <v>30.46</v>
      </c>
      <c r="G176" s="6">
        <v>36.06</v>
      </c>
    </row>
    <row r="177" spans="3:13" x14ac:dyDescent="0.35">
      <c r="C177" t="s">
        <v>188</v>
      </c>
      <c r="D177" s="6">
        <v>1.61</v>
      </c>
      <c r="E177" s="6">
        <v>1.56</v>
      </c>
      <c r="F177" s="6">
        <v>1.64</v>
      </c>
      <c r="G177" s="6">
        <v>1.39</v>
      </c>
    </row>
    <row r="178" spans="3:13" x14ac:dyDescent="0.35">
      <c r="C178" t="s">
        <v>189</v>
      </c>
      <c r="D178" s="6">
        <v>30.99</v>
      </c>
      <c r="E178" s="6">
        <v>32.06</v>
      </c>
      <c r="F178" s="6">
        <v>30.41</v>
      </c>
      <c r="G178" s="6">
        <v>36.01</v>
      </c>
    </row>
    <row r="179" spans="3:13" x14ac:dyDescent="0.35">
      <c r="C179" t="s">
        <v>190</v>
      </c>
      <c r="D179" s="5">
        <v>316000000000</v>
      </c>
      <c r="E179" s="5">
        <v>316000000000</v>
      </c>
      <c r="F179" s="5">
        <v>316000000000</v>
      </c>
      <c r="G179" s="5">
        <v>317000000000</v>
      </c>
    </row>
    <row r="180" spans="3:13" x14ac:dyDescent="0.35">
      <c r="C180" t="s">
        <v>191</v>
      </c>
      <c r="D180" s="5">
        <v>22000000000</v>
      </c>
      <c r="E180" s="5">
        <v>22000000000</v>
      </c>
      <c r="F180" s="5">
        <v>22000000000</v>
      </c>
      <c r="G180" s="5">
        <v>22000000000</v>
      </c>
    </row>
    <row r="181" spans="3:13" x14ac:dyDescent="0.35">
      <c r="C181" t="s">
        <v>274</v>
      </c>
      <c r="D181" s="5">
        <v>148000000000</v>
      </c>
      <c r="E181" s="5">
        <v>153000000000</v>
      </c>
      <c r="F181" s="5">
        <v>145000000000</v>
      </c>
      <c r="G181" s="5">
        <v>171000000000</v>
      </c>
    </row>
    <row r="182" spans="3:13" x14ac:dyDescent="0.35">
      <c r="C182" t="s">
        <v>23</v>
      </c>
      <c r="D182" s="5">
        <v>338000000000</v>
      </c>
      <c r="E182" s="5">
        <v>338000000000</v>
      </c>
      <c r="F182" s="5">
        <v>338000000000</v>
      </c>
      <c r="G182" s="5">
        <v>339000000000</v>
      </c>
    </row>
    <row r="183" spans="3:13" x14ac:dyDescent="0.35">
      <c r="C183" t="s">
        <v>20</v>
      </c>
      <c r="D183" s="5">
        <v>336000000000</v>
      </c>
      <c r="E183" s="5">
        <v>333000000000</v>
      </c>
      <c r="F183" s="5">
        <v>335000000000</v>
      </c>
      <c r="G183" s="5">
        <v>333000000000</v>
      </c>
    </row>
    <row r="184" spans="3:13" x14ac:dyDescent="0.35">
      <c r="C184" t="s">
        <v>193</v>
      </c>
      <c r="D184" s="5">
        <v>-229000000000</v>
      </c>
      <c r="E184" s="5">
        <v>-228000000000</v>
      </c>
      <c r="F184" s="5">
        <v>-237000000000</v>
      </c>
      <c r="G184" s="5">
        <v>-214000000000</v>
      </c>
    </row>
    <row r="185" spans="3:13" x14ac:dyDescent="0.35">
      <c r="C185" t="s">
        <v>194</v>
      </c>
      <c r="D185" s="5">
        <v>-3000000000</v>
      </c>
      <c r="E185" s="5">
        <v>0</v>
      </c>
      <c r="F185" s="5">
        <v>-3000000000</v>
      </c>
      <c r="G185" s="5">
        <v>-3000000000</v>
      </c>
    </row>
    <row r="186" spans="3:13" x14ac:dyDescent="0.35">
      <c r="C186" t="s">
        <v>195</v>
      </c>
      <c r="G186" s="5">
        <v>0</v>
      </c>
    </row>
    <row r="187" spans="3:13" x14ac:dyDescent="0.35">
      <c r="C187" t="s">
        <v>12</v>
      </c>
      <c r="D187" s="5">
        <v>-3000000000</v>
      </c>
      <c r="E187" s="5">
        <v>0</v>
      </c>
      <c r="F187" s="5">
        <v>-3000000000</v>
      </c>
      <c r="G187" s="5">
        <v>-3000000000</v>
      </c>
    </row>
    <row r="188" spans="3:13" x14ac:dyDescent="0.35">
      <c r="C188" t="s">
        <v>15</v>
      </c>
      <c r="D188" s="6">
        <v>-0.73</v>
      </c>
      <c r="E188" s="6">
        <v>-0.08</v>
      </c>
      <c r="F188" s="6">
        <v>-0.55000000000000004</v>
      </c>
      <c r="G188" s="6">
        <v>-0.63</v>
      </c>
    </row>
    <row r="189" spans="3:13" x14ac:dyDescent="0.35">
      <c r="C189" t="s">
        <v>47</v>
      </c>
      <c r="I189" s="6">
        <v>-18.440000000000001</v>
      </c>
      <c r="J189" s="6">
        <v>-9.89</v>
      </c>
      <c r="K189" s="6">
        <v>-2.77</v>
      </c>
      <c r="L189" s="6">
        <v>-6.5</v>
      </c>
      <c r="M189" s="6">
        <v>5483.79</v>
      </c>
    </row>
    <row r="190" spans="3:13" x14ac:dyDescent="0.35">
      <c r="C190" t="s">
        <v>61</v>
      </c>
      <c r="I190" s="6">
        <v>-2.71</v>
      </c>
      <c r="J190" s="6">
        <v>-5.0599999999999996</v>
      </c>
      <c r="K190" s="6">
        <v>-46.57</v>
      </c>
      <c r="L190" s="5">
        <v>0</v>
      </c>
      <c r="M190" s="5">
        <v>0</v>
      </c>
    </row>
    <row r="191" spans="3:13" x14ac:dyDescent="0.35">
      <c r="C191" t="s">
        <v>64</v>
      </c>
      <c r="I191" s="6">
        <v>2.12</v>
      </c>
      <c r="J191" s="6">
        <v>1.42</v>
      </c>
      <c r="K191" s="6">
        <v>1.54</v>
      </c>
      <c r="L191" s="5">
        <v>0</v>
      </c>
      <c r="M191" s="5">
        <v>0</v>
      </c>
    </row>
    <row r="192" spans="3:13" x14ac:dyDescent="0.35">
      <c r="C192" t="s">
        <v>196</v>
      </c>
      <c r="I192" s="5">
        <v>3150000000</v>
      </c>
      <c r="J192" s="5">
        <v>23710000000</v>
      </c>
      <c r="K192" s="5">
        <v>22150000000</v>
      </c>
      <c r="L192" s="5">
        <v>14900000000</v>
      </c>
      <c r="M192" s="5">
        <v>46650000000</v>
      </c>
    </row>
    <row r="193" spans="3:13" x14ac:dyDescent="0.35">
      <c r="C193" t="s">
        <v>197</v>
      </c>
      <c r="I193" s="6">
        <v>-0.13320000000000001</v>
      </c>
      <c r="J193" s="6">
        <v>-6.7699999999999996E-2</v>
      </c>
      <c r="K193" s="6">
        <v>-1.0500000000000001E-2</v>
      </c>
      <c r="L193" s="6">
        <v>-8.4700000000000011E-2</v>
      </c>
      <c r="M193" s="6">
        <v>2.0000000000000001E-4</v>
      </c>
    </row>
    <row r="194" spans="3:13" x14ac:dyDescent="0.35">
      <c r="C194" t="s">
        <v>198</v>
      </c>
      <c r="I194" s="6">
        <v>-0.51119999999999999</v>
      </c>
      <c r="J194" s="6">
        <v>-0.18160000000000001</v>
      </c>
      <c r="K194" s="6">
        <v>-3.39E-2</v>
      </c>
      <c r="L194" s="6">
        <v>-0.31609999999999999</v>
      </c>
      <c r="M194" s="6">
        <v>5.9999999999999995E-4</v>
      </c>
    </row>
    <row r="195" spans="3:13" x14ac:dyDescent="0.35">
      <c r="C195" t="s">
        <v>199</v>
      </c>
      <c r="I195" s="6">
        <v>-0.08</v>
      </c>
      <c r="J195" s="6">
        <v>-2.12E-2</v>
      </c>
      <c r="K195" s="6">
        <v>1.67E-2</v>
      </c>
      <c r="L195" s="6">
        <v>-1.78E-2</v>
      </c>
      <c r="M195" s="6">
        <v>0.25840000000000002</v>
      </c>
    </row>
    <row r="196" spans="3:13" x14ac:dyDescent="0.35">
      <c r="C196" t="s">
        <v>200</v>
      </c>
      <c r="I196" s="6">
        <v>-0.46</v>
      </c>
      <c r="J196" s="6">
        <v>-0.14000000000000001</v>
      </c>
      <c r="K196" s="6">
        <v>0.12</v>
      </c>
      <c r="L196" s="6">
        <v>-0.15</v>
      </c>
      <c r="M196" s="6">
        <v>1.17</v>
      </c>
    </row>
    <row r="197" spans="3:13" x14ac:dyDescent="0.35">
      <c r="C197" t="s">
        <v>58</v>
      </c>
      <c r="I197" s="6">
        <v>1.39</v>
      </c>
      <c r="J197" s="6">
        <v>0.92</v>
      </c>
      <c r="K197" s="6">
        <v>1.58</v>
      </c>
      <c r="L197" s="5">
        <v>0</v>
      </c>
      <c r="M197" s="5">
        <v>0</v>
      </c>
    </row>
    <row r="198" spans="3:13" x14ac:dyDescent="0.35">
      <c r="C198" t="s">
        <v>55</v>
      </c>
      <c r="I198" s="6">
        <v>36.06</v>
      </c>
      <c r="J198" s="6">
        <v>54.44</v>
      </c>
      <c r="K198" s="6">
        <v>81.83</v>
      </c>
      <c r="L198" s="6">
        <v>20.56</v>
      </c>
      <c r="M198" s="6">
        <v>9818555.9399999995</v>
      </c>
    </row>
    <row r="199" spans="3:13" x14ac:dyDescent="0.35">
      <c r="C199" t="s">
        <v>201</v>
      </c>
      <c r="I199" s="6">
        <v>1.39</v>
      </c>
      <c r="J199" s="6">
        <v>0.92</v>
      </c>
      <c r="K199" s="6">
        <v>1.58</v>
      </c>
      <c r="L199" s="5">
        <v>0</v>
      </c>
      <c r="M199" s="5">
        <v>0</v>
      </c>
    </row>
    <row r="200" spans="3:13" x14ac:dyDescent="0.35">
      <c r="C200" t="s">
        <v>202</v>
      </c>
      <c r="I200" s="6">
        <v>36.01</v>
      </c>
      <c r="J200" s="6">
        <v>54.39</v>
      </c>
      <c r="K200" s="6">
        <v>81.83</v>
      </c>
      <c r="L200" s="6">
        <v>20.56</v>
      </c>
      <c r="M200" s="6">
        <v>9818555.9399999995</v>
      </c>
    </row>
    <row r="201" spans="3:13" x14ac:dyDescent="0.35">
      <c r="C201" t="s">
        <v>203</v>
      </c>
      <c r="I201" s="5">
        <v>317000000000</v>
      </c>
      <c r="J201" s="5">
        <v>287000000000</v>
      </c>
      <c r="K201" s="5">
        <v>267000000000</v>
      </c>
      <c r="L201" s="5">
        <v>269000000000</v>
      </c>
      <c r="M201" s="5">
        <v>191000000000</v>
      </c>
    </row>
    <row r="202" spans="3:13" x14ac:dyDescent="0.35">
      <c r="C202" t="s">
        <v>204</v>
      </c>
      <c r="I202" s="5">
        <v>22000000000</v>
      </c>
      <c r="J202" s="5">
        <v>58000000000</v>
      </c>
      <c r="K202" s="5">
        <v>85000000000</v>
      </c>
      <c r="L202" s="5">
        <v>98000000000</v>
      </c>
      <c r="M202" s="5">
        <v>71000000000</v>
      </c>
    </row>
    <row r="203" spans="3:13" x14ac:dyDescent="0.35">
      <c r="C203" t="s">
        <v>25</v>
      </c>
      <c r="I203" s="5">
        <v>25000000000</v>
      </c>
      <c r="J203" s="5">
        <v>344000000000</v>
      </c>
      <c r="K203" s="5">
        <v>352000000000</v>
      </c>
      <c r="L203" s="5">
        <v>366000000000</v>
      </c>
      <c r="M203" s="5">
        <v>178000000000</v>
      </c>
    </row>
    <row r="204" spans="3:13" x14ac:dyDescent="0.35">
      <c r="C204" t="s">
        <v>22</v>
      </c>
      <c r="I204" s="5">
        <v>-6000000000</v>
      </c>
      <c r="J204" s="5">
        <v>333000000000</v>
      </c>
      <c r="K204" s="5">
        <v>344000000000</v>
      </c>
      <c r="L204" s="5">
        <v>358000000000</v>
      </c>
      <c r="M204" s="5">
        <v>248000000000</v>
      </c>
    </row>
    <row r="205" spans="3:13" x14ac:dyDescent="0.35">
      <c r="C205" t="s">
        <v>205</v>
      </c>
      <c r="I205" s="5">
        <v>-214000000000</v>
      </c>
      <c r="J205" s="5">
        <v>-22000000000</v>
      </c>
      <c r="K205" s="5">
        <v>-100000000000</v>
      </c>
      <c r="L205" s="5">
        <v>26000000000</v>
      </c>
      <c r="M205" s="5">
        <v>-3000000000</v>
      </c>
    </row>
    <row r="206" spans="3:13" x14ac:dyDescent="0.35">
      <c r="C206" t="s">
        <v>206</v>
      </c>
      <c r="I206" s="5">
        <v>-1000000000</v>
      </c>
      <c r="J206" s="5">
        <v>-38000000000</v>
      </c>
      <c r="K206" s="5">
        <v>25000000000</v>
      </c>
      <c r="L206" s="5">
        <v>5000000000</v>
      </c>
      <c r="M206" s="5">
        <v>9000000000</v>
      </c>
    </row>
    <row r="207" spans="3:13" x14ac:dyDescent="0.35">
      <c r="C207" t="s">
        <v>207</v>
      </c>
      <c r="I207" s="5">
        <v>-2000000000</v>
      </c>
      <c r="J207" s="5">
        <v>-83000000000</v>
      </c>
      <c r="K207" s="5">
        <v>-60000000000</v>
      </c>
      <c r="L207" s="5">
        <v>-2000000000</v>
      </c>
      <c r="M207" s="5">
        <v>-9000000000</v>
      </c>
    </row>
    <row r="208" spans="3:13" x14ac:dyDescent="0.35">
      <c r="C208" t="s">
        <v>14</v>
      </c>
      <c r="I208" s="5">
        <v>-3000000000</v>
      </c>
      <c r="J208" s="5">
        <v>-121000000000</v>
      </c>
      <c r="K208" s="5">
        <v>-35000000000</v>
      </c>
      <c r="L208" s="5">
        <v>3000000000</v>
      </c>
      <c r="M208" s="5">
        <v>0</v>
      </c>
    </row>
    <row r="209" spans="2:13" x14ac:dyDescent="0.35">
      <c r="C209" t="s">
        <v>16</v>
      </c>
      <c r="I209" s="6">
        <v>-0.64</v>
      </c>
      <c r="J209" s="6">
        <v>-25.54</v>
      </c>
      <c r="K209" s="6">
        <v>-16.559999999999999</v>
      </c>
      <c r="L209" s="6">
        <v>0.49</v>
      </c>
      <c r="M209" s="6">
        <v>-25894.48</v>
      </c>
    </row>
    <row r="211" spans="2:13" x14ac:dyDescent="0.35">
      <c r="B211" t="s">
        <v>208</v>
      </c>
      <c r="C211" t="s">
        <v>209</v>
      </c>
      <c r="D211" s="5">
        <v>-5000000000</v>
      </c>
      <c r="E211" s="5">
        <v>8000000000</v>
      </c>
      <c r="F211" s="5">
        <v>-27000000000</v>
      </c>
      <c r="G211" s="5">
        <v>-49000000000</v>
      </c>
      <c r="H211" s="5">
        <v>-32000000000</v>
      </c>
      <c r="I211" s="5">
        <v>-88000000000</v>
      </c>
      <c r="J211" s="5">
        <v>-47000000000</v>
      </c>
      <c r="K211" s="5">
        <v>-6000000000</v>
      </c>
      <c r="L211" s="5">
        <v>-44000000000</v>
      </c>
      <c r="M211" s="5">
        <v>99000000</v>
      </c>
    </row>
    <row r="212" spans="2:13" x14ac:dyDescent="0.35">
      <c r="C212" t="s">
        <v>46</v>
      </c>
      <c r="D212" s="6">
        <v>-1.07</v>
      </c>
      <c r="E212" s="6">
        <v>1.65</v>
      </c>
      <c r="F212" s="6">
        <v>-5.6</v>
      </c>
      <c r="G212" s="6">
        <v>-10.35</v>
      </c>
      <c r="H212" s="6">
        <v>-6.7</v>
      </c>
      <c r="I212" s="6">
        <v>-18.440000000000001</v>
      </c>
      <c r="J212" s="6">
        <v>-9.89</v>
      </c>
      <c r="K212" s="6">
        <v>-1.24</v>
      </c>
      <c r="L212" s="6">
        <v>-9.3000000000000007</v>
      </c>
      <c r="M212" s="6">
        <v>0.02</v>
      </c>
    </row>
    <row r="213" spans="2:13" x14ac:dyDescent="0.35">
      <c r="C213" t="s">
        <v>212</v>
      </c>
      <c r="D213" s="5">
        <v>6000000000</v>
      </c>
      <c r="E213" s="5">
        <v>5000000000</v>
      </c>
      <c r="F213" s="5">
        <v>24000000000</v>
      </c>
      <c r="G213" s="5">
        <v>25000000000</v>
      </c>
      <c r="H213" s="5">
        <v>15000000000</v>
      </c>
      <c r="I213" s="5">
        <v>112000000000</v>
      </c>
      <c r="J213" s="5">
        <v>167000000000</v>
      </c>
      <c r="K213" s="5">
        <v>178000000000</v>
      </c>
      <c r="L213" s="5">
        <v>316000000000</v>
      </c>
      <c r="M213" s="5">
        <v>338000000000</v>
      </c>
    </row>
    <row r="214" spans="2:13" x14ac:dyDescent="0.35">
      <c r="C214" t="s">
        <v>214</v>
      </c>
      <c r="I214" s="6">
        <v>-0.15</v>
      </c>
    </row>
    <row r="215" spans="2:13" x14ac:dyDescent="0.35">
      <c r="C215" t="s">
        <v>215</v>
      </c>
      <c r="I215" s="6">
        <v>-7.0000000000000007E-2</v>
      </c>
    </row>
    <row r="216" spans="2:13" x14ac:dyDescent="0.35">
      <c r="C216" t="s">
        <v>216</v>
      </c>
      <c r="I216" s="6">
        <v>7.42</v>
      </c>
    </row>
    <row r="217" spans="2:13" x14ac:dyDescent="0.35">
      <c r="C217" t="s">
        <v>217</v>
      </c>
      <c r="I217" s="6">
        <v>-15.371099999999998</v>
      </c>
    </row>
    <row r="218" spans="2:13" x14ac:dyDescent="0.35">
      <c r="C218" t="s">
        <v>218</v>
      </c>
      <c r="I218" s="6">
        <v>0.14000000000000001</v>
      </c>
    </row>
    <row r="219" spans="2:13" x14ac:dyDescent="0.35">
      <c r="C219" t="s">
        <v>219</v>
      </c>
      <c r="I219" s="6">
        <v>0.03</v>
      </c>
    </row>
    <row r="220" spans="2:13" x14ac:dyDescent="0.35">
      <c r="C220" t="s">
        <v>220</v>
      </c>
      <c r="I220" s="6">
        <v>-0.5</v>
      </c>
    </row>
    <row r="221" spans="2:13" x14ac:dyDescent="0.35">
      <c r="C221" t="s">
        <v>221</v>
      </c>
      <c r="I221" s="6">
        <v>-0.5</v>
      </c>
    </row>
    <row r="222" spans="2:13" x14ac:dyDescent="0.35">
      <c r="C222" t="s">
        <v>222</v>
      </c>
      <c r="I222" s="6">
        <v>-11.67</v>
      </c>
    </row>
    <row r="223" spans="2:13" x14ac:dyDescent="0.35">
      <c r="C223" t="s">
        <v>223</v>
      </c>
      <c r="I223" s="6">
        <v>-9.08</v>
      </c>
    </row>
    <row r="224" spans="2:13" x14ac:dyDescent="0.35">
      <c r="C224" t="s">
        <v>224</v>
      </c>
      <c r="I224" s="6">
        <v>-15.37</v>
      </c>
    </row>
    <row r="225" spans="3:9" x14ac:dyDescent="0.35">
      <c r="C225" t="s">
        <v>225</v>
      </c>
      <c r="I225" s="6">
        <v>-6.7</v>
      </c>
    </row>
    <row r="226" spans="3:9" x14ac:dyDescent="0.35">
      <c r="C226" t="s">
        <v>226</v>
      </c>
      <c r="I226" s="6">
        <v>7.39</v>
      </c>
    </row>
    <row r="227" spans="3:9" x14ac:dyDescent="0.35">
      <c r="C227" t="s">
        <v>227</v>
      </c>
      <c r="D227" s="6">
        <v>0.35</v>
      </c>
    </row>
    <row r="228" spans="3:9" x14ac:dyDescent="0.35">
      <c r="C228" t="s">
        <v>228</v>
      </c>
      <c r="I228" s="6">
        <v>31.04</v>
      </c>
    </row>
    <row r="229" spans="3:9" x14ac:dyDescent="0.35">
      <c r="C229" t="s">
        <v>229</v>
      </c>
      <c r="I229" s="5">
        <v>-2</v>
      </c>
    </row>
    <row r="230" spans="3:9" x14ac:dyDescent="0.35">
      <c r="C230" t="s">
        <v>230</v>
      </c>
      <c r="D230" s="6">
        <v>0.51</v>
      </c>
    </row>
    <row r="231" spans="3:9" x14ac:dyDescent="0.35">
      <c r="C231" t="s">
        <v>231</v>
      </c>
      <c r="D231" s="6">
        <v>7.0000000000000007E-2</v>
      </c>
    </row>
    <row r="232" spans="3:9" x14ac:dyDescent="0.35">
      <c r="C232" t="s">
        <v>232</v>
      </c>
      <c r="D232" s="6">
        <v>2.29</v>
      </c>
    </row>
    <row r="233" spans="3:9" x14ac:dyDescent="0.35">
      <c r="C233" t="s">
        <v>233</v>
      </c>
      <c r="D233" s="6">
        <v>0.15</v>
      </c>
    </row>
    <row r="234" spans="3:9" x14ac:dyDescent="0.35">
      <c r="C234" t="s">
        <v>234</v>
      </c>
      <c r="D234" s="6">
        <v>3.36</v>
      </c>
    </row>
    <row r="235" spans="3:9" x14ac:dyDescent="0.35">
      <c r="C235" t="s">
        <v>235</v>
      </c>
      <c r="D235" s="6">
        <v>0.53</v>
      </c>
    </row>
    <row r="236" spans="3:9" x14ac:dyDescent="0.35">
      <c r="C236" t="s">
        <v>236</v>
      </c>
      <c r="D236" s="6">
        <v>4.3600000000000003</v>
      </c>
    </row>
    <row r="237" spans="3:9" x14ac:dyDescent="0.35">
      <c r="C237" t="s">
        <v>237</v>
      </c>
      <c r="I237" s="6">
        <v>-1.31</v>
      </c>
    </row>
    <row r="238" spans="3:9" x14ac:dyDescent="0.35">
      <c r="C238" t="s">
        <v>12</v>
      </c>
      <c r="D238" s="5">
        <v>-3000000000</v>
      </c>
    </row>
    <row r="239" spans="3:9" x14ac:dyDescent="0.35">
      <c r="C239" t="s">
        <v>238</v>
      </c>
      <c r="I239" s="6">
        <v>-3.13</v>
      </c>
    </row>
    <row r="240" spans="3:9" x14ac:dyDescent="0.35">
      <c r="C240" t="s">
        <v>239</v>
      </c>
      <c r="I240" s="6">
        <v>-0.11359999999999999</v>
      </c>
    </row>
    <row r="241" spans="3:9" x14ac:dyDescent="0.35">
      <c r="C241" t="s">
        <v>240</v>
      </c>
      <c r="I241" s="6">
        <v>-0.49520000000000003</v>
      </c>
    </row>
    <row r="242" spans="3:9" x14ac:dyDescent="0.35">
      <c r="C242" t="s">
        <v>241</v>
      </c>
      <c r="I242" s="6">
        <v>-0.16879999999999998</v>
      </c>
    </row>
    <row r="243" spans="3:9" x14ac:dyDescent="0.35">
      <c r="C243" t="s">
        <v>242</v>
      </c>
      <c r="I243" s="6">
        <v>-5.3699999999999998E-2</v>
      </c>
    </row>
    <row r="244" spans="3:9" x14ac:dyDescent="0.35">
      <c r="C244" t="s">
        <v>244</v>
      </c>
      <c r="D244" s="6">
        <v>7351.25</v>
      </c>
    </row>
    <row r="245" spans="3:9" x14ac:dyDescent="0.35">
      <c r="C245" t="s">
        <v>245</v>
      </c>
      <c r="D245" s="6">
        <v>126.75</v>
      </c>
    </row>
    <row r="246" spans="3:9" x14ac:dyDescent="0.35">
      <c r="C246" t="s">
        <v>246</v>
      </c>
      <c r="D246" s="6">
        <v>7224.5</v>
      </c>
    </row>
    <row r="247" spans="3:9" x14ac:dyDescent="0.35">
      <c r="C247" t="s">
        <v>248</v>
      </c>
      <c r="I247" s="6">
        <v>0.05</v>
      </c>
    </row>
    <row r="248" spans="3:9" x14ac:dyDescent="0.35">
      <c r="C248" t="s">
        <v>249</v>
      </c>
      <c r="I248" s="6">
        <v>0.14000000000000001</v>
      </c>
    </row>
    <row r="249" spans="3:9" x14ac:dyDescent="0.35">
      <c r="C249" t="s">
        <v>42</v>
      </c>
      <c r="I249" s="5">
        <v>5000000000</v>
      </c>
    </row>
    <row r="250" spans="3:9" x14ac:dyDescent="0.35">
      <c r="C250" t="s">
        <v>250</v>
      </c>
      <c r="I250" s="5">
        <v>341000000000</v>
      </c>
    </row>
    <row r="251" spans="3:9" x14ac:dyDescent="0.35">
      <c r="C251" t="s">
        <v>251</v>
      </c>
      <c r="I251" s="5">
        <v>4750000000</v>
      </c>
    </row>
    <row r="252" spans="3:9" x14ac:dyDescent="0.35">
      <c r="C252" t="s">
        <v>252</v>
      </c>
      <c r="I252" s="6">
        <v>0.51519999999999999</v>
      </c>
    </row>
    <row r="253" spans="3:9" x14ac:dyDescent="0.35">
      <c r="C253" t="s">
        <v>256</v>
      </c>
      <c r="D253" s="5">
        <v>-1</v>
      </c>
    </row>
    <row r="254" spans="3:9" x14ac:dyDescent="0.35">
      <c r="C254" t="s">
        <v>257</v>
      </c>
      <c r="D254" s="6">
        <v>-1.4387000000000001</v>
      </c>
    </row>
    <row r="255" spans="3:9" x14ac:dyDescent="0.35">
      <c r="C255" t="s">
        <v>258</v>
      </c>
      <c r="D255" s="6">
        <v>0.60829999999999995</v>
      </c>
    </row>
    <row r="256" spans="3:9" x14ac:dyDescent="0.35">
      <c r="C256" t="s">
        <v>259</v>
      </c>
      <c r="I256" s="5">
        <v>3</v>
      </c>
    </row>
    <row r="257" spans="3:9" x14ac:dyDescent="0.35">
      <c r="C257" t="s">
        <v>260</v>
      </c>
      <c r="I257" s="6">
        <v>0.64</v>
      </c>
    </row>
    <row r="258" spans="3:9" x14ac:dyDescent="0.35">
      <c r="C258" t="s">
        <v>264</v>
      </c>
      <c r="I258" s="6">
        <v>0.95</v>
      </c>
    </row>
    <row r="259" spans="3:9" x14ac:dyDescent="0.35">
      <c r="C259" t="s">
        <v>265</v>
      </c>
      <c r="I259" s="5">
        <v>1</v>
      </c>
    </row>
    <row r="260" spans="3:9" x14ac:dyDescent="0.35">
      <c r="C260" t="s">
        <v>266</v>
      </c>
      <c r="I260" s="6">
        <v>0.95</v>
      </c>
    </row>
    <row r="261" spans="3:9" x14ac:dyDescent="0.35">
      <c r="C261" t="s">
        <v>267</v>
      </c>
      <c r="I261" s="5">
        <v>35000000000</v>
      </c>
    </row>
    <row r="262" spans="3:9" x14ac:dyDescent="0.35">
      <c r="C262" t="s">
        <v>268</v>
      </c>
      <c r="I262" s="5">
        <v>6000000000</v>
      </c>
    </row>
    <row r="263" spans="3:9" x14ac:dyDescent="0.35">
      <c r="C263" t="s">
        <v>269</v>
      </c>
      <c r="I263" s="5">
        <v>-14000000000</v>
      </c>
    </row>
    <row r="264" spans="3:9" x14ac:dyDescent="0.35">
      <c r="C264" t="s">
        <v>270</v>
      </c>
      <c r="I264" s="5">
        <v>-73000000000</v>
      </c>
    </row>
    <row r="265" spans="3:9" x14ac:dyDescent="0.35">
      <c r="C265" t="s">
        <v>271</v>
      </c>
      <c r="D265" s="5">
        <v>2000000000</v>
      </c>
    </row>
    <row r="266" spans="3:9" x14ac:dyDescent="0.35">
      <c r="C266" t="s">
        <v>272</v>
      </c>
      <c r="D266" s="5">
        <v>643000000000</v>
      </c>
    </row>
    <row r="267" spans="3:9" x14ac:dyDescent="0.35">
      <c r="C267" t="s">
        <v>273</v>
      </c>
      <c r="D267" s="5">
        <v>496000000000</v>
      </c>
    </row>
    <row r="268" spans="3:9" x14ac:dyDescent="0.35">
      <c r="C268" t="s">
        <v>193</v>
      </c>
      <c r="D268" s="5">
        <v>-229000000000</v>
      </c>
    </row>
    <row r="269" spans="3:9" x14ac:dyDescent="0.35">
      <c r="C269" t="s">
        <v>192</v>
      </c>
      <c r="I269" s="5">
        <v>148000000000</v>
      </c>
    </row>
    <row r="270" spans="3:9" x14ac:dyDescent="0.35">
      <c r="C270" t="s">
        <v>191</v>
      </c>
      <c r="D270" s="5">
        <v>22000000000</v>
      </c>
    </row>
    <row r="271" spans="3:9" x14ac:dyDescent="0.35">
      <c r="C271" t="s">
        <v>190</v>
      </c>
      <c r="D271" s="5">
        <v>316000000000</v>
      </c>
    </row>
    <row r="272" spans="3:9" x14ac:dyDescent="0.35">
      <c r="C272" t="s">
        <v>23</v>
      </c>
      <c r="D272" s="5">
        <v>338000000000</v>
      </c>
    </row>
    <row r="273" spans="3:9" x14ac:dyDescent="0.35">
      <c r="C273" t="s">
        <v>20</v>
      </c>
      <c r="D273" s="5">
        <v>336000000000</v>
      </c>
    </row>
    <row r="274" spans="3:9" x14ac:dyDescent="0.35">
      <c r="C274" t="s">
        <v>274</v>
      </c>
      <c r="I274" s="5">
        <v>148000000000</v>
      </c>
    </row>
    <row r="275" spans="3:9" x14ac:dyDescent="0.35">
      <c r="C275" t="s">
        <v>275</v>
      </c>
      <c r="I275" s="5">
        <v>-9000000000</v>
      </c>
    </row>
    <row r="276" spans="3:9" x14ac:dyDescent="0.35">
      <c r="C276" t="s">
        <v>276</v>
      </c>
      <c r="I276" s="5">
        <v>4000000000</v>
      </c>
    </row>
    <row r="277" spans="3:9" x14ac:dyDescent="0.35">
      <c r="C277" t="s">
        <v>277</v>
      </c>
      <c r="I277" s="5">
        <v>-2000000000</v>
      </c>
    </row>
    <row r="278" spans="3:9" x14ac:dyDescent="0.35">
      <c r="C278" t="s">
        <v>278</v>
      </c>
      <c r="I278" s="5">
        <v>0</v>
      </c>
    </row>
    <row r="279" spans="3:9" x14ac:dyDescent="0.35">
      <c r="C279" t="s">
        <v>279</v>
      </c>
      <c r="I279" s="5">
        <v>-9000000000</v>
      </c>
    </row>
  </sheetData>
  <pageMargins left="0.7" right="0.7" top="0.75" bottom="0.75" header="0.3" footer="0.3"/>
  <ignoredErrors>
    <ignoredError sqref="A1:M280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303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1179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1180</v>
      </c>
      <c r="D2" s="2" vm="252">
        <f ca="1">IFERROR(_xlfn.STOCKHISTORY("XIDX:" &amp; $C$1, D3, , 0, 0, 1), "Libur")</f>
        <v>45</v>
      </c>
      <c r="H2" s="2" vm="252">
        <f ca="1">IFERROR(INDEX(D2:G2,COUNT(D2:G2)),"")</f>
        <v>45</v>
      </c>
      <c r="I2" s="2" vm="253">
        <f t="shared" ref="I2:O2" ca="1" si="0">IFERROR(_xlfn.STOCKHISTORY("XIDX:" &amp; $C$1, I1, , 0, 0, 1), "Libur")</f>
        <v>49</v>
      </c>
      <c r="J2" s="2" vm="254">
        <f t="shared" ca="1" si="0"/>
        <v>21</v>
      </c>
      <c r="K2" s="2" vm="12">
        <f t="shared" ca="1" si="0"/>
        <v>50</v>
      </c>
      <c r="L2" s="2" vm="12">
        <f t="shared" ca="1" si="0"/>
        <v>50</v>
      </c>
      <c r="M2" s="2" vm="255">
        <f t="shared" ca="1" si="0"/>
        <v>62</v>
      </c>
      <c r="N2" s="2" vm="12">
        <f t="shared" ca="1" si="0"/>
        <v>50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2108054437</v>
      </c>
      <c r="H4" s="2">
        <f>IFERROR(SUM(D4:G4)*(4/MAX(1,COUNT(D4:G4))),"")</f>
        <v>8432217748</v>
      </c>
      <c r="I4" s="2">
        <f t="shared" ref="I4:O4" si="1">IFERROR(INDEX(I51:I500,MATCH($C$4,$C$51:$C$500,0)),"")</f>
        <v>21278793992</v>
      </c>
      <c r="J4" s="2">
        <f t="shared" si="1"/>
        <v>14711285763</v>
      </c>
      <c r="K4" s="2">
        <f t="shared" si="1"/>
        <v>47216191935</v>
      </c>
      <c r="L4" s="2">
        <f t="shared" si="1"/>
        <v>77358766402</v>
      </c>
      <c r="M4" s="2">
        <f t="shared" si="1"/>
        <v>39083155931</v>
      </c>
      <c r="N4" s="2">
        <f t="shared" si="1"/>
        <v>33167727826</v>
      </c>
      <c r="O4" s="2">
        <f t="shared" si="1"/>
        <v>24489411540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-3671935276</v>
      </c>
      <c r="H5" s="2">
        <f>IFERROR(SUM(D5:G5)*(4/MAX(1,COUNT(D5:G5))),"")</f>
        <v>-14687741104</v>
      </c>
      <c r="I5" s="2">
        <f t="shared" ref="I5:O5" si="2">IFERROR(INDEX(I51:I500,MATCH($C$5,$C$51:$C$500,0)),"")</f>
        <v>-9769892719</v>
      </c>
      <c r="J5" s="2">
        <f t="shared" si="2"/>
        <v>-24265111420</v>
      </c>
      <c r="K5" s="2">
        <f t="shared" si="2"/>
        <v>-9415579957</v>
      </c>
      <c r="L5" s="2">
        <f t="shared" si="2"/>
        <v>9310673217</v>
      </c>
      <c r="M5" s="2">
        <f t="shared" si="2"/>
        <v>1550940791</v>
      </c>
      <c r="N5" s="2">
        <f t="shared" si="2"/>
        <v>5021672915</v>
      </c>
      <c r="O5" s="2">
        <f t="shared" si="2"/>
        <v>85581072244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342904664236</v>
      </c>
      <c r="H6" s="2">
        <f>IFERROR(INDEX(D6:G6,COUNT(D6:G6)),"")</f>
        <v>342904664236</v>
      </c>
      <c r="I6" s="2">
        <f t="shared" ref="I6:O6" si="3">IFERROR(INDEX(I51:I500,MATCH($C$6,$C$51:$C$500,0)),"")</f>
        <v>346576862587</v>
      </c>
      <c r="J6" s="2">
        <f t="shared" si="3"/>
        <v>356345994841</v>
      </c>
      <c r="K6" s="2">
        <f t="shared" si="3"/>
        <v>380612009112</v>
      </c>
      <c r="L6" s="2">
        <f t="shared" si="3"/>
        <v>390028651289</v>
      </c>
      <c r="M6" s="2">
        <f t="shared" si="3"/>
        <v>381500758856</v>
      </c>
      <c r="N6" s="2">
        <f t="shared" si="3"/>
        <v>382452553272</v>
      </c>
      <c r="O6" s="2">
        <f t="shared" si="3"/>
        <v>173558805380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7.15</v>
      </c>
      <c r="H7" s="3">
        <f>IFERROR(INDEX(D7:G7,COUNT(D7:G7)),"")</f>
        <v>7.15</v>
      </c>
      <c r="I7" s="3">
        <f t="shared" ref="I7:O7" si="4">IFERROR(INDEX(I51:I500,MATCH($C$7,$C$51:$C$500,0))/1000000000,"")</f>
        <v>7.15</v>
      </c>
      <c r="J7" s="3">
        <f t="shared" si="4"/>
        <v>7.15</v>
      </c>
      <c r="K7" s="3">
        <f t="shared" si="4"/>
        <v>7.15</v>
      </c>
      <c r="L7" s="3">
        <f t="shared" si="4"/>
        <v>7.15</v>
      </c>
      <c r="M7" s="3">
        <f t="shared" si="4"/>
        <v>7.15</v>
      </c>
      <c r="N7" s="3">
        <f t="shared" si="4"/>
        <v>7.15</v>
      </c>
      <c r="O7" s="3">
        <f t="shared" si="4"/>
        <v>0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27000000000</v>
      </c>
      <c r="H8" s="2">
        <f>IFERROR(INDEX(D8:G8,COUNT(D8:G8)),"")</f>
        <v>27000000000</v>
      </c>
      <c r="I8" s="2">
        <f t="shared" ref="I8:O8" si="5">IFERROR(INDEX(I51:I500,MATCH($C$8,$C$51:$C$500,0)),"")</f>
        <v>9000000000</v>
      </c>
      <c r="J8" s="2">
        <f t="shared" si="5"/>
        <v>2000000000</v>
      </c>
      <c r="K8" s="2">
        <f t="shared" si="5"/>
        <v>20000000000</v>
      </c>
      <c r="L8" s="2">
        <f t="shared" si="5"/>
        <v>4000000000</v>
      </c>
      <c r="M8" s="2">
        <f t="shared" si="5"/>
        <v>-17000000000</v>
      </c>
      <c r="N8" s="2">
        <f t="shared" si="5"/>
        <v>-158000000000</v>
      </c>
      <c r="O8" s="2">
        <f t="shared" si="5"/>
        <v>-84000000000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3.71</v>
      </c>
      <c r="H9" s="3">
        <f>IFERROR(INDEX(D9:G9,COUNT(D9:G9)),"")</f>
        <v>3.71</v>
      </c>
      <c r="I9" s="3">
        <f t="shared" ref="I9:O9" si="6">IFERROR(INDEX(I51:I500,MATCH($C$9,$C$51:$C$500,0)),"")</f>
        <v>1.22</v>
      </c>
      <c r="J9" s="3">
        <f t="shared" si="6"/>
        <v>0.23</v>
      </c>
      <c r="K9" s="3">
        <f t="shared" si="6"/>
        <v>2.79</v>
      </c>
      <c r="L9" s="3">
        <f t="shared" si="6"/>
        <v>0.52</v>
      </c>
      <c r="M9" s="3">
        <f t="shared" si="6"/>
        <v>-2.39</v>
      </c>
      <c r="N9" s="3">
        <f t="shared" si="6"/>
        <v>-22.14</v>
      </c>
      <c r="O9" s="3">
        <f t="shared" si="6"/>
        <v>-839939.31</v>
      </c>
    </row>
    <row r="10" spans="1:15" x14ac:dyDescent="0.35">
      <c r="C10" t="s">
        <v>17</v>
      </c>
      <c r="D10" s="3">
        <f ca="1">IFERROR(IF(D9=0,"",D2/D9),"")</f>
        <v>12.129380053908356</v>
      </c>
      <c r="I10" s="3">
        <f t="shared" ref="I10:O10" ca="1" si="7">IFERROR(IF(I9=0,"",I2/I9),"")</f>
        <v>40.16393442622951</v>
      </c>
      <c r="J10" s="3">
        <f t="shared" ca="1" si="7"/>
        <v>91.304347826086953</v>
      </c>
      <c r="K10" s="3">
        <f t="shared" ca="1" si="7"/>
        <v>17.921146953405017</v>
      </c>
      <c r="L10" s="3">
        <f t="shared" ca="1" si="7"/>
        <v>96.153846153846146</v>
      </c>
      <c r="M10" s="3">
        <f t="shared" ca="1" si="7"/>
        <v>-25.941422594142256</v>
      </c>
      <c r="N10" s="3">
        <f t="shared" ca="1" si="7"/>
        <v>-2.2583559168925023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3666409263</v>
      </c>
      <c r="H11" s="2">
        <f>IFERROR(INDEX(D11:G11,COUNT(D11:G11)),"")</f>
        <v>3666409263</v>
      </c>
      <c r="I11" s="2">
        <f t="shared" ref="I11:O11" si="8">IFERROR(INDEX(I51:I500,MATCH($C$11,$C$51:$C$500,0)),"")</f>
        <v>5049989225</v>
      </c>
      <c r="J11" s="2">
        <f t="shared" si="8"/>
        <v>5747017017</v>
      </c>
      <c r="K11" s="2">
        <f t="shared" si="8"/>
        <v>14235799771</v>
      </c>
      <c r="L11" s="2">
        <f t="shared" si="8"/>
        <v>5568958503</v>
      </c>
      <c r="M11" s="2">
        <f t="shared" si="8"/>
        <v>6931884587</v>
      </c>
      <c r="N11" s="2">
        <f t="shared" si="8"/>
        <v>5996771144</v>
      </c>
      <c r="O11" s="2">
        <f t="shared" si="8"/>
        <v>3558440395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1000000000</v>
      </c>
      <c r="H12" s="2">
        <f>IFERROR(INDEX(D12:G12,COUNT(D12:G12)),"")</f>
        <v>1000000000</v>
      </c>
      <c r="I12" s="2">
        <f t="shared" ref="I12:O12" si="9">IFERROR(INDEX(I51:I500,MATCH($C$12,$C$51:$C$500,0)),"")</f>
        <v>1000000000</v>
      </c>
      <c r="J12" s="2">
        <f t="shared" si="9"/>
        <v>10000000000</v>
      </c>
      <c r="K12" s="2">
        <f t="shared" si="9"/>
        <v>11000000000</v>
      </c>
      <c r="L12" s="2">
        <f t="shared" si="9"/>
        <v>28000000000</v>
      </c>
      <c r="M12" s="2">
        <f t="shared" si="9"/>
        <v>30000000000</v>
      </c>
      <c r="N12" s="2">
        <f t="shared" si="9"/>
        <v>32000000000</v>
      </c>
      <c r="O12" s="2">
        <f t="shared" si="9"/>
        <v>40000000000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5000000000</v>
      </c>
      <c r="H13" s="2">
        <f>IFERROR(INDEX(D13:G13,COUNT(D13:G13)),"")</f>
        <v>5000000000</v>
      </c>
      <c r="I13" s="2">
        <f t="shared" ref="I13:O13" si="10">IFERROR(INDEX(I51:I500,MATCH($C$13,$C$51:$C$500,0)),"")</f>
        <v>6000000000</v>
      </c>
      <c r="J13" s="2">
        <f t="shared" si="10"/>
        <v>16000000000</v>
      </c>
      <c r="K13" s="2">
        <f t="shared" si="10"/>
        <v>25000000000</v>
      </c>
      <c r="L13" s="2">
        <f t="shared" si="10"/>
        <v>33000000000</v>
      </c>
      <c r="M13" s="2">
        <f t="shared" si="10"/>
        <v>37000000000</v>
      </c>
      <c r="N13" s="2">
        <f t="shared" si="10"/>
        <v>38000000000</v>
      </c>
      <c r="O13" s="2">
        <f t="shared" si="10"/>
        <v>43000000000</v>
      </c>
    </row>
    <row r="14" spans="1:15" x14ac:dyDescent="0.35">
      <c r="C14" t="s">
        <v>26</v>
      </c>
      <c r="D14" s="2">
        <f>IFERROR(INDEX(D51:D500,MATCH($C$14,$C$51:$C$500,0)),"")</f>
        <v>-36868171</v>
      </c>
      <c r="H14" s="2">
        <f>IFERROR(SUM(D14:G14)*(4/MAX(1,COUNT(D14:G14))),"")</f>
        <v>-147472684</v>
      </c>
      <c r="I14" s="2">
        <f t="shared" ref="I14:O14" si="11">IFERROR(INDEX(I51:I500,MATCH($C$14,$C$51:$C$500,0)),"")</f>
        <v>-209160726</v>
      </c>
      <c r="J14" s="2">
        <f t="shared" si="11"/>
        <v>-256312673</v>
      </c>
      <c r="K14" s="2">
        <f t="shared" si="11"/>
        <v>-250231849</v>
      </c>
      <c r="L14" s="2">
        <f t="shared" si="11"/>
        <v>-435522857</v>
      </c>
      <c r="M14" s="2">
        <f t="shared" si="11"/>
        <v>-322855812</v>
      </c>
      <c r="N14" s="2">
        <f t="shared" si="11"/>
        <v>-93735717</v>
      </c>
      <c r="O14" s="2">
        <f t="shared" si="11"/>
        <v>-1644508340</v>
      </c>
    </row>
    <row r="15" spans="1:15" x14ac:dyDescent="0.35">
      <c r="C15" t="s">
        <v>27</v>
      </c>
      <c r="D15" s="2">
        <f>IFERROR(INDEX(D51:D500,MATCH($C$15,$C$51:$C$500,0)),"")</f>
        <v>-98340156</v>
      </c>
      <c r="H15" s="2">
        <f>IFERROR(SUM(D15:G15)*(4/MAX(1,COUNT(D15:G15))),"")</f>
        <v>-393360624</v>
      </c>
      <c r="I15" s="2">
        <f t="shared" ref="I15:O15" si="12">IFERROR(INDEX(I51:I500,MATCH($C$15,$C$51:$C$500,0)),"")</f>
        <v>-422079768</v>
      </c>
      <c r="J15" s="2">
        <f t="shared" si="12"/>
        <v>-428351805</v>
      </c>
      <c r="K15" s="2">
        <f t="shared" si="12"/>
        <v>-1091384533</v>
      </c>
      <c r="L15" s="2">
        <f t="shared" si="12"/>
        <v>-1116359550</v>
      </c>
      <c r="M15" s="2">
        <f t="shared" si="12"/>
        <v>-1299704902</v>
      </c>
      <c r="N15" s="2">
        <f t="shared" si="12"/>
        <v>-2205482384</v>
      </c>
      <c r="O15" s="2">
        <f t="shared" si="12"/>
        <v>-610754339</v>
      </c>
    </row>
    <row r="16" spans="1:15" x14ac:dyDescent="0.35">
      <c r="C16" t="s">
        <v>28</v>
      </c>
      <c r="D16" s="2">
        <f>IFERROR(INDEX(D51:D500,MATCH($C$16,$C$51:$C$500,0)),"")</f>
        <v>-3573858195</v>
      </c>
      <c r="H16" s="2">
        <f>IFERROR(SUM(D16:G16)*(4/MAX(1,COUNT(D16:G16))),"")</f>
        <v>-14295432780</v>
      </c>
      <c r="I16" s="2">
        <f t="shared" ref="I16:O16" si="13">IFERROR(INDEX(I51:I500,MATCH($C$16,$C$51:$C$500,0)),"")</f>
        <v>-9243593240</v>
      </c>
      <c r="J16" s="2">
        <f t="shared" si="13"/>
        <v>-23827215701</v>
      </c>
      <c r="K16" s="2">
        <f t="shared" si="13"/>
        <v>-8315619350</v>
      </c>
      <c r="L16" s="2">
        <f t="shared" si="13"/>
        <v>10438470045</v>
      </c>
      <c r="M16" s="2">
        <f t="shared" si="13"/>
        <v>2859677550</v>
      </c>
      <c r="N16" s="2">
        <f t="shared" si="13"/>
        <v>7205054037</v>
      </c>
      <c r="O16" s="2">
        <f t="shared" si="13"/>
        <v>86260626595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321750000000</v>
      </c>
      <c r="H20" s="2">
        <f t="shared" ref="H20:O20" ca="1" si="14">IFERROR(H21*H2,"")</f>
        <v>321750000000</v>
      </c>
      <c r="I20" s="2">
        <f t="shared" ca="1" si="14"/>
        <v>350350000000</v>
      </c>
      <c r="J20" s="2">
        <f t="shared" ca="1" si="14"/>
        <v>150150000000</v>
      </c>
      <c r="K20" s="2">
        <f t="shared" ca="1" si="14"/>
        <v>357500000000</v>
      </c>
      <c r="L20" s="2">
        <f t="shared" ca="1" si="14"/>
        <v>357500000000</v>
      </c>
      <c r="M20" s="2">
        <f t="shared" ca="1" si="14"/>
        <v>443300000000</v>
      </c>
      <c r="N20" s="2">
        <f t="shared" ca="1" si="14"/>
        <v>357500000000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7150000000</v>
      </c>
      <c r="H21" s="2">
        <f>IFERROR(INDEX(D21:G21,COUNT(D21:G21)),"")</f>
        <v>7150000000</v>
      </c>
      <c r="I21" s="2">
        <f t="shared" ref="I21:O21" si="15">IFERROR(INDEX(I51:I500,MATCH($C$7,$C$51:$C$500,0)),"")</f>
        <v>7150000000</v>
      </c>
      <c r="J21" s="2">
        <f t="shared" si="15"/>
        <v>7150000000</v>
      </c>
      <c r="K21" s="2">
        <f t="shared" si="15"/>
        <v>7150000000</v>
      </c>
      <c r="L21" s="2">
        <f t="shared" si="15"/>
        <v>7150000000</v>
      </c>
      <c r="M21" s="2">
        <f t="shared" si="15"/>
        <v>7150000000</v>
      </c>
      <c r="N21" s="2">
        <f t="shared" si="15"/>
        <v>7150000000</v>
      </c>
      <c r="O21" s="2">
        <f t="shared" si="15"/>
        <v>0</v>
      </c>
    </row>
    <row r="23" spans="1:15" x14ac:dyDescent="0.35">
      <c r="B23" t="s">
        <v>43</v>
      </c>
      <c r="C23" t="s">
        <v>44</v>
      </c>
      <c r="D23" s="3">
        <f>IFERROR(D5/D6*100,"")</f>
        <v>-1.0708327004478524</v>
      </c>
      <c r="H23" s="3">
        <f t="shared" ref="H23:O23" si="16">IFERROR(H5/H6*100,"")</f>
        <v>-4.2833308017914096</v>
      </c>
      <c r="I23" s="3">
        <f t="shared" si="16"/>
        <v>-2.8189685387747132</v>
      </c>
      <c r="J23" s="3">
        <f t="shared" si="16"/>
        <v>-6.8094244838719131</v>
      </c>
      <c r="K23" s="3">
        <f t="shared" si="16"/>
        <v>-2.4738000198594219</v>
      </c>
      <c r="L23" s="3">
        <f t="shared" si="16"/>
        <v>2.3871767333577396</v>
      </c>
      <c r="M23" s="3">
        <f t="shared" si="16"/>
        <v>0.40653675123760707</v>
      </c>
      <c r="N23" s="3">
        <f t="shared" si="16"/>
        <v>1.3130185357734008</v>
      </c>
      <c r="O23" s="3">
        <f t="shared" si="16"/>
        <v>49.309553644727906</v>
      </c>
    </row>
    <row r="24" spans="1:15" x14ac:dyDescent="0.35">
      <c r="C24" t="s">
        <v>45</v>
      </c>
      <c r="D24" s="4">
        <f>IFERROR(_xlfn.RRI(5,I23,D23),"")</f>
        <v>-0.17600176925041155</v>
      </c>
      <c r="H24" s="4" t="str">
        <f t="shared" ref="H24:O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-0.51</v>
      </c>
      <c r="H25" s="3">
        <f>IFERROR(INDEX(D25:G25,COUNT(D25:G25)),"")</f>
        <v>-0.51</v>
      </c>
      <c r="I25" s="3">
        <f t="shared" ref="I25:O25" si="18">IFERROR(INDEX(I51:I500,MATCH($C$25,$C$51:$C$500,0)),"")</f>
        <v>-1.35</v>
      </c>
      <c r="J25" s="3">
        <f t="shared" si="18"/>
        <v>-3.39</v>
      </c>
      <c r="K25" s="3">
        <f t="shared" si="18"/>
        <v>-1.32</v>
      </c>
      <c r="L25" s="3">
        <f t="shared" si="18"/>
        <v>1.3</v>
      </c>
      <c r="M25" s="3">
        <f t="shared" si="18"/>
        <v>0.22</v>
      </c>
      <c r="N25" s="3">
        <f t="shared" si="18"/>
        <v>0.7</v>
      </c>
      <c r="O25" s="3">
        <f t="shared" si="18"/>
        <v>855865.73</v>
      </c>
    </row>
    <row r="26" spans="1:15" x14ac:dyDescent="0.35">
      <c r="C26" t="s">
        <v>48</v>
      </c>
      <c r="D26" s="4">
        <f>IFERROR(_xlfn.RRI(5,I25,D25),"")</f>
        <v>-0.17691008302788358</v>
      </c>
      <c r="H26" s="4" t="str">
        <f t="shared" ref="H26:O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0.29483278839160837</v>
      </c>
      <c r="H27" s="3">
        <f t="shared" ref="H27:O27" si="20">IFERROR(H4/H21,"")</f>
        <v>1.1793311535664335</v>
      </c>
      <c r="I27" s="3">
        <f t="shared" si="20"/>
        <v>2.9760551037762237</v>
      </c>
      <c r="J27" s="3">
        <f t="shared" si="20"/>
        <v>2.0575224843356645</v>
      </c>
      <c r="K27" s="3">
        <f t="shared" si="20"/>
        <v>6.6036632076923079</v>
      </c>
      <c r="L27" s="3">
        <f t="shared" si="20"/>
        <v>10.819407888391609</v>
      </c>
      <c r="M27" s="3">
        <f t="shared" si="20"/>
        <v>5.4661756546853146</v>
      </c>
      <c r="N27" s="3">
        <f t="shared" si="20"/>
        <v>4.6388430525874123</v>
      </c>
      <c r="O27" s="3" t="str">
        <f t="shared" si="20"/>
        <v/>
      </c>
    </row>
    <row r="28" spans="1:15" x14ac:dyDescent="0.35">
      <c r="C28" t="s">
        <v>50</v>
      </c>
      <c r="D28" s="4">
        <f>IFERROR(_xlfn.RRI(5,I27,D27),"")</f>
        <v>-0.37022275849928188</v>
      </c>
      <c r="H28" s="4">
        <f t="shared" ref="H28:O28" si="21">IFERROR(_xlfn.RRI(5,M27,H27),"")</f>
        <v>-0.26414806283400838</v>
      </c>
      <c r="I28" s="4">
        <f t="shared" si="21"/>
        <v>-8.4946981835275381E-2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-0.62222222222222223</v>
      </c>
      <c r="I29" s="4">
        <f t="shared" si="22"/>
        <v>-0.60176991150442471</v>
      </c>
      <c r="J29" s="4">
        <f t="shared" si="22"/>
        <v>1.5681818181818183</v>
      </c>
      <c r="K29" s="4">
        <f t="shared" si="22"/>
        <v>-2.0153846153846153</v>
      </c>
      <c r="L29" s="4">
        <f t="shared" si="22"/>
        <v>4.9090909090909092</v>
      </c>
      <c r="M29" s="4">
        <f t="shared" si="22"/>
        <v>-0.68571428571428572</v>
      </c>
      <c r="N29" s="4">
        <f t="shared" si="22"/>
        <v>-0.99999918211469929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-0.60372670785899873</v>
      </c>
      <c r="I30" s="4">
        <f t="shared" si="23"/>
        <v>0.44642652823166412</v>
      </c>
      <c r="J30" s="4">
        <f t="shared" si="23"/>
        <v>-0.68842710180329159</v>
      </c>
      <c r="K30" s="4">
        <f t="shared" si="23"/>
        <v>-0.38964652448517728</v>
      </c>
      <c r="L30" s="4">
        <f t="shared" si="23"/>
        <v>0.97933776224658808</v>
      </c>
      <c r="M30" s="4">
        <f t="shared" si="23"/>
        <v>0.17834891000169539</v>
      </c>
      <c r="N30" s="4" t="str">
        <f t="shared" si="23"/>
        <v/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47.94</v>
      </c>
      <c r="H32" s="3">
        <f>IFERROR(INDEX(D32:G32,COUNT(D32:G32)),"")</f>
        <v>47.94</v>
      </c>
      <c r="I32" s="3">
        <f t="shared" ref="I32:O32" si="24">IFERROR(INDEX(I51:I500,MATCH($C$32,$C$51:$C$500,0)),"")</f>
        <v>48.45</v>
      </c>
      <c r="J32" s="3">
        <f t="shared" si="24"/>
        <v>49.82</v>
      </c>
      <c r="K32" s="3">
        <f t="shared" si="24"/>
        <v>53.21</v>
      </c>
      <c r="L32" s="3">
        <f t="shared" si="24"/>
        <v>54.53</v>
      </c>
      <c r="M32" s="3">
        <f t="shared" si="24"/>
        <v>53.34</v>
      </c>
      <c r="N32" s="3">
        <f t="shared" si="24"/>
        <v>53.47</v>
      </c>
      <c r="O32" s="3">
        <f t="shared" si="24"/>
        <v>1734355.06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0.92</v>
      </c>
      <c r="H33" s="3">
        <f>IFERROR(INDEX(D33:G33,COUNT(D33:G33)),"")</f>
        <v>0.92</v>
      </c>
      <c r="I33" s="3">
        <f t="shared" ref="I33:O33" si="25">IFERROR(INDEX(I51:I500,MATCH($C$33,$C$51:$C$500,0)),"")</f>
        <v>1.01</v>
      </c>
      <c r="J33" s="3">
        <f t="shared" si="25"/>
        <v>0.42</v>
      </c>
      <c r="K33" s="3">
        <f t="shared" si="25"/>
        <v>0.94</v>
      </c>
      <c r="L33" s="3">
        <f t="shared" si="25"/>
        <v>0.92</v>
      </c>
      <c r="M33" s="3">
        <f t="shared" si="25"/>
        <v>1.1599999999999999</v>
      </c>
      <c r="N33" s="3">
        <f t="shared" si="25"/>
        <v>0.94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-86.27</v>
      </c>
      <c r="H34" s="3">
        <f>IFERROR(INDEX(D34:G34,COUNT(D34:G34)),"")</f>
        <v>-86.27</v>
      </c>
      <c r="I34" s="3">
        <f t="shared" ref="I34:O34" si="26">IFERROR(INDEX(I51:I500,MATCH($C$34,$C$51:$C$500,0)),"")</f>
        <v>-36.299999999999997</v>
      </c>
      <c r="J34" s="3">
        <f t="shared" si="26"/>
        <v>-6.19</v>
      </c>
      <c r="K34" s="3">
        <f t="shared" si="26"/>
        <v>-37.880000000000003</v>
      </c>
      <c r="L34" s="3">
        <f t="shared" si="26"/>
        <v>38.46</v>
      </c>
      <c r="M34" s="3">
        <f t="shared" si="26"/>
        <v>281.82</v>
      </c>
      <c r="N34" s="3">
        <f t="shared" si="26"/>
        <v>71.430000000000007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149.24</v>
      </c>
      <c r="H35" s="3">
        <f>IFERROR(INDEX(D35:G35,COUNT(D35:G35)),"")</f>
        <v>149.24</v>
      </c>
      <c r="I35" s="3">
        <f t="shared" ref="I35:O35" si="27">IFERROR(INDEX(I51:I500,MATCH($C$35,$C$51:$C$500,0)),"")</f>
        <v>16.46</v>
      </c>
      <c r="J35" s="3">
        <f t="shared" si="27"/>
        <v>10.210000000000001</v>
      </c>
      <c r="K35" s="3">
        <f t="shared" si="27"/>
        <v>7.57</v>
      </c>
      <c r="L35" s="3">
        <f t="shared" si="27"/>
        <v>4.62</v>
      </c>
      <c r="M35" s="3">
        <f t="shared" si="27"/>
        <v>11.34</v>
      </c>
      <c r="N35" s="3">
        <f t="shared" si="27"/>
        <v>10.78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0.504</v>
      </c>
      <c r="N36" s="4">
        <f t="shared" si="28"/>
        <v>0.50049999999999994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0.11</v>
      </c>
      <c r="N37" s="3">
        <f t="shared" si="29"/>
        <v>0.35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2108054437</v>
      </c>
      <c r="E51" s="5">
        <v>10366559262</v>
      </c>
      <c r="F51" s="5">
        <v>8758433069</v>
      </c>
      <c r="G51" s="5">
        <v>988386768</v>
      </c>
      <c r="I51" s="5">
        <v>21278793992</v>
      </c>
      <c r="J51" s="5">
        <v>14711285763</v>
      </c>
      <c r="K51" s="5">
        <v>47216191935</v>
      </c>
      <c r="L51" s="5">
        <v>77358766402</v>
      </c>
      <c r="M51" s="5">
        <v>39083155931</v>
      </c>
      <c r="N51" s="5">
        <v>33167727826</v>
      </c>
      <c r="O51" s="5">
        <v>24489411540</v>
      </c>
    </row>
    <row r="52" spans="2:15" x14ac:dyDescent="0.35">
      <c r="C52" t="s">
        <v>75</v>
      </c>
      <c r="D52" s="5">
        <v>-1402198529</v>
      </c>
      <c r="E52" s="5">
        <v>-7859038679</v>
      </c>
      <c r="F52" s="5">
        <v>-5685320854</v>
      </c>
      <c r="G52" s="5">
        <v>-566762361</v>
      </c>
      <c r="I52" s="5">
        <v>-14838023821</v>
      </c>
      <c r="J52" s="5">
        <v>-10963907262</v>
      </c>
      <c r="K52" s="5">
        <v>-37130461989</v>
      </c>
      <c r="L52" s="5">
        <v>-55681875938</v>
      </c>
      <c r="M52" s="5">
        <v>-24141666170</v>
      </c>
      <c r="N52" s="5">
        <v>-20737199267</v>
      </c>
      <c r="O52" s="5">
        <v>-13508039316</v>
      </c>
    </row>
    <row r="53" spans="2:15" x14ac:dyDescent="0.35">
      <c r="C53" t="s">
        <v>76</v>
      </c>
      <c r="D53" s="5">
        <v>705855908</v>
      </c>
      <c r="E53" s="5">
        <v>2507520583</v>
      </c>
      <c r="F53" s="5">
        <v>3073112215</v>
      </c>
      <c r="G53" s="5">
        <v>421624407</v>
      </c>
      <c r="I53" s="5">
        <v>6440770171</v>
      </c>
      <c r="J53" s="5">
        <v>3747378501</v>
      </c>
      <c r="K53" s="5">
        <v>10085729946</v>
      </c>
      <c r="L53" s="5">
        <v>21676890464</v>
      </c>
      <c r="M53" s="5">
        <v>14941489761</v>
      </c>
      <c r="N53" s="5">
        <v>12430528559</v>
      </c>
      <c r="O53" s="5">
        <v>10981372224</v>
      </c>
    </row>
    <row r="54" spans="2:15" x14ac:dyDescent="0.35">
      <c r="C54" t="s">
        <v>77</v>
      </c>
      <c r="D54" s="5">
        <v>-5538193006</v>
      </c>
      <c r="E54" s="5">
        <v>-6266375786</v>
      </c>
      <c r="F54" s="5">
        <v>-5203596768</v>
      </c>
      <c r="G54" s="5">
        <v>-4801626997</v>
      </c>
      <c r="I54" s="5">
        <v>-22236726399</v>
      </c>
      <c r="J54" s="5">
        <v>-24969081868</v>
      </c>
      <c r="K54" s="5">
        <v>-20751031831</v>
      </c>
      <c r="L54" s="5">
        <v>-18731842019</v>
      </c>
      <c r="M54" s="5">
        <v>-13515784465</v>
      </c>
      <c r="N54" s="5">
        <v>-10563408872</v>
      </c>
      <c r="O54" s="5">
        <v>-7423059779</v>
      </c>
    </row>
    <row r="55" spans="2:15" x14ac:dyDescent="0.35">
      <c r="C55" t="s">
        <v>78</v>
      </c>
      <c r="D55" s="5">
        <v>-543037020</v>
      </c>
      <c r="E55" s="5">
        <v>-535603919</v>
      </c>
      <c r="F55" s="5">
        <v>-908643849</v>
      </c>
      <c r="G55" s="5">
        <v>-591547832</v>
      </c>
      <c r="I55" s="5">
        <v>-2964595822</v>
      </c>
      <c r="J55" s="5">
        <v>-4974895548</v>
      </c>
      <c r="K55" s="5">
        <v>-4296190742</v>
      </c>
      <c r="L55" s="5">
        <v>-3797172498</v>
      </c>
      <c r="M55" s="5">
        <v>-1600373222</v>
      </c>
      <c r="N55" s="5">
        <v>-1564917083</v>
      </c>
      <c r="O55" s="5">
        <v>-1716339983</v>
      </c>
    </row>
    <row r="56" spans="2:15" x14ac:dyDescent="0.35">
      <c r="C56" t="s">
        <v>79</v>
      </c>
      <c r="D56" s="5">
        <v>-4995155986</v>
      </c>
      <c r="E56" s="5">
        <v>-5730771867</v>
      </c>
      <c r="F56" s="5">
        <v>-4294952919</v>
      </c>
      <c r="G56" s="5">
        <v>-4210079165</v>
      </c>
      <c r="I56" s="5">
        <v>-19272130577</v>
      </c>
      <c r="J56" s="5">
        <v>-19994186320</v>
      </c>
      <c r="K56" s="5">
        <v>-16454841089</v>
      </c>
      <c r="L56" s="5">
        <v>-14934669521</v>
      </c>
      <c r="M56" s="5">
        <v>-11915411243</v>
      </c>
      <c r="N56" s="5">
        <v>-8998491789</v>
      </c>
      <c r="O56" s="5">
        <v>-5706719796</v>
      </c>
    </row>
    <row r="57" spans="2:15" x14ac:dyDescent="0.35">
      <c r="C57" t="s">
        <v>81</v>
      </c>
      <c r="D57" s="5">
        <v>-4832337098</v>
      </c>
      <c r="E57" s="5">
        <v>-3758855203</v>
      </c>
      <c r="F57" s="5">
        <v>-2130484553</v>
      </c>
      <c r="G57" s="5">
        <v>-4380002590</v>
      </c>
      <c r="I57" s="5">
        <v>-15795956228</v>
      </c>
      <c r="J57" s="5">
        <v>-21221703367</v>
      </c>
      <c r="K57" s="5">
        <v>-10665301885</v>
      </c>
      <c r="L57" s="5">
        <v>2945048445</v>
      </c>
      <c r="M57" s="5">
        <v>1425705296</v>
      </c>
      <c r="N57" s="5">
        <v>1867119687</v>
      </c>
      <c r="O57" s="5">
        <v>3558312445</v>
      </c>
    </row>
    <row r="58" spans="2:15" x14ac:dyDescent="0.35">
      <c r="C58" t="s">
        <v>82</v>
      </c>
      <c r="D58" s="5">
        <v>1258478903</v>
      </c>
      <c r="E58" s="5">
        <v>3673144847</v>
      </c>
      <c r="F58" s="5">
        <v>641482541</v>
      </c>
      <c r="G58" s="5">
        <v>2047475917</v>
      </c>
      <c r="I58" s="5">
        <v>6552362988</v>
      </c>
      <c r="J58" s="5">
        <v>-2605512334</v>
      </c>
      <c r="K58" s="5">
        <v>2349682535</v>
      </c>
      <c r="L58" s="5">
        <v>7493421600</v>
      </c>
      <c r="M58" s="5">
        <v>1433972254</v>
      </c>
      <c r="N58" s="5">
        <v>5337934350</v>
      </c>
      <c r="O58" s="5">
        <v>82702314150</v>
      </c>
    </row>
    <row r="59" spans="2:15" x14ac:dyDescent="0.35">
      <c r="C59" t="s">
        <v>26</v>
      </c>
      <c r="D59" s="5">
        <v>-36868171</v>
      </c>
      <c r="E59" s="5">
        <v>14011377</v>
      </c>
      <c r="F59" s="5">
        <v>-58935276</v>
      </c>
      <c r="G59" s="5">
        <v>-120003750</v>
      </c>
      <c r="I59" s="5">
        <v>-209160726</v>
      </c>
      <c r="J59" s="5">
        <v>-256312673</v>
      </c>
      <c r="K59" s="5">
        <v>-250231849</v>
      </c>
      <c r="L59" s="5">
        <v>-435522857</v>
      </c>
      <c r="M59" s="5">
        <v>-322855812</v>
      </c>
      <c r="N59" s="5">
        <v>-93735717</v>
      </c>
      <c r="O59" s="5">
        <v>-1644508340</v>
      </c>
    </row>
    <row r="60" spans="2:15" x14ac:dyDescent="0.35">
      <c r="C60" t="s">
        <v>83</v>
      </c>
      <c r="D60" s="5">
        <v>2915830</v>
      </c>
      <c r="E60" s="5">
        <v>1869494</v>
      </c>
      <c r="F60" s="5">
        <v>1299901</v>
      </c>
      <c r="G60" s="5">
        <v>4777832</v>
      </c>
      <c r="I60" s="5">
        <v>15293314</v>
      </c>
      <c r="J60" s="5">
        <v>280543130</v>
      </c>
      <c r="K60" s="5">
        <v>73801336</v>
      </c>
      <c r="L60" s="5">
        <v>43479521</v>
      </c>
      <c r="M60" s="5">
        <v>1417378404</v>
      </c>
      <c r="N60" s="5">
        <v>5013621161</v>
      </c>
      <c r="O60" s="5">
        <v>9551054</v>
      </c>
    </row>
    <row r="61" spans="2:15" x14ac:dyDescent="0.35">
      <c r="C61" t="s">
        <v>80</v>
      </c>
      <c r="E61" s="5">
        <v>-103459246</v>
      </c>
      <c r="I61" s="5">
        <v>-103459246</v>
      </c>
      <c r="J61" s="5">
        <v>-10446765</v>
      </c>
      <c r="K61" s="5">
        <v>-9752294</v>
      </c>
      <c r="L61" s="5">
        <v>-7740626</v>
      </c>
      <c r="M61" s="5">
        <v>-9442402</v>
      </c>
    </row>
    <row r="62" spans="2:15" x14ac:dyDescent="0.35">
      <c r="C62" t="s">
        <v>84</v>
      </c>
      <c r="D62" s="5">
        <v>1258478903</v>
      </c>
      <c r="E62" s="5">
        <v>3673144847</v>
      </c>
      <c r="F62" s="5">
        <v>641482541</v>
      </c>
      <c r="G62" s="5">
        <v>2047475917</v>
      </c>
      <c r="I62" s="5">
        <v>6552362988</v>
      </c>
      <c r="J62" s="5">
        <v>-2605512334</v>
      </c>
      <c r="K62" s="5">
        <v>2349682535</v>
      </c>
      <c r="L62" s="5">
        <v>7493421600</v>
      </c>
      <c r="M62" s="5">
        <v>1433972254</v>
      </c>
      <c r="N62" s="5">
        <v>5337934350</v>
      </c>
      <c r="O62" s="5">
        <v>82702314150</v>
      </c>
    </row>
    <row r="63" spans="2:15" x14ac:dyDescent="0.35">
      <c r="C63" t="s">
        <v>28</v>
      </c>
      <c r="D63" s="5">
        <v>-3573858195</v>
      </c>
      <c r="E63" s="5">
        <v>-85710356</v>
      </c>
      <c r="F63" s="5">
        <v>-1489002012</v>
      </c>
      <c r="G63" s="5">
        <v>-2332526673</v>
      </c>
      <c r="I63" s="5">
        <v>-9243593240</v>
      </c>
      <c r="J63" s="5">
        <v>-23827215701</v>
      </c>
      <c r="K63" s="5">
        <v>-8315619350</v>
      </c>
      <c r="L63" s="5">
        <v>10438470045</v>
      </c>
      <c r="M63" s="5">
        <v>2859677550</v>
      </c>
      <c r="N63" s="5">
        <v>7205054037</v>
      </c>
      <c r="O63" s="5">
        <v>86260626595</v>
      </c>
    </row>
    <row r="64" spans="2:15" x14ac:dyDescent="0.35">
      <c r="C64" t="s">
        <v>27</v>
      </c>
      <c r="D64" s="5">
        <v>-98340156</v>
      </c>
      <c r="E64" s="5">
        <v>-152410450</v>
      </c>
      <c r="F64" s="5">
        <v>-167327140</v>
      </c>
      <c r="G64" s="5">
        <v>-55740153</v>
      </c>
      <c r="I64" s="5">
        <v>-422079768</v>
      </c>
      <c r="J64" s="5">
        <v>-428351805</v>
      </c>
      <c r="K64" s="5">
        <v>-1091384533</v>
      </c>
      <c r="L64" s="5">
        <v>-1116359550</v>
      </c>
      <c r="M64" s="5">
        <v>-1299704902</v>
      </c>
      <c r="N64" s="5">
        <v>-2205482384</v>
      </c>
      <c r="O64" s="5">
        <v>-610754339</v>
      </c>
    </row>
    <row r="65" spans="3:15" x14ac:dyDescent="0.35">
      <c r="C65" t="s">
        <v>87</v>
      </c>
      <c r="D65" s="5">
        <v>-98340156</v>
      </c>
      <c r="E65" s="5">
        <v>-122488470</v>
      </c>
      <c r="F65" s="5">
        <v>-167327140</v>
      </c>
      <c r="G65" s="5">
        <v>-55740153</v>
      </c>
      <c r="I65" s="5">
        <v>-392157788</v>
      </c>
      <c r="J65" s="5">
        <v>-419980805</v>
      </c>
      <c r="K65" s="5">
        <v>-1069235153</v>
      </c>
      <c r="L65" s="5">
        <v>-1061635575</v>
      </c>
      <c r="M65" s="5">
        <v>-1078511830</v>
      </c>
      <c r="N65" s="5">
        <v>-1442379382</v>
      </c>
      <c r="O65" s="5">
        <v>-610754339</v>
      </c>
    </row>
    <row r="66" spans="3:15" x14ac:dyDescent="0.35">
      <c r="C66" t="s">
        <v>86</v>
      </c>
      <c r="E66" s="5">
        <v>-29921980</v>
      </c>
      <c r="I66" s="5">
        <v>-29921980</v>
      </c>
      <c r="J66" s="5">
        <v>-8371000</v>
      </c>
      <c r="K66" s="5">
        <v>-22149380</v>
      </c>
      <c r="L66" s="5">
        <v>-54723975</v>
      </c>
      <c r="M66" s="5">
        <v>-221193072</v>
      </c>
      <c r="N66" s="5">
        <v>-763103002</v>
      </c>
    </row>
    <row r="67" spans="3:15" x14ac:dyDescent="0.35">
      <c r="C67" t="s">
        <v>88</v>
      </c>
      <c r="D67" s="5">
        <v>-98340156</v>
      </c>
      <c r="E67" s="5">
        <v>-152410450</v>
      </c>
      <c r="F67" s="5">
        <v>-167327140</v>
      </c>
      <c r="G67" s="5">
        <v>-55740153</v>
      </c>
      <c r="I67" s="5">
        <v>-422079768</v>
      </c>
      <c r="J67" s="5">
        <v>-428351805</v>
      </c>
      <c r="K67" s="5">
        <v>-1091384533</v>
      </c>
      <c r="L67" s="5">
        <v>-1116359550</v>
      </c>
      <c r="M67" s="5">
        <v>-1299704902</v>
      </c>
      <c r="N67" s="5">
        <v>-2205482384</v>
      </c>
      <c r="O67" s="5">
        <v>-610754339</v>
      </c>
    </row>
    <row r="68" spans="3:15" x14ac:dyDescent="0.35">
      <c r="C68" t="s">
        <v>89</v>
      </c>
      <c r="D68" s="5">
        <v>-3672198351</v>
      </c>
      <c r="E68" s="5">
        <v>-238120806</v>
      </c>
      <c r="F68" s="5">
        <v>-1656329152</v>
      </c>
      <c r="G68" s="5">
        <v>-2388266826</v>
      </c>
      <c r="I68" s="5">
        <v>-9665673008</v>
      </c>
      <c r="J68" s="5">
        <v>-24255567506</v>
      </c>
      <c r="K68" s="5">
        <v>-9407003883</v>
      </c>
      <c r="L68" s="5">
        <v>9322110495</v>
      </c>
      <c r="M68" s="5">
        <v>1559972648</v>
      </c>
      <c r="N68" s="5">
        <v>4999571653</v>
      </c>
      <c r="O68" s="5">
        <v>85649872256</v>
      </c>
    </row>
    <row r="69" spans="3:15" x14ac:dyDescent="0.35">
      <c r="C69" t="s">
        <v>90</v>
      </c>
    </row>
    <row r="70" spans="3:15" x14ac:dyDescent="0.35">
      <c r="C70" t="s">
        <v>91</v>
      </c>
      <c r="D70" s="5">
        <v>-3672198351</v>
      </c>
      <c r="E70" s="5">
        <v>-238120806</v>
      </c>
      <c r="F70" s="5">
        <v>-1656329152</v>
      </c>
      <c r="G70" s="5">
        <v>-2388266826</v>
      </c>
      <c r="I70" s="5">
        <v>-9665673008</v>
      </c>
      <c r="J70" s="5">
        <v>-24255567506</v>
      </c>
      <c r="K70" s="5">
        <v>-9407003883</v>
      </c>
      <c r="L70" s="5">
        <v>9322110495</v>
      </c>
      <c r="M70" s="5">
        <v>1559972648</v>
      </c>
      <c r="N70" s="5">
        <v>4999571653</v>
      </c>
      <c r="O70" s="5">
        <v>85649872256</v>
      </c>
    </row>
    <row r="71" spans="3:15" x14ac:dyDescent="0.35">
      <c r="C71" t="s">
        <v>92</v>
      </c>
      <c r="E71" s="5">
        <v>-103459246</v>
      </c>
      <c r="I71" s="5">
        <v>-103459246</v>
      </c>
      <c r="J71" s="5">
        <v>-10446765</v>
      </c>
      <c r="K71" s="5">
        <v>-9752294</v>
      </c>
      <c r="L71" s="5">
        <v>-7740626</v>
      </c>
      <c r="M71" s="5">
        <v>-9442402</v>
      </c>
      <c r="N71" s="5">
        <v>21559075</v>
      </c>
      <c r="O71" s="5">
        <v>-5501022</v>
      </c>
    </row>
    <row r="72" spans="3:15" x14ac:dyDescent="0.35">
      <c r="C72" t="s">
        <v>386</v>
      </c>
      <c r="E72" s="5">
        <v>-103459246</v>
      </c>
      <c r="I72" s="5">
        <v>-103459246</v>
      </c>
      <c r="J72" s="5">
        <v>-10446765</v>
      </c>
      <c r="K72" s="5">
        <v>-9752294</v>
      </c>
      <c r="L72" s="5">
        <v>-7740626</v>
      </c>
      <c r="M72" s="5">
        <v>-9442402</v>
      </c>
      <c r="N72" s="5">
        <v>21559075</v>
      </c>
      <c r="O72" s="5">
        <v>-5501022</v>
      </c>
    </row>
    <row r="73" spans="3:15" x14ac:dyDescent="0.35">
      <c r="C73" t="s">
        <v>93</v>
      </c>
      <c r="D73" s="5">
        <v>-3672198351</v>
      </c>
      <c r="E73" s="5">
        <v>-341580052</v>
      </c>
      <c r="F73" s="5">
        <v>-1656329152</v>
      </c>
      <c r="G73" s="5">
        <v>-2388266826</v>
      </c>
      <c r="I73" s="5">
        <v>-9769132254</v>
      </c>
      <c r="J73" s="5">
        <v>-24266014271</v>
      </c>
      <c r="K73" s="5">
        <v>-9416756177</v>
      </c>
      <c r="L73" s="5">
        <v>9314369869</v>
      </c>
      <c r="M73" s="5">
        <v>1550530246</v>
      </c>
      <c r="N73" s="5">
        <v>5021130728</v>
      </c>
      <c r="O73" s="5">
        <v>85644371234</v>
      </c>
    </row>
    <row r="74" spans="3:15" x14ac:dyDescent="0.35">
      <c r="C74" t="s">
        <v>94</v>
      </c>
      <c r="D74" s="5">
        <v>-3672198351</v>
      </c>
      <c r="E74" s="5">
        <v>-238120806</v>
      </c>
      <c r="F74" s="5">
        <v>-1656329152</v>
      </c>
      <c r="G74" s="5">
        <v>-2388266826</v>
      </c>
      <c r="I74" s="5">
        <v>-9665673008</v>
      </c>
      <c r="J74" s="5">
        <v>-24255567506</v>
      </c>
      <c r="K74" s="5">
        <v>-9407003883</v>
      </c>
      <c r="L74" s="5">
        <v>9322110495</v>
      </c>
      <c r="M74" s="5">
        <v>1559972648</v>
      </c>
      <c r="N74" s="5">
        <v>4999571653</v>
      </c>
      <c r="O74" s="5">
        <v>85649872256</v>
      </c>
    </row>
    <row r="75" spans="3:15" x14ac:dyDescent="0.35">
      <c r="C75" t="s">
        <v>7</v>
      </c>
      <c r="D75" s="5">
        <v>-3671935276</v>
      </c>
      <c r="E75" s="5">
        <v>-343549503</v>
      </c>
      <c r="F75" s="5">
        <v>-1655579010</v>
      </c>
      <c r="G75" s="5">
        <v>-2388073636</v>
      </c>
      <c r="I75" s="5">
        <v>-9769892719</v>
      </c>
      <c r="J75" s="5">
        <v>-24265111420</v>
      </c>
      <c r="K75" s="5">
        <v>-9415579957</v>
      </c>
      <c r="L75" s="5">
        <v>9310673217</v>
      </c>
      <c r="M75" s="5">
        <v>1550940791</v>
      </c>
      <c r="N75" s="5">
        <v>5021672915</v>
      </c>
      <c r="O75" s="5">
        <v>85581072244</v>
      </c>
    </row>
    <row r="76" spans="3:15" x14ac:dyDescent="0.35">
      <c r="C76" t="s">
        <v>429</v>
      </c>
      <c r="D76" s="5">
        <v>-263075</v>
      </c>
      <c r="E76" s="5">
        <v>1969451</v>
      </c>
      <c r="F76" s="5">
        <v>-750142</v>
      </c>
      <c r="G76" s="5">
        <v>-193190</v>
      </c>
      <c r="I76" s="5">
        <v>760465</v>
      </c>
      <c r="J76" s="5">
        <v>-902851</v>
      </c>
      <c r="K76" s="5">
        <v>-1176220</v>
      </c>
      <c r="L76" s="5">
        <v>3696652</v>
      </c>
      <c r="M76" s="5">
        <v>-410545</v>
      </c>
      <c r="N76" s="5">
        <v>-542187</v>
      </c>
      <c r="O76" s="5">
        <v>63298990</v>
      </c>
    </row>
    <row r="77" spans="3:15" x14ac:dyDescent="0.35">
      <c r="C77" t="s">
        <v>95</v>
      </c>
      <c r="D77" s="5">
        <v>-3672198351</v>
      </c>
      <c r="E77" s="5">
        <v>-238120806</v>
      </c>
      <c r="F77" s="5">
        <v>-1656329152</v>
      </c>
      <c r="G77" s="5">
        <v>-2388266826</v>
      </c>
      <c r="I77" s="5">
        <v>-9665673008</v>
      </c>
      <c r="J77" s="5">
        <v>-24255567506</v>
      </c>
      <c r="K77" s="5">
        <v>-9407003883</v>
      </c>
      <c r="L77" s="5">
        <v>9322110495</v>
      </c>
      <c r="M77" s="5">
        <v>1559972648</v>
      </c>
      <c r="N77" s="5">
        <v>4999571653</v>
      </c>
      <c r="O77" s="5">
        <v>85649872256</v>
      </c>
    </row>
    <row r="78" spans="3:15" x14ac:dyDescent="0.35">
      <c r="C78" t="s">
        <v>96</v>
      </c>
      <c r="D78" s="5">
        <v>-3672198351</v>
      </c>
      <c r="E78" s="5">
        <v>-341580052</v>
      </c>
      <c r="F78" s="5">
        <v>-1656329152</v>
      </c>
      <c r="G78" s="5">
        <v>-2388266826</v>
      </c>
      <c r="I78" s="5">
        <v>-9769132254</v>
      </c>
      <c r="J78" s="5">
        <v>-24266014271</v>
      </c>
      <c r="K78" s="5">
        <v>-9416756177</v>
      </c>
      <c r="L78" s="5">
        <v>9314369869</v>
      </c>
      <c r="M78" s="5">
        <v>1550530246</v>
      </c>
      <c r="N78" s="5">
        <v>5021130728</v>
      </c>
      <c r="O78" s="5">
        <v>85644371234</v>
      </c>
    </row>
    <row r="79" spans="3:15" x14ac:dyDescent="0.35">
      <c r="C79" t="s">
        <v>97</v>
      </c>
      <c r="D79" s="5">
        <v>-3672198351</v>
      </c>
      <c r="E79" s="5">
        <v>-341580052</v>
      </c>
      <c r="F79" s="5">
        <v>-1656329152</v>
      </c>
      <c r="G79" s="5">
        <v>-2388266826</v>
      </c>
      <c r="I79" s="5">
        <v>-9769132254</v>
      </c>
      <c r="J79" s="5">
        <v>-24266014271</v>
      </c>
      <c r="K79" s="5">
        <v>-9416756177</v>
      </c>
      <c r="L79" s="5">
        <v>9314369869</v>
      </c>
      <c r="M79" s="5">
        <v>1550530246</v>
      </c>
      <c r="N79" s="5">
        <v>5021130728</v>
      </c>
      <c r="O79" s="5">
        <v>85644371234</v>
      </c>
    </row>
    <row r="81" spans="2:15" x14ac:dyDescent="0.35">
      <c r="B81" t="s">
        <v>98</v>
      </c>
      <c r="C81" t="s">
        <v>99</v>
      </c>
    </row>
    <row r="82" spans="2:15" x14ac:dyDescent="0.35">
      <c r="C82" t="s">
        <v>100</v>
      </c>
    </row>
    <row r="83" spans="2:15" x14ac:dyDescent="0.35">
      <c r="C83" t="s">
        <v>19</v>
      </c>
      <c r="D83" s="5">
        <v>3666409263</v>
      </c>
      <c r="E83" s="5">
        <v>5049989225</v>
      </c>
      <c r="F83" s="5">
        <v>4236553538</v>
      </c>
      <c r="G83" s="5">
        <v>3429126625</v>
      </c>
      <c r="I83" s="5">
        <v>5049989225</v>
      </c>
      <c r="J83" s="5">
        <v>5747017017</v>
      </c>
      <c r="K83" s="5">
        <v>14235799771</v>
      </c>
      <c r="L83" s="5">
        <v>5568958503</v>
      </c>
      <c r="M83" s="5">
        <v>6931884587</v>
      </c>
      <c r="N83" s="5">
        <v>5996771144</v>
      </c>
      <c r="O83" s="5">
        <v>3558440395</v>
      </c>
    </row>
    <row r="84" spans="2:15" x14ac:dyDescent="0.35">
      <c r="C84" t="s">
        <v>101</v>
      </c>
      <c r="D84" s="5">
        <v>4839906670</v>
      </c>
      <c r="E84" s="5">
        <v>4839906670</v>
      </c>
      <c r="I84" s="5">
        <v>4839906670</v>
      </c>
    </row>
    <row r="85" spans="2:15" x14ac:dyDescent="0.35">
      <c r="C85" t="s">
        <v>103</v>
      </c>
      <c r="D85" s="5">
        <v>692349684</v>
      </c>
      <c r="E85" s="5">
        <v>706087444</v>
      </c>
      <c r="F85" s="5">
        <v>144923059</v>
      </c>
      <c r="G85" s="5">
        <v>682523059</v>
      </c>
      <c r="I85" s="5">
        <v>706087444</v>
      </c>
      <c r="J85" s="5">
        <v>150977681</v>
      </c>
      <c r="K85" s="5">
        <v>109158493</v>
      </c>
      <c r="L85" s="5">
        <v>95629751</v>
      </c>
      <c r="M85" s="5">
        <v>814203481</v>
      </c>
      <c r="N85" s="5">
        <v>10015026140</v>
      </c>
      <c r="O85" s="5">
        <v>1695155275</v>
      </c>
    </row>
    <row r="86" spans="2:15" x14ac:dyDescent="0.35">
      <c r="C86" t="s">
        <v>104</v>
      </c>
      <c r="D86" s="5">
        <v>4839906670</v>
      </c>
      <c r="E86" s="5">
        <v>4839906670</v>
      </c>
      <c r="I86" s="5">
        <v>4839906670</v>
      </c>
    </row>
    <row r="87" spans="2:15" x14ac:dyDescent="0.35">
      <c r="C87" t="s">
        <v>105</v>
      </c>
      <c r="D87" s="5">
        <v>1829125144</v>
      </c>
      <c r="E87" s="5">
        <v>1805625144</v>
      </c>
      <c r="F87" s="5">
        <v>6240912</v>
      </c>
      <c r="G87" s="5">
        <v>7740912</v>
      </c>
      <c r="I87" s="5">
        <v>1805625144</v>
      </c>
      <c r="J87" s="5">
        <v>1383985196</v>
      </c>
      <c r="K87" s="5">
        <v>2723189436</v>
      </c>
      <c r="L87" s="5">
        <v>7493637</v>
      </c>
      <c r="M87" s="5">
        <v>15780992</v>
      </c>
      <c r="N87" s="5">
        <v>45332629869</v>
      </c>
      <c r="O87" s="5">
        <v>49866908</v>
      </c>
    </row>
    <row r="88" spans="2:15" x14ac:dyDescent="0.35">
      <c r="C88" t="s">
        <v>102</v>
      </c>
      <c r="D88" s="5">
        <v>2053441081</v>
      </c>
      <c r="E88" s="5">
        <v>1512972546</v>
      </c>
      <c r="F88" s="5">
        <v>1672048587</v>
      </c>
      <c r="G88" s="5">
        <v>990608030</v>
      </c>
      <c r="I88" s="5">
        <v>1512972546</v>
      </c>
      <c r="J88" s="5">
        <v>213580749</v>
      </c>
      <c r="K88" s="5">
        <v>120886068</v>
      </c>
      <c r="L88" s="5">
        <v>30057600</v>
      </c>
      <c r="M88" s="5">
        <v>53885719</v>
      </c>
      <c r="N88" s="5">
        <v>2704745588</v>
      </c>
      <c r="O88" s="5">
        <v>4807391559</v>
      </c>
    </row>
    <row r="89" spans="2:15" x14ac:dyDescent="0.35">
      <c r="C89" t="s">
        <v>106</v>
      </c>
      <c r="D89" s="5">
        <v>1829125144</v>
      </c>
      <c r="E89" s="5">
        <v>1805625144</v>
      </c>
      <c r="F89" s="5">
        <v>6240912</v>
      </c>
      <c r="G89" s="5">
        <v>7740912</v>
      </c>
      <c r="I89" s="5">
        <v>1805625144</v>
      </c>
      <c r="J89" s="5">
        <v>1383985196</v>
      </c>
      <c r="K89" s="5">
        <v>2723189436</v>
      </c>
      <c r="L89" s="5">
        <v>7493637</v>
      </c>
      <c r="M89" s="5">
        <v>15780992</v>
      </c>
      <c r="N89" s="5">
        <v>45332629869</v>
      </c>
      <c r="O89" s="5">
        <v>49866908</v>
      </c>
    </row>
    <row r="90" spans="2:15" x14ac:dyDescent="0.35">
      <c r="C90" t="s">
        <v>108</v>
      </c>
      <c r="D90" s="5">
        <v>61566328000</v>
      </c>
      <c r="E90" s="5">
        <v>61566328000</v>
      </c>
      <c r="F90" s="5">
        <v>61566328000</v>
      </c>
      <c r="G90" s="5">
        <v>61566328000</v>
      </c>
      <c r="I90" s="5">
        <v>61566328000</v>
      </c>
      <c r="J90" s="5">
        <v>61566328000</v>
      </c>
      <c r="K90" s="5">
        <v>61028728000</v>
      </c>
      <c r="L90" s="5">
        <v>75287360000</v>
      </c>
      <c r="M90" s="5">
        <v>60787360000</v>
      </c>
      <c r="N90" s="5">
        <v>60787360000</v>
      </c>
      <c r="O90" s="5">
        <v>60787360000</v>
      </c>
    </row>
    <row r="91" spans="2:15" x14ac:dyDescent="0.35">
      <c r="C91" t="s">
        <v>107</v>
      </c>
      <c r="D91" s="5">
        <v>26130000000</v>
      </c>
    </row>
    <row r="92" spans="2:15" x14ac:dyDescent="0.35">
      <c r="C92" t="s">
        <v>80</v>
      </c>
      <c r="D92" s="5">
        <v>-133774807</v>
      </c>
      <c r="E92" s="5">
        <v>-133774807</v>
      </c>
      <c r="F92" s="5">
        <v>-30315561</v>
      </c>
      <c r="G92" s="5">
        <v>-30315561</v>
      </c>
      <c r="I92" s="5">
        <v>-133774807</v>
      </c>
      <c r="J92" s="5">
        <v>-30315561</v>
      </c>
      <c r="K92" s="5">
        <v>-19868796</v>
      </c>
      <c r="L92" s="5">
        <v>-10116502</v>
      </c>
      <c r="M92" s="5">
        <v>-2375876</v>
      </c>
      <c r="N92" s="5">
        <v>7066526</v>
      </c>
    </row>
    <row r="93" spans="2:15" x14ac:dyDescent="0.35">
      <c r="C93" t="s">
        <v>109</v>
      </c>
      <c r="D93" s="5">
        <v>205814869016</v>
      </c>
      <c r="E93" s="5">
        <v>206176453587</v>
      </c>
      <c r="F93" s="5">
        <v>220126693508</v>
      </c>
      <c r="G93" s="5">
        <v>224127878600</v>
      </c>
      <c r="I93" s="5">
        <v>206176453587</v>
      </c>
      <c r="J93" s="5">
        <v>225470605597</v>
      </c>
      <c r="K93" s="5">
        <v>250557207533</v>
      </c>
      <c r="L93" s="5">
        <v>258155437875</v>
      </c>
      <c r="M93" s="5">
        <v>297750826293</v>
      </c>
      <c r="N93" s="5">
        <v>302064214603</v>
      </c>
      <c r="O93" s="5">
        <v>91844136197</v>
      </c>
    </row>
    <row r="94" spans="2:15" x14ac:dyDescent="0.35">
      <c r="C94" t="s">
        <v>110</v>
      </c>
    </row>
    <row r="95" spans="2:15" x14ac:dyDescent="0.35">
      <c r="C95" t="s">
        <v>112</v>
      </c>
      <c r="D95" s="5">
        <v>9054360780</v>
      </c>
      <c r="E95" s="5">
        <v>9492322342</v>
      </c>
      <c r="F95" s="5">
        <v>9847956442</v>
      </c>
      <c r="G95" s="5">
        <v>10219147537</v>
      </c>
      <c r="I95" s="5">
        <v>9492322342</v>
      </c>
      <c r="J95" s="5">
        <v>10972158902</v>
      </c>
      <c r="K95" s="5">
        <v>7690651438</v>
      </c>
      <c r="L95" s="5">
        <v>4408746188</v>
      </c>
      <c r="M95" s="5">
        <v>3576039995</v>
      </c>
      <c r="N95" s="5">
        <v>4048884401</v>
      </c>
      <c r="O95" s="5">
        <v>2620078489</v>
      </c>
    </row>
    <row r="96" spans="2:15" x14ac:dyDescent="0.35">
      <c r="C96" t="s">
        <v>113</v>
      </c>
      <c r="D96" s="5">
        <v>108458350000</v>
      </c>
      <c r="E96" s="5">
        <v>108458350000</v>
      </c>
      <c r="F96" s="5">
        <v>105493000000</v>
      </c>
      <c r="G96" s="5">
        <v>105493000000</v>
      </c>
      <c r="I96" s="5">
        <v>108458350000</v>
      </c>
      <c r="J96" s="5">
        <v>105493000000</v>
      </c>
      <c r="K96" s="5">
        <v>105493000000</v>
      </c>
      <c r="L96" s="5">
        <v>105493000000</v>
      </c>
      <c r="M96" s="5">
        <v>96591000000</v>
      </c>
      <c r="N96" s="5">
        <v>96591000000</v>
      </c>
      <c r="O96" s="5">
        <v>96591000000</v>
      </c>
    </row>
    <row r="97" spans="3:15" x14ac:dyDescent="0.35">
      <c r="C97" t="s">
        <v>115</v>
      </c>
      <c r="D97" s="5">
        <v>194574942814</v>
      </c>
      <c r="E97" s="5">
        <v>195012904376</v>
      </c>
      <c r="F97" s="5">
        <v>186795955172</v>
      </c>
      <c r="G97" s="5">
        <v>187167146267</v>
      </c>
      <c r="I97" s="5">
        <v>195012904376</v>
      </c>
      <c r="J97" s="5">
        <v>187913030277</v>
      </c>
      <c r="K97" s="5">
        <v>174288962969</v>
      </c>
      <c r="L97" s="5">
        <v>185267475731</v>
      </c>
      <c r="M97" s="5">
        <v>160993774995</v>
      </c>
      <c r="N97" s="5">
        <v>161427244401</v>
      </c>
      <c r="O97" s="5">
        <v>159998438489</v>
      </c>
    </row>
    <row r="98" spans="3:15" x14ac:dyDescent="0.35">
      <c r="C98" t="s">
        <v>116</v>
      </c>
      <c r="D98" s="5">
        <v>400389811830</v>
      </c>
      <c r="E98" s="5">
        <v>401189357963</v>
      </c>
      <c r="F98" s="5">
        <v>406922648680</v>
      </c>
      <c r="G98" s="5">
        <v>411295024867</v>
      </c>
      <c r="I98" s="5">
        <v>401189357963</v>
      </c>
      <c r="J98" s="5">
        <v>413383635874</v>
      </c>
      <c r="K98" s="5">
        <v>424846170502</v>
      </c>
      <c r="L98" s="5">
        <v>443422913606</v>
      </c>
      <c r="M98" s="5">
        <v>458744601288</v>
      </c>
      <c r="N98" s="5">
        <v>463491459004</v>
      </c>
      <c r="O98" s="5">
        <v>251842574686</v>
      </c>
    </row>
    <row r="99" spans="3:15" x14ac:dyDescent="0.35">
      <c r="C99" t="s">
        <v>117</v>
      </c>
    </row>
    <row r="100" spans="3:15" x14ac:dyDescent="0.35">
      <c r="C100" t="s">
        <v>118</v>
      </c>
    </row>
    <row r="101" spans="3:15" x14ac:dyDescent="0.35">
      <c r="C101" t="s">
        <v>119</v>
      </c>
      <c r="D101" s="5">
        <v>54002582028</v>
      </c>
      <c r="E101" s="5">
        <v>51130217905</v>
      </c>
      <c r="F101" s="5">
        <v>56742047885</v>
      </c>
      <c r="G101" s="5">
        <v>59476441267</v>
      </c>
      <c r="I101" s="5">
        <v>51130217905</v>
      </c>
      <c r="J101" s="5">
        <v>53791516653</v>
      </c>
      <c r="K101" s="5">
        <v>26825493334</v>
      </c>
      <c r="L101" s="5">
        <v>27172644143</v>
      </c>
      <c r="M101" s="5">
        <v>75497800270</v>
      </c>
      <c r="N101" s="5">
        <v>79225533811</v>
      </c>
      <c r="O101" s="5">
        <v>77893829511</v>
      </c>
    </row>
    <row r="102" spans="3:15" x14ac:dyDescent="0.35">
      <c r="C102" t="s">
        <v>120</v>
      </c>
    </row>
    <row r="103" spans="3:15" x14ac:dyDescent="0.35">
      <c r="C103" t="s">
        <v>286</v>
      </c>
      <c r="D103" s="5">
        <v>443759873</v>
      </c>
      <c r="E103" s="5">
        <v>332939567</v>
      </c>
      <c r="F103" s="5">
        <v>398664139</v>
      </c>
      <c r="G103" s="5">
        <v>963681511</v>
      </c>
      <c r="I103" s="5">
        <v>332939567</v>
      </c>
      <c r="J103" s="5">
        <v>193124281</v>
      </c>
      <c r="K103" s="5">
        <v>143870284</v>
      </c>
      <c r="L103" s="5">
        <v>349404602</v>
      </c>
      <c r="M103" s="5">
        <v>250028755</v>
      </c>
      <c r="N103" s="5">
        <v>1339241876</v>
      </c>
      <c r="O103" s="5">
        <v>4327524615</v>
      </c>
    </row>
    <row r="104" spans="3:15" x14ac:dyDescent="0.35">
      <c r="C104" t="s">
        <v>121</v>
      </c>
    </row>
    <row r="105" spans="3:15" x14ac:dyDescent="0.35">
      <c r="C105" t="s">
        <v>287</v>
      </c>
      <c r="D105" s="5">
        <v>2745790765</v>
      </c>
      <c r="E105" s="5">
        <v>2219059990</v>
      </c>
      <c r="F105" s="5">
        <v>1816971646</v>
      </c>
      <c r="G105" s="5">
        <v>1673131089</v>
      </c>
      <c r="I105" s="5">
        <v>2219059990</v>
      </c>
      <c r="J105" s="5">
        <v>364558430</v>
      </c>
      <c r="K105" s="5">
        <v>230044561</v>
      </c>
      <c r="L105" s="5">
        <v>125687351</v>
      </c>
      <c r="M105" s="5">
        <v>868089200</v>
      </c>
      <c r="N105" s="5">
        <v>12719771728</v>
      </c>
      <c r="O105" s="5">
        <v>6502546834</v>
      </c>
    </row>
    <row r="106" spans="3:15" x14ac:dyDescent="0.35">
      <c r="C106" t="s">
        <v>122</v>
      </c>
      <c r="D106" s="5">
        <v>1088885450</v>
      </c>
      <c r="E106" s="5">
        <v>514216368</v>
      </c>
      <c r="F106" s="5">
        <v>850678283</v>
      </c>
      <c r="G106" s="5">
        <v>258002369</v>
      </c>
      <c r="I106" s="5">
        <v>514216368</v>
      </c>
      <c r="J106" s="5">
        <v>691607151</v>
      </c>
      <c r="K106" s="5">
        <v>790093214</v>
      </c>
      <c r="L106" s="5">
        <v>1427127007</v>
      </c>
      <c r="M106" s="5">
        <v>817684394</v>
      </c>
      <c r="N106" s="5">
        <v>2555255006</v>
      </c>
      <c r="O106" s="5">
        <v>1393691855</v>
      </c>
    </row>
    <row r="107" spans="3:15" x14ac:dyDescent="0.35">
      <c r="C107" t="s">
        <v>1181</v>
      </c>
      <c r="F107" s="5">
        <v>193990124</v>
      </c>
      <c r="G107" s="5">
        <v>193990124</v>
      </c>
      <c r="J107" s="5">
        <v>193990124</v>
      </c>
      <c r="K107" s="5">
        <v>618606690</v>
      </c>
      <c r="M107" s="5">
        <v>166768493</v>
      </c>
    </row>
    <row r="108" spans="3:15" x14ac:dyDescent="0.35">
      <c r="C108" t="s">
        <v>123</v>
      </c>
      <c r="D108" s="5">
        <v>1112195450</v>
      </c>
      <c r="E108" s="5">
        <v>368720155</v>
      </c>
      <c r="F108" s="5">
        <v>434064015</v>
      </c>
      <c r="G108" s="5">
        <v>655495485</v>
      </c>
      <c r="I108" s="5">
        <v>368720155</v>
      </c>
      <c r="J108" s="5">
        <v>246129336</v>
      </c>
      <c r="K108" s="5">
        <v>331644397</v>
      </c>
      <c r="L108" s="5">
        <v>209539341</v>
      </c>
      <c r="M108" s="5">
        <v>572640327</v>
      </c>
      <c r="N108" s="5">
        <v>494079565</v>
      </c>
      <c r="O108" s="5">
        <v>829607077</v>
      </c>
    </row>
    <row r="109" spans="3:15" x14ac:dyDescent="0.35">
      <c r="C109" t="s">
        <v>285</v>
      </c>
      <c r="D109" s="5">
        <v>4648137976</v>
      </c>
      <c r="E109" s="5">
        <v>6170000000</v>
      </c>
      <c r="F109" s="5">
        <v>8420000000</v>
      </c>
      <c r="G109" s="5">
        <v>10670000000</v>
      </c>
      <c r="I109" s="5">
        <v>6170000000</v>
      </c>
      <c r="J109" s="5">
        <v>15170000000</v>
      </c>
      <c r="K109" s="5">
        <v>9000000000</v>
      </c>
      <c r="L109" s="5">
        <v>9000000000</v>
      </c>
      <c r="M109" s="5">
        <v>36620000000</v>
      </c>
      <c r="N109" s="5">
        <v>37911947981</v>
      </c>
      <c r="O109" s="5">
        <v>43409248809</v>
      </c>
    </row>
    <row r="110" spans="3:15" x14ac:dyDescent="0.35">
      <c r="C110" t="s">
        <v>127</v>
      </c>
      <c r="D110" s="5">
        <v>3482565566</v>
      </c>
      <c r="E110" s="5">
        <v>3482277471</v>
      </c>
      <c r="F110" s="5">
        <v>3262158156</v>
      </c>
      <c r="G110" s="5">
        <v>3243811809</v>
      </c>
      <c r="I110" s="5">
        <v>3482277471</v>
      </c>
      <c r="J110" s="5">
        <v>3246124380</v>
      </c>
      <c r="K110" s="5">
        <v>17408668056</v>
      </c>
      <c r="L110" s="5">
        <v>26221618174</v>
      </c>
      <c r="M110" s="5">
        <v>1746042162</v>
      </c>
      <c r="N110" s="5">
        <v>1813371921</v>
      </c>
      <c r="O110" s="5">
        <v>389939795</v>
      </c>
    </row>
    <row r="111" spans="3:15" x14ac:dyDescent="0.35">
      <c r="C111" t="s">
        <v>128</v>
      </c>
      <c r="D111" s="5">
        <v>3482565566</v>
      </c>
      <c r="E111" s="5">
        <v>3482277471</v>
      </c>
      <c r="F111" s="5">
        <v>3262158156</v>
      </c>
      <c r="G111" s="5">
        <v>3243811809</v>
      </c>
      <c r="I111" s="5">
        <v>3482277471</v>
      </c>
      <c r="J111" s="5">
        <v>3246124380</v>
      </c>
      <c r="K111" s="5">
        <v>17408668056</v>
      </c>
      <c r="L111" s="5">
        <v>26221618174</v>
      </c>
      <c r="M111" s="5">
        <v>1746042162</v>
      </c>
      <c r="N111" s="5">
        <v>1813371921</v>
      </c>
      <c r="O111" s="5">
        <v>389939795</v>
      </c>
    </row>
    <row r="112" spans="3:15" x14ac:dyDescent="0.35">
      <c r="C112" t="s">
        <v>125</v>
      </c>
      <c r="K112" s="5">
        <v>15170000000</v>
      </c>
      <c r="L112" s="5">
        <v>24170000000</v>
      </c>
    </row>
    <row r="113" spans="2:15" x14ac:dyDescent="0.35">
      <c r="C113" t="s">
        <v>132</v>
      </c>
      <c r="D113" s="5">
        <v>57485147594</v>
      </c>
      <c r="E113" s="5">
        <v>54612495376</v>
      </c>
      <c r="F113" s="5">
        <v>60004206041</v>
      </c>
      <c r="G113" s="5">
        <v>62720253076</v>
      </c>
      <c r="I113" s="5">
        <v>54612495376</v>
      </c>
      <c r="J113" s="5">
        <v>57037641033</v>
      </c>
      <c r="K113" s="5">
        <v>44234161390</v>
      </c>
      <c r="L113" s="5">
        <v>53394262317</v>
      </c>
      <c r="M113" s="5">
        <v>77243842432</v>
      </c>
      <c r="N113" s="5">
        <v>81038905732</v>
      </c>
      <c r="O113" s="5">
        <v>78283769306</v>
      </c>
    </row>
    <row r="114" spans="2:15" x14ac:dyDescent="0.35">
      <c r="C114" t="s">
        <v>133</v>
      </c>
    </row>
    <row r="115" spans="2:15" x14ac:dyDescent="0.35">
      <c r="C115" t="s">
        <v>134</v>
      </c>
      <c r="D115" s="5">
        <v>143000052060</v>
      </c>
      <c r="E115" s="5">
        <v>143000052060</v>
      </c>
      <c r="F115" s="5">
        <v>143000052060</v>
      </c>
      <c r="G115" s="5">
        <v>143000052060</v>
      </c>
      <c r="I115" s="5">
        <v>143000052060</v>
      </c>
      <c r="J115" s="5">
        <v>143000052060</v>
      </c>
      <c r="K115" s="5">
        <v>143000052060</v>
      </c>
      <c r="L115" s="5">
        <v>143000033820</v>
      </c>
      <c r="M115" s="5">
        <v>143000030180</v>
      </c>
      <c r="N115" s="5">
        <v>143000002120</v>
      </c>
      <c r="O115" s="5">
        <v>100000000000</v>
      </c>
    </row>
    <row r="116" spans="2:15" x14ac:dyDescent="0.35">
      <c r="C116" t="s">
        <v>135</v>
      </c>
      <c r="D116" s="5">
        <v>168898405716</v>
      </c>
      <c r="E116" s="5">
        <v>168898405716</v>
      </c>
      <c r="F116" s="5">
        <v>168898405716</v>
      </c>
      <c r="G116" s="5">
        <v>168898405716</v>
      </c>
      <c r="I116" s="5">
        <v>168898405716</v>
      </c>
      <c r="J116" s="5">
        <v>168898405716</v>
      </c>
      <c r="K116" s="5">
        <v>168898405716</v>
      </c>
      <c r="L116" s="5">
        <v>168898309956</v>
      </c>
      <c r="M116" s="5">
        <v>168898290846</v>
      </c>
      <c r="N116" s="5">
        <v>168898143531</v>
      </c>
      <c r="O116" s="5">
        <v>102099450</v>
      </c>
    </row>
    <row r="117" spans="2:15" x14ac:dyDescent="0.35">
      <c r="C117" t="s">
        <v>136</v>
      </c>
      <c r="D117" s="5">
        <v>31015520038</v>
      </c>
      <c r="E117" s="5">
        <v>34687455314</v>
      </c>
      <c r="F117" s="5">
        <v>34927545571</v>
      </c>
      <c r="G117" s="5">
        <v>36583124581</v>
      </c>
      <c r="I117" s="5">
        <v>34687455314</v>
      </c>
      <c r="J117" s="5">
        <v>44353888787</v>
      </c>
      <c r="K117" s="5">
        <v>68608553442</v>
      </c>
      <c r="L117" s="5">
        <v>78014381105</v>
      </c>
      <c r="M117" s="5">
        <v>69482467448</v>
      </c>
      <c r="N117" s="5">
        <v>70424584292</v>
      </c>
      <c r="O117" s="5">
        <v>73333406940</v>
      </c>
    </row>
    <row r="118" spans="2:15" x14ac:dyDescent="0.35">
      <c r="C118" t="s">
        <v>137</v>
      </c>
      <c r="D118" s="5">
        <v>1050000000</v>
      </c>
      <c r="E118" s="5">
        <v>1050000000</v>
      </c>
      <c r="F118" s="5">
        <v>1050000000</v>
      </c>
      <c r="G118" s="5">
        <v>1050000000</v>
      </c>
      <c r="I118" s="5">
        <v>1050000000</v>
      </c>
      <c r="J118" s="5">
        <v>1050000000</v>
      </c>
      <c r="K118" s="5">
        <v>1050000000</v>
      </c>
      <c r="L118" s="5">
        <v>1050000000</v>
      </c>
      <c r="M118" s="5">
        <v>1050000000</v>
      </c>
      <c r="N118" s="5">
        <v>1050000000</v>
      </c>
      <c r="O118" s="5">
        <v>50000000</v>
      </c>
    </row>
    <row r="119" spans="2:15" x14ac:dyDescent="0.35">
      <c r="C119" t="s">
        <v>138</v>
      </c>
      <c r="D119" s="5">
        <v>29965520038</v>
      </c>
      <c r="E119" s="5">
        <v>33637455314</v>
      </c>
      <c r="F119" s="5">
        <v>33877545571</v>
      </c>
      <c r="G119" s="5">
        <v>35533124581</v>
      </c>
      <c r="I119" s="5">
        <v>33637455314</v>
      </c>
      <c r="J119" s="5">
        <v>43303888787</v>
      </c>
      <c r="K119" s="5">
        <v>67558553442</v>
      </c>
      <c r="L119" s="5">
        <v>76964381105</v>
      </c>
      <c r="M119" s="5">
        <v>68432467448</v>
      </c>
      <c r="N119" s="5">
        <v>69374584292</v>
      </c>
      <c r="O119" s="5">
        <v>73283406940</v>
      </c>
    </row>
    <row r="120" spans="2:15" x14ac:dyDescent="0.35">
      <c r="C120" t="s">
        <v>139</v>
      </c>
      <c r="D120" s="5">
        <v>31015520038</v>
      </c>
      <c r="E120" s="5">
        <v>34687455314</v>
      </c>
      <c r="F120" s="5">
        <v>34927545571</v>
      </c>
      <c r="G120" s="5">
        <v>36583124581</v>
      </c>
      <c r="I120" s="5">
        <v>34687455314</v>
      </c>
      <c r="J120" s="5">
        <v>44353888787</v>
      </c>
      <c r="K120" s="5">
        <v>68608553442</v>
      </c>
      <c r="L120" s="5">
        <v>78014381105</v>
      </c>
      <c r="M120" s="5">
        <v>69482467448</v>
      </c>
      <c r="N120" s="5">
        <v>70424584292</v>
      </c>
      <c r="O120" s="5">
        <v>73333406940</v>
      </c>
    </row>
    <row r="121" spans="2:15" x14ac:dyDescent="0.35">
      <c r="C121" t="s">
        <v>291</v>
      </c>
      <c r="D121" s="5">
        <v>124461229</v>
      </c>
      <c r="E121" s="5">
        <v>124724304</v>
      </c>
      <c r="F121" s="5">
        <v>122754853</v>
      </c>
      <c r="G121" s="5">
        <v>123504995</v>
      </c>
      <c r="I121" s="5">
        <v>124724304</v>
      </c>
      <c r="J121" s="5">
        <v>123963839</v>
      </c>
      <c r="K121" s="5">
        <v>124866690</v>
      </c>
      <c r="L121" s="5">
        <v>126042910</v>
      </c>
      <c r="M121" s="5">
        <v>122346258</v>
      </c>
      <c r="N121" s="5">
        <v>122756803</v>
      </c>
      <c r="O121" s="5">
        <v>123298990</v>
      </c>
    </row>
    <row r="122" spans="2:15" x14ac:dyDescent="0.35">
      <c r="C122" t="s">
        <v>9</v>
      </c>
      <c r="D122" s="5">
        <v>342904664236</v>
      </c>
      <c r="E122" s="5">
        <v>346576862587</v>
      </c>
      <c r="F122" s="5">
        <v>346918442639</v>
      </c>
      <c r="G122" s="5">
        <v>348574771791</v>
      </c>
      <c r="I122" s="5">
        <v>346576862587</v>
      </c>
      <c r="J122" s="5">
        <v>356345994841</v>
      </c>
      <c r="K122" s="5">
        <v>380612009112</v>
      </c>
      <c r="L122" s="5">
        <v>390028651289</v>
      </c>
      <c r="M122" s="5">
        <v>381500758856</v>
      </c>
      <c r="N122" s="5">
        <v>382452553272</v>
      </c>
      <c r="O122" s="5">
        <v>173558805380</v>
      </c>
    </row>
    <row r="123" spans="2:15" x14ac:dyDescent="0.35">
      <c r="C123" t="s">
        <v>140</v>
      </c>
      <c r="D123" s="5">
        <v>400389811830</v>
      </c>
      <c r="E123" s="5">
        <v>401189357963</v>
      </c>
      <c r="F123" s="5">
        <v>406922648680</v>
      </c>
      <c r="G123" s="5">
        <v>411295024867</v>
      </c>
      <c r="I123" s="5">
        <v>401189357963</v>
      </c>
      <c r="J123" s="5">
        <v>413383635874</v>
      </c>
      <c r="K123" s="5">
        <v>424846170502</v>
      </c>
      <c r="L123" s="5">
        <v>443422913606</v>
      </c>
      <c r="M123" s="5">
        <v>458744601288</v>
      </c>
      <c r="N123" s="5">
        <v>463491459004</v>
      </c>
      <c r="O123" s="5">
        <v>251842574686</v>
      </c>
    </row>
    <row r="124" spans="2:15" x14ac:dyDescent="0.35">
      <c r="C124" t="s">
        <v>141</v>
      </c>
      <c r="D124" s="5">
        <v>7150002603</v>
      </c>
      <c r="E124" s="5">
        <v>7150002603</v>
      </c>
      <c r="F124" s="5">
        <v>7150002603</v>
      </c>
      <c r="G124" s="5">
        <v>7150002603</v>
      </c>
      <c r="I124" s="5">
        <v>7150002603</v>
      </c>
      <c r="J124" s="5">
        <v>7150002603</v>
      </c>
      <c r="K124" s="5">
        <v>7150002603</v>
      </c>
      <c r="L124" s="5">
        <v>7150001691</v>
      </c>
      <c r="M124" s="5">
        <v>7150000000</v>
      </c>
      <c r="N124" s="5">
        <v>7150000000</v>
      </c>
      <c r="O124" s="5">
        <v>100000</v>
      </c>
    </row>
    <row r="126" spans="2:15" x14ac:dyDescent="0.35">
      <c r="B126" t="s">
        <v>142</v>
      </c>
      <c r="C126" t="s">
        <v>143</v>
      </c>
      <c r="D126" s="5">
        <v>1426852196</v>
      </c>
      <c r="E126" s="5">
        <v>2934179025</v>
      </c>
      <c r="F126" s="5">
        <v>3255962225</v>
      </c>
      <c r="G126" s="5">
        <v>1791584776</v>
      </c>
      <c r="I126" s="5">
        <v>8772495325</v>
      </c>
      <c r="J126" s="5">
        <v>1843311674</v>
      </c>
      <c r="K126" s="5">
        <v>20102128965</v>
      </c>
      <c r="L126" s="5">
        <v>13397024751</v>
      </c>
      <c r="M126" s="5">
        <v>-16919127546</v>
      </c>
      <c r="N126" s="5">
        <v>-5627589741</v>
      </c>
      <c r="O126" s="5">
        <v>-69017726651</v>
      </c>
    </row>
    <row r="127" spans="2:15" x14ac:dyDescent="0.35">
      <c r="C127" t="s">
        <v>292</v>
      </c>
      <c r="D127" s="5">
        <v>5586971888</v>
      </c>
      <c r="E127" s="5">
        <v>7991377167</v>
      </c>
      <c r="F127" s="5">
        <v>8256386690</v>
      </c>
      <c r="G127" s="5">
        <v>4211678237</v>
      </c>
      <c r="I127" s="5">
        <v>29648458221</v>
      </c>
      <c r="J127" s="5">
        <v>42681766327</v>
      </c>
      <c r="K127" s="5">
        <v>58082663323</v>
      </c>
      <c r="L127" s="5">
        <v>49160582342</v>
      </c>
      <c r="M127" s="5">
        <v>44200525564</v>
      </c>
      <c r="N127" s="5">
        <v>34361023588</v>
      </c>
      <c r="O127" s="5">
        <v>24452478242</v>
      </c>
    </row>
    <row r="128" spans="2:15" x14ac:dyDescent="0.35">
      <c r="C128" t="s">
        <v>294</v>
      </c>
      <c r="D128" s="5">
        <v>-1050225366</v>
      </c>
      <c r="E128" s="5">
        <v>-2348490025</v>
      </c>
      <c r="F128" s="5">
        <v>-459726444</v>
      </c>
      <c r="G128" s="5">
        <v>-427096522</v>
      </c>
      <c r="I128" s="5">
        <v>-7665195154</v>
      </c>
      <c r="J128" s="5">
        <v>-24838116011</v>
      </c>
      <c r="K128" s="5">
        <v>-21495697296</v>
      </c>
      <c r="L128" s="5">
        <v>-20772551925</v>
      </c>
      <c r="M128" s="5">
        <v>-52964066914</v>
      </c>
      <c r="N128" s="5">
        <v>-31115852183</v>
      </c>
      <c r="O128" s="5">
        <v>-87963676024</v>
      </c>
    </row>
    <row r="129" spans="3:15" x14ac:dyDescent="0.35">
      <c r="C129" t="s">
        <v>875</v>
      </c>
    </row>
    <row r="130" spans="3:15" x14ac:dyDescent="0.35">
      <c r="C130" t="s">
        <v>651</v>
      </c>
      <c r="D130" s="5">
        <v>-3075941985</v>
      </c>
      <c r="E130" s="5">
        <v>-2923711535</v>
      </c>
      <c r="F130" s="5">
        <v>-2648014482</v>
      </c>
      <c r="G130" s="5">
        <v>-2669319533</v>
      </c>
      <c r="I130" s="5">
        <v>-11457612691</v>
      </c>
      <c r="J130" s="5">
        <v>-13151018164</v>
      </c>
      <c r="K130" s="5">
        <v>-11764859005</v>
      </c>
      <c r="L130" s="5">
        <v>-9044106539</v>
      </c>
      <c r="M130" s="5">
        <v>-7077074366</v>
      </c>
      <c r="N130" s="5">
        <v>-5306734193</v>
      </c>
      <c r="O130" s="5">
        <v>-2590819356</v>
      </c>
    </row>
    <row r="131" spans="3:15" x14ac:dyDescent="0.35">
      <c r="C131" t="s">
        <v>148</v>
      </c>
      <c r="E131" s="5">
        <v>-328283167</v>
      </c>
      <c r="I131" s="5">
        <v>-328283167</v>
      </c>
      <c r="J131" s="5">
        <v>-419980805</v>
      </c>
      <c r="K131" s="5">
        <v>-1069235153</v>
      </c>
      <c r="L131" s="5">
        <v>-1061635575</v>
      </c>
      <c r="M131" s="5">
        <v>-1078511830</v>
      </c>
    </row>
    <row r="132" spans="3:15" x14ac:dyDescent="0.35">
      <c r="C132" t="s">
        <v>865</v>
      </c>
      <c r="E132" s="5">
        <v>1758410186</v>
      </c>
      <c r="F132" s="5">
        <v>-1835048164</v>
      </c>
      <c r="G132" s="5">
        <v>791548512</v>
      </c>
      <c r="N132" s="5">
        <v>-2295196642</v>
      </c>
      <c r="O132" s="5">
        <v>-1251344663</v>
      </c>
    </row>
    <row r="133" spans="3:15" x14ac:dyDescent="0.35">
      <c r="C133" t="s">
        <v>604</v>
      </c>
      <c r="D133" s="5">
        <v>-36868171</v>
      </c>
      <c r="E133" s="5">
        <v>-1208622095</v>
      </c>
      <c r="F133" s="5">
        <v>-58935276</v>
      </c>
      <c r="G133" s="5">
        <v>-120003750</v>
      </c>
      <c r="I133" s="5">
        <v>-1431794198</v>
      </c>
      <c r="J133" s="5">
        <v>-2687733423</v>
      </c>
      <c r="K133" s="5">
        <v>-3669820265</v>
      </c>
      <c r="L133" s="5">
        <v>-4913240748</v>
      </c>
      <c r="N133" s="5">
        <v>-4992380519</v>
      </c>
      <c r="O133" s="5">
        <v>-1996408839</v>
      </c>
    </row>
    <row r="134" spans="3:15" x14ac:dyDescent="0.35">
      <c r="C134" t="s">
        <v>335</v>
      </c>
      <c r="E134" s="5">
        <v>-8371000</v>
      </c>
      <c r="I134" s="5">
        <v>-8371000</v>
      </c>
      <c r="J134" s="5">
        <v>-22149380</v>
      </c>
      <c r="K134" s="5">
        <v>-54723975</v>
      </c>
      <c r="L134" s="5">
        <v>-15502325</v>
      </c>
    </row>
    <row r="135" spans="3:15" x14ac:dyDescent="0.35">
      <c r="C135" t="s">
        <v>851</v>
      </c>
      <c r="D135" s="5">
        <v>2915830</v>
      </c>
      <c r="E135" s="5">
        <v>1869494</v>
      </c>
      <c r="F135" s="5">
        <v>1299901</v>
      </c>
      <c r="G135" s="5">
        <v>4777832</v>
      </c>
      <c r="I135" s="5">
        <v>15293314</v>
      </c>
      <c r="J135" s="5">
        <v>280543130</v>
      </c>
      <c r="K135" s="5">
        <v>73801336</v>
      </c>
      <c r="L135" s="5">
        <v>43479521</v>
      </c>
      <c r="N135" s="5">
        <v>3721550208</v>
      </c>
      <c r="O135" s="5">
        <v>332043989</v>
      </c>
    </row>
    <row r="136" spans="3:15" x14ac:dyDescent="0.35">
      <c r="C136" t="s">
        <v>150</v>
      </c>
      <c r="D136" s="5">
        <v>-1775497158</v>
      </c>
      <c r="E136" s="5">
        <v>-2113660878</v>
      </c>
      <c r="F136" s="5">
        <v>-2442985312</v>
      </c>
      <c r="G136" s="5">
        <v>-2483242559</v>
      </c>
      <c r="I136" s="5">
        <v>-9451090229</v>
      </c>
      <c r="J136" s="5">
        <v>-10145134422</v>
      </c>
      <c r="K136" s="5">
        <v>-11259895106</v>
      </c>
      <c r="L136" s="5">
        <v>-5019271157</v>
      </c>
      <c r="M136" s="5">
        <v>-11486000789</v>
      </c>
      <c r="N136" s="5">
        <v>204608416168</v>
      </c>
      <c r="O136" s="5">
        <v>85125747250</v>
      </c>
    </row>
    <row r="137" spans="3:15" x14ac:dyDescent="0.35">
      <c r="C137" t="s">
        <v>151</v>
      </c>
      <c r="D137" s="5">
        <v>-1034935000</v>
      </c>
      <c r="E137" s="5">
        <v>-7082460</v>
      </c>
      <c r="F137" s="5">
        <v>-5550000</v>
      </c>
      <c r="G137" s="5">
        <v>-7927928</v>
      </c>
      <c r="I137" s="5">
        <v>-18432888</v>
      </c>
      <c r="J137" s="5">
        <v>-186960006</v>
      </c>
      <c r="K137" s="5">
        <v>-175392591</v>
      </c>
      <c r="L137" s="5">
        <v>-9740679678</v>
      </c>
      <c r="M137" s="5">
        <v>29340241778</v>
      </c>
      <c r="N137" s="5">
        <v>-196542495678</v>
      </c>
      <c r="O137" s="5">
        <v>-14976204321</v>
      </c>
    </row>
    <row r="138" spans="3:15" x14ac:dyDescent="0.35">
      <c r="C138" t="s">
        <v>155</v>
      </c>
      <c r="D138" s="5">
        <v>-10385000</v>
      </c>
      <c r="E138" s="5">
        <v>-7082460</v>
      </c>
      <c r="F138" s="5">
        <v>-5550000</v>
      </c>
      <c r="G138" s="5">
        <v>-7927928</v>
      </c>
      <c r="I138" s="5">
        <v>-18432888</v>
      </c>
      <c r="J138" s="5">
        <v>-181960006</v>
      </c>
      <c r="K138" s="5">
        <v>-175392591</v>
      </c>
      <c r="L138" s="5">
        <v>-884660135</v>
      </c>
      <c r="M138" s="5">
        <v>-198664909</v>
      </c>
      <c r="N138" s="5">
        <v>-320995678</v>
      </c>
      <c r="O138" s="5">
        <v>-2737579321</v>
      </c>
    </row>
    <row r="139" spans="3:15" x14ac:dyDescent="0.35">
      <c r="C139" t="s">
        <v>916</v>
      </c>
      <c r="D139" s="5">
        <v>25105450000</v>
      </c>
      <c r="L139" s="5">
        <v>-8817025000</v>
      </c>
      <c r="N139" s="5">
        <v>-152316750000</v>
      </c>
    </row>
    <row r="140" spans="3:15" x14ac:dyDescent="0.35">
      <c r="C140" t="s">
        <v>299</v>
      </c>
      <c r="M140" s="5">
        <v>1371271644</v>
      </c>
    </row>
    <row r="141" spans="3:15" x14ac:dyDescent="0.35">
      <c r="C141" t="s">
        <v>877</v>
      </c>
      <c r="M141" s="5">
        <v>45316848877</v>
      </c>
    </row>
    <row r="142" spans="3:15" x14ac:dyDescent="0.35">
      <c r="C142" t="s">
        <v>928</v>
      </c>
      <c r="N142" s="5">
        <v>-43904750000</v>
      </c>
    </row>
    <row r="143" spans="3:15" x14ac:dyDescent="0.35">
      <c r="C143" t="s">
        <v>1182</v>
      </c>
      <c r="M143" s="5">
        <v>-17149213834</v>
      </c>
    </row>
    <row r="144" spans="3:15" x14ac:dyDescent="0.35">
      <c r="C144" t="s">
        <v>1183</v>
      </c>
      <c r="L144" s="5">
        <v>-38994543</v>
      </c>
    </row>
    <row r="145" spans="3:15" x14ac:dyDescent="0.35">
      <c r="C145" t="s">
        <v>107</v>
      </c>
      <c r="D145" s="5">
        <v>-26130000000</v>
      </c>
    </row>
    <row r="146" spans="3:15" x14ac:dyDescent="0.35">
      <c r="C146" t="s">
        <v>108</v>
      </c>
    </row>
    <row r="147" spans="3:15" x14ac:dyDescent="0.35">
      <c r="C147" t="s">
        <v>754</v>
      </c>
    </row>
    <row r="148" spans="3:15" x14ac:dyDescent="0.35">
      <c r="C148" t="s">
        <v>158</v>
      </c>
      <c r="J148" s="5">
        <v>-5000000</v>
      </c>
      <c r="O148" s="5">
        <v>-12238625000</v>
      </c>
    </row>
    <row r="149" spans="3:15" x14ac:dyDescent="0.35">
      <c r="C149" t="s">
        <v>164</v>
      </c>
      <c r="D149" s="5">
        <v>-1775497158</v>
      </c>
      <c r="E149" s="5">
        <v>-2113660878</v>
      </c>
      <c r="F149" s="5">
        <v>-2442985312</v>
      </c>
      <c r="G149" s="5">
        <v>-2483242559</v>
      </c>
      <c r="I149" s="5">
        <v>-9451090229</v>
      </c>
      <c r="J149" s="5">
        <v>-10145134422</v>
      </c>
      <c r="K149" s="5">
        <v>-11259895106</v>
      </c>
      <c r="L149" s="5">
        <v>-5019271157</v>
      </c>
      <c r="M149" s="5">
        <v>-11486000789</v>
      </c>
      <c r="N149" s="5">
        <v>204608416168</v>
      </c>
      <c r="O149" s="5">
        <v>85125747250</v>
      </c>
    </row>
    <row r="150" spans="3:15" x14ac:dyDescent="0.35">
      <c r="C150" t="s">
        <v>167</v>
      </c>
      <c r="N150" s="5">
        <v>43000002120</v>
      </c>
      <c r="O150" s="5">
        <v>98000000000</v>
      </c>
    </row>
    <row r="151" spans="3:15" x14ac:dyDescent="0.35">
      <c r="C151" t="s">
        <v>577</v>
      </c>
      <c r="D151" s="5">
        <v>-1521862024</v>
      </c>
      <c r="E151" s="5">
        <v>-2250000000</v>
      </c>
      <c r="F151" s="5">
        <v>-2250000000</v>
      </c>
      <c r="G151" s="5">
        <v>-2250000000</v>
      </c>
      <c r="I151" s="5">
        <v>-9000000000</v>
      </c>
      <c r="J151" s="5">
        <v>-9000000000</v>
      </c>
      <c r="K151" s="5">
        <v>-9000000000</v>
      </c>
      <c r="L151" s="5">
        <v>-3450000000</v>
      </c>
      <c r="M151" s="5">
        <v>-1291947981</v>
      </c>
      <c r="N151" s="5">
        <v>-5497300828</v>
      </c>
      <c r="O151" s="5">
        <v>-742908591</v>
      </c>
    </row>
    <row r="152" spans="3:15" x14ac:dyDescent="0.35">
      <c r="C152" t="s">
        <v>1184</v>
      </c>
      <c r="N152" s="5">
        <v>-2401200000</v>
      </c>
    </row>
    <row r="153" spans="3:15" x14ac:dyDescent="0.35">
      <c r="C153" t="s">
        <v>1185</v>
      </c>
      <c r="O153" s="5">
        <v>1363200000</v>
      </c>
    </row>
    <row r="154" spans="3:15" x14ac:dyDescent="0.35">
      <c r="C154" t="s">
        <v>964</v>
      </c>
      <c r="N154" s="5">
        <v>172000011130</v>
      </c>
    </row>
    <row r="155" spans="3:15" x14ac:dyDescent="0.35">
      <c r="C155" t="s">
        <v>1186</v>
      </c>
      <c r="L155" s="5">
        <v>-23828119</v>
      </c>
      <c r="M155" s="5">
        <v>-2650859869</v>
      </c>
      <c r="N155" s="5">
        <v>-2083395971</v>
      </c>
      <c r="O155" s="5">
        <v>-18010593143</v>
      </c>
    </row>
    <row r="156" spans="3:15" x14ac:dyDescent="0.35">
      <c r="C156" t="s">
        <v>166</v>
      </c>
      <c r="D156" s="5">
        <v>-138512379</v>
      </c>
      <c r="E156" s="5">
        <v>247757115</v>
      </c>
      <c r="F156" s="5">
        <v>-85152859</v>
      </c>
      <c r="G156" s="5">
        <v>-148126639</v>
      </c>
      <c r="I156" s="5">
        <v>-26473663</v>
      </c>
      <c r="J156" s="5">
        <v>-772593863</v>
      </c>
      <c r="K156" s="5">
        <v>-954417524</v>
      </c>
      <c r="L156" s="5">
        <v>-513685126</v>
      </c>
      <c r="M156" s="5">
        <v>-490591235</v>
      </c>
      <c r="N156" s="5">
        <v>-409700283</v>
      </c>
    </row>
    <row r="157" spans="3:15" x14ac:dyDescent="0.35">
      <c r="C157" t="s">
        <v>563</v>
      </c>
      <c r="D157" s="5">
        <v>-115122755</v>
      </c>
      <c r="E157" s="5">
        <v>-111417993</v>
      </c>
      <c r="F157" s="5">
        <v>-107832453</v>
      </c>
      <c r="G157" s="5">
        <v>-85115920</v>
      </c>
      <c r="I157" s="5">
        <v>-424616566</v>
      </c>
      <c r="J157" s="5">
        <v>-372540559</v>
      </c>
      <c r="K157" s="5">
        <v>-1305591582</v>
      </c>
      <c r="L157" s="5">
        <v>-245280476</v>
      </c>
      <c r="M157" s="5">
        <v>-52610693</v>
      </c>
    </row>
    <row r="158" spans="3:15" x14ac:dyDescent="0.35">
      <c r="C158" t="s">
        <v>976</v>
      </c>
      <c r="K158" s="5">
        <v>114000</v>
      </c>
      <c r="L158" s="5">
        <v>22750</v>
      </c>
      <c r="M158" s="5">
        <v>175375</v>
      </c>
    </row>
    <row r="159" spans="3:15" x14ac:dyDescent="0.35">
      <c r="C159" t="s">
        <v>342</v>
      </c>
      <c r="O159" s="5">
        <v>4516048984</v>
      </c>
    </row>
    <row r="160" spans="3:15" x14ac:dyDescent="0.35">
      <c r="C160" t="s">
        <v>1187</v>
      </c>
    </row>
    <row r="161" spans="2:15" x14ac:dyDescent="0.35">
      <c r="C161" t="s">
        <v>296</v>
      </c>
      <c r="M161" s="5">
        <v>-4497666349</v>
      </c>
    </row>
    <row r="162" spans="2:15" x14ac:dyDescent="0.35">
      <c r="C162" t="s">
        <v>408</v>
      </c>
      <c r="L162" s="5">
        <v>-786500186</v>
      </c>
      <c r="M162" s="5">
        <v>-2502500037</v>
      </c>
    </row>
    <row r="163" spans="2:15" x14ac:dyDescent="0.35">
      <c r="C163" t="s">
        <v>1188</v>
      </c>
    </row>
    <row r="164" spans="2:15" x14ac:dyDescent="0.35">
      <c r="C164" t="s">
        <v>174</v>
      </c>
      <c r="D164" s="5">
        <v>-1383579962</v>
      </c>
      <c r="E164" s="5">
        <v>813435687</v>
      </c>
      <c r="F164" s="5">
        <v>807426913</v>
      </c>
      <c r="G164" s="5">
        <v>-699585711</v>
      </c>
      <c r="I164" s="5">
        <v>-697027792</v>
      </c>
      <c r="J164" s="5">
        <v>-8488782754</v>
      </c>
      <c r="K164" s="5">
        <v>8666841268</v>
      </c>
      <c r="L164" s="5">
        <v>-1362926084</v>
      </c>
      <c r="M164" s="5">
        <v>935113443</v>
      </c>
      <c r="N164" s="5">
        <v>2438330749</v>
      </c>
      <c r="O164" s="5">
        <v>1131816278</v>
      </c>
    </row>
    <row r="165" spans="2:15" x14ac:dyDescent="0.35">
      <c r="C165" t="s">
        <v>175</v>
      </c>
      <c r="D165" s="5">
        <v>5049989225</v>
      </c>
      <c r="I165" s="5">
        <v>5747017017</v>
      </c>
      <c r="J165" s="5">
        <v>14235799771</v>
      </c>
      <c r="K165" s="5">
        <v>5568958503</v>
      </c>
      <c r="L165" s="5">
        <v>6931884587</v>
      </c>
      <c r="M165" s="5">
        <v>5996771144</v>
      </c>
      <c r="N165" s="5">
        <v>3558440395</v>
      </c>
      <c r="O165" s="5">
        <v>2426624117</v>
      </c>
    </row>
    <row r="166" spans="2:15" x14ac:dyDescent="0.35">
      <c r="C166" t="s">
        <v>176</v>
      </c>
      <c r="D166" s="5">
        <v>3666409263</v>
      </c>
      <c r="E166" s="5">
        <v>813435687</v>
      </c>
      <c r="F166" s="5">
        <v>807426913</v>
      </c>
      <c r="G166" s="5">
        <v>-699585711</v>
      </c>
      <c r="I166" s="5">
        <v>5049989225</v>
      </c>
      <c r="J166" s="5">
        <v>5747017017</v>
      </c>
      <c r="K166" s="5">
        <v>14235799771</v>
      </c>
      <c r="L166" s="5">
        <v>5568958503</v>
      </c>
      <c r="M166" s="5">
        <v>6931884587</v>
      </c>
      <c r="N166" s="5">
        <v>5996771144</v>
      </c>
      <c r="O166" s="5">
        <v>3558440395</v>
      </c>
    </row>
    <row r="168" spans="2:15" x14ac:dyDescent="0.35">
      <c r="B168" t="s">
        <v>177</v>
      </c>
      <c r="C168" t="s">
        <v>11</v>
      </c>
      <c r="D168" s="5">
        <v>7150000000</v>
      </c>
      <c r="E168" s="5">
        <v>7150000000</v>
      </c>
      <c r="F168" s="5">
        <v>7150000000</v>
      </c>
      <c r="G168" s="5">
        <v>7150000000</v>
      </c>
      <c r="I168" s="5">
        <v>7150000000</v>
      </c>
      <c r="J168" s="5">
        <v>7150000000</v>
      </c>
      <c r="K168" s="5">
        <v>7150000000</v>
      </c>
      <c r="L168" s="5">
        <v>7150000000</v>
      </c>
      <c r="M168" s="5">
        <v>7150000000</v>
      </c>
      <c r="N168" s="5">
        <v>7150000000</v>
      </c>
      <c r="O168" s="5">
        <v>0</v>
      </c>
    </row>
    <row r="169" spans="2:15" x14ac:dyDescent="0.35">
      <c r="C169" t="s">
        <v>178</v>
      </c>
      <c r="D169" s="6">
        <v>-0.51</v>
      </c>
      <c r="E169" s="6">
        <v>-0.03</v>
      </c>
      <c r="F169" s="6">
        <v>-0.23</v>
      </c>
      <c r="G169" s="6">
        <v>-0.33</v>
      </c>
    </row>
    <row r="170" spans="2:15" x14ac:dyDescent="0.35">
      <c r="C170" t="s">
        <v>179</v>
      </c>
      <c r="D170" s="6">
        <v>-86.27</v>
      </c>
      <c r="E170" s="6">
        <v>-1633.33</v>
      </c>
      <c r="F170" s="6">
        <v>-213.04</v>
      </c>
      <c r="G170" s="6">
        <v>-103.03</v>
      </c>
    </row>
    <row r="171" spans="2:15" x14ac:dyDescent="0.35">
      <c r="C171" t="s">
        <v>62</v>
      </c>
      <c r="D171" s="6">
        <v>149.24</v>
      </c>
      <c r="E171" s="6">
        <v>33.799999999999997</v>
      </c>
      <c r="F171" s="5">
        <v>40</v>
      </c>
      <c r="G171" s="6">
        <v>245.96</v>
      </c>
    </row>
    <row r="172" spans="2:15" x14ac:dyDescent="0.35">
      <c r="C172" t="s">
        <v>180</v>
      </c>
      <c r="D172" s="5">
        <v>-4360000000</v>
      </c>
      <c r="E172" s="5">
        <v>-3400000000</v>
      </c>
      <c r="F172" s="5">
        <v>-1750000000</v>
      </c>
      <c r="G172" s="5">
        <v>-4000000000</v>
      </c>
    </row>
    <row r="173" spans="2:15" x14ac:dyDescent="0.35">
      <c r="C173" t="s">
        <v>181</v>
      </c>
      <c r="D173" s="6">
        <v>-9.1999999999999998E-3</v>
      </c>
      <c r="E173" s="6">
        <v>-5.9999999999999995E-4</v>
      </c>
      <c r="F173" s="6">
        <v>-4.0999999999999995E-3</v>
      </c>
      <c r="G173" s="6">
        <v>-5.7999999999999996E-3</v>
      </c>
    </row>
    <row r="174" spans="2:15" x14ac:dyDescent="0.35">
      <c r="C174" t="s">
        <v>182</v>
      </c>
      <c r="D174" s="6">
        <v>-1.0700000000000001E-2</v>
      </c>
      <c r="E174" s="6">
        <v>-7.000000000000001E-4</v>
      </c>
      <c r="F174" s="6">
        <v>-4.7999999999999996E-3</v>
      </c>
      <c r="G174" s="6">
        <v>-6.8999999999999999E-3</v>
      </c>
    </row>
    <row r="175" spans="2:15" x14ac:dyDescent="0.35">
      <c r="C175" t="s">
        <v>183</v>
      </c>
      <c r="D175" s="6">
        <v>-1.3899999999999999E-2</v>
      </c>
      <c r="E175" s="6">
        <v>-1.0700000000000001E-2</v>
      </c>
      <c r="F175" s="6">
        <v>-6.0999999999999995E-3</v>
      </c>
      <c r="G175" s="6">
        <v>-1.24E-2</v>
      </c>
    </row>
    <row r="176" spans="2:15" x14ac:dyDescent="0.35">
      <c r="C176" t="s">
        <v>184</v>
      </c>
      <c r="D176" s="6">
        <v>-131.07</v>
      </c>
      <c r="E176" s="6">
        <v>-268.27</v>
      </c>
      <c r="F176" s="6">
        <v>-36.15</v>
      </c>
      <c r="G176" s="6">
        <v>-36.5</v>
      </c>
    </row>
    <row r="177" spans="3:15" x14ac:dyDescent="0.35">
      <c r="C177" t="s">
        <v>185</v>
      </c>
      <c r="D177" s="5">
        <v>343000000000</v>
      </c>
      <c r="E177" s="5">
        <v>347000000000</v>
      </c>
      <c r="F177" s="5">
        <v>347000000000</v>
      </c>
      <c r="G177" s="5">
        <v>349000000000</v>
      </c>
    </row>
    <row r="178" spans="3:15" x14ac:dyDescent="0.35">
      <c r="C178" t="s">
        <v>186</v>
      </c>
      <c r="D178" s="6">
        <v>0.92</v>
      </c>
      <c r="E178" s="6">
        <v>1.01</v>
      </c>
      <c r="F178" s="6">
        <v>1.01</v>
      </c>
      <c r="G178" s="6">
        <v>0.7</v>
      </c>
    </row>
    <row r="179" spans="3:15" x14ac:dyDescent="0.35">
      <c r="C179" t="s">
        <v>187</v>
      </c>
      <c r="D179" s="6">
        <v>47.94</v>
      </c>
      <c r="E179" s="6">
        <v>48.45</v>
      </c>
      <c r="F179" s="6">
        <v>48.5</v>
      </c>
      <c r="G179" s="6">
        <v>48.73</v>
      </c>
    </row>
    <row r="180" spans="3:15" x14ac:dyDescent="0.35">
      <c r="C180" t="s">
        <v>188</v>
      </c>
      <c r="D180" s="6">
        <v>0.92</v>
      </c>
      <c r="E180" s="6">
        <v>1.01</v>
      </c>
      <c r="F180" s="6">
        <v>1.01</v>
      </c>
      <c r="G180" s="6">
        <v>0.7</v>
      </c>
    </row>
    <row r="181" spans="3:15" x14ac:dyDescent="0.35">
      <c r="C181" t="s">
        <v>189</v>
      </c>
      <c r="D181" s="6">
        <v>47.94</v>
      </c>
      <c r="E181" s="6">
        <v>48.45</v>
      </c>
      <c r="F181" s="6">
        <v>48.5</v>
      </c>
      <c r="G181" s="6">
        <v>48.73</v>
      </c>
    </row>
    <row r="182" spans="3:15" x14ac:dyDescent="0.35">
      <c r="C182" t="s">
        <v>190</v>
      </c>
      <c r="D182" s="5">
        <v>5000000000</v>
      </c>
      <c r="E182" s="5">
        <v>6000000000</v>
      </c>
      <c r="F182" s="5">
        <v>9000000000</v>
      </c>
      <c r="G182" s="5">
        <v>11000000000</v>
      </c>
    </row>
    <row r="183" spans="3:15" x14ac:dyDescent="0.35">
      <c r="C183" t="s">
        <v>191</v>
      </c>
      <c r="F183" s="5">
        <v>0</v>
      </c>
      <c r="G183" s="5">
        <v>0</v>
      </c>
    </row>
    <row r="184" spans="3:15" x14ac:dyDescent="0.35">
      <c r="C184" t="s">
        <v>192</v>
      </c>
      <c r="D184" s="5">
        <v>343000000000</v>
      </c>
      <c r="E184" s="5">
        <v>346000000000</v>
      </c>
      <c r="F184" s="5">
        <v>347000000000</v>
      </c>
      <c r="G184" s="5">
        <v>348000000000</v>
      </c>
    </row>
    <row r="185" spans="3:15" x14ac:dyDescent="0.35">
      <c r="C185" t="s">
        <v>23</v>
      </c>
      <c r="D185" s="5">
        <v>5000000000</v>
      </c>
      <c r="E185" s="5">
        <v>6000000000</v>
      </c>
      <c r="F185" s="5">
        <v>9000000000</v>
      </c>
      <c r="G185" s="5">
        <v>11000000000</v>
      </c>
    </row>
    <row r="186" spans="3:15" x14ac:dyDescent="0.35">
      <c r="C186" t="s">
        <v>20</v>
      </c>
      <c r="D186" s="5">
        <v>1000000000</v>
      </c>
      <c r="E186" s="5">
        <v>1000000000</v>
      </c>
      <c r="F186" s="5">
        <v>4000000000</v>
      </c>
      <c r="G186" s="5">
        <v>8000000000</v>
      </c>
    </row>
    <row r="187" spans="3:15" x14ac:dyDescent="0.35">
      <c r="C187" t="s">
        <v>193</v>
      </c>
      <c r="D187" s="5">
        <v>152000000000</v>
      </c>
      <c r="E187" s="5">
        <v>155000000000</v>
      </c>
      <c r="F187" s="5">
        <v>163000000000</v>
      </c>
      <c r="G187" s="5">
        <v>165000000000</v>
      </c>
    </row>
    <row r="188" spans="3:15" x14ac:dyDescent="0.35">
      <c r="C188" t="s">
        <v>194</v>
      </c>
      <c r="D188" s="5">
        <v>1000000000</v>
      </c>
      <c r="E188" s="5">
        <v>3000000000</v>
      </c>
      <c r="F188" s="5">
        <v>3000000000</v>
      </c>
      <c r="G188" s="5">
        <v>2000000000</v>
      </c>
    </row>
    <row r="189" spans="3:15" x14ac:dyDescent="0.35">
      <c r="C189" t="s">
        <v>195</v>
      </c>
      <c r="D189" s="5">
        <v>25000000000</v>
      </c>
      <c r="E189" s="5">
        <v>0</v>
      </c>
      <c r="F189" s="5">
        <v>0</v>
      </c>
      <c r="G189" s="5">
        <v>0</v>
      </c>
    </row>
    <row r="190" spans="3:15" x14ac:dyDescent="0.35">
      <c r="C190" t="s">
        <v>12</v>
      </c>
      <c r="D190" s="5">
        <v>27000000000</v>
      </c>
      <c r="E190" s="5">
        <v>3000000000</v>
      </c>
      <c r="F190" s="5">
        <v>3000000000</v>
      </c>
      <c r="G190" s="5">
        <v>2000000000</v>
      </c>
    </row>
    <row r="191" spans="3:15" x14ac:dyDescent="0.35">
      <c r="C191" t="s">
        <v>15</v>
      </c>
      <c r="D191" s="6">
        <v>3.71</v>
      </c>
      <c r="E191" s="6">
        <v>0.41</v>
      </c>
      <c r="F191" s="6">
        <v>0.45</v>
      </c>
      <c r="G191" s="6">
        <v>0.25</v>
      </c>
    </row>
    <row r="192" spans="3:15" x14ac:dyDescent="0.35">
      <c r="C192" t="s">
        <v>47</v>
      </c>
      <c r="I192" s="6">
        <v>-1.35</v>
      </c>
      <c r="J192" s="6">
        <v>-3.39</v>
      </c>
      <c r="K192" s="6">
        <v>-1.32</v>
      </c>
      <c r="L192" s="6">
        <v>1.3</v>
      </c>
      <c r="M192" s="6">
        <v>0.22</v>
      </c>
      <c r="N192" s="6">
        <v>0.7</v>
      </c>
      <c r="O192" s="6">
        <v>855865.73</v>
      </c>
    </row>
    <row r="193" spans="3:15" x14ac:dyDescent="0.35">
      <c r="C193" t="s">
        <v>61</v>
      </c>
      <c r="I193" s="6">
        <v>-36.299999999999997</v>
      </c>
      <c r="J193" s="6">
        <v>-6.19</v>
      </c>
      <c r="K193" s="6">
        <v>-37.880000000000003</v>
      </c>
      <c r="L193" s="6">
        <v>38.46</v>
      </c>
      <c r="M193" s="6">
        <v>281.82</v>
      </c>
      <c r="N193" s="6">
        <v>71.430000000000007</v>
      </c>
      <c r="O193" s="5">
        <v>0</v>
      </c>
    </row>
    <row r="194" spans="3:15" x14ac:dyDescent="0.35">
      <c r="C194" t="s">
        <v>64</v>
      </c>
      <c r="I194" s="6">
        <v>16.46</v>
      </c>
      <c r="J194" s="6">
        <v>10.210000000000001</v>
      </c>
      <c r="K194" s="6">
        <v>7.57</v>
      </c>
      <c r="L194" s="6">
        <v>4.62</v>
      </c>
      <c r="M194" s="6">
        <v>11.34</v>
      </c>
      <c r="N194" s="6">
        <v>10.78</v>
      </c>
      <c r="O194" s="5">
        <v>0</v>
      </c>
    </row>
    <row r="195" spans="3:15" x14ac:dyDescent="0.35">
      <c r="C195" t="s">
        <v>196</v>
      </c>
      <c r="I195" s="5">
        <v>-14300000000</v>
      </c>
      <c r="J195" s="5">
        <v>-19300000000</v>
      </c>
      <c r="K195" s="6">
        <v>-8539999999.999999</v>
      </c>
      <c r="L195" s="6">
        <v>4219999999.9999995</v>
      </c>
      <c r="M195" s="5">
        <v>2530000000</v>
      </c>
      <c r="N195" s="5">
        <v>2900000000</v>
      </c>
      <c r="O195" s="5">
        <v>4120000000</v>
      </c>
    </row>
    <row r="196" spans="3:15" x14ac:dyDescent="0.35">
      <c r="C196" t="s">
        <v>197</v>
      </c>
      <c r="I196" s="6">
        <v>-2.41E-2</v>
      </c>
      <c r="J196" s="6">
        <v>-5.8700000000000002E-2</v>
      </c>
      <c r="K196" s="6">
        <v>-2.2099999999999998E-2</v>
      </c>
      <c r="L196" s="6">
        <v>2.1000000000000001E-2</v>
      </c>
      <c r="M196" s="6">
        <v>3.4000000000000002E-3</v>
      </c>
      <c r="N196" s="6">
        <v>1.0800000000000001E-2</v>
      </c>
      <c r="O196" s="6">
        <v>0.33979999999999999</v>
      </c>
    </row>
    <row r="197" spans="3:15" x14ac:dyDescent="0.35">
      <c r="C197" t="s">
        <v>198</v>
      </c>
      <c r="I197" s="6">
        <v>-2.7900000000000001E-2</v>
      </c>
      <c r="J197" s="6">
        <v>-6.8099999999999994E-2</v>
      </c>
      <c r="K197" s="6">
        <v>-2.4700000000000003E-2</v>
      </c>
      <c r="L197" s="6">
        <v>2.3900000000000001E-2</v>
      </c>
      <c r="M197" s="6">
        <v>4.0999999999999995E-3</v>
      </c>
      <c r="N197" s="6">
        <v>1.3100000000000001E-2</v>
      </c>
      <c r="O197" s="6">
        <v>0.49349999999999999</v>
      </c>
    </row>
    <row r="198" spans="3:15" x14ac:dyDescent="0.35">
      <c r="C198" t="s">
        <v>199</v>
      </c>
      <c r="I198" s="6">
        <v>-4.4500000000000005E-2</v>
      </c>
      <c r="J198" s="6">
        <v>-5.5999999999999994E-2</v>
      </c>
      <c r="K198" s="6">
        <v>-2.6200000000000001E-2</v>
      </c>
      <c r="L198" s="6">
        <v>7.4000000000000003E-3</v>
      </c>
      <c r="M198" s="6">
        <v>3.7000000000000002E-3</v>
      </c>
      <c r="N198" s="6">
        <v>6.7000000000000002E-3</v>
      </c>
      <c r="O198" s="6">
        <v>4.0899999999999999E-2</v>
      </c>
    </row>
    <row r="199" spans="3:15" x14ac:dyDescent="0.35">
      <c r="C199" t="s">
        <v>200</v>
      </c>
      <c r="I199" s="6">
        <v>-75.52</v>
      </c>
      <c r="J199" s="6">
        <v>-82.8</v>
      </c>
      <c r="K199" s="6">
        <v>-42.62</v>
      </c>
      <c r="L199" s="6">
        <v>6.76</v>
      </c>
      <c r="M199" s="6">
        <v>4.42</v>
      </c>
      <c r="N199" s="6">
        <v>19.920000000000002</v>
      </c>
      <c r="O199" s="6">
        <v>2.16</v>
      </c>
    </row>
    <row r="200" spans="3:15" x14ac:dyDescent="0.35">
      <c r="C200" t="s">
        <v>58</v>
      </c>
      <c r="I200" s="6">
        <v>1.01</v>
      </c>
      <c r="J200" s="6">
        <v>0.42</v>
      </c>
      <c r="K200" s="6">
        <v>0.94</v>
      </c>
      <c r="L200" s="6">
        <v>0.92</v>
      </c>
      <c r="M200" s="6">
        <v>1.1599999999999999</v>
      </c>
      <c r="N200" s="6">
        <v>0.94</v>
      </c>
      <c r="O200" s="5">
        <v>0</v>
      </c>
    </row>
    <row r="201" spans="3:15" x14ac:dyDescent="0.35">
      <c r="C201" t="s">
        <v>55</v>
      </c>
      <c r="I201" s="6">
        <v>48.45</v>
      </c>
      <c r="J201" s="6">
        <v>49.82</v>
      </c>
      <c r="K201" s="6">
        <v>53.21</v>
      </c>
      <c r="L201" s="6">
        <v>54.53</v>
      </c>
      <c r="M201" s="6">
        <v>53.34</v>
      </c>
      <c r="N201" s="6">
        <v>53.47</v>
      </c>
      <c r="O201" s="6">
        <v>1734355.06</v>
      </c>
    </row>
    <row r="202" spans="3:15" x14ac:dyDescent="0.35">
      <c r="C202" t="s">
        <v>201</v>
      </c>
      <c r="I202" s="6">
        <v>1.01</v>
      </c>
      <c r="J202" s="6">
        <v>0.42</v>
      </c>
      <c r="K202" s="6">
        <v>0.94</v>
      </c>
      <c r="L202" s="6">
        <v>0.92</v>
      </c>
      <c r="M202" s="6">
        <v>1.1599999999999999</v>
      </c>
      <c r="N202" s="6">
        <v>0.94</v>
      </c>
      <c r="O202" s="5">
        <v>0</v>
      </c>
    </row>
    <row r="203" spans="3:15" x14ac:dyDescent="0.35">
      <c r="C203" t="s">
        <v>202</v>
      </c>
      <c r="I203" s="6">
        <v>48.45</v>
      </c>
      <c r="J203" s="6">
        <v>49.82</v>
      </c>
      <c r="K203" s="6">
        <v>53.21</v>
      </c>
      <c r="L203" s="6">
        <v>54.53</v>
      </c>
      <c r="M203" s="6">
        <v>53.34</v>
      </c>
      <c r="N203" s="6">
        <v>53.47</v>
      </c>
      <c r="O203" s="6">
        <v>1734355.06</v>
      </c>
    </row>
    <row r="204" spans="3:15" x14ac:dyDescent="0.35">
      <c r="C204" t="s">
        <v>203</v>
      </c>
      <c r="I204" s="5">
        <v>6000000000</v>
      </c>
      <c r="J204" s="5">
        <v>16000000000</v>
      </c>
      <c r="K204" s="5">
        <v>9000000000</v>
      </c>
      <c r="L204" s="5">
        <v>9000000000</v>
      </c>
      <c r="M204" s="5">
        <v>37000000000</v>
      </c>
      <c r="N204" s="5">
        <v>38000000000</v>
      </c>
      <c r="O204" s="5">
        <v>43000000000</v>
      </c>
    </row>
    <row r="205" spans="3:15" x14ac:dyDescent="0.35">
      <c r="C205" t="s">
        <v>204</v>
      </c>
      <c r="J205" s="5">
        <v>0</v>
      </c>
      <c r="K205" s="5">
        <v>16000000000</v>
      </c>
      <c r="L205" s="5">
        <v>24000000000</v>
      </c>
      <c r="M205" s="5">
        <v>0</v>
      </c>
    </row>
    <row r="206" spans="3:15" x14ac:dyDescent="0.35">
      <c r="C206" t="s">
        <v>25</v>
      </c>
      <c r="I206" s="5">
        <v>6000000000</v>
      </c>
      <c r="J206" s="5">
        <v>16000000000</v>
      </c>
      <c r="K206" s="5">
        <v>25000000000</v>
      </c>
      <c r="L206" s="5">
        <v>33000000000</v>
      </c>
      <c r="M206" s="5">
        <v>37000000000</v>
      </c>
      <c r="N206" s="5">
        <v>38000000000</v>
      </c>
      <c r="O206" s="5">
        <v>43000000000</v>
      </c>
    </row>
    <row r="207" spans="3:15" x14ac:dyDescent="0.35">
      <c r="C207" t="s">
        <v>22</v>
      </c>
      <c r="I207" s="5">
        <v>1000000000</v>
      </c>
      <c r="J207" s="5">
        <v>10000000000</v>
      </c>
      <c r="K207" s="5">
        <v>11000000000</v>
      </c>
      <c r="L207" s="5">
        <v>28000000000</v>
      </c>
      <c r="M207" s="5">
        <v>30000000000</v>
      </c>
      <c r="N207" s="5">
        <v>32000000000</v>
      </c>
      <c r="O207" s="5">
        <v>40000000000</v>
      </c>
    </row>
    <row r="208" spans="3:15" x14ac:dyDescent="0.35">
      <c r="C208" t="s">
        <v>205</v>
      </c>
      <c r="I208" s="5">
        <v>155000000000</v>
      </c>
      <c r="J208" s="5">
        <v>172000000000</v>
      </c>
      <c r="K208" s="5">
        <v>224000000000</v>
      </c>
      <c r="L208" s="5">
        <v>231000000000</v>
      </c>
      <c r="M208" s="5">
        <v>222000000000</v>
      </c>
      <c r="N208" s="5">
        <v>223000000000</v>
      </c>
      <c r="O208" s="5">
        <v>14000000000</v>
      </c>
    </row>
    <row r="209" spans="2:15" x14ac:dyDescent="0.35">
      <c r="C209" t="s">
        <v>206</v>
      </c>
      <c r="I209" s="5">
        <v>9000000000</v>
      </c>
      <c r="J209" s="5">
        <v>2000000000</v>
      </c>
      <c r="K209" s="5">
        <v>20000000000</v>
      </c>
      <c r="L209" s="5">
        <v>13000000000</v>
      </c>
      <c r="M209" s="5">
        <v>-17000000000</v>
      </c>
      <c r="N209" s="5">
        <v>-6000000000</v>
      </c>
      <c r="O209" s="5">
        <v>-69000000000</v>
      </c>
    </row>
    <row r="210" spans="2:15" x14ac:dyDescent="0.35">
      <c r="C210" t="s">
        <v>207</v>
      </c>
      <c r="I210" s="5">
        <v>0</v>
      </c>
      <c r="J210" s="5">
        <v>0</v>
      </c>
      <c r="K210" s="5">
        <v>0</v>
      </c>
      <c r="L210" s="5">
        <v>-10000000000</v>
      </c>
      <c r="M210" s="5">
        <v>0</v>
      </c>
      <c r="N210" s="5">
        <v>-153000000000</v>
      </c>
      <c r="O210" s="5">
        <v>-15000000000</v>
      </c>
    </row>
    <row r="211" spans="2:15" x14ac:dyDescent="0.35">
      <c r="C211" t="s">
        <v>14</v>
      </c>
      <c r="I211" s="5">
        <v>9000000000</v>
      </c>
      <c r="J211" s="5">
        <v>2000000000</v>
      </c>
      <c r="K211" s="5">
        <v>20000000000</v>
      </c>
      <c r="L211" s="5">
        <v>4000000000</v>
      </c>
      <c r="M211" s="5">
        <v>-17000000000</v>
      </c>
      <c r="N211" s="5">
        <v>-158000000000</v>
      </c>
      <c r="O211" s="5">
        <v>-84000000000</v>
      </c>
    </row>
    <row r="212" spans="2:15" x14ac:dyDescent="0.35">
      <c r="C212" t="s">
        <v>16</v>
      </c>
      <c r="I212" s="6">
        <v>1.22</v>
      </c>
      <c r="J212" s="6">
        <v>0.23</v>
      </c>
      <c r="K212" s="6">
        <v>2.79</v>
      </c>
      <c r="L212" s="6">
        <v>0.52</v>
      </c>
      <c r="M212" s="6">
        <v>-2.39</v>
      </c>
      <c r="N212" s="6">
        <v>-22.14</v>
      </c>
      <c r="O212" s="6">
        <v>-839939.31</v>
      </c>
    </row>
    <row r="214" spans="2:15" x14ac:dyDescent="0.35">
      <c r="B214" t="s">
        <v>208</v>
      </c>
      <c r="C214" t="s">
        <v>209</v>
      </c>
      <c r="D214" s="5">
        <v>-4000000000</v>
      </c>
      <c r="E214" s="5">
        <v>-240000000</v>
      </c>
      <c r="F214" s="5">
        <v>-2000000000</v>
      </c>
      <c r="G214" s="5">
        <v>-2000000000</v>
      </c>
      <c r="H214" s="5">
        <v>-15000000000</v>
      </c>
      <c r="I214" s="5">
        <v>-10000000000</v>
      </c>
      <c r="J214" s="5">
        <v>-24000000000</v>
      </c>
      <c r="K214" s="5">
        <v>-9000000000</v>
      </c>
      <c r="L214" s="5">
        <v>9000000000</v>
      </c>
      <c r="M214" s="5">
        <v>2000000000</v>
      </c>
      <c r="N214" s="5">
        <v>5000000000</v>
      </c>
      <c r="O214" s="5">
        <v>86000000000</v>
      </c>
    </row>
    <row r="215" spans="2:15" x14ac:dyDescent="0.35">
      <c r="C215" t="s">
        <v>210</v>
      </c>
      <c r="H215" s="5">
        <v>-8000000000</v>
      </c>
      <c r="I215" s="5">
        <v>-10000000000</v>
      </c>
      <c r="J215" s="5">
        <v>-24000000000</v>
      </c>
      <c r="K215" s="5">
        <v>-9000000000</v>
      </c>
      <c r="L215" s="5">
        <v>9000000000</v>
      </c>
      <c r="M215" s="5">
        <v>2000000000</v>
      </c>
      <c r="N215" s="5">
        <v>5000000000</v>
      </c>
    </row>
    <row r="216" spans="2:15" x14ac:dyDescent="0.35">
      <c r="C216" t="s">
        <v>344</v>
      </c>
      <c r="M216" s="6">
        <v>0.11</v>
      </c>
      <c r="N216" s="6">
        <v>0.35</v>
      </c>
    </row>
    <row r="217" spans="2:15" x14ac:dyDescent="0.35">
      <c r="C217" t="s">
        <v>66</v>
      </c>
      <c r="M217" s="6">
        <v>0.504</v>
      </c>
      <c r="N217" s="6">
        <v>0.50049999999999994</v>
      </c>
    </row>
    <row r="218" spans="2:15" x14ac:dyDescent="0.35">
      <c r="C218" t="s">
        <v>345</v>
      </c>
      <c r="M218" s="6">
        <v>2.2000000000000001E-3</v>
      </c>
      <c r="N218" s="6">
        <v>6.7000000000000002E-3</v>
      </c>
    </row>
    <row r="219" spans="2:15" x14ac:dyDescent="0.35">
      <c r="C219" t="s">
        <v>46</v>
      </c>
      <c r="D219" s="6">
        <v>-0.51</v>
      </c>
      <c r="E219" s="6">
        <v>-0.03</v>
      </c>
      <c r="F219" s="6">
        <v>-0.23</v>
      </c>
      <c r="G219" s="6">
        <v>-0.33</v>
      </c>
      <c r="H219" s="6">
        <v>-2.0499999999999998</v>
      </c>
      <c r="I219" s="6">
        <v>-1.35</v>
      </c>
      <c r="J219" s="6">
        <v>-3.39</v>
      </c>
      <c r="K219" s="6">
        <v>-1.32</v>
      </c>
      <c r="L219" s="6">
        <v>1.3</v>
      </c>
      <c r="M219" s="6">
        <v>0.22</v>
      </c>
      <c r="N219" s="6">
        <v>0.7</v>
      </c>
      <c r="O219" s="6">
        <v>11.97</v>
      </c>
    </row>
    <row r="220" spans="2:15" x14ac:dyDescent="0.35">
      <c r="C220" t="s">
        <v>211</v>
      </c>
      <c r="H220" s="6">
        <v>-1.1100000000000001</v>
      </c>
      <c r="I220" s="6">
        <v>-1.35</v>
      </c>
      <c r="J220" s="6">
        <v>-3.39</v>
      </c>
      <c r="K220" s="6">
        <v>-1.32</v>
      </c>
      <c r="L220" s="6">
        <v>1.3</v>
      </c>
      <c r="M220" s="6">
        <v>0.22</v>
      </c>
      <c r="N220" s="6">
        <v>0.7</v>
      </c>
    </row>
    <row r="221" spans="2:15" x14ac:dyDescent="0.35">
      <c r="C221" t="s">
        <v>68</v>
      </c>
      <c r="M221" s="6">
        <v>0.11</v>
      </c>
      <c r="N221" s="6">
        <v>0.35</v>
      </c>
    </row>
    <row r="222" spans="2:15" x14ac:dyDescent="0.35">
      <c r="C222" t="s">
        <v>346</v>
      </c>
      <c r="M222" s="6">
        <v>0.504</v>
      </c>
      <c r="N222" s="6">
        <v>0.50049999999999994</v>
      </c>
    </row>
    <row r="223" spans="2:15" x14ac:dyDescent="0.35">
      <c r="C223" t="s">
        <v>347</v>
      </c>
      <c r="M223" s="6">
        <v>2.2000000000000001E-3</v>
      </c>
      <c r="N223" s="6">
        <v>6.7000000000000002E-3</v>
      </c>
    </row>
    <row r="224" spans="2:15" x14ac:dyDescent="0.35">
      <c r="C224" t="s">
        <v>212</v>
      </c>
      <c r="D224" s="5">
        <v>2000000000</v>
      </c>
      <c r="E224" s="5">
        <v>10000000000</v>
      </c>
      <c r="F224" s="5">
        <v>9000000000</v>
      </c>
      <c r="G224" s="5">
        <v>988000000</v>
      </c>
      <c r="H224" s="5">
        <v>8000000000</v>
      </c>
      <c r="I224" s="5">
        <v>21000000000</v>
      </c>
      <c r="J224" s="5">
        <v>15000000000</v>
      </c>
      <c r="K224" s="5">
        <v>47000000000</v>
      </c>
      <c r="L224" s="5">
        <v>77000000000</v>
      </c>
      <c r="M224" s="5">
        <v>39000000000</v>
      </c>
      <c r="N224" s="5">
        <v>33000000000</v>
      </c>
      <c r="O224" s="5">
        <v>24000000000</v>
      </c>
    </row>
    <row r="225" spans="3:14" x14ac:dyDescent="0.35">
      <c r="C225" t="s">
        <v>213</v>
      </c>
      <c r="H225" s="5">
        <v>22000000000</v>
      </c>
      <c r="I225" s="5">
        <v>21000000000</v>
      </c>
      <c r="J225" s="5">
        <v>15000000000</v>
      </c>
      <c r="K225" s="5">
        <v>47000000000</v>
      </c>
      <c r="L225" s="5">
        <v>77000000000</v>
      </c>
      <c r="M225" s="5">
        <v>39000000000</v>
      </c>
      <c r="N225" s="5">
        <v>33000000000</v>
      </c>
    </row>
    <row r="226" spans="3:14" x14ac:dyDescent="0.35">
      <c r="C226" t="s">
        <v>348</v>
      </c>
      <c r="M226" s="6">
        <v>0.11</v>
      </c>
      <c r="N226" s="6">
        <v>0.35</v>
      </c>
    </row>
    <row r="227" spans="3:14" x14ac:dyDescent="0.35">
      <c r="C227" t="s">
        <v>349</v>
      </c>
      <c r="M227" s="6">
        <v>0.504</v>
      </c>
      <c r="N227" s="6">
        <v>0.50049999999999994</v>
      </c>
    </row>
    <row r="228" spans="3:14" x14ac:dyDescent="0.35">
      <c r="C228" t="s">
        <v>350</v>
      </c>
      <c r="M228" s="6">
        <v>2.2000000000000001E-3</v>
      </c>
      <c r="N228" s="6">
        <v>6.7000000000000002E-3</v>
      </c>
    </row>
    <row r="229" spans="3:14" x14ac:dyDescent="0.35">
      <c r="C229" t="s">
        <v>214</v>
      </c>
      <c r="I229" s="6">
        <v>-18.010000000000002</v>
      </c>
    </row>
    <row r="230" spans="3:14" x14ac:dyDescent="0.35">
      <c r="C230" t="s">
        <v>215</v>
      </c>
      <c r="I230" s="6">
        <v>-33.25</v>
      </c>
    </row>
    <row r="231" spans="3:14" x14ac:dyDescent="0.35">
      <c r="C231" t="s">
        <v>216</v>
      </c>
      <c r="I231" s="6">
        <v>7.42</v>
      </c>
    </row>
    <row r="232" spans="3:14" x14ac:dyDescent="0.35">
      <c r="C232" t="s">
        <v>217</v>
      </c>
      <c r="I232" s="6">
        <v>-3.0099999999999998E-2</v>
      </c>
    </row>
    <row r="233" spans="3:14" x14ac:dyDescent="0.35">
      <c r="C233" t="s">
        <v>218</v>
      </c>
      <c r="I233" s="6">
        <v>11.91</v>
      </c>
    </row>
    <row r="234" spans="3:14" x14ac:dyDescent="0.35">
      <c r="C234" t="s">
        <v>219</v>
      </c>
      <c r="I234" s="6">
        <v>0.77</v>
      </c>
    </row>
    <row r="235" spans="3:14" x14ac:dyDescent="0.35">
      <c r="C235" t="s">
        <v>220</v>
      </c>
      <c r="I235" s="6">
        <v>28.12</v>
      </c>
    </row>
    <row r="236" spans="3:14" x14ac:dyDescent="0.35">
      <c r="C236" t="s">
        <v>221</v>
      </c>
      <c r="I236" s="6">
        <v>7.67</v>
      </c>
    </row>
    <row r="237" spans="3:14" x14ac:dyDescent="0.35">
      <c r="C237" t="s">
        <v>222</v>
      </c>
      <c r="I237" s="6">
        <v>-17.600000000000001</v>
      </c>
    </row>
    <row r="238" spans="3:14" x14ac:dyDescent="0.35">
      <c r="C238" t="s">
        <v>223</v>
      </c>
      <c r="I238" s="6">
        <v>-19.670000000000002</v>
      </c>
    </row>
    <row r="239" spans="3:14" x14ac:dyDescent="0.35">
      <c r="C239" t="s">
        <v>325</v>
      </c>
      <c r="I239" s="6">
        <v>-0.55000000000000004</v>
      </c>
    </row>
    <row r="240" spans="3:14" x14ac:dyDescent="0.35">
      <c r="C240" t="s">
        <v>326</v>
      </c>
      <c r="I240" s="6">
        <v>-26.18</v>
      </c>
    </row>
    <row r="241" spans="3:9" x14ac:dyDescent="0.35">
      <c r="C241" t="s">
        <v>224</v>
      </c>
      <c r="I241" s="6">
        <v>-1.1100000000000001</v>
      </c>
    </row>
    <row r="242" spans="3:9" x14ac:dyDescent="0.35">
      <c r="C242" t="s">
        <v>225</v>
      </c>
      <c r="I242" s="6">
        <v>-2.0499999999999998</v>
      </c>
    </row>
    <row r="243" spans="3:9" x14ac:dyDescent="0.35">
      <c r="C243" t="s">
        <v>226</v>
      </c>
      <c r="I243" s="6">
        <v>3.11</v>
      </c>
    </row>
    <row r="244" spans="3:9" x14ac:dyDescent="0.35">
      <c r="C244" t="s">
        <v>227</v>
      </c>
      <c r="D244" s="6">
        <v>0.51</v>
      </c>
    </row>
    <row r="245" spans="3:9" x14ac:dyDescent="0.35">
      <c r="C245" t="s">
        <v>228</v>
      </c>
      <c r="I245" s="6">
        <v>47.94</v>
      </c>
    </row>
    <row r="246" spans="3:9" x14ac:dyDescent="0.35">
      <c r="C246" t="s">
        <v>229</v>
      </c>
      <c r="I246" s="6">
        <v>4.82</v>
      </c>
    </row>
    <row r="247" spans="3:9" x14ac:dyDescent="0.35">
      <c r="C247" t="s">
        <v>230</v>
      </c>
      <c r="D247" s="6">
        <v>3.81</v>
      </c>
    </row>
    <row r="248" spans="3:9" x14ac:dyDescent="0.35">
      <c r="C248" t="s">
        <v>231</v>
      </c>
      <c r="D248" s="6">
        <v>0.83</v>
      </c>
    </row>
    <row r="249" spans="3:9" x14ac:dyDescent="0.35">
      <c r="C249" t="s">
        <v>232</v>
      </c>
      <c r="D249" s="6">
        <v>0.01</v>
      </c>
    </row>
    <row r="250" spans="3:9" x14ac:dyDescent="0.35">
      <c r="C250" t="s">
        <v>234</v>
      </c>
      <c r="D250" s="6">
        <v>0.17</v>
      </c>
    </row>
    <row r="251" spans="3:9" x14ac:dyDescent="0.35">
      <c r="C251" t="s">
        <v>235</v>
      </c>
      <c r="D251" s="6">
        <v>0.01</v>
      </c>
    </row>
    <row r="252" spans="3:9" x14ac:dyDescent="0.35">
      <c r="C252" t="s">
        <v>236</v>
      </c>
      <c r="D252" s="6">
        <v>1.17</v>
      </c>
    </row>
    <row r="253" spans="3:9" x14ac:dyDescent="0.35">
      <c r="C253" t="s">
        <v>237</v>
      </c>
      <c r="I253" s="6">
        <v>-74.84</v>
      </c>
    </row>
    <row r="254" spans="3:9" x14ac:dyDescent="0.35">
      <c r="C254" t="s">
        <v>12</v>
      </c>
      <c r="D254" s="5">
        <v>27000000000</v>
      </c>
    </row>
    <row r="255" spans="3:9" x14ac:dyDescent="0.35">
      <c r="C255" t="s">
        <v>238</v>
      </c>
      <c r="I255" s="6">
        <v>8.75</v>
      </c>
    </row>
    <row r="256" spans="3:9" x14ac:dyDescent="0.35">
      <c r="C256" t="s">
        <v>239</v>
      </c>
      <c r="I256" s="6">
        <v>-1.9900000000000001E-2</v>
      </c>
    </row>
    <row r="257" spans="3:9" x14ac:dyDescent="0.35">
      <c r="C257" t="s">
        <v>240</v>
      </c>
      <c r="I257" s="6">
        <v>-2.3199999999999998E-2</v>
      </c>
    </row>
    <row r="258" spans="3:9" x14ac:dyDescent="0.35">
      <c r="C258" t="s">
        <v>241</v>
      </c>
      <c r="I258" s="6">
        <v>-4.3400000000000001E-2</v>
      </c>
    </row>
    <row r="259" spans="3:9" x14ac:dyDescent="0.35">
      <c r="C259" t="s">
        <v>242</v>
      </c>
      <c r="I259" s="6">
        <v>-4.0399999999999998E-2</v>
      </c>
    </row>
    <row r="260" spans="3:9" x14ac:dyDescent="0.35">
      <c r="C260" t="s">
        <v>243</v>
      </c>
      <c r="D260" s="6">
        <v>44.14</v>
      </c>
    </row>
    <row r="261" spans="3:9" x14ac:dyDescent="0.35">
      <c r="C261" t="s">
        <v>244</v>
      </c>
      <c r="D261" s="6">
        <v>10424.280000000001</v>
      </c>
    </row>
    <row r="262" spans="3:9" x14ac:dyDescent="0.35">
      <c r="C262" t="s">
        <v>245</v>
      </c>
      <c r="D262" s="6">
        <v>25.2</v>
      </c>
    </row>
    <row r="263" spans="3:9" x14ac:dyDescent="0.35">
      <c r="C263" t="s">
        <v>246</v>
      </c>
      <c r="D263" s="6">
        <v>10443.219999999999</v>
      </c>
    </row>
    <row r="264" spans="3:9" x14ac:dyDescent="0.35">
      <c r="C264" t="s">
        <v>247</v>
      </c>
      <c r="D264" s="6">
        <v>2.06</v>
      </c>
    </row>
    <row r="265" spans="3:9" x14ac:dyDescent="0.35">
      <c r="C265" t="s">
        <v>248</v>
      </c>
      <c r="I265" s="6">
        <v>0.06</v>
      </c>
    </row>
    <row r="266" spans="3:9" x14ac:dyDescent="0.35">
      <c r="C266" t="s">
        <v>249</v>
      </c>
      <c r="I266" s="6">
        <v>0.1</v>
      </c>
    </row>
    <row r="267" spans="3:9" x14ac:dyDescent="0.35">
      <c r="C267" t="s">
        <v>42</v>
      </c>
      <c r="I267" s="5">
        <v>265000000000</v>
      </c>
    </row>
    <row r="268" spans="3:9" x14ac:dyDescent="0.35">
      <c r="C268" t="s">
        <v>250</v>
      </c>
      <c r="I268" s="5">
        <v>266000000000</v>
      </c>
    </row>
    <row r="269" spans="3:9" x14ac:dyDescent="0.35">
      <c r="C269" t="s">
        <v>251</v>
      </c>
      <c r="I269" s="5">
        <v>7150000000</v>
      </c>
    </row>
    <row r="270" spans="3:9" x14ac:dyDescent="0.35">
      <c r="C270" t="s">
        <v>252</v>
      </c>
      <c r="I270" s="6">
        <v>0.35770000000000002</v>
      </c>
    </row>
    <row r="271" spans="3:9" x14ac:dyDescent="0.35">
      <c r="C271" t="s">
        <v>253</v>
      </c>
      <c r="D271" s="6">
        <v>0.33479999999999999</v>
      </c>
    </row>
    <row r="272" spans="3:9" x14ac:dyDescent="0.35">
      <c r="C272" t="s">
        <v>254</v>
      </c>
      <c r="D272" s="6">
        <v>-2.2923</v>
      </c>
    </row>
    <row r="273" spans="3:9" x14ac:dyDescent="0.35">
      <c r="C273" t="s">
        <v>255</v>
      </c>
      <c r="D273" s="6">
        <v>-1.7419</v>
      </c>
    </row>
    <row r="274" spans="3:9" x14ac:dyDescent="0.35">
      <c r="C274" t="s">
        <v>256</v>
      </c>
      <c r="D274" s="6">
        <v>0.80879999999999996</v>
      </c>
    </row>
    <row r="275" spans="3:9" x14ac:dyDescent="0.35">
      <c r="C275" t="s">
        <v>257</v>
      </c>
      <c r="D275" s="6">
        <v>0.60970000000000002</v>
      </c>
    </row>
    <row r="276" spans="3:9" x14ac:dyDescent="0.35">
      <c r="C276" t="s">
        <v>258</v>
      </c>
      <c r="D276" s="6">
        <v>0.31780000000000003</v>
      </c>
    </row>
    <row r="277" spans="3:9" x14ac:dyDescent="0.35">
      <c r="C277" t="s">
        <v>351</v>
      </c>
      <c r="I277" s="6">
        <v>0.35</v>
      </c>
    </row>
    <row r="278" spans="3:9" x14ac:dyDescent="0.35">
      <c r="C278" t="s">
        <v>355</v>
      </c>
      <c r="I278" t="s">
        <v>1189</v>
      </c>
    </row>
    <row r="279" spans="3:9" x14ac:dyDescent="0.35">
      <c r="C279" t="s">
        <v>259</v>
      </c>
      <c r="I279" s="5">
        <v>6</v>
      </c>
    </row>
    <row r="280" spans="3:9" x14ac:dyDescent="0.35">
      <c r="C280" t="s">
        <v>260</v>
      </c>
      <c r="I280" s="6">
        <v>0.32</v>
      </c>
    </row>
    <row r="281" spans="3:9" x14ac:dyDescent="0.35">
      <c r="C281" t="s">
        <v>261</v>
      </c>
      <c r="I281" s="6">
        <v>0.26</v>
      </c>
    </row>
    <row r="282" spans="3:9" x14ac:dyDescent="0.35">
      <c r="C282" t="s">
        <v>263</v>
      </c>
      <c r="I282" s="6">
        <v>0.31</v>
      </c>
    </row>
    <row r="283" spans="3:9" x14ac:dyDescent="0.35">
      <c r="C283" t="s">
        <v>264</v>
      </c>
      <c r="I283" s="6">
        <v>0.12</v>
      </c>
    </row>
    <row r="284" spans="3:9" x14ac:dyDescent="0.35">
      <c r="C284" t="s">
        <v>265</v>
      </c>
      <c r="I284" s="6">
        <v>0.66</v>
      </c>
    </row>
    <row r="285" spans="3:9" x14ac:dyDescent="0.35">
      <c r="C285" t="s">
        <v>266</v>
      </c>
      <c r="I285" s="6">
        <v>0.47</v>
      </c>
    </row>
    <row r="286" spans="3:9" x14ac:dyDescent="0.35">
      <c r="C286" t="s">
        <v>267</v>
      </c>
      <c r="I286" s="5">
        <v>22000000000</v>
      </c>
    </row>
    <row r="287" spans="3:9" x14ac:dyDescent="0.35">
      <c r="C287" t="s">
        <v>268</v>
      </c>
      <c r="I287" s="5">
        <v>7000000000</v>
      </c>
    </row>
    <row r="288" spans="3:9" x14ac:dyDescent="0.35">
      <c r="C288" t="s">
        <v>269</v>
      </c>
      <c r="I288" s="5">
        <v>-19000000000</v>
      </c>
    </row>
    <row r="289" spans="3:9" x14ac:dyDescent="0.35">
      <c r="C289" t="s">
        <v>270</v>
      </c>
      <c r="I289" s="5">
        <v>-8000000000</v>
      </c>
    </row>
    <row r="290" spans="3:9" x14ac:dyDescent="0.35">
      <c r="C290" t="s">
        <v>271</v>
      </c>
      <c r="D290" s="5">
        <v>4000000000</v>
      </c>
    </row>
    <row r="291" spans="3:9" x14ac:dyDescent="0.35">
      <c r="C291" t="s">
        <v>272</v>
      </c>
      <c r="D291" s="5">
        <v>400000000000</v>
      </c>
    </row>
    <row r="292" spans="3:9" x14ac:dyDescent="0.35">
      <c r="C292" t="s">
        <v>273</v>
      </c>
      <c r="D292" s="5">
        <v>57000000000</v>
      </c>
    </row>
    <row r="293" spans="3:9" x14ac:dyDescent="0.35">
      <c r="C293" t="s">
        <v>193</v>
      </c>
      <c r="D293" s="5">
        <v>152000000000</v>
      </c>
    </row>
    <row r="294" spans="3:9" x14ac:dyDescent="0.35">
      <c r="C294" t="s">
        <v>192</v>
      </c>
      <c r="I294" s="5">
        <v>343000000000</v>
      </c>
    </row>
    <row r="295" spans="3:9" x14ac:dyDescent="0.35">
      <c r="C295" t="s">
        <v>190</v>
      </c>
      <c r="D295" s="5">
        <v>5000000000</v>
      </c>
    </row>
    <row r="296" spans="3:9" x14ac:dyDescent="0.35">
      <c r="C296" t="s">
        <v>23</v>
      </c>
      <c r="D296" s="5">
        <v>5000000000</v>
      </c>
    </row>
    <row r="297" spans="3:9" x14ac:dyDescent="0.35">
      <c r="C297" t="s">
        <v>20</v>
      </c>
      <c r="D297" s="5">
        <v>1000000000</v>
      </c>
    </row>
    <row r="298" spans="3:9" x14ac:dyDescent="0.35">
      <c r="C298" t="s">
        <v>274</v>
      </c>
      <c r="I298" s="5">
        <v>343000000000</v>
      </c>
    </row>
    <row r="299" spans="3:9" x14ac:dyDescent="0.35">
      <c r="C299" t="s">
        <v>275</v>
      </c>
      <c r="I299" s="5">
        <v>9000000000</v>
      </c>
    </row>
    <row r="300" spans="3:9" x14ac:dyDescent="0.35">
      <c r="C300" t="s">
        <v>276</v>
      </c>
      <c r="I300" s="5">
        <v>-1000000000</v>
      </c>
    </row>
    <row r="301" spans="3:9" x14ac:dyDescent="0.35">
      <c r="C301" t="s">
        <v>277</v>
      </c>
      <c r="I301" s="5">
        <v>-9000000000</v>
      </c>
    </row>
    <row r="302" spans="3:9" x14ac:dyDescent="0.35">
      <c r="C302" t="s">
        <v>278</v>
      </c>
      <c r="I302" s="5">
        <v>25000000000</v>
      </c>
    </row>
    <row r="303" spans="3:9" x14ac:dyDescent="0.35">
      <c r="C303" t="s">
        <v>279</v>
      </c>
      <c r="I303" s="5">
        <v>34000000000</v>
      </c>
    </row>
  </sheetData>
  <pageMargins left="0.7" right="0.7" top="0.75" bottom="0.75" header="0.3" footer="0.3"/>
  <ignoredErrors>
    <ignoredError sqref="A1:O304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266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x14ac:dyDescent="0.35">
      <c r="C1" t="s">
        <v>1190</v>
      </c>
      <c r="D1" t="s">
        <v>1</v>
      </c>
      <c r="H1" t="s">
        <v>2</v>
      </c>
      <c r="I1" s="1">
        <v>44925</v>
      </c>
      <c r="J1" s="1">
        <v>44560</v>
      </c>
      <c r="K1" s="1">
        <v>44195</v>
      </c>
      <c r="L1" s="1">
        <v>43829</v>
      </c>
    </row>
    <row r="2" spans="1:12" x14ac:dyDescent="0.35">
      <c r="C2" t="s">
        <v>1191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12">
        <f ca="1">IFERROR(_xlfn.STOCKHISTORY("XIDX:" &amp; $C$1, I1, , 0, 0, 1), "Libur")</f>
        <v>50</v>
      </c>
      <c r="J2" s="2" vm="256">
        <f ca="1">IFERROR(_xlfn.STOCKHISTORY("XIDX:" &amp; $C$1, J1, , 0, 0, 1), "Libur")</f>
        <v>98</v>
      </c>
      <c r="K2" s="2" vm="211">
        <f ca="1">IFERROR(_xlfn.STOCKHISTORY("XIDX:" &amp; $C$1, K1, , 0, 0, 1), "Libur")</f>
        <v>570</v>
      </c>
      <c r="L2" s="2" t="str">
        <f ca="1">IFERROR(_xlfn.STOCKHISTORY("XIDX:" &amp; $C$1, L1, , 0, 0, 1), "Libur")</f>
        <v>Libur</v>
      </c>
    </row>
    <row r="3" spans="1:12" x14ac:dyDescent="0.35">
      <c r="D3" s="1">
        <v>46111</v>
      </c>
      <c r="H3" s="1">
        <f>IFERROR(INDEX(D3:G3,COUNT(D3:G3)),"")</f>
        <v>46111</v>
      </c>
    </row>
    <row r="4" spans="1:12" x14ac:dyDescent="0.35">
      <c r="B4" t="s">
        <v>4</v>
      </c>
      <c r="C4" t="s">
        <v>5</v>
      </c>
      <c r="D4" s="2">
        <f>IFERROR(INDEX(D51:D500,MATCH($C$4,$C$51:$C$500,0)),"")</f>
        <v>380115612</v>
      </c>
      <c r="H4" s="2">
        <f>IFERROR(SUM(D4:G4)*(4/MAX(1,COUNT(D4:G4))),"")</f>
        <v>1520462448</v>
      </c>
      <c r="I4" s="2">
        <f>IFERROR(INDEX(I51:I500,MATCH($C$4,$C$51:$C$500,0)),"")</f>
        <v>23624767020</v>
      </c>
      <c r="J4" s="2">
        <f>IFERROR(INDEX(J51:J500,MATCH($C$4,$C$51:$C$500,0)),"")</f>
        <v>27224582215</v>
      </c>
      <c r="K4" s="2">
        <f>IFERROR(INDEX(K51:K500,MATCH($C$4,$C$51:$C$500,0)),"")</f>
        <v>79469675234</v>
      </c>
      <c r="L4" s="2">
        <f>IFERROR(INDEX(L51:L500,MATCH($C$4,$C$51:$C$500,0)),"")</f>
        <v>153337495036</v>
      </c>
    </row>
    <row r="5" spans="1:12" x14ac:dyDescent="0.35">
      <c r="B5" t="s">
        <v>6</v>
      </c>
      <c r="C5" t="s">
        <v>7</v>
      </c>
      <c r="D5" s="2">
        <f>IFERROR(INDEX(D51:D500,MATCH($C$5,$C$51:$C$500,0)),"")</f>
        <v>-8241644246</v>
      </c>
      <c r="H5" s="2">
        <f>IFERROR(SUM(D5:G5)*(4/MAX(1,COUNT(D5:G5))),"")</f>
        <v>-32966576984</v>
      </c>
      <c r="I5" s="2">
        <f>IFERROR(INDEX(I51:I500,MATCH($C$5,$C$51:$C$500,0)),"")</f>
        <v>-1210172462</v>
      </c>
      <c r="J5" s="2">
        <f>IFERROR(INDEX(J51:J500,MATCH($C$5,$C$51:$C$500,0)),"")</f>
        <v>1555593016</v>
      </c>
      <c r="K5" s="2">
        <f>IFERROR(INDEX(K51:K500,MATCH($C$5,$C$51:$C$500,0)),"")</f>
        <v>5303178428</v>
      </c>
      <c r="L5" s="2">
        <f>IFERROR(INDEX(L51:L500,MATCH($C$5,$C$51:$C$500,0)),"")</f>
        <v>26435597673</v>
      </c>
    </row>
    <row r="6" spans="1:12" x14ac:dyDescent="0.35">
      <c r="B6" t="s">
        <v>8</v>
      </c>
      <c r="C6" t="s">
        <v>9</v>
      </c>
      <c r="D6" s="2">
        <f>IFERROR(INDEX(D51:D500,MATCH($C$6,$C$51:$C$500,0)),"")</f>
        <v>237960564694</v>
      </c>
      <c r="H6" s="2">
        <f>IFERROR(INDEX(D6:G6,COUNT(D6:G6)),"")</f>
        <v>237960564694</v>
      </c>
      <c r="I6" s="2">
        <f>IFERROR(INDEX(I51:I500,MATCH($C$6,$C$51:$C$500,0)),"")</f>
        <v>249598437800</v>
      </c>
      <c r="J6" s="2">
        <f>IFERROR(INDEX(J51:J500,MATCH($C$6,$C$51:$C$500,0)),"")</f>
        <v>250808610260</v>
      </c>
      <c r="K6" s="2">
        <f>IFERROR(INDEX(K51:K500,MATCH($C$6,$C$51:$C$500,0)),"")</f>
        <v>249253017244</v>
      </c>
      <c r="L6" s="2">
        <f>IFERROR(INDEX(L51:L500,MATCH($C$6,$C$51:$C$500,0)),"")</f>
        <v>188710351816</v>
      </c>
    </row>
    <row r="7" spans="1:12" x14ac:dyDescent="0.35">
      <c r="B7" t="s">
        <v>10</v>
      </c>
      <c r="C7" t="s">
        <v>11</v>
      </c>
      <c r="D7" s="3">
        <f>IFERROR(INDEX(D51:D500,MATCH($C$7,$C$51:$C$500,0))/1000000000,"")</f>
        <v>1.88</v>
      </c>
      <c r="H7" s="3">
        <f>IFERROR(INDEX(D7:G7,COUNT(D7:G7)),"")</f>
        <v>1.88</v>
      </c>
      <c r="I7" s="3">
        <f>IFERROR(INDEX(I51:I500,MATCH($C$7,$C$51:$C$500,0))/1000000000,"")</f>
        <v>1.88</v>
      </c>
      <c r="J7" s="3">
        <f>IFERROR(INDEX(J51:J500,MATCH($C$7,$C$51:$C$500,0))/1000000000,"")</f>
        <v>1.88</v>
      </c>
      <c r="K7" s="3">
        <f>IFERROR(INDEX(K51:K500,MATCH($C$7,$C$51:$C$500,0))/1000000000,"")</f>
        <v>1.88</v>
      </c>
      <c r="L7" s="3">
        <f>IFERROR(INDEX(L51:L500,MATCH($C$7,$C$51:$C$500,0))/1000000000,"")</f>
        <v>1.5</v>
      </c>
    </row>
    <row r="8" spans="1:12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0</v>
      </c>
      <c r="J8" s="2">
        <f>IFERROR(INDEX(J51:J500,MATCH($C$8,$C$51:$C$500,0)),"")</f>
        <v>0</v>
      </c>
      <c r="K8" s="2">
        <f>IFERROR(INDEX(K51:K500,MATCH($C$8,$C$51:$C$500,0)),"")</f>
        <v>-58000000000</v>
      </c>
      <c r="L8" s="2">
        <f>IFERROR(INDEX(L51:L500,MATCH($C$8,$C$51:$C$500,0)),"")</f>
        <v>-35000000000</v>
      </c>
    </row>
    <row r="9" spans="1:12" x14ac:dyDescent="0.35">
      <c r="A9" t="s">
        <v>15</v>
      </c>
      <c r="C9" t="s">
        <v>16</v>
      </c>
      <c r="D9" s="3">
        <f>IFERROR(INDEX(D51:D500,MATCH("Free cash flow per share (Quarter)",$C$51:$C$500,0)),"")</f>
        <v>-0.02</v>
      </c>
      <c r="H9" s="3">
        <f>IFERROR(INDEX(D9:G9,COUNT(D9:G9)),"")</f>
        <v>-0.02</v>
      </c>
      <c r="I9" s="3">
        <f>IFERROR(INDEX(I51:I500,MATCH($C$9,$C$51:$C$500,0)),"")</f>
        <v>0.01</v>
      </c>
      <c r="J9" s="3">
        <f>IFERROR(INDEX(J51:J500,MATCH($C$9,$C$51:$C$500,0)),"")</f>
        <v>-0.11</v>
      </c>
      <c r="K9" s="3">
        <f>IFERROR(INDEX(K51:K500,MATCH($C$9,$C$51:$C$500,0)),"")</f>
        <v>-30.77</v>
      </c>
      <c r="L9" s="3">
        <f>IFERROR(INDEX(L51:L500,MATCH($C$9,$C$51:$C$500,0)),"")</f>
        <v>-23.03</v>
      </c>
    </row>
    <row r="10" spans="1:12" x14ac:dyDescent="0.35">
      <c r="C10" t="s">
        <v>17</v>
      </c>
      <c r="D10" s="3" t="str">
        <f ca="1">IFERROR(IF(D9=0,"",D2/D9),"")</f>
        <v/>
      </c>
      <c r="I10" s="3">
        <f ca="1">IFERROR(IF(I9=0,"",I2/I9),"")</f>
        <v>5000</v>
      </c>
      <c r="J10" s="3">
        <f ca="1">IFERROR(IF(J9=0,"",J2/J9),"")</f>
        <v>-890.90909090909088</v>
      </c>
      <c r="K10" s="3">
        <f ca="1">IFERROR(IF(K9=0,"",K2/K9),"")</f>
        <v>-18.524536886577835</v>
      </c>
      <c r="L10" s="3" t="str">
        <f ca="1">IFERROR(IF(L9=0,"",L2/L9),"")</f>
        <v/>
      </c>
    </row>
    <row r="11" spans="1:12" x14ac:dyDescent="0.35">
      <c r="B11" t="s">
        <v>18</v>
      </c>
      <c r="C11" t="s">
        <v>19</v>
      </c>
      <c r="D11" s="2">
        <f>IFERROR(INDEX(D51:D500,MATCH($C$11,$C$51:$C$500,0)),"")</f>
        <v>72895425</v>
      </c>
      <c r="H11" s="2">
        <f>IFERROR(INDEX(D11:G11,COUNT(D11:G11)),"")</f>
        <v>72895425</v>
      </c>
      <c r="I11" s="2">
        <f>IFERROR(INDEX(I51:I500,MATCH($C$11,$C$51:$C$500,0)),"")</f>
        <v>75586182</v>
      </c>
      <c r="J11" s="2">
        <f>IFERROR(INDEX(J51:J500,MATCH($C$11,$C$51:$C$500,0)),"")</f>
        <v>52033764</v>
      </c>
      <c r="K11" s="2">
        <f>IFERROR(INDEX(K51:K500,MATCH($C$11,$C$51:$C$500,0)),"")</f>
        <v>247066221</v>
      </c>
      <c r="L11" s="2">
        <f>IFERROR(INDEX(L51:L500,MATCH($C$11,$C$51:$C$500,0)),"")</f>
        <v>453207679</v>
      </c>
    </row>
    <row r="12" spans="1:12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72000000000</v>
      </c>
      <c r="H12" s="2">
        <f>IFERROR(INDEX(D12:G12,COUNT(D12:G12)),"")</f>
        <v>72000000000</v>
      </c>
      <c r="I12" s="2">
        <f>IFERROR(INDEX(I51:I500,MATCH($C$12,$C$51:$C$500,0)),"")</f>
        <v>72000000000</v>
      </c>
      <c r="J12" s="2">
        <f>IFERROR(INDEX(J51:J500,MATCH($C$12,$C$51:$C$500,0)),"")</f>
        <v>72000000000</v>
      </c>
      <c r="K12" s="2">
        <f>IFERROR(INDEX(K51:K500,MATCH($C$12,$C$51:$C$500,0)),"")</f>
        <v>72000000000</v>
      </c>
      <c r="L12" s="2">
        <f>IFERROR(INDEX(L51:L500,MATCH($C$12,$C$51:$C$500,0)),"")</f>
        <v>69000000000</v>
      </c>
    </row>
    <row r="13" spans="1:12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72000000000</v>
      </c>
      <c r="H13" s="2">
        <f>IFERROR(INDEX(D13:G13,COUNT(D13:G13)),"")</f>
        <v>72000000000</v>
      </c>
      <c r="I13" s="2">
        <f>IFERROR(INDEX(I51:I500,MATCH($C$13,$C$51:$C$500,0)),"")</f>
        <v>72000000000</v>
      </c>
      <c r="J13" s="2">
        <f>IFERROR(INDEX(J51:J500,MATCH($C$13,$C$51:$C$500,0)),"")</f>
        <v>72000000000</v>
      </c>
      <c r="K13" s="2">
        <f>IFERROR(INDEX(K51:K500,MATCH($C$13,$C$51:$C$500,0)),"")</f>
        <v>72000000000</v>
      </c>
      <c r="L13" s="2">
        <f>IFERROR(INDEX(L51:L500,MATCH($C$13,$C$51:$C$500,0)),"")</f>
        <v>70000000000</v>
      </c>
    </row>
    <row r="14" spans="1:12" x14ac:dyDescent="0.35">
      <c r="C14" t="s">
        <v>26</v>
      </c>
      <c r="D14" s="2">
        <f>IFERROR(INDEX(D51:D500,MATCH($C$14,$C$51:$C$500,0)),"")</f>
        <v>-4067826388</v>
      </c>
      <c r="H14" s="2">
        <f>IFERROR(SUM(D14:G14)*(4/MAX(1,COUNT(D14:G14))),"")</f>
        <v>-16271305552</v>
      </c>
      <c r="I14" s="2">
        <f>IFERROR(INDEX(I51:I500,MATCH($C$14,$C$51:$C$500,0)),"")</f>
        <v>-7759498878</v>
      </c>
      <c r="J14" s="2">
        <f>IFERROR(INDEX(J51:J500,MATCH($C$14,$C$51:$C$500,0)),"")</f>
        <v>-6606315378</v>
      </c>
      <c r="K14" s="2">
        <f>IFERROR(INDEX(K51:K500,MATCH($C$14,$C$51:$C$500,0)),"")</f>
        <v>-6852174736</v>
      </c>
      <c r="L14" s="2">
        <f>IFERROR(INDEX(L51:L500,MATCH($C$14,$C$51:$C$500,0)),"")</f>
        <v>-6963187557</v>
      </c>
    </row>
    <row r="15" spans="1:12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269546166</v>
      </c>
      <c r="J15" s="2">
        <f>IFERROR(INDEX(J51:J500,MATCH($C$15,$C$51:$C$500,0)),"")</f>
        <v>-548594466</v>
      </c>
      <c r="K15" s="2">
        <f>IFERROR(INDEX(K51:K500,MATCH($C$15,$C$51:$C$500,0)),"")</f>
        <v>-2076182667</v>
      </c>
      <c r="L15" s="2">
        <f>IFERROR(INDEX(L51:L500,MATCH($C$15,$C$51:$C$500,0)),"")</f>
        <v>-10634199950</v>
      </c>
    </row>
    <row r="16" spans="1:12" x14ac:dyDescent="0.35">
      <c r="C16" t="s">
        <v>28</v>
      </c>
      <c r="D16" s="2">
        <f>IFERROR(INDEX(D51:D500,MATCH($C$16,$C$51:$C$500,0)),"")</f>
        <v>-8241644245</v>
      </c>
      <c r="H16" s="2">
        <f>IFERROR(SUM(D16:G16)*(4/MAX(1,COUNT(D16:G16))),"")</f>
        <v>-32966576980</v>
      </c>
      <c r="I16" s="2">
        <f>IFERROR(INDEX(I51:I500,MATCH($C$16,$C$51:$C$500,0)),"")</f>
        <v>-1856981275</v>
      </c>
      <c r="J16" s="2">
        <f>IFERROR(INDEX(J51:J500,MATCH($C$16,$C$51:$C$500,0)),"")</f>
        <v>2019085547</v>
      </c>
      <c r="K16" s="2">
        <f>IFERROR(INDEX(K51:K500,MATCH($C$16,$C$51:$C$500,0)),"")</f>
        <v>7362335036</v>
      </c>
      <c r="L16" s="2">
        <f>IFERROR(INDEX(L51:L500,MATCH($C$16,$C$51:$C$500,0)),"")</f>
        <v>36965645416</v>
      </c>
    </row>
    <row r="17" spans="1:12" x14ac:dyDescent="0.35">
      <c r="A17" t="s">
        <v>29</v>
      </c>
    </row>
    <row r="18" spans="1:12" x14ac:dyDescent="0.35">
      <c r="A18" t="s">
        <v>30</v>
      </c>
      <c r="D18" t="s">
        <v>1</v>
      </c>
      <c r="H18" t="s">
        <v>2</v>
      </c>
      <c r="I18" t="s">
        <v>34</v>
      </c>
      <c r="J18" t="s">
        <v>35</v>
      </c>
      <c r="K18" t="s">
        <v>36</v>
      </c>
      <c r="L18" t="s">
        <v>37</v>
      </c>
    </row>
    <row r="19" spans="1:12" x14ac:dyDescent="0.35">
      <c r="A19" t="s">
        <v>39</v>
      </c>
      <c r="C19" t="s">
        <v>40</v>
      </c>
    </row>
    <row r="20" spans="1:12" x14ac:dyDescent="0.35">
      <c r="A20" t="s">
        <v>41</v>
      </c>
      <c r="C20" t="s">
        <v>42</v>
      </c>
      <c r="D20" s="2" t="str">
        <f ca="1">IFERROR(D21*D2,"")</f>
        <v/>
      </c>
      <c r="H20" s="2" t="str">
        <f ca="1">IFERROR(H21*H2,"")</f>
        <v/>
      </c>
      <c r="I20" s="2">
        <f ca="1">IFERROR(I21*I2,"")</f>
        <v>94000000000</v>
      </c>
      <c r="J20" s="2">
        <f ca="1">IFERROR(J21*J2,"")</f>
        <v>184240000000</v>
      </c>
      <c r="K20" s="2">
        <f ca="1">IFERROR(K21*K2,"")</f>
        <v>1071600000000</v>
      </c>
      <c r="L20" s="2" t="str">
        <f ca="1">IFERROR(L21*L2,"")</f>
        <v/>
      </c>
    </row>
    <row r="21" spans="1:12" x14ac:dyDescent="0.35">
      <c r="C21" t="s">
        <v>11</v>
      </c>
      <c r="D21" s="2">
        <f>IFERROR(INDEX(D51:D500,MATCH($C$7,$C$51:$C$500,0)),"")</f>
        <v>1880000000</v>
      </c>
      <c r="H21" s="2">
        <f>IFERROR(INDEX(D21:G21,COUNT(D21:G21)),"")</f>
        <v>1880000000</v>
      </c>
      <c r="I21" s="2">
        <f>IFERROR(INDEX(I51:I500,MATCH($C$7,$C$51:$C$500,0)),"")</f>
        <v>1880000000</v>
      </c>
      <c r="J21" s="2">
        <f>IFERROR(INDEX(J51:J500,MATCH($C$7,$C$51:$C$500,0)),"")</f>
        <v>1880000000</v>
      </c>
      <c r="K21" s="2">
        <f>IFERROR(INDEX(K51:K500,MATCH($C$7,$C$51:$C$500,0)),"")</f>
        <v>1880000000</v>
      </c>
      <c r="L21" s="2">
        <f>IFERROR(INDEX(L51:L500,MATCH($C$7,$C$51:$C$500,0)),"")</f>
        <v>1500000000</v>
      </c>
    </row>
    <row r="23" spans="1:12" x14ac:dyDescent="0.35">
      <c r="B23" t="s">
        <v>43</v>
      </c>
      <c r="C23" t="s">
        <v>44</v>
      </c>
      <c r="D23" s="3">
        <f>IFERROR(D5/D6*100,"")</f>
        <v>-3.4634496083828661</v>
      </c>
      <c r="H23" s="3">
        <f>IFERROR(H5/H6*100,"")</f>
        <v>-13.853798433531464</v>
      </c>
      <c r="I23" s="3">
        <f>IFERROR(I5/I6*100,"")</f>
        <v>-0.48484777095027154</v>
      </c>
      <c r="J23" s="3">
        <f>IFERROR(J5/J6*100,"")</f>
        <v>0.62023110545822135</v>
      </c>
      <c r="K23" s="3">
        <f>IFERROR(K5/K6*100,"")</f>
        <v>2.1276285786376605</v>
      </c>
      <c r="L23" s="3">
        <f>IFERROR(L5/L6*100,"")</f>
        <v>14.0085572511548</v>
      </c>
    </row>
    <row r="24" spans="1:12" x14ac:dyDescent="0.35">
      <c r="C24" t="s">
        <v>45</v>
      </c>
      <c r="D24" s="4">
        <f>IFERROR(_xlfn.RRI(5,I23,D23),"")</f>
        <v>0.48176964583995074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x14ac:dyDescent="0.35">
      <c r="A25" t="s">
        <v>46</v>
      </c>
      <c r="C25" t="s">
        <v>47</v>
      </c>
      <c r="D25" s="3">
        <f>IFERROR(INDEX(D51:D500,MATCH($A$25,$C$51:$C$500,0)),"")</f>
        <v>-4.4000000000000004</v>
      </c>
      <c r="H25" s="3">
        <f>IFERROR(INDEX(D25:G25,COUNT(D25:G25)),"")</f>
        <v>-4.4000000000000004</v>
      </c>
      <c r="I25" s="3">
        <f>IFERROR(INDEX(I51:I500,MATCH($C$25,$C$51:$C$500,0)),"")</f>
        <v>-0.85</v>
      </c>
      <c r="J25" s="3">
        <f>IFERROR(INDEX(J51:J500,MATCH($C$25,$C$51:$C$500,0)),"")</f>
        <v>0.78</v>
      </c>
      <c r="K25" s="3">
        <f>IFERROR(INDEX(K51:K500,MATCH($C$25,$C$51:$C$500,0)),"")</f>
        <v>2.82</v>
      </c>
      <c r="L25" s="3">
        <f>IFERROR(INDEX(L51:L500,MATCH($C$25,$C$51:$C$500,0)),"")</f>
        <v>17.55</v>
      </c>
    </row>
    <row r="26" spans="1:12" x14ac:dyDescent="0.35">
      <c r="C26" t="s">
        <v>48</v>
      </c>
      <c r="D26" s="4">
        <f>IFERROR(_xlfn.RRI(5,I25,D25),"")</f>
        <v>0.38933427572045631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x14ac:dyDescent="0.35">
      <c r="C27" t="s">
        <v>49</v>
      </c>
      <c r="D27" s="3">
        <f>IFERROR(D4/D21,"")</f>
        <v>0.20218915531914894</v>
      </c>
      <c r="H27" s="3">
        <f>IFERROR(H4/H21,"")</f>
        <v>0.80875662127659576</v>
      </c>
      <c r="I27" s="3">
        <f>IFERROR(I4/I21,"")</f>
        <v>12.566365436170212</v>
      </c>
      <c r="J27" s="3">
        <f>IFERROR(J4/J21,"")</f>
        <v>14.481160752659575</v>
      </c>
      <c r="K27" s="3">
        <f>IFERROR(K4/K21,"")</f>
        <v>42.27110384787234</v>
      </c>
      <c r="L27" s="3">
        <f>IFERROR(L4/L21,"")</f>
        <v>102.22499669066667</v>
      </c>
    </row>
    <row r="28" spans="1:12" x14ac:dyDescent="0.35">
      <c r="C28" t="s">
        <v>50</v>
      </c>
      <c r="D28" s="4">
        <f>IFERROR(_xlfn.RRI(5,I27,D27),"")</f>
        <v>-0.56216584787810175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x14ac:dyDescent="0.35">
      <c r="C29" t="s">
        <v>51</v>
      </c>
      <c r="H29" s="4">
        <f>IFERROR(((H25-I25)/I25)*100%,"")</f>
        <v>4.1764705882352944</v>
      </c>
      <c r="I29" s="4">
        <f>IFERROR(((I25-J25)/J25)*100%,"")</f>
        <v>-2.0897435897435894</v>
      </c>
      <c r="J29" s="4">
        <f>IFERROR(((J25-K25)/K25)*100%,"")</f>
        <v>-0.72340425531914898</v>
      </c>
      <c r="K29" s="4">
        <f>IFERROR(((K25-L25)/L25)*100%,"")</f>
        <v>-0.83931623931623933</v>
      </c>
      <c r="L29" s="4" t="str">
        <f>IFERROR(((L25-M25)/M25)*100%,"")</f>
        <v/>
      </c>
    </row>
    <row r="30" spans="1:12" x14ac:dyDescent="0.35">
      <c r="C30" t="s">
        <v>52</v>
      </c>
      <c r="H30" s="4">
        <f>IFERROR(((H27-I27)/I27)*100%,"")</f>
        <v>-0.93564116646260165</v>
      </c>
      <c r="I30" s="4">
        <f>IFERROR(((I27-J27)/J27)*100%,"")</f>
        <v>-0.13222664599850506</v>
      </c>
      <c r="J30" s="4">
        <f>IFERROR(((J27-K27)/K27)*100%,"")</f>
        <v>-0.65742175068871622</v>
      </c>
      <c r="K30" s="4">
        <f>IFERROR(((K27-L27)/L27)*100%,"")</f>
        <v>-0.58648955523290547</v>
      </c>
      <c r="L30" s="4" t="str">
        <f>IFERROR(((L27-M27)/M27)*100%,"")</f>
        <v/>
      </c>
    </row>
    <row r="32" spans="1:12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126.91</v>
      </c>
      <c r="H32" s="3">
        <f>IFERROR(INDEX(D32:G32,COUNT(D32:G32)),"")</f>
        <v>126.91</v>
      </c>
      <c r="I32" s="3">
        <f>IFERROR(INDEX(I51:I500,MATCH($C$32,$C$51:$C$500,0)),"")</f>
        <v>133.12</v>
      </c>
      <c r="J32" s="3">
        <f>IFERROR(INDEX(J51:J500,MATCH($C$32,$C$51:$C$500,0)),"")</f>
        <v>133.76</v>
      </c>
      <c r="K32" s="3">
        <f>IFERROR(INDEX(K51:K500,MATCH($C$32,$C$51:$C$500,0)),"")</f>
        <v>132.93</v>
      </c>
      <c r="L32" s="3">
        <f>IFERROR(INDEX(L51:L500,MATCH($C$32,$C$51:$C$500,0)),"")</f>
        <v>125.81</v>
      </c>
    </row>
    <row r="33" spans="1:12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0.39</v>
      </c>
      <c r="H33" s="3">
        <f>IFERROR(INDEX(D33:G33,COUNT(D33:G33)),"")</f>
        <v>0.39</v>
      </c>
      <c r="I33" s="3">
        <f>IFERROR(INDEX(I51:I500,MATCH($C$33,$C$51:$C$500,0)),"")</f>
        <v>0.38</v>
      </c>
      <c r="J33" s="3">
        <f>IFERROR(INDEX(J51:J500,MATCH($C$33,$C$51:$C$500,0)),"")</f>
        <v>0.73</v>
      </c>
      <c r="K33" s="3">
        <f>IFERROR(INDEX(K51:K500,MATCH($C$33,$C$51:$C$500,0)),"")</f>
        <v>4.29</v>
      </c>
      <c r="L33" s="3">
        <f>IFERROR(INDEX(L51:L500,MATCH($C$33,$C$51:$C$500,0)),"")</f>
        <v>0</v>
      </c>
    </row>
    <row r="34" spans="1:12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-11.36</v>
      </c>
      <c r="H34" s="3">
        <f>IFERROR(INDEX(D34:G34,COUNT(D34:G34)),"")</f>
        <v>-11.36</v>
      </c>
      <c r="I34" s="3">
        <f>IFERROR(INDEX(I51:I500,MATCH($C$34,$C$51:$C$500,0)),"")</f>
        <v>-58.82</v>
      </c>
      <c r="J34" s="3">
        <f>IFERROR(INDEX(J51:J500,MATCH($C$34,$C$51:$C$500,0)),"")</f>
        <v>125.64</v>
      </c>
      <c r="K34" s="3">
        <f>IFERROR(INDEX(K51:K500,MATCH($C$34,$C$51:$C$500,0)),"")</f>
        <v>202.13</v>
      </c>
      <c r="L34" s="3">
        <f>IFERROR(INDEX(L51:L500,MATCH($C$34,$C$51:$C$500,0)),"")</f>
        <v>0</v>
      </c>
    </row>
    <row r="35" spans="1:12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246.64</v>
      </c>
      <c r="H35" s="3">
        <f>IFERROR(INDEX(D35:G35,COUNT(D35:G35)),"")</f>
        <v>246.64</v>
      </c>
      <c r="I35" s="3">
        <f>IFERROR(INDEX(I51:I500,MATCH($C$35,$C$51:$C$500,0)),"")</f>
        <v>3.97</v>
      </c>
      <c r="J35" s="3">
        <f>IFERROR(INDEX(J51:J500,MATCH($C$35,$C$51:$C$500,0)),"")</f>
        <v>6.75</v>
      </c>
      <c r="K35" s="3">
        <f>IFERROR(INDEX(K51:K500,MATCH($C$35,$C$51:$C$500,0)),"")</f>
        <v>13.45</v>
      </c>
      <c r="L35" s="3">
        <f>IFERROR(INDEX(L51:L500,MATCH($C$35,$C$51:$C$500,0)),"")</f>
        <v>0</v>
      </c>
    </row>
    <row r="36" spans="1:12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x14ac:dyDescent="0.35">
      <c r="D50" t="s">
        <v>721</v>
      </c>
      <c r="E50" t="s">
        <v>1169</v>
      </c>
      <c r="F50" t="s">
        <v>1170</v>
      </c>
      <c r="G50" t="s">
        <v>1171</v>
      </c>
      <c r="H50" t="s">
        <v>1172</v>
      </c>
      <c r="I50" t="s">
        <v>34</v>
      </c>
      <c r="J50" t="s">
        <v>35</v>
      </c>
      <c r="K50" t="s">
        <v>36</v>
      </c>
      <c r="L50" t="s">
        <v>37</v>
      </c>
    </row>
    <row r="51" spans="2:12" x14ac:dyDescent="0.35">
      <c r="B51" t="s">
        <v>74</v>
      </c>
      <c r="C51" t="s">
        <v>5</v>
      </c>
      <c r="D51" s="5">
        <v>380115612</v>
      </c>
      <c r="E51" s="5">
        <v>870344778</v>
      </c>
      <c r="F51" s="5">
        <v>1818366344</v>
      </c>
      <c r="G51" s="5">
        <v>5562451882</v>
      </c>
      <c r="I51" s="5">
        <v>23624767020</v>
      </c>
      <c r="J51" s="5">
        <v>27224582215</v>
      </c>
      <c r="K51" s="5">
        <v>79469675234</v>
      </c>
      <c r="L51" s="5">
        <v>153337495036</v>
      </c>
    </row>
    <row r="52" spans="2:12" x14ac:dyDescent="0.35">
      <c r="C52" t="s">
        <v>75</v>
      </c>
      <c r="D52" s="5">
        <v>-3550677625</v>
      </c>
      <c r="E52" s="5">
        <v>-1844493946</v>
      </c>
      <c r="F52" s="5">
        <v>-1588585977</v>
      </c>
      <c r="G52" s="5">
        <v>-5215160081</v>
      </c>
      <c r="I52" s="5">
        <v>-12279513891</v>
      </c>
      <c r="J52" s="5">
        <v>-11979513529</v>
      </c>
      <c r="K52" s="5">
        <v>-54330355626</v>
      </c>
      <c r="L52" s="5">
        <v>-97163614202</v>
      </c>
    </row>
    <row r="53" spans="2:12" x14ac:dyDescent="0.35">
      <c r="C53" t="s">
        <v>76</v>
      </c>
      <c r="D53" s="5">
        <v>-3170562013</v>
      </c>
      <c r="E53" s="5">
        <v>-974149168</v>
      </c>
      <c r="F53" s="5">
        <v>229780367</v>
      </c>
      <c r="G53" s="5">
        <v>347291801</v>
      </c>
      <c r="I53" s="5">
        <v>11345253129</v>
      </c>
      <c r="J53" s="5">
        <v>15245068686</v>
      </c>
      <c r="K53" s="5">
        <v>25139319608</v>
      </c>
      <c r="L53" s="5">
        <v>56173880834</v>
      </c>
    </row>
    <row r="54" spans="2:12" x14ac:dyDescent="0.35">
      <c r="C54" t="s">
        <v>77</v>
      </c>
      <c r="D54" s="5">
        <v>-1001015118</v>
      </c>
      <c r="E54" s="5">
        <v>-364410032</v>
      </c>
      <c r="F54" s="5">
        <v>-2307668133</v>
      </c>
      <c r="G54" s="5">
        <v>-1180761575</v>
      </c>
      <c r="I54" s="5">
        <v>-5427255068</v>
      </c>
      <c r="J54" s="5">
        <v>-6681609442</v>
      </c>
      <c r="K54" s="5">
        <v>-9376819392</v>
      </c>
      <c r="L54" s="5">
        <v>-7135769655</v>
      </c>
    </row>
    <row r="55" spans="2:12" x14ac:dyDescent="0.35">
      <c r="C55" t="s">
        <v>79</v>
      </c>
      <c r="D55" s="5">
        <v>-1001015118</v>
      </c>
      <c r="E55" s="5">
        <v>-364410032</v>
      </c>
      <c r="F55" s="5">
        <v>-2307668133</v>
      </c>
      <c r="G55" s="5">
        <v>-1180761575</v>
      </c>
      <c r="I55" s="5">
        <v>-5427255068</v>
      </c>
      <c r="J55" s="5">
        <v>-6681609442</v>
      </c>
      <c r="K55" s="5">
        <v>-9376819392</v>
      </c>
      <c r="L55" s="5">
        <v>-7135769655</v>
      </c>
    </row>
    <row r="56" spans="2:12" x14ac:dyDescent="0.35">
      <c r="C56" t="s">
        <v>81</v>
      </c>
      <c r="D56" s="5">
        <v>-4171577131</v>
      </c>
      <c r="E56" s="5">
        <v>-1338559200</v>
      </c>
      <c r="F56" s="5">
        <v>-2077887766</v>
      </c>
      <c r="G56" s="5">
        <v>-833469774</v>
      </c>
      <c r="I56" s="5">
        <v>5917998061</v>
      </c>
      <c r="J56" s="5">
        <v>8563459244</v>
      </c>
      <c r="K56" s="5">
        <v>15762500216</v>
      </c>
      <c r="L56" s="5">
        <v>49038111179</v>
      </c>
    </row>
    <row r="57" spans="2:12" x14ac:dyDescent="0.35">
      <c r="C57" t="s">
        <v>82</v>
      </c>
      <c r="D57" s="5">
        <v>-4070067114</v>
      </c>
      <c r="E57" s="5">
        <v>2018166151</v>
      </c>
      <c r="F57" s="5">
        <v>-1997948045</v>
      </c>
      <c r="G57" s="5">
        <v>-1765294464</v>
      </c>
      <c r="I57" s="5">
        <v>-7774979336</v>
      </c>
      <c r="J57" s="5">
        <v>-6544373697</v>
      </c>
      <c r="K57" s="5">
        <v>-8400165180</v>
      </c>
      <c r="L57" s="5">
        <v>-12072465763</v>
      </c>
    </row>
    <row r="58" spans="2:12" x14ac:dyDescent="0.35">
      <c r="C58" t="s">
        <v>83</v>
      </c>
      <c r="E58" s="5">
        <v>1827</v>
      </c>
      <c r="F58" s="5">
        <v>14891</v>
      </c>
      <c r="G58" s="5">
        <v>66118</v>
      </c>
      <c r="I58" s="5">
        <v>5771100</v>
      </c>
      <c r="J58" s="5">
        <v>53962</v>
      </c>
      <c r="K58" s="5">
        <v>393525</v>
      </c>
      <c r="L58" s="5">
        <v>702257</v>
      </c>
    </row>
    <row r="59" spans="2:12" x14ac:dyDescent="0.35">
      <c r="C59" t="s">
        <v>529</v>
      </c>
      <c r="K59" s="5">
        <v>-18331668</v>
      </c>
    </row>
    <row r="60" spans="2:12" x14ac:dyDescent="0.35">
      <c r="C60" t="s">
        <v>26</v>
      </c>
      <c r="D60" s="5">
        <v>-4067826388</v>
      </c>
      <c r="E60" s="5">
        <v>2011562500</v>
      </c>
      <c r="F60" s="5">
        <v>-2011562500</v>
      </c>
      <c r="G60" s="5">
        <v>-1764146709</v>
      </c>
      <c r="I60" s="5">
        <v>-7759498878</v>
      </c>
      <c r="J60" s="5">
        <v>-6606315378</v>
      </c>
      <c r="K60" s="5">
        <v>-6852174736</v>
      </c>
      <c r="L60" s="5">
        <v>-6963187557</v>
      </c>
    </row>
    <row r="61" spans="2:12" x14ac:dyDescent="0.35">
      <c r="C61" t="s">
        <v>80</v>
      </c>
      <c r="D61" s="5">
        <v>-2240726</v>
      </c>
      <c r="E61" s="5">
        <v>6601824</v>
      </c>
      <c r="F61" s="5">
        <v>13599564</v>
      </c>
      <c r="G61" s="5">
        <v>-1213873</v>
      </c>
      <c r="I61" s="5">
        <v>-21251558</v>
      </c>
      <c r="J61" s="5">
        <v>61887719</v>
      </c>
      <c r="K61" s="5">
        <v>-1530052301</v>
      </c>
      <c r="L61" s="5">
        <v>-5109980463</v>
      </c>
    </row>
    <row r="62" spans="2:12" x14ac:dyDescent="0.35">
      <c r="C62" t="s">
        <v>84</v>
      </c>
      <c r="D62" s="5">
        <v>-4070067114</v>
      </c>
      <c r="E62" s="5">
        <v>2018166151</v>
      </c>
      <c r="F62" s="5">
        <v>-1997948045</v>
      </c>
      <c r="G62" s="5">
        <v>-1765294464</v>
      </c>
      <c r="I62" s="5">
        <v>-7774979336</v>
      </c>
      <c r="J62" s="5">
        <v>-6544373697</v>
      </c>
      <c r="K62" s="5">
        <v>-8400165180</v>
      </c>
      <c r="L62" s="5">
        <v>-12072465763</v>
      </c>
    </row>
    <row r="63" spans="2:12" x14ac:dyDescent="0.35">
      <c r="C63" t="s">
        <v>28</v>
      </c>
      <c r="D63" s="5">
        <v>-8241644245</v>
      </c>
      <c r="E63" s="5">
        <v>679606951</v>
      </c>
      <c r="F63" s="5">
        <v>-4075835811</v>
      </c>
      <c r="G63" s="5">
        <v>-2598764238</v>
      </c>
      <c r="I63" s="5">
        <v>-1856981275</v>
      </c>
      <c r="J63" s="5">
        <v>2019085547</v>
      </c>
      <c r="K63" s="5">
        <v>7362335036</v>
      </c>
      <c r="L63" s="5">
        <v>36965645416</v>
      </c>
    </row>
    <row r="64" spans="2:12" x14ac:dyDescent="0.35">
      <c r="C64" t="s">
        <v>27</v>
      </c>
      <c r="G64" s="5">
        <v>423619748</v>
      </c>
      <c r="I64" s="5">
        <v>269546166</v>
      </c>
      <c r="J64" s="5">
        <v>-548594466</v>
      </c>
      <c r="K64" s="5">
        <v>-2076182667</v>
      </c>
      <c r="L64" s="5">
        <v>-10634199950</v>
      </c>
    </row>
    <row r="65" spans="2:12" x14ac:dyDescent="0.35">
      <c r="C65" t="s">
        <v>85</v>
      </c>
      <c r="G65" s="5">
        <v>154073582</v>
      </c>
      <c r="J65" s="5">
        <v>-505677260</v>
      </c>
      <c r="K65" s="5">
        <v>-2247194974</v>
      </c>
      <c r="L65" s="5">
        <v>-10671476305</v>
      </c>
    </row>
    <row r="66" spans="2:12" x14ac:dyDescent="0.35">
      <c r="C66" t="s">
        <v>86</v>
      </c>
      <c r="G66" s="5">
        <v>269546166</v>
      </c>
      <c r="I66" s="5">
        <v>269546166</v>
      </c>
      <c r="J66" s="5">
        <v>-42917206</v>
      </c>
      <c r="K66" s="5">
        <v>171012307</v>
      </c>
      <c r="L66" s="5">
        <v>37276355</v>
      </c>
    </row>
    <row r="67" spans="2:12" x14ac:dyDescent="0.35">
      <c r="C67" t="s">
        <v>88</v>
      </c>
      <c r="G67" s="5">
        <v>423619748</v>
      </c>
      <c r="I67" s="5">
        <v>269546166</v>
      </c>
      <c r="J67" s="5">
        <v>-548594466</v>
      </c>
      <c r="K67" s="5">
        <v>-2076182667</v>
      </c>
      <c r="L67" s="5">
        <v>-10634199950</v>
      </c>
    </row>
    <row r="68" spans="2:12" x14ac:dyDescent="0.35">
      <c r="C68" t="s">
        <v>91</v>
      </c>
      <c r="D68" s="5">
        <v>-8241644245</v>
      </c>
      <c r="E68" s="5">
        <v>679606951</v>
      </c>
      <c r="F68" s="5">
        <v>-4075835811</v>
      </c>
      <c r="G68" s="5">
        <v>-2175144490</v>
      </c>
      <c r="I68" s="5">
        <v>-1587435109</v>
      </c>
      <c r="J68" s="5">
        <v>1470491081</v>
      </c>
      <c r="K68" s="5">
        <v>5286152369</v>
      </c>
      <c r="L68" s="5">
        <v>26331445466</v>
      </c>
    </row>
    <row r="69" spans="2:12" x14ac:dyDescent="0.35">
      <c r="C69" t="s">
        <v>92</v>
      </c>
      <c r="G69" s="5">
        <v>377262647</v>
      </c>
      <c r="I69" s="5">
        <v>377262647</v>
      </c>
      <c r="J69" s="5">
        <v>85101934</v>
      </c>
      <c r="K69" s="5">
        <v>17026059</v>
      </c>
      <c r="L69" s="5">
        <v>104152207</v>
      </c>
    </row>
    <row r="70" spans="2:12" x14ac:dyDescent="0.35">
      <c r="C70" t="s">
        <v>93</v>
      </c>
      <c r="D70" s="5">
        <v>-8241644245</v>
      </c>
      <c r="E70" s="5">
        <v>679606951</v>
      </c>
      <c r="F70" s="5">
        <v>-4075835811</v>
      </c>
      <c r="G70" s="5">
        <v>-1797881843</v>
      </c>
      <c r="I70" s="5">
        <v>-1210172462</v>
      </c>
      <c r="J70" s="5">
        <v>1555593015</v>
      </c>
      <c r="K70" s="5">
        <v>5303178428</v>
      </c>
      <c r="L70" s="5">
        <v>26435597673</v>
      </c>
    </row>
    <row r="71" spans="2:12" x14ac:dyDescent="0.35">
      <c r="C71" t="s">
        <v>94</v>
      </c>
      <c r="D71" s="5">
        <v>-8241644246</v>
      </c>
      <c r="E71" s="5">
        <v>679606951</v>
      </c>
      <c r="F71" s="5">
        <v>-4075835811</v>
      </c>
      <c r="G71" s="5">
        <v>-2175144491</v>
      </c>
      <c r="I71" s="5">
        <v>-1587435109</v>
      </c>
      <c r="J71" s="5">
        <v>1470491082</v>
      </c>
      <c r="K71" s="5">
        <v>5286152369</v>
      </c>
      <c r="L71" s="5">
        <v>26331445466</v>
      </c>
    </row>
    <row r="72" spans="2:12" x14ac:dyDescent="0.35">
      <c r="C72" t="s">
        <v>7</v>
      </c>
      <c r="D72" s="5">
        <v>-8241644246</v>
      </c>
      <c r="E72" s="5">
        <v>679606951</v>
      </c>
      <c r="F72" s="5">
        <v>-4075835811</v>
      </c>
      <c r="G72" s="5">
        <v>-1797881844</v>
      </c>
      <c r="I72" s="5">
        <v>-1210172462</v>
      </c>
      <c r="J72" s="5">
        <v>1555593016</v>
      </c>
      <c r="K72" s="5">
        <v>5303178428</v>
      </c>
      <c r="L72" s="5">
        <v>26435597673</v>
      </c>
    </row>
    <row r="73" spans="2:12" x14ac:dyDescent="0.35">
      <c r="C73" t="s">
        <v>429</v>
      </c>
    </row>
    <row r="74" spans="2:12" x14ac:dyDescent="0.35">
      <c r="C74" t="s">
        <v>95</v>
      </c>
      <c r="D74" s="5">
        <v>-8241644246</v>
      </c>
      <c r="E74" s="5">
        <v>679606951</v>
      </c>
      <c r="F74" s="5">
        <v>-4075835811</v>
      </c>
      <c r="G74" s="5">
        <v>-2175144491</v>
      </c>
      <c r="I74" s="5">
        <v>-1587435109</v>
      </c>
      <c r="J74" s="5">
        <v>1470491082</v>
      </c>
      <c r="K74" s="5">
        <v>5286152369</v>
      </c>
      <c r="L74" s="5">
        <v>26331445466</v>
      </c>
    </row>
    <row r="75" spans="2:12" x14ac:dyDescent="0.35">
      <c r="C75" t="s">
        <v>96</v>
      </c>
      <c r="D75" s="5">
        <v>-8241644246</v>
      </c>
      <c r="E75" s="5">
        <v>679606951</v>
      </c>
      <c r="F75" s="5">
        <v>-4075835811</v>
      </c>
      <c r="G75" s="5">
        <v>-1797881844</v>
      </c>
      <c r="I75" s="5">
        <v>-1210172462</v>
      </c>
      <c r="J75" s="5">
        <v>1555593016</v>
      </c>
      <c r="K75" s="5">
        <v>5303178428</v>
      </c>
      <c r="L75" s="5">
        <v>26435597673</v>
      </c>
    </row>
    <row r="76" spans="2:12" x14ac:dyDescent="0.35">
      <c r="C76" t="s">
        <v>97</v>
      </c>
      <c r="D76" s="5">
        <v>-8241644246</v>
      </c>
      <c r="E76" s="5">
        <v>679606951</v>
      </c>
      <c r="F76" s="5">
        <v>-4075835811</v>
      </c>
      <c r="G76" s="5">
        <v>-1797881844</v>
      </c>
      <c r="I76" s="5">
        <v>-1210172462</v>
      </c>
      <c r="J76" s="5">
        <v>1555593016</v>
      </c>
      <c r="K76" s="5">
        <v>5303178428</v>
      </c>
      <c r="L76" s="5">
        <v>26435597673</v>
      </c>
    </row>
    <row r="78" spans="2:12" x14ac:dyDescent="0.35">
      <c r="B78" t="s">
        <v>98</v>
      </c>
      <c r="C78" t="s">
        <v>99</v>
      </c>
    </row>
    <row r="79" spans="2:12" x14ac:dyDescent="0.35">
      <c r="C79" t="s">
        <v>100</v>
      </c>
    </row>
    <row r="80" spans="2:12" x14ac:dyDescent="0.35">
      <c r="C80" t="s">
        <v>19</v>
      </c>
      <c r="D80" s="5">
        <v>72895425</v>
      </c>
      <c r="E80" s="5">
        <v>101812398</v>
      </c>
      <c r="F80" s="5">
        <v>87256421</v>
      </c>
      <c r="G80" s="5">
        <v>75586182</v>
      </c>
      <c r="I80" s="5">
        <v>75586182</v>
      </c>
      <c r="J80" s="5">
        <v>52033764</v>
      </c>
      <c r="K80" s="5">
        <v>247066221</v>
      </c>
      <c r="L80" s="5">
        <v>453207679</v>
      </c>
    </row>
    <row r="81" spans="3:12" x14ac:dyDescent="0.35">
      <c r="C81" t="s">
        <v>101</v>
      </c>
      <c r="D81" s="5">
        <v>7108614965</v>
      </c>
      <c r="E81" s="5">
        <v>8445454962</v>
      </c>
      <c r="F81" s="5">
        <v>8842316694</v>
      </c>
      <c r="G81" s="5">
        <v>9946197476</v>
      </c>
      <c r="I81" s="5">
        <v>9946197476</v>
      </c>
      <c r="J81" s="5">
        <v>7005764352</v>
      </c>
      <c r="K81" s="5">
        <v>9868319223</v>
      </c>
      <c r="L81" s="5">
        <v>21403281124</v>
      </c>
    </row>
    <row r="82" spans="3:12" x14ac:dyDescent="0.35">
      <c r="C82" t="s">
        <v>103</v>
      </c>
      <c r="D82" s="5">
        <v>2997909250</v>
      </c>
      <c r="E82" s="5">
        <v>5481343111</v>
      </c>
      <c r="F82" s="5">
        <v>5467103112</v>
      </c>
      <c r="G82" s="5">
        <v>5049449746</v>
      </c>
      <c r="I82" s="5">
        <v>5049449746</v>
      </c>
      <c r="J82" s="5">
        <v>2355294564</v>
      </c>
      <c r="K82" s="5">
        <v>2440095342</v>
      </c>
      <c r="L82" s="5">
        <v>2968329764</v>
      </c>
    </row>
    <row r="83" spans="3:12" x14ac:dyDescent="0.35">
      <c r="C83" t="s">
        <v>102</v>
      </c>
    </row>
    <row r="84" spans="3:12" x14ac:dyDescent="0.35">
      <c r="C84" t="s">
        <v>104</v>
      </c>
      <c r="D84" s="5">
        <v>7108614965</v>
      </c>
      <c r="E84" s="5">
        <v>8445454962</v>
      </c>
      <c r="F84" s="5">
        <v>8842316694</v>
      </c>
      <c r="G84" s="5">
        <v>9946197476</v>
      </c>
      <c r="I84" s="5">
        <v>9946197476</v>
      </c>
      <c r="J84" s="5">
        <v>7005764352</v>
      </c>
      <c r="K84" s="5">
        <v>9868319223</v>
      </c>
      <c r="L84" s="5">
        <v>21403281124</v>
      </c>
    </row>
    <row r="85" spans="3:12" x14ac:dyDescent="0.35">
      <c r="C85" t="s">
        <v>105</v>
      </c>
    </row>
    <row r="86" spans="3:12" x14ac:dyDescent="0.35">
      <c r="C86" t="s">
        <v>108</v>
      </c>
      <c r="D86" s="5">
        <v>202103865924</v>
      </c>
      <c r="E86" s="5">
        <v>204597597929</v>
      </c>
      <c r="F86" s="5">
        <v>203515502238</v>
      </c>
      <c r="G86" s="5">
        <v>202331354823</v>
      </c>
      <c r="I86" s="5">
        <v>202331354823</v>
      </c>
      <c r="J86" s="5">
        <v>159824365343</v>
      </c>
      <c r="K86" s="5">
        <v>108856965856</v>
      </c>
      <c r="L86" s="5">
        <v>61021359549</v>
      </c>
    </row>
    <row r="87" spans="3:12" x14ac:dyDescent="0.35">
      <c r="C87" t="s">
        <v>80</v>
      </c>
      <c r="D87" s="5">
        <v>275255563</v>
      </c>
      <c r="E87" s="5">
        <v>275255563</v>
      </c>
      <c r="F87" s="5">
        <v>275255563</v>
      </c>
      <c r="G87" s="5">
        <v>275255563</v>
      </c>
      <c r="I87" s="5">
        <v>275255563</v>
      </c>
    </row>
    <row r="88" spans="3:12" x14ac:dyDescent="0.35">
      <c r="C88" t="s">
        <v>109</v>
      </c>
      <c r="D88" s="5">
        <v>224205268243</v>
      </c>
      <c r="E88" s="5">
        <v>230163144296</v>
      </c>
      <c r="F88" s="5">
        <v>230345881438</v>
      </c>
      <c r="G88" s="5">
        <v>230293208062</v>
      </c>
      <c r="I88" s="5">
        <v>230293208062</v>
      </c>
      <c r="J88" s="5">
        <v>212807674257</v>
      </c>
      <c r="K88" s="5">
        <v>195041977758</v>
      </c>
      <c r="L88" s="5">
        <v>117365948809</v>
      </c>
    </row>
    <row r="89" spans="3:12" x14ac:dyDescent="0.35">
      <c r="C89" t="s">
        <v>110</v>
      </c>
    </row>
    <row r="90" spans="3:12" x14ac:dyDescent="0.35">
      <c r="C90" t="s">
        <v>112</v>
      </c>
      <c r="D90" s="5">
        <v>131057431874</v>
      </c>
      <c r="E90" s="5">
        <v>132375763681</v>
      </c>
      <c r="F90" s="5">
        <v>133694447175</v>
      </c>
      <c r="G90" s="5">
        <v>135013492335</v>
      </c>
      <c r="I90" s="5">
        <v>135013492335</v>
      </c>
      <c r="J90" s="5">
        <v>141750483317</v>
      </c>
      <c r="K90" s="5">
        <v>148833132263</v>
      </c>
      <c r="L90" s="5">
        <v>156187591112</v>
      </c>
    </row>
    <row r="91" spans="3:12" x14ac:dyDescent="0.35">
      <c r="C91" t="s">
        <v>111</v>
      </c>
      <c r="D91" s="5">
        <v>502791929</v>
      </c>
      <c r="E91" s="5">
        <v>502791929</v>
      </c>
      <c r="F91" s="5">
        <v>502791929</v>
      </c>
      <c r="G91" s="5">
        <v>502791929</v>
      </c>
      <c r="I91" s="5">
        <v>502791929</v>
      </c>
      <c r="J91" s="5">
        <v>310881949</v>
      </c>
      <c r="K91" s="5">
        <v>353799154</v>
      </c>
      <c r="L91" s="5">
        <v>187589069</v>
      </c>
    </row>
    <row r="92" spans="3:12" x14ac:dyDescent="0.35">
      <c r="C92" t="s">
        <v>115</v>
      </c>
      <c r="D92" s="5">
        <v>131560223803</v>
      </c>
      <c r="E92" s="5">
        <v>132878555610</v>
      </c>
      <c r="F92" s="5">
        <v>134197239104</v>
      </c>
      <c r="G92" s="5">
        <v>135516284264</v>
      </c>
      <c r="I92" s="5">
        <v>135516284264</v>
      </c>
      <c r="J92" s="5">
        <v>142061365266</v>
      </c>
      <c r="K92" s="5">
        <v>149186931417</v>
      </c>
      <c r="L92" s="5">
        <v>156375180181</v>
      </c>
    </row>
    <row r="93" spans="3:12" x14ac:dyDescent="0.35">
      <c r="C93" t="s">
        <v>116</v>
      </c>
      <c r="D93" s="5">
        <v>355765492046</v>
      </c>
      <c r="E93" s="5">
        <v>363041699906</v>
      </c>
      <c r="F93" s="5">
        <v>364543120542</v>
      </c>
      <c r="G93" s="5">
        <v>365809492326</v>
      </c>
      <c r="I93" s="5">
        <v>365809492326</v>
      </c>
      <c r="J93" s="5">
        <v>354869039523</v>
      </c>
      <c r="K93" s="5">
        <v>344228909175</v>
      </c>
      <c r="L93" s="5">
        <v>273741128990</v>
      </c>
    </row>
    <row r="94" spans="3:12" x14ac:dyDescent="0.35">
      <c r="C94" t="s">
        <v>117</v>
      </c>
    </row>
    <row r="95" spans="3:12" x14ac:dyDescent="0.35">
      <c r="C95" t="s">
        <v>118</v>
      </c>
    </row>
    <row r="96" spans="3:12" x14ac:dyDescent="0.35">
      <c r="C96" t="s">
        <v>119</v>
      </c>
      <c r="D96" s="5">
        <v>117375600503</v>
      </c>
      <c r="E96" s="5">
        <v>116410164117</v>
      </c>
      <c r="F96" s="5">
        <v>118591191704</v>
      </c>
      <c r="G96" s="5">
        <v>115781727678</v>
      </c>
      <c r="I96" s="5">
        <v>115781727678</v>
      </c>
      <c r="J96" s="5">
        <v>103283883509</v>
      </c>
      <c r="K96" s="5">
        <v>94106589278</v>
      </c>
      <c r="L96" s="5">
        <v>84280420898</v>
      </c>
    </row>
    <row r="97" spans="3:12" x14ac:dyDescent="0.35">
      <c r="C97" t="s">
        <v>120</v>
      </c>
    </row>
    <row r="98" spans="3:12" x14ac:dyDescent="0.35">
      <c r="C98" t="s">
        <v>286</v>
      </c>
      <c r="D98" s="5">
        <v>2997909250</v>
      </c>
      <c r="E98" s="5">
        <v>5481343111</v>
      </c>
      <c r="F98" s="5">
        <v>5467103112</v>
      </c>
      <c r="G98" s="5">
        <v>5049449746</v>
      </c>
      <c r="I98" s="5">
        <v>5049449746</v>
      </c>
      <c r="J98" s="5">
        <v>2355294564</v>
      </c>
      <c r="K98" s="5">
        <v>2440095342</v>
      </c>
      <c r="L98" s="5">
        <v>2968329764</v>
      </c>
    </row>
    <row r="99" spans="3:12" x14ac:dyDescent="0.35">
      <c r="C99" t="s">
        <v>122</v>
      </c>
      <c r="D99" s="5">
        <v>24474845046</v>
      </c>
      <c r="E99" s="5">
        <v>24433032331</v>
      </c>
      <c r="F99" s="5">
        <v>24326958397</v>
      </c>
      <c r="G99" s="5">
        <v>24135015484</v>
      </c>
      <c r="I99" s="5">
        <v>24135015484</v>
      </c>
      <c r="J99" s="5">
        <v>22495441485</v>
      </c>
      <c r="K99" s="5">
        <v>19616609357</v>
      </c>
      <c r="L99" s="5">
        <v>11540959337</v>
      </c>
    </row>
    <row r="100" spans="3:12" x14ac:dyDescent="0.35">
      <c r="C100" t="s">
        <v>123</v>
      </c>
      <c r="D100" s="5">
        <v>17902846207</v>
      </c>
      <c r="E100" s="5">
        <v>13577288675</v>
      </c>
      <c r="F100" s="5">
        <v>15918630195</v>
      </c>
      <c r="G100" s="5">
        <v>13718762448</v>
      </c>
      <c r="I100" s="5">
        <v>13718762448</v>
      </c>
      <c r="J100" s="5">
        <v>5554647460</v>
      </c>
      <c r="K100" s="5">
        <v>52425000</v>
      </c>
    </row>
    <row r="101" spans="3:12" x14ac:dyDescent="0.35">
      <c r="C101" t="s">
        <v>124</v>
      </c>
    </row>
    <row r="102" spans="3:12" x14ac:dyDescent="0.35">
      <c r="C102" t="s">
        <v>288</v>
      </c>
    </row>
    <row r="103" spans="3:12" x14ac:dyDescent="0.35">
      <c r="C103" t="s">
        <v>126</v>
      </c>
      <c r="D103" s="5">
        <v>72000000000</v>
      </c>
      <c r="E103" s="5">
        <v>72000000000</v>
      </c>
      <c r="F103" s="5">
        <v>72000000000</v>
      </c>
      <c r="G103" s="5">
        <v>72000000000</v>
      </c>
      <c r="I103" s="5">
        <v>72000000000</v>
      </c>
      <c r="J103" s="5">
        <v>72000000000</v>
      </c>
      <c r="K103" s="5">
        <v>71997459579</v>
      </c>
      <c r="L103" s="5">
        <v>69771131797</v>
      </c>
    </row>
    <row r="104" spans="3:12" x14ac:dyDescent="0.35">
      <c r="C104" t="s">
        <v>127</v>
      </c>
      <c r="D104" s="5">
        <v>429326849</v>
      </c>
      <c r="E104" s="5">
        <v>429326849</v>
      </c>
      <c r="F104" s="5">
        <v>429326849</v>
      </c>
      <c r="G104" s="5">
        <v>429326849</v>
      </c>
      <c r="I104" s="5">
        <v>429326849</v>
      </c>
      <c r="J104" s="5">
        <v>776545754</v>
      </c>
      <c r="K104" s="5">
        <v>869302653</v>
      </c>
      <c r="L104" s="5">
        <v>750356276</v>
      </c>
    </row>
    <row r="105" spans="3:12" x14ac:dyDescent="0.35">
      <c r="C105" t="s">
        <v>128</v>
      </c>
      <c r="D105" s="5">
        <v>429326849</v>
      </c>
      <c r="E105" s="5">
        <v>429326849</v>
      </c>
      <c r="F105" s="5">
        <v>429326849</v>
      </c>
      <c r="G105" s="5">
        <v>429326849</v>
      </c>
      <c r="I105" s="5">
        <v>429326849</v>
      </c>
      <c r="J105" s="5">
        <v>776545754</v>
      </c>
      <c r="K105" s="5">
        <v>869302653</v>
      </c>
      <c r="L105" s="5">
        <v>750356276</v>
      </c>
    </row>
    <row r="106" spans="3:12" x14ac:dyDescent="0.35">
      <c r="C106" t="s">
        <v>129</v>
      </c>
    </row>
    <row r="107" spans="3:12" x14ac:dyDescent="0.35">
      <c r="C107" t="s">
        <v>130</v>
      </c>
    </row>
    <row r="108" spans="3:12" x14ac:dyDescent="0.35">
      <c r="C108" t="s">
        <v>132</v>
      </c>
      <c r="D108" s="5">
        <v>117804927352</v>
      </c>
      <c r="E108" s="5">
        <v>116839490966</v>
      </c>
      <c r="F108" s="5">
        <v>119020518553</v>
      </c>
      <c r="G108" s="5">
        <v>116211054527</v>
      </c>
      <c r="I108" s="5">
        <v>116211054527</v>
      </c>
      <c r="J108" s="5">
        <v>104060429263</v>
      </c>
      <c r="K108" s="5">
        <v>94975891931</v>
      </c>
      <c r="L108" s="5">
        <v>85030777174</v>
      </c>
    </row>
    <row r="109" spans="3:12" x14ac:dyDescent="0.35">
      <c r="C109" t="s">
        <v>133</v>
      </c>
    </row>
    <row r="110" spans="3:12" x14ac:dyDescent="0.35">
      <c r="C110" t="s">
        <v>134</v>
      </c>
      <c r="D110" s="5">
        <v>187500000000</v>
      </c>
      <c r="E110" s="5">
        <v>187500000000</v>
      </c>
      <c r="F110" s="5">
        <v>187500000000</v>
      </c>
      <c r="G110" s="5">
        <v>187500000000</v>
      </c>
      <c r="I110" s="5">
        <v>187500000000</v>
      </c>
      <c r="J110" s="5">
        <v>187500000000</v>
      </c>
      <c r="K110" s="5">
        <v>187500000000</v>
      </c>
      <c r="L110" s="5">
        <v>150000000000</v>
      </c>
    </row>
    <row r="111" spans="3:12" x14ac:dyDescent="0.35">
      <c r="C111" t="s">
        <v>135</v>
      </c>
      <c r="D111" s="5">
        <v>20189487000</v>
      </c>
      <c r="E111" s="5">
        <v>20189487000</v>
      </c>
      <c r="F111" s="5">
        <v>20189487000</v>
      </c>
      <c r="G111" s="5">
        <v>20189487000</v>
      </c>
      <c r="I111" s="5">
        <v>20189487000</v>
      </c>
      <c r="J111" s="5">
        <v>20189487000</v>
      </c>
      <c r="K111" s="5">
        <v>20189487000</v>
      </c>
      <c r="L111" s="5">
        <v>2450000000</v>
      </c>
    </row>
    <row r="112" spans="3:12" x14ac:dyDescent="0.35">
      <c r="C112" t="s">
        <v>136</v>
      </c>
      <c r="D112" s="5">
        <v>30271077694</v>
      </c>
      <c r="E112" s="5">
        <v>38512721940</v>
      </c>
      <c r="F112" s="5">
        <v>37833114989</v>
      </c>
      <c r="G112" s="5">
        <v>41908950800</v>
      </c>
      <c r="I112" s="5">
        <v>41908950800</v>
      </c>
      <c r="J112" s="5">
        <v>43119123260</v>
      </c>
      <c r="K112" s="5">
        <v>41563530244</v>
      </c>
      <c r="L112" s="5">
        <v>36260351816</v>
      </c>
    </row>
    <row r="113" spans="2:12" x14ac:dyDescent="0.35">
      <c r="C113" t="s">
        <v>137</v>
      </c>
      <c r="D113" s="5">
        <v>20000000</v>
      </c>
      <c r="E113" s="5">
        <v>20000000</v>
      </c>
      <c r="F113" s="5">
        <v>20000000</v>
      </c>
      <c r="G113" s="5">
        <v>20000000</v>
      </c>
      <c r="I113" s="5">
        <v>20000000</v>
      </c>
      <c r="J113" s="5">
        <v>20000000</v>
      </c>
      <c r="K113" s="5">
        <v>20000000</v>
      </c>
    </row>
    <row r="114" spans="2:12" x14ac:dyDescent="0.35">
      <c r="C114" t="s">
        <v>138</v>
      </c>
      <c r="D114" s="5">
        <v>29975822131</v>
      </c>
      <c r="E114" s="5">
        <v>38217466377</v>
      </c>
      <c r="F114" s="5">
        <v>37537859426</v>
      </c>
      <c r="G114" s="5">
        <v>41613695237</v>
      </c>
      <c r="I114" s="5">
        <v>41613695237</v>
      </c>
      <c r="J114" s="5">
        <v>43099123260</v>
      </c>
      <c r="K114" s="5">
        <v>41543530244</v>
      </c>
    </row>
    <row r="115" spans="2:12" x14ac:dyDescent="0.35">
      <c r="C115" t="s">
        <v>139</v>
      </c>
      <c r="D115" s="5">
        <v>30271077694</v>
      </c>
      <c r="E115" s="5">
        <v>38512721940</v>
      </c>
      <c r="F115" s="5">
        <v>37833114989</v>
      </c>
      <c r="G115" s="5">
        <v>41908950800</v>
      </c>
      <c r="I115" s="5">
        <v>41908950800</v>
      </c>
      <c r="J115" s="5">
        <v>43119123260</v>
      </c>
      <c r="K115" s="5">
        <v>41563530244</v>
      </c>
      <c r="L115" s="5">
        <v>36260351816</v>
      </c>
    </row>
    <row r="116" spans="2:12" x14ac:dyDescent="0.35">
      <c r="C116" t="s">
        <v>9</v>
      </c>
      <c r="D116" s="5">
        <v>237960564694</v>
      </c>
      <c r="E116" s="5">
        <v>246202208940</v>
      </c>
      <c r="F116" s="5">
        <v>245522601989</v>
      </c>
      <c r="G116" s="5">
        <v>249598437800</v>
      </c>
      <c r="I116" s="5">
        <v>249598437800</v>
      </c>
      <c r="J116" s="5">
        <v>250808610260</v>
      </c>
      <c r="K116" s="5">
        <v>249253017244</v>
      </c>
      <c r="L116" s="5">
        <v>188710351816</v>
      </c>
    </row>
    <row r="117" spans="2:12" x14ac:dyDescent="0.35">
      <c r="C117" t="s">
        <v>140</v>
      </c>
      <c r="D117" s="5">
        <v>355765492046</v>
      </c>
      <c r="E117" s="5">
        <v>363041699906</v>
      </c>
      <c r="F117" s="5">
        <v>364543120542</v>
      </c>
      <c r="G117" s="5">
        <v>365809492327</v>
      </c>
      <c r="I117" s="5">
        <v>365809492327</v>
      </c>
      <c r="J117" s="5">
        <v>354869039523</v>
      </c>
      <c r="K117" s="5">
        <v>344228909175</v>
      </c>
      <c r="L117" s="5">
        <v>273741128990</v>
      </c>
    </row>
    <row r="118" spans="2:12" x14ac:dyDescent="0.35">
      <c r="C118" t="s">
        <v>141</v>
      </c>
      <c r="D118" s="5">
        <v>1875000000</v>
      </c>
      <c r="E118" s="5">
        <v>1875000000</v>
      </c>
      <c r="F118" s="5">
        <v>1875000000</v>
      </c>
      <c r="G118" s="5">
        <v>1875000000</v>
      </c>
      <c r="I118" s="5">
        <v>1875000000</v>
      </c>
      <c r="J118" s="5">
        <v>1875000000</v>
      </c>
      <c r="K118" s="5">
        <v>1875000000</v>
      </c>
      <c r="L118" s="5">
        <v>1500000000</v>
      </c>
    </row>
    <row r="120" spans="2:12" x14ac:dyDescent="0.35">
      <c r="B120" t="s">
        <v>142</v>
      </c>
      <c r="C120" t="s">
        <v>143</v>
      </c>
      <c r="D120" s="5">
        <v>-28916972</v>
      </c>
      <c r="E120" s="5">
        <v>14555976</v>
      </c>
      <c r="F120" s="5">
        <v>11670240</v>
      </c>
      <c r="G120" s="5">
        <v>113189634</v>
      </c>
      <c r="I120" s="5">
        <v>452446126</v>
      </c>
      <c r="J120" s="5">
        <v>-197572879</v>
      </c>
      <c r="K120" s="5">
        <v>-29101956240</v>
      </c>
      <c r="L120" s="5">
        <v>-31644548593</v>
      </c>
    </row>
    <row r="121" spans="2:12" x14ac:dyDescent="0.35">
      <c r="C121" t="s">
        <v>144</v>
      </c>
      <c r="D121" s="5">
        <v>1716955609</v>
      </c>
      <c r="E121" s="5">
        <v>1267206510</v>
      </c>
      <c r="F121" s="5">
        <v>2922247126</v>
      </c>
      <c r="G121" s="5">
        <v>5047730327</v>
      </c>
      <c r="I121" s="5">
        <v>20684333896</v>
      </c>
      <c r="J121" s="5">
        <v>30087137086</v>
      </c>
      <c r="K121" s="5">
        <v>91004637135</v>
      </c>
      <c r="L121" s="5">
        <v>138172772708</v>
      </c>
    </row>
    <row r="122" spans="2:12" x14ac:dyDescent="0.35">
      <c r="C122" t="s">
        <v>145</v>
      </c>
      <c r="D122" s="5">
        <v>-3472760988</v>
      </c>
      <c r="E122" s="5">
        <v>-1343531854</v>
      </c>
      <c r="F122" s="5">
        <v>-2328416283</v>
      </c>
      <c r="G122" s="5">
        <v>-4623307815</v>
      </c>
      <c r="I122" s="5">
        <v>-47164089511</v>
      </c>
      <c r="J122" s="5">
        <v>-27314040252</v>
      </c>
      <c r="K122" s="5">
        <v>-107968941772</v>
      </c>
      <c r="L122" s="5">
        <v>-134960033451</v>
      </c>
    </row>
    <row r="123" spans="2:12" x14ac:dyDescent="0.35">
      <c r="C123" t="s">
        <v>479</v>
      </c>
      <c r="D123" s="5">
        <v>-295003582</v>
      </c>
      <c r="E123" s="5">
        <v>-771606265</v>
      </c>
      <c r="F123" s="5">
        <v>-694264389</v>
      </c>
      <c r="G123" s="5">
        <v>-758351635</v>
      </c>
      <c r="I123" s="5">
        <v>-2895518611</v>
      </c>
      <c r="J123" s="5">
        <v>-4533378292</v>
      </c>
      <c r="K123" s="5">
        <v>-9589075360</v>
      </c>
      <c r="L123" s="5">
        <v>-9004718776</v>
      </c>
    </row>
    <row r="124" spans="2:12" x14ac:dyDescent="0.35">
      <c r="C124" t="s">
        <v>586</v>
      </c>
      <c r="D124" s="5">
        <v>1982320000</v>
      </c>
      <c r="E124" s="5">
        <v>749810000</v>
      </c>
      <c r="G124" s="5">
        <v>1</v>
      </c>
      <c r="I124" s="5">
        <v>28593720082</v>
      </c>
    </row>
    <row r="125" spans="2:12" x14ac:dyDescent="0.35">
      <c r="C125" t="s">
        <v>587</v>
      </c>
    </row>
    <row r="126" spans="2:12" x14ac:dyDescent="0.35">
      <c r="C126" t="s">
        <v>337</v>
      </c>
      <c r="D126" s="5">
        <v>41812715</v>
      </c>
      <c r="E126" s="5">
        <v>101975934</v>
      </c>
      <c r="F126" s="5">
        <v>96988894</v>
      </c>
      <c r="G126" s="5">
        <v>442834775</v>
      </c>
      <c r="I126" s="5">
        <v>1240137662</v>
      </c>
      <c r="J126" s="5">
        <v>3178839520</v>
      </c>
      <c r="K126" s="5">
        <v>4303204967</v>
      </c>
      <c r="L126" s="5">
        <v>-18890083774</v>
      </c>
    </row>
    <row r="127" spans="2:12" x14ac:dyDescent="0.35">
      <c r="C127" t="s">
        <v>1192</v>
      </c>
    </row>
    <row r="128" spans="2:12" x14ac:dyDescent="0.35">
      <c r="C128" t="s">
        <v>1193</v>
      </c>
    </row>
    <row r="129" spans="3:12" x14ac:dyDescent="0.35">
      <c r="C129" t="s">
        <v>334</v>
      </c>
      <c r="D129" s="5">
        <v>-2240726</v>
      </c>
      <c r="E129" s="5">
        <v>10701651</v>
      </c>
      <c r="F129" s="5">
        <v>15114892</v>
      </c>
      <c r="G129" s="5">
        <v>4283981</v>
      </c>
      <c r="I129" s="5">
        <v>-6137392</v>
      </c>
      <c r="J129" s="5">
        <v>-1616130941</v>
      </c>
      <c r="K129" s="5">
        <v>-6851781210</v>
      </c>
      <c r="L129" s="5">
        <v>-6962485300</v>
      </c>
    </row>
    <row r="130" spans="3:12" x14ac:dyDescent="0.35">
      <c r="C130" t="s">
        <v>150</v>
      </c>
      <c r="J130" s="5">
        <v>2540422</v>
      </c>
      <c r="K130" s="5">
        <v>57465814782</v>
      </c>
      <c r="L130" s="5">
        <v>12307354802</v>
      </c>
    </row>
    <row r="131" spans="3:12" x14ac:dyDescent="0.35">
      <c r="C131" t="s">
        <v>151</v>
      </c>
      <c r="G131" s="5">
        <v>-428893708</v>
      </c>
      <c r="I131" s="5">
        <v>-428893708</v>
      </c>
      <c r="K131" s="5">
        <v>-28570000000</v>
      </c>
      <c r="L131" s="5">
        <v>15647597227</v>
      </c>
    </row>
    <row r="132" spans="3:12" x14ac:dyDescent="0.35">
      <c r="C132" t="s">
        <v>155</v>
      </c>
      <c r="G132" s="5">
        <v>-428893708</v>
      </c>
      <c r="I132" s="5">
        <v>-428893708</v>
      </c>
      <c r="L132" s="5">
        <v>-63885736</v>
      </c>
    </row>
    <row r="133" spans="3:12" x14ac:dyDescent="0.35">
      <c r="C133" t="s">
        <v>152</v>
      </c>
      <c r="K133" s="5">
        <v>30000000</v>
      </c>
    </row>
    <row r="134" spans="3:12" x14ac:dyDescent="0.35">
      <c r="C134" t="s">
        <v>658</v>
      </c>
      <c r="L134" s="5">
        <v>18554377481</v>
      </c>
    </row>
    <row r="135" spans="3:12" x14ac:dyDescent="0.35">
      <c r="C135" t="s">
        <v>1194</v>
      </c>
    </row>
    <row r="136" spans="3:12" x14ac:dyDescent="0.35">
      <c r="C136" t="s">
        <v>338</v>
      </c>
      <c r="K136" s="5">
        <v>-28600000000</v>
      </c>
      <c r="L136" s="5">
        <v>-2842894518</v>
      </c>
    </row>
    <row r="137" spans="3:12" x14ac:dyDescent="0.35">
      <c r="C137" t="s">
        <v>164</v>
      </c>
      <c r="J137" s="5">
        <v>2540422</v>
      </c>
      <c r="K137" s="5">
        <v>57465814782</v>
      </c>
      <c r="L137" s="5">
        <v>12307354802</v>
      </c>
    </row>
    <row r="138" spans="3:12" x14ac:dyDescent="0.35">
      <c r="C138" t="s">
        <v>317</v>
      </c>
      <c r="J138" s="5">
        <v>2540422</v>
      </c>
      <c r="K138" s="5">
        <v>140854421823</v>
      </c>
      <c r="L138" s="5">
        <v>41500000000</v>
      </c>
    </row>
    <row r="139" spans="3:12" x14ac:dyDescent="0.35">
      <c r="C139" t="s">
        <v>415</v>
      </c>
      <c r="L139" s="5">
        <v>-564648422</v>
      </c>
    </row>
    <row r="140" spans="3:12" x14ac:dyDescent="0.35">
      <c r="C140" t="s">
        <v>1195</v>
      </c>
      <c r="L140" s="5">
        <v>-5443350000</v>
      </c>
    </row>
    <row r="141" spans="3:12" x14ac:dyDescent="0.35">
      <c r="C141" t="s">
        <v>410</v>
      </c>
      <c r="K141" s="5">
        <v>60000000000</v>
      </c>
    </row>
    <row r="142" spans="3:12" x14ac:dyDescent="0.35">
      <c r="C142" t="s">
        <v>411</v>
      </c>
      <c r="K142" s="5">
        <v>-4760513000</v>
      </c>
    </row>
    <row r="143" spans="3:12" x14ac:dyDescent="0.35">
      <c r="C143" t="s">
        <v>165</v>
      </c>
      <c r="K143" s="5">
        <v>-138628094041</v>
      </c>
      <c r="L143" s="5">
        <v>-23184646776</v>
      </c>
    </row>
    <row r="144" spans="3:12" x14ac:dyDescent="0.35">
      <c r="C144" t="s">
        <v>174</v>
      </c>
      <c r="D144" s="5">
        <v>-28916972</v>
      </c>
      <c r="E144" s="5">
        <v>14555976</v>
      </c>
      <c r="F144" s="5">
        <v>11670240</v>
      </c>
      <c r="G144" s="5">
        <v>-315704074</v>
      </c>
      <c r="I144" s="5">
        <v>23552418</v>
      </c>
      <c r="J144" s="5">
        <v>-195032457</v>
      </c>
      <c r="K144" s="5">
        <v>-206141458</v>
      </c>
      <c r="L144" s="5">
        <v>-3689596564</v>
      </c>
    </row>
    <row r="145" spans="2:12" x14ac:dyDescent="0.35">
      <c r="C145" t="s">
        <v>175</v>
      </c>
      <c r="F145" s="5">
        <v>75586182</v>
      </c>
      <c r="I145" s="5">
        <v>52033764</v>
      </c>
      <c r="J145" s="5">
        <v>247066221</v>
      </c>
      <c r="K145" s="5">
        <v>453207679</v>
      </c>
      <c r="L145" s="5">
        <v>4142804243</v>
      </c>
    </row>
    <row r="146" spans="2:12" x14ac:dyDescent="0.35">
      <c r="C146" t="s">
        <v>324</v>
      </c>
    </row>
    <row r="147" spans="2:12" x14ac:dyDescent="0.35">
      <c r="C147" t="s">
        <v>176</v>
      </c>
      <c r="D147" s="5">
        <v>-28916972</v>
      </c>
      <c r="E147" s="5">
        <v>14555976</v>
      </c>
      <c r="F147" s="5">
        <v>87256422</v>
      </c>
      <c r="G147" s="5">
        <v>-315704074</v>
      </c>
      <c r="I147" s="5">
        <v>75586182</v>
      </c>
      <c r="J147" s="5">
        <v>52033764</v>
      </c>
      <c r="K147" s="5">
        <v>247066221</v>
      </c>
      <c r="L147" s="5">
        <v>453207679</v>
      </c>
    </row>
    <row r="149" spans="2:12" x14ac:dyDescent="0.35">
      <c r="B149" t="s">
        <v>177</v>
      </c>
      <c r="C149" t="s">
        <v>11</v>
      </c>
      <c r="D149" s="5">
        <v>1880000000</v>
      </c>
      <c r="E149" s="5">
        <v>1880000000</v>
      </c>
      <c r="F149" s="5">
        <v>1880000000</v>
      </c>
      <c r="G149" s="5">
        <v>1880000000</v>
      </c>
      <c r="I149" s="5">
        <v>1880000000</v>
      </c>
      <c r="J149" s="5">
        <v>1880000000</v>
      </c>
      <c r="K149" s="5">
        <v>1880000000</v>
      </c>
      <c r="L149" s="5">
        <v>1500000000</v>
      </c>
    </row>
    <row r="150" spans="2:12" x14ac:dyDescent="0.35">
      <c r="C150" t="s">
        <v>178</v>
      </c>
      <c r="D150" s="6">
        <v>-4.4000000000000004</v>
      </c>
      <c r="E150" s="6">
        <v>0.36</v>
      </c>
      <c r="F150" s="6">
        <v>-2.17</v>
      </c>
      <c r="G150" s="6">
        <v>-1.1599999999999999</v>
      </c>
    </row>
    <row r="151" spans="2:12" x14ac:dyDescent="0.35">
      <c r="C151" t="s">
        <v>179</v>
      </c>
      <c r="D151" s="6">
        <v>-11.36</v>
      </c>
      <c r="E151" s="6">
        <v>138.88999999999999</v>
      </c>
      <c r="F151" s="6">
        <v>-23.04</v>
      </c>
      <c r="G151" s="6">
        <v>-43.1</v>
      </c>
    </row>
    <row r="152" spans="2:12" x14ac:dyDescent="0.35">
      <c r="C152" t="s">
        <v>62</v>
      </c>
      <c r="D152" s="6">
        <v>246.64</v>
      </c>
      <c r="E152" s="6">
        <v>107.72</v>
      </c>
      <c r="F152" s="6">
        <v>51.56</v>
      </c>
      <c r="G152" s="6">
        <v>16.850000000000001</v>
      </c>
    </row>
    <row r="153" spans="2:12" x14ac:dyDescent="0.35">
      <c r="C153" t="s">
        <v>180</v>
      </c>
      <c r="F153" s="5">
        <v>-760000000</v>
      </c>
      <c r="G153" s="5">
        <v>1020000000</v>
      </c>
    </row>
    <row r="154" spans="2:12" x14ac:dyDescent="0.35">
      <c r="C154" t="s">
        <v>181</v>
      </c>
      <c r="D154" s="6">
        <v>-2.3199999999999998E-2</v>
      </c>
      <c r="E154" s="6">
        <v>1.9E-3</v>
      </c>
      <c r="F154" s="6">
        <v>-1.1200000000000002E-2</v>
      </c>
      <c r="G154" s="6">
        <v>-5.8999999999999999E-3</v>
      </c>
    </row>
    <row r="155" spans="2:12" x14ac:dyDescent="0.35">
      <c r="C155" t="s">
        <v>182</v>
      </c>
      <c r="D155" s="6">
        <v>-3.4599999999999999E-2</v>
      </c>
      <c r="E155" s="6">
        <v>2.8000000000000004E-3</v>
      </c>
      <c r="F155" s="6">
        <v>-1.66E-2</v>
      </c>
      <c r="G155" s="6">
        <v>-8.6999999999999994E-3</v>
      </c>
    </row>
    <row r="156" spans="2:12" x14ac:dyDescent="0.35">
      <c r="C156" t="s">
        <v>183</v>
      </c>
      <c r="D156" s="6">
        <v>-1.72E-2</v>
      </c>
      <c r="E156" s="6">
        <v>-5.4000000000000003E-3</v>
      </c>
      <c r="F156" s="6">
        <v>-8.3999999999999995E-3</v>
      </c>
      <c r="G156" s="6">
        <v>-3.3E-3</v>
      </c>
    </row>
    <row r="157" spans="2:12" x14ac:dyDescent="0.35">
      <c r="C157" t="s">
        <v>184</v>
      </c>
      <c r="D157" s="6">
        <v>-1.03</v>
      </c>
      <c r="E157" s="6">
        <v>-0.67</v>
      </c>
      <c r="F157" s="6">
        <v>-1.03</v>
      </c>
      <c r="G157" s="6">
        <v>-0.47</v>
      </c>
    </row>
    <row r="158" spans="2:12" x14ac:dyDescent="0.35">
      <c r="C158" t="s">
        <v>186</v>
      </c>
      <c r="D158" s="6">
        <v>0.39</v>
      </c>
      <c r="E158" s="6">
        <v>0.38</v>
      </c>
      <c r="F158" s="6">
        <v>0.38</v>
      </c>
      <c r="G158" s="6">
        <v>0.38</v>
      </c>
    </row>
    <row r="159" spans="2:12" x14ac:dyDescent="0.35">
      <c r="C159" t="s">
        <v>187</v>
      </c>
      <c r="D159" s="6">
        <v>126.91</v>
      </c>
      <c r="E159" s="6">
        <v>131.31</v>
      </c>
      <c r="F159" s="6">
        <v>130.94999999999999</v>
      </c>
      <c r="G159" s="6">
        <v>133.12</v>
      </c>
    </row>
    <row r="160" spans="2:12" x14ac:dyDescent="0.35">
      <c r="C160" t="s">
        <v>188</v>
      </c>
      <c r="D160" s="6">
        <v>0.39</v>
      </c>
      <c r="E160" s="6">
        <v>0.38</v>
      </c>
      <c r="F160" s="6">
        <v>0.38</v>
      </c>
      <c r="G160" s="6">
        <v>0.38</v>
      </c>
    </row>
    <row r="161" spans="3:12" x14ac:dyDescent="0.35">
      <c r="C161" t="s">
        <v>189</v>
      </c>
      <c r="D161" s="6">
        <v>126.91</v>
      </c>
      <c r="E161" s="6">
        <v>131.31</v>
      </c>
      <c r="F161" s="6">
        <v>130.94999999999999</v>
      </c>
      <c r="G161" s="6">
        <v>133.12</v>
      </c>
    </row>
    <row r="162" spans="3:12" x14ac:dyDescent="0.35">
      <c r="C162" t="s">
        <v>190</v>
      </c>
      <c r="D162" s="5">
        <v>72000000000</v>
      </c>
      <c r="E162" s="5">
        <v>72000000000</v>
      </c>
      <c r="F162" s="5">
        <v>72000000000</v>
      </c>
      <c r="G162" s="5">
        <v>72000000000</v>
      </c>
    </row>
    <row r="163" spans="3:12" x14ac:dyDescent="0.35">
      <c r="C163" t="s">
        <v>191</v>
      </c>
    </row>
    <row r="164" spans="3:12" x14ac:dyDescent="0.35">
      <c r="C164" t="s">
        <v>274</v>
      </c>
      <c r="D164" s="5">
        <v>238000000000</v>
      </c>
      <c r="E164" s="5">
        <v>246000000000</v>
      </c>
      <c r="F164" s="5">
        <v>246000000000</v>
      </c>
      <c r="G164" s="5">
        <v>250000000000</v>
      </c>
    </row>
    <row r="165" spans="3:12" x14ac:dyDescent="0.35">
      <c r="C165" t="s">
        <v>23</v>
      </c>
      <c r="D165" s="5">
        <v>72000000000</v>
      </c>
      <c r="E165" s="5">
        <v>72000000000</v>
      </c>
      <c r="F165" s="5">
        <v>72000000000</v>
      </c>
      <c r="G165" s="5">
        <v>72000000000</v>
      </c>
    </row>
    <row r="166" spans="3:12" x14ac:dyDescent="0.35">
      <c r="C166" t="s">
        <v>20</v>
      </c>
      <c r="D166" s="5">
        <v>72000000000</v>
      </c>
      <c r="E166" s="5">
        <v>72000000000</v>
      </c>
      <c r="F166" s="5">
        <v>72000000000</v>
      </c>
      <c r="G166" s="5">
        <v>72000000000</v>
      </c>
    </row>
    <row r="167" spans="3:12" x14ac:dyDescent="0.35">
      <c r="C167" t="s">
        <v>193</v>
      </c>
      <c r="D167" s="5">
        <v>107000000000</v>
      </c>
      <c r="E167" s="5">
        <v>114000000000</v>
      </c>
      <c r="F167" s="5">
        <v>112000000000</v>
      </c>
      <c r="G167" s="5">
        <v>115000000000</v>
      </c>
    </row>
    <row r="168" spans="3:12" x14ac:dyDescent="0.35">
      <c r="C168" t="s">
        <v>194</v>
      </c>
      <c r="D168" s="5">
        <v>0</v>
      </c>
      <c r="E168" s="5">
        <v>0</v>
      </c>
      <c r="F168" s="5">
        <v>0</v>
      </c>
      <c r="G168" s="5">
        <v>0</v>
      </c>
    </row>
    <row r="169" spans="3:12" x14ac:dyDescent="0.35">
      <c r="C169" t="s">
        <v>195</v>
      </c>
      <c r="G169" s="5">
        <v>0</v>
      </c>
    </row>
    <row r="170" spans="3:12" x14ac:dyDescent="0.35">
      <c r="C170" t="s">
        <v>12</v>
      </c>
      <c r="D170" s="5">
        <v>0</v>
      </c>
      <c r="E170" s="5">
        <v>0</v>
      </c>
      <c r="F170" s="5">
        <v>0</v>
      </c>
      <c r="G170" s="5">
        <v>0</v>
      </c>
    </row>
    <row r="171" spans="3:12" x14ac:dyDescent="0.35">
      <c r="C171" t="s">
        <v>15</v>
      </c>
      <c r="D171" s="6">
        <v>-0.02</v>
      </c>
      <c r="E171" s="6">
        <v>0.01</v>
      </c>
      <c r="F171" s="6">
        <v>0.01</v>
      </c>
      <c r="G171" s="6">
        <v>-0.17</v>
      </c>
    </row>
    <row r="172" spans="3:12" x14ac:dyDescent="0.35">
      <c r="C172" t="s">
        <v>47</v>
      </c>
      <c r="I172" s="6">
        <v>-0.85</v>
      </c>
      <c r="J172" s="6">
        <v>0.78</v>
      </c>
      <c r="K172" s="6">
        <v>2.82</v>
      </c>
      <c r="L172" s="6">
        <v>17.55</v>
      </c>
    </row>
    <row r="173" spans="3:12" x14ac:dyDescent="0.35">
      <c r="C173" t="s">
        <v>61</v>
      </c>
      <c r="I173" s="6">
        <v>-58.82</v>
      </c>
      <c r="J173" s="6">
        <v>125.64</v>
      </c>
      <c r="K173" s="6">
        <v>202.13</v>
      </c>
      <c r="L173" s="5">
        <v>0</v>
      </c>
    </row>
    <row r="174" spans="3:12" x14ac:dyDescent="0.35">
      <c r="C174" t="s">
        <v>64</v>
      </c>
      <c r="I174" s="6">
        <v>3.97</v>
      </c>
      <c r="J174" s="6">
        <v>6.75</v>
      </c>
      <c r="K174" s="6">
        <v>13.45</v>
      </c>
      <c r="L174" s="5">
        <v>0</v>
      </c>
    </row>
    <row r="175" spans="3:12" x14ac:dyDescent="0.35">
      <c r="C175" t="s">
        <v>196</v>
      </c>
      <c r="I175" s="5">
        <v>13080000000</v>
      </c>
      <c r="J175" s="5">
        <v>15650000000</v>
      </c>
      <c r="K175" s="5">
        <v>23070000000</v>
      </c>
      <c r="L175" s="5">
        <v>56180000000</v>
      </c>
    </row>
    <row r="176" spans="3:12" x14ac:dyDescent="0.35">
      <c r="C176" t="s">
        <v>197</v>
      </c>
      <c r="I176" s="6">
        <v>-4.3E-3</v>
      </c>
      <c r="J176" s="6">
        <v>4.0999999999999995E-3</v>
      </c>
      <c r="K176" s="6">
        <v>1.54E-2</v>
      </c>
      <c r="L176" s="6">
        <v>9.6199999999999994E-2</v>
      </c>
    </row>
    <row r="177" spans="3:12" x14ac:dyDescent="0.35">
      <c r="C177" t="s">
        <v>198</v>
      </c>
      <c r="I177" s="6">
        <v>-6.4000000000000003E-3</v>
      </c>
      <c r="J177" s="6">
        <v>5.8999999999999999E-3</v>
      </c>
      <c r="K177" s="6">
        <v>2.12E-2</v>
      </c>
      <c r="L177" s="6">
        <v>0.13949999999999999</v>
      </c>
    </row>
    <row r="178" spans="3:12" x14ac:dyDescent="0.35">
      <c r="C178" t="s">
        <v>199</v>
      </c>
      <c r="I178" s="6">
        <v>2.3599999999999999E-2</v>
      </c>
      <c r="J178" s="6">
        <v>3.4099999999999998E-2</v>
      </c>
      <c r="K178" s="6">
        <v>7.17E-2</v>
      </c>
      <c r="L178" s="6">
        <v>0.51770000000000005</v>
      </c>
    </row>
    <row r="179" spans="3:12" x14ac:dyDescent="0.35">
      <c r="C179" t="s">
        <v>200</v>
      </c>
      <c r="I179" s="6">
        <v>0.76</v>
      </c>
      <c r="J179" s="6">
        <v>1.3</v>
      </c>
      <c r="K179" s="6">
        <v>2.2999999999999998</v>
      </c>
      <c r="L179" s="6">
        <v>7.04</v>
      </c>
    </row>
    <row r="180" spans="3:12" x14ac:dyDescent="0.35">
      <c r="C180" t="s">
        <v>58</v>
      </c>
      <c r="I180" s="6">
        <v>0.38</v>
      </c>
      <c r="J180" s="6">
        <v>0.73</v>
      </c>
      <c r="K180" s="6">
        <v>4.29</v>
      </c>
      <c r="L180" s="5">
        <v>0</v>
      </c>
    </row>
    <row r="181" spans="3:12" x14ac:dyDescent="0.35">
      <c r="C181" t="s">
        <v>55</v>
      </c>
      <c r="I181" s="6">
        <v>133.12</v>
      </c>
      <c r="J181" s="6">
        <v>133.76</v>
      </c>
      <c r="K181" s="6">
        <v>132.93</v>
      </c>
      <c r="L181" s="6">
        <v>125.81</v>
      </c>
    </row>
    <row r="182" spans="3:12" x14ac:dyDescent="0.35">
      <c r="C182" t="s">
        <v>201</v>
      </c>
      <c r="I182" s="6">
        <v>0.38</v>
      </c>
      <c r="J182" s="6">
        <v>0.73</v>
      </c>
      <c r="K182" s="6">
        <v>4.29</v>
      </c>
      <c r="L182" s="5">
        <v>0</v>
      </c>
    </row>
    <row r="183" spans="3:12" x14ac:dyDescent="0.35">
      <c r="C183" t="s">
        <v>202</v>
      </c>
      <c r="I183" s="6">
        <v>133.12</v>
      </c>
      <c r="J183" s="6">
        <v>133.76</v>
      </c>
      <c r="K183" s="6">
        <v>132.93</v>
      </c>
      <c r="L183" s="6">
        <v>125.81</v>
      </c>
    </row>
    <row r="184" spans="3:12" x14ac:dyDescent="0.35">
      <c r="C184" t="s">
        <v>203</v>
      </c>
      <c r="I184" s="5">
        <v>72000000000</v>
      </c>
      <c r="J184" s="5">
        <v>72000000000</v>
      </c>
      <c r="K184" s="5">
        <v>72000000000</v>
      </c>
      <c r="L184" s="5">
        <v>70000000000</v>
      </c>
    </row>
    <row r="185" spans="3:12" x14ac:dyDescent="0.35">
      <c r="C185" t="s">
        <v>204</v>
      </c>
    </row>
    <row r="186" spans="3:12" x14ac:dyDescent="0.35">
      <c r="C186" t="s">
        <v>25</v>
      </c>
      <c r="I186" s="5">
        <v>72000000000</v>
      </c>
      <c r="J186" s="5">
        <v>72000000000</v>
      </c>
      <c r="K186" s="5">
        <v>72000000000</v>
      </c>
      <c r="L186" s="5">
        <v>70000000000</v>
      </c>
    </row>
    <row r="187" spans="3:12" x14ac:dyDescent="0.35">
      <c r="C187" t="s">
        <v>22</v>
      </c>
      <c r="I187" s="5">
        <v>72000000000</v>
      </c>
      <c r="J187" s="5">
        <v>72000000000</v>
      </c>
      <c r="K187" s="5">
        <v>72000000000</v>
      </c>
      <c r="L187" s="5">
        <v>69000000000</v>
      </c>
    </row>
    <row r="188" spans="3:12" x14ac:dyDescent="0.35">
      <c r="C188" t="s">
        <v>205</v>
      </c>
      <c r="I188" s="5">
        <v>115000000000</v>
      </c>
      <c r="J188" s="5">
        <v>110000000000</v>
      </c>
      <c r="K188" s="5">
        <v>101000000000</v>
      </c>
      <c r="L188" s="5">
        <v>33000000000</v>
      </c>
    </row>
    <row r="189" spans="3:12" x14ac:dyDescent="0.35">
      <c r="C189" t="s">
        <v>206</v>
      </c>
      <c r="I189" s="5">
        <v>0</v>
      </c>
      <c r="J189" s="5">
        <v>0</v>
      </c>
      <c r="K189" s="5">
        <v>-29000000000</v>
      </c>
      <c r="L189" s="5">
        <v>-32000000000</v>
      </c>
    </row>
    <row r="190" spans="3:12" x14ac:dyDescent="0.35">
      <c r="C190" t="s">
        <v>207</v>
      </c>
      <c r="I190" s="5">
        <v>0</v>
      </c>
      <c r="K190" s="5">
        <v>-29000000000</v>
      </c>
      <c r="L190" s="5">
        <v>-3000000000</v>
      </c>
    </row>
    <row r="191" spans="3:12" x14ac:dyDescent="0.35">
      <c r="C191" t="s">
        <v>14</v>
      </c>
      <c r="I191" s="5">
        <v>0</v>
      </c>
      <c r="J191" s="5">
        <v>0</v>
      </c>
      <c r="K191" s="5">
        <v>-58000000000</v>
      </c>
      <c r="L191" s="5">
        <v>-35000000000</v>
      </c>
    </row>
    <row r="192" spans="3:12" x14ac:dyDescent="0.35">
      <c r="C192" t="s">
        <v>16</v>
      </c>
      <c r="I192" s="6">
        <v>0.01</v>
      </c>
      <c r="J192" s="6">
        <v>-0.11</v>
      </c>
      <c r="K192" s="6">
        <v>-30.77</v>
      </c>
      <c r="L192" s="6">
        <v>-23.03</v>
      </c>
    </row>
    <row r="194" spans="2:12" x14ac:dyDescent="0.35">
      <c r="B194" t="s">
        <v>208</v>
      </c>
      <c r="C194" t="s">
        <v>209</v>
      </c>
      <c r="D194" s="5">
        <v>-8000000000</v>
      </c>
      <c r="E194" s="5">
        <v>680000000</v>
      </c>
      <c r="F194" s="5">
        <v>-4000000000</v>
      </c>
      <c r="G194" s="5">
        <v>-2000000000</v>
      </c>
      <c r="H194" s="5">
        <v>-16000000000</v>
      </c>
      <c r="I194" s="5">
        <v>-2000000000</v>
      </c>
      <c r="J194" s="5">
        <v>1000000000</v>
      </c>
      <c r="K194" s="5">
        <v>5000000000</v>
      </c>
      <c r="L194" s="5">
        <v>26000000000</v>
      </c>
    </row>
    <row r="195" spans="2:12" x14ac:dyDescent="0.35">
      <c r="C195" t="s">
        <v>46</v>
      </c>
      <c r="D195" s="6">
        <v>-4.4000000000000004</v>
      </c>
      <c r="E195" s="6">
        <v>0.36</v>
      </c>
      <c r="F195" s="6">
        <v>-2.17</v>
      </c>
      <c r="G195" s="6">
        <v>-1.1599999999999999</v>
      </c>
      <c r="H195" s="6">
        <v>-8.2799999999999994</v>
      </c>
      <c r="I195" s="6">
        <v>-0.85</v>
      </c>
      <c r="J195" s="6">
        <v>0.78</v>
      </c>
      <c r="K195" s="6">
        <v>2.82</v>
      </c>
      <c r="L195" s="6">
        <v>14.04</v>
      </c>
    </row>
    <row r="196" spans="2:12" x14ac:dyDescent="0.35">
      <c r="C196" t="s">
        <v>212</v>
      </c>
      <c r="D196" s="5">
        <v>380000000</v>
      </c>
      <c r="E196" s="5">
        <v>870000000</v>
      </c>
      <c r="F196" s="5">
        <v>2000000000</v>
      </c>
      <c r="G196" s="5">
        <v>6000000000</v>
      </c>
      <c r="H196" s="5">
        <v>4000000000</v>
      </c>
      <c r="I196" s="5">
        <v>24000000000</v>
      </c>
      <c r="J196" s="5">
        <v>27000000000</v>
      </c>
      <c r="K196" s="5">
        <v>79000000000</v>
      </c>
      <c r="L196" s="5">
        <v>153000000000</v>
      </c>
    </row>
    <row r="197" spans="2:12" x14ac:dyDescent="0.35">
      <c r="C197" t="s">
        <v>214</v>
      </c>
      <c r="I197" s="6">
        <v>-6.04</v>
      </c>
    </row>
    <row r="198" spans="2:12" x14ac:dyDescent="0.35">
      <c r="C198" t="s">
        <v>215</v>
      </c>
      <c r="I198" s="6">
        <v>-6.79</v>
      </c>
    </row>
    <row r="199" spans="2:12" x14ac:dyDescent="0.35">
      <c r="C199" t="s">
        <v>216</v>
      </c>
      <c r="I199" s="6">
        <v>7.42</v>
      </c>
    </row>
    <row r="200" spans="2:12" x14ac:dyDescent="0.35">
      <c r="C200" t="s">
        <v>217</v>
      </c>
      <c r="I200" s="6">
        <v>-0.14730000000000001</v>
      </c>
    </row>
    <row r="201" spans="2:12" x14ac:dyDescent="0.35">
      <c r="C201" t="s">
        <v>218</v>
      </c>
      <c r="I201" s="6">
        <v>10.86</v>
      </c>
    </row>
    <row r="202" spans="2:12" x14ac:dyDescent="0.35">
      <c r="C202" t="s">
        <v>219</v>
      </c>
      <c r="I202" s="6">
        <v>0.39</v>
      </c>
    </row>
    <row r="203" spans="2:12" x14ac:dyDescent="0.35">
      <c r="C203" t="s">
        <v>220</v>
      </c>
      <c r="I203" s="6">
        <v>848.42</v>
      </c>
    </row>
    <row r="204" spans="2:12" x14ac:dyDescent="0.35">
      <c r="C204" t="s">
        <v>221</v>
      </c>
      <c r="I204" s="6">
        <v>-294.45</v>
      </c>
    </row>
    <row r="205" spans="2:12" x14ac:dyDescent="0.35">
      <c r="C205" t="s">
        <v>222</v>
      </c>
      <c r="I205" s="6">
        <v>-19.670000000000002</v>
      </c>
    </row>
    <row r="206" spans="2:12" x14ac:dyDescent="0.35">
      <c r="C206" t="s">
        <v>223</v>
      </c>
      <c r="I206" s="6">
        <v>19.54</v>
      </c>
    </row>
    <row r="207" spans="2:12" x14ac:dyDescent="0.35">
      <c r="C207" t="s">
        <v>224</v>
      </c>
      <c r="I207" s="6">
        <v>-7.37</v>
      </c>
    </row>
    <row r="208" spans="2:12" x14ac:dyDescent="0.35">
      <c r="C208" t="s">
        <v>225</v>
      </c>
      <c r="I208" s="6">
        <v>-8.2799999999999994</v>
      </c>
    </row>
    <row r="209" spans="3:9" x14ac:dyDescent="0.35">
      <c r="C209" t="s">
        <v>226</v>
      </c>
      <c r="I209" s="6">
        <v>4.5999999999999996</v>
      </c>
    </row>
    <row r="210" spans="3:9" x14ac:dyDescent="0.35">
      <c r="C210" t="s">
        <v>227</v>
      </c>
      <c r="D210" s="6">
        <v>0.04</v>
      </c>
    </row>
    <row r="211" spans="3:9" x14ac:dyDescent="0.35">
      <c r="C211" t="s">
        <v>228</v>
      </c>
      <c r="I211" s="6">
        <v>126.91</v>
      </c>
    </row>
    <row r="212" spans="3:9" x14ac:dyDescent="0.35">
      <c r="C212" t="s">
        <v>229</v>
      </c>
      <c r="I212" s="6">
        <v>-0.17</v>
      </c>
    </row>
    <row r="213" spans="3:9" x14ac:dyDescent="0.35">
      <c r="C213" t="s">
        <v>230</v>
      </c>
      <c r="D213" s="6">
        <v>1.91</v>
      </c>
    </row>
    <row r="214" spans="3:9" x14ac:dyDescent="0.35">
      <c r="C214" t="s">
        <v>231</v>
      </c>
      <c r="D214" s="6">
        <v>0.19</v>
      </c>
    </row>
    <row r="215" spans="3:9" x14ac:dyDescent="0.35">
      <c r="C215" t="s">
        <v>232</v>
      </c>
      <c r="D215" s="6">
        <v>0.3</v>
      </c>
    </row>
    <row r="216" spans="3:9" x14ac:dyDescent="0.35">
      <c r="C216" t="s">
        <v>234</v>
      </c>
      <c r="D216" s="6">
        <v>0.5</v>
      </c>
    </row>
    <row r="217" spans="3:9" x14ac:dyDescent="0.35">
      <c r="C217" t="s">
        <v>235</v>
      </c>
      <c r="D217" s="6">
        <v>0.2</v>
      </c>
    </row>
    <row r="218" spans="3:9" x14ac:dyDescent="0.35">
      <c r="C218" t="s">
        <v>236</v>
      </c>
      <c r="D218" s="6">
        <v>1.5</v>
      </c>
    </row>
    <row r="219" spans="3:9" x14ac:dyDescent="0.35">
      <c r="C219" t="s">
        <v>237</v>
      </c>
      <c r="I219" s="6">
        <v>-1.44</v>
      </c>
    </row>
    <row r="220" spans="3:9" x14ac:dyDescent="0.35">
      <c r="C220" t="s">
        <v>12</v>
      </c>
      <c r="D220" s="5">
        <v>0</v>
      </c>
    </row>
    <row r="221" spans="3:9" x14ac:dyDescent="0.35">
      <c r="C221" t="s">
        <v>238</v>
      </c>
      <c r="I221" s="6">
        <v>4.21</v>
      </c>
    </row>
    <row r="222" spans="3:9" x14ac:dyDescent="0.35">
      <c r="C222" t="s">
        <v>239</v>
      </c>
      <c r="I222" s="6">
        <v>-3.8800000000000001E-2</v>
      </c>
    </row>
    <row r="223" spans="3:9" x14ac:dyDescent="0.35">
      <c r="C223" t="s">
        <v>240</v>
      </c>
      <c r="I223" s="6">
        <v>-5.7999999999999996E-2</v>
      </c>
    </row>
    <row r="224" spans="3:9" x14ac:dyDescent="0.35">
      <c r="C224" t="s">
        <v>241</v>
      </c>
      <c r="I224" s="6">
        <v>-3.4700000000000002E-2</v>
      </c>
    </row>
    <row r="225" spans="3:9" x14ac:dyDescent="0.35">
      <c r="C225" t="s">
        <v>242</v>
      </c>
      <c r="I225" s="6">
        <v>-2.76E-2</v>
      </c>
    </row>
    <row r="226" spans="3:9" x14ac:dyDescent="0.35">
      <c r="C226" t="s">
        <v>243</v>
      </c>
      <c r="D226" s="6">
        <v>1861.83</v>
      </c>
    </row>
    <row r="227" spans="3:9" x14ac:dyDescent="0.35">
      <c r="C227" t="s">
        <v>244</v>
      </c>
      <c r="D227" s="6">
        <v>5211.66</v>
      </c>
    </row>
    <row r="228" spans="3:9" x14ac:dyDescent="0.35">
      <c r="C228" t="s">
        <v>245</v>
      </c>
      <c r="D228" s="6">
        <v>108.66</v>
      </c>
    </row>
    <row r="229" spans="3:9" x14ac:dyDescent="0.35">
      <c r="C229" t="s">
        <v>246</v>
      </c>
      <c r="D229" s="6">
        <v>6964.83</v>
      </c>
    </row>
    <row r="230" spans="3:9" x14ac:dyDescent="0.35">
      <c r="C230" t="s">
        <v>247</v>
      </c>
      <c r="D230" s="6">
        <v>0.05</v>
      </c>
    </row>
    <row r="231" spans="3:9" x14ac:dyDescent="0.35">
      <c r="C231" t="s">
        <v>248</v>
      </c>
      <c r="I231" s="6">
        <v>0.02</v>
      </c>
    </row>
    <row r="232" spans="3:9" x14ac:dyDescent="0.35">
      <c r="C232" t="s">
        <v>249</v>
      </c>
      <c r="I232" s="6">
        <v>0.06</v>
      </c>
    </row>
    <row r="233" spans="3:9" x14ac:dyDescent="0.35">
      <c r="C233" t="s">
        <v>42</v>
      </c>
      <c r="I233" s="5">
        <v>94000000000</v>
      </c>
    </row>
    <row r="234" spans="3:9" x14ac:dyDescent="0.35">
      <c r="C234" t="s">
        <v>250</v>
      </c>
      <c r="I234" s="5">
        <v>166000000000</v>
      </c>
    </row>
    <row r="235" spans="3:9" x14ac:dyDescent="0.35">
      <c r="C235" t="s">
        <v>251</v>
      </c>
      <c r="I235" s="5">
        <v>1880000000</v>
      </c>
    </row>
    <row r="236" spans="3:9" x14ac:dyDescent="0.35">
      <c r="C236" t="s">
        <v>252</v>
      </c>
      <c r="I236" s="6">
        <v>0.24</v>
      </c>
    </row>
    <row r="237" spans="3:9" x14ac:dyDescent="0.35">
      <c r="C237" t="s">
        <v>253</v>
      </c>
      <c r="D237" s="6">
        <v>-8.3410000000000011</v>
      </c>
    </row>
    <row r="238" spans="3:9" x14ac:dyDescent="0.35">
      <c r="C238" t="s">
        <v>254</v>
      </c>
      <c r="D238" s="6">
        <v>-10.974500000000001</v>
      </c>
    </row>
    <row r="239" spans="3:9" x14ac:dyDescent="0.35">
      <c r="C239" t="s">
        <v>255</v>
      </c>
      <c r="D239" s="6">
        <v>-21.681899999999999</v>
      </c>
    </row>
    <row r="240" spans="3:9" x14ac:dyDescent="0.35">
      <c r="C240" t="s">
        <v>256</v>
      </c>
      <c r="D240" s="6">
        <v>-0.93669999999999998</v>
      </c>
    </row>
    <row r="241" spans="3:9" x14ac:dyDescent="0.35">
      <c r="C241" t="s">
        <v>257</v>
      </c>
      <c r="D241" s="6">
        <v>-1.8851</v>
      </c>
    </row>
    <row r="242" spans="3:9" x14ac:dyDescent="0.35">
      <c r="C242" t="s">
        <v>258</v>
      </c>
      <c r="D242" s="6">
        <v>-43.458199999999998</v>
      </c>
    </row>
    <row r="243" spans="3:9" x14ac:dyDescent="0.35">
      <c r="C243" t="s">
        <v>259</v>
      </c>
      <c r="I243" s="5">
        <v>4</v>
      </c>
    </row>
    <row r="244" spans="3:9" x14ac:dyDescent="0.35">
      <c r="C244" t="s">
        <v>260</v>
      </c>
      <c r="I244" s="6">
        <v>0.64</v>
      </c>
    </row>
    <row r="245" spans="3:9" x14ac:dyDescent="0.35">
      <c r="C245" t="s">
        <v>261</v>
      </c>
      <c r="I245" s="6">
        <v>0.08</v>
      </c>
    </row>
    <row r="246" spans="3:9" x14ac:dyDescent="0.35">
      <c r="C246" t="s">
        <v>263</v>
      </c>
      <c r="I246" s="6">
        <v>0.19</v>
      </c>
    </row>
    <row r="247" spans="3:9" x14ac:dyDescent="0.35">
      <c r="C247" t="s">
        <v>264</v>
      </c>
      <c r="I247" s="6">
        <v>0.13</v>
      </c>
    </row>
    <row r="248" spans="3:9" x14ac:dyDescent="0.35">
      <c r="C248" t="s">
        <v>265</v>
      </c>
      <c r="I248" s="6">
        <v>0.87</v>
      </c>
    </row>
    <row r="249" spans="3:9" x14ac:dyDescent="0.35">
      <c r="C249" t="s">
        <v>266</v>
      </c>
      <c r="I249" s="6">
        <v>0.95</v>
      </c>
    </row>
    <row r="250" spans="3:9" x14ac:dyDescent="0.35">
      <c r="C250" t="s">
        <v>267</v>
      </c>
      <c r="I250" s="5">
        <v>9000000000</v>
      </c>
    </row>
    <row r="251" spans="3:9" x14ac:dyDescent="0.35">
      <c r="C251" t="s">
        <v>268</v>
      </c>
      <c r="I251" s="5">
        <v>-4000000000</v>
      </c>
    </row>
    <row r="252" spans="3:9" x14ac:dyDescent="0.35">
      <c r="C252" t="s">
        <v>269</v>
      </c>
      <c r="I252" s="5">
        <v>8000000000</v>
      </c>
    </row>
    <row r="253" spans="3:9" x14ac:dyDescent="0.35">
      <c r="C253" t="s">
        <v>270</v>
      </c>
      <c r="I253" s="5">
        <v>-14000000000</v>
      </c>
    </row>
    <row r="254" spans="3:9" x14ac:dyDescent="0.35">
      <c r="C254" t="s">
        <v>271</v>
      </c>
      <c r="D254" s="5">
        <v>0</v>
      </c>
    </row>
    <row r="255" spans="3:9" x14ac:dyDescent="0.35">
      <c r="C255" t="s">
        <v>272</v>
      </c>
      <c r="D255" s="5">
        <v>356000000000</v>
      </c>
    </row>
    <row r="256" spans="3:9" x14ac:dyDescent="0.35">
      <c r="C256" t="s">
        <v>273</v>
      </c>
      <c r="D256" s="5">
        <v>118000000000</v>
      </c>
    </row>
    <row r="257" spans="3:9" x14ac:dyDescent="0.35">
      <c r="C257" t="s">
        <v>193</v>
      </c>
      <c r="D257" s="5">
        <v>107000000000</v>
      </c>
    </row>
    <row r="258" spans="3:9" x14ac:dyDescent="0.35">
      <c r="C258" t="s">
        <v>192</v>
      </c>
      <c r="I258" s="5">
        <v>238000000000</v>
      </c>
    </row>
    <row r="259" spans="3:9" x14ac:dyDescent="0.35">
      <c r="C259" t="s">
        <v>190</v>
      </c>
      <c r="D259" s="5">
        <v>72000000000</v>
      </c>
    </row>
    <row r="260" spans="3:9" x14ac:dyDescent="0.35">
      <c r="C260" t="s">
        <v>23</v>
      </c>
      <c r="D260" s="5">
        <v>72000000000</v>
      </c>
    </row>
    <row r="261" spans="3:9" x14ac:dyDescent="0.35">
      <c r="C261" t="s">
        <v>20</v>
      </c>
      <c r="D261" s="5">
        <v>72000000000</v>
      </c>
    </row>
    <row r="262" spans="3:9" x14ac:dyDescent="0.35">
      <c r="C262" t="s">
        <v>274</v>
      </c>
      <c r="I262" s="5">
        <v>238000000000</v>
      </c>
    </row>
    <row r="263" spans="3:9" x14ac:dyDescent="0.35">
      <c r="C263" t="s">
        <v>275</v>
      </c>
      <c r="I263" s="5">
        <v>0</v>
      </c>
    </row>
    <row r="264" spans="3:9" x14ac:dyDescent="0.35">
      <c r="C264" t="s">
        <v>276</v>
      </c>
      <c r="I264" s="5">
        <v>0</v>
      </c>
    </row>
    <row r="265" spans="3:9" x14ac:dyDescent="0.35">
      <c r="C265" t="s">
        <v>278</v>
      </c>
      <c r="I265" s="5">
        <v>0</v>
      </c>
    </row>
    <row r="266" spans="3:9" x14ac:dyDescent="0.35">
      <c r="C266" t="s">
        <v>279</v>
      </c>
      <c r="I266" s="5">
        <v>0</v>
      </c>
    </row>
  </sheetData>
  <pageMargins left="0.7" right="0.7" top="0.75" bottom="0.75" header="0.3" footer="0.3"/>
  <ignoredErrors>
    <ignoredError sqref="A1:L267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278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1196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1197</v>
      </c>
      <c r="D2" s="2" vm="257">
        <f ca="1">IFERROR(_xlfn.STOCKHISTORY("XIDX:" &amp; $C$1, D3, , 0, 0, 1), "Libur")</f>
        <v>1510</v>
      </c>
      <c r="H2" s="2" vm="257">
        <f ca="1">IFERROR(INDEX(D2:G2,COUNT(D2:G2)),"")</f>
        <v>1510</v>
      </c>
      <c r="I2" s="2" vm="258">
        <f t="shared" ref="I2:P2" ca="1" si="0">IFERROR(_xlfn.STOCKHISTORY("XIDX:" &amp; $C$1, I1, , 0, 0, 1), "Libur")</f>
        <v>3720</v>
      </c>
      <c r="J2" s="2" t="str">
        <f t="shared" ca="1" si="0"/>
        <v>Libur</v>
      </c>
      <c r="K2" s="2" vm="259">
        <f t="shared" ca="1" si="0"/>
        <v>306</v>
      </c>
      <c r="L2" s="2" t="str">
        <f t="shared" ca="1" si="0"/>
        <v>Libur</v>
      </c>
      <c r="M2" s="2" t="str">
        <f t="shared" ca="1" si="0"/>
        <v>Libur</v>
      </c>
      <c r="N2" s="2" vm="90">
        <f t="shared" ca="1" si="0"/>
        <v>180</v>
      </c>
      <c r="O2" s="2" t="str">
        <f t="shared" ca="1" si="0"/>
        <v>Libur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8851563814</v>
      </c>
      <c r="H4" s="2">
        <f>IFERROR(SUM(D4:G4)*(4/MAX(1,COUNT(D4:G4))),"")</f>
        <v>35406255256</v>
      </c>
      <c r="I4" s="2">
        <f t="shared" ref="I4:P4" si="1">IFERROR(INDEX(I51:I500,MATCH($C$4,$C$51:$C$500,0)),"")</f>
        <v>26460354354</v>
      </c>
      <c r="J4" s="2">
        <f t="shared" si="1"/>
        <v>2600628521</v>
      </c>
      <c r="K4" s="2">
        <f t="shared" si="1"/>
        <v>4884035625</v>
      </c>
      <c r="L4" s="2">
        <f t="shared" si="1"/>
        <v>7828382847</v>
      </c>
      <c r="M4" s="2">
        <f t="shared" si="1"/>
        <v>8622135706</v>
      </c>
      <c r="N4" s="2">
        <f t="shared" si="1"/>
        <v>4221041136</v>
      </c>
      <c r="O4" s="2">
        <f t="shared" si="1"/>
        <v>12257202795</v>
      </c>
      <c r="P4" s="2">
        <f t="shared" si="1"/>
        <v>6459519001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-1758701215</v>
      </c>
      <c r="H5" s="2">
        <f>IFERROR(SUM(D5:G5)*(4/MAX(1,COUNT(D5:G5))),"")</f>
        <v>-7034804860</v>
      </c>
      <c r="I5" s="2">
        <f t="shared" ref="I5:P5" si="2">IFERROR(INDEX(I51:I500,MATCH($C$5,$C$51:$C$500,0)),"")</f>
        <v>207332273</v>
      </c>
      <c r="J5" s="2">
        <f t="shared" si="2"/>
        <v>1846092987</v>
      </c>
      <c r="K5" s="2">
        <f t="shared" si="2"/>
        <v>159147495</v>
      </c>
      <c r="L5" s="2">
        <f t="shared" si="2"/>
        <v>-27388561027</v>
      </c>
      <c r="M5" s="2">
        <f t="shared" si="2"/>
        <v>-2931618224</v>
      </c>
      <c r="N5" s="2">
        <f t="shared" si="2"/>
        <v>-4557245930</v>
      </c>
      <c r="O5" s="2">
        <f t="shared" si="2"/>
        <v>4882541190</v>
      </c>
      <c r="P5" s="2">
        <f t="shared" si="2"/>
        <v>2200557134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5203400141</v>
      </c>
      <c r="H6" s="2">
        <f>IFERROR(INDEX(D6:G6,COUNT(D6:G6)),"")</f>
        <v>5203400141</v>
      </c>
      <c r="I6" s="2">
        <f t="shared" ref="I6:P6" si="3">IFERROR(INDEX(I51:I500,MATCH($C$6,$C$51:$C$500,0)),"")</f>
        <v>6961743153</v>
      </c>
      <c r="J6" s="2">
        <f t="shared" si="3"/>
        <v>6580404153</v>
      </c>
      <c r="K6" s="2">
        <f t="shared" si="3"/>
        <v>4734311166</v>
      </c>
      <c r="L6" s="2">
        <f t="shared" si="3"/>
        <v>4575163671</v>
      </c>
      <c r="M6" s="2">
        <f t="shared" si="3"/>
        <v>31963724698</v>
      </c>
      <c r="N6" s="2">
        <f t="shared" si="3"/>
        <v>34895342922</v>
      </c>
      <c r="O6" s="2">
        <f t="shared" si="3"/>
        <v>16071998988</v>
      </c>
      <c r="P6" s="2">
        <f t="shared" si="3"/>
        <v>1289457798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1.25</v>
      </c>
      <c r="H7" s="3">
        <f>IFERROR(INDEX(D7:G7,COUNT(D7:G7)),"")</f>
        <v>1.25</v>
      </c>
      <c r="I7" s="3">
        <f t="shared" ref="I7:P7" si="4">IFERROR(INDEX(I51:I500,MATCH($C$7,$C$51:$C$500,0))/1000000000,"")</f>
        <v>1.25</v>
      </c>
      <c r="J7" s="3">
        <f t="shared" si="4"/>
        <v>1.25</v>
      </c>
      <c r="K7" s="3">
        <f t="shared" si="4"/>
        <v>1.25</v>
      </c>
      <c r="L7" s="3">
        <f t="shared" si="4"/>
        <v>1.25</v>
      </c>
      <c r="M7" s="3">
        <f t="shared" si="4"/>
        <v>1.25</v>
      </c>
      <c r="N7" s="3">
        <f t="shared" si="4"/>
        <v>1.25</v>
      </c>
      <c r="O7" s="3">
        <f t="shared" si="4"/>
        <v>1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7000000000</v>
      </c>
      <c r="H8" s="2">
        <f>IFERROR(INDEX(D8:G8,COUNT(D8:G8)),"")</f>
        <v>7000000000</v>
      </c>
      <c r="I8" s="2">
        <f t="shared" ref="I8:P8" si="5">IFERROR(INDEX(I51:I500,MATCH($C$8,$C$51:$C$500,0)),"")</f>
        <v>6000000000</v>
      </c>
      <c r="J8" s="2">
        <f t="shared" si="5"/>
        <v>0</v>
      </c>
      <c r="K8" s="2">
        <f t="shared" si="5"/>
        <v>-1000000000</v>
      </c>
      <c r="L8" s="2">
        <f t="shared" si="5"/>
        <v>2000000000</v>
      </c>
      <c r="M8" s="2">
        <f t="shared" si="5"/>
        <v>0</v>
      </c>
      <c r="N8" s="2">
        <f t="shared" si="5"/>
        <v>-24000000000</v>
      </c>
      <c r="O8" s="2">
        <f t="shared" si="5"/>
        <v>-11000000000</v>
      </c>
      <c r="P8" s="2">
        <f t="shared" si="5"/>
        <v>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5.44</v>
      </c>
      <c r="H9" s="3">
        <f>IFERROR(INDEX(D9:G9,COUNT(D9:G9)),"")</f>
        <v>5.44</v>
      </c>
      <c r="I9" s="3">
        <f t="shared" ref="I9:P9" si="6">IFERROR(INDEX(I51:I500,MATCH($C$9,$C$51:$C$500,0)),"")</f>
        <v>4.79</v>
      </c>
      <c r="J9" s="3">
        <f t="shared" si="6"/>
        <v>0</v>
      </c>
      <c r="K9" s="3">
        <f t="shared" si="6"/>
        <v>-0.57999999999999996</v>
      </c>
      <c r="L9" s="3">
        <f t="shared" si="6"/>
        <v>1.68</v>
      </c>
      <c r="M9" s="3">
        <f t="shared" si="6"/>
        <v>-0.3</v>
      </c>
      <c r="N9" s="3">
        <f t="shared" si="6"/>
        <v>-18.95</v>
      </c>
      <c r="O9" s="3">
        <f t="shared" si="6"/>
        <v>-10.68</v>
      </c>
      <c r="P9" s="3">
        <f t="shared" si="6"/>
        <v>235.83</v>
      </c>
    </row>
    <row r="10" spans="1:16" x14ac:dyDescent="0.35">
      <c r="C10" t="s">
        <v>17</v>
      </c>
      <c r="D10" s="3">
        <f ca="1">IFERROR(IF(D9=0,"",D2/D9),"")</f>
        <v>277.5735294117647</v>
      </c>
      <c r="I10" s="3">
        <f t="shared" ref="I10:P10" ca="1" si="7">IFERROR(IF(I9=0,"",I2/I9),"")</f>
        <v>776.61795407098123</v>
      </c>
      <c r="J10" s="3" t="str">
        <f t="shared" si="7"/>
        <v/>
      </c>
      <c r="K10" s="3">
        <f t="shared" ca="1" si="7"/>
        <v>-527.58620689655174</v>
      </c>
      <c r="L10" s="3" t="str">
        <f t="shared" ca="1" si="7"/>
        <v/>
      </c>
      <c r="M10" s="3" t="str">
        <f t="shared" ca="1" si="7"/>
        <v/>
      </c>
      <c r="N10" s="3">
        <f t="shared" ca="1" si="7"/>
        <v>-9.4986807387862804</v>
      </c>
      <c r="O10" s="3" t="str">
        <f t="shared" ca="1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46586134996</v>
      </c>
      <c r="H11" s="2">
        <f>IFERROR(INDEX(D11:G11,COUNT(D11:G11)),"")</f>
        <v>46586134996</v>
      </c>
      <c r="I11" s="2">
        <f t="shared" ref="I11:P11" si="8">IFERROR(INDEX(I51:I500,MATCH($C$11,$C$51:$C$500,0)),"")</f>
        <v>33879772096</v>
      </c>
      <c r="J11" s="2">
        <f t="shared" si="8"/>
        <v>9805856</v>
      </c>
      <c r="K11" s="2">
        <f t="shared" si="8"/>
        <v>6734254</v>
      </c>
      <c r="L11" s="2">
        <f t="shared" si="8"/>
        <v>44898339</v>
      </c>
      <c r="M11" s="2">
        <f t="shared" si="8"/>
        <v>3448414</v>
      </c>
      <c r="N11" s="2">
        <f t="shared" si="8"/>
        <v>139000183</v>
      </c>
      <c r="O11" s="2">
        <f t="shared" si="8"/>
        <v>849326989</v>
      </c>
      <c r="P11" s="2">
        <f t="shared" si="8"/>
        <v>689584432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-5000000000</v>
      </c>
      <c r="H12" s="2">
        <f>IFERROR(INDEX(D12:G12,COUNT(D12:G12)),"")</f>
        <v>-5000000000</v>
      </c>
      <c r="I12" s="2">
        <f t="shared" ref="I12:P12" si="9">IFERROR(INDEX(I51:I500,MATCH($C$12,$C$51:$C$500,0)),"")</f>
        <v>-1000000000</v>
      </c>
      <c r="J12" s="2">
        <f t="shared" si="9"/>
        <v>0</v>
      </c>
      <c r="K12" s="2">
        <f t="shared" si="9"/>
        <v>2000000000</v>
      </c>
      <c r="L12" s="2">
        <f t="shared" si="9"/>
        <v>2000000000</v>
      </c>
      <c r="M12" s="2">
        <f t="shared" si="9"/>
        <v>2000000000</v>
      </c>
      <c r="N12" s="2">
        <f t="shared" si="9"/>
        <v>2000000000</v>
      </c>
      <c r="O12" s="2">
        <f t="shared" si="9"/>
        <v>1000000000</v>
      </c>
      <c r="P12" s="2">
        <f t="shared" si="9"/>
        <v>-1000000000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41000000000</v>
      </c>
      <c r="H13" s="2">
        <f>IFERROR(INDEX(D13:G13,COUNT(D13:G13)),"")</f>
        <v>41000000000</v>
      </c>
      <c r="I13" s="2">
        <f t="shared" ref="I13:P13" si="10">IFERROR(INDEX(I51:I500,MATCH($C$13,$C$51:$C$500,0)),"")</f>
        <v>33000000000</v>
      </c>
      <c r="J13" s="2">
        <f t="shared" si="10"/>
        <v>0</v>
      </c>
      <c r="K13" s="2">
        <f t="shared" si="10"/>
        <v>2000000000</v>
      </c>
      <c r="L13" s="2">
        <f t="shared" si="10"/>
        <v>2000000000</v>
      </c>
      <c r="M13" s="2">
        <f t="shared" si="10"/>
        <v>2000000000</v>
      </c>
      <c r="N13" s="2">
        <f t="shared" si="10"/>
        <v>2000000000</v>
      </c>
      <c r="O13" s="2">
        <f t="shared" si="10"/>
        <v>2000000000</v>
      </c>
      <c r="P13" s="2">
        <f t="shared" si="10"/>
        <v>0</v>
      </c>
    </row>
    <row r="14" spans="1:16" x14ac:dyDescent="0.35">
      <c r="C14" t="s">
        <v>26</v>
      </c>
      <c r="D14" s="2">
        <f>IFERROR(INDEX(D51:D500,MATCH($C$14,$C$51:$C$500,0)),"")</f>
        <v>-429685147</v>
      </c>
      <c r="H14" s="2">
        <f>IFERROR(SUM(D14:G14)*(4/MAX(1,COUNT(D14:G14))),"")</f>
        <v>-1718740588</v>
      </c>
      <c r="I14" s="2">
        <f t="shared" ref="I14:P14" si="11">IFERROR(INDEX(I51:I500,MATCH($C$14,$C$51:$C$500,0)),"")</f>
        <v>-717118066</v>
      </c>
      <c r="J14" s="2">
        <f t="shared" si="11"/>
        <v>-15958639</v>
      </c>
      <c r="K14" s="2">
        <f t="shared" si="11"/>
        <v>-46333456</v>
      </c>
      <c r="L14" s="2">
        <f t="shared" si="11"/>
        <v>-93426183</v>
      </c>
      <c r="M14" s="2">
        <f t="shared" si="11"/>
        <v>-124839191</v>
      </c>
      <c r="N14" s="2">
        <f t="shared" si="11"/>
        <v>-663954579</v>
      </c>
      <c r="O14" s="2">
        <f t="shared" si="11"/>
        <v>-61284505</v>
      </c>
      <c r="P14" s="2">
        <f t="shared" si="11"/>
        <v>-4298173</v>
      </c>
    </row>
    <row r="15" spans="1:16" x14ac:dyDescent="0.35">
      <c r="C15" t="s">
        <v>27</v>
      </c>
      <c r="D15" s="2">
        <f>IFERROR(INDEX(D51:D500,MATCH($C$15,$C$51:$C$500,0)),"")</f>
        <v>-156402280</v>
      </c>
      <c r="H15" s="2">
        <f>IFERROR(SUM(D15:G15)*(4/MAX(1,COUNT(D15:G15))),"")</f>
        <v>-625609120</v>
      </c>
      <c r="I15" s="2">
        <f t="shared" ref="I15:P15" si="12">IFERROR(INDEX(I51:I500,MATCH($C$15,$C$51:$C$500,0)),"")</f>
        <v>-247940429</v>
      </c>
      <c r="J15" s="2">
        <f t="shared" si="12"/>
        <v>-68916656</v>
      </c>
      <c r="K15" s="2">
        <f t="shared" si="12"/>
        <v>-129426944</v>
      </c>
      <c r="L15" s="2">
        <f t="shared" si="12"/>
        <v>-313135314</v>
      </c>
      <c r="M15" s="2">
        <f t="shared" si="12"/>
        <v>-344885429</v>
      </c>
      <c r="N15" s="2">
        <f t="shared" si="12"/>
        <v>-170573558</v>
      </c>
      <c r="O15" s="2">
        <f t="shared" si="12"/>
        <v>-691494202</v>
      </c>
      <c r="P15" s="2">
        <f t="shared" si="12"/>
        <v>-387571140</v>
      </c>
    </row>
    <row r="16" spans="1:16" x14ac:dyDescent="0.35">
      <c r="C16" t="s">
        <v>28</v>
      </c>
      <c r="D16" s="2">
        <f>IFERROR(INDEX(D51:D500,MATCH($C$16,$C$51:$C$500,0)),"")</f>
        <v>-1606940732</v>
      </c>
      <c r="H16" s="2">
        <f>IFERROR(SUM(D16:G16)*(4/MAX(1,COUNT(D16:G16))),"")</f>
        <v>-6427762928</v>
      </c>
      <c r="I16" s="2">
        <f t="shared" ref="I16:P16" si="13">IFERROR(INDEX(I51:I500,MATCH($C$16,$C$51:$C$500,0)),"")</f>
        <v>447841478</v>
      </c>
      <c r="J16" s="2">
        <f t="shared" si="13"/>
        <v>1949583488</v>
      </c>
      <c r="K16" s="2">
        <f t="shared" si="13"/>
        <v>232204380</v>
      </c>
      <c r="L16" s="2">
        <f t="shared" si="13"/>
        <v>-27055758654</v>
      </c>
      <c r="M16" s="2">
        <f t="shared" si="13"/>
        <v>-2712292867</v>
      </c>
      <c r="N16" s="2">
        <f t="shared" si="13"/>
        <v>-4491203029</v>
      </c>
      <c r="O16" s="2">
        <f t="shared" si="13"/>
        <v>5482312551</v>
      </c>
      <c r="P16" s="2">
        <f t="shared" si="13"/>
        <v>2396423888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1887500000000</v>
      </c>
      <c r="H20" s="2">
        <f t="shared" ref="H20:P20" ca="1" si="14">IFERROR(H21*H2,"")</f>
        <v>1887500000000</v>
      </c>
      <c r="I20" s="2">
        <f t="shared" ca="1" si="14"/>
        <v>4650000000000</v>
      </c>
      <c r="J20" s="2" t="str">
        <f t="shared" ca="1" si="14"/>
        <v/>
      </c>
      <c r="K20" s="2">
        <f t="shared" ca="1" si="14"/>
        <v>382500000000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225000000000</v>
      </c>
      <c r="O20" s="2" t="str">
        <f t="shared" ca="1" si="14"/>
        <v/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1250000000</v>
      </c>
      <c r="H21" s="2">
        <f>IFERROR(INDEX(D21:G21,COUNT(D21:G21)),"")</f>
        <v>1250000000</v>
      </c>
      <c r="I21" s="2">
        <f t="shared" ref="I21:P21" si="15">IFERROR(INDEX(I51:I500,MATCH($C$7,$C$51:$C$500,0)),"")</f>
        <v>1250000000</v>
      </c>
      <c r="J21" s="2">
        <f t="shared" si="15"/>
        <v>1250000000</v>
      </c>
      <c r="K21" s="2">
        <f t="shared" si="15"/>
        <v>1250000000</v>
      </c>
      <c r="L21" s="2">
        <f t="shared" si="15"/>
        <v>1250000000</v>
      </c>
      <c r="M21" s="2">
        <f t="shared" si="15"/>
        <v>1250000000</v>
      </c>
      <c r="N21" s="2">
        <f t="shared" si="15"/>
        <v>1250000000</v>
      </c>
      <c r="O21" s="2">
        <f t="shared" si="15"/>
        <v>1000000000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-33.799076898629771</v>
      </c>
      <c r="H23" s="3">
        <f t="shared" ref="H23:P23" si="16">IFERROR(H5/H6*100,"")</f>
        <v>-135.19630759451908</v>
      </c>
      <c r="I23" s="3">
        <f t="shared" si="16"/>
        <v>2.9781660777107959</v>
      </c>
      <c r="J23" s="3">
        <f t="shared" si="16"/>
        <v>28.054401281087998</v>
      </c>
      <c r="K23" s="3">
        <f t="shared" si="16"/>
        <v>3.3615765719612187</v>
      </c>
      <c r="L23" s="3">
        <f t="shared" si="16"/>
        <v>-598.63565538877526</v>
      </c>
      <c r="M23" s="3">
        <f t="shared" si="16"/>
        <v>-9.1717040229151827</v>
      </c>
      <c r="N23" s="3">
        <f t="shared" si="16"/>
        <v>-13.059753962546258</v>
      </c>
      <c r="O23" s="3">
        <f t="shared" si="16"/>
        <v>30.379178057723255</v>
      </c>
      <c r="P23" s="3">
        <f t="shared" si="16"/>
        <v>170.65755369529356</v>
      </c>
    </row>
    <row r="24" spans="1:16" x14ac:dyDescent="0.35">
      <c r="C24" t="s">
        <v>45</v>
      </c>
      <c r="D24" s="4" t="str">
        <f>IFERROR(_xlfn.RRI(5,I23,D23),"")</f>
        <v/>
      </c>
      <c r="H24" s="4">
        <f t="shared" ref="H24:P24" si="17">IFERROR(_xlfn.RRI(5,M23,H23),"")</f>
        <v>0.71278542969612801</v>
      </c>
      <c r="I24" s="4" t="str">
        <f t="shared" si="17"/>
        <v/>
      </c>
      <c r="J24" s="4">
        <f t="shared" si="17"/>
        <v>-1.5796291645378768E-2</v>
      </c>
      <c r="K24" s="4">
        <f t="shared" si="17"/>
        <v>-0.54408540166983754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-1.41</v>
      </c>
      <c r="H25" s="3">
        <f>IFERROR(INDEX(D25:G25,COUNT(D25:G25)),"")</f>
        <v>-1.41</v>
      </c>
      <c r="I25" s="3">
        <f t="shared" ref="I25:P25" si="18">IFERROR(INDEX(I51:I500,MATCH($C$25,$C$51:$C$500,0)),"")</f>
        <v>0.11</v>
      </c>
      <c r="J25" s="3">
        <f t="shared" si="18"/>
        <v>1.5</v>
      </c>
      <c r="K25" s="3">
        <f t="shared" si="18"/>
        <v>0.08</v>
      </c>
      <c r="L25" s="3">
        <f t="shared" si="18"/>
        <v>-21.9</v>
      </c>
      <c r="M25" s="3">
        <f t="shared" si="18"/>
        <v>-2.4500000000000002</v>
      </c>
      <c r="N25" s="3">
        <f t="shared" si="18"/>
        <v>-3.73</v>
      </c>
      <c r="O25" s="3">
        <f t="shared" si="18"/>
        <v>4.79</v>
      </c>
      <c r="P25" s="3">
        <f t="shared" si="18"/>
        <v>2008.85</v>
      </c>
    </row>
    <row r="26" spans="1:16" x14ac:dyDescent="0.35">
      <c r="C26" t="s">
        <v>48</v>
      </c>
      <c r="D26" s="4" t="str">
        <f>IFERROR(_xlfn.RRI(5,I25,D25),"")</f>
        <v/>
      </c>
      <c r="H26" s="4">
        <f t="shared" ref="H26:P26" si="19">IFERROR(_xlfn.RRI(5,M25,H25),"")</f>
        <v>-0.10461336899048346</v>
      </c>
      <c r="I26" s="4" t="str">
        <f t="shared" si="19"/>
        <v/>
      </c>
      <c r="J26" s="4">
        <f t="shared" si="19"/>
        <v>-0.20722280432346185</v>
      </c>
      <c r="K26" s="4">
        <f t="shared" si="19"/>
        <v>-0.8681656763338752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7.0812510511999998</v>
      </c>
      <c r="H27" s="3">
        <f t="shared" ref="H27:P27" si="20">IFERROR(H4/H21,"")</f>
        <v>28.325004204799999</v>
      </c>
      <c r="I27" s="3">
        <f t="shared" si="20"/>
        <v>21.1682834832</v>
      </c>
      <c r="J27" s="3">
        <f t="shared" si="20"/>
        <v>2.0805028168000002</v>
      </c>
      <c r="K27" s="3">
        <f t="shared" si="20"/>
        <v>3.9072285</v>
      </c>
      <c r="L27" s="3">
        <f t="shared" si="20"/>
        <v>6.2627062776000004</v>
      </c>
      <c r="M27" s="3">
        <f t="shared" si="20"/>
        <v>6.8977085648000003</v>
      </c>
      <c r="N27" s="3">
        <f t="shared" si="20"/>
        <v>3.3768329088</v>
      </c>
      <c r="O27" s="3">
        <f t="shared" si="20"/>
        <v>12.257202795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-0.19668686209651243</v>
      </c>
      <c r="H28" s="4">
        <f t="shared" ref="H28:P28" si="21">IFERROR(_xlfn.RRI(5,M27,H27),"")</f>
        <v>0.3264565493453695</v>
      </c>
      <c r="I28" s="4">
        <f t="shared" si="21"/>
        <v>0.44356124546638331</v>
      </c>
      <c r="J28" s="4">
        <f t="shared" si="21"/>
        <v>-0.29861675452550174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-13.818181818181818</v>
      </c>
      <c r="I29" s="4">
        <f t="shared" si="22"/>
        <v>-0.92666666666666664</v>
      </c>
      <c r="J29" s="4">
        <f t="shared" si="22"/>
        <v>17.75</v>
      </c>
      <c r="K29" s="4">
        <f t="shared" si="22"/>
        <v>-1.0036529680365296</v>
      </c>
      <c r="L29" s="4">
        <f t="shared" si="22"/>
        <v>7.9387755102040805</v>
      </c>
      <c r="M29" s="4">
        <f t="shared" si="22"/>
        <v>-0.34316353887399459</v>
      </c>
      <c r="N29" s="4">
        <f t="shared" si="22"/>
        <v>-1.778705636743215</v>
      </c>
      <c r="O29" s="4">
        <f t="shared" si="22"/>
        <v>-0.99761555118600198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0.33808696521283177</v>
      </c>
      <c r="I30" s="4">
        <f t="shared" si="23"/>
        <v>9.1745997709143783</v>
      </c>
      <c r="J30" s="4">
        <f t="shared" si="23"/>
        <v>-0.46752466184150732</v>
      </c>
      <c r="K30" s="4">
        <f t="shared" si="23"/>
        <v>-0.37611180745054335</v>
      </c>
      <c r="L30" s="4">
        <f t="shared" si="23"/>
        <v>-9.2059889343615919E-2</v>
      </c>
      <c r="M30" s="4">
        <f t="shared" si="23"/>
        <v>1.0426561666183205</v>
      </c>
      <c r="N30" s="4">
        <f t="shared" si="23"/>
        <v>-0.72450215883043978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4.0199999999999996</v>
      </c>
      <c r="H32" s="3">
        <f>IFERROR(INDEX(D32:G32,COUNT(D32:G32)),"")</f>
        <v>4.0199999999999996</v>
      </c>
      <c r="I32" s="3">
        <f t="shared" ref="I32:P32" si="24">IFERROR(INDEX(I51:I500,MATCH($C$32,$C$51:$C$500,0)),"")</f>
        <v>5.43</v>
      </c>
      <c r="J32" s="3">
        <f t="shared" si="24"/>
        <v>5.26</v>
      </c>
      <c r="K32" s="3">
        <f t="shared" si="24"/>
        <v>3.79</v>
      </c>
      <c r="L32" s="3">
        <f t="shared" si="24"/>
        <v>3.66</v>
      </c>
      <c r="M32" s="3">
        <f t="shared" si="24"/>
        <v>25.57</v>
      </c>
      <c r="N32" s="3">
        <f t="shared" si="24"/>
        <v>27.92</v>
      </c>
      <c r="O32" s="3">
        <f t="shared" si="24"/>
        <v>16.07</v>
      </c>
      <c r="P32" s="3">
        <f t="shared" si="24"/>
        <v>1289.46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329.6</v>
      </c>
      <c r="H33" s="3">
        <f>IFERROR(INDEX(D33:G33,COUNT(D33:G33)),"")</f>
        <v>329.6</v>
      </c>
      <c r="I33" s="3">
        <f t="shared" ref="I33:P33" si="25">IFERROR(INDEX(I51:I500,MATCH($C$33,$C$51:$C$500,0)),"")</f>
        <v>685.08</v>
      </c>
      <c r="J33" s="3">
        <f t="shared" si="25"/>
        <v>345.06</v>
      </c>
      <c r="K33" s="3">
        <f t="shared" si="25"/>
        <v>80.739999999999995</v>
      </c>
      <c r="L33" s="3">
        <f t="shared" si="25"/>
        <v>218.58</v>
      </c>
      <c r="M33" s="3">
        <f t="shared" si="25"/>
        <v>31.29</v>
      </c>
      <c r="N33" s="3">
        <f t="shared" si="25"/>
        <v>6.45</v>
      </c>
      <c r="O33" s="3">
        <f t="shared" si="25"/>
        <v>0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-939.72</v>
      </c>
      <c r="H34" s="3">
        <f>IFERROR(INDEX(D34:G34,COUNT(D34:G34)),"")</f>
        <v>-939.72</v>
      </c>
      <c r="I34" s="3">
        <f t="shared" ref="I34:P34" si="26">IFERROR(INDEX(I51:I500,MATCH($C$34,$C$51:$C$500,0)),"")</f>
        <v>33818.18</v>
      </c>
      <c r="J34" s="3">
        <f t="shared" si="26"/>
        <v>1210</v>
      </c>
      <c r="K34" s="3">
        <f t="shared" si="26"/>
        <v>3825</v>
      </c>
      <c r="L34" s="3">
        <f t="shared" si="26"/>
        <v>-36.53</v>
      </c>
      <c r="M34" s="3">
        <f t="shared" si="26"/>
        <v>-326.52999999999997</v>
      </c>
      <c r="N34" s="3">
        <f t="shared" si="26"/>
        <v>-48.26</v>
      </c>
      <c r="O34" s="3">
        <f t="shared" si="26"/>
        <v>0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187.11</v>
      </c>
      <c r="H35" s="3">
        <f>IFERROR(INDEX(D35:G35,COUNT(D35:G35)),"")</f>
        <v>187.11</v>
      </c>
      <c r="I35" s="3">
        <f t="shared" ref="I35:P35" si="27">IFERROR(INDEX(I51:I500,MATCH($C$35,$C$51:$C$500,0)),"")</f>
        <v>175.73</v>
      </c>
      <c r="J35" s="3">
        <f t="shared" si="27"/>
        <v>872.39</v>
      </c>
      <c r="K35" s="3">
        <f t="shared" si="27"/>
        <v>78.319999999999993</v>
      </c>
      <c r="L35" s="3">
        <f t="shared" si="27"/>
        <v>127.74</v>
      </c>
      <c r="M35" s="3">
        <f t="shared" si="27"/>
        <v>115.98</v>
      </c>
      <c r="N35" s="3">
        <f t="shared" si="27"/>
        <v>53.3</v>
      </c>
      <c r="O35" s="3">
        <f t="shared" si="27"/>
        <v>0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8851563814</v>
      </c>
      <c r="E51" s="5">
        <v>25624678354</v>
      </c>
      <c r="F51" s="5">
        <v>405676000</v>
      </c>
      <c r="G51" s="5">
        <v>430000000</v>
      </c>
      <c r="I51" s="5">
        <v>26460354354</v>
      </c>
      <c r="J51" s="5">
        <v>2600628521</v>
      </c>
      <c r="K51" s="5">
        <v>4884035625</v>
      </c>
      <c r="L51" s="5">
        <v>7828382847</v>
      </c>
      <c r="M51" s="5">
        <v>8622135706</v>
      </c>
      <c r="N51" s="5">
        <v>4221041136</v>
      </c>
      <c r="O51" s="5">
        <v>12257202795</v>
      </c>
      <c r="P51" s="5">
        <v>6459519001</v>
      </c>
    </row>
    <row r="52" spans="2:16" x14ac:dyDescent="0.35">
      <c r="C52" t="s">
        <v>75</v>
      </c>
      <c r="D52" s="5">
        <v>-6289169498</v>
      </c>
      <c r="E52" s="5">
        <v>-17409882033</v>
      </c>
      <c r="F52" s="5">
        <v>-255003704</v>
      </c>
      <c r="G52" s="5">
        <v>-109452238</v>
      </c>
      <c r="I52" s="5">
        <v>-17774337975</v>
      </c>
      <c r="J52" s="5">
        <v>-1036205430</v>
      </c>
      <c r="K52" s="5">
        <v>-2644227400</v>
      </c>
      <c r="L52" s="5">
        <v>-3542616455</v>
      </c>
      <c r="M52" s="5">
        <v>-2075681909</v>
      </c>
      <c r="N52" s="5">
        <v>-1301914705</v>
      </c>
      <c r="O52" s="5">
        <v>-3201870840</v>
      </c>
      <c r="P52" s="5">
        <v>-3021121332</v>
      </c>
    </row>
    <row r="53" spans="2:16" x14ac:dyDescent="0.35">
      <c r="C53" t="s">
        <v>76</v>
      </c>
      <c r="D53" s="5">
        <v>2562394316</v>
      </c>
      <c r="E53" s="5">
        <v>8214796321</v>
      </c>
      <c r="F53" s="5">
        <v>150672296</v>
      </c>
      <c r="G53" s="5">
        <v>320547762</v>
      </c>
      <c r="I53" s="5">
        <v>8686016379</v>
      </c>
      <c r="J53" s="5">
        <v>1564423091</v>
      </c>
      <c r="K53" s="5">
        <v>2239808225</v>
      </c>
      <c r="L53" s="5">
        <v>4285766392</v>
      </c>
      <c r="M53" s="5">
        <v>6546453797</v>
      </c>
      <c r="N53" s="5">
        <v>2919126431</v>
      </c>
      <c r="O53" s="5">
        <v>9055331955</v>
      </c>
      <c r="P53" s="5">
        <v>3438397669</v>
      </c>
    </row>
    <row r="54" spans="2:16" x14ac:dyDescent="0.35">
      <c r="C54" t="s">
        <v>77</v>
      </c>
      <c r="D54" s="5">
        <v>-3354676114</v>
      </c>
      <c r="E54" s="5">
        <v>-3003547268</v>
      </c>
      <c r="F54" s="5">
        <v>-1937975458</v>
      </c>
      <c r="G54" s="5">
        <v>-772342219</v>
      </c>
      <c r="I54" s="5">
        <v>-6865166988</v>
      </c>
      <c r="J54" s="5">
        <v>-1369069849</v>
      </c>
      <c r="K54" s="5">
        <v>-1961476412</v>
      </c>
      <c r="L54" s="5">
        <v>-31248322774</v>
      </c>
      <c r="M54" s="5">
        <v>-9134194629</v>
      </c>
      <c r="N54" s="5">
        <v>-6748753785</v>
      </c>
      <c r="O54" s="5">
        <v>-3517748752</v>
      </c>
      <c r="P54" s="5">
        <v>-1038864349</v>
      </c>
    </row>
    <row r="55" spans="2:16" x14ac:dyDescent="0.35">
      <c r="C55" t="s">
        <v>79</v>
      </c>
      <c r="D55" s="5">
        <v>-3354676114</v>
      </c>
      <c r="E55" s="5">
        <v>-3003547268</v>
      </c>
      <c r="F55" s="5">
        <v>-1937975458</v>
      </c>
      <c r="G55" s="5">
        <v>-772342219</v>
      </c>
      <c r="I55" s="5">
        <v>-6865166988</v>
      </c>
      <c r="J55" s="5">
        <v>-1369069849</v>
      </c>
      <c r="K55" s="5">
        <v>-1851015365</v>
      </c>
      <c r="L55" s="5">
        <v>-4065411852</v>
      </c>
      <c r="M55" s="5">
        <v>-4356863401</v>
      </c>
      <c r="N55" s="5">
        <v>-6300473235</v>
      </c>
      <c r="O55" s="5">
        <v>-3069282012</v>
      </c>
      <c r="P55" s="5">
        <v>-1018531386</v>
      </c>
    </row>
    <row r="56" spans="2:16" x14ac:dyDescent="0.35">
      <c r="C56" t="s">
        <v>78</v>
      </c>
      <c r="M56" s="5">
        <v>-20251080</v>
      </c>
      <c r="N56" s="5">
        <v>-448280550</v>
      </c>
      <c r="O56" s="5">
        <v>-448466740</v>
      </c>
      <c r="P56" s="5">
        <v>-20332963</v>
      </c>
    </row>
    <row r="57" spans="2:16" x14ac:dyDescent="0.35">
      <c r="C57" t="s">
        <v>389</v>
      </c>
      <c r="L57" s="5">
        <v>57792574</v>
      </c>
      <c r="M57" s="5">
        <v>188839451</v>
      </c>
    </row>
    <row r="58" spans="2:16" x14ac:dyDescent="0.35">
      <c r="C58" t="s">
        <v>992</v>
      </c>
      <c r="K58" s="5">
        <v>-110461047</v>
      </c>
      <c r="L58" s="5">
        <v>-27240703496</v>
      </c>
      <c r="M58" s="5">
        <v>-4945919599</v>
      </c>
    </row>
    <row r="59" spans="2:16" x14ac:dyDescent="0.35">
      <c r="C59" t="s">
        <v>81</v>
      </c>
      <c r="D59" s="5">
        <v>-792281798</v>
      </c>
      <c r="E59" s="5">
        <v>5211249053</v>
      </c>
      <c r="F59" s="5">
        <v>-1787303162</v>
      </c>
      <c r="G59" s="5">
        <v>-451794457</v>
      </c>
      <c r="I59" s="5">
        <v>1820849391</v>
      </c>
      <c r="J59" s="5">
        <v>195353242</v>
      </c>
      <c r="K59" s="5">
        <v>278331813</v>
      </c>
      <c r="L59" s="5">
        <v>-26962556382</v>
      </c>
      <c r="M59" s="5">
        <v>-2587740832</v>
      </c>
      <c r="N59" s="5">
        <v>-3829627354</v>
      </c>
      <c r="O59" s="5">
        <v>5537583203</v>
      </c>
      <c r="P59" s="5">
        <v>2399533320</v>
      </c>
    </row>
    <row r="60" spans="2:16" x14ac:dyDescent="0.35">
      <c r="C60" t="s">
        <v>82</v>
      </c>
      <c r="D60" s="5">
        <v>-814658934</v>
      </c>
      <c r="E60" s="5">
        <v>-816829107</v>
      </c>
      <c r="F60" s="5">
        <v>-530315794</v>
      </c>
      <c r="G60" s="5">
        <v>-24972479</v>
      </c>
      <c r="I60" s="5">
        <v>-1373007913</v>
      </c>
      <c r="J60" s="5">
        <v>1754230246</v>
      </c>
      <c r="K60" s="5">
        <v>-46127433</v>
      </c>
      <c r="L60" s="5">
        <v>-93202272</v>
      </c>
      <c r="M60" s="5">
        <v>-124552035</v>
      </c>
      <c r="N60" s="5">
        <v>-661575675</v>
      </c>
      <c r="O60" s="5">
        <v>-55270652</v>
      </c>
      <c r="P60" s="5">
        <v>-3109432</v>
      </c>
    </row>
    <row r="61" spans="2:16" x14ac:dyDescent="0.35">
      <c r="C61" t="s">
        <v>83</v>
      </c>
      <c r="D61" s="5">
        <v>94046808</v>
      </c>
      <c r="E61" s="5">
        <v>51968008</v>
      </c>
      <c r="F61" s="5">
        <v>27774525</v>
      </c>
      <c r="G61" s="5">
        <v>2272222</v>
      </c>
      <c r="I61" s="5">
        <v>82014755</v>
      </c>
      <c r="J61" s="5">
        <v>188885</v>
      </c>
      <c r="K61" s="5">
        <v>206023</v>
      </c>
      <c r="L61" s="5">
        <v>223911</v>
      </c>
      <c r="M61" s="5">
        <v>287156</v>
      </c>
      <c r="N61" s="5">
        <v>2378904</v>
      </c>
      <c r="O61" s="5">
        <v>6013853</v>
      </c>
      <c r="P61" s="5">
        <v>1188741</v>
      </c>
    </row>
    <row r="62" spans="2:16" x14ac:dyDescent="0.35">
      <c r="C62" t="s">
        <v>282</v>
      </c>
      <c r="D62" s="5">
        <v>-479020595</v>
      </c>
      <c r="E62" s="5">
        <v>-360425462</v>
      </c>
      <c r="F62" s="5">
        <v>-377479140</v>
      </c>
      <c r="I62" s="5">
        <v>-737904602</v>
      </c>
    </row>
    <row r="63" spans="2:16" x14ac:dyDescent="0.35">
      <c r="C63" t="s">
        <v>26</v>
      </c>
      <c r="D63" s="5">
        <v>-429685147</v>
      </c>
      <c r="E63" s="5">
        <v>-508371653</v>
      </c>
      <c r="F63" s="5">
        <v>-180611179</v>
      </c>
      <c r="G63" s="5">
        <v>-27244701</v>
      </c>
      <c r="I63" s="5">
        <v>-717118066</v>
      </c>
      <c r="J63" s="5">
        <v>-15958639</v>
      </c>
      <c r="K63" s="5">
        <v>-46333456</v>
      </c>
      <c r="L63" s="5">
        <v>-93426183</v>
      </c>
      <c r="M63" s="5">
        <v>-124839191</v>
      </c>
      <c r="N63" s="5">
        <v>-663954579</v>
      </c>
      <c r="O63" s="5">
        <v>-61284505</v>
      </c>
      <c r="P63" s="5">
        <v>-4298173</v>
      </c>
    </row>
    <row r="64" spans="2:16" x14ac:dyDescent="0.35">
      <c r="C64" t="s">
        <v>80</v>
      </c>
      <c r="D64" s="5">
        <v>-4641797</v>
      </c>
      <c r="E64" s="5">
        <v>63823703</v>
      </c>
      <c r="F64" s="5">
        <v>-26976</v>
      </c>
      <c r="I64" s="5">
        <v>63796727</v>
      </c>
    </row>
    <row r="65" spans="2:16" x14ac:dyDescent="0.35">
      <c r="C65" t="s">
        <v>84</v>
      </c>
      <c r="D65" s="5">
        <v>-814658934</v>
      </c>
      <c r="E65" s="5">
        <v>-816829107</v>
      </c>
      <c r="F65" s="5">
        <v>-530315794</v>
      </c>
      <c r="G65" s="5">
        <v>-24972479</v>
      </c>
      <c r="I65" s="5">
        <v>-1373007913</v>
      </c>
      <c r="J65" s="5">
        <v>1754230246</v>
      </c>
      <c r="K65" s="5">
        <v>-46127433</v>
      </c>
      <c r="L65" s="5">
        <v>-93202272</v>
      </c>
      <c r="M65" s="5">
        <v>-124552035</v>
      </c>
      <c r="N65" s="5">
        <v>-661575675</v>
      </c>
      <c r="O65" s="5">
        <v>-55270652</v>
      </c>
      <c r="P65" s="5">
        <v>-3109432</v>
      </c>
    </row>
    <row r="66" spans="2:16" x14ac:dyDescent="0.35">
      <c r="C66" t="s">
        <v>28</v>
      </c>
      <c r="D66" s="5">
        <v>-1606940732</v>
      </c>
      <c r="E66" s="5">
        <v>4394419946</v>
      </c>
      <c r="F66" s="5">
        <v>-2317618956</v>
      </c>
      <c r="G66" s="5">
        <v>-476766936</v>
      </c>
      <c r="I66" s="5">
        <v>447841478</v>
      </c>
      <c r="J66" s="5">
        <v>1949583488</v>
      </c>
      <c r="K66" s="5">
        <v>232204380</v>
      </c>
      <c r="L66" s="5">
        <v>-27055758654</v>
      </c>
      <c r="M66" s="5">
        <v>-2712292867</v>
      </c>
      <c r="N66" s="5">
        <v>-4491203029</v>
      </c>
      <c r="O66" s="5">
        <v>5482312551</v>
      </c>
      <c r="P66" s="5">
        <v>2396423888</v>
      </c>
    </row>
    <row r="67" spans="2:16" x14ac:dyDescent="0.35">
      <c r="C67" t="s">
        <v>27</v>
      </c>
      <c r="D67" s="5">
        <v>-156402280</v>
      </c>
      <c r="E67" s="5">
        <v>-165882215</v>
      </c>
      <c r="F67" s="5">
        <v>-82058214</v>
      </c>
      <c r="I67" s="5">
        <v>-247940429</v>
      </c>
      <c r="J67" s="5">
        <v>-68916656</v>
      </c>
      <c r="K67" s="5">
        <v>-129426944</v>
      </c>
      <c r="L67" s="5">
        <v>-313135314</v>
      </c>
      <c r="M67" s="5">
        <v>-344885429</v>
      </c>
      <c r="N67" s="5">
        <v>-170573558</v>
      </c>
      <c r="O67" s="5">
        <v>-691494202</v>
      </c>
      <c r="P67" s="5">
        <v>-387571140</v>
      </c>
    </row>
    <row r="68" spans="2:16" x14ac:dyDescent="0.35">
      <c r="C68" t="s">
        <v>87</v>
      </c>
    </row>
    <row r="69" spans="2:16" x14ac:dyDescent="0.35">
      <c r="C69" t="s">
        <v>85</v>
      </c>
      <c r="F69" s="5">
        <v>-82058214</v>
      </c>
    </row>
    <row r="70" spans="2:16" x14ac:dyDescent="0.35">
      <c r="C70" t="s">
        <v>88</v>
      </c>
      <c r="D70" s="5">
        <v>-156402280</v>
      </c>
      <c r="E70" s="5">
        <v>-165882215</v>
      </c>
      <c r="F70" s="5">
        <v>-82058214</v>
      </c>
      <c r="I70" s="5">
        <v>-247940429</v>
      </c>
      <c r="J70" s="5">
        <v>-68916656</v>
      </c>
      <c r="K70" s="5">
        <v>-129426944</v>
      </c>
      <c r="L70" s="5">
        <v>-313135314</v>
      </c>
      <c r="M70" s="5">
        <v>-344885429</v>
      </c>
      <c r="N70" s="5">
        <v>-170573558</v>
      </c>
      <c r="O70" s="5">
        <v>-691494202</v>
      </c>
      <c r="P70" s="5">
        <v>-387571140</v>
      </c>
    </row>
    <row r="71" spans="2:16" x14ac:dyDescent="0.35">
      <c r="C71" t="s">
        <v>91</v>
      </c>
      <c r="D71" s="5">
        <v>-1763343012</v>
      </c>
      <c r="E71" s="5">
        <v>4228537731</v>
      </c>
      <c r="F71" s="5">
        <v>-2399677170</v>
      </c>
      <c r="G71" s="5">
        <v>-476766936</v>
      </c>
      <c r="I71" s="5">
        <v>199901049</v>
      </c>
      <c r="J71" s="5">
        <v>1880666832</v>
      </c>
      <c r="K71" s="5">
        <v>102777436</v>
      </c>
      <c r="L71" s="5">
        <v>-27368893968</v>
      </c>
      <c r="M71" s="5">
        <v>-3057178296</v>
      </c>
      <c r="N71" s="5">
        <v>-4661776587</v>
      </c>
      <c r="O71" s="5">
        <v>4790818349</v>
      </c>
      <c r="P71" s="5">
        <v>2008852748</v>
      </c>
    </row>
    <row r="72" spans="2:16" x14ac:dyDescent="0.35">
      <c r="C72" t="s">
        <v>92</v>
      </c>
      <c r="E72" s="5">
        <v>-18548316</v>
      </c>
      <c r="F72" s="5">
        <v>83196415</v>
      </c>
      <c r="G72" s="5">
        <v>6579852</v>
      </c>
      <c r="I72" s="5">
        <v>71227951</v>
      </c>
      <c r="J72" s="5">
        <v>-34573845</v>
      </c>
      <c r="K72" s="5">
        <v>56370059</v>
      </c>
      <c r="L72" s="5">
        <v>-19667059</v>
      </c>
      <c r="M72" s="5">
        <v>125560072</v>
      </c>
      <c r="N72" s="5">
        <v>104530657</v>
      </c>
      <c r="O72" s="5">
        <v>91722841</v>
      </c>
      <c r="P72" s="5">
        <v>191704386</v>
      </c>
    </row>
    <row r="73" spans="2:16" x14ac:dyDescent="0.35">
      <c r="C73" t="s">
        <v>93</v>
      </c>
      <c r="D73" s="5">
        <v>-1763343012</v>
      </c>
      <c r="E73" s="5">
        <v>4209989415</v>
      </c>
      <c r="F73" s="5">
        <v>-2316480755</v>
      </c>
      <c r="G73" s="5">
        <v>-470187084</v>
      </c>
      <c r="I73" s="5">
        <v>271129000</v>
      </c>
      <c r="J73" s="5">
        <v>1846092987</v>
      </c>
      <c r="K73" s="5">
        <v>159147495</v>
      </c>
      <c r="L73" s="5">
        <v>-27388561027</v>
      </c>
      <c r="M73" s="5">
        <v>-2931618224</v>
      </c>
      <c r="N73" s="5">
        <v>-4557245930</v>
      </c>
      <c r="O73" s="5">
        <v>4882541190</v>
      </c>
      <c r="P73" s="5">
        <v>2200557134</v>
      </c>
    </row>
    <row r="74" spans="2:16" x14ac:dyDescent="0.35">
      <c r="C74" t="s">
        <v>94</v>
      </c>
      <c r="D74" s="5">
        <v>-1763343012</v>
      </c>
      <c r="E74" s="5">
        <v>4228537731</v>
      </c>
      <c r="F74" s="5">
        <v>-2399677170</v>
      </c>
      <c r="G74" s="5">
        <v>-476766936</v>
      </c>
      <c r="I74" s="5">
        <v>199901049</v>
      </c>
      <c r="J74" s="5">
        <v>1880666832</v>
      </c>
      <c r="K74" s="5">
        <v>102777436</v>
      </c>
      <c r="L74" s="5">
        <v>-27368893968</v>
      </c>
      <c r="M74" s="5">
        <v>-3057178296</v>
      </c>
      <c r="N74" s="5">
        <v>-4661776587</v>
      </c>
      <c r="O74" s="5">
        <v>4790818349</v>
      </c>
      <c r="P74" s="5">
        <v>2008852748</v>
      </c>
    </row>
    <row r="75" spans="2:16" x14ac:dyDescent="0.35">
      <c r="C75" t="s">
        <v>7</v>
      </c>
      <c r="D75" s="5">
        <v>-1758701215</v>
      </c>
      <c r="E75" s="5">
        <v>4146165712</v>
      </c>
      <c r="F75" s="5">
        <v>-2316453779</v>
      </c>
      <c r="G75" s="5">
        <v>-470187084</v>
      </c>
      <c r="I75" s="5">
        <v>207332273</v>
      </c>
      <c r="J75" s="5">
        <v>1846092987</v>
      </c>
      <c r="K75" s="5">
        <v>159147495</v>
      </c>
      <c r="L75" s="5">
        <v>-27388561027</v>
      </c>
      <c r="M75" s="5">
        <v>-2931618224</v>
      </c>
      <c r="N75" s="5">
        <v>-4557245930</v>
      </c>
      <c r="O75" s="5">
        <v>4882541190</v>
      </c>
      <c r="P75" s="5">
        <v>2200557134</v>
      </c>
    </row>
    <row r="76" spans="2:16" x14ac:dyDescent="0.35">
      <c r="C76" t="s">
        <v>95</v>
      </c>
      <c r="D76" s="5">
        <v>-1763343012</v>
      </c>
      <c r="E76" s="5">
        <v>4228537731</v>
      </c>
      <c r="F76" s="5">
        <v>-2399677170</v>
      </c>
      <c r="G76" s="5">
        <v>-476766936</v>
      </c>
      <c r="I76" s="5">
        <v>199901049</v>
      </c>
      <c r="J76" s="5">
        <v>1880666832</v>
      </c>
      <c r="K76" s="5">
        <v>102777436</v>
      </c>
      <c r="L76" s="5">
        <v>-27368893968</v>
      </c>
      <c r="M76" s="5">
        <v>-3057178296</v>
      </c>
      <c r="N76" s="5">
        <v>-4661776587</v>
      </c>
      <c r="O76" s="5">
        <v>4790818349</v>
      </c>
      <c r="P76" s="5">
        <v>2008852748</v>
      </c>
    </row>
    <row r="77" spans="2:16" x14ac:dyDescent="0.35">
      <c r="C77" t="s">
        <v>96</v>
      </c>
      <c r="D77" s="5">
        <v>-1763343012</v>
      </c>
      <c r="E77" s="5">
        <v>4209989415</v>
      </c>
      <c r="F77" s="5">
        <v>-2316480755</v>
      </c>
      <c r="G77" s="5">
        <v>-470187084</v>
      </c>
      <c r="I77" s="5">
        <v>271129000</v>
      </c>
      <c r="J77" s="5">
        <v>1846092987</v>
      </c>
      <c r="K77" s="5">
        <v>159147495</v>
      </c>
      <c r="L77" s="5">
        <v>-27388561027</v>
      </c>
      <c r="M77" s="5">
        <v>-2931618224</v>
      </c>
      <c r="N77" s="5">
        <v>-4557245930</v>
      </c>
      <c r="O77" s="5">
        <v>4882541190</v>
      </c>
      <c r="P77" s="5">
        <v>2200557134</v>
      </c>
    </row>
    <row r="78" spans="2:16" x14ac:dyDescent="0.35">
      <c r="C78" t="s">
        <v>97</v>
      </c>
      <c r="D78" s="5">
        <v>-1763343012</v>
      </c>
      <c r="E78" s="5">
        <v>4209989415</v>
      </c>
      <c r="F78" s="5">
        <v>-2316480755</v>
      </c>
      <c r="G78" s="5">
        <v>-470187084</v>
      </c>
      <c r="I78" s="5">
        <v>271129000</v>
      </c>
      <c r="J78" s="5">
        <v>1846092987</v>
      </c>
      <c r="K78" s="5">
        <v>159147495</v>
      </c>
      <c r="L78" s="5">
        <v>-27388561027</v>
      </c>
      <c r="M78" s="5">
        <v>-2931618224</v>
      </c>
      <c r="N78" s="5">
        <v>-4557245930</v>
      </c>
      <c r="O78" s="5">
        <v>4882541190</v>
      </c>
      <c r="P78" s="5">
        <v>2200557134</v>
      </c>
    </row>
    <row r="80" spans="2:16" x14ac:dyDescent="0.35">
      <c r="B80" t="s">
        <v>98</v>
      </c>
      <c r="C80" t="s">
        <v>99</v>
      </c>
    </row>
    <row r="81" spans="3:16" x14ac:dyDescent="0.35">
      <c r="C81" t="s">
        <v>100</v>
      </c>
    </row>
    <row r="82" spans="3:16" x14ac:dyDescent="0.35">
      <c r="C82" t="s">
        <v>19</v>
      </c>
      <c r="D82" s="5">
        <v>46586134996</v>
      </c>
      <c r="E82" s="5">
        <v>33879772096</v>
      </c>
      <c r="F82" s="5">
        <v>22114185470</v>
      </c>
      <c r="G82" s="5">
        <v>5200786845</v>
      </c>
      <c r="I82" s="5">
        <v>33879772096</v>
      </c>
      <c r="J82" s="5">
        <v>9805856</v>
      </c>
      <c r="K82" s="5">
        <v>6734254</v>
      </c>
      <c r="L82" s="5">
        <v>44898339</v>
      </c>
      <c r="M82" s="5">
        <v>3448414</v>
      </c>
      <c r="N82" s="5">
        <v>139000183</v>
      </c>
      <c r="O82" s="5">
        <v>849326989</v>
      </c>
      <c r="P82" s="5">
        <v>689584432</v>
      </c>
    </row>
    <row r="83" spans="3:16" x14ac:dyDescent="0.35">
      <c r="C83" t="s">
        <v>101</v>
      </c>
      <c r="D83" s="5">
        <v>7287225702</v>
      </c>
      <c r="E83" s="5">
        <v>18614978068</v>
      </c>
      <c r="G83" s="5">
        <v>468700000</v>
      </c>
      <c r="I83" s="5">
        <v>18614978068</v>
      </c>
      <c r="J83" s="5">
        <v>6101632604</v>
      </c>
      <c r="K83" s="5">
        <v>6904231703</v>
      </c>
      <c r="L83" s="5">
        <v>5112809524</v>
      </c>
      <c r="M83" s="5">
        <v>5864116653</v>
      </c>
      <c r="N83" s="5">
        <v>4925620222</v>
      </c>
      <c r="O83" s="5">
        <v>6725632714</v>
      </c>
      <c r="P83" s="5">
        <v>2370878190</v>
      </c>
    </row>
    <row r="84" spans="3:16" x14ac:dyDescent="0.35">
      <c r="C84" t="s">
        <v>102</v>
      </c>
      <c r="D84" s="5">
        <v>951932736</v>
      </c>
      <c r="E84" s="5">
        <v>536928510</v>
      </c>
      <c r="I84" s="5">
        <v>536928510</v>
      </c>
      <c r="M84" s="5">
        <v>1844021112</v>
      </c>
      <c r="N84" s="5">
        <v>1544021112</v>
      </c>
      <c r="O84" s="5">
        <v>669963395</v>
      </c>
      <c r="P84" s="5">
        <v>669963395</v>
      </c>
    </row>
    <row r="85" spans="3:16" x14ac:dyDescent="0.35">
      <c r="C85" t="s">
        <v>103</v>
      </c>
    </row>
    <row r="86" spans="3:16" x14ac:dyDescent="0.35">
      <c r="C86" t="s">
        <v>80</v>
      </c>
      <c r="D86" s="5">
        <v>720617440</v>
      </c>
      <c r="E86" s="5">
        <v>720617440</v>
      </c>
      <c r="F86" s="5">
        <v>739165756</v>
      </c>
      <c r="G86" s="5">
        <v>655969341</v>
      </c>
      <c r="I86" s="5">
        <v>720617440</v>
      </c>
      <c r="J86" s="5">
        <v>649389489</v>
      </c>
      <c r="K86" s="5">
        <v>683963334</v>
      </c>
      <c r="L86" s="5">
        <v>627593275</v>
      </c>
      <c r="M86" s="5">
        <v>647260334</v>
      </c>
      <c r="N86" s="5">
        <v>521700262</v>
      </c>
      <c r="O86" s="5">
        <v>417169605</v>
      </c>
      <c r="P86" s="5">
        <v>325446764</v>
      </c>
    </row>
    <row r="87" spans="3:16" x14ac:dyDescent="0.35">
      <c r="C87" t="s">
        <v>104</v>
      </c>
      <c r="D87" s="5">
        <v>7287225702</v>
      </c>
      <c r="E87" s="5">
        <v>18614978068</v>
      </c>
      <c r="G87" s="5">
        <v>468700000</v>
      </c>
      <c r="I87" s="5">
        <v>18614978068</v>
      </c>
      <c r="J87" s="5">
        <v>6101632604</v>
      </c>
      <c r="K87" s="5">
        <v>6904231703</v>
      </c>
      <c r="L87" s="5">
        <v>5112809524</v>
      </c>
      <c r="M87" s="5">
        <v>5864116653</v>
      </c>
      <c r="N87" s="5">
        <v>4925620222</v>
      </c>
      <c r="O87" s="5">
        <v>6725632714</v>
      </c>
      <c r="P87" s="5">
        <v>2370878190</v>
      </c>
    </row>
    <row r="88" spans="3:16" x14ac:dyDescent="0.35">
      <c r="C88" t="s">
        <v>105</v>
      </c>
      <c r="D88" s="5">
        <v>97488143</v>
      </c>
      <c r="P88" s="5">
        <v>100000000</v>
      </c>
    </row>
    <row r="89" spans="3:16" x14ac:dyDescent="0.35">
      <c r="C89" t="s">
        <v>106</v>
      </c>
      <c r="D89" s="5">
        <v>97488143</v>
      </c>
      <c r="P89" s="5">
        <v>100000000</v>
      </c>
    </row>
    <row r="90" spans="3:16" x14ac:dyDescent="0.35">
      <c r="C90" t="s">
        <v>330</v>
      </c>
    </row>
    <row r="91" spans="3:16" x14ac:dyDescent="0.35">
      <c r="C91" t="s">
        <v>109</v>
      </c>
      <c r="D91" s="5">
        <v>55745630136</v>
      </c>
      <c r="E91" s="5">
        <v>53402868538</v>
      </c>
      <c r="F91" s="5">
        <v>22427178727</v>
      </c>
      <c r="G91" s="5">
        <v>5834246199</v>
      </c>
      <c r="I91" s="5">
        <v>53402868538</v>
      </c>
      <c r="J91" s="5">
        <v>6111438460</v>
      </c>
      <c r="K91" s="5">
        <v>6910965957</v>
      </c>
      <c r="L91" s="5">
        <v>5157707863</v>
      </c>
      <c r="M91" s="5">
        <v>5879223524</v>
      </c>
      <c r="N91" s="5">
        <v>5248103473</v>
      </c>
      <c r="O91" s="5">
        <v>8264463933</v>
      </c>
      <c r="P91" s="5">
        <v>3652456946</v>
      </c>
    </row>
    <row r="92" spans="3:16" x14ac:dyDescent="0.35">
      <c r="C92" t="s">
        <v>110</v>
      </c>
    </row>
    <row r="93" spans="3:16" x14ac:dyDescent="0.35">
      <c r="C93" t="s">
        <v>112</v>
      </c>
      <c r="D93" s="5">
        <v>597609498</v>
      </c>
      <c r="E93" s="5">
        <v>721949527</v>
      </c>
      <c r="F93" s="5">
        <v>813742156</v>
      </c>
      <c r="G93" s="5">
        <v>892952781</v>
      </c>
      <c r="I93" s="5">
        <v>721949527</v>
      </c>
      <c r="J93" s="5">
        <v>1109664125</v>
      </c>
      <c r="K93" s="5">
        <v>1553038476</v>
      </c>
      <c r="L93" s="5">
        <v>2348764698</v>
      </c>
      <c r="M93" s="5">
        <v>5135392692</v>
      </c>
      <c r="N93" s="5">
        <v>8799235215</v>
      </c>
      <c r="O93" s="5">
        <v>10805174178</v>
      </c>
      <c r="P93" s="5">
        <v>53872096</v>
      </c>
    </row>
    <row r="94" spans="3:16" x14ac:dyDescent="0.35">
      <c r="C94" t="s">
        <v>111</v>
      </c>
      <c r="D94" s="5">
        <v>1520095096</v>
      </c>
      <c r="E94" s="5">
        <v>1520095096</v>
      </c>
      <c r="I94" s="5">
        <v>1520095096</v>
      </c>
    </row>
    <row r="95" spans="3:16" x14ac:dyDescent="0.35">
      <c r="C95" t="s">
        <v>115</v>
      </c>
      <c r="D95" s="5">
        <v>5567616047</v>
      </c>
      <c r="E95" s="5">
        <v>5841948027</v>
      </c>
      <c r="F95" s="5">
        <v>4724352400</v>
      </c>
      <c r="G95" s="5">
        <v>892952781</v>
      </c>
      <c r="I95" s="5">
        <v>5841948027</v>
      </c>
      <c r="J95" s="5">
        <v>1109664125</v>
      </c>
      <c r="K95" s="5">
        <v>1842307313</v>
      </c>
      <c r="L95" s="5">
        <v>2927302372</v>
      </c>
      <c r="M95" s="5">
        <v>32793881602</v>
      </c>
      <c r="N95" s="5">
        <v>35389918432</v>
      </c>
      <c r="O95" s="5">
        <v>11819950178</v>
      </c>
      <c r="P95" s="5">
        <v>58872096</v>
      </c>
    </row>
    <row r="96" spans="3:16" x14ac:dyDescent="0.35">
      <c r="C96" t="s">
        <v>116</v>
      </c>
      <c r="D96" s="5">
        <v>61313246183</v>
      </c>
      <c r="E96" s="5">
        <v>59244816565</v>
      </c>
      <c r="F96" s="5">
        <v>27151531127</v>
      </c>
      <c r="G96" s="5">
        <v>6727198980</v>
      </c>
      <c r="I96" s="5">
        <v>59244816565</v>
      </c>
      <c r="J96" s="5">
        <v>7221102585</v>
      </c>
      <c r="K96" s="5">
        <v>8753273270</v>
      </c>
      <c r="L96" s="5">
        <v>8085010235</v>
      </c>
      <c r="M96" s="5">
        <v>38673105126</v>
      </c>
      <c r="N96" s="5">
        <v>40638021905</v>
      </c>
      <c r="O96" s="5">
        <v>20084414111</v>
      </c>
      <c r="P96" s="5">
        <v>3711329042</v>
      </c>
    </row>
    <row r="97" spans="3:16" x14ac:dyDescent="0.35">
      <c r="C97" t="s">
        <v>117</v>
      </c>
    </row>
    <row r="98" spans="3:16" x14ac:dyDescent="0.35">
      <c r="C98" t="s">
        <v>118</v>
      </c>
    </row>
    <row r="99" spans="3:16" x14ac:dyDescent="0.35">
      <c r="C99" t="s">
        <v>119</v>
      </c>
      <c r="D99" s="5">
        <v>14731848097</v>
      </c>
      <c r="E99" s="5">
        <v>19582210006</v>
      </c>
      <c r="F99" s="5">
        <v>1477939394</v>
      </c>
      <c r="G99" s="5">
        <v>1547139233</v>
      </c>
      <c r="I99" s="5">
        <v>19582210006</v>
      </c>
      <c r="J99" s="5">
        <v>555448914</v>
      </c>
      <c r="K99" s="5">
        <v>3989704181</v>
      </c>
      <c r="L99" s="5">
        <v>3102028251</v>
      </c>
      <c r="M99" s="5">
        <v>3667517622</v>
      </c>
      <c r="N99" s="5">
        <v>2607449661</v>
      </c>
      <c r="O99" s="5">
        <v>2830474148</v>
      </c>
      <c r="P99" s="5">
        <v>1648080850</v>
      </c>
    </row>
    <row r="100" spans="3:16" x14ac:dyDescent="0.35">
      <c r="C100" t="s">
        <v>120</v>
      </c>
      <c r="D100" s="5">
        <v>11954675024</v>
      </c>
      <c r="E100" s="5">
        <v>15621484124</v>
      </c>
      <c r="I100" s="5">
        <v>15621484124</v>
      </c>
    </row>
    <row r="101" spans="3:16" x14ac:dyDescent="0.35">
      <c r="C101" t="s">
        <v>286</v>
      </c>
      <c r="D101" s="5">
        <v>11954675024</v>
      </c>
      <c r="E101" s="5">
        <v>15621484124</v>
      </c>
      <c r="I101" s="5">
        <v>15621484124</v>
      </c>
      <c r="K101" s="5">
        <v>1716068650</v>
      </c>
      <c r="M101" s="5">
        <v>873388283</v>
      </c>
      <c r="N101" s="5">
        <v>1101733136</v>
      </c>
      <c r="O101" s="5">
        <v>471592100</v>
      </c>
      <c r="P101" s="5">
        <v>40748361</v>
      </c>
    </row>
    <row r="102" spans="3:16" x14ac:dyDescent="0.35">
      <c r="C102" t="s">
        <v>123</v>
      </c>
      <c r="D102" s="5">
        <v>216000000</v>
      </c>
      <c r="E102" s="5">
        <v>639412136</v>
      </c>
      <c r="F102" s="5">
        <v>485935869</v>
      </c>
      <c r="I102" s="5">
        <v>639412136</v>
      </c>
      <c r="L102" s="5">
        <v>1122865272</v>
      </c>
      <c r="M102" s="5">
        <v>729061933</v>
      </c>
      <c r="N102" s="5">
        <v>359475142</v>
      </c>
      <c r="O102" s="5">
        <v>147842034</v>
      </c>
      <c r="P102" s="5">
        <v>28505966</v>
      </c>
    </row>
    <row r="103" spans="3:16" x14ac:dyDescent="0.35">
      <c r="C103" t="s">
        <v>122</v>
      </c>
      <c r="D103" s="5">
        <v>393931682</v>
      </c>
      <c r="E103" s="5">
        <v>2366810015</v>
      </c>
      <c r="F103" s="5">
        <v>127119376</v>
      </c>
      <c r="G103" s="5">
        <v>28652612</v>
      </c>
      <c r="I103" s="5">
        <v>2366810015</v>
      </c>
      <c r="J103" s="5">
        <v>555448914</v>
      </c>
      <c r="K103" s="5">
        <v>518960170</v>
      </c>
      <c r="L103" s="5">
        <v>605218784</v>
      </c>
      <c r="M103" s="5">
        <v>776414340</v>
      </c>
      <c r="N103" s="5">
        <v>458749693</v>
      </c>
      <c r="O103" s="5">
        <v>303079574</v>
      </c>
      <c r="P103" s="5">
        <v>147404293</v>
      </c>
    </row>
    <row r="104" spans="3:16" x14ac:dyDescent="0.35">
      <c r="C104" t="s">
        <v>285</v>
      </c>
      <c r="O104" s="5">
        <v>1500000000</v>
      </c>
    </row>
    <row r="105" spans="3:16" x14ac:dyDescent="0.35">
      <c r="C105" t="s">
        <v>124</v>
      </c>
    </row>
    <row r="106" spans="3:16" x14ac:dyDescent="0.35">
      <c r="C106" t="s">
        <v>289</v>
      </c>
      <c r="D106" s="5">
        <v>2269012244</v>
      </c>
      <c r="E106" s="5">
        <v>2561631952</v>
      </c>
      <c r="F106" s="5">
        <v>2823779781</v>
      </c>
      <c r="I106" s="5">
        <v>2561631952</v>
      </c>
      <c r="L106" s="5">
        <v>338675361</v>
      </c>
      <c r="M106" s="5">
        <v>650619556</v>
      </c>
      <c r="N106" s="5">
        <v>937942439</v>
      </c>
    </row>
    <row r="107" spans="3:16" x14ac:dyDescent="0.35">
      <c r="C107" t="s">
        <v>542</v>
      </c>
      <c r="M107" s="5">
        <v>146011228</v>
      </c>
      <c r="N107" s="5">
        <v>214381805</v>
      </c>
      <c r="O107" s="5">
        <v>260916128</v>
      </c>
    </row>
    <row r="108" spans="3:16" x14ac:dyDescent="0.35">
      <c r="C108" t="s">
        <v>126</v>
      </c>
      <c r="D108" s="5">
        <v>1127408505</v>
      </c>
      <c r="E108" s="5">
        <v>747116811</v>
      </c>
      <c r="F108" s="5">
        <v>713838581</v>
      </c>
      <c r="I108" s="5">
        <v>747116811</v>
      </c>
      <c r="K108" s="5">
        <v>1754675361</v>
      </c>
      <c r="L108" s="5">
        <v>1373944195</v>
      </c>
      <c r="M108" s="5">
        <v>1069653066</v>
      </c>
      <c r="N108" s="5">
        <v>687491690</v>
      </c>
      <c r="O108" s="5">
        <v>65114695</v>
      </c>
    </row>
    <row r="109" spans="3:16" x14ac:dyDescent="0.35">
      <c r="C109" t="s">
        <v>127</v>
      </c>
      <c r="D109" s="5">
        <v>41377997945</v>
      </c>
      <c r="E109" s="5">
        <v>32700863406</v>
      </c>
      <c r="F109" s="5">
        <v>22921837995</v>
      </c>
      <c r="G109" s="5">
        <v>222035254</v>
      </c>
      <c r="I109" s="5">
        <v>32700863406</v>
      </c>
      <c r="J109" s="5">
        <v>85249518</v>
      </c>
      <c r="K109" s="5">
        <v>29257923</v>
      </c>
      <c r="L109" s="5">
        <v>407818313</v>
      </c>
      <c r="M109" s="5">
        <v>3041862806</v>
      </c>
      <c r="N109" s="5">
        <v>3135229322</v>
      </c>
      <c r="O109" s="5">
        <v>1181940975</v>
      </c>
      <c r="P109" s="5">
        <v>773790394</v>
      </c>
    </row>
    <row r="110" spans="3:16" x14ac:dyDescent="0.35">
      <c r="C110" t="s">
        <v>128</v>
      </c>
      <c r="D110" s="5">
        <v>41377997945</v>
      </c>
      <c r="E110" s="5">
        <v>32700863406</v>
      </c>
      <c r="F110" s="5">
        <v>22921837995</v>
      </c>
      <c r="G110" s="5">
        <v>222035254</v>
      </c>
      <c r="I110" s="5">
        <v>32700863406</v>
      </c>
      <c r="J110" s="5">
        <v>85249518</v>
      </c>
      <c r="K110" s="5">
        <v>29257923</v>
      </c>
      <c r="L110" s="5">
        <v>407818313</v>
      </c>
      <c r="M110" s="5">
        <v>3041862806</v>
      </c>
      <c r="N110" s="5">
        <v>3135229322</v>
      </c>
      <c r="O110" s="5">
        <v>1181940975</v>
      </c>
      <c r="P110" s="5">
        <v>773790394</v>
      </c>
    </row>
    <row r="111" spans="3:16" x14ac:dyDescent="0.35">
      <c r="C111" t="s">
        <v>679</v>
      </c>
      <c r="D111" s="5">
        <v>37923250021</v>
      </c>
      <c r="E111" s="5">
        <v>29368500000</v>
      </c>
      <c r="F111" s="5">
        <v>20016000000</v>
      </c>
      <c r="I111" s="5">
        <v>29368500000</v>
      </c>
    </row>
    <row r="112" spans="3:16" x14ac:dyDescent="0.35">
      <c r="C112" t="s">
        <v>290</v>
      </c>
      <c r="F112" s="5">
        <v>82058214</v>
      </c>
    </row>
    <row r="113" spans="3:16" x14ac:dyDescent="0.35">
      <c r="C113" t="s">
        <v>121</v>
      </c>
    </row>
    <row r="114" spans="3:16" x14ac:dyDescent="0.35">
      <c r="C114" t="s">
        <v>287</v>
      </c>
      <c r="D114" s="5">
        <v>951932736</v>
      </c>
      <c r="E114" s="5">
        <v>536928510</v>
      </c>
      <c r="I114" s="5">
        <v>536928510</v>
      </c>
      <c r="M114" s="5">
        <v>1844021112</v>
      </c>
      <c r="N114" s="5">
        <v>1544021112</v>
      </c>
      <c r="O114" s="5">
        <v>669963395</v>
      </c>
      <c r="P114" s="5">
        <v>669963395</v>
      </c>
    </row>
    <row r="115" spans="3:16" x14ac:dyDescent="0.35">
      <c r="C115" t="s">
        <v>129</v>
      </c>
    </row>
    <row r="116" spans="3:16" x14ac:dyDescent="0.35">
      <c r="C116" t="s">
        <v>130</v>
      </c>
      <c r="D116" s="5">
        <v>2269012244</v>
      </c>
      <c r="E116" s="5">
        <v>2561631952</v>
      </c>
      <c r="F116" s="5">
        <v>2823779781</v>
      </c>
      <c r="I116" s="5">
        <v>2561631952</v>
      </c>
      <c r="L116" s="5">
        <v>338675361</v>
      </c>
      <c r="M116" s="5">
        <v>796630784</v>
      </c>
      <c r="N116" s="5">
        <v>1152324244</v>
      </c>
      <c r="O116" s="5">
        <v>260916128</v>
      </c>
    </row>
    <row r="117" spans="3:16" x14ac:dyDescent="0.35">
      <c r="C117" t="s">
        <v>132</v>
      </c>
      <c r="D117" s="5">
        <v>56109846042</v>
      </c>
      <c r="E117" s="5">
        <v>52283073412</v>
      </c>
      <c r="F117" s="5">
        <v>24399777389</v>
      </c>
      <c r="G117" s="5">
        <v>1769174487</v>
      </c>
      <c r="I117" s="5">
        <v>52283073412</v>
      </c>
      <c r="J117" s="5">
        <v>640698432</v>
      </c>
      <c r="K117" s="5">
        <v>4018962104</v>
      </c>
      <c r="L117" s="5">
        <v>3509846564</v>
      </c>
      <c r="M117" s="5">
        <v>6709380428</v>
      </c>
      <c r="N117" s="5">
        <v>5742678983</v>
      </c>
      <c r="O117" s="5">
        <v>4012415123</v>
      </c>
      <c r="P117" s="5">
        <v>2421871244</v>
      </c>
    </row>
    <row r="118" spans="3:16" x14ac:dyDescent="0.35">
      <c r="C118" t="s">
        <v>133</v>
      </c>
    </row>
    <row r="119" spans="3:16" x14ac:dyDescent="0.35">
      <c r="C119" t="s">
        <v>134</v>
      </c>
      <c r="D119" s="5">
        <v>12500000000</v>
      </c>
      <c r="E119" s="5">
        <v>12500000000</v>
      </c>
      <c r="F119" s="5">
        <v>12500000000</v>
      </c>
      <c r="G119" s="5">
        <v>12500000000</v>
      </c>
      <c r="I119" s="5">
        <v>12500000000</v>
      </c>
      <c r="J119" s="5">
        <v>12500000000</v>
      </c>
      <c r="K119" s="5">
        <v>12500000000</v>
      </c>
      <c r="L119" s="5">
        <v>12500000000</v>
      </c>
      <c r="M119" s="5">
        <v>12500000000</v>
      </c>
      <c r="N119" s="5">
        <v>12500000000</v>
      </c>
      <c r="O119" s="5">
        <v>10000000000</v>
      </c>
      <c r="P119" s="5">
        <v>100000000</v>
      </c>
    </row>
    <row r="120" spans="3:16" x14ac:dyDescent="0.35">
      <c r="C120" t="s">
        <v>135</v>
      </c>
      <c r="D120" s="5">
        <v>21243857143</v>
      </c>
      <c r="E120" s="5">
        <v>21243857143</v>
      </c>
      <c r="F120" s="5">
        <v>21243857143</v>
      </c>
      <c r="G120" s="5">
        <v>21243857143</v>
      </c>
      <c r="I120" s="5">
        <v>21243857143</v>
      </c>
      <c r="J120" s="5">
        <v>21243857143</v>
      </c>
      <c r="K120" s="5">
        <v>21243857143</v>
      </c>
      <c r="L120" s="5">
        <v>21243857143</v>
      </c>
      <c r="M120" s="5">
        <v>21243857143</v>
      </c>
      <c r="N120" s="5">
        <v>21243857143</v>
      </c>
    </row>
    <row r="121" spans="3:16" x14ac:dyDescent="0.35">
      <c r="C121" t="s">
        <v>136</v>
      </c>
      <c r="D121" s="5">
        <v>-29435439372</v>
      </c>
      <c r="E121" s="5">
        <v>-27676738157</v>
      </c>
      <c r="F121" s="5">
        <v>-31841452185</v>
      </c>
      <c r="G121" s="5">
        <v>-29441801991</v>
      </c>
      <c r="I121" s="5">
        <v>-27676738157</v>
      </c>
      <c r="J121" s="5">
        <v>-27812842479</v>
      </c>
      <c r="K121" s="5">
        <v>-29693509311</v>
      </c>
      <c r="L121" s="5">
        <v>-29796286747</v>
      </c>
      <c r="M121" s="5">
        <v>-2427392779</v>
      </c>
      <c r="N121" s="5">
        <v>629785517</v>
      </c>
      <c r="O121" s="5">
        <v>5654829383</v>
      </c>
      <c r="P121" s="5">
        <v>864011034</v>
      </c>
    </row>
    <row r="122" spans="3:16" x14ac:dyDescent="0.35">
      <c r="C122" t="s">
        <v>137</v>
      </c>
      <c r="D122" s="5">
        <v>401770550</v>
      </c>
      <c r="E122" s="5">
        <v>401770550</v>
      </c>
      <c r="F122" s="5">
        <v>401770550</v>
      </c>
      <c r="G122" s="5">
        <v>401770550</v>
      </c>
      <c r="I122" s="5">
        <v>401770550</v>
      </c>
      <c r="J122" s="5">
        <v>401770550</v>
      </c>
      <c r="K122" s="5">
        <v>-30095279861</v>
      </c>
    </row>
    <row r="123" spans="3:16" x14ac:dyDescent="0.35">
      <c r="C123" t="s">
        <v>138</v>
      </c>
      <c r="D123" s="5">
        <v>-29837209922</v>
      </c>
      <c r="E123" s="5">
        <v>-28078508707</v>
      </c>
      <c r="F123" s="5">
        <v>-32243222735</v>
      </c>
      <c r="G123" s="5">
        <v>-29843572541</v>
      </c>
      <c r="I123" s="5">
        <v>-28078508707</v>
      </c>
      <c r="J123" s="5">
        <v>-28214613029</v>
      </c>
      <c r="K123" s="5">
        <v>401770550</v>
      </c>
    </row>
    <row r="124" spans="3:16" x14ac:dyDescent="0.35">
      <c r="C124" t="s">
        <v>139</v>
      </c>
      <c r="D124" s="5">
        <v>-29435439372</v>
      </c>
      <c r="E124" s="5">
        <v>-27676738157</v>
      </c>
      <c r="F124" s="5">
        <v>-31841452185</v>
      </c>
      <c r="G124" s="5">
        <v>-29441801991</v>
      </c>
      <c r="I124" s="5">
        <v>-27676738157</v>
      </c>
      <c r="J124" s="5">
        <v>-27812842479</v>
      </c>
      <c r="K124" s="5">
        <v>-29693509311</v>
      </c>
      <c r="L124" s="5">
        <v>-29796286747</v>
      </c>
      <c r="M124" s="5">
        <v>-2427392779</v>
      </c>
      <c r="N124" s="5">
        <v>629785517</v>
      </c>
      <c r="O124" s="5">
        <v>5654829383</v>
      </c>
      <c r="P124" s="5">
        <v>864011034</v>
      </c>
    </row>
    <row r="125" spans="3:16" x14ac:dyDescent="0.35">
      <c r="C125" t="s">
        <v>291</v>
      </c>
      <c r="D125" s="5">
        <v>174364930</v>
      </c>
      <c r="E125" s="5">
        <v>174006727</v>
      </c>
      <c r="F125" s="5">
        <v>110183024</v>
      </c>
      <c r="I125" s="5">
        <v>174006727</v>
      </c>
    </row>
    <row r="126" spans="3:16" x14ac:dyDescent="0.35">
      <c r="C126" t="s">
        <v>9</v>
      </c>
      <c r="D126" s="5">
        <v>5203400141</v>
      </c>
      <c r="E126" s="5">
        <v>6961743153</v>
      </c>
      <c r="F126" s="5">
        <v>2751753738</v>
      </c>
      <c r="G126" s="5">
        <v>4958024493</v>
      </c>
      <c r="I126" s="5">
        <v>6961743153</v>
      </c>
      <c r="J126" s="5">
        <v>6580404153</v>
      </c>
      <c r="K126" s="5">
        <v>4734311166</v>
      </c>
      <c r="L126" s="5">
        <v>4575163671</v>
      </c>
      <c r="M126" s="5">
        <v>31963724698</v>
      </c>
      <c r="N126" s="5">
        <v>34895342922</v>
      </c>
      <c r="O126" s="5">
        <v>16071998988</v>
      </c>
      <c r="P126" s="5">
        <v>1289457798</v>
      </c>
    </row>
    <row r="127" spans="3:16" x14ac:dyDescent="0.35">
      <c r="C127" t="s">
        <v>140</v>
      </c>
      <c r="D127" s="5">
        <v>61313246183</v>
      </c>
      <c r="E127" s="5">
        <v>59244816565</v>
      </c>
      <c r="F127" s="5">
        <v>27151531127</v>
      </c>
      <c r="G127" s="5">
        <v>6727198980</v>
      </c>
      <c r="I127" s="5">
        <v>59244816565</v>
      </c>
      <c r="J127" s="5">
        <v>7221102585</v>
      </c>
      <c r="K127" s="5">
        <v>8753273270</v>
      </c>
      <c r="L127" s="5">
        <v>8085010235</v>
      </c>
      <c r="M127" s="5">
        <v>38673105126</v>
      </c>
      <c r="N127" s="5">
        <v>40638021905</v>
      </c>
      <c r="O127" s="5">
        <v>20084414111</v>
      </c>
      <c r="P127" s="5">
        <v>3711329042</v>
      </c>
    </row>
    <row r="128" spans="3:16" x14ac:dyDescent="0.35">
      <c r="C128" t="s">
        <v>141</v>
      </c>
      <c r="D128" s="5">
        <v>1250000000</v>
      </c>
      <c r="E128" s="5">
        <v>1250000000</v>
      </c>
      <c r="F128" s="5">
        <v>1250000000</v>
      </c>
      <c r="G128" s="5">
        <v>1250000000</v>
      </c>
      <c r="I128" s="5">
        <v>1250000000</v>
      </c>
      <c r="J128" s="5">
        <v>1250000000</v>
      </c>
      <c r="K128" s="5">
        <v>1250000000</v>
      </c>
      <c r="L128" s="5">
        <v>1250000000</v>
      </c>
      <c r="M128" s="5">
        <v>1250000000</v>
      </c>
      <c r="N128" s="5">
        <v>1250000000</v>
      </c>
      <c r="O128" s="5">
        <v>1000000000</v>
      </c>
      <c r="P128" s="5">
        <v>1000000</v>
      </c>
    </row>
    <row r="130" spans="2:16" x14ac:dyDescent="0.35">
      <c r="B130" t="s">
        <v>142</v>
      </c>
      <c r="C130" t="s">
        <v>143</v>
      </c>
      <c r="D130" s="5">
        <v>6794016722</v>
      </c>
      <c r="E130" s="5">
        <v>2870342764</v>
      </c>
      <c r="F130" s="5">
        <v>2369094602</v>
      </c>
      <c r="G130" s="5">
        <v>-3549040717</v>
      </c>
      <c r="I130" s="5">
        <v>6082680641</v>
      </c>
      <c r="J130" s="5">
        <v>3071602</v>
      </c>
      <c r="K130" s="5">
        <v>-725215969</v>
      </c>
      <c r="L130" s="5">
        <v>2105812448</v>
      </c>
      <c r="M130" s="5">
        <v>-377664581</v>
      </c>
      <c r="N130" s="5">
        <v>-23685439442</v>
      </c>
      <c r="O130" s="5">
        <v>1221471486</v>
      </c>
      <c r="P130" s="5">
        <v>301439016</v>
      </c>
    </row>
    <row r="131" spans="2:16" x14ac:dyDescent="0.35">
      <c r="C131" t="s">
        <v>292</v>
      </c>
      <c r="D131" s="5">
        <v>20738586921</v>
      </c>
      <c r="E131" s="5">
        <v>7190532394</v>
      </c>
      <c r="F131" s="5">
        <v>3721014481</v>
      </c>
      <c r="G131" s="5">
        <v>-3885283479</v>
      </c>
      <c r="I131" s="5">
        <v>14127840999</v>
      </c>
      <c r="J131" s="5">
        <v>3403227622</v>
      </c>
      <c r="K131" s="5">
        <v>2405561563</v>
      </c>
      <c r="L131" s="5">
        <v>8360689976</v>
      </c>
      <c r="M131" s="5">
        <v>3423767337</v>
      </c>
      <c r="N131" s="5">
        <v>3498662140</v>
      </c>
      <c r="O131" s="5">
        <v>6418232910</v>
      </c>
      <c r="P131" s="5">
        <v>4805925917</v>
      </c>
    </row>
    <row r="132" spans="2:16" x14ac:dyDescent="0.35">
      <c r="C132" t="s">
        <v>864</v>
      </c>
      <c r="D132" s="5">
        <v>94044308</v>
      </c>
      <c r="E132" s="5">
        <v>51968008</v>
      </c>
      <c r="F132" s="5">
        <v>27774525</v>
      </c>
      <c r="G132" s="5">
        <v>2076638</v>
      </c>
      <c r="I132" s="5">
        <v>82014755</v>
      </c>
      <c r="J132" s="5">
        <v>188885</v>
      </c>
      <c r="K132" s="5">
        <v>206023</v>
      </c>
      <c r="L132" s="5">
        <v>223910</v>
      </c>
      <c r="M132" s="5">
        <v>189127320</v>
      </c>
      <c r="N132" s="5">
        <v>6310486</v>
      </c>
      <c r="O132" s="5">
        <v>6013853</v>
      </c>
      <c r="P132" s="5">
        <v>1188741</v>
      </c>
    </row>
    <row r="133" spans="2:16" x14ac:dyDescent="0.35">
      <c r="C133" t="s">
        <v>293</v>
      </c>
      <c r="D133" s="5">
        <v>-14014150833</v>
      </c>
      <c r="E133" s="5">
        <v>-4230891578</v>
      </c>
      <c r="F133" s="5">
        <v>-1263990994</v>
      </c>
      <c r="G133" s="5">
        <v>337738294</v>
      </c>
      <c r="I133" s="5">
        <v>-7842070409</v>
      </c>
      <c r="J133" s="5">
        <v>-3331428249</v>
      </c>
      <c r="K133" s="5">
        <v>-3001556611</v>
      </c>
      <c r="L133" s="5">
        <v>-6083054692</v>
      </c>
      <c r="M133" s="5">
        <v>-3795279921</v>
      </c>
      <c r="N133" s="5">
        <v>-26661000655</v>
      </c>
      <c r="O133" s="5">
        <v>-4471209157</v>
      </c>
      <c r="P133" s="5">
        <v>-4050276797</v>
      </c>
    </row>
    <row r="134" spans="2:16" x14ac:dyDescent="0.35">
      <c r="C134" t="s">
        <v>852</v>
      </c>
      <c r="D134" s="5">
        <v>-24463674</v>
      </c>
      <c r="E134" s="5">
        <v>-15799812</v>
      </c>
      <c r="F134" s="5">
        <v>-115703410</v>
      </c>
      <c r="G134" s="5">
        <v>-3572170</v>
      </c>
      <c r="I134" s="5">
        <v>-159638456</v>
      </c>
      <c r="L134" s="5">
        <v>-93426182</v>
      </c>
      <c r="M134" s="5">
        <v>-168058535</v>
      </c>
      <c r="N134" s="5">
        <v>-196365683</v>
      </c>
      <c r="O134" s="5">
        <v>-61284505</v>
      </c>
      <c r="P134" s="5">
        <v>-4298173</v>
      </c>
    </row>
    <row r="135" spans="2:16" x14ac:dyDescent="0.35">
      <c r="C135" t="s">
        <v>147</v>
      </c>
      <c r="E135" s="5">
        <v>-125466248</v>
      </c>
      <c r="I135" s="5">
        <v>-125466248</v>
      </c>
      <c r="J135" s="5">
        <v>-68916656</v>
      </c>
      <c r="K135" s="5">
        <v>-129426944</v>
      </c>
      <c r="L135" s="5">
        <v>-78620564</v>
      </c>
      <c r="M135" s="5">
        <v>-27220782</v>
      </c>
      <c r="N135" s="5">
        <v>-333045730</v>
      </c>
      <c r="O135" s="5">
        <v>-670281615</v>
      </c>
      <c r="P135" s="5">
        <v>-451100672</v>
      </c>
    </row>
    <row r="136" spans="2:16" x14ac:dyDescent="0.35">
      <c r="C136" t="s">
        <v>150</v>
      </c>
      <c r="D136" s="5">
        <v>5912346178</v>
      </c>
      <c r="E136" s="5">
        <v>8926468456</v>
      </c>
      <c r="F136" s="5">
        <v>14586077899</v>
      </c>
      <c r="G136" s="5">
        <v>4365125101</v>
      </c>
      <c r="I136" s="5">
        <v>27877671456</v>
      </c>
      <c r="K136" s="5">
        <v>687051884</v>
      </c>
      <c r="L136" s="5">
        <v>-2064362523</v>
      </c>
      <c r="M136" s="5">
        <v>237112812</v>
      </c>
      <c r="N136" s="5">
        <v>22975112636</v>
      </c>
      <c r="O136" s="5">
        <v>10842818620</v>
      </c>
      <c r="P136" s="5">
        <v>456721774</v>
      </c>
    </row>
    <row r="137" spans="2:16" x14ac:dyDescent="0.35">
      <c r="C137" t="s">
        <v>151</v>
      </c>
      <c r="E137" s="5">
        <v>-31224594</v>
      </c>
      <c r="F137" s="5">
        <v>-41773876</v>
      </c>
      <c r="G137" s="5">
        <v>-17387387</v>
      </c>
      <c r="I137" s="5">
        <v>-90385857</v>
      </c>
      <c r="M137" s="5">
        <v>5000000</v>
      </c>
      <c r="O137" s="5">
        <v>-11904547549</v>
      </c>
      <c r="P137" s="5">
        <v>-70610300</v>
      </c>
    </row>
    <row r="138" spans="2:16" x14ac:dyDescent="0.35">
      <c r="C138" t="s">
        <v>338</v>
      </c>
    </row>
    <row r="139" spans="2:16" x14ac:dyDescent="0.35">
      <c r="C139" t="s">
        <v>1198</v>
      </c>
    </row>
    <row r="140" spans="2:16" x14ac:dyDescent="0.35">
      <c r="C140" t="s">
        <v>1199</v>
      </c>
      <c r="M140" s="5">
        <v>5000000</v>
      </c>
    </row>
    <row r="141" spans="2:16" x14ac:dyDescent="0.35">
      <c r="C141" t="s">
        <v>661</v>
      </c>
      <c r="P141" s="5">
        <v>-5000000</v>
      </c>
    </row>
    <row r="142" spans="2:16" x14ac:dyDescent="0.35">
      <c r="C142" t="s">
        <v>155</v>
      </c>
      <c r="E142" s="5">
        <v>-31224594</v>
      </c>
      <c r="F142" s="5">
        <v>-41773876</v>
      </c>
      <c r="G142" s="5">
        <v>-17387387</v>
      </c>
      <c r="I142" s="5">
        <v>-90385857</v>
      </c>
      <c r="O142" s="5">
        <v>-11904547549</v>
      </c>
      <c r="P142" s="5">
        <v>-65610300</v>
      </c>
    </row>
    <row r="143" spans="2:16" x14ac:dyDescent="0.35">
      <c r="C143" t="s">
        <v>164</v>
      </c>
      <c r="D143" s="5">
        <v>5912346178</v>
      </c>
      <c r="E143" s="5">
        <v>8926468456</v>
      </c>
      <c r="F143" s="5">
        <v>14586077899</v>
      </c>
      <c r="G143" s="5">
        <v>4365125101</v>
      </c>
      <c r="I143" s="5">
        <v>27877671456</v>
      </c>
      <c r="K143" s="5">
        <v>687051884</v>
      </c>
      <c r="L143" s="5">
        <v>-2064362523</v>
      </c>
      <c r="M143" s="5">
        <v>237112812</v>
      </c>
      <c r="N143" s="5">
        <v>22975112636</v>
      </c>
      <c r="O143" s="5">
        <v>10842818620</v>
      </c>
      <c r="P143" s="5">
        <v>456721774</v>
      </c>
    </row>
    <row r="144" spans="2:16" x14ac:dyDescent="0.35">
      <c r="C144" t="s">
        <v>372</v>
      </c>
      <c r="D144" s="5">
        <v>5907346178</v>
      </c>
      <c r="E144" s="5">
        <v>9119000000</v>
      </c>
      <c r="F144" s="5">
        <v>19539600000</v>
      </c>
      <c r="I144" s="5">
        <v>28658600000</v>
      </c>
    </row>
    <row r="145" spans="2:16" x14ac:dyDescent="0.35">
      <c r="C145" t="s">
        <v>1200</v>
      </c>
      <c r="L145" s="5">
        <v>-220341411</v>
      </c>
      <c r="M145" s="5">
        <v>-62887188</v>
      </c>
      <c r="N145" s="5">
        <v>-42802224</v>
      </c>
      <c r="O145" s="5">
        <v>-43044257</v>
      </c>
    </row>
    <row r="146" spans="2:16" x14ac:dyDescent="0.35">
      <c r="C146" t="s">
        <v>410</v>
      </c>
      <c r="N146" s="5">
        <v>23743857143</v>
      </c>
      <c r="O146" s="5">
        <v>10000000000</v>
      </c>
    </row>
    <row r="147" spans="2:16" x14ac:dyDescent="0.35">
      <c r="C147" t="s">
        <v>920</v>
      </c>
      <c r="D147" s="5">
        <v>5000000</v>
      </c>
      <c r="F147" s="5">
        <v>110210000</v>
      </c>
      <c r="I147" s="5">
        <v>110210000</v>
      </c>
    </row>
    <row r="148" spans="2:16" x14ac:dyDescent="0.35">
      <c r="C148" t="s">
        <v>166</v>
      </c>
      <c r="E148" s="5">
        <v>-192531544</v>
      </c>
      <c r="F148" s="5">
        <v>-698607000</v>
      </c>
      <c r="I148" s="5">
        <v>-891138544</v>
      </c>
    </row>
    <row r="149" spans="2:16" x14ac:dyDescent="0.35">
      <c r="C149" t="s">
        <v>375</v>
      </c>
      <c r="F149" s="5">
        <v>-4365125101</v>
      </c>
      <c r="G149" s="5">
        <v>4365125101</v>
      </c>
    </row>
    <row r="150" spans="2:16" x14ac:dyDescent="0.35">
      <c r="C150" t="s">
        <v>875</v>
      </c>
      <c r="P150" s="5">
        <v>456721774</v>
      </c>
    </row>
    <row r="151" spans="2:16" x14ac:dyDescent="0.35">
      <c r="C151" t="s">
        <v>576</v>
      </c>
      <c r="N151" s="5">
        <v>-1500000000</v>
      </c>
      <c r="O151" s="5">
        <v>1500000000</v>
      </c>
    </row>
    <row r="152" spans="2:16" x14ac:dyDescent="0.35">
      <c r="C152" t="s">
        <v>1201</v>
      </c>
      <c r="K152" s="5">
        <v>687051884</v>
      </c>
      <c r="L152" s="5">
        <v>-1844021112</v>
      </c>
      <c r="M152" s="5">
        <v>300000000</v>
      </c>
      <c r="N152" s="5">
        <v>774057717</v>
      </c>
      <c r="O152" s="5">
        <v>-614137123</v>
      </c>
    </row>
    <row r="153" spans="2:16" x14ac:dyDescent="0.35">
      <c r="C153" t="s">
        <v>577</v>
      </c>
    </row>
    <row r="154" spans="2:16" x14ac:dyDescent="0.35">
      <c r="C154" t="s">
        <v>174</v>
      </c>
      <c r="D154" s="5">
        <v>12706362900</v>
      </c>
      <c r="E154" s="5">
        <v>11765586626</v>
      </c>
      <c r="F154" s="5">
        <v>16913398625</v>
      </c>
      <c r="G154" s="5">
        <v>798696997</v>
      </c>
      <c r="I154" s="5">
        <v>33869966240</v>
      </c>
      <c r="J154" s="5">
        <v>3071602</v>
      </c>
      <c r="K154" s="5">
        <v>-38164085</v>
      </c>
      <c r="L154" s="5">
        <v>41449925</v>
      </c>
      <c r="M154" s="5">
        <v>-135551769</v>
      </c>
      <c r="N154" s="5">
        <v>-710326806</v>
      </c>
      <c r="O154" s="5">
        <v>159742557</v>
      </c>
      <c r="P154" s="5">
        <v>687550490</v>
      </c>
    </row>
    <row r="155" spans="2:16" x14ac:dyDescent="0.35">
      <c r="C155" t="s">
        <v>175</v>
      </c>
      <c r="D155" s="5">
        <v>33879772096</v>
      </c>
      <c r="I155" s="5">
        <v>9805856</v>
      </c>
      <c r="J155" s="5">
        <v>6734254</v>
      </c>
      <c r="K155" s="5">
        <v>44898339</v>
      </c>
      <c r="L155" s="5">
        <v>3448414</v>
      </c>
      <c r="M155" s="5">
        <v>139000183</v>
      </c>
      <c r="N155" s="5">
        <v>849326989</v>
      </c>
      <c r="O155" s="5">
        <v>689584432</v>
      </c>
      <c r="P155" s="5">
        <v>2033942</v>
      </c>
    </row>
    <row r="156" spans="2:16" x14ac:dyDescent="0.35">
      <c r="C156" t="s">
        <v>176</v>
      </c>
      <c r="D156" s="5">
        <v>46586134996</v>
      </c>
      <c r="E156" s="5">
        <v>11765586626</v>
      </c>
      <c r="F156" s="5">
        <v>16913398625</v>
      </c>
      <c r="G156" s="5">
        <v>798696997</v>
      </c>
      <c r="I156" s="5">
        <v>33879772096</v>
      </c>
      <c r="J156" s="5">
        <v>9805856</v>
      </c>
      <c r="K156" s="5">
        <v>6734254</v>
      </c>
      <c r="L156" s="5">
        <v>44898339</v>
      </c>
      <c r="M156" s="5">
        <v>3448414</v>
      </c>
      <c r="N156" s="5">
        <v>139000183</v>
      </c>
      <c r="O156" s="5">
        <v>849326989</v>
      </c>
      <c r="P156" s="5">
        <v>689584432</v>
      </c>
    </row>
    <row r="158" spans="2:16" x14ac:dyDescent="0.35">
      <c r="B158" t="s">
        <v>177</v>
      </c>
      <c r="C158" t="s">
        <v>11</v>
      </c>
      <c r="D158" s="5">
        <v>1250000000</v>
      </c>
      <c r="E158" s="5">
        <v>1250000000</v>
      </c>
      <c r="F158" s="5">
        <v>1250000000</v>
      </c>
      <c r="G158" s="5">
        <v>1250000000</v>
      </c>
      <c r="I158" s="5">
        <v>1250000000</v>
      </c>
      <c r="J158" s="5">
        <v>1250000000</v>
      </c>
      <c r="K158" s="5">
        <v>1250000000</v>
      </c>
      <c r="L158" s="5">
        <v>1250000000</v>
      </c>
      <c r="M158" s="5">
        <v>1250000000</v>
      </c>
      <c r="N158" s="5">
        <v>1250000000</v>
      </c>
      <c r="O158" s="5">
        <v>1000000000</v>
      </c>
      <c r="P158" s="5">
        <v>0</v>
      </c>
    </row>
    <row r="159" spans="2:16" x14ac:dyDescent="0.35">
      <c r="C159" t="s">
        <v>178</v>
      </c>
      <c r="D159" s="6">
        <v>-1.41</v>
      </c>
      <c r="E159" s="6">
        <v>3.33</v>
      </c>
      <c r="F159" s="6">
        <v>-1.92</v>
      </c>
      <c r="G159" s="6">
        <v>-0.38</v>
      </c>
    </row>
    <row r="160" spans="2:16" x14ac:dyDescent="0.35">
      <c r="C160" t="s">
        <v>179</v>
      </c>
      <c r="D160" s="6">
        <v>-939.72</v>
      </c>
      <c r="E160" s="6">
        <v>1117.1199999999999</v>
      </c>
      <c r="F160" s="6">
        <v>-1921.88</v>
      </c>
      <c r="G160" s="6">
        <v>-7868.42</v>
      </c>
    </row>
    <row r="161" spans="3:7" x14ac:dyDescent="0.35">
      <c r="C161" t="s">
        <v>62</v>
      </c>
      <c r="D161" s="6">
        <v>187.11</v>
      </c>
      <c r="E161" s="6">
        <v>181.47</v>
      </c>
      <c r="F161" s="6">
        <v>11369.91</v>
      </c>
      <c r="G161" s="6">
        <v>8691.86</v>
      </c>
    </row>
    <row r="162" spans="3:7" x14ac:dyDescent="0.35">
      <c r="C162" t="s">
        <v>180</v>
      </c>
      <c r="D162" s="5">
        <v>-370000000</v>
      </c>
      <c r="E162" s="5">
        <v>5670000000</v>
      </c>
      <c r="F162" s="5">
        <v>-1410000000</v>
      </c>
      <c r="G162" s="5">
        <v>-330000000</v>
      </c>
    </row>
    <row r="163" spans="3:7" x14ac:dyDescent="0.35">
      <c r="C163" t="s">
        <v>181</v>
      </c>
      <c r="D163" s="6">
        <v>-2.87E-2</v>
      </c>
      <c r="E163" s="6">
        <v>7.0300000000000001E-2</v>
      </c>
      <c r="F163" s="6">
        <v>-8.8399999999999992E-2</v>
      </c>
      <c r="G163" s="6">
        <v>-7.0900000000000005E-2</v>
      </c>
    </row>
    <row r="164" spans="3:7" x14ac:dyDescent="0.35">
      <c r="C164" t="s">
        <v>182</v>
      </c>
      <c r="D164" s="6">
        <v>-0.34970000000000001</v>
      </c>
      <c r="E164" s="6">
        <v>0.61360000000000003</v>
      </c>
      <c r="F164" s="6">
        <v>-0.90839999999999999</v>
      </c>
      <c r="G164" s="6">
        <v>-9.6199999999999994E-2</v>
      </c>
    </row>
    <row r="165" spans="3:7" x14ac:dyDescent="0.35">
      <c r="C165" t="s">
        <v>183</v>
      </c>
      <c r="D165" s="6">
        <v>-1.84E-2</v>
      </c>
      <c r="E165" s="6">
        <v>0.1595</v>
      </c>
      <c r="F165" s="6">
        <v>-0.1159</v>
      </c>
      <c r="G165" s="6">
        <v>-8.43E-2</v>
      </c>
    </row>
    <row r="166" spans="3:7" x14ac:dyDescent="0.35">
      <c r="C166" t="s">
        <v>184</v>
      </c>
      <c r="D166" s="6">
        <v>-1.84</v>
      </c>
      <c r="E166" s="6">
        <v>10.25</v>
      </c>
      <c r="F166" s="6">
        <v>-9.9</v>
      </c>
      <c r="G166" s="6">
        <v>-16.579999999999998</v>
      </c>
    </row>
    <row r="167" spans="3:7" x14ac:dyDescent="0.35">
      <c r="C167" t="s">
        <v>185</v>
      </c>
      <c r="D167" s="5">
        <v>5000000000</v>
      </c>
      <c r="E167" s="5">
        <v>7000000000</v>
      </c>
      <c r="F167" s="5">
        <v>3000000000</v>
      </c>
      <c r="G167" s="5">
        <v>5000000000</v>
      </c>
    </row>
    <row r="168" spans="3:7" x14ac:dyDescent="0.35">
      <c r="C168" t="s">
        <v>186</v>
      </c>
      <c r="D168" s="6">
        <v>329.6</v>
      </c>
      <c r="E168" s="6">
        <v>685.08</v>
      </c>
      <c r="F168" s="6">
        <v>1748.82</v>
      </c>
      <c r="G168" s="6">
        <v>753.15</v>
      </c>
    </row>
    <row r="169" spans="3:7" x14ac:dyDescent="0.35">
      <c r="C169" t="s">
        <v>187</v>
      </c>
      <c r="D169" s="6">
        <v>4.0199999999999996</v>
      </c>
      <c r="E169" s="6">
        <v>5.43</v>
      </c>
      <c r="F169" s="6">
        <v>2.11</v>
      </c>
      <c r="G169" s="6">
        <v>3.97</v>
      </c>
    </row>
    <row r="170" spans="3:7" x14ac:dyDescent="0.35">
      <c r="C170" t="s">
        <v>188</v>
      </c>
      <c r="D170" s="6">
        <v>329.6</v>
      </c>
      <c r="E170" s="6">
        <v>685.08</v>
      </c>
      <c r="F170" s="6">
        <v>1748.82</v>
      </c>
      <c r="G170" s="6">
        <v>753.15</v>
      </c>
    </row>
    <row r="171" spans="3:7" x14ac:dyDescent="0.35">
      <c r="C171" t="s">
        <v>189</v>
      </c>
      <c r="D171" s="6">
        <v>4.0199999999999996</v>
      </c>
      <c r="E171" s="6">
        <v>5.43</v>
      </c>
      <c r="F171" s="6">
        <v>2.11</v>
      </c>
      <c r="G171" s="6">
        <v>3.97</v>
      </c>
    </row>
    <row r="172" spans="3:7" x14ac:dyDescent="0.35">
      <c r="C172" t="s">
        <v>190</v>
      </c>
      <c r="D172" s="5">
        <v>1000000000</v>
      </c>
      <c r="E172" s="5">
        <v>1000000000</v>
      </c>
      <c r="F172" s="5">
        <v>1000000000</v>
      </c>
    </row>
    <row r="173" spans="3:7" x14ac:dyDescent="0.35">
      <c r="C173" t="s">
        <v>191</v>
      </c>
      <c r="D173" s="5">
        <v>40000000000</v>
      </c>
      <c r="E173" s="5">
        <v>32000000000</v>
      </c>
      <c r="F173" s="5">
        <v>23000000000</v>
      </c>
    </row>
    <row r="174" spans="3:7" x14ac:dyDescent="0.35">
      <c r="C174" t="s">
        <v>192</v>
      </c>
      <c r="D174" s="5">
        <v>5000000000</v>
      </c>
      <c r="E174" s="5">
        <v>7000000000</v>
      </c>
      <c r="F174" s="5">
        <v>3000000000</v>
      </c>
      <c r="G174" s="5">
        <v>5000000000</v>
      </c>
    </row>
    <row r="175" spans="3:7" x14ac:dyDescent="0.35">
      <c r="C175" t="s">
        <v>23</v>
      </c>
      <c r="D175" s="5">
        <v>41000000000</v>
      </c>
      <c r="E175" s="5">
        <v>33000000000</v>
      </c>
      <c r="F175" s="5">
        <v>24000000000</v>
      </c>
    </row>
    <row r="176" spans="3:7" x14ac:dyDescent="0.35">
      <c r="C176" t="s">
        <v>20</v>
      </c>
      <c r="D176" s="5">
        <v>-5000000000</v>
      </c>
      <c r="E176" s="5">
        <v>-1000000000</v>
      </c>
      <c r="F176" s="5">
        <v>1000000000</v>
      </c>
      <c r="G176" s="5">
        <v>-5000000000</v>
      </c>
    </row>
    <row r="177" spans="3:16" x14ac:dyDescent="0.35">
      <c r="C177" t="s">
        <v>193</v>
      </c>
      <c r="D177" s="5">
        <v>41000000000</v>
      </c>
      <c r="E177" s="5">
        <v>34000000000</v>
      </c>
      <c r="F177" s="5">
        <v>21000000000</v>
      </c>
      <c r="G177" s="5">
        <v>4000000000</v>
      </c>
    </row>
    <row r="178" spans="3:16" x14ac:dyDescent="0.35">
      <c r="C178" t="s">
        <v>194</v>
      </c>
      <c r="D178" s="5">
        <v>7000000000</v>
      </c>
      <c r="E178" s="5">
        <v>3000000000</v>
      </c>
      <c r="F178" s="5">
        <v>2000000000</v>
      </c>
      <c r="G178" s="5">
        <v>-4000000000</v>
      </c>
    </row>
    <row r="179" spans="3:16" x14ac:dyDescent="0.35">
      <c r="C179" t="s">
        <v>195</v>
      </c>
      <c r="E179" s="5">
        <v>0</v>
      </c>
      <c r="F179" s="5">
        <v>0</v>
      </c>
      <c r="G179" s="5">
        <v>0</v>
      </c>
    </row>
    <row r="180" spans="3:16" x14ac:dyDescent="0.35">
      <c r="C180" t="s">
        <v>12</v>
      </c>
      <c r="D180" s="5">
        <v>7000000000</v>
      </c>
      <c r="E180" s="5">
        <v>3000000000</v>
      </c>
      <c r="F180" s="5">
        <v>2000000000</v>
      </c>
      <c r="G180" s="5">
        <v>-4000000000</v>
      </c>
    </row>
    <row r="181" spans="3:16" x14ac:dyDescent="0.35">
      <c r="C181" t="s">
        <v>15</v>
      </c>
      <c r="D181" s="6">
        <v>5.44</v>
      </c>
      <c r="E181" s="6">
        <v>2.27</v>
      </c>
      <c r="F181" s="6">
        <v>1.86</v>
      </c>
      <c r="G181" s="6">
        <v>-2.85</v>
      </c>
    </row>
    <row r="182" spans="3:16" x14ac:dyDescent="0.35">
      <c r="C182" t="s">
        <v>47</v>
      </c>
      <c r="I182" s="6">
        <v>0.11</v>
      </c>
      <c r="J182" s="6">
        <v>1.5</v>
      </c>
      <c r="K182" s="6">
        <v>0.08</v>
      </c>
      <c r="L182" s="6">
        <v>-21.9</v>
      </c>
      <c r="M182" s="6">
        <v>-2.4500000000000002</v>
      </c>
      <c r="N182" s="6">
        <v>-3.73</v>
      </c>
      <c r="O182" s="6">
        <v>4.79</v>
      </c>
      <c r="P182" s="6">
        <v>2008.85</v>
      </c>
    </row>
    <row r="183" spans="3:16" x14ac:dyDescent="0.35">
      <c r="C183" t="s">
        <v>61</v>
      </c>
      <c r="I183" s="6">
        <v>33818.18</v>
      </c>
      <c r="J183" s="5">
        <v>1210</v>
      </c>
      <c r="K183" s="5">
        <v>3825</v>
      </c>
      <c r="L183" s="6">
        <v>-36.53</v>
      </c>
      <c r="M183" s="6">
        <v>-326.52999999999997</v>
      </c>
      <c r="N183" s="6">
        <v>-48.26</v>
      </c>
      <c r="O183" s="5">
        <v>0</v>
      </c>
      <c r="P183" s="5">
        <v>0</v>
      </c>
    </row>
    <row r="184" spans="3:16" x14ac:dyDescent="0.35">
      <c r="C184" t="s">
        <v>64</v>
      </c>
      <c r="I184" s="6">
        <v>175.73</v>
      </c>
      <c r="J184" s="6">
        <v>872.39</v>
      </c>
      <c r="K184" s="6">
        <v>78.319999999999993</v>
      </c>
      <c r="L184" s="6">
        <v>127.74</v>
      </c>
      <c r="M184" s="6">
        <v>115.98</v>
      </c>
      <c r="N184" s="6">
        <v>53.3</v>
      </c>
      <c r="O184" s="5">
        <v>0</v>
      </c>
      <c r="P184" s="5">
        <v>0</v>
      </c>
    </row>
    <row r="185" spans="3:16" x14ac:dyDescent="0.35">
      <c r="C185" t="s">
        <v>196</v>
      </c>
      <c r="I185" s="5">
        <v>2900000000</v>
      </c>
      <c r="J185" s="5">
        <v>930000000</v>
      </c>
      <c r="K185" s="5">
        <v>1360000000</v>
      </c>
      <c r="L185" s="5">
        <v>-25310000000</v>
      </c>
      <c r="M185" s="5">
        <v>-290000000</v>
      </c>
      <c r="N185" s="5">
        <v>-1530000000</v>
      </c>
      <c r="O185" s="5">
        <v>6690000000</v>
      </c>
      <c r="P185" s="5">
        <v>2410000000</v>
      </c>
    </row>
    <row r="186" spans="3:16" x14ac:dyDescent="0.35">
      <c r="C186" t="s">
        <v>197</v>
      </c>
      <c r="I186" s="6">
        <v>2.3E-3</v>
      </c>
      <c r="J186" s="6">
        <v>0.26039999999999996</v>
      </c>
      <c r="K186" s="6">
        <v>1.1699999999999999E-2</v>
      </c>
      <c r="L186" s="6">
        <v>-3.3851</v>
      </c>
      <c r="M186" s="6">
        <v>-7.9100000000000004E-2</v>
      </c>
      <c r="N186" s="6">
        <v>-0.11470000000000001</v>
      </c>
      <c r="O186" s="6">
        <v>0.23850000000000002</v>
      </c>
      <c r="P186" s="6">
        <v>0.5413</v>
      </c>
    </row>
    <row r="187" spans="3:16" x14ac:dyDescent="0.35">
      <c r="C187" t="s">
        <v>198</v>
      </c>
      <c r="I187" s="6">
        <v>2.0099999999999996E-2</v>
      </c>
      <c r="J187" s="6">
        <v>0.2858</v>
      </c>
      <c r="K187" s="6">
        <v>2.1700000000000001E-2</v>
      </c>
      <c r="L187" s="6">
        <v>-5.9821</v>
      </c>
      <c r="M187" s="6">
        <v>-9.5600000000000004E-2</v>
      </c>
      <c r="N187" s="6">
        <v>-0.1336</v>
      </c>
      <c r="O187" s="6">
        <v>0.29809999999999998</v>
      </c>
      <c r="P187" s="6">
        <v>1.5578999999999998</v>
      </c>
    </row>
    <row r="188" spans="3:16" x14ac:dyDescent="0.35">
      <c r="C188" t="s">
        <v>199</v>
      </c>
      <c r="I188" s="6">
        <v>7.8600000000000003E-2</v>
      </c>
      <c r="J188" s="6">
        <v>3.4200000000000001E-2</v>
      </c>
      <c r="K188" s="6">
        <v>5.7099999999999998E-2</v>
      </c>
      <c r="L188" s="6">
        <v>-1.3485</v>
      </c>
      <c r="M188" s="6">
        <v>-7.0900000000000005E-2</v>
      </c>
      <c r="N188" s="6">
        <v>-0.13849999999999998</v>
      </c>
      <c r="O188" s="6">
        <v>0.57330000000000003</v>
      </c>
      <c r="P188" s="6">
        <v>2.3260000000000001</v>
      </c>
    </row>
    <row r="189" spans="3:16" x14ac:dyDescent="0.35">
      <c r="C189" t="s">
        <v>200</v>
      </c>
      <c r="I189" s="6">
        <v>2.54</v>
      </c>
      <c r="J189" s="6">
        <v>12.24</v>
      </c>
      <c r="K189" s="6">
        <v>6.01</v>
      </c>
      <c r="L189" s="6">
        <v>-288.60000000000002</v>
      </c>
      <c r="M189" s="6">
        <v>-20.73</v>
      </c>
      <c r="N189" s="6">
        <v>-5.77</v>
      </c>
      <c r="O189" s="6">
        <v>90.36</v>
      </c>
      <c r="P189" s="6">
        <v>558.27</v>
      </c>
    </row>
    <row r="190" spans="3:16" x14ac:dyDescent="0.35">
      <c r="C190" t="s">
        <v>58</v>
      </c>
      <c r="I190" s="6">
        <v>685.08</v>
      </c>
      <c r="J190" s="6">
        <v>345.06</v>
      </c>
      <c r="K190" s="6">
        <v>80.739999999999995</v>
      </c>
      <c r="L190" s="6">
        <v>218.58</v>
      </c>
      <c r="M190" s="6">
        <v>31.29</v>
      </c>
      <c r="N190" s="6">
        <v>6.45</v>
      </c>
      <c r="O190" s="5">
        <v>0</v>
      </c>
      <c r="P190" s="5">
        <v>0</v>
      </c>
    </row>
    <row r="191" spans="3:16" x14ac:dyDescent="0.35">
      <c r="C191" t="s">
        <v>55</v>
      </c>
      <c r="I191" s="6">
        <v>5.43</v>
      </c>
      <c r="J191" s="6">
        <v>5.26</v>
      </c>
      <c r="K191" s="6">
        <v>3.79</v>
      </c>
      <c r="L191" s="6">
        <v>3.66</v>
      </c>
      <c r="M191" s="6">
        <v>25.57</v>
      </c>
      <c r="N191" s="6">
        <v>27.92</v>
      </c>
      <c r="O191" s="6">
        <v>16.07</v>
      </c>
      <c r="P191" s="6">
        <v>1289.46</v>
      </c>
    </row>
    <row r="192" spans="3:16" x14ac:dyDescent="0.35">
      <c r="C192" t="s">
        <v>201</v>
      </c>
      <c r="I192" s="6">
        <v>685.08</v>
      </c>
      <c r="J192" s="6">
        <v>345.06</v>
      </c>
      <c r="K192" s="6">
        <v>80.739999999999995</v>
      </c>
      <c r="L192" s="6">
        <v>218.58</v>
      </c>
      <c r="M192" s="6">
        <v>31.29</v>
      </c>
      <c r="N192" s="6">
        <v>6.45</v>
      </c>
      <c r="O192" s="5">
        <v>0</v>
      </c>
      <c r="P192" s="5">
        <v>0</v>
      </c>
    </row>
    <row r="193" spans="2:16" x14ac:dyDescent="0.35">
      <c r="C193" t="s">
        <v>202</v>
      </c>
      <c r="I193" s="6">
        <v>5.43</v>
      </c>
      <c r="J193" s="6">
        <v>5.26</v>
      </c>
      <c r="K193" s="6">
        <v>3.79</v>
      </c>
      <c r="L193" s="6">
        <v>3.66</v>
      </c>
      <c r="M193" s="6">
        <v>25.57</v>
      </c>
      <c r="N193" s="6">
        <v>27.92</v>
      </c>
      <c r="O193" s="6">
        <v>16.07</v>
      </c>
      <c r="P193" s="6">
        <v>1289.46</v>
      </c>
    </row>
    <row r="194" spans="2:16" x14ac:dyDescent="0.35">
      <c r="C194" t="s">
        <v>203</v>
      </c>
      <c r="I194" s="5">
        <v>1000000000</v>
      </c>
      <c r="K194" s="5">
        <v>2000000000</v>
      </c>
      <c r="L194" s="5">
        <v>1000000000</v>
      </c>
      <c r="M194" s="5">
        <v>1000000000</v>
      </c>
      <c r="N194" s="5">
        <v>1000000000</v>
      </c>
      <c r="O194" s="5">
        <v>2000000000</v>
      </c>
    </row>
    <row r="195" spans="2:16" x14ac:dyDescent="0.35">
      <c r="C195" t="s">
        <v>204</v>
      </c>
      <c r="I195" s="5">
        <v>32000000000</v>
      </c>
      <c r="L195" s="5">
        <v>0</v>
      </c>
      <c r="M195" s="5">
        <v>1000000000</v>
      </c>
      <c r="N195" s="5">
        <v>1000000000</v>
      </c>
      <c r="O195" s="5">
        <v>0</v>
      </c>
    </row>
    <row r="196" spans="2:16" x14ac:dyDescent="0.35">
      <c r="C196" t="s">
        <v>25</v>
      </c>
      <c r="I196" s="5">
        <v>33000000000</v>
      </c>
      <c r="K196" s="5">
        <v>2000000000</v>
      </c>
      <c r="L196" s="5">
        <v>2000000000</v>
      </c>
      <c r="M196" s="5">
        <v>2000000000</v>
      </c>
      <c r="N196" s="5">
        <v>2000000000</v>
      </c>
      <c r="O196" s="5">
        <v>2000000000</v>
      </c>
    </row>
    <row r="197" spans="2:16" x14ac:dyDescent="0.35">
      <c r="C197" t="s">
        <v>22</v>
      </c>
      <c r="I197" s="5">
        <v>-1000000000</v>
      </c>
      <c r="J197" s="5">
        <v>0</v>
      </c>
      <c r="K197" s="5">
        <v>2000000000</v>
      </c>
      <c r="L197" s="5">
        <v>2000000000</v>
      </c>
      <c r="M197" s="5">
        <v>2000000000</v>
      </c>
      <c r="N197" s="5">
        <v>2000000000</v>
      </c>
      <c r="O197" s="5">
        <v>1000000000</v>
      </c>
      <c r="P197" s="5">
        <v>-1000000000</v>
      </c>
    </row>
    <row r="198" spans="2:16" x14ac:dyDescent="0.35">
      <c r="C198" t="s">
        <v>205</v>
      </c>
      <c r="I198" s="5">
        <v>34000000000</v>
      </c>
      <c r="J198" s="5">
        <v>6000000000</v>
      </c>
      <c r="K198" s="5">
        <v>3000000000</v>
      </c>
      <c r="L198" s="5">
        <v>2000000000</v>
      </c>
      <c r="M198" s="5">
        <v>2000000000</v>
      </c>
      <c r="N198" s="5">
        <v>3000000000</v>
      </c>
      <c r="O198" s="5">
        <v>5000000000</v>
      </c>
      <c r="P198" s="5">
        <v>2000000000</v>
      </c>
    </row>
    <row r="199" spans="2:16" x14ac:dyDescent="0.35">
      <c r="C199" t="s">
        <v>206</v>
      </c>
      <c r="I199" s="5">
        <v>6000000000</v>
      </c>
      <c r="J199" s="5">
        <v>0</v>
      </c>
      <c r="K199" s="5">
        <v>-1000000000</v>
      </c>
      <c r="L199" s="5">
        <v>2000000000</v>
      </c>
      <c r="M199" s="5">
        <v>0</v>
      </c>
      <c r="N199" s="5">
        <v>-24000000000</v>
      </c>
      <c r="O199" s="5">
        <v>1000000000</v>
      </c>
      <c r="P199" s="5">
        <v>0</v>
      </c>
    </row>
    <row r="200" spans="2:16" x14ac:dyDescent="0.35">
      <c r="C200" t="s">
        <v>207</v>
      </c>
      <c r="I200" s="5">
        <v>0</v>
      </c>
      <c r="O200" s="5">
        <v>-12000000000</v>
      </c>
      <c r="P200" s="5">
        <v>0</v>
      </c>
    </row>
    <row r="201" spans="2:16" x14ac:dyDescent="0.35">
      <c r="C201" t="s">
        <v>14</v>
      </c>
      <c r="I201" s="5">
        <v>6000000000</v>
      </c>
      <c r="J201" s="5">
        <v>0</v>
      </c>
      <c r="K201" s="5">
        <v>-1000000000</v>
      </c>
      <c r="L201" s="5">
        <v>2000000000</v>
      </c>
      <c r="M201" s="5">
        <v>0</v>
      </c>
      <c r="N201" s="5">
        <v>-24000000000</v>
      </c>
      <c r="O201" s="5">
        <v>-11000000000</v>
      </c>
      <c r="P201" s="5">
        <v>0</v>
      </c>
    </row>
    <row r="202" spans="2:16" x14ac:dyDescent="0.35">
      <c r="C202" t="s">
        <v>16</v>
      </c>
      <c r="I202" s="6">
        <v>4.79</v>
      </c>
      <c r="J202" s="5">
        <v>0</v>
      </c>
      <c r="K202" s="6">
        <v>-0.57999999999999996</v>
      </c>
      <c r="L202" s="6">
        <v>1.68</v>
      </c>
      <c r="M202" s="6">
        <v>-0.3</v>
      </c>
      <c r="N202" s="6">
        <v>-18.95</v>
      </c>
      <c r="O202" s="6">
        <v>-10.68</v>
      </c>
      <c r="P202" s="6">
        <v>235.83</v>
      </c>
    </row>
    <row r="204" spans="2:16" x14ac:dyDescent="0.35">
      <c r="B204" t="s">
        <v>208</v>
      </c>
      <c r="C204" t="s">
        <v>209</v>
      </c>
      <c r="D204" s="5">
        <v>-2000000000</v>
      </c>
      <c r="E204" s="5">
        <v>4000000000</v>
      </c>
      <c r="F204" s="5">
        <v>-2000000000</v>
      </c>
      <c r="G204" s="5">
        <v>-477000000</v>
      </c>
      <c r="H204" s="5">
        <v>-7000000000</v>
      </c>
      <c r="I204" s="5">
        <v>136000000</v>
      </c>
      <c r="J204" s="5">
        <v>2000000000</v>
      </c>
      <c r="K204" s="5">
        <v>103000000</v>
      </c>
      <c r="L204" s="5">
        <v>-27000000000</v>
      </c>
      <c r="M204" s="5">
        <v>-3000000000</v>
      </c>
      <c r="N204" s="5">
        <v>-5000000000</v>
      </c>
      <c r="O204" s="5">
        <v>5000000000</v>
      </c>
      <c r="P204" s="5">
        <v>2000000000</v>
      </c>
    </row>
    <row r="205" spans="2:16" x14ac:dyDescent="0.35">
      <c r="C205" t="s">
        <v>210</v>
      </c>
      <c r="H205" s="5">
        <v>-470000000</v>
      </c>
      <c r="I205" s="5">
        <v>136000000</v>
      </c>
      <c r="J205" s="5">
        <v>2000000000</v>
      </c>
      <c r="K205" s="5">
        <v>103000000</v>
      </c>
      <c r="L205" s="5">
        <v>-27000000000</v>
      </c>
      <c r="M205" s="5">
        <v>-3000000000</v>
      </c>
      <c r="N205" s="5">
        <v>-5000000000</v>
      </c>
    </row>
    <row r="206" spans="2:16" x14ac:dyDescent="0.35">
      <c r="C206" t="s">
        <v>46</v>
      </c>
      <c r="D206" s="6">
        <v>-1.41</v>
      </c>
      <c r="E206" s="6">
        <v>3.33</v>
      </c>
      <c r="F206" s="6">
        <v>-1.92</v>
      </c>
      <c r="G206" s="6">
        <v>-0.38</v>
      </c>
      <c r="H206" s="6">
        <v>-5.63</v>
      </c>
      <c r="I206" s="6">
        <v>0.11</v>
      </c>
      <c r="J206" s="6">
        <v>1.5</v>
      </c>
      <c r="K206" s="6">
        <v>0.08</v>
      </c>
      <c r="L206" s="6">
        <v>-21.9</v>
      </c>
      <c r="M206" s="6">
        <v>-2.4500000000000002</v>
      </c>
      <c r="N206" s="6">
        <v>-3.73</v>
      </c>
      <c r="O206" s="6">
        <v>3.83</v>
      </c>
      <c r="P206" s="6">
        <v>1.61</v>
      </c>
    </row>
    <row r="207" spans="2:16" x14ac:dyDescent="0.35">
      <c r="C207" t="s">
        <v>211</v>
      </c>
      <c r="H207" s="6">
        <v>-0.38</v>
      </c>
      <c r="I207" s="6">
        <v>0.11</v>
      </c>
      <c r="J207" s="6">
        <v>1.5</v>
      </c>
      <c r="K207" s="6">
        <v>0.08</v>
      </c>
      <c r="L207" s="6">
        <v>-21.9</v>
      </c>
      <c r="M207" s="6">
        <v>-2.4500000000000002</v>
      </c>
      <c r="N207" s="6">
        <v>-3.73</v>
      </c>
    </row>
    <row r="208" spans="2:16" x14ac:dyDescent="0.35">
      <c r="C208" t="s">
        <v>212</v>
      </c>
      <c r="D208" s="5">
        <v>9000000000</v>
      </c>
      <c r="E208" s="5">
        <v>26000000000</v>
      </c>
      <c r="F208" s="5">
        <v>406000000</v>
      </c>
      <c r="G208" s="5">
        <v>430000000</v>
      </c>
      <c r="H208" s="5">
        <v>35000000000</v>
      </c>
      <c r="I208" s="5">
        <v>26000000000</v>
      </c>
      <c r="J208" s="5">
        <v>3000000000</v>
      </c>
      <c r="K208" s="5">
        <v>5000000000</v>
      </c>
      <c r="L208" s="5">
        <v>8000000000</v>
      </c>
      <c r="M208" s="5">
        <v>9000000000</v>
      </c>
      <c r="N208" s="5">
        <v>4000000000</v>
      </c>
      <c r="O208" s="5">
        <v>12000000000</v>
      </c>
      <c r="P208" s="5">
        <v>6000000000</v>
      </c>
    </row>
    <row r="209" spans="3:14" x14ac:dyDescent="0.35">
      <c r="C209" t="s">
        <v>213</v>
      </c>
      <c r="H209" s="5">
        <v>35000000000</v>
      </c>
      <c r="I209" s="5">
        <v>26000000000</v>
      </c>
      <c r="J209" s="5">
        <v>3000000000</v>
      </c>
      <c r="K209" s="5">
        <v>5000000000</v>
      </c>
      <c r="L209" s="5">
        <v>8000000000</v>
      </c>
      <c r="M209" s="5">
        <v>9000000000</v>
      </c>
      <c r="N209" s="5">
        <v>4000000000</v>
      </c>
    </row>
    <row r="210" spans="3:14" x14ac:dyDescent="0.35">
      <c r="C210" t="s">
        <v>214</v>
      </c>
      <c r="I210" s="6">
        <v>-193.68</v>
      </c>
    </row>
    <row r="211" spans="3:14" x14ac:dyDescent="0.35">
      <c r="C211" t="s">
        <v>215</v>
      </c>
      <c r="I211" s="6">
        <v>-2896.44</v>
      </c>
    </row>
    <row r="212" spans="3:14" x14ac:dyDescent="0.35">
      <c r="C212" t="s">
        <v>216</v>
      </c>
      <c r="I212" s="6">
        <v>7.42</v>
      </c>
    </row>
    <row r="213" spans="3:14" x14ac:dyDescent="0.35">
      <c r="C213" t="s">
        <v>217</v>
      </c>
      <c r="I213" s="6">
        <v>-2.9999999999999997E-4</v>
      </c>
    </row>
    <row r="214" spans="3:14" x14ac:dyDescent="0.35">
      <c r="C214" t="s">
        <v>218</v>
      </c>
      <c r="I214" s="6">
        <v>38.58</v>
      </c>
    </row>
    <row r="215" spans="3:14" x14ac:dyDescent="0.35">
      <c r="C215" t="s">
        <v>219</v>
      </c>
      <c r="I215" s="6">
        <v>270.93</v>
      </c>
    </row>
    <row r="216" spans="3:14" x14ac:dyDescent="0.35">
      <c r="C216" t="s">
        <v>220</v>
      </c>
      <c r="I216" s="6">
        <v>160.59</v>
      </c>
    </row>
    <row r="217" spans="3:14" x14ac:dyDescent="0.35">
      <c r="C217" t="s">
        <v>221</v>
      </c>
      <c r="I217" s="6">
        <v>162.32</v>
      </c>
    </row>
    <row r="218" spans="3:14" x14ac:dyDescent="0.35">
      <c r="C218" t="s">
        <v>222</v>
      </c>
      <c r="I218" s="6">
        <v>622.70000000000005</v>
      </c>
    </row>
    <row r="219" spans="3:14" x14ac:dyDescent="0.35">
      <c r="C219" t="s">
        <v>223</v>
      </c>
      <c r="I219" s="6">
        <v>380.71</v>
      </c>
    </row>
    <row r="220" spans="3:14" x14ac:dyDescent="0.35">
      <c r="C220" t="s">
        <v>224</v>
      </c>
      <c r="I220" s="6">
        <v>-0.38</v>
      </c>
    </row>
    <row r="221" spans="3:14" x14ac:dyDescent="0.35">
      <c r="C221" t="s">
        <v>225</v>
      </c>
      <c r="I221" s="6">
        <v>-5.63</v>
      </c>
    </row>
    <row r="222" spans="3:14" x14ac:dyDescent="0.35">
      <c r="C222" t="s">
        <v>226</v>
      </c>
      <c r="I222" s="6">
        <v>28.25</v>
      </c>
    </row>
    <row r="223" spans="3:14" x14ac:dyDescent="0.35">
      <c r="C223" t="s">
        <v>227</v>
      </c>
      <c r="D223" s="6">
        <v>37.270000000000003</v>
      </c>
    </row>
    <row r="224" spans="3:14" x14ac:dyDescent="0.35">
      <c r="C224" t="s">
        <v>228</v>
      </c>
      <c r="I224" s="6">
        <v>4.0199999999999996</v>
      </c>
    </row>
    <row r="225" spans="3:9" x14ac:dyDescent="0.35">
      <c r="C225" t="s">
        <v>229</v>
      </c>
      <c r="I225" s="6">
        <v>6.72</v>
      </c>
    </row>
    <row r="226" spans="3:9" x14ac:dyDescent="0.35">
      <c r="C226" t="s">
        <v>230</v>
      </c>
      <c r="D226" s="6">
        <v>3.78</v>
      </c>
    </row>
    <row r="227" spans="3:9" x14ac:dyDescent="0.35">
      <c r="C227" t="s">
        <v>231</v>
      </c>
      <c r="D227" s="6">
        <v>3.78</v>
      </c>
    </row>
    <row r="228" spans="3:9" x14ac:dyDescent="0.35">
      <c r="C228" t="s">
        <v>232</v>
      </c>
      <c r="D228" s="6">
        <v>8.2200000000000006</v>
      </c>
    </row>
    <row r="229" spans="3:9" x14ac:dyDescent="0.35">
      <c r="C229" t="s">
        <v>233</v>
      </c>
      <c r="D229" s="6">
        <v>7.99</v>
      </c>
    </row>
    <row r="230" spans="3:9" x14ac:dyDescent="0.35">
      <c r="C230" t="s">
        <v>234</v>
      </c>
      <c r="D230" s="6">
        <v>11.16</v>
      </c>
    </row>
    <row r="231" spans="3:9" x14ac:dyDescent="0.35">
      <c r="C231" t="s">
        <v>235</v>
      </c>
      <c r="D231" s="6">
        <v>0.67</v>
      </c>
    </row>
    <row r="232" spans="3:9" x14ac:dyDescent="0.35">
      <c r="C232" t="s">
        <v>236</v>
      </c>
      <c r="D232" s="6">
        <v>12.19</v>
      </c>
    </row>
    <row r="233" spans="3:9" x14ac:dyDescent="0.35">
      <c r="C233" t="s">
        <v>237</v>
      </c>
      <c r="I233" s="6">
        <v>1.9</v>
      </c>
    </row>
    <row r="234" spans="3:9" x14ac:dyDescent="0.35">
      <c r="C234" t="s">
        <v>12</v>
      </c>
      <c r="D234" s="5">
        <v>7000000000</v>
      </c>
    </row>
    <row r="235" spans="3:9" x14ac:dyDescent="0.35">
      <c r="C235" t="s">
        <v>238</v>
      </c>
      <c r="I235" s="6">
        <v>3.16</v>
      </c>
    </row>
    <row r="236" spans="3:9" x14ac:dyDescent="0.35">
      <c r="C236" t="s">
        <v>239</v>
      </c>
      <c r="I236" s="6">
        <v>-7.7000000000000002E-3</v>
      </c>
    </row>
    <row r="237" spans="3:9" x14ac:dyDescent="0.35">
      <c r="C237" t="s">
        <v>240</v>
      </c>
      <c r="I237" s="6">
        <v>-9.35E-2</v>
      </c>
    </row>
    <row r="238" spans="3:9" x14ac:dyDescent="0.35">
      <c r="C238" t="s">
        <v>241</v>
      </c>
      <c r="I238" s="6">
        <v>5.0599999999999999E-2</v>
      </c>
    </row>
    <row r="239" spans="3:9" x14ac:dyDescent="0.35">
      <c r="C239" t="s">
        <v>242</v>
      </c>
      <c r="I239" s="6">
        <v>-2.9117000000000002</v>
      </c>
    </row>
    <row r="240" spans="3:9" x14ac:dyDescent="0.35">
      <c r="C240" t="s">
        <v>243</v>
      </c>
      <c r="D240" s="6">
        <v>133.15</v>
      </c>
    </row>
    <row r="241" spans="3:9" x14ac:dyDescent="0.35">
      <c r="C241" t="s">
        <v>245</v>
      </c>
      <c r="D241" s="6">
        <v>199.5</v>
      </c>
    </row>
    <row r="242" spans="3:9" x14ac:dyDescent="0.35">
      <c r="C242" t="s">
        <v>247</v>
      </c>
      <c r="D242" s="6">
        <v>0.68</v>
      </c>
    </row>
    <row r="243" spans="3:9" x14ac:dyDescent="0.35">
      <c r="C243" t="s">
        <v>248</v>
      </c>
      <c r="I243" s="6">
        <v>0.59</v>
      </c>
    </row>
    <row r="244" spans="3:9" x14ac:dyDescent="0.35">
      <c r="C244" t="s">
        <v>42</v>
      </c>
      <c r="I244" s="5">
        <v>1363000000000</v>
      </c>
    </row>
    <row r="245" spans="3:9" x14ac:dyDescent="0.35">
      <c r="C245" t="s">
        <v>250</v>
      </c>
      <c r="I245" s="5">
        <v>1357000000000</v>
      </c>
    </row>
    <row r="246" spans="3:9" x14ac:dyDescent="0.35">
      <c r="C246" t="s">
        <v>251</v>
      </c>
      <c r="I246" s="5">
        <v>1250000000</v>
      </c>
    </row>
    <row r="247" spans="3:9" x14ac:dyDescent="0.35">
      <c r="C247" t="s">
        <v>252</v>
      </c>
      <c r="I247" s="6">
        <v>0.1555</v>
      </c>
    </row>
    <row r="248" spans="3:9" x14ac:dyDescent="0.35">
      <c r="C248" t="s">
        <v>253</v>
      </c>
      <c r="D248" s="6">
        <v>0.28949999999999998</v>
      </c>
    </row>
    <row r="249" spans="3:9" x14ac:dyDescent="0.35">
      <c r="C249" t="s">
        <v>254</v>
      </c>
      <c r="D249" s="6">
        <v>-8.9499999999999996E-2</v>
      </c>
    </row>
    <row r="250" spans="3:9" x14ac:dyDescent="0.35">
      <c r="C250" t="s">
        <v>255</v>
      </c>
      <c r="D250" s="6">
        <v>-0.19870000000000002</v>
      </c>
    </row>
    <row r="251" spans="3:9" x14ac:dyDescent="0.35">
      <c r="C251" t="s">
        <v>258</v>
      </c>
      <c r="D251" s="6">
        <v>-0.52639999999999998</v>
      </c>
    </row>
    <row r="252" spans="3:9" x14ac:dyDescent="0.35">
      <c r="C252" t="s">
        <v>259</v>
      </c>
      <c r="I252" s="5">
        <v>5</v>
      </c>
    </row>
    <row r="253" spans="3:9" x14ac:dyDescent="0.35">
      <c r="C253" t="s">
        <v>260</v>
      </c>
      <c r="I253" s="6">
        <v>0.02</v>
      </c>
    </row>
    <row r="254" spans="3:9" x14ac:dyDescent="0.35">
      <c r="C254" t="s">
        <v>261</v>
      </c>
      <c r="I254" s="6">
        <v>0.56000000000000005</v>
      </c>
    </row>
    <row r="255" spans="3:9" x14ac:dyDescent="0.35">
      <c r="C255" t="s">
        <v>262</v>
      </c>
      <c r="I255" s="6">
        <v>0.01</v>
      </c>
    </row>
    <row r="256" spans="3:9" x14ac:dyDescent="0.35">
      <c r="C256" t="s">
        <v>263</v>
      </c>
      <c r="I256" s="6">
        <v>0.18</v>
      </c>
    </row>
    <row r="257" spans="3:9" x14ac:dyDescent="0.35">
      <c r="C257" t="s">
        <v>264</v>
      </c>
      <c r="I257" s="6">
        <v>0.05</v>
      </c>
    </row>
    <row r="258" spans="3:9" x14ac:dyDescent="0.35">
      <c r="C258" t="s">
        <v>265</v>
      </c>
      <c r="I258" s="5">
        <v>0</v>
      </c>
    </row>
    <row r="259" spans="3:9" x14ac:dyDescent="0.35">
      <c r="C259" t="s">
        <v>266</v>
      </c>
      <c r="I259" s="6">
        <v>0.04</v>
      </c>
    </row>
    <row r="260" spans="3:9" x14ac:dyDescent="0.35">
      <c r="C260" t="s">
        <v>267</v>
      </c>
      <c r="I260" s="5">
        <v>35000000000</v>
      </c>
    </row>
    <row r="261" spans="3:9" x14ac:dyDescent="0.35">
      <c r="C261" t="s">
        <v>268</v>
      </c>
      <c r="I261" s="5">
        <v>11000000000</v>
      </c>
    </row>
    <row r="262" spans="3:9" x14ac:dyDescent="0.35">
      <c r="C262" t="s">
        <v>269</v>
      </c>
      <c r="I262" s="5">
        <v>2000000000</v>
      </c>
    </row>
    <row r="263" spans="3:9" x14ac:dyDescent="0.35">
      <c r="C263" t="s">
        <v>270</v>
      </c>
      <c r="I263" s="5">
        <v>0</v>
      </c>
    </row>
    <row r="264" spans="3:9" x14ac:dyDescent="0.35">
      <c r="C264" t="s">
        <v>271</v>
      </c>
      <c r="D264" s="5">
        <v>47000000000</v>
      </c>
    </row>
    <row r="265" spans="3:9" x14ac:dyDescent="0.35">
      <c r="C265" t="s">
        <v>272</v>
      </c>
      <c r="D265" s="5">
        <v>61000000000</v>
      </c>
    </row>
    <row r="266" spans="3:9" x14ac:dyDescent="0.35">
      <c r="C266" t="s">
        <v>273</v>
      </c>
      <c r="D266" s="5">
        <v>56000000000</v>
      </c>
    </row>
    <row r="267" spans="3:9" x14ac:dyDescent="0.35">
      <c r="C267" t="s">
        <v>193</v>
      </c>
      <c r="D267" s="5">
        <v>41000000000</v>
      </c>
    </row>
    <row r="268" spans="3:9" x14ac:dyDescent="0.35">
      <c r="C268" t="s">
        <v>192</v>
      </c>
      <c r="I268" s="5">
        <v>5000000000</v>
      </c>
    </row>
    <row r="269" spans="3:9" x14ac:dyDescent="0.35">
      <c r="C269" t="s">
        <v>191</v>
      </c>
      <c r="D269" s="5">
        <v>40000000000</v>
      </c>
    </row>
    <row r="270" spans="3:9" x14ac:dyDescent="0.35">
      <c r="C270" t="s">
        <v>190</v>
      </c>
      <c r="D270" s="5">
        <v>1000000000</v>
      </c>
    </row>
    <row r="271" spans="3:9" x14ac:dyDescent="0.35">
      <c r="C271" t="s">
        <v>23</v>
      </c>
      <c r="D271" s="5">
        <v>41000000000</v>
      </c>
    </row>
    <row r="272" spans="3:9" x14ac:dyDescent="0.35">
      <c r="C272" t="s">
        <v>20</v>
      </c>
      <c r="D272" s="5">
        <v>-5000000000</v>
      </c>
    </row>
    <row r="273" spans="3:9" x14ac:dyDescent="0.35">
      <c r="C273" t="s">
        <v>274</v>
      </c>
      <c r="I273" s="5">
        <v>5000000000</v>
      </c>
    </row>
    <row r="274" spans="3:9" x14ac:dyDescent="0.35">
      <c r="C274" t="s">
        <v>275</v>
      </c>
      <c r="I274" s="5">
        <v>8000000000</v>
      </c>
    </row>
    <row r="275" spans="3:9" x14ac:dyDescent="0.35">
      <c r="C275" t="s">
        <v>276</v>
      </c>
      <c r="I275" s="5">
        <v>0</v>
      </c>
    </row>
    <row r="276" spans="3:9" x14ac:dyDescent="0.35">
      <c r="C276" t="s">
        <v>277</v>
      </c>
      <c r="I276" s="5">
        <v>34000000000</v>
      </c>
    </row>
    <row r="277" spans="3:9" x14ac:dyDescent="0.35">
      <c r="C277" t="s">
        <v>278</v>
      </c>
      <c r="I277" s="5">
        <v>0</v>
      </c>
    </row>
    <row r="278" spans="3:9" x14ac:dyDescent="0.35">
      <c r="C278" t="s">
        <v>279</v>
      </c>
      <c r="I278" s="5">
        <v>8000000000</v>
      </c>
    </row>
  </sheetData>
  <pageMargins left="0.7" right="0.7" top="0.75" bottom="0.75" header="0.3" footer="0.3"/>
  <ignoredErrors>
    <ignoredError sqref="A1:P279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253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1202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1203</v>
      </c>
      <c r="D2" s="2" vm="260">
        <f ca="1">IFERROR(_xlfn.STOCKHISTORY("XIDX:" &amp; $C$1, D3, , 0, 0, 1), "Libur")</f>
        <v>81</v>
      </c>
      <c r="H2" s="2" vm="260">
        <f ca="1">IFERROR(INDEX(D2:G2,COUNT(D2:G2)),"")</f>
        <v>81</v>
      </c>
      <c r="I2" s="2" vm="181">
        <f t="shared" ref="I2:P2" ca="1" si="0">IFERROR(_xlfn.STOCKHISTORY("XIDX:" &amp; $C$1, I1, , 0, 0, 1), "Libur")</f>
        <v>210</v>
      </c>
      <c r="J2" s="2" vm="261">
        <f t="shared" ca="1" si="0"/>
        <v>3020</v>
      </c>
      <c r="K2" s="2" vm="262">
        <f t="shared" ca="1" si="0"/>
        <v>2880</v>
      </c>
      <c r="L2" s="2" t="str">
        <f t="shared" ca="1" si="0"/>
        <v>Libur</v>
      </c>
      <c r="M2" s="2" vm="263">
        <f t="shared" ca="1" si="0"/>
        <v>3640</v>
      </c>
      <c r="N2" s="2" vm="147">
        <f t="shared" ca="1" si="0"/>
        <v>540</v>
      </c>
      <c r="O2" s="2" t="str">
        <f t="shared" ca="1" si="0"/>
        <v>Libur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620676012</v>
      </c>
      <c r="H4" s="2">
        <f>IFERROR(SUM(D4:G4)*(4/MAX(1,COUNT(D4:G4))),"")</f>
        <v>2482704048</v>
      </c>
      <c r="I4" s="2">
        <f t="shared" ref="I4:P4" si="1">IFERROR(INDEX(I51:I500,MATCH($C$4,$C$51:$C$500,0)),"")</f>
        <v>1830385691</v>
      </c>
      <c r="J4" s="2">
        <f t="shared" si="1"/>
        <v>1919278674</v>
      </c>
      <c r="K4" s="2">
        <f t="shared" si="1"/>
        <v>4077349014</v>
      </c>
      <c r="L4" s="2">
        <f t="shared" si="1"/>
        <v>51673656616</v>
      </c>
      <c r="M4" s="2">
        <f t="shared" si="1"/>
        <v>61504899366</v>
      </c>
      <c r="N4" s="2">
        <f t="shared" si="1"/>
        <v>77316577237</v>
      </c>
      <c r="O4" s="2">
        <f t="shared" si="1"/>
        <v>202243724680</v>
      </c>
      <c r="P4" s="2">
        <f t="shared" si="1"/>
        <v>227546678419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-485407785</v>
      </c>
      <c r="H5" s="2">
        <f>IFERROR(SUM(D5:G5)*(4/MAX(1,COUNT(D5:G5))),"")</f>
        <v>-1941631140</v>
      </c>
      <c r="I5" s="2">
        <f t="shared" ref="I5:P5" si="2">IFERROR(INDEX(I51:I500,MATCH($C$5,$C$51:$C$500,0)),"")</f>
        <v>-955257602</v>
      </c>
      <c r="J5" s="2">
        <f t="shared" si="2"/>
        <v>-3517378931</v>
      </c>
      <c r="K5" s="2">
        <f t="shared" si="2"/>
        <v>-3160873837</v>
      </c>
      <c r="L5" s="2">
        <f t="shared" si="2"/>
        <v>-7477850903</v>
      </c>
      <c r="M5" s="2">
        <f t="shared" si="2"/>
        <v>-10951485984</v>
      </c>
      <c r="N5" s="2">
        <f t="shared" si="2"/>
        <v>-38787637114</v>
      </c>
      <c r="O5" s="2">
        <f t="shared" si="2"/>
        <v>-9064732705</v>
      </c>
      <c r="P5" s="2">
        <f t="shared" si="2"/>
        <v>-7958810070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4176977193</v>
      </c>
      <c r="H6" s="2">
        <f>IFERROR(INDEX(D6:G6,COUNT(D6:G6)),"")</f>
        <v>4176977193</v>
      </c>
      <c r="I6" s="2">
        <f t="shared" ref="I6:P6" si="3">IFERROR(INDEX(I51:I500,MATCH($C$6,$C$51:$C$500,0)),"")</f>
        <v>4662384978</v>
      </c>
      <c r="J6" s="2">
        <f t="shared" si="3"/>
        <v>5617642580</v>
      </c>
      <c r="K6" s="2">
        <f t="shared" si="3"/>
        <v>9135113343</v>
      </c>
      <c r="L6" s="2">
        <f t="shared" si="3"/>
        <v>12295987180</v>
      </c>
      <c r="M6" s="2">
        <f t="shared" si="3"/>
        <v>19784310313</v>
      </c>
      <c r="N6" s="2">
        <f t="shared" si="3"/>
        <v>30994233341</v>
      </c>
      <c r="O6" s="2">
        <f t="shared" si="3"/>
        <v>38443930726</v>
      </c>
      <c r="P6" s="2">
        <f t="shared" si="3"/>
        <v>47620973276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0.82</v>
      </c>
      <c r="H7" s="3">
        <f>IFERROR(INDEX(D7:G7,COUNT(D7:G7)),"")</f>
        <v>0.82</v>
      </c>
      <c r="I7" s="3">
        <f t="shared" ref="I7:P7" si="4">IFERROR(INDEX(I51:I500,MATCH($C$7,$C$51:$C$500,0))/1000000000,"")</f>
        <v>0.82</v>
      </c>
      <c r="J7" s="3">
        <f t="shared" si="4"/>
        <v>0.82</v>
      </c>
      <c r="K7" s="3">
        <f t="shared" si="4"/>
        <v>0.82</v>
      </c>
      <c r="L7" s="3">
        <f t="shared" si="4"/>
        <v>0.82</v>
      </c>
      <c r="M7" s="3">
        <f t="shared" si="4"/>
        <v>0.82</v>
      </c>
      <c r="N7" s="3">
        <f t="shared" si="4"/>
        <v>0.82</v>
      </c>
      <c r="O7" s="3">
        <f t="shared" si="4"/>
        <v>0.32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0</v>
      </c>
      <c r="J8" s="2">
        <f t="shared" si="5"/>
        <v>0</v>
      </c>
      <c r="K8" s="2">
        <f t="shared" si="5"/>
        <v>2000000000</v>
      </c>
      <c r="L8" s="2">
        <f t="shared" si="5"/>
        <v>-2000000000</v>
      </c>
      <c r="M8" s="2">
        <f t="shared" si="5"/>
        <v>3000000000</v>
      </c>
      <c r="N8" s="2">
        <f t="shared" si="5"/>
        <v>-32000000000</v>
      </c>
      <c r="O8" s="2">
        <f t="shared" si="5"/>
        <v>-2000000000</v>
      </c>
      <c r="P8" s="2">
        <f t="shared" si="5"/>
        <v>-5000000000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-0.03</v>
      </c>
      <c r="H9" s="3">
        <f>IFERROR(INDEX(D9:G9,COUNT(D9:G9)),"")</f>
        <v>-0.03</v>
      </c>
      <c r="I9" s="3">
        <f t="shared" ref="I9:P9" si="6">IFERROR(INDEX(I51:I500,MATCH($C$9,$C$51:$C$500,0)),"")</f>
        <v>-0.37</v>
      </c>
      <c r="J9" s="3">
        <f t="shared" si="6"/>
        <v>-0.53</v>
      </c>
      <c r="K9" s="3">
        <f t="shared" si="6"/>
        <v>2.15</v>
      </c>
      <c r="L9" s="3">
        <f t="shared" si="6"/>
        <v>-2.48</v>
      </c>
      <c r="M9" s="3">
        <f t="shared" si="6"/>
        <v>3.88</v>
      </c>
      <c r="N9" s="3">
        <f t="shared" si="6"/>
        <v>-39.1</v>
      </c>
      <c r="O9" s="3">
        <f t="shared" si="6"/>
        <v>-5.71</v>
      </c>
      <c r="P9" s="3">
        <f t="shared" si="6"/>
        <v>-164597.6</v>
      </c>
    </row>
    <row r="10" spans="1:16" x14ac:dyDescent="0.35">
      <c r="C10" t="s">
        <v>17</v>
      </c>
      <c r="D10" s="3">
        <f ca="1">IFERROR(IF(D9=0,"",D2/D9),"")</f>
        <v>-2700</v>
      </c>
      <c r="I10" s="3">
        <f t="shared" ref="I10:P10" ca="1" si="7">IFERROR(IF(I9=0,"",I2/I9),"")</f>
        <v>-567.56756756756761</v>
      </c>
      <c r="J10" s="3">
        <f t="shared" ca="1" si="7"/>
        <v>-5698.1132075471696</v>
      </c>
      <c r="K10" s="3">
        <f t="shared" ca="1" si="7"/>
        <v>1339.5348837209303</v>
      </c>
      <c r="L10" s="3" t="str">
        <f t="shared" ca="1" si="7"/>
        <v/>
      </c>
      <c r="M10" s="3">
        <f t="shared" ca="1" si="7"/>
        <v>938.14432989690727</v>
      </c>
      <c r="N10" s="3">
        <f t="shared" ca="1" si="7"/>
        <v>-13.810741687979538</v>
      </c>
      <c r="O10" s="3" t="str">
        <f t="shared" ca="1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118195004</v>
      </c>
      <c r="H11" s="2">
        <f>IFERROR(INDEX(D11:G11,COUNT(D11:G11)),"")</f>
        <v>118195004</v>
      </c>
      <c r="I11" s="2">
        <f t="shared" ref="I11:P11" si="8">IFERROR(INDEX(I51:I500,MATCH($C$11,$C$51:$C$500,0)),"")</f>
        <v>140248886</v>
      </c>
      <c r="J11" s="2">
        <f t="shared" si="8"/>
        <v>445360759</v>
      </c>
      <c r="K11" s="2">
        <f t="shared" si="8"/>
        <v>876683408</v>
      </c>
      <c r="L11" s="2">
        <f t="shared" si="8"/>
        <v>613539234</v>
      </c>
      <c r="M11" s="2">
        <f t="shared" si="8"/>
        <v>3708544557</v>
      </c>
      <c r="N11" s="2">
        <f t="shared" si="8"/>
        <v>3999753120</v>
      </c>
      <c r="O11" s="2">
        <f t="shared" si="8"/>
        <v>12574431536</v>
      </c>
      <c r="P11" s="2">
        <f t="shared" si="8"/>
        <v>13859408303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0</v>
      </c>
      <c r="J12" s="2">
        <f t="shared" si="9"/>
        <v>10000000000</v>
      </c>
      <c r="K12" s="2">
        <f t="shared" si="9"/>
        <v>10000000000</v>
      </c>
      <c r="L12" s="2">
        <f t="shared" si="9"/>
        <v>13000000000</v>
      </c>
      <c r="M12" s="2">
        <f t="shared" si="9"/>
        <v>23000000000</v>
      </c>
      <c r="N12" s="2">
        <f t="shared" si="9"/>
        <v>34000000000</v>
      </c>
      <c r="O12" s="2">
        <f t="shared" si="9"/>
        <v>30000000000</v>
      </c>
      <c r="P12" s="2">
        <f t="shared" si="9"/>
        <v>25000000000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11000000000</v>
      </c>
      <c r="K13" s="2">
        <f t="shared" si="10"/>
        <v>11000000000</v>
      </c>
      <c r="L13" s="2">
        <f t="shared" si="10"/>
        <v>14000000000</v>
      </c>
      <c r="M13" s="2">
        <f t="shared" si="10"/>
        <v>27000000000</v>
      </c>
      <c r="N13" s="2">
        <f t="shared" si="10"/>
        <v>38000000000</v>
      </c>
      <c r="O13" s="2">
        <f t="shared" si="10"/>
        <v>43000000000</v>
      </c>
      <c r="P13" s="2">
        <f t="shared" si="10"/>
        <v>39000000000</v>
      </c>
    </row>
    <row r="14" spans="1:16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-393960310</v>
      </c>
      <c r="L14" s="2">
        <f t="shared" si="11"/>
        <v>-1190841998</v>
      </c>
      <c r="M14" s="2">
        <f t="shared" si="11"/>
        <v>-3647564391</v>
      </c>
      <c r="N14" s="2">
        <f t="shared" si="11"/>
        <v>-4125551803</v>
      </c>
      <c r="O14" s="2">
        <f t="shared" si="11"/>
        <v>-4144629160</v>
      </c>
      <c r="P14" s="2">
        <f t="shared" si="11"/>
        <v>-4317630330</v>
      </c>
    </row>
    <row r="15" spans="1:16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-101833855</v>
      </c>
      <c r="J15" s="2">
        <f t="shared" si="12"/>
        <v>-333325303</v>
      </c>
      <c r="K15" s="2">
        <f t="shared" si="12"/>
        <v>-194590740</v>
      </c>
      <c r="L15" s="2">
        <f t="shared" si="12"/>
        <v>338494069</v>
      </c>
      <c r="M15" s="2">
        <f t="shared" si="12"/>
        <v>-568159230</v>
      </c>
      <c r="N15" s="2">
        <f t="shared" si="12"/>
        <v>-587229390</v>
      </c>
      <c r="O15" s="2">
        <f t="shared" si="12"/>
        <v>-79887858</v>
      </c>
      <c r="P15" s="2">
        <f t="shared" si="12"/>
        <v>-238718032</v>
      </c>
    </row>
    <row r="16" spans="1:16" x14ac:dyDescent="0.35">
      <c r="C16" t="s">
        <v>28</v>
      </c>
      <c r="D16" s="2">
        <f>IFERROR(INDEX(D51:D500,MATCH($C$16,$C$51:$C$500,0)),"")</f>
        <v>-485407785</v>
      </c>
      <c r="H16" s="2">
        <f>IFERROR(SUM(D16:G16)*(4/MAX(1,COUNT(D16:G16))),"")</f>
        <v>-1941631140</v>
      </c>
      <c r="I16" s="2">
        <f t="shared" ref="I16:P16" si="13">IFERROR(INDEX(I51:I500,MATCH($C$16,$C$51:$C$500,0)),"")</f>
        <v>-853423747</v>
      </c>
      <c r="J16" s="2">
        <f t="shared" si="13"/>
        <v>-3184145460</v>
      </c>
      <c r="K16" s="2">
        <f t="shared" si="13"/>
        <v>-2966283097</v>
      </c>
      <c r="L16" s="2">
        <f t="shared" si="13"/>
        <v>-8970789287</v>
      </c>
      <c r="M16" s="2">
        <f t="shared" si="13"/>
        <v>-12988320075</v>
      </c>
      <c r="N16" s="2">
        <f t="shared" si="13"/>
        <v>-37343377594</v>
      </c>
      <c r="O16" s="2">
        <f t="shared" si="13"/>
        <v>-11491955267</v>
      </c>
      <c r="P16" s="2">
        <f t="shared" si="13"/>
        <v>-12016903383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66420000000</v>
      </c>
      <c r="H20" s="2">
        <f t="shared" ref="H20:P20" ca="1" si="14">IFERROR(H21*H2,"")</f>
        <v>66420000000</v>
      </c>
      <c r="I20" s="2">
        <f t="shared" ca="1" si="14"/>
        <v>172200000000</v>
      </c>
      <c r="J20" s="2">
        <f t="shared" ca="1" si="14"/>
        <v>2476400000000</v>
      </c>
      <c r="K20" s="2">
        <f t="shared" ca="1" si="14"/>
        <v>2361600000000</v>
      </c>
      <c r="L20" s="2" t="str">
        <f t="shared" ca="1" si="14"/>
        <v/>
      </c>
      <c r="M20" s="2">
        <f t="shared" ca="1" si="14"/>
        <v>2984800000000</v>
      </c>
      <c r="N20" s="2">
        <f t="shared" ca="1" si="14"/>
        <v>442800000000</v>
      </c>
      <c r="O20" s="2" t="str">
        <f t="shared" ca="1" si="14"/>
        <v/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820000000</v>
      </c>
      <c r="H21" s="2">
        <f>IFERROR(INDEX(D21:G21,COUNT(D21:G21)),"")</f>
        <v>820000000</v>
      </c>
      <c r="I21" s="2">
        <f t="shared" ref="I21:P21" si="15">IFERROR(INDEX(I51:I500,MATCH($C$7,$C$51:$C$500,0)),"")</f>
        <v>820000000</v>
      </c>
      <c r="J21" s="2">
        <f t="shared" si="15"/>
        <v>820000000</v>
      </c>
      <c r="K21" s="2">
        <f t="shared" si="15"/>
        <v>820000000</v>
      </c>
      <c r="L21" s="2">
        <f t="shared" si="15"/>
        <v>820000000</v>
      </c>
      <c r="M21" s="2">
        <f t="shared" si="15"/>
        <v>820000000</v>
      </c>
      <c r="N21" s="2">
        <f t="shared" si="15"/>
        <v>820000000</v>
      </c>
      <c r="O21" s="2">
        <f t="shared" si="15"/>
        <v>320000000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-11.621030294670319</v>
      </c>
      <c r="H23" s="3">
        <f t="shared" ref="H23:P23" si="16">IFERROR(H5/H6*100,"")</f>
        <v>-46.484121178681278</v>
      </c>
      <c r="I23" s="3">
        <f t="shared" si="16"/>
        <v>-20.488604148037815</v>
      </c>
      <c r="J23" s="3">
        <f t="shared" si="16"/>
        <v>-62.61307801109696</v>
      </c>
      <c r="K23" s="3">
        <f t="shared" si="16"/>
        <v>-34.601364190211122</v>
      </c>
      <c r="L23" s="3">
        <f t="shared" si="16"/>
        <v>-60.815376541405932</v>
      </c>
      <c r="M23" s="3">
        <f t="shared" si="16"/>
        <v>-55.354398565028205</v>
      </c>
      <c r="N23" s="3">
        <f t="shared" si="16"/>
        <v>-125.14468961776409</v>
      </c>
      <c r="O23" s="3">
        <f t="shared" si="16"/>
        <v>-23.579099571286644</v>
      </c>
      <c r="P23" s="3">
        <f t="shared" si="16"/>
        <v>-16.712825300467092</v>
      </c>
    </row>
    <row r="24" spans="1:16" x14ac:dyDescent="0.35">
      <c r="C24" t="s">
        <v>45</v>
      </c>
      <c r="D24" s="4">
        <f>IFERROR(_xlfn.RRI(5,I23,D23),"")</f>
        <v>-0.10721588928032055</v>
      </c>
      <c r="H24" s="4">
        <f t="shared" ref="H24:P24" si="17">IFERROR(_xlfn.RRI(5,M23,H23),"")</f>
        <v>-3.4326090912054741E-2</v>
      </c>
      <c r="I24" s="4">
        <f t="shared" si="17"/>
        <v>-0.30366217084703018</v>
      </c>
      <c r="J24" s="4">
        <f t="shared" si="17"/>
        <v>0.21570322137679043</v>
      </c>
      <c r="K24" s="4">
        <f t="shared" si="17"/>
        <v>0.15666786394605015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-0.59</v>
      </c>
      <c r="H25" s="3">
        <f>IFERROR(INDEX(D25:G25,COUNT(D25:G25)),"")</f>
        <v>-0.59</v>
      </c>
      <c r="I25" s="3">
        <f t="shared" ref="I25:P25" si="18">IFERROR(INDEX(I51:I500,MATCH($C$25,$C$51:$C$500,0)),"")</f>
        <v>-1.17</v>
      </c>
      <c r="J25" s="3">
        <f t="shared" si="18"/>
        <v>-4.3099999999999996</v>
      </c>
      <c r="K25" s="3">
        <f t="shared" si="18"/>
        <v>-3.87</v>
      </c>
      <c r="L25" s="3">
        <f t="shared" si="18"/>
        <v>-10.57</v>
      </c>
      <c r="M25" s="3">
        <f t="shared" si="18"/>
        <v>-16.3</v>
      </c>
      <c r="N25" s="3">
        <f t="shared" si="18"/>
        <v>-46.1</v>
      </c>
      <c r="O25" s="3">
        <f t="shared" si="18"/>
        <v>-36.11</v>
      </c>
      <c r="P25" s="3">
        <f t="shared" si="18"/>
        <v>-383396.14</v>
      </c>
    </row>
    <row r="26" spans="1:16" x14ac:dyDescent="0.35">
      <c r="C26" t="s">
        <v>48</v>
      </c>
      <c r="D26" s="4">
        <f>IFERROR(_xlfn.RRI(5,I25,D25),"")</f>
        <v>-0.12796637773959707</v>
      </c>
      <c r="H26" s="4">
        <f t="shared" ref="H26:P26" si="19">IFERROR(_xlfn.RRI(5,M25,H25),"")</f>
        <v>-0.48508815615920275</v>
      </c>
      <c r="I26" s="4">
        <f t="shared" si="19"/>
        <v>-0.52038032851952887</v>
      </c>
      <c r="J26" s="4">
        <f t="shared" si="19"/>
        <v>-0.34631283715041394</v>
      </c>
      <c r="K26" s="4">
        <f t="shared" si="19"/>
        <v>-0.89981270621822751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0.75692196585365856</v>
      </c>
      <c r="H27" s="3">
        <f t="shared" ref="H27:P27" si="20">IFERROR(H4/H21,"")</f>
        <v>3.0276878634146343</v>
      </c>
      <c r="I27" s="3">
        <f t="shared" si="20"/>
        <v>2.2321776719512196</v>
      </c>
      <c r="J27" s="3">
        <f t="shared" si="20"/>
        <v>2.3405837487804879</v>
      </c>
      <c r="K27" s="3">
        <f t="shared" si="20"/>
        <v>4.9723768463414633</v>
      </c>
      <c r="L27" s="3">
        <f t="shared" si="20"/>
        <v>63.0166544097561</v>
      </c>
      <c r="M27" s="3">
        <f t="shared" si="20"/>
        <v>75.005974836585366</v>
      </c>
      <c r="N27" s="3">
        <f t="shared" si="20"/>
        <v>94.288508825609753</v>
      </c>
      <c r="O27" s="3">
        <f t="shared" si="20"/>
        <v>632.01163962500004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-0.19450199375966903</v>
      </c>
      <c r="H28" s="4">
        <f t="shared" ref="H28:P28" si="21">IFERROR(_xlfn.RRI(5,M27,H27),"")</f>
        <v>-0.47373674444578451</v>
      </c>
      <c r="I28" s="4">
        <f t="shared" si="21"/>
        <v>-0.52700777876677463</v>
      </c>
      <c r="J28" s="4">
        <f t="shared" si="21"/>
        <v>-0.67362279289740168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-0.49572649572649574</v>
      </c>
      <c r="I29" s="4">
        <f t="shared" si="22"/>
        <v>-0.72853828306264501</v>
      </c>
      <c r="J29" s="4">
        <f t="shared" si="22"/>
        <v>0.11369509043927635</v>
      </c>
      <c r="K29" s="4">
        <f t="shared" si="22"/>
        <v>-0.63386944181646165</v>
      </c>
      <c r="L29" s="4">
        <f t="shared" si="22"/>
        <v>-0.35153374233128837</v>
      </c>
      <c r="M29" s="4">
        <f t="shared" si="22"/>
        <v>-0.6464208242950108</v>
      </c>
      <c r="N29" s="4">
        <f t="shared" si="22"/>
        <v>0.27665466629742458</v>
      </c>
      <c r="O29" s="4">
        <f t="shared" si="22"/>
        <v>-0.99990581543152735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0.35638300725767635</v>
      </c>
      <c r="I30" s="4">
        <f t="shared" si="23"/>
        <v>-4.6315829068603501E-2</v>
      </c>
      <c r="J30" s="4">
        <f t="shared" si="23"/>
        <v>-0.52928271104338676</v>
      </c>
      <c r="K30" s="4">
        <f t="shared" si="23"/>
        <v>-0.92109424257896422</v>
      </c>
      <c r="L30" s="4">
        <f t="shared" si="23"/>
        <v>-0.15984487173122217</v>
      </c>
      <c r="M30" s="4">
        <f t="shared" si="23"/>
        <v>-0.20450566277050983</v>
      </c>
      <c r="N30" s="4">
        <f t="shared" si="23"/>
        <v>-0.85081206909170981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4.54</v>
      </c>
      <c r="H32" s="3">
        <f>IFERROR(INDEX(D32:G32,COUNT(D32:G32)),"")</f>
        <v>4.54</v>
      </c>
      <c r="I32" s="3">
        <f t="shared" ref="I32:P32" si="24">IFERROR(INDEX(I51:I500,MATCH($C$32,$C$51:$C$500,0)),"")</f>
        <v>5.13</v>
      </c>
      <c r="J32" s="3">
        <f t="shared" si="24"/>
        <v>6.3</v>
      </c>
      <c r="K32" s="3">
        <f t="shared" si="24"/>
        <v>10.61</v>
      </c>
      <c r="L32" s="3">
        <f t="shared" si="24"/>
        <v>14.49</v>
      </c>
      <c r="M32" s="3">
        <f t="shared" si="24"/>
        <v>23.65</v>
      </c>
      <c r="N32" s="3">
        <f t="shared" si="24"/>
        <v>37.07</v>
      </c>
      <c r="O32" s="3">
        <f t="shared" si="24"/>
        <v>118.15</v>
      </c>
      <c r="P32" s="3">
        <f t="shared" si="24"/>
        <v>1468402.8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18.059999999999999</v>
      </c>
      <c r="H33" s="3">
        <f>IFERROR(INDEX(D33:G33,COUNT(D33:G33)),"")</f>
        <v>18.059999999999999</v>
      </c>
      <c r="I33" s="3">
        <f t="shared" ref="I33:P33" si="25">IFERROR(INDEX(I51:I500,MATCH($C$33,$C$51:$C$500,0)),"")</f>
        <v>40.94</v>
      </c>
      <c r="J33" s="3">
        <f t="shared" si="25"/>
        <v>479.37</v>
      </c>
      <c r="K33" s="3">
        <f t="shared" si="25"/>
        <v>271.44</v>
      </c>
      <c r="L33" s="3">
        <f t="shared" si="25"/>
        <v>217.39</v>
      </c>
      <c r="M33" s="3">
        <f t="shared" si="25"/>
        <v>153.91</v>
      </c>
      <c r="N33" s="3">
        <f t="shared" si="25"/>
        <v>14.57</v>
      </c>
      <c r="O33" s="3">
        <f t="shared" si="25"/>
        <v>0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-138.97999999999999</v>
      </c>
      <c r="H34" s="3">
        <f>IFERROR(INDEX(D34:G34,COUNT(D34:G34)),"")</f>
        <v>-138.97999999999999</v>
      </c>
      <c r="I34" s="3">
        <f t="shared" ref="I34:P34" si="26">IFERROR(INDEX(I51:I500,MATCH($C$34,$C$51:$C$500,0)),"")</f>
        <v>-179.49</v>
      </c>
      <c r="J34" s="3">
        <f t="shared" si="26"/>
        <v>-700.7</v>
      </c>
      <c r="K34" s="3">
        <f t="shared" si="26"/>
        <v>-744.19</v>
      </c>
      <c r="L34" s="3">
        <f t="shared" si="26"/>
        <v>-298.01</v>
      </c>
      <c r="M34" s="3">
        <f t="shared" si="26"/>
        <v>-223.31</v>
      </c>
      <c r="N34" s="3">
        <f t="shared" si="26"/>
        <v>-11.71</v>
      </c>
      <c r="O34" s="3">
        <f t="shared" si="26"/>
        <v>0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107.81</v>
      </c>
      <c r="H35" s="3">
        <f>IFERROR(INDEX(D35:G35,COUNT(D35:G35)),"")</f>
        <v>107.81</v>
      </c>
      <c r="I35" s="3">
        <f t="shared" ref="I35:P35" si="27">IFERROR(INDEX(I51:I500,MATCH($C$35,$C$51:$C$500,0)),"")</f>
        <v>93.63</v>
      </c>
      <c r="J35" s="3">
        <f t="shared" si="27"/>
        <v>1284.08</v>
      </c>
      <c r="K35" s="3">
        <f t="shared" si="27"/>
        <v>576.41999999999996</v>
      </c>
      <c r="L35" s="3">
        <f t="shared" si="27"/>
        <v>49.75</v>
      </c>
      <c r="M35" s="3">
        <f t="shared" si="27"/>
        <v>48.3</v>
      </c>
      <c r="N35" s="3">
        <f t="shared" si="27"/>
        <v>5.7</v>
      </c>
      <c r="O35" s="3">
        <f t="shared" si="27"/>
        <v>0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620676012</v>
      </c>
      <c r="E51" s="5">
        <v>417076514</v>
      </c>
      <c r="F51" s="5">
        <v>597473310</v>
      </c>
      <c r="G51" s="5">
        <v>408935185</v>
      </c>
      <c r="I51" s="5">
        <v>1830385691</v>
      </c>
      <c r="J51" s="5">
        <v>1919278674</v>
      </c>
      <c r="K51" s="5">
        <v>4077349014</v>
      </c>
      <c r="L51" s="5">
        <v>51673656616</v>
      </c>
      <c r="M51" s="5">
        <v>61504899366</v>
      </c>
      <c r="N51" s="5">
        <v>77316577237</v>
      </c>
      <c r="O51" s="5">
        <v>202243724680</v>
      </c>
      <c r="P51" s="5">
        <v>227546678419</v>
      </c>
    </row>
    <row r="52" spans="2:16" x14ac:dyDescent="0.35">
      <c r="C52" t="s">
        <v>75</v>
      </c>
      <c r="D52" s="5">
        <v>-242063645</v>
      </c>
      <c r="E52" s="5">
        <v>-162659840</v>
      </c>
      <c r="F52" s="5">
        <v>-233014591</v>
      </c>
      <c r="G52" s="5">
        <v>-159484722</v>
      </c>
      <c r="I52" s="5">
        <v>-726540419</v>
      </c>
      <c r="J52" s="5">
        <v>-738333683</v>
      </c>
      <c r="K52" s="5">
        <v>-1630391754</v>
      </c>
      <c r="L52" s="5">
        <v>-23976279161</v>
      </c>
      <c r="M52" s="5">
        <v>-27511086351</v>
      </c>
      <c r="N52" s="5">
        <v>-34768114928</v>
      </c>
      <c r="O52" s="5">
        <v>-83487432390</v>
      </c>
      <c r="P52" s="5">
        <v>-92084739508</v>
      </c>
    </row>
    <row r="53" spans="2:16" x14ac:dyDescent="0.35">
      <c r="C53" t="s">
        <v>76</v>
      </c>
      <c r="D53" s="5">
        <v>378612367</v>
      </c>
      <c r="E53" s="5">
        <v>254416674</v>
      </c>
      <c r="F53" s="5">
        <v>364458719</v>
      </c>
      <c r="G53" s="5">
        <v>249450463</v>
      </c>
      <c r="I53" s="5">
        <v>1103845272</v>
      </c>
      <c r="J53" s="5">
        <v>1180944991</v>
      </c>
      <c r="K53" s="5">
        <v>2446957260</v>
      </c>
      <c r="L53" s="5">
        <v>27697377455</v>
      </c>
      <c r="M53" s="5">
        <v>33993813015</v>
      </c>
      <c r="N53" s="5">
        <v>42548462309</v>
      </c>
      <c r="O53" s="5">
        <v>118756292290</v>
      </c>
      <c r="P53" s="5">
        <v>135461938911</v>
      </c>
    </row>
    <row r="54" spans="2:16" x14ac:dyDescent="0.35">
      <c r="C54" t="s">
        <v>77</v>
      </c>
      <c r="D54" s="5">
        <v>-864020152</v>
      </c>
      <c r="E54" s="5">
        <v>-647696707</v>
      </c>
      <c r="F54" s="5">
        <v>-580820153</v>
      </c>
      <c r="G54" s="5">
        <v>-774426870</v>
      </c>
      <c r="I54" s="5">
        <v>-2732667165</v>
      </c>
      <c r="J54" s="5">
        <v>-3828153957</v>
      </c>
      <c r="K54" s="5">
        <v>-5019279641</v>
      </c>
      <c r="L54" s="5">
        <v>-35744950521</v>
      </c>
      <c r="M54" s="5">
        <v>-51855439626</v>
      </c>
      <c r="N54" s="5">
        <v>-71759349273</v>
      </c>
      <c r="O54" s="5">
        <v>-127026874436</v>
      </c>
      <c r="P54" s="5">
        <v>-146955279522</v>
      </c>
    </row>
    <row r="55" spans="2:16" x14ac:dyDescent="0.35">
      <c r="C55" t="s">
        <v>78</v>
      </c>
      <c r="D55" s="5">
        <v>-573610076</v>
      </c>
      <c r="E55" s="5">
        <v>-498546707</v>
      </c>
      <c r="F55" s="5">
        <v>-580820153</v>
      </c>
      <c r="G55" s="5">
        <v>-873126870</v>
      </c>
      <c r="I55" s="5">
        <v>-2583517165</v>
      </c>
      <c r="J55" s="5">
        <v>-2564193156</v>
      </c>
      <c r="K55" s="5">
        <v>-3282116228</v>
      </c>
      <c r="L55" s="5">
        <v>-28069691683</v>
      </c>
      <c r="M55" s="5">
        <v>-39814833518</v>
      </c>
      <c r="N55" s="5">
        <v>-55075644232</v>
      </c>
      <c r="O55" s="5">
        <v>-102501414930</v>
      </c>
      <c r="P55" s="5">
        <v>-121285115117</v>
      </c>
    </row>
    <row r="56" spans="2:16" x14ac:dyDescent="0.35">
      <c r="C56" t="s">
        <v>79</v>
      </c>
      <c r="D56" s="5">
        <v>-290410076</v>
      </c>
      <c r="E56" s="5">
        <v>-149150000</v>
      </c>
      <c r="G56" s="5">
        <v>98700000</v>
      </c>
      <c r="I56" s="5">
        <v>-149150000</v>
      </c>
      <c r="J56" s="5">
        <v>-1263960801</v>
      </c>
      <c r="K56" s="5">
        <v>-1737163413</v>
      </c>
      <c r="L56" s="5">
        <v>-7675258838</v>
      </c>
      <c r="M56" s="5">
        <v>-12040606108</v>
      </c>
      <c r="N56" s="5">
        <v>-16683705041</v>
      </c>
      <c r="O56" s="5">
        <v>-24525459506</v>
      </c>
      <c r="P56" s="5">
        <v>-25670164405</v>
      </c>
    </row>
    <row r="57" spans="2:16" x14ac:dyDescent="0.35">
      <c r="C57" t="s">
        <v>81</v>
      </c>
      <c r="D57" s="5">
        <v>-485407785</v>
      </c>
      <c r="E57" s="5">
        <v>-393280033</v>
      </c>
      <c r="F57" s="5">
        <v>-216361434</v>
      </c>
      <c r="G57" s="5">
        <v>-524976407</v>
      </c>
      <c r="I57" s="5">
        <v>-1628821893</v>
      </c>
      <c r="J57" s="5">
        <v>-2647208966</v>
      </c>
      <c r="K57" s="5">
        <v>-2572322381</v>
      </c>
      <c r="L57" s="5">
        <v>-8047573066</v>
      </c>
      <c r="M57" s="5">
        <v>-17861626611</v>
      </c>
      <c r="N57" s="5">
        <v>-29210886964</v>
      </c>
      <c r="O57" s="5">
        <v>-8270582146</v>
      </c>
      <c r="P57" s="5">
        <v>-11493340611</v>
      </c>
    </row>
    <row r="58" spans="2:16" x14ac:dyDescent="0.35">
      <c r="C58" t="s">
        <v>82</v>
      </c>
      <c r="E58" s="5">
        <v>775398146</v>
      </c>
      <c r="I58" s="5">
        <v>775398146</v>
      </c>
      <c r="J58" s="5">
        <v>-536936494</v>
      </c>
      <c r="K58" s="5">
        <v>-393960716</v>
      </c>
      <c r="L58" s="5">
        <v>-923216221</v>
      </c>
      <c r="M58" s="5">
        <v>4873306536</v>
      </c>
      <c r="N58" s="5">
        <v>-8132490630</v>
      </c>
      <c r="O58" s="5">
        <v>-3221373121</v>
      </c>
      <c r="P58" s="5">
        <v>-523562772</v>
      </c>
    </row>
    <row r="59" spans="2:16" x14ac:dyDescent="0.35">
      <c r="C59" t="s">
        <v>26</v>
      </c>
      <c r="K59" s="5">
        <v>-393960310</v>
      </c>
      <c r="L59" s="5">
        <v>-1190841998</v>
      </c>
      <c r="M59" s="5">
        <v>-3647564391</v>
      </c>
      <c r="N59" s="5">
        <v>-4125551803</v>
      </c>
      <c r="O59" s="5">
        <v>-4144629160</v>
      </c>
      <c r="P59" s="5">
        <v>-4317630330</v>
      </c>
    </row>
    <row r="60" spans="2:16" x14ac:dyDescent="0.35">
      <c r="C60" t="s">
        <v>80</v>
      </c>
      <c r="J60" s="5">
        <v>-91832</v>
      </c>
      <c r="L60" s="5">
        <v>-10472230</v>
      </c>
      <c r="M60" s="5">
        <v>-258437044</v>
      </c>
      <c r="N60" s="5">
        <v>-364975005</v>
      </c>
      <c r="O60" s="5">
        <v>-112309845</v>
      </c>
      <c r="P60" s="5">
        <v>-105020336</v>
      </c>
    </row>
    <row r="61" spans="2:16" x14ac:dyDescent="0.35">
      <c r="C61" t="s">
        <v>84</v>
      </c>
      <c r="E61" s="5">
        <v>775398146</v>
      </c>
      <c r="I61" s="5">
        <v>775398146</v>
      </c>
      <c r="J61" s="5">
        <v>-536936494</v>
      </c>
      <c r="K61" s="5">
        <v>-393960716</v>
      </c>
      <c r="L61" s="5">
        <v>-923216221</v>
      </c>
      <c r="M61" s="5">
        <v>4873306536</v>
      </c>
      <c r="N61" s="5">
        <v>-8132490630</v>
      </c>
      <c r="O61" s="5">
        <v>-3221373121</v>
      </c>
      <c r="P61" s="5">
        <v>-523562772</v>
      </c>
    </row>
    <row r="62" spans="2:16" x14ac:dyDescent="0.35">
      <c r="C62" t="s">
        <v>28</v>
      </c>
      <c r="D62" s="5">
        <v>-485407785</v>
      </c>
      <c r="E62" s="5">
        <v>382118113</v>
      </c>
      <c r="F62" s="5">
        <v>-216361434</v>
      </c>
      <c r="G62" s="5">
        <v>-524976407</v>
      </c>
      <c r="I62" s="5">
        <v>-853423747</v>
      </c>
      <c r="J62" s="5">
        <v>-3184145460</v>
      </c>
      <c r="K62" s="5">
        <v>-2966283097</v>
      </c>
      <c r="L62" s="5">
        <v>-8970789287</v>
      </c>
      <c r="M62" s="5">
        <v>-12988320075</v>
      </c>
      <c r="N62" s="5">
        <v>-37343377594</v>
      </c>
      <c r="O62" s="5">
        <v>-11491955267</v>
      </c>
      <c r="P62" s="5">
        <v>-12016903383</v>
      </c>
    </row>
    <row r="63" spans="2:16" x14ac:dyDescent="0.35">
      <c r="C63" t="s">
        <v>27</v>
      </c>
      <c r="E63" s="5">
        <v>-101833855</v>
      </c>
      <c r="I63" s="5">
        <v>-101833855</v>
      </c>
      <c r="J63" s="5">
        <v>-333325303</v>
      </c>
      <c r="K63" s="5">
        <v>-194590740</v>
      </c>
      <c r="L63" s="5">
        <v>338494069</v>
      </c>
      <c r="M63" s="5">
        <v>-568159230</v>
      </c>
      <c r="N63" s="5">
        <v>-587229390</v>
      </c>
      <c r="O63" s="5">
        <v>-79887858</v>
      </c>
      <c r="P63" s="5">
        <v>-238718032</v>
      </c>
    </row>
    <row r="64" spans="2:16" x14ac:dyDescent="0.35">
      <c r="C64" t="s">
        <v>91</v>
      </c>
      <c r="D64" s="5">
        <v>-485407785</v>
      </c>
      <c r="E64" s="5">
        <v>280284258</v>
      </c>
      <c r="F64" s="5">
        <v>-216361434</v>
      </c>
      <c r="G64" s="5">
        <v>-524976407</v>
      </c>
      <c r="I64" s="5">
        <v>-955257602</v>
      </c>
      <c r="J64" s="5">
        <v>-3517470763</v>
      </c>
      <c r="K64" s="5">
        <v>-3160873837</v>
      </c>
      <c r="L64" s="5">
        <v>-8632295218</v>
      </c>
      <c r="M64" s="5">
        <v>-13556479305</v>
      </c>
      <c r="N64" s="5">
        <v>-37930606984</v>
      </c>
      <c r="O64" s="5">
        <v>-11571843125</v>
      </c>
      <c r="P64" s="5">
        <v>-12255621415</v>
      </c>
    </row>
    <row r="65" spans="2:16" x14ac:dyDescent="0.35">
      <c r="C65" t="s">
        <v>92</v>
      </c>
      <c r="L65" s="5">
        <v>1143972085</v>
      </c>
      <c r="M65" s="5">
        <v>2346556277</v>
      </c>
      <c r="N65" s="5">
        <v>-1222005135</v>
      </c>
      <c r="O65" s="5">
        <v>2394800575</v>
      </c>
      <c r="P65" s="5">
        <v>4191791009</v>
      </c>
    </row>
    <row r="66" spans="2:16" x14ac:dyDescent="0.35">
      <c r="C66" t="s">
        <v>386</v>
      </c>
      <c r="L66" s="5">
        <v>1143972085</v>
      </c>
      <c r="M66" s="5">
        <v>2346556277</v>
      </c>
      <c r="N66" s="5">
        <v>-1222005135</v>
      </c>
      <c r="O66" s="5">
        <v>2394800575</v>
      </c>
      <c r="P66" s="5">
        <v>4191791009</v>
      </c>
    </row>
    <row r="67" spans="2:16" x14ac:dyDescent="0.35">
      <c r="C67" t="s">
        <v>93</v>
      </c>
      <c r="D67" s="5">
        <v>-485407785</v>
      </c>
      <c r="E67" s="5">
        <v>280284258</v>
      </c>
      <c r="F67" s="5">
        <v>-216361434</v>
      </c>
      <c r="G67" s="5">
        <v>-524976407</v>
      </c>
      <c r="I67" s="5">
        <v>-955257602</v>
      </c>
      <c r="J67" s="5">
        <v>-3517470763</v>
      </c>
      <c r="K67" s="5">
        <v>-3160873837</v>
      </c>
      <c r="L67" s="5">
        <v>-7488323133</v>
      </c>
      <c r="M67" s="5">
        <v>-11209923028</v>
      </c>
      <c r="N67" s="5">
        <v>-39152612119</v>
      </c>
      <c r="O67" s="5">
        <v>-9177042550</v>
      </c>
      <c r="P67" s="5">
        <v>-8063830406</v>
      </c>
    </row>
    <row r="68" spans="2:16" x14ac:dyDescent="0.35">
      <c r="C68" t="s">
        <v>94</v>
      </c>
      <c r="D68" s="5">
        <v>-485407785</v>
      </c>
      <c r="E68" s="5">
        <v>280284258</v>
      </c>
      <c r="F68" s="5">
        <v>-216361434</v>
      </c>
      <c r="G68" s="5">
        <v>-524976407</v>
      </c>
      <c r="I68" s="5">
        <v>-955257602</v>
      </c>
      <c r="J68" s="5">
        <v>-3517470763</v>
      </c>
      <c r="K68" s="5">
        <v>-3160873837</v>
      </c>
      <c r="L68" s="5">
        <v>-8632295218</v>
      </c>
      <c r="M68" s="5">
        <v>-13556479305</v>
      </c>
      <c r="N68" s="5">
        <v>-37930606984</v>
      </c>
      <c r="O68" s="5">
        <v>-11571843125</v>
      </c>
      <c r="P68" s="5">
        <v>-12255621415</v>
      </c>
    </row>
    <row r="69" spans="2:16" x14ac:dyDescent="0.35">
      <c r="C69" t="s">
        <v>7</v>
      </c>
      <c r="D69" s="5">
        <v>-485407785</v>
      </c>
      <c r="E69" s="5">
        <v>280284258</v>
      </c>
      <c r="F69" s="5">
        <v>-216361434</v>
      </c>
      <c r="G69" s="5">
        <v>-524976407</v>
      </c>
      <c r="I69" s="5">
        <v>-955257602</v>
      </c>
      <c r="J69" s="5">
        <v>-3517378931</v>
      </c>
      <c r="K69" s="5">
        <v>-3160873837</v>
      </c>
      <c r="L69" s="5">
        <v>-7477850903</v>
      </c>
      <c r="M69" s="5">
        <v>-10951485984</v>
      </c>
      <c r="N69" s="5">
        <v>-38787637114</v>
      </c>
      <c r="O69" s="5">
        <v>-9064732705</v>
      </c>
      <c r="P69" s="5">
        <v>-7958810070</v>
      </c>
    </row>
    <row r="70" spans="2:16" x14ac:dyDescent="0.35">
      <c r="C70" t="s">
        <v>95</v>
      </c>
      <c r="D70" s="5">
        <v>-485407785</v>
      </c>
      <c r="E70" s="5">
        <v>280284258</v>
      </c>
      <c r="F70" s="5">
        <v>-216361434</v>
      </c>
      <c r="G70" s="5">
        <v>-524976407</v>
      </c>
      <c r="I70" s="5">
        <v>-955257602</v>
      </c>
      <c r="J70" s="5">
        <v>-3517470763</v>
      </c>
      <c r="K70" s="5">
        <v>-3160873837</v>
      </c>
      <c r="L70" s="5">
        <v>-8632295218</v>
      </c>
      <c r="M70" s="5">
        <v>-13556479305</v>
      </c>
      <c r="N70" s="5">
        <v>-37930606984</v>
      </c>
      <c r="O70" s="5">
        <v>-11571843125</v>
      </c>
      <c r="P70" s="5">
        <v>-12255621415</v>
      </c>
    </row>
    <row r="71" spans="2:16" x14ac:dyDescent="0.35">
      <c r="C71" t="s">
        <v>96</v>
      </c>
      <c r="D71" s="5">
        <v>-485407785</v>
      </c>
      <c r="E71" s="5">
        <v>280284258</v>
      </c>
      <c r="F71" s="5">
        <v>-216361434</v>
      </c>
      <c r="G71" s="5">
        <v>-524976407</v>
      </c>
      <c r="I71" s="5">
        <v>-955257602</v>
      </c>
      <c r="J71" s="5">
        <v>-3517470763</v>
      </c>
      <c r="K71" s="5">
        <v>-3160873837</v>
      </c>
      <c r="L71" s="5">
        <v>-7488323133</v>
      </c>
      <c r="M71" s="5">
        <v>-11209923028</v>
      </c>
      <c r="N71" s="5">
        <v>-39152612119</v>
      </c>
      <c r="O71" s="5">
        <v>-9177042550</v>
      </c>
      <c r="P71" s="5">
        <v>-8063830406</v>
      </c>
    </row>
    <row r="72" spans="2:16" x14ac:dyDescent="0.35">
      <c r="C72" t="s">
        <v>97</v>
      </c>
      <c r="D72" s="5">
        <v>-485407785</v>
      </c>
      <c r="E72" s="5">
        <v>280284258</v>
      </c>
      <c r="F72" s="5">
        <v>-216361434</v>
      </c>
      <c r="G72" s="5">
        <v>-524976407</v>
      </c>
      <c r="I72" s="5">
        <v>-955257602</v>
      </c>
      <c r="J72" s="5">
        <v>-3517470763</v>
      </c>
      <c r="K72" s="5">
        <v>-3160873837</v>
      </c>
      <c r="L72" s="5">
        <v>-7488323133</v>
      </c>
      <c r="M72" s="5">
        <v>-11209923028</v>
      </c>
      <c r="N72" s="5">
        <v>-39152612119</v>
      </c>
      <c r="O72" s="5">
        <v>-9177042550</v>
      </c>
      <c r="P72" s="5">
        <v>-8063830406</v>
      </c>
    </row>
    <row r="74" spans="2:16" x14ac:dyDescent="0.35">
      <c r="B74" t="s">
        <v>98</v>
      </c>
      <c r="C74" t="s">
        <v>99</v>
      </c>
    </row>
    <row r="75" spans="2:16" x14ac:dyDescent="0.35">
      <c r="C75" t="s">
        <v>100</v>
      </c>
    </row>
    <row r="76" spans="2:16" x14ac:dyDescent="0.35">
      <c r="C76" t="s">
        <v>19</v>
      </c>
      <c r="D76" s="5">
        <v>118195004</v>
      </c>
      <c r="E76" s="5">
        <v>140248886</v>
      </c>
      <c r="F76" s="5">
        <v>190332212</v>
      </c>
      <c r="G76" s="5">
        <v>135722745</v>
      </c>
      <c r="I76" s="5">
        <v>140248886</v>
      </c>
      <c r="J76" s="5">
        <v>445360759</v>
      </c>
      <c r="K76" s="5">
        <v>876683408</v>
      </c>
      <c r="L76" s="5">
        <v>613539234</v>
      </c>
      <c r="M76" s="5">
        <v>3708544557</v>
      </c>
      <c r="N76" s="5">
        <v>3999753120</v>
      </c>
      <c r="O76" s="5">
        <v>12574431536</v>
      </c>
      <c r="P76" s="5">
        <v>13859408303</v>
      </c>
    </row>
    <row r="77" spans="2:16" x14ac:dyDescent="0.35">
      <c r="C77" t="s">
        <v>105</v>
      </c>
      <c r="P77" s="5">
        <v>621449346</v>
      </c>
    </row>
    <row r="78" spans="2:16" x14ac:dyDescent="0.35">
      <c r="C78" t="s">
        <v>103</v>
      </c>
      <c r="P78" s="5">
        <v>621449346</v>
      </c>
    </row>
    <row r="79" spans="2:16" x14ac:dyDescent="0.35">
      <c r="C79" t="s">
        <v>106</v>
      </c>
      <c r="P79" s="5">
        <v>621449346</v>
      </c>
    </row>
    <row r="80" spans="2:16" x14ac:dyDescent="0.35">
      <c r="C80" t="s">
        <v>108</v>
      </c>
      <c r="D80" s="5">
        <v>1333404341</v>
      </c>
      <c r="E80" s="5">
        <v>1321301159</v>
      </c>
      <c r="F80" s="5">
        <v>1370099111</v>
      </c>
      <c r="G80" s="5">
        <v>1358448382</v>
      </c>
      <c r="I80" s="5">
        <v>1321301159</v>
      </c>
      <c r="J80" s="5">
        <v>1342539582</v>
      </c>
      <c r="K80" s="5">
        <v>1305622898</v>
      </c>
      <c r="L80" s="5">
        <v>2822134143</v>
      </c>
      <c r="M80" s="5">
        <v>5250831064</v>
      </c>
      <c r="N80" s="5">
        <v>8536458448</v>
      </c>
      <c r="O80" s="5">
        <v>12237224104</v>
      </c>
      <c r="P80" s="5">
        <v>13075793011</v>
      </c>
    </row>
    <row r="81" spans="3:16" x14ac:dyDescent="0.35">
      <c r="C81" t="s">
        <v>80</v>
      </c>
      <c r="D81" s="5">
        <v>30687307289</v>
      </c>
      <c r="E81" s="5">
        <v>30687307289</v>
      </c>
      <c r="F81" s="5">
        <v>30687307289</v>
      </c>
      <c r="G81" s="5">
        <v>30687307289</v>
      </c>
      <c r="I81" s="5">
        <v>30687307289</v>
      </c>
      <c r="J81" s="5">
        <v>30687307289</v>
      </c>
      <c r="K81" s="5">
        <v>30687307289</v>
      </c>
      <c r="L81" s="5">
        <v>30687307289</v>
      </c>
      <c r="M81" s="5">
        <v>29543335204</v>
      </c>
      <c r="N81" s="5">
        <v>27196778927</v>
      </c>
      <c r="O81" s="5">
        <v>5862346406</v>
      </c>
      <c r="P81" s="5">
        <v>3516377087</v>
      </c>
    </row>
    <row r="82" spans="3:16" x14ac:dyDescent="0.35">
      <c r="C82" t="s">
        <v>109</v>
      </c>
      <c r="D82" s="5">
        <v>1451599345</v>
      </c>
      <c r="E82" s="5">
        <v>1461550045</v>
      </c>
      <c r="F82" s="5">
        <v>1560431323</v>
      </c>
      <c r="G82" s="5">
        <v>2134740369</v>
      </c>
      <c r="I82" s="5">
        <v>1461550045</v>
      </c>
      <c r="J82" s="5">
        <v>2798367859</v>
      </c>
      <c r="K82" s="5">
        <v>3200569758</v>
      </c>
      <c r="L82" s="5">
        <v>6185375936</v>
      </c>
      <c r="M82" s="5">
        <v>12674084003</v>
      </c>
      <c r="N82" s="5">
        <v>15917255467</v>
      </c>
      <c r="O82" s="5">
        <v>39679302713</v>
      </c>
      <c r="P82" s="5">
        <v>44965071930</v>
      </c>
    </row>
    <row r="83" spans="3:16" x14ac:dyDescent="0.35">
      <c r="C83" t="s">
        <v>110</v>
      </c>
    </row>
    <row r="84" spans="3:16" x14ac:dyDescent="0.35">
      <c r="C84" t="s">
        <v>111</v>
      </c>
      <c r="D84" s="5">
        <v>933071876</v>
      </c>
      <c r="E84" s="5">
        <v>933071876</v>
      </c>
      <c r="F84" s="5">
        <v>1034905731</v>
      </c>
      <c r="G84" s="5">
        <v>1034905731</v>
      </c>
      <c r="I84" s="5">
        <v>933071876</v>
      </c>
      <c r="J84" s="5">
        <v>1034905731</v>
      </c>
      <c r="K84" s="5">
        <v>1368231034</v>
      </c>
      <c r="L84" s="5">
        <v>1562821774</v>
      </c>
      <c r="M84" s="5">
        <v>1942089345</v>
      </c>
      <c r="N84" s="5">
        <v>3172097781</v>
      </c>
      <c r="O84" s="5">
        <v>3509208578</v>
      </c>
      <c r="P84" s="5">
        <v>4269172535</v>
      </c>
    </row>
    <row r="85" spans="3:16" x14ac:dyDescent="0.35">
      <c r="C85" t="s">
        <v>112</v>
      </c>
      <c r="D85" s="5">
        <v>39923394434</v>
      </c>
      <c r="E85" s="5">
        <v>40504214586</v>
      </c>
      <c r="F85" s="5">
        <v>45642177591</v>
      </c>
      <c r="G85" s="5">
        <v>51452172035</v>
      </c>
      <c r="I85" s="5">
        <v>40504214586</v>
      </c>
      <c r="J85" s="5">
        <v>53749426981</v>
      </c>
      <c r="K85" s="5">
        <v>60119832476</v>
      </c>
      <c r="L85" s="5">
        <v>61769852222</v>
      </c>
      <c r="M85" s="5">
        <v>67083419407</v>
      </c>
      <c r="N85" s="5">
        <v>77557626215</v>
      </c>
      <c r="O85" s="5">
        <v>82746082883</v>
      </c>
      <c r="P85" s="5">
        <v>89820928688</v>
      </c>
    </row>
    <row r="86" spans="3:16" x14ac:dyDescent="0.35">
      <c r="C86" t="s">
        <v>114</v>
      </c>
      <c r="M86" s="5">
        <v>1271631715</v>
      </c>
      <c r="N86" s="5">
        <v>1296672152</v>
      </c>
      <c r="O86" s="5">
        <v>1796078885</v>
      </c>
      <c r="P86" s="5">
        <v>2724074281</v>
      </c>
    </row>
    <row r="87" spans="3:16" x14ac:dyDescent="0.35">
      <c r="C87" t="s">
        <v>115</v>
      </c>
      <c r="D87" s="5">
        <v>42478457582</v>
      </c>
      <c r="E87" s="5">
        <v>43059277734</v>
      </c>
      <c r="F87" s="5">
        <v>48299074594</v>
      </c>
      <c r="G87" s="5">
        <v>54109069038</v>
      </c>
      <c r="I87" s="5">
        <v>43059277734</v>
      </c>
      <c r="J87" s="5">
        <v>56406323984</v>
      </c>
      <c r="K87" s="5">
        <v>62692062692</v>
      </c>
      <c r="L87" s="5">
        <v>68538891053</v>
      </c>
      <c r="M87" s="5">
        <v>89269197849</v>
      </c>
      <c r="N87" s="5">
        <v>109476448029</v>
      </c>
      <c r="O87" s="5">
        <v>92687170902</v>
      </c>
      <c r="P87" s="5">
        <v>101579069865</v>
      </c>
    </row>
    <row r="88" spans="3:16" x14ac:dyDescent="0.35">
      <c r="C88" t="s">
        <v>116</v>
      </c>
      <c r="D88" s="5">
        <v>43930056927</v>
      </c>
      <c r="E88" s="5">
        <v>44520827779</v>
      </c>
      <c r="F88" s="5">
        <v>49859505917</v>
      </c>
      <c r="G88" s="5">
        <v>56243809407</v>
      </c>
      <c r="I88" s="5">
        <v>44520827779</v>
      </c>
      <c r="J88" s="5">
        <v>59204691843</v>
      </c>
      <c r="K88" s="5">
        <v>65892632450</v>
      </c>
      <c r="L88" s="5">
        <v>74724266989</v>
      </c>
      <c r="M88" s="5">
        <v>101943281852</v>
      </c>
      <c r="N88" s="5">
        <v>125393703496</v>
      </c>
      <c r="O88" s="5">
        <v>132366473615</v>
      </c>
      <c r="P88" s="5">
        <v>146544141795</v>
      </c>
    </row>
    <row r="89" spans="3:16" x14ac:dyDescent="0.35">
      <c r="C89" t="s">
        <v>117</v>
      </c>
    </row>
    <row r="90" spans="3:16" x14ac:dyDescent="0.35">
      <c r="C90" t="s">
        <v>118</v>
      </c>
    </row>
    <row r="91" spans="3:16" x14ac:dyDescent="0.35">
      <c r="C91" t="s">
        <v>119</v>
      </c>
      <c r="D91" s="5">
        <v>9632575432</v>
      </c>
      <c r="E91" s="5">
        <v>9737938499</v>
      </c>
      <c r="F91" s="5">
        <v>10799758041</v>
      </c>
      <c r="G91" s="5">
        <v>14967700097</v>
      </c>
      <c r="I91" s="5">
        <v>9737938499</v>
      </c>
      <c r="J91" s="5">
        <v>16909402108</v>
      </c>
      <c r="K91" s="5">
        <v>16463708137</v>
      </c>
      <c r="L91" s="5">
        <v>21331101850</v>
      </c>
      <c r="M91" s="5">
        <v>42924835363</v>
      </c>
      <c r="N91" s="5">
        <v>43641959887</v>
      </c>
      <c r="O91" s="5">
        <v>48174771222</v>
      </c>
      <c r="P91" s="5">
        <v>53672252960</v>
      </c>
    </row>
    <row r="92" spans="3:16" x14ac:dyDescent="0.35">
      <c r="C92" t="s">
        <v>285</v>
      </c>
      <c r="M92" s="5">
        <v>5944456628</v>
      </c>
      <c r="N92" s="5">
        <v>9725536688</v>
      </c>
      <c r="O92" s="5">
        <v>9371780835</v>
      </c>
      <c r="P92" s="5">
        <v>11141787739</v>
      </c>
    </row>
    <row r="93" spans="3:16" x14ac:dyDescent="0.35">
      <c r="C93" t="s">
        <v>120</v>
      </c>
      <c r="D93" s="5">
        <v>1849348571</v>
      </c>
      <c r="E93" s="5">
        <v>1954711638</v>
      </c>
      <c r="F93" s="5">
        <v>2303509590</v>
      </c>
      <c r="G93" s="5">
        <v>3242277356</v>
      </c>
      <c r="I93" s="5">
        <v>1954711638</v>
      </c>
      <c r="J93" s="5">
        <v>4048364725</v>
      </c>
      <c r="K93" s="5">
        <v>4215253583</v>
      </c>
      <c r="L93" s="5">
        <v>7878106404</v>
      </c>
      <c r="M93" s="5">
        <v>13449798599</v>
      </c>
      <c r="N93" s="5">
        <v>16369776781</v>
      </c>
      <c r="O93" s="5">
        <v>15812915705</v>
      </c>
      <c r="P93" s="5">
        <v>19847382628</v>
      </c>
    </row>
    <row r="94" spans="3:16" x14ac:dyDescent="0.35">
      <c r="C94" t="s">
        <v>123</v>
      </c>
      <c r="D94" s="5">
        <v>7690612484</v>
      </c>
      <c r="E94" s="5">
        <v>7690612484</v>
      </c>
      <c r="F94" s="5">
        <v>8393510629</v>
      </c>
      <c r="G94" s="5">
        <v>8393510629</v>
      </c>
      <c r="I94" s="5">
        <v>7690612484</v>
      </c>
      <c r="J94" s="5">
        <v>8393510629</v>
      </c>
      <c r="K94" s="5">
        <v>7780927799</v>
      </c>
      <c r="L94" s="5">
        <v>8516272842</v>
      </c>
      <c r="M94" s="5">
        <v>13407612752</v>
      </c>
      <c r="N94" s="5">
        <v>7883523890</v>
      </c>
      <c r="O94" s="5">
        <v>11842821573</v>
      </c>
      <c r="P94" s="5">
        <v>13199363224</v>
      </c>
    </row>
    <row r="95" spans="3:16" x14ac:dyDescent="0.35">
      <c r="C95" t="s">
        <v>122</v>
      </c>
      <c r="D95" s="5">
        <v>92614377</v>
      </c>
      <c r="E95" s="5">
        <v>92614377</v>
      </c>
      <c r="F95" s="5">
        <v>102737822</v>
      </c>
      <c r="G95" s="5">
        <v>102737822</v>
      </c>
      <c r="I95" s="5">
        <v>92614377</v>
      </c>
      <c r="J95" s="5">
        <v>102737822</v>
      </c>
      <c r="K95" s="5">
        <v>102737823</v>
      </c>
      <c r="L95" s="5">
        <v>280266991</v>
      </c>
      <c r="M95" s="5">
        <v>353663554</v>
      </c>
      <c r="N95" s="5">
        <v>871179665</v>
      </c>
      <c r="O95" s="5">
        <v>2821771014</v>
      </c>
      <c r="P95" s="5">
        <v>1814144584</v>
      </c>
    </row>
    <row r="96" spans="3:16" x14ac:dyDescent="0.35">
      <c r="C96" t="s">
        <v>124</v>
      </c>
    </row>
    <row r="97" spans="3:16" x14ac:dyDescent="0.35">
      <c r="C97" t="s">
        <v>288</v>
      </c>
      <c r="F97" s="5">
        <v>4557142853</v>
      </c>
      <c r="G97" s="5">
        <v>6557142853</v>
      </c>
      <c r="J97" s="5">
        <v>6557142853</v>
      </c>
      <c r="K97" s="5">
        <v>6557142853</v>
      </c>
      <c r="L97" s="5">
        <v>8758776731</v>
      </c>
      <c r="M97" s="5">
        <v>14714574319</v>
      </c>
      <c r="N97" s="5">
        <v>21358874467</v>
      </c>
      <c r="O97" s="5">
        <v>24943865095</v>
      </c>
      <c r="P97" s="5">
        <v>19745138157</v>
      </c>
    </row>
    <row r="98" spans="3:16" x14ac:dyDescent="0.35">
      <c r="C98" t="s">
        <v>289</v>
      </c>
      <c r="L98" s="5">
        <v>370444624</v>
      </c>
      <c r="M98" s="5">
        <v>508333339</v>
      </c>
      <c r="N98" s="5">
        <v>114256170</v>
      </c>
    </row>
    <row r="99" spans="3:16" x14ac:dyDescent="0.35">
      <c r="C99" t="s">
        <v>126</v>
      </c>
      <c r="G99" s="5">
        <v>3229174290</v>
      </c>
      <c r="J99" s="5">
        <v>4364788932</v>
      </c>
      <c r="K99" s="5">
        <v>4364788932</v>
      </c>
      <c r="L99" s="5">
        <v>4656455613</v>
      </c>
      <c r="M99" s="5">
        <v>9769303830</v>
      </c>
      <c r="N99" s="5">
        <v>8791942863</v>
      </c>
      <c r="O99" s="5">
        <v>8325482095</v>
      </c>
      <c r="P99" s="5">
        <v>7669574785</v>
      </c>
    </row>
    <row r="100" spans="3:16" x14ac:dyDescent="0.35">
      <c r="C100" t="s">
        <v>127</v>
      </c>
      <c r="D100" s="5">
        <v>30120504302</v>
      </c>
      <c r="E100" s="5">
        <v>30120504302</v>
      </c>
      <c r="F100" s="5">
        <v>34677647156</v>
      </c>
      <c r="G100" s="5">
        <v>36677647156</v>
      </c>
      <c r="I100" s="5">
        <v>30120504302</v>
      </c>
      <c r="J100" s="5">
        <v>36677647155</v>
      </c>
      <c r="K100" s="5">
        <v>40293810970</v>
      </c>
      <c r="L100" s="5">
        <v>40726733335</v>
      </c>
      <c r="M100" s="5">
        <v>38725802837</v>
      </c>
      <c r="N100" s="5">
        <v>50643254098</v>
      </c>
      <c r="O100" s="5">
        <v>45747771667</v>
      </c>
      <c r="P100" s="5">
        <v>45250915559</v>
      </c>
    </row>
    <row r="101" spans="3:16" x14ac:dyDescent="0.35">
      <c r="C101" t="s">
        <v>128</v>
      </c>
      <c r="D101" s="5">
        <v>30120504302</v>
      </c>
      <c r="E101" s="5">
        <v>30120504302</v>
      </c>
      <c r="F101" s="5">
        <v>34677647156</v>
      </c>
      <c r="G101" s="5">
        <v>36677647156</v>
      </c>
      <c r="I101" s="5">
        <v>30120504302</v>
      </c>
      <c r="J101" s="5">
        <v>36677647155</v>
      </c>
      <c r="K101" s="5">
        <v>40293810970</v>
      </c>
      <c r="L101" s="5">
        <v>40726733335</v>
      </c>
      <c r="M101" s="5">
        <v>38725802837</v>
      </c>
      <c r="N101" s="5">
        <v>50643254098</v>
      </c>
      <c r="O101" s="5">
        <v>45747771667</v>
      </c>
      <c r="P101" s="5">
        <v>45250915559</v>
      </c>
    </row>
    <row r="102" spans="3:16" x14ac:dyDescent="0.35">
      <c r="C102" t="s">
        <v>129</v>
      </c>
    </row>
    <row r="103" spans="3:16" x14ac:dyDescent="0.35">
      <c r="C103" t="s">
        <v>130</v>
      </c>
      <c r="F103" s="5">
        <v>4557142853</v>
      </c>
      <c r="G103" s="5">
        <v>6557142853</v>
      </c>
      <c r="J103" s="5">
        <v>6557142853</v>
      </c>
      <c r="K103" s="5">
        <v>6557142853</v>
      </c>
      <c r="L103" s="5">
        <v>8758776731</v>
      </c>
      <c r="M103" s="5">
        <v>18449146258</v>
      </c>
      <c r="N103" s="5">
        <v>28972017744</v>
      </c>
      <c r="O103" s="5">
        <v>24943865095</v>
      </c>
      <c r="P103" s="5">
        <v>19745138157</v>
      </c>
    </row>
    <row r="104" spans="3:16" x14ac:dyDescent="0.35">
      <c r="C104" t="s">
        <v>121</v>
      </c>
      <c r="D104" s="5">
        <v>25107376841</v>
      </c>
      <c r="E104" s="5">
        <v>25107376841</v>
      </c>
      <c r="F104" s="5">
        <v>25107376842</v>
      </c>
      <c r="G104" s="5">
        <v>25107376842</v>
      </c>
      <c r="I104" s="5">
        <v>25107376841</v>
      </c>
      <c r="J104" s="5">
        <v>25107376841</v>
      </c>
      <c r="K104" s="5">
        <v>28723540656</v>
      </c>
      <c r="L104" s="5">
        <v>26825758000</v>
      </c>
      <c r="M104" s="5">
        <v>14006616164</v>
      </c>
      <c r="N104" s="5">
        <v>12109116164</v>
      </c>
      <c r="O104" s="5">
        <v>12405880626</v>
      </c>
      <c r="P104" s="5">
        <v>15340009994</v>
      </c>
    </row>
    <row r="105" spans="3:16" x14ac:dyDescent="0.35">
      <c r="C105" t="s">
        <v>287</v>
      </c>
      <c r="D105" s="5">
        <v>25107376841</v>
      </c>
      <c r="E105" s="5">
        <v>25107376841</v>
      </c>
      <c r="F105" s="5">
        <v>25107376842</v>
      </c>
      <c r="G105" s="5">
        <v>25107376842</v>
      </c>
      <c r="I105" s="5">
        <v>25107376841</v>
      </c>
      <c r="J105" s="5">
        <v>25107376841</v>
      </c>
      <c r="K105" s="5">
        <v>28723540656</v>
      </c>
      <c r="L105" s="5">
        <v>26825758000</v>
      </c>
      <c r="M105" s="5">
        <v>14006616164</v>
      </c>
      <c r="N105" s="5">
        <v>12109116164</v>
      </c>
      <c r="O105" s="5">
        <v>12405880626</v>
      </c>
      <c r="P105" s="5">
        <v>15340009994</v>
      </c>
    </row>
    <row r="106" spans="3:16" x14ac:dyDescent="0.35">
      <c r="C106" t="s">
        <v>290</v>
      </c>
      <c r="M106" s="5">
        <v>395102847</v>
      </c>
      <c r="N106" s="5">
        <v>315174554</v>
      </c>
      <c r="O106" s="5">
        <v>152913393</v>
      </c>
      <c r="P106" s="5">
        <v>34722633</v>
      </c>
    </row>
    <row r="107" spans="3:16" x14ac:dyDescent="0.35">
      <c r="C107" t="s">
        <v>132</v>
      </c>
      <c r="D107" s="5">
        <v>39753079734</v>
      </c>
      <c r="E107" s="5">
        <v>39858442801</v>
      </c>
      <c r="F107" s="5">
        <v>45477405197</v>
      </c>
      <c r="G107" s="5">
        <v>51645347253</v>
      </c>
      <c r="I107" s="5">
        <v>39858442801</v>
      </c>
      <c r="J107" s="5">
        <v>53587049263</v>
      </c>
      <c r="K107" s="5">
        <v>56757519107</v>
      </c>
      <c r="L107" s="5">
        <v>62057835185</v>
      </c>
      <c r="M107" s="5">
        <v>81650638200</v>
      </c>
      <c r="N107" s="5">
        <v>94285213985</v>
      </c>
      <c r="O107" s="5">
        <v>93922542889</v>
      </c>
      <c r="P107" s="5">
        <v>98923168519</v>
      </c>
    </row>
    <row r="108" spans="3:16" x14ac:dyDescent="0.35">
      <c r="C108" t="s">
        <v>133</v>
      </c>
    </row>
    <row r="109" spans="3:16" x14ac:dyDescent="0.35">
      <c r="C109" t="s">
        <v>134</v>
      </c>
      <c r="D109" s="5">
        <v>40803075000</v>
      </c>
      <c r="E109" s="5">
        <v>40803075000</v>
      </c>
      <c r="F109" s="5">
        <v>40803075000</v>
      </c>
      <c r="G109" s="5">
        <v>40803075000</v>
      </c>
      <c r="I109" s="5">
        <v>40803075000</v>
      </c>
      <c r="J109" s="5">
        <v>40803075000</v>
      </c>
      <c r="K109" s="5">
        <v>40803075000</v>
      </c>
      <c r="L109" s="5">
        <v>40803075000</v>
      </c>
      <c r="M109" s="5">
        <v>40803075000</v>
      </c>
      <c r="N109" s="5">
        <v>40803075000</v>
      </c>
      <c r="O109" s="5">
        <v>31600000000</v>
      </c>
      <c r="P109" s="5">
        <v>31600000000</v>
      </c>
    </row>
    <row r="110" spans="3:16" x14ac:dyDescent="0.35">
      <c r="C110" t="s">
        <v>135</v>
      </c>
      <c r="D110" s="5">
        <v>1262896400</v>
      </c>
      <c r="E110" s="5">
        <v>1262896400</v>
      </c>
      <c r="F110" s="5">
        <v>1262896400</v>
      </c>
      <c r="G110" s="5">
        <v>1262896400</v>
      </c>
      <c r="I110" s="5">
        <v>1262896400</v>
      </c>
      <c r="J110" s="5">
        <v>1262896400</v>
      </c>
      <c r="K110" s="5">
        <v>1262896400</v>
      </c>
      <c r="L110" s="5">
        <v>1262896400</v>
      </c>
      <c r="M110" s="5">
        <v>1262896400</v>
      </c>
      <c r="N110" s="5">
        <v>1262896400</v>
      </c>
      <c r="O110" s="5">
        <v>1262896400</v>
      </c>
      <c r="P110" s="5">
        <v>1262896400</v>
      </c>
    </row>
    <row r="111" spans="3:16" x14ac:dyDescent="0.35">
      <c r="C111" t="s">
        <v>136</v>
      </c>
      <c r="D111" s="5">
        <v>-69049460286</v>
      </c>
      <c r="E111" s="5">
        <v>-68564052501</v>
      </c>
      <c r="F111" s="5">
        <v>-68844336759</v>
      </c>
      <c r="G111" s="5">
        <v>-68627975325</v>
      </c>
      <c r="I111" s="5">
        <v>-68564052501</v>
      </c>
      <c r="J111" s="5">
        <v>-67608794899</v>
      </c>
      <c r="K111" s="5">
        <v>-64091415968</v>
      </c>
      <c r="L111" s="5">
        <v>-60930542131</v>
      </c>
      <c r="M111" s="5">
        <v>-52308719143</v>
      </c>
      <c r="N111" s="5">
        <v>-39010676882</v>
      </c>
      <c r="O111" s="5">
        <v>-1388446981</v>
      </c>
      <c r="P111" s="5">
        <v>10022255043</v>
      </c>
    </row>
    <row r="112" spans="3:16" x14ac:dyDescent="0.35">
      <c r="C112" t="s">
        <v>291</v>
      </c>
      <c r="D112" s="5">
        <v>473158790</v>
      </c>
      <c r="E112" s="5">
        <v>473158790</v>
      </c>
      <c r="F112" s="5">
        <v>473158790</v>
      </c>
      <c r="G112" s="5">
        <v>473158790</v>
      </c>
      <c r="I112" s="5">
        <v>473158790</v>
      </c>
      <c r="J112" s="5">
        <v>473158790</v>
      </c>
      <c r="K112" s="5">
        <v>473250622</v>
      </c>
      <c r="L112" s="5">
        <v>473250622</v>
      </c>
      <c r="M112" s="5">
        <v>483722852</v>
      </c>
      <c r="N112" s="5">
        <v>742159896</v>
      </c>
      <c r="O112" s="5">
        <v>1107134901</v>
      </c>
      <c r="P112" s="5">
        <v>1219444746</v>
      </c>
    </row>
    <row r="113" spans="2:16" x14ac:dyDescent="0.35">
      <c r="C113" t="s">
        <v>9</v>
      </c>
      <c r="D113" s="5">
        <v>4176977193</v>
      </c>
      <c r="E113" s="5">
        <v>4662384978</v>
      </c>
      <c r="F113" s="5">
        <v>4382100720</v>
      </c>
      <c r="G113" s="5">
        <v>4598462154</v>
      </c>
      <c r="I113" s="5">
        <v>4662384978</v>
      </c>
      <c r="J113" s="5">
        <v>5617642580</v>
      </c>
      <c r="K113" s="5">
        <v>9135113343</v>
      </c>
      <c r="L113" s="5">
        <v>12295987180</v>
      </c>
      <c r="M113" s="5">
        <v>19784310313</v>
      </c>
      <c r="N113" s="5">
        <v>30994233341</v>
      </c>
      <c r="O113" s="5">
        <v>38443930726</v>
      </c>
      <c r="P113" s="5">
        <v>47620973276</v>
      </c>
    </row>
    <row r="114" spans="2:16" x14ac:dyDescent="0.35">
      <c r="C114" t="s">
        <v>140</v>
      </c>
      <c r="D114" s="5">
        <v>43930056927</v>
      </c>
      <c r="E114" s="5">
        <v>44520827779</v>
      </c>
      <c r="F114" s="5">
        <v>49859505917</v>
      </c>
      <c r="G114" s="5">
        <v>56243809407</v>
      </c>
      <c r="I114" s="5">
        <v>44520827779</v>
      </c>
      <c r="J114" s="5">
        <v>59204691843</v>
      </c>
      <c r="K114" s="5">
        <v>65892632450</v>
      </c>
      <c r="L114" s="5">
        <v>74353822365</v>
      </c>
      <c r="M114" s="5">
        <v>101434948513</v>
      </c>
      <c r="N114" s="5">
        <v>125279447326</v>
      </c>
      <c r="O114" s="5">
        <v>132366473615</v>
      </c>
      <c r="P114" s="5">
        <v>146544141795</v>
      </c>
    </row>
    <row r="115" spans="2:16" x14ac:dyDescent="0.35">
      <c r="C115" t="s">
        <v>141</v>
      </c>
      <c r="D115" s="5">
        <v>816061500</v>
      </c>
      <c r="E115" s="5">
        <v>816061500</v>
      </c>
      <c r="F115" s="5">
        <v>816061500</v>
      </c>
      <c r="G115" s="5">
        <v>816061500</v>
      </c>
      <c r="I115" s="5">
        <v>816061500</v>
      </c>
      <c r="J115" s="5">
        <v>816061500</v>
      </c>
      <c r="K115" s="5">
        <v>816061500</v>
      </c>
      <c r="L115" s="5">
        <v>816061500</v>
      </c>
      <c r="M115" s="5">
        <v>816061500</v>
      </c>
      <c r="N115" s="5">
        <v>816061500</v>
      </c>
      <c r="O115" s="5">
        <v>316000000</v>
      </c>
      <c r="P115" s="5">
        <v>31600</v>
      </c>
    </row>
    <row r="117" spans="2:16" x14ac:dyDescent="0.35">
      <c r="B117" t="s">
        <v>142</v>
      </c>
      <c r="C117" t="s">
        <v>143</v>
      </c>
      <c r="D117" s="5">
        <v>-22053882</v>
      </c>
      <c r="E117" s="5">
        <v>-50083326</v>
      </c>
      <c r="F117" s="5">
        <v>54609467</v>
      </c>
      <c r="G117" s="5">
        <v>-296549834</v>
      </c>
      <c r="I117" s="5">
        <v>-305111873</v>
      </c>
      <c r="J117" s="5">
        <v>-431322649</v>
      </c>
      <c r="K117" s="5">
        <v>1650972147</v>
      </c>
      <c r="L117" s="5">
        <v>-2025442230</v>
      </c>
      <c r="M117" s="5">
        <v>4092330513</v>
      </c>
      <c r="N117" s="5">
        <v>-27910894186</v>
      </c>
      <c r="O117" s="5">
        <v>2225888173</v>
      </c>
      <c r="P117" s="5">
        <v>13486614902</v>
      </c>
    </row>
    <row r="118" spans="2:16" x14ac:dyDescent="0.35">
      <c r="C118" t="s">
        <v>292</v>
      </c>
      <c r="D118" s="5">
        <v>620676012</v>
      </c>
      <c r="E118" s="5">
        <v>507076514</v>
      </c>
      <c r="F118" s="5">
        <v>597473310</v>
      </c>
      <c r="G118" s="5">
        <v>408935185</v>
      </c>
      <c r="I118" s="5">
        <v>1920385691</v>
      </c>
      <c r="J118" s="5">
        <v>1919278674</v>
      </c>
      <c r="K118" s="5">
        <v>4077349014</v>
      </c>
      <c r="L118" s="5">
        <v>51673656616</v>
      </c>
      <c r="M118" s="5">
        <v>61504899366</v>
      </c>
      <c r="N118" s="5">
        <v>77316577237</v>
      </c>
      <c r="O118" s="5">
        <v>202243724680</v>
      </c>
      <c r="P118" s="5">
        <v>227546678419</v>
      </c>
    </row>
    <row r="119" spans="2:16" x14ac:dyDescent="0.35">
      <c r="C119" t="s">
        <v>293</v>
      </c>
      <c r="D119" s="5">
        <v>-216000000</v>
      </c>
      <c r="I119" s="5">
        <v>-216000000</v>
      </c>
      <c r="J119" s="5">
        <v>-612582830</v>
      </c>
      <c r="K119" s="5">
        <v>-758543595</v>
      </c>
      <c r="L119" s="5">
        <v>-9019649490</v>
      </c>
      <c r="M119" s="5">
        <v>-13942746814</v>
      </c>
      <c r="N119" s="5">
        <v>-23188226560</v>
      </c>
      <c r="O119" s="5">
        <v>-43947065486</v>
      </c>
      <c r="P119" s="5">
        <v>-52787100738</v>
      </c>
    </row>
    <row r="120" spans="2:16" x14ac:dyDescent="0.35">
      <c r="C120" t="s">
        <v>333</v>
      </c>
      <c r="D120" s="5">
        <v>-426729894</v>
      </c>
      <c r="E120" s="5">
        <v>-557159840</v>
      </c>
      <c r="F120" s="5">
        <v>-542863843</v>
      </c>
      <c r="G120" s="5">
        <v>-705485019</v>
      </c>
      <c r="I120" s="5">
        <v>-2009497564</v>
      </c>
      <c r="J120" s="5">
        <v>-1738018493</v>
      </c>
      <c r="K120" s="5">
        <v>-1667833272</v>
      </c>
      <c r="L120" s="5">
        <v>-44679449356</v>
      </c>
      <c r="M120" s="5">
        <v>-43469822039</v>
      </c>
      <c r="N120" s="5">
        <v>-82039244863</v>
      </c>
      <c r="O120" s="5">
        <v>-156070771021</v>
      </c>
      <c r="P120" s="5">
        <v>-161134901059</v>
      </c>
    </row>
    <row r="121" spans="2:16" x14ac:dyDescent="0.35">
      <c r="C121" t="s">
        <v>295</v>
      </c>
      <c r="P121" s="5">
        <v>-138061720</v>
      </c>
    </row>
    <row r="122" spans="2:16" x14ac:dyDescent="0.35">
      <c r="C122" t="s">
        <v>150</v>
      </c>
      <c r="K122" s="5">
        <v>-1488993980</v>
      </c>
      <c r="L122" s="5">
        <v>-1069563093</v>
      </c>
      <c r="M122" s="5">
        <v>-14000904211</v>
      </c>
      <c r="N122" s="5">
        <v>23274190469</v>
      </c>
      <c r="O122" s="5">
        <v>-125437150</v>
      </c>
      <c r="P122" s="5">
        <v>-6502686172</v>
      </c>
    </row>
    <row r="123" spans="2:16" x14ac:dyDescent="0.35">
      <c r="C123" t="s">
        <v>151</v>
      </c>
      <c r="K123" s="5">
        <v>101166007</v>
      </c>
      <c r="M123" s="5">
        <v>9617365135</v>
      </c>
      <c r="N123" s="5">
        <v>-3937974698</v>
      </c>
      <c r="O123" s="5">
        <v>-3385427789</v>
      </c>
      <c r="P123" s="5">
        <v>-18625660471</v>
      </c>
    </row>
    <row r="124" spans="2:16" x14ac:dyDescent="0.35">
      <c r="C124" t="s">
        <v>155</v>
      </c>
      <c r="K124" s="5">
        <v>101166007</v>
      </c>
      <c r="M124" s="5">
        <v>-922195651</v>
      </c>
      <c r="N124" s="5">
        <v>-3999670612</v>
      </c>
      <c r="O124" s="5">
        <v>-4030424128</v>
      </c>
      <c r="P124" s="5">
        <v>-18539567712</v>
      </c>
    </row>
    <row r="125" spans="2:16" x14ac:dyDescent="0.35">
      <c r="C125" t="s">
        <v>508</v>
      </c>
      <c r="M125" s="5">
        <v>15067100823</v>
      </c>
      <c r="N125" s="5">
        <v>61695914</v>
      </c>
      <c r="O125" s="5">
        <v>644996339</v>
      </c>
      <c r="P125" s="5">
        <v>62238616</v>
      </c>
    </row>
    <row r="126" spans="2:16" x14ac:dyDescent="0.35">
      <c r="C126" t="s">
        <v>1204</v>
      </c>
      <c r="M126" s="5">
        <v>-4527540037</v>
      </c>
    </row>
    <row r="127" spans="2:16" x14ac:dyDescent="0.35">
      <c r="C127" t="s">
        <v>304</v>
      </c>
      <c r="P127" s="5">
        <v>-148331375</v>
      </c>
    </row>
    <row r="128" spans="2:16" x14ac:dyDescent="0.35">
      <c r="C128" t="s">
        <v>164</v>
      </c>
      <c r="K128" s="5">
        <v>-1488993980</v>
      </c>
      <c r="L128" s="5">
        <v>-1069563093</v>
      </c>
      <c r="M128" s="5">
        <v>-14000904211</v>
      </c>
      <c r="N128" s="5">
        <v>23274190469</v>
      </c>
      <c r="O128" s="5">
        <v>-125437150</v>
      </c>
      <c r="P128" s="5">
        <v>-6502686172</v>
      </c>
    </row>
    <row r="129" spans="2:16" x14ac:dyDescent="0.35">
      <c r="C129" t="s">
        <v>376</v>
      </c>
      <c r="M129" s="5">
        <v>302919940</v>
      </c>
      <c r="N129" s="5">
        <v>353755853</v>
      </c>
      <c r="O129" s="5">
        <v>14000000000</v>
      </c>
      <c r="P129" s="5">
        <v>6904966884</v>
      </c>
    </row>
    <row r="130" spans="2:16" x14ac:dyDescent="0.35">
      <c r="C130" t="s">
        <v>165</v>
      </c>
      <c r="K130" s="5">
        <v>-2201633878</v>
      </c>
      <c r="L130" s="5">
        <v>-12559974216</v>
      </c>
      <c r="M130" s="5">
        <v>-12947836929</v>
      </c>
      <c r="N130" s="5">
        <v>-4892118655</v>
      </c>
      <c r="O130" s="5">
        <v>-9915372656</v>
      </c>
      <c r="P130" s="5">
        <v>-7930055299</v>
      </c>
    </row>
    <row r="131" spans="2:16" x14ac:dyDescent="0.35">
      <c r="C131" t="s">
        <v>334</v>
      </c>
      <c r="K131" s="5">
        <v>-393960310</v>
      </c>
      <c r="L131" s="5">
        <v>-1190841998</v>
      </c>
      <c r="M131" s="5">
        <v>-3647564391</v>
      </c>
      <c r="N131" s="5">
        <v>-4125551803</v>
      </c>
      <c r="O131" s="5">
        <v>-4150250383</v>
      </c>
      <c r="P131" s="5">
        <v>-4331647776</v>
      </c>
    </row>
    <row r="132" spans="2:16" x14ac:dyDescent="0.35">
      <c r="C132" t="s">
        <v>794</v>
      </c>
      <c r="M132" s="5">
        <v>780000000</v>
      </c>
      <c r="N132" s="5">
        <v>304000000</v>
      </c>
    </row>
    <row r="133" spans="2:16" x14ac:dyDescent="0.35">
      <c r="C133" t="s">
        <v>562</v>
      </c>
      <c r="K133" s="5">
        <v>-662111305</v>
      </c>
      <c r="L133" s="5">
        <v>-137888715</v>
      </c>
      <c r="M133" s="5">
        <v>-385922831</v>
      </c>
      <c r="N133" s="5">
        <v>-68809660</v>
      </c>
    </row>
    <row r="134" spans="2:16" x14ac:dyDescent="0.35">
      <c r="C134" t="s">
        <v>1205</v>
      </c>
      <c r="N134" s="5">
        <v>31702914734</v>
      </c>
    </row>
    <row r="135" spans="2:16" x14ac:dyDescent="0.35">
      <c r="C135" t="s">
        <v>772</v>
      </c>
    </row>
    <row r="136" spans="2:16" x14ac:dyDescent="0.35">
      <c r="C136" t="s">
        <v>875</v>
      </c>
      <c r="K136" s="5">
        <v>1768711513</v>
      </c>
      <c r="L136" s="5">
        <v>12819141836</v>
      </c>
      <c r="M136" s="5">
        <v>1897500000</v>
      </c>
      <c r="O136" s="5">
        <v>-59814111</v>
      </c>
      <c r="P136" s="5">
        <v>-1145949981</v>
      </c>
    </row>
    <row r="137" spans="2:16" x14ac:dyDescent="0.35">
      <c r="C137" t="s">
        <v>174</v>
      </c>
      <c r="D137" s="5">
        <v>-22053882</v>
      </c>
      <c r="E137" s="5">
        <v>-50083326</v>
      </c>
      <c r="F137" s="5">
        <v>54609467</v>
      </c>
      <c r="G137" s="5">
        <v>-296549834</v>
      </c>
      <c r="I137" s="5">
        <v>-305111873</v>
      </c>
      <c r="J137" s="5">
        <v>-431322649</v>
      </c>
      <c r="K137" s="5">
        <v>263144174</v>
      </c>
      <c r="L137" s="5">
        <v>-3095005323</v>
      </c>
      <c r="M137" s="5">
        <v>-291208563</v>
      </c>
      <c r="N137" s="5">
        <v>-8574678415</v>
      </c>
      <c r="O137" s="5">
        <v>-1284976766</v>
      </c>
      <c r="P137" s="5">
        <v>-11641731741</v>
      </c>
    </row>
    <row r="138" spans="2:16" x14ac:dyDescent="0.35">
      <c r="C138" t="s">
        <v>175</v>
      </c>
      <c r="D138" s="5">
        <v>140248886</v>
      </c>
      <c r="G138" s="5">
        <v>263909438</v>
      </c>
      <c r="I138" s="5">
        <v>445360759</v>
      </c>
      <c r="J138" s="5">
        <v>876683408</v>
      </c>
      <c r="K138" s="5">
        <v>613539234</v>
      </c>
      <c r="L138" s="5">
        <v>3708544557</v>
      </c>
      <c r="M138" s="5">
        <v>3999753120</v>
      </c>
      <c r="N138" s="5">
        <v>12574431536</v>
      </c>
      <c r="O138" s="5">
        <v>13859408303</v>
      </c>
      <c r="P138" s="5">
        <v>25501140044</v>
      </c>
    </row>
    <row r="139" spans="2:16" x14ac:dyDescent="0.35">
      <c r="C139" t="s">
        <v>176</v>
      </c>
      <c r="D139" s="5">
        <v>118195004</v>
      </c>
      <c r="E139" s="5">
        <v>-50083326</v>
      </c>
      <c r="F139" s="5">
        <v>54609467</v>
      </c>
      <c r="G139" s="5">
        <v>-32640396</v>
      </c>
      <c r="I139" s="5">
        <v>140248886</v>
      </c>
      <c r="J139" s="5">
        <v>445360759</v>
      </c>
      <c r="K139" s="5">
        <v>876683408</v>
      </c>
      <c r="L139" s="5">
        <v>613539234</v>
      </c>
      <c r="M139" s="5">
        <v>3708544557</v>
      </c>
      <c r="N139" s="5">
        <v>3999753121</v>
      </c>
      <c r="O139" s="5">
        <v>12574431537</v>
      </c>
      <c r="P139" s="5">
        <v>13859408303</v>
      </c>
    </row>
    <row r="141" spans="2:16" x14ac:dyDescent="0.35">
      <c r="B141" t="s">
        <v>177</v>
      </c>
      <c r="C141" t="s">
        <v>11</v>
      </c>
      <c r="D141" s="5">
        <v>820000000</v>
      </c>
      <c r="E141" s="5">
        <v>820000000</v>
      </c>
      <c r="F141" s="5">
        <v>820000000</v>
      </c>
      <c r="G141" s="5">
        <v>820000000</v>
      </c>
      <c r="I141" s="5">
        <v>820000000</v>
      </c>
      <c r="J141" s="5">
        <v>820000000</v>
      </c>
      <c r="K141" s="5">
        <v>820000000</v>
      </c>
      <c r="L141" s="5">
        <v>820000000</v>
      </c>
      <c r="M141" s="5">
        <v>820000000</v>
      </c>
      <c r="N141" s="5">
        <v>820000000</v>
      </c>
      <c r="O141" s="5">
        <v>320000000</v>
      </c>
      <c r="P141" s="5">
        <v>0</v>
      </c>
    </row>
    <row r="142" spans="2:16" x14ac:dyDescent="0.35">
      <c r="C142" t="s">
        <v>178</v>
      </c>
      <c r="D142" s="6">
        <v>-0.59</v>
      </c>
      <c r="E142" s="6">
        <v>0.34</v>
      </c>
      <c r="F142" s="6">
        <v>-0.27</v>
      </c>
      <c r="G142" s="6">
        <v>-0.64</v>
      </c>
    </row>
    <row r="143" spans="2:16" x14ac:dyDescent="0.35">
      <c r="C143" t="s">
        <v>179</v>
      </c>
      <c r="D143" s="6">
        <v>-138.97999999999999</v>
      </c>
      <c r="E143" s="6">
        <v>617.65</v>
      </c>
      <c r="F143" s="6">
        <v>-1814.81</v>
      </c>
      <c r="G143" s="6">
        <v>-2945.31</v>
      </c>
    </row>
    <row r="144" spans="2:16" x14ac:dyDescent="0.35">
      <c r="C144" t="s">
        <v>62</v>
      </c>
      <c r="D144" s="6">
        <v>107.81</v>
      </c>
      <c r="E144" s="6">
        <v>410.89</v>
      </c>
      <c r="F144" s="6">
        <v>669.27</v>
      </c>
      <c r="G144" s="6">
        <v>3761.66</v>
      </c>
    </row>
    <row r="145" spans="3:7" x14ac:dyDescent="0.35">
      <c r="C145" t="s">
        <v>180</v>
      </c>
      <c r="D145" s="5">
        <v>-190000000</v>
      </c>
      <c r="E145" s="5">
        <v>190000000</v>
      </c>
      <c r="F145" s="5">
        <v>360000000</v>
      </c>
      <c r="G145" s="5">
        <v>250000000</v>
      </c>
    </row>
    <row r="146" spans="3:7" x14ac:dyDescent="0.35">
      <c r="C146" t="s">
        <v>181</v>
      </c>
      <c r="D146" s="6">
        <v>-1.1000000000000001E-2</v>
      </c>
      <c r="E146" s="6">
        <v>6.3E-3</v>
      </c>
      <c r="F146" s="6">
        <v>-4.3E-3</v>
      </c>
      <c r="G146" s="6">
        <v>-9.300000000000001E-3</v>
      </c>
    </row>
    <row r="147" spans="3:7" x14ac:dyDescent="0.35">
      <c r="C147" t="s">
        <v>182</v>
      </c>
      <c r="D147" s="6">
        <v>-0.13109999999999999</v>
      </c>
      <c r="E147" s="6">
        <v>6.6900000000000001E-2</v>
      </c>
      <c r="F147" s="6">
        <v>-5.5399999999999998E-2</v>
      </c>
      <c r="G147" s="6">
        <v>-0.1273</v>
      </c>
    </row>
    <row r="148" spans="3:7" x14ac:dyDescent="0.35">
      <c r="C148" t="s">
        <v>183</v>
      </c>
      <c r="D148" s="6">
        <v>-1.41E-2</v>
      </c>
      <c r="E148" s="6">
        <v>-1.0700000000000001E-2</v>
      </c>
      <c r="F148" s="6">
        <v>-5.4000000000000003E-3</v>
      </c>
      <c r="G148" s="6">
        <v>-1.26E-2</v>
      </c>
    </row>
    <row r="149" spans="3:7" x14ac:dyDescent="0.35">
      <c r="C149" t="s">
        <v>184</v>
      </c>
    </row>
    <row r="150" spans="3:7" x14ac:dyDescent="0.35">
      <c r="C150" t="s">
        <v>185</v>
      </c>
      <c r="D150" s="5">
        <v>4000000000</v>
      </c>
      <c r="E150" s="5">
        <v>5000000000</v>
      </c>
      <c r="F150" s="5">
        <v>4000000000</v>
      </c>
      <c r="G150" s="5">
        <v>5000000000</v>
      </c>
    </row>
    <row r="151" spans="3:7" x14ac:dyDescent="0.35">
      <c r="C151" t="s">
        <v>186</v>
      </c>
      <c r="D151" s="6">
        <v>18.059999999999999</v>
      </c>
      <c r="E151" s="6">
        <v>40.94</v>
      </c>
      <c r="F151" s="6">
        <v>102.3</v>
      </c>
      <c r="G151" s="6">
        <v>372.53</v>
      </c>
    </row>
    <row r="152" spans="3:7" x14ac:dyDescent="0.35">
      <c r="C152" t="s">
        <v>187</v>
      </c>
      <c r="D152" s="6">
        <v>4.54</v>
      </c>
      <c r="E152" s="6">
        <v>5.13</v>
      </c>
      <c r="F152" s="6">
        <v>4.79</v>
      </c>
      <c r="G152" s="6">
        <v>5.0599999999999996</v>
      </c>
    </row>
    <row r="153" spans="3:7" x14ac:dyDescent="0.35">
      <c r="C153" t="s">
        <v>188</v>
      </c>
      <c r="D153" s="6">
        <v>18.059999999999999</v>
      </c>
      <c r="E153" s="6">
        <v>40.94</v>
      </c>
      <c r="F153" s="6">
        <v>102.3</v>
      </c>
      <c r="G153" s="6">
        <v>372.53</v>
      </c>
    </row>
    <row r="154" spans="3:7" x14ac:dyDescent="0.35">
      <c r="C154" t="s">
        <v>189</v>
      </c>
      <c r="D154" s="6">
        <v>4.54</v>
      </c>
      <c r="E154" s="6">
        <v>5.13</v>
      </c>
      <c r="F154" s="6">
        <v>4.79</v>
      </c>
      <c r="G154" s="6">
        <v>5.0599999999999996</v>
      </c>
    </row>
    <row r="155" spans="3:7" x14ac:dyDescent="0.35">
      <c r="C155" t="s">
        <v>190</v>
      </c>
      <c r="G155" s="5">
        <v>3000000000</v>
      </c>
    </row>
    <row r="156" spans="3:7" x14ac:dyDescent="0.35">
      <c r="C156" t="s">
        <v>191</v>
      </c>
      <c r="F156" s="5">
        <v>5000000000</v>
      </c>
      <c r="G156" s="5">
        <v>7000000000</v>
      </c>
    </row>
    <row r="157" spans="3:7" x14ac:dyDescent="0.35">
      <c r="C157" t="s">
        <v>192</v>
      </c>
      <c r="D157" s="5">
        <v>4000000000</v>
      </c>
      <c r="E157" s="5">
        <v>4000000000</v>
      </c>
      <c r="F157" s="5">
        <v>4000000000</v>
      </c>
      <c r="G157" s="5">
        <v>4000000000</v>
      </c>
    </row>
    <row r="158" spans="3:7" x14ac:dyDescent="0.35">
      <c r="C158" t="s">
        <v>23</v>
      </c>
      <c r="F158" s="5">
        <v>5000000000</v>
      </c>
      <c r="G158" s="5">
        <v>10000000000</v>
      </c>
    </row>
    <row r="159" spans="3:7" x14ac:dyDescent="0.35">
      <c r="C159" t="s">
        <v>20</v>
      </c>
      <c r="D159" s="5">
        <v>0</v>
      </c>
      <c r="E159" s="5">
        <v>0</v>
      </c>
      <c r="F159" s="5">
        <v>4000000000</v>
      </c>
      <c r="G159" s="5">
        <v>10000000000</v>
      </c>
    </row>
    <row r="160" spans="3:7" x14ac:dyDescent="0.35">
      <c r="C160" t="s">
        <v>193</v>
      </c>
      <c r="D160" s="5">
        <v>-8000000000</v>
      </c>
      <c r="E160" s="5">
        <v>-8000000000</v>
      </c>
      <c r="F160" s="5">
        <v>-9000000000</v>
      </c>
      <c r="G160" s="5">
        <v>-13000000000</v>
      </c>
    </row>
    <row r="161" spans="3:16" x14ac:dyDescent="0.35">
      <c r="C161" t="s">
        <v>194</v>
      </c>
      <c r="D161" s="5">
        <v>0</v>
      </c>
      <c r="E161" s="5">
        <v>0</v>
      </c>
      <c r="F161" s="5">
        <v>0</v>
      </c>
      <c r="G161" s="5">
        <v>0</v>
      </c>
    </row>
    <row r="162" spans="3:16" x14ac:dyDescent="0.35">
      <c r="C162" t="s">
        <v>195</v>
      </c>
    </row>
    <row r="163" spans="3:16" x14ac:dyDescent="0.35">
      <c r="C163" t="s">
        <v>12</v>
      </c>
      <c r="D163" s="5">
        <v>0</v>
      </c>
      <c r="E163" s="5">
        <v>0</v>
      </c>
      <c r="F163" s="5">
        <v>0</v>
      </c>
      <c r="G163" s="5">
        <v>0</v>
      </c>
    </row>
    <row r="164" spans="3:16" x14ac:dyDescent="0.35">
      <c r="C164" t="s">
        <v>15</v>
      </c>
      <c r="D164" s="6">
        <v>-0.03</v>
      </c>
      <c r="E164" s="6">
        <v>-0.06</v>
      </c>
      <c r="F164" s="6">
        <v>7.0000000000000007E-2</v>
      </c>
      <c r="G164" s="6">
        <v>-0.36</v>
      </c>
    </row>
    <row r="165" spans="3:16" x14ac:dyDescent="0.35">
      <c r="C165" t="s">
        <v>47</v>
      </c>
      <c r="I165" s="6">
        <v>-1.17</v>
      </c>
      <c r="J165" s="6">
        <v>-4.3099999999999996</v>
      </c>
      <c r="K165" s="6">
        <v>-3.87</v>
      </c>
      <c r="L165" s="6">
        <v>-10.57</v>
      </c>
      <c r="M165" s="6">
        <v>-16.3</v>
      </c>
      <c r="N165" s="6">
        <v>-46.1</v>
      </c>
      <c r="O165" s="6">
        <v>-36.11</v>
      </c>
      <c r="P165" s="6">
        <v>-383396.14</v>
      </c>
    </row>
    <row r="166" spans="3:16" x14ac:dyDescent="0.35">
      <c r="C166" t="s">
        <v>61</v>
      </c>
      <c r="I166" s="6">
        <v>-179.49</v>
      </c>
      <c r="J166" s="6">
        <v>-700.7</v>
      </c>
      <c r="K166" s="6">
        <v>-744.19</v>
      </c>
      <c r="L166" s="6">
        <v>-298.01</v>
      </c>
      <c r="M166" s="6">
        <v>-223.31</v>
      </c>
      <c r="N166" s="6">
        <v>-11.71</v>
      </c>
      <c r="O166" s="5">
        <v>0</v>
      </c>
      <c r="P166" s="5">
        <v>0</v>
      </c>
    </row>
    <row r="167" spans="3:16" x14ac:dyDescent="0.35">
      <c r="C167" t="s">
        <v>64</v>
      </c>
      <c r="I167" s="6">
        <v>93.63</v>
      </c>
      <c r="J167" s="6">
        <v>1284.08</v>
      </c>
      <c r="K167" s="6">
        <v>576.41999999999996</v>
      </c>
      <c r="L167" s="6">
        <v>49.75</v>
      </c>
      <c r="M167" s="6">
        <v>48.3</v>
      </c>
      <c r="N167" s="6">
        <v>5.7</v>
      </c>
      <c r="O167" s="5">
        <v>0</v>
      </c>
      <c r="P167" s="5">
        <v>0</v>
      </c>
    </row>
    <row r="168" spans="3:16" x14ac:dyDescent="0.35">
      <c r="C168" t="s">
        <v>196</v>
      </c>
      <c r="I168" s="5">
        <v>690000000</v>
      </c>
      <c r="J168" s="5">
        <v>-430000000</v>
      </c>
      <c r="K168" s="5">
        <v>-430000000</v>
      </c>
      <c r="L168" s="5">
        <v>7630000000</v>
      </c>
      <c r="M168" s="5">
        <v>-200000000</v>
      </c>
      <c r="N168" s="5">
        <v>-10870000000</v>
      </c>
      <c r="O168" s="5">
        <v>2560000000</v>
      </c>
      <c r="P168" s="5">
        <v>200000000</v>
      </c>
    </row>
    <row r="169" spans="3:16" x14ac:dyDescent="0.35">
      <c r="C169" t="s">
        <v>197</v>
      </c>
      <c r="I169" s="6">
        <v>-2.1499999999999998E-2</v>
      </c>
      <c r="J169" s="6">
        <v>-5.9400000000000001E-2</v>
      </c>
      <c r="K169" s="6">
        <v>-4.8000000000000001E-2</v>
      </c>
      <c r="L169" s="6">
        <v>-0.11539999999999999</v>
      </c>
      <c r="M169" s="6">
        <v>-0.13039999999999999</v>
      </c>
      <c r="N169" s="6">
        <v>-0.3</v>
      </c>
      <c r="O169" s="6">
        <v>-8.6199999999999999E-2</v>
      </c>
      <c r="P169" s="6">
        <v>-8.2699999999999996E-2</v>
      </c>
    </row>
    <row r="170" spans="3:16" x14ac:dyDescent="0.35">
      <c r="C170" t="s">
        <v>198</v>
      </c>
      <c r="I170" s="6">
        <v>-0.22800000000000001</v>
      </c>
      <c r="J170" s="6">
        <v>-0.68370000000000009</v>
      </c>
      <c r="K170" s="6">
        <v>-0.3649</v>
      </c>
      <c r="L170" s="6">
        <v>-0.72930000000000006</v>
      </c>
      <c r="M170" s="6">
        <v>-0.68900000000000006</v>
      </c>
      <c r="N170" s="6">
        <v>-1.2436</v>
      </c>
      <c r="O170" s="6">
        <v>-0.30559999999999998</v>
      </c>
      <c r="P170" s="6">
        <v>-0.2611</v>
      </c>
    </row>
    <row r="171" spans="3:16" x14ac:dyDescent="0.35">
      <c r="C171" t="s">
        <v>199</v>
      </c>
      <c r="I171" s="6">
        <v>-4.2300000000000004E-2</v>
      </c>
      <c r="J171" s="6">
        <v>-5.7699999999999994E-2</v>
      </c>
      <c r="K171" s="6">
        <v>-0.05</v>
      </c>
      <c r="L171" s="6">
        <v>-0.14319999999999999</v>
      </c>
      <c r="M171" s="6">
        <v>-0.25379999999999997</v>
      </c>
      <c r="N171" s="6">
        <v>-0.35210000000000002</v>
      </c>
      <c r="O171" s="6">
        <v>-9.3399999999999997E-2</v>
      </c>
      <c r="P171" s="6">
        <v>-0.2475</v>
      </c>
    </row>
    <row r="172" spans="3:16" x14ac:dyDescent="0.35">
      <c r="C172" t="s">
        <v>200</v>
      </c>
      <c r="K172" s="6">
        <v>-6.53</v>
      </c>
      <c r="L172" s="6">
        <v>-6.76</v>
      </c>
      <c r="M172" s="6">
        <v>-4.9000000000000004</v>
      </c>
      <c r="N172" s="6">
        <v>-7.08</v>
      </c>
      <c r="O172" s="5">
        <v>-2</v>
      </c>
      <c r="P172" s="6">
        <v>-2.66</v>
      </c>
    </row>
    <row r="173" spans="3:16" x14ac:dyDescent="0.35">
      <c r="C173" t="s">
        <v>58</v>
      </c>
      <c r="I173" s="6">
        <v>40.94</v>
      </c>
      <c r="J173" s="6">
        <v>479.37</v>
      </c>
      <c r="K173" s="6">
        <v>271.44</v>
      </c>
      <c r="L173" s="6">
        <v>217.39</v>
      </c>
      <c r="M173" s="6">
        <v>153.91</v>
      </c>
      <c r="N173" s="6">
        <v>14.57</v>
      </c>
      <c r="O173" s="5">
        <v>0</v>
      </c>
      <c r="P173" s="5">
        <v>0</v>
      </c>
    </row>
    <row r="174" spans="3:16" x14ac:dyDescent="0.35">
      <c r="C174" t="s">
        <v>55</v>
      </c>
      <c r="I174" s="6">
        <v>5.13</v>
      </c>
      <c r="J174" s="6">
        <v>6.3</v>
      </c>
      <c r="K174" s="6">
        <v>10.61</v>
      </c>
      <c r="L174" s="6">
        <v>14.49</v>
      </c>
      <c r="M174" s="6">
        <v>23.65</v>
      </c>
      <c r="N174" s="6">
        <v>37.07</v>
      </c>
      <c r="O174" s="6">
        <v>118.15</v>
      </c>
      <c r="P174" s="6">
        <v>1468402.8</v>
      </c>
    </row>
    <row r="175" spans="3:16" x14ac:dyDescent="0.35">
      <c r="C175" t="s">
        <v>201</v>
      </c>
      <c r="I175" s="6">
        <v>40.94</v>
      </c>
      <c r="J175" s="6">
        <v>479.37</v>
      </c>
      <c r="K175" s="6">
        <v>271.44</v>
      </c>
      <c r="L175" s="6">
        <v>217.39</v>
      </c>
      <c r="M175" s="6">
        <v>164.78</v>
      </c>
      <c r="N175" s="6">
        <v>15.22</v>
      </c>
      <c r="O175" s="5">
        <v>0</v>
      </c>
      <c r="P175" s="5">
        <v>0</v>
      </c>
    </row>
    <row r="176" spans="3:16" x14ac:dyDescent="0.35">
      <c r="C176" t="s">
        <v>202</v>
      </c>
      <c r="I176" s="6">
        <v>5.13</v>
      </c>
      <c r="J176" s="6">
        <v>6.3</v>
      </c>
      <c r="K176" s="6">
        <v>10.61</v>
      </c>
      <c r="L176" s="6">
        <v>14.49</v>
      </c>
      <c r="M176" s="6">
        <v>22.09</v>
      </c>
      <c r="N176" s="6">
        <v>35.479999999999997</v>
      </c>
      <c r="O176" s="6">
        <v>112.47</v>
      </c>
      <c r="P176" s="6">
        <v>1382197.92</v>
      </c>
    </row>
    <row r="177" spans="2:16" x14ac:dyDescent="0.35">
      <c r="C177" t="s">
        <v>203</v>
      </c>
      <c r="J177" s="5">
        <v>4000000000</v>
      </c>
      <c r="K177" s="5">
        <v>4000000000</v>
      </c>
      <c r="L177" s="5">
        <v>5000000000</v>
      </c>
      <c r="M177" s="5">
        <v>11000000000</v>
      </c>
      <c r="N177" s="5">
        <v>17000000000</v>
      </c>
      <c r="O177" s="5">
        <v>18000000000</v>
      </c>
      <c r="P177" s="5">
        <v>19000000000</v>
      </c>
    </row>
    <row r="178" spans="2:16" x14ac:dyDescent="0.35">
      <c r="C178" t="s">
        <v>204</v>
      </c>
      <c r="J178" s="5">
        <v>7000000000</v>
      </c>
      <c r="K178" s="5">
        <v>7000000000</v>
      </c>
      <c r="L178" s="5">
        <v>9000000000</v>
      </c>
      <c r="M178" s="5">
        <v>15000000000</v>
      </c>
      <c r="N178" s="5">
        <v>21000000000</v>
      </c>
      <c r="O178" s="5">
        <v>25000000000</v>
      </c>
      <c r="P178" s="5">
        <v>20000000000</v>
      </c>
    </row>
    <row r="179" spans="2:16" x14ac:dyDescent="0.35">
      <c r="C179" t="s">
        <v>25</v>
      </c>
      <c r="J179" s="5">
        <v>11000000000</v>
      </c>
      <c r="K179" s="5">
        <v>11000000000</v>
      </c>
      <c r="L179" s="5">
        <v>14000000000</v>
      </c>
      <c r="M179" s="5">
        <v>27000000000</v>
      </c>
      <c r="N179" s="5">
        <v>38000000000</v>
      </c>
      <c r="O179" s="5">
        <v>43000000000</v>
      </c>
      <c r="P179" s="5">
        <v>39000000000</v>
      </c>
    </row>
    <row r="180" spans="2:16" x14ac:dyDescent="0.35">
      <c r="C180" t="s">
        <v>22</v>
      </c>
      <c r="I180" s="5">
        <v>0</v>
      </c>
      <c r="J180" s="5">
        <v>10000000000</v>
      </c>
      <c r="K180" s="5">
        <v>10000000000</v>
      </c>
      <c r="L180" s="5">
        <v>13000000000</v>
      </c>
      <c r="M180" s="5">
        <v>23000000000</v>
      </c>
      <c r="N180" s="5">
        <v>34000000000</v>
      </c>
      <c r="O180" s="5">
        <v>30000000000</v>
      </c>
      <c r="P180" s="5">
        <v>25000000000</v>
      </c>
    </row>
    <row r="181" spans="2:16" x14ac:dyDescent="0.35">
      <c r="C181" t="s">
        <v>205</v>
      </c>
      <c r="I181" s="5">
        <v>-8000000000</v>
      </c>
      <c r="J181" s="5">
        <v>-14000000000</v>
      </c>
      <c r="K181" s="5">
        <v>-13000000000</v>
      </c>
      <c r="L181" s="5">
        <v>-15000000000</v>
      </c>
      <c r="M181" s="5">
        <v>-30000000000</v>
      </c>
      <c r="N181" s="5">
        <v>-28000000000</v>
      </c>
      <c r="O181" s="5">
        <v>-8000000000</v>
      </c>
      <c r="P181" s="5">
        <v>-9000000000</v>
      </c>
    </row>
    <row r="182" spans="2:16" x14ac:dyDescent="0.35">
      <c r="C182" t="s">
        <v>206</v>
      </c>
      <c r="I182" s="5">
        <v>0</v>
      </c>
      <c r="J182" s="5">
        <v>0</v>
      </c>
      <c r="K182" s="5">
        <v>2000000000</v>
      </c>
      <c r="L182" s="5">
        <v>-2000000000</v>
      </c>
      <c r="M182" s="5">
        <v>4000000000</v>
      </c>
      <c r="N182" s="5">
        <v>-28000000000</v>
      </c>
      <c r="O182" s="5">
        <v>2000000000</v>
      </c>
      <c r="P182" s="5">
        <v>13000000000</v>
      </c>
    </row>
    <row r="183" spans="2:16" x14ac:dyDescent="0.35">
      <c r="C183" t="s">
        <v>207</v>
      </c>
      <c r="K183" s="5">
        <v>0</v>
      </c>
      <c r="M183" s="5">
        <v>-1000000000</v>
      </c>
      <c r="N183" s="5">
        <v>-4000000000</v>
      </c>
      <c r="O183" s="5">
        <v>-4000000000</v>
      </c>
      <c r="P183" s="5">
        <v>-19000000000</v>
      </c>
    </row>
    <row r="184" spans="2:16" x14ac:dyDescent="0.35">
      <c r="C184" t="s">
        <v>14</v>
      </c>
      <c r="I184" s="5">
        <v>0</v>
      </c>
      <c r="J184" s="5">
        <v>0</v>
      </c>
      <c r="K184" s="5">
        <v>2000000000</v>
      </c>
      <c r="L184" s="5">
        <v>-2000000000</v>
      </c>
      <c r="M184" s="5">
        <v>3000000000</v>
      </c>
      <c r="N184" s="5">
        <v>-32000000000</v>
      </c>
      <c r="O184" s="5">
        <v>-2000000000</v>
      </c>
      <c r="P184" s="5">
        <v>-5000000000</v>
      </c>
    </row>
    <row r="185" spans="2:16" x14ac:dyDescent="0.35">
      <c r="C185" t="s">
        <v>16</v>
      </c>
      <c r="I185" s="6">
        <v>-0.37</v>
      </c>
      <c r="J185" s="6">
        <v>-0.53</v>
      </c>
      <c r="K185" s="6">
        <v>2.15</v>
      </c>
      <c r="L185" s="6">
        <v>-2.48</v>
      </c>
      <c r="M185" s="6">
        <v>3.88</v>
      </c>
      <c r="N185" s="6">
        <v>-39.1</v>
      </c>
      <c r="O185" s="6">
        <v>-5.71</v>
      </c>
      <c r="P185" s="6">
        <v>-164597.6</v>
      </c>
    </row>
    <row r="187" spans="2:16" x14ac:dyDescent="0.35">
      <c r="B187" t="s">
        <v>208</v>
      </c>
      <c r="C187" t="s">
        <v>209</v>
      </c>
      <c r="D187" s="5">
        <v>-485000000</v>
      </c>
      <c r="E187" s="5">
        <v>280000000</v>
      </c>
      <c r="F187" s="5">
        <v>-216000000</v>
      </c>
      <c r="G187" s="5">
        <v>-525000000</v>
      </c>
      <c r="H187" s="5">
        <v>-2000000000</v>
      </c>
      <c r="I187" s="5">
        <v>-955000000</v>
      </c>
      <c r="J187" s="5">
        <v>-4000000000</v>
      </c>
      <c r="K187" s="5">
        <v>-3000000000</v>
      </c>
      <c r="L187" s="5">
        <v>-9000000000</v>
      </c>
      <c r="M187" s="5">
        <v>-13000000000</v>
      </c>
      <c r="N187" s="5">
        <v>-38000000000</v>
      </c>
      <c r="O187" s="5">
        <v>-11000000000</v>
      </c>
      <c r="P187" s="5">
        <v>-12000000000</v>
      </c>
    </row>
    <row r="188" spans="2:16" x14ac:dyDescent="0.35">
      <c r="C188" t="s">
        <v>210</v>
      </c>
      <c r="H188" s="5">
        <v>-946000000</v>
      </c>
      <c r="I188" s="5">
        <v>-955000000</v>
      </c>
      <c r="J188" s="5">
        <v>-4000000000</v>
      </c>
      <c r="K188" s="5">
        <v>-3000000000</v>
      </c>
      <c r="L188" s="5">
        <v>-9000000000</v>
      </c>
      <c r="M188" s="5">
        <v>-13000000000</v>
      </c>
      <c r="N188" s="5">
        <v>-38000000000</v>
      </c>
      <c r="O188" s="5">
        <v>-11000000000</v>
      </c>
    </row>
    <row r="189" spans="2:16" x14ac:dyDescent="0.35">
      <c r="C189" t="s">
        <v>46</v>
      </c>
      <c r="D189" s="6">
        <v>-0.59</v>
      </c>
      <c r="E189" s="6">
        <v>0.34</v>
      </c>
      <c r="F189" s="6">
        <v>-0.27</v>
      </c>
      <c r="G189" s="6">
        <v>-0.64</v>
      </c>
      <c r="H189" s="6">
        <v>-2.38</v>
      </c>
      <c r="I189" s="6">
        <v>-1.17</v>
      </c>
      <c r="J189" s="6">
        <v>-4.3099999999999996</v>
      </c>
      <c r="K189" s="6">
        <v>-3.87</v>
      </c>
      <c r="L189" s="6">
        <v>-10.57</v>
      </c>
      <c r="M189" s="6">
        <v>-16.3</v>
      </c>
      <c r="N189" s="6">
        <v>-46.1</v>
      </c>
      <c r="O189" s="6">
        <v>-13.98</v>
      </c>
      <c r="P189" s="6">
        <v>-14.85</v>
      </c>
    </row>
    <row r="190" spans="2:16" x14ac:dyDescent="0.35">
      <c r="C190" t="s">
        <v>211</v>
      </c>
      <c r="H190" s="6">
        <v>-1.1599999999999999</v>
      </c>
      <c r="I190" s="6">
        <v>-1.17</v>
      </c>
      <c r="J190" s="6">
        <v>-4.3099999999999996</v>
      </c>
      <c r="K190" s="6">
        <v>-3.87</v>
      </c>
      <c r="L190" s="6">
        <v>-10.57</v>
      </c>
      <c r="M190" s="6">
        <v>-16.3</v>
      </c>
      <c r="N190" s="6">
        <v>-46.1</v>
      </c>
      <c r="O190" s="6">
        <v>-13.98</v>
      </c>
    </row>
    <row r="191" spans="2:16" x14ac:dyDescent="0.35">
      <c r="C191" t="s">
        <v>212</v>
      </c>
      <c r="D191" s="5">
        <v>621000000</v>
      </c>
      <c r="E191" s="5">
        <v>417000000</v>
      </c>
      <c r="F191" s="5">
        <v>597000000</v>
      </c>
      <c r="G191" s="5">
        <v>409000000</v>
      </c>
      <c r="H191" s="5">
        <v>2000000000</v>
      </c>
      <c r="I191" s="5">
        <v>2000000000</v>
      </c>
      <c r="J191" s="5">
        <v>2000000000</v>
      </c>
      <c r="K191" s="5">
        <v>4000000000</v>
      </c>
      <c r="L191" s="5">
        <v>52000000000</v>
      </c>
      <c r="M191" s="5">
        <v>62000000000</v>
      </c>
      <c r="N191" s="5">
        <v>77000000000</v>
      </c>
      <c r="O191" s="5">
        <v>202000000000</v>
      </c>
      <c r="P191" s="5">
        <v>228000000000</v>
      </c>
    </row>
    <row r="192" spans="2:16" x14ac:dyDescent="0.35">
      <c r="C192" t="s">
        <v>213</v>
      </c>
      <c r="H192" s="5">
        <v>2000000000</v>
      </c>
      <c r="I192" s="5">
        <v>2000000000</v>
      </c>
      <c r="J192" s="5">
        <v>2000000000</v>
      </c>
      <c r="K192" s="5">
        <v>4000000000</v>
      </c>
      <c r="L192" s="5">
        <v>52000000000</v>
      </c>
      <c r="M192" s="5">
        <v>62000000000</v>
      </c>
      <c r="N192" s="5">
        <v>77000000000</v>
      </c>
      <c r="O192" s="5">
        <v>202000000000</v>
      </c>
    </row>
    <row r="193" spans="3:9" x14ac:dyDescent="0.35">
      <c r="C193" t="s">
        <v>214</v>
      </c>
      <c r="I193" s="6">
        <v>-29.42</v>
      </c>
    </row>
    <row r="194" spans="3:9" x14ac:dyDescent="0.35">
      <c r="C194" t="s">
        <v>215</v>
      </c>
      <c r="I194" s="6">
        <v>-60.36</v>
      </c>
    </row>
    <row r="195" spans="3:9" x14ac:dyDescent="0.35">
      <c r="C195" t="s">
        <v>216</v>
      </c>
      <c r="I195" s="6">
        <v>7.42</v>
      </c>
    </row>
    <row r="196" spans="3:9" x14ac:dyDescent="0.35">
      <c r="C196" t="s">
        <v>217</v>
      </c>
      <c r="I196" s="6">
        <v>-1.66E-2</v>
      </c>
    </row>
    <row r="197" spans="3:9" x14ac:dyDescent="0.35">
      <c r="C197" t="s">
        <v>218</v>
      </c>
      <c r="I197" s="6">
        <v>27.95</v>
      </c>
    </row>
    <row r="198" spans="3:9" x14ac:dyDescent="0.35">
      <c r="C198" t="s">
        <v>219</v>
      </c>
      <c r="I198" s="6">
        <v>15.42</v>
      </c>
    </row>
    <row r="199" spans="3:9" x14ac:dyDescent="0.35">
      <c r="C199" t="s">
        <v>220</v>
      </c>
      <c r="I199" s="6">
        <v>-181.88</v>
      </c>
    </row>
    <row r="200" spans="3:9" x14ac:dyDescent="0.35">
      <c r="C200" t="s">
        <v>221</v>
      </c>
      <c r="I200" s="6">
        <v>-181.88</v>
      </c>
    </row>
    <row r="201" spans="3:9" x14ac:dyDescent="0.35">
      <c r="C201" t="s">
        <v>222</v>
      </c>
      <c r="I201" s="6">
        <v>-35.479999999999997</v>
      </c>
    </row>
    <row r="202" spans="3:9" x14ac:dyDescent="0.35">
      <c r="C202" t="s">
        <v>223</v>
      </c>
      <c r="I202" s="6">
        <v>94.78</v>
      </c>
    </row>
    <row r="203" spans="3:9" x14ac:dyDescent="0.35">
      <c r="C203" t="s">
        <v>325</v>
      </c>
      <c r="I203" s="6">
        <v>-0.83</v>
      </c>
    </row>
    <row r="204" spans="3:9" x14ac:dyDescent="0.35">
      <c r="C204" t="s">
        <v>224</v>
      </c>
      <c r="I204" s="6">
        <v>-1.1599999999999999</v>
      </c>
    </row>
    <row r="205" spans="3:9" x14ac:dyDescent="0.35">
      <c r="C205" t="s">
        <v>225</v>
      </c>
      <c r="I205" s="6">
        <v>-2.38</v>
      </c>
    </row>
    <row r="206" spans="3:9" x14ac:dyDescent="0.35">
      <c r="C206" t="s">
        <v>226</v>
      </c>
      <c r="I206" s="6">
        <v>2.5</v>
      </c>
    </row>
    <row r="207" spans="3:9" x14ac:dyDescent="0.35">
      <c r="C207" t="s">
        <v>227</v>
      </c>
      <c r="D207" s="6">
        <v>0.14000000000000001</v>
      </c>
    </row>
    <row r="208" spans="3:9" x14ac:dyDescent="0.35">
      <c r="C208" t="s">
        <v>228</v>
      </c>
      <c r="I208" s="6">
        <v>4.54</v>
      </c>
    </row>
    <row r="209" spans="3:9" x14ac:dyDescent="0.35">
      <c r="C209" t="s">
        <v>229</v>
      </c>
      <c r="I209" s="6">
        <v>-0.38</v>
      </c>
    </row>
    <row r="210" spans="3:9" x14ac:dyDescent="0.35">
      <c r="C210" t="s">
        <v>230</v>
      </c>
      <c r="D210" s="6">
        <v>0.15</v>
      </c>
    </row>
    <row r="211" spans="3:9" x14ac:dyDescent="0.35">
      <c r="C211" t="s">
        <v>231</v>
      </c>
      <c r="D211" s="6">
        <v>0.01</v>
      </c>
    </row>
    <row r="212" spans="3:9" x14ac:dyDescent="0.35">
      <c r="C212" t="s">
        <v>234</v>
      </c>
      <c r="D212" s="6">
        <v>10.73</v>
      </c>
    </row>
    <row r="213" spans="3:9" x14ac:dyDescent="0.35">
      <c r="C213" t="s">
        <v>236</v>
      </c>
      <c r="D213" s="6">
        <v>11.86</v>
      </c>
    </row>
    <row r="214" spans="3:9" x14ac:dyDescent="0.35">
      <c r="C214" t="s">
        <v>12</v>
      </c>
      <c r="D214" s="5">
        <v>0</v>
      </c>
    </row>
    <row r="215" spans="3:9" x14ac:dyDescent="0.35">
      <c r="C215" t="s">
        <v>238</v>
      </c>
      <c r="I215" s="6">
        <v>-6.5</v>
      </c>
    </row>
    <row r="216" spans="3:9" x14ac:dyDescent="0.35">
      <c r="C216" t="s">
        <v>239</v>
      </c>
      <c r="I216" s="6">
        <v>-2.1499999999999998E-2</v>
      </c>
    </row>
    <row r="217" spans="3:9" x14ac:dyDescent="0.35">
      <c r="C217" t="s">
        <v>240</v>
      </c>
      <c r="I217" s="6">
        <v>-0.2555</v>
      </c>
    </row>
    <row r="218" spans="3:9" x14ac:dyDescent="0.35">
      <c r="C218" t="s">
        <v>241</v>
      </c>
      <c r="I218" s="6">
        <v>-4.6900000000000004E-2</v>
      </c>
    </row>
    <row r="219" spans="3:9" x14ac:dyDescent="0.35">
      <c r="C219" t="s">
        <v>242</v>
      </c>
      <c r="I219" s="6">
        <v>-0.32240000000000002</v>
      </c>
    </row>
    <row r="220" spans="3:9" x14ac:dyDescent="0.35">
      <c r="C220" t="s">
        <v>244</v>
      </c>
      <c r="D220" s="5">
        <v>499</v>
      </c>
    </row>
    <row r="221" spans="3:9" x14ac:dyDescent="0.35">
      <c r="C221" t="s">
        <v>245</v>
      </c>
      <c r="D221" s="6">
        <v>715.04</v>
      </c>
    </row>
    <row r="222" spans="3:9" x14ac:dyDescent="0.35">
      <c r="C222" t="s">
        <v>248</v>
      </c>
      <c r="I222" s="6">
        <v>0.05</v>
      </c>
    </row>
    <row r="223" spans="3:9" x14ac:dyDescent="0.35">
      <c r="C223" t="s">
        <v>249</v>
      </c>
      <c r="I223" s="6">
        <v>0.6</v>
      </c>
    </row>
    <row r="224" spans="3:9" x14ac:dyDescent="0.35">
      <c r="C224" t="s">
        <v>42</v>
      </c>
      <c r="I224" s="5">
        <v>57000000000</v>
      </c>
    </row>
    <row r="225" spans="3:9" x14ac:dyDescent="0.35">
      <c r="C225" t="s">
        <v>250</v>
      </c>
      <c r="I225" s="5">
        <v>57000000000</v>
      </c>
    </row>
    <row r="226" spans="3:9" x14ac:dyDescent="0.35">
      <c r="C226" t="s">
        <v>251</v>
      </c>
      <c r="I226" s="5">
        <v>816060000</v>
      </c>
    </row>
    <row r="227" spans="3:9" x14ac:dyDescent="0.35">
      <c r="C227" t="s">
        <v>252</v>
      </c>
      <c r="I227" s="6">
        <v>0.4385</v>
      </c>
    </row>
    <row r="228" spans="3:9" x14ac:dyDescent="0.35">
      <c r="C228" t="s">
        <v>253</v>
      </c>
      <c r="D228" s="6">
        <v>0.61</v>
      </c>
    </row>
    <row r="229" spans="3:9" x14ac:dyDescent="0.35">
      <c r="C229" t="s">
        <v>254</v>
      </c>
      <c r="D229" s="6">
        <v>-0.78209999999999991</v>
      </c>
    </row>
    <row r="230" spans="3:9" x14ac:dyDescent="0.35">
      <c r="C230" t="s">
        <v>255</v>
      </c>
      <c r="D230" s="6">
        <v>-0.78209999999999991</v>
      </c>
    </row>
    <row r="231" spans="3:9" x14ac:dyDescent="0.35">
      <c r="C231" t="s">
        <v>256</v>
      </c>
      <c r="D231" s="6">
        <v>0.52539999999999998</v>
      </c>
    </row>
    <row r="232" spans="3:9" x14ac:dyDescent="0.35">
      <c r="C232" t="s">
        <v>257</v>
      </c>
      <c r="D232" s="6">
        <v>0.60760000000000003</v>
      </c>
    </row>
    <row r="233" spans="3:9" x14ac:dyDescent="0.35">
      <c r="C233" t="s">
        <v>258</v>
      </c>
      <c r="D233" s="6">
        <v>1.78E-2</v>
      </c>
    </row>
    <row r="234" spans="3:9" x14ac:dyDescent="0.35">
      <c r="C234" t="s">
        <v>259</v>
      </c>
      <c r="I234" s="5">
        <v>6</v>
      </c>
    </row>
    <row r="235" spans="3:9" x14ac:dyDescent="0.35">
      <c r="C235" t="s">
        <v>260</v>
      </c>
      <c r="I235" s="6">
        <v>0.01</v>
      </c>
    </row>
    <row r="236" spans="3:9" x14ac:dyDescent="0.35">
      <c r="C236" t="s">
        <v>261</v>
      </c>
      <c r="I236" s="6">
        <v>0.04</v>
      </c>
    </row>
    <row r="237" spans="3:9" x14ac:dyDescent="0.35">
      <c r="C237" t="s">
        <v>263</v>
      </c>
      <c r="I237" s="6">
        <v>0.32</v>
      </c>
    </row>
    <row r="238" spans="3:9" x14ac:dyDescent="0.35">
      <c r="C238" t="s">
        <v>264</v>
      </c>
      <c r="I238" s="6">
        <v>7.0000000000000007E-2</v>
      </c>
    </row>
    <row r="239" spans="3:9" x14ac:dyDescent="0.35">
      <c r="C239" t="s">
        <v>265</v>
      </c>
      <c r="I239" s="6">
        <v>0.04</v>
      </c>
    </row>
    <row r="240" spans="3:9" x14ac:dyDescent="0.35">
      <c r="C240" t="s">
        <v>266</v>
      </c>
      <c r="I240" s="6">
        <v>0.01</v>
      </c>
    </row>
    <row r="241" spans="3:9" x14ac:dyDescent="0.35">
      <c r="C241" t="s">
        <v>267</v>
      </c>
      <c r="I241" s="5">
        <v>2000000000</v>
      </c>
    </row>
    <row r="242" spans="3:9" x14ac:dyDescent="0.35">
      <c r="C242" t="s">
        <v>268</v>
      </c>
      <c r="I242" s="5">
        <v>1000000000</v>
      </c>
    </row>
    <row r="243" spans="3:9" x14ac:dyDescent="0.35">
      <c r="C243" t="s">
        <v>269</v>
      </c>
      <c r="I243" s="5">
        <v>1000000000</v>
      </c>
    </row>
    <row r="244" spans="3:9" x14ac:dyDescent="0.35">
      <c r="C244" t="s">
        <v>270</v>
      </c>
      <c r="I244" s="5">
        <v>-1000000000</v>
      </c>
    </row>
    <row r="245" spans="3:9" x14ac:dyDescent="0.35">
      <c r="C245" t="s">
        <v>271</v>
      </c>
      <c r="D245" s="5">
        <v>0</v>
      </c>
    </row>
    <row r="246" spans="3:9" x14ac:dyDescent="0.35">
      <c r="C246" t="s">
        <v>272</v>
      </c>
      <c r="D246" s="5">
        <v>44000000000</v>
      </c>
    </row>
    <row r="247" spans="3:9" x14ac:dyDescent="0.35">
      <c r="C247" t="s">
        <v>273</v>
      </c>
      <c r="D247" s="5">
        <v>40000000000</v>
      </c>
    </row>
    <row r="248" spans="3:9" x14ac:dyDescent="0.35">
      <c r="C248" t="s">
        <v>193</v>
      </c>
      <c r="D248" s="5">
        <v>-8000000000</v>
      </c>
    </row>
    <row r="249" spans="3:9" x14ac:dyDescent="0.35">
      <c r="C249" t="s">
        <v>192</v>
      </c>
      <c r="I249" s="5">
        <v>4000000000</v>
      </c>
    </row>
    <row r="250" spans="3:9" x14ac:dyDescent="0.35">
      <c r="C250" t="s">
        <v>20</v>
      </c>
      <c r="D250" s="5">
        <v>0</v>
      </c>
    </row>
    <row r="251" spans="3:9" x14ac:dyDescent="0.35">
      <c r="C251" t="s">
        <v>274</v>
      </c>
      <c r="I251" s="5">
        <v>4000000000</v>
      </c>
    </row>
    <row r="252" spans="3:9" x14ac:dyDescent="0.35">
      <c r="C252" t="s">
        <v>275</v>
      </c>
      <c r="I252" s="5">
        <v>0</v>
      </c>
    </row>
    <row r="253" spans="3:9" x14ac:dyDescent="0.35">
      <c r="C253" t="s">
        <v>279</v>
      </c>
      <c r="I253" s="5">
        <v>0</v>
      </c>
    </row>
  </sheetData>
  <pageMargins left="0.7" right="0.7" top="0.75" bottom="0.75" header="0.3" footer="0.3"/>
  <ignoredErrors>
    <ignoredError sqref="A1:P254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256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1206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1207</v>
      </c>
      <c r="D2" s="2" vm="264">
        <f ca="1">IFERROR(_xlfn.STOCKHISTORY("XIDX:" &amp; $C$1, D3, , 0, 0, 1), "Libur")</f>
        <v>171</v>
      </c>
      <c r="H2" s="2" vm="264">
        <f ca="1">IFERROR(INDEX(D2:G2,COUNT(D2:G2)),"")</f>
        <v>171</v>
      </c>
      <c r="I2" s="2" vm="165">
        <f t="shared" ref="I2:O2" ca="1" si="0">IFERROR(_xlfn.STOCKHISTORY("XIDX:" &amp; $C$1, I1, , 0, 0, 1), "Libur")</f>
        <v>398</v>
      </c>
      <c r="J2" s="2" vm="180">
        <f t="shared" ca="1" si="0"/>
        <v>148</v>
      </c>
      <c r="K2" s="2" vm="50">
        <f t="shared" ca="1" si="0"/>
        <v>79</v>
      </c>
      <c r="L2" s="2" vm="13">
        <f t="shared" ca="1" si="0"/>
        <v>65</v>
      </c>
      <c r="M2" s="2" vm="12">
        <f t="shared" ca="1" si="0"/>
        <v>50</v>
      </c>
      <c r="N2" s="2" vm="217">
        <f t="shared" ca="1" si="0"/>
        <v>102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152224445</v>
      </c>
      <c r="H4" s="2">
        <f>IFERROR(SUM(D4:G4)*(4/MAX(1,COUNT(D4:G4))),"")</f>
        <v>608897780</v>
      </c>
      <c r="I4" s="2">
        <f t="shared" ref="I4:O4" si="1">IFERROR(INDEX(I51:I500,MATCH($C$4,$C$51:$C$500,0)),"")</f>
        <v>3198525553</v>
      </c>
      <c r="J4" s="2">
        <f t="shared" si="1"/>
        <v>493333331</v>
      </c>
      <c r="K4" s="2">
        <f t="shared" si="1"/>
        <v>450555555</v>
      </c>
      <c r="L4" s="2">
        <f t="shared" si="1"/>
        <v>482000000</v>
      </c>
      <c r="M4" s="2">
        <f t="shared" si="1"/>
        <v>8974592074</v>
      </c>
      <c r="N4" s="2">
        <f t="shared" si="1"/>
        <v>3432000000</v>
      </c>
      <c r="O4" s="2">
        <f t="shared" si="1"/>
        <v>23090909089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-472091519</v>
      </c>
      <c r="H5" s="2">
        <f>IFERROR(SUM(D5:G5)*(4/MAX(1,COUNT(D5:G5))),"")</f>
        <v>-1888366076</v>
      </c>
      <c r="I5" s="2">
        <f t="shared" ref="I5:O5" si="2">IFERROR(INDEX(I51:I500,MATCH($C$5,$C$51:$C$500,0)),"")</f>
        <v>-566952537</v>
      </c>
      <c r="J5" s="2">
        <f t="shared" si="2"/>
        <v>-890636910</v>
      </c>
      <c r="K5" s="2">
        <f t="shared" si="2"/>
        <v>-1232690750</v>
      </c>
      <c r="L5" s="2">
        <f t="shared" si="2"/>
        <v>-1785452453</v>
      </c>
      <c r="M5" s="2">
        <f t="shared" si="2"/>
        <v>-1082113659</v>
      </c>
      <c r="N5" s="2">
        <f t="shared" si="2"/>
        <v>-487903924</v>
      </c>
      <c r="O5" s="2">
        <f t="shared" si="2"/>
        <v>4639501165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245625128774</v>
      </c>
      <c r="H6" s="2">
        <f>IFERROR(INDEX(D6:G6,COUNT(D6:G6)),"")</f>
        <v>245625128774</v>
      </c>
      <c r="I6" s="2">
        <f t="shared" ref="I6:O6" si="3">IFERROR(INDEX(I51:I500,MATCH($C$6,$C$51:$C$500,0)),"")</f>
        <v>246097220293</v>
      </c>
      <c r="J6" s="2">
        <f t="shared" si="3"/>
        <v>246664172830</v>
      </c>
      <c r="K6" s="2">
        <f t="shared" si="3"/>
        <v>247554809740</v>
      </c>
      <c r="L6" s="2">
        <f t="shared" si="3"/>
        <v>248787500490</v>
      </c>
      <c r="M6" s="2">
        <f t="shared" si="3"/>
        <v>250818661897</v>
      </c>
      <c r="N6" s="2">
        <f t="shared" si="3"/>
        <v>251651862602</v>
      </c>
      <c r="O6" s="2">
        <f t="shared" si="3"/>
        <v>102801177193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4.8</v>
      </c>
      <c r="H7" s="3">
        <f>IFERROR(INDEX(D7:G7,COUNT(D7:G7)),"")</f>
        <v>4.8</v>
      </c>
      <c r="I7" s="3">
        <f t="shared" ref="I7:O7" si="4">IFERROR(INDEX(I51:I500,MATCH($C$7,$C$51:$C$500,0))/1000000000,"")</f>
        <v>4.8</v>
      </c>
      <c r="J7" s="3">
        <f t="shared" si="4"/>
        <v>4.8</v>
      </c>
      <c r="K7" s="3">
        <f t="shared" si="4"/>
        <v>4.8</v>
      </c>
      <c r="L7" s="3">
        <f t="shared" si="4"/>
        <v>4.8</v>
      </c>
      <c r="M7" s="3">
        <f t="shared" si="4"/>
        <v>4.8</v>
      </c>
      <c r="N7" s="3">
        <f t="shared" si="4"/>
        <v>4.8</v>
      </c>
      <c r="O7" s="3">
        <f t="shared" si="4"/>
        <v>3.5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O8" si="5">IFERROR(INDEX(I51:I500,MATCH($C$8,$C$51:$C$500,0)),"")</f>
        <v>-1000000000</v>
      </c>
      <c r="J8" s="2">
        <f t="shared" si="5"/>
        <v>-1000000000</v>
      </c>
      <c r="K8" s="2">
        <f t="shared" si="5"/>
        <v>-2000000000</v>
      </c>
      <c r="L8" s="2">
        <f t="shared" si="5"/>
        <v>0</v>
      </c>
      <c r="M8" s="2">
        <f t="shared" si="5"/>
        <v>3000000000</v>
      </c>
      <c r="N8" s="2">
        <f t="shared" si="5"/>
        <v>-154000000000</v>
      </c>
      <c r="O8" s="2">
        <f t="shared" si="5"/>
        <v>4000000000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-0.11</v>
      </c>
      <c r="H9" s="3">
        <f>IFERROR(INDEX(D9:G9,COUNT(D9:G9)),"")</f>
        <v>-0.11</v>
      </c>
      <c r="I9" s="3">
        <f t="shared" ref="I9:O9" si="6">IFERROR(INDEX(I51:I500,MATCH($C$9,$C$51:$C$500,0)),"")</f>
        <v>-0.13</v>
      </c>
      <c r="J9" s="3">
        <f t="shared" si="6"/>
        <v>-0.19</v>
      </c>
      <c r="K9" s="3">
        <f t="shared" si="6"/>
        <v>-0.32</v>
      </c>
      <c r="L9" s="3">
        <f t="shared" si="6"/>
        <v>-0.08</v>
      </c>
      <c r="M9" s="3">
        <f t="shared" si="6"/>
        <v>0.54</v>
      </c>
      <c r="N9" s="3">
        <f t="shared" si="6"/>
        <v>-32.06</v>
      </c>
      <c r="O9" s="3">
        <f t="shared" si="6"/>
        <v>1.23</v>
      </c>
    </row>
    <row r="10" spans="1:15" x14ac:dyDescent="0.35">
      <c r="C10" t="s">
        <v>17</v>
      </c>
      <c r="D10" s="3">
        <f ca="1">IFERROR(IF(D9=0,"",D2/D9),"")</f>
        <v>-1554.5454545454545</v>
      </c>
      <c r="I10" s="3">
        <f t="shared" ref="I10:O10" ca="1" si="7">IFERROR(IF(I9=0,"",I2/I9),"")</f>
        <v>-3061.5384615384614</v>
      </c>
      <c r="J10" s="3">
        <f t="shared" ca="1" si="7"/>
        <v>-778.9473684210526</v>
      </c>
      <c r="K10" s="3">
        <f t="shared" ca="1" si="7"/>
        <v>-246.875</v>
      </c>
      <c r="L10" s="3">
        <f t="shared" ca="1" si="7"/>
        <v>-812.5</v>
      </c>
      <c r="M10" s="3">
        <f t="shared" ca="1" si="7"/>
        <v>92.592592592592581</v>
      </c>
      <c r="N10" s="3">
        <f t="shared" ca="1" si="7"/>
        <v>-3.1815346225826575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571207855</v>
      </c>
      <c r="H11" s="2">
        <f>IFERROR(INDEX(D11:G11,COUNT(D11:G11)),"")</f>
        <v>571207855</v>
      </c>
      <c r="I11" s="2">
        <f t="shared" ref="I11:O11" si="8">IFERROR(INDEX(I51:I500,MATCH($C$11,$C$51:$C$500,0)),"")</f>
        <v>582786964</v>
      </c>
      <c r="J11" s="2">
        <f t="shared" si="8"/>
        <v>340663919</v>
      </c>
      <c r="K11" s="2">
        <f t="shared" si="8"/>
        <v>1049620098</v>
      </c>
      <c r="L11" s="2">
        <f t="shared" si="8"/>
        <v>2569066088</v>
      </c>
      <c r="M11" s="2">
        <f t="shared" si="8"/>
        <v>6816720959</v>
      </c>
      <c r="N11" s="2">
        <f t="shared" si="8"/>
        <v>727017000</v>
      </c>
      <c r="O11" s="2">
        <f t="shared" si="8"/>
        <v>2160477804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-1000000000</v>
      </c>
      <c r="H12" s="2">
        <f>IFERROR(INDEX(D12:G12,COUNT(D12:G12)),"")</f>
        <v>-1000000000</v>
      </c>
      <c r="I12" s="2">
        <f t="shared" ref="I12:O12" si="9">IFERROR(INDEX(I51:I500,MATCH($C$12,$C$51:$C$500,0)),"")</f>
        <v>-1000000000</v>
      </c>
      <c r="J12" s="2">
        <f t="shared" si="9"/>
        <v>0</v>
      </c>
      <c r="K12" s="2">
        <f t="shared" si="9"/>
        <v>-1000000000</v>
      </c>
      <c r="L12" s="2">
        <f t="shared" si="9"/>
        <v>-3000000000</v>
      </c>
      <c r="M12" s="2">
        <f t="shared" si="9"/>
        <v>-7000000000</v>
      </c>
      <c r="N12" s="2">
        <f t="shared" si="9"/>
        <v>-1000000000</v>
      </c>
      <c r="O12" s="2">
        <f t="shared" si="9"/>
        <v>-2000000000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O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</row>
    <row r="15" spans="1:1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</row>
    <row r="16" spans="1:15" x14ac:dyDescent="0.35">
      <c r="C16" t="s">
        <v>28</v>
      </c>
      <c r="D16" s="2">
        <f>IFERROR(INDEX(D51:D500,MATCH($C$16,$C$51:$C$500,0)),"")</f>
        <v>-472091519</v>
      </c>
      <c r="H16" s="2">
        <f>IFERROR(SUM(D16:G16)*(4/MAX(1,COUNT(D16:G16))),"")</f>
        <v>-1888366076</v>
      </c>
      <c r="I16" s="2">
        <f t="shared" ref="I16:O16" si="13">IFERROR(INDEX(I51:I500,MATCH($C$16,$C$51:$C$500,0)),"")</f>
        <v>-568786221</v>
      </c>
      <c r="J16" s="2">
        <f t="shared" si="13"/>
        <v>-907227032</v>
      </c>
      <c r="K16" s="2">
        <f t="shared" si="13"/>
        <v>-1211181769</v>
      </c>
      <c r="L16" s="2">
        <f t="shared" si="13"/>
        <v>-1810683043</v>
      </c>
      <c r="M16" s="2">
        <f t="shared" si="13"/>
        <v>-1094508876</v>
      </c>
      <c r="N16" s="2">
        <f t="shared" si="13"/>
        <v>-512878724</v>
      </c>
      <c r="O16" s="2">
        <f t="shared" si="13"/>
        <v>4532193732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820800000000</v>
      </c>
      <c r="H20" s="2">
        <f t="shared" ref="H20:O20" ca="1" si="14">IFERROR(H21*H2,"")</f>
        <v>820800000000</v>
      </c>
      <c r="I20" s="2">
        <f t="shared" ca="1" si="14"/>
        <v>1910400000000</v>
      </c>
      <c r="J20" s="2">
        <f t="shared" ca="1" si="14"/>
        <v>710400000000</v>
      </c>
      <c r="K20" s="2">
        <f t="shared" ca="1" si="14"/>
        <v>379200000000</v>
      </c>
      <c r="L20" s="2">
        <f t="shared" ca="1" si="14"/>
        <v>312000000000</v>
      </c>
      <c r="M20" s="2">
        <f t="shared" ca="1" si="14"/>
        <v>240000000000</v>
      </c>
      <c r="N20" s="2">
        <f t="shared" ca="1" si="14"/>
        <v>489600000000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4800000000</v>
      </c>
      <c r="H21" s="2">
        <f>IFERROR(INDEX(D21:G21,COUNT(D21:G21)),"")</f>
        <v>4800000000</v>
      </c>
      <c r="I21" s="2">
        <f t="shared" ref="I21:O21" si="15">IFERROR(INDEX(I51:I500,MATCH($C$7,$C$51:$C$500,0)),"")</f>
        <v>4800000000</v>
      </c>
      <c r="J21" s="2">
        <f t="shared" si="15"/>
        <v>4800000000</v>
      </c>
      <c r="K21" s="2">
        <f t="shared" si="15"/>
        <v>4800000000</v>
      </c>
      <c r="L21" s="2">
        <f t="shared" si="15"/>
        <v>4800000000</v>
      </c>
      <c r="M21" s="2">
        <f t="shared" si="15"/>
        <v>4800000000</v>
      </c>
      <c r="N21" s="2">
        <f t="shared" si="15"/>
        <v>4800000000</v>
      </c>
      <c r="O21" s="2">
        <f t="shared" si="15"/>
        <v>3500000000</v>
      </c>
    </row>
    <row r="23" spans="1:15" x14ac:dyDescent="0.35">
      <c r="B23" t="s">
        <v>43</v>
      </c>
      <c r="C23" t="s">
        <v>44</v>
      </c>
      <c r="D23" s="3">
        <f>IFERROR(D5/D6*100,"")</f>
        <v>-0.19220000875169901</v>
      </c>
      <c r="H23" s="3">
        <f t="shared" ref="H23:O23" si="16">IFERROR(H5/H6*100,"")</f>
        <v>-0.76880003500679606</v>
      </c>
      <c r="I23" s="3">
        <f t="shared" si="16"/>
        <v>-0.23037746477794185</v>
      </c>
      <c r="J23" s="3">
        <f t="shared" si="16"/>
        <v>-0.3610726680659147</v>
      </c>
      <c r="K23" s="3">
        <f t="shared" si="16"/>
        <v>-0.49794659667273733</v>
      </c>
      <c r="L23" s="3">
        <f t="shared" si="16"/>
        <v>-0.71766163874127831</v>
      </c>
      <c r="M23" s="3">
        <f t="shared" si="16"/>
        <v>-0.43143267363589383</v>
      </c>
      <c r="N23" s="3">
        <f t="shared" si="16"/>
        <v>-0.19388051372051412</v>
      </c>
      <c r="O23" s="3">
        <f t="shared" si="16"/>
        <v>4.5130817483633994</v>
      </c>
    </row>
    <row r="24" spans="1:15" x14ac:dyDescent="0.35">
      <c r="C24" t="s">
        <v>45</v>
      </c>
      <c r="D24" s="4">
        <f>IFERROR(_xlfn.RRI(5,I23,D23),"")</f>
        <v>-3.558783102150298E-2</v>
      </c>
      <c r="H24" s="4">
        <f t="shared" ref="H24:O24" si="17">IFERROR(_xlfn.RRI(5,M23,H23),"")</f>
        <v>0.12248377557478718</v>
      </c>
      <c r="I24" s="4">
        <f t="shared" si="17"/>
        <v>3.5097278150210132E-2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-0.1</v>
      </c>
      <c r="H25" s="3">
        <f>IFERROR(INDEX(D25:G25,COUNT(D25:G25)),"")</f>
        <v>-0.1</v>
      </c>
      <c r="I25" s="3">
        <f t="shared" ref="I25:O25" si="18">IFERROR(INDEX(I51:I500,MATCH($C$25,$C$51:$C$500,0)),"")</f>
        <v>-0.12</v>
      </c>
      <c r="J25" s="3">
        <f t="shared" si="18"/>
        <v>-0.19</v>
      </c>
      <c r="K25" s="3">
        <f t="shared" si="18"/>
        <v>-0.25</v>
      </c>
      <c r="L25" s="3">
        <f t="shared" si="18"/>
        <v>-0.38</v>
      </c>
      <c r="M25" s="3">
        <f t="shared" si="18"/>
        <v>-0.23</v>
      </c>
      <c r="N25" s="3">
        <f t="shared" si="18"/>
        <v>-0.11</v>
      </c>
      <c r="O25" s="3">
        <f t="shared" si="18"/>
        <v>1.29</v>
      </c>
    </row>
    <row r="26" spans="1:15" x14ac:dyDescent="0.35">
      <c r="C26" t="s">
        <v>48</v>
      </c>
      <c r="D26" s="4">
        <f>IFERROR(_xlfn.RRI(5,I25,D25),"")</f>
        <v>-3.5807495997372762E-2</v>
      </c>
      <c r="H26" s="4">
        <f t="shared" ref="H26:O26" si="19">IFERROR(_xlfn.RRI(5,M25,H25),"")</f>
        <v>-0.1534464547928146</v>
      </c>
      <c r="I26" s="4">
        <f t="shared" si="19"/>
        <v>1.7554577175587616E-2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3.1713426041666666E-2</v>
      </c>
      <c r="H27" s="3">
        <f t="shared" ref="H27:O27" si="20">IFERROR(H4/H21,"")</f>
        <v>0.12685370416666666</v>
      </c>
      <c r="I27" s="3">
        <f t="shared" si="20"/>
        <v>0.66635949020833329</v>
      </c>
      <c r="J27" s="3">
        <f t="shared" si="20"/>
        <v>0.10277777729166666</v>
      </c>
      <c r="K27" s="3">
        <f t="shared" si="20"/>
        <v>9.3865740624999999E-2</v>
      </c>
      <c r="L27" s="3">
        <f t="shared" si="20"/>
        <v>0.10041666666666667</v>
      </c>
      <c r="M27" s="3">
        <f t="shared" si="20"/>
        <v>1.8697066820833332</v>
      </c>
      <c r="N27" s="3">
        <f t="shared" si="20"/>
        <v>0.71499999999999997</v>
      </c>
      <c r="O27" s="3">
        <f t="shared" si="20"/>
        <v>6.597402596857143</v>
      </c>
    </row>
    <row r="28" spans="1:15" x14ac:dyDescent="0.35">
      <c r="C28" t="s">
        <v>50</v>
      </c>
      <c r="D28" s="4">
        <f>IFERROR(_xlfn.RRI(5,I27,D27),"")</f>
        <v>-0.45611520849108467</v>
      </c>
      <c r="H28" s="4">
        <f t="shared" ref="H28:O28" si="21">IFERROR(_xlfn.RRI(5,M27,H27),"")</f>
        <v>-0.4161437485640237</v>
      </c>
      <c r="I28" s="4">
        <f t="shared" si="21"/>
        <v>-1.3991839986948196E-2</v>
      </c>
      <c r="J28" s="4">
        <f t="shared" si="21"/>
        <v>-0.56498398384997506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-0.1666666666666666</v>
      </c>
      <c r="I29" s="4">
        <f t="shared" si="22"/>
        <v>-0.36842105263157898</v>
      </c>
      <c r="J29" s="4">
        <f t="shared" si="22"/>
        <v>-0.24</v>
      </c>
      <c r="K29" s="4">
        <f t="shared" si="22"/>
        <v>-0.34210526315789475</v>
      </c>
      <c r="L29" s="4">
        <f t="shared" si="22"/>
        <v>0.65217391304347816</v>
      </c>
      <c r="M29" s="4">
        <f t="shared" si="22"/>
        <v>1.0909090909090911</v>
      </c>
      <c r="N29" s="4">
        <f t="shared" si="22"/>
        <v>-1.0852713178294575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-0.80963172877299816</v>
      </c>
      <c r="I30" s="4">
        <f t="shared" si="23"/>
        <v>5.4834977732327594</v>
      </c>
      <c r="J30" s="4">
        <f t="shared" si="23"/>
        <v>9.4944509118303932E-2</v>
      </c>
      <c r="K30" s="4">
        <f t="shared" si="23"/>
        <v>-6.5237437759336117E-2</v>
      </c>
      <c r="L30" s="4">
        <f t="shared" si="23"/>
        <v>-0.94629282355948119</v>
      </c>
      <c r="M30" s="4">
        <f t="shared" si="23"/>
        <v>1.6149743805361307</v>
      </c>
      <c r="N30" s="4">
        <f t="shared" si="23"/>
        <v>-0.89162401573907135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51.17</v>
      </c>
      <c r="H32" s="3">
        <f>IFERROR(INDEX(D32:G32,COUNT(D32:G32)),"")</f>
        <v>51.17</v>
      </c>
      <c r="I32" s="3">
        <f t="shared" ref="I32:O32" si="24">IFERROR(INDEX(I51:I500,MATCH($C$32,$C$51:$C$500,0)),"")</f>
        <v>51.27</v>
      </c>
      <c r="J32" s="3">
        <f t="shared" si="24"/>
        <v>51.39</v>
      </c>
      <c r="K32" s="3">
        <f t="shared" si="24"/>
        <v>51.57</v>
      </c>
      <c r="L32" s="3">
        <f t="shared" si="24"/>
        <v>51.83</v>
      </c>
      <c r="M32" s="3">
        <f t="shared" si="24"/>
        <v>52.2</v>
      </c>
      <c r="N32" s="3">
        <f t="shared" si="24"/>
        <v>52.43</v>
      </c>
      <c r="O32" s="3">
        <f t="shared" si="24"/>
        <v>29.37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3.36</v>
      </c>
      <c r="H33" s="3">
        <f>IFERROR(INDEX(D33:G33,COUNT(D33:G33)),"")</f>
        <v>3.36</v>
      </c>
      <c r="I33" s="3">
        <f t="shared" ref="I33:O33" si="25">IFERROR(INDEX(I51:I500,MATCH($C$33,$C$51:$C$500,0)),"")</f>
        <v>7.76</v>
      </c>
      <c r="J33" s="3">
        <f t="shared" si="25"/>
        <v>2.88</v>
      </c>
      <c r="K33" s="3">
        <f t="shared" si="25"/>
        <v>1.53</v>
      </c>
      <c r="L33" s="3">
        <f t="shared" si="25"/>
        <v>1.25</v>
      </c>
      <c r="M33" s="3">
        <f t="shared" si="25"/>
        <v>0.96</v>
      </c>
      <c r="N33" s="3">
        <f t="shared" si="25"/>
        <v>1.95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-1720</v>
      </c>
      <c r="H34" s="3">
        <f>IFERROR(INDEX(D34:G34,COUNT(D34:G34)),"")</f>
        <v>-1720</v>
      </c>
      <c r="I34" s="3">
        <f t="shared" ref="I34:O34" si="26">IFERROR(INDEX(I51:I500,MATCH($C$34,$C$51:$C$500,0)),"")</f>
        <v>-3316.67</v>
      </c>
      <c r="J34" s="3">
        <f t="shared" si="26"/>
        <v>-778.95</v>
      </c>
      <c r="K34" s="3">
        <f t="shared" si="26"/>
        <v>-316</v>
      </c>
      <c r="L34" s="3">
        <f t="shared" si="26"/>
        <v>-171.05</v>
      </c>
      <c r="M34" s="3">
        <f t="shared" si="26"/>
        <v>-217.39</v>
      </c>
      <c r="N34" s="3">
        <f t="shared" si="26"/>
        <v>-927.27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5423.59</v>
      </c>
      <c r="H35" s="3">
        <f>IFERROR(INDEX(D35:G35,COUNT(D35:G35)),"")</f>
        <v>5423.59</v>
      </c>
      <c r="I35" s="3">
        <f t="shared" ref="I35:O35" si="27">IFERROR(INDEX(I51:I500,MATCH($C$35,$C$51:$C$500,0)),"")</f>
        <v>597.28</v>
      </c>
      <c r="J35" s="3">
        <f t="shared" si="27"/>
        <v>1440</v>
      </c>
      <c r="K35" s="3">
        <f t="shared" si="27"/>
        <v>841.63</v>
      </c>
      <c r="L35" s="3">
        <f t="shared" si="27"/>
        <v>647.30999999999995</v>
      </c>
      <c r="M35" s="3">
        <f t="shared" si="27"/>
        <v>26.74</v>
      </c>
      <c r="N35" s="3">
        <f t="shared" si="27"/>
        <v>142.66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152224445</v>
      </c>
      <c r="E51" s="5">
        <v>2674446666</v>
      </c>
      <c r="F51" s="5">
        <v>181856666</v>
      </c>
      <c r="G51" s="5">
        <v>176666668</v>
      </c>
      <c r="I51" s="5">
        <v>3198525553</v>
      </c>
      <c r="J51" s="5">
        <v>493333331</v>
      </c>
      <c r="K51" s="5">
        <v>450555555</v>
      </c>
      <c r="L51" s="5">
        <v>482000000</v>
      </c>
      <c r="M51" s="5">
        <v>8974592074</v>
      </c>
      <c r="N51" s="5">
        <v>3432000000</v>
      </c>
      <c r="O51" s="5">
        <v>23090909089</v>
      </c>
    </row>
    <row r="52" spans="2:15" x14ac:dyDescent="0.35">
      <c r="C52" t="s">
        <v>75</v>
      </c>
      <c r="D52" s="5">
        <v>-18333326</v>
      </c>
      <c r="E52" s="5">
        <v>-2164090908</v>
      </c>
      <c r="F52" s="5">
        <v>-24999990</v>
      </c>
      <c r="G52" s="5">
        <v>-24999990</v>
      </c>
      <c r="I52" s="5">
        <v>-2237424212</v>
      </c>
      <c r="J52" s="5">
        <v>-41666650</v>
      </c>
      <c r="K52" s="5">
        <v>-68333306</v>
      </c>
      <c r="L52" s="5">
        <v>-48333333</v>
      </c>
      <c r="M52" s="5">
        <v>-7503530870</v>
      </c>
      <c r="N52" s="5">
        <v>-2079899625</v>
      </c>
      <c r="O52" s="5">
        <v>-16181385200</v>
      </c>
    </row>
    <row r="53" spans="2:15" x14ac:dyDescent="0.35">
      <c r="C53" t="s">
        <v>76</v>
      </c>
      <c r="D53" s="5">
        <v>133891119</v>
      </c>
      <c r="E53" s="5">
        <v>510355758</v>
      </c>
      <c r="F53" s="5">
        <v>156856676</v>
      </c>
      <c r="G53" s="5">
        <v>151666678</v>
      </c>
      <c r="I53" s="5">
        <v>961101341</v>
      </c>
      <c r="J53" s="5">
        <v>451666681</v>
      </c>
      <c r="K53" s="5">
        <v>382222249</v>
      </c>
      <c r="L53" s="5">
        <v>433666667</v>
      </c>
      <c r="M53" s="5">
        <v>1471061204</v>
      </c>
      <c r="N53" s="5">
        <v>1352100375</v>
      </c>
      <c r="O53" s="5">
        <v>6909523889</v>
      </c>
    </row>
    <row r="54" spans="2:15" x14ac:dyDescent="0.35">
      <c r="C54" t="s">
        <v>77</v>
      </c>
      <c r="D54" s="5">
        <v>-605982638</v>
      </c>
      <c r="E54" s="5">
        <v>-308547677</v>
      </c>
      <c r="F54" s="5">
        <v>-303182487</v>
      </c>
      <c r="G54" s="5">
        <v>-283103119</v>
      </c>
      <c r="I54" s="5">
        <v>-1529887562</v>
      </c>
      <c r="J54" s="5">
        <v>-1358893713</v>
      </c>
      <c r="K54" s="5">
        <v>-1593404018</v>
      </c>
      <c r="L54" s="5">
        <v>-2244349710</v>
      </c>
      <c r="M54" s="5">
        <v>-2565570080</v>
      </c>
      <c r="N54" s="5">
        <v>-1864979099</v>
      </c>
      <c r="O54" s="5">
        <v>-2377330157</v>
      </c>
    </row>
    <row r="55" spans="2:15" x14ac:dyDescent="0.35">
      <c r="C55" t="s">
        <v>79</v>
      </c>
      <c r="D55" s="5">
        <v>-609098613</v>
      </c>
      <c r="E55" s="5">
        <v>-409661026</v>
      </c>
      <c r="F55" s="5">
        <v>-289012849</v>
      </c>
      <c r="G55" s="5">
        <v>-387281757</v>
      </c>
      <c r="I55" s="5">
        <v>-1704430100</v>
      </c>
      <c r="J55" s="5">
        <v>-1542540929</v>
      </c>
      <c r="K55" s="5">
        <v>-1936984851</v>
      </c>
      <c r="L55" s="5">
        <v>-2109101821</v>
      </c>
      <c r="M55" s="5">
        <v>-2592377549</v>
      </c>
      <c r="N55" s="5">
        <v>-2026469887</v>
      </c>
      <c r="O55" s="5">
        <v>-1802234653</v>
      </c>
    </row>
    <row r="56" spans="2:15" x14ac:dyDescent="0.35">
      <c r="C56" t="s">
        <v>87</v>
      </c>
      <c r="D56" s="5">
        <v>-15222444</v>
      </c>
      <c r="E56" s="5">
        <v>-79944668</v>
      </c>
      <c r="F56" s="5">
        <v>-16518666</v>
      </c>
      <c r="G56" s="5">
        <v>-19333665</v>
      </c>
      <c r="I56" s="5">
        <v>-132352555</v>
      </c>
      <c r="J56" s="5">
        <v>-40666665</v>
      </c>
      <c r="K56" s="5">
        <v>-40722221</v>
      </c>
      <c r="L56" s="5">
        <v>-48200000</v>
      </c>
      <c r="M56" s="5">
        <v>-167954545</v>
      </c>
      <c r="N56" s="5">
        <v>-118200000</v>
      </c>
      <c r="O56" s="5">
        <v>-577272727</v>
      </c>
    </row>
    <row r="57" spans="2:15" x14ac:dyDescent="0.35">
      <c r="C57" t="s">
        <v>80</v>
      </c>
      <c r="D57" s="5">
        <v>18338419</v>
      </c>
      <c r="E57" s="5">
        <v>181058017</v>
      </c>
      <c r="F57" s="5">
        <v>2349028</v>
      </c>
      <c r="G57" s="5">
        <v>123512303</v>
      </c>
      <c r="I57" s="5">
        <v>306895093</v>
      </c>
      <c r="J57" s="5">
        <v>224313881</v>
      </c>
      <c r="K57" s="5">
        <v>384303054</v>
      </c>
      <c r="L57" s="5">
        <v>-87047889</v>
      </c>
      <c r="M57" s="5">
        <v>194762014</v>
      </c>
      <c r="N57" s="5">
        <v>279690788</v>
      </c>
      <c r="O57" s="5">
        <v>2177223</v>
      </c>
    </row>
    <row r="58" spans="2:15" x14ac:dyDescent="0.35">
      <c r="C58" t="s">
        <v>81</v>
      </c>
      <c r="D58" s="5">
        <v>-472091519</v>
      </c>
      <c r="E58" s="5">
        <v>201808081</v>
      </c>
      <c r="F58" s="5">
        <v>-146325811</v>
      </c>
      <c r="G58" s="5">
        <v>-131436441</v>
      </c>
      <c r="I58" s="5">
        <v>-568786221</v>
      </c>
      <c r="J58" s="5">
        <v>-907227032</v>
      </c>
      <c r="K58" s="5">
        <v>-1211181769</v>
      </c>
      <c r="L58" s="5">
        <v>-1810683043</v>
      </c>
      <c r="M58" s="5">
        <v>-1094508876</v>
      </c>
      <c r="N58" s="5">
        <v>-512878724</v>
      </c>
      <c r="O58" s="5">
        <v>4532193732</v>
      </c>
    </row>
    <row r="59" spans="2:15" x14ac:dyDescent="0.35">
      <c r="C59" t="s">
        <v>82</v>
      </c>
    </row>
    <row r="60" spans="2:15" x14ac:dyDescent="0.35">
      <c r="C60" t="s">
        <v>28</v>
      </c>
      <c r="D60" s="5">
        <v>-472091519</v>
      </c>
      <c r="E60" s="5">
        <v>201808081</v>
      </c>
      <c r="F60" s="5">
        <v>-146325811</v>
      </c>
      <c r="G60" s="5">
        <v>-131436441</v>
      </c>
      <c r="I60" s="5">
        <v>-568786221</v>
      </c>
      <c r="J60" s="5">
        <v>-907227032</v>
      </c>
      <c r="K60" s="5">
        <v>-1211181769</v>
      </c>
      <c r="L60" s="5">
        <v>-1810683043</v>
      </c>
      <c r="M60" s="5">
        <v>-1094508876</v>
      </c>
      <c r="N60" s="5">
        <v>-512878724</v>
      </c>
      <c r="O60" s="5">
        <v>4532193732</v>
      </c>
    </row>
    <row r="61" spans="2:15" x14ac:dyDescent="0.35">
      <c r="C61" t="s">
        <v>27</v>
      </c>
    </row>
    <row r="62" spans="2:15" x14ac:dyDescent="0.35">
      <c r="C62" t="s">
        <v>91</v>
      </c>
      <c r="D62" s="5">
        <v>-472091519</v>
      </c>
      <c r="E62" s="5">
        <v>201808081</v>
      </c>
      <c r="F62" s="5">
        <v>-146325811</v>
      </c>
      <c r="G62" s="5">
        <v>-131436441</v>
      </c>
      <c r="I62" s="5">
        <v>-568786221</v>
      </c>
      <c r="J62" s="5">
        <v>-907227032</v>
      </c>
      <c r="K62" s="5">
        <v>-1211181769</v>
      </c>
      <c r="L62" s="5">
        <v>-1810683043</v>
      </c>
      <c r="M62" s="5">
        <v>-1094508876</v>
      </c>
      <c r="N62" s="5">
        <v>-512878724</v>
      </c>
      <c r="O62" s="5">
        <v>4532193732</v>
      </c>
    </row>
    <row r="63" spans="2:15" x14ac:dyDescent="0.35">
      <c r="C63" t="s">
        <v>92</v>
      </c>
      <c r="E63" s="5">
        <v>1833684</v>
      </c>
      <c r="I63" s="5">
        <v>1833684</v>
      </c>
      <c r="J63" s="5">
        <v>16590122</v>
      </c>
      <c r="K63" s="5">
        <v>-21508981</v>
      </c>
      <c r="L63" s="5">
        <v>25230590</v>
      </c>
      <c r="M63" s="5">
        <v>12104171</v>
      </c>
      <c r="N63" s="5">
        <v>24974800</v>
      </c>
      <c r="O63" s="5">
        <v>107307433</v>
      </c>
    </row>
    <row r="64" spans="2:15" x14ac:dyDescent="0.35">
      <c r="C64" t="s">
        <v>93</v>
      </c>
      <c r="D64" s="5">
        <v>-472091519</v>
      </c>
      <c r="E64" s="5">
        <v>203641765</v>
      </c>
      <c r="F64" s="5">
        <v>-146325811</v>
      </c>
      <c r="G64" s="5">
        <v>-131436441</v>
      </c>
      <c r="I64" s="5">
        <v>-566952537</v>
      </c>
      <c r="J64" s="5">
        <v>-890636910</v>
      </c>
      <c r="K64" s="5">
        <v>-1232690750</v>
      </c>
      <c r="L64" s="5">
        <v>-1785452453</v>
      </c>
      <c r="M64" s="5">
        <v>-1082404705</v>
      </c>
      <c r="N64" s="5">
        <v>-487903924</v>
      </c>
      <c r="O64" s="5">
        <v>4639501165</v>
      </c>
    </row>
    <row r="65" spans="2:15" x14ac:dyDescent="0.35">
      <c r="C65" t="s">
        <v>94</v>
      </c>
      <c r="D65" s="5">
        <v>-472091519</v>
      </c>
      <c r="E65" s="5">
        <v>201808081</v>
      </c>
      <c r="F65" s="5">
        <v>-146325811</v>
      </c>
      <c r="G65" s="5">
        <v>-131436441</v>
      </c>
      <c r="I65" s="5">
        <v>-568786221</v>
      </c>
      <c r="J65" s="5">
        <v>-907227032</v>
      </c>
      <c r="K65" s="5">
        <v>-1211181769</v>
      </c>
      <c r="L65" s="5">
        <v>-1810683043</v>
      </c>
      <c r="M65" s="5">
        <v>-1094508876</v>
      </c>
      <c r="N65" s="5">
        <v>-512878724</v>
      </c>
      <c r="O65" s="5">
        <v>4532193732</v>
      </c>
    </row>
    <row r="66" spans="2:15" x14ac:dyDescent="0.35">
      <c r="C66" t="s">
        <v>7</v>
      </c>
      <c r="D66" s="5">
        <v>-472091519</v>
      </c>
      <c r="E66" s="5">
        <v>203641765</v>
      </c>
      <c r="F66" s="5">
        <v>-146325811</v>
      </c>
      <c r="G66" s="5">
        <v>-131436441</v>
      </c>
      <c r="I66" s="5">
        <v>-566952537</v>
      </c>
      <c r="J66" s="5">
        <v>-890636910</v>
      </c>
      <c r="K66" s="5">
        <v>-1232690750</v>
      </c>
      <c r="L66" s="5">
        <v>-1785452453</v>
      </c>
      <c r="M66" s="5">
        <v>-1082113659</v>
      </c>
      <c r="N66" s="5">
        <v>-487903924</v>
      </c>
      <c r="O66" s="5">
        <v>4639501165</v>
      </c>
    </row>
    <row r="67" spans="2:15" x14ac:dyDescent="0.35">
      <c r="C67" t="s">
        <v>429</v>
      </c>
      <c r="M67" s="5">
        <v>-291046</v>
      </c>
    </row>
    <row r="68" spans="2:15" x14ac:dyDescent="0.35">
      <c r="C68" t="s">
        <v>95</v>
      </c>
      <c r="D68" s="5">
        <v>-472091519</v>
      </c>
      <c r="E68" s="5">
        <v>201808081</v>
      </c>
      <c r="F68" s="5">
        <v>-146325811</v>
      </c>
      <c r="G68" s="5">
        <v>-131436441</v>
      </c>
      <c r="I68" s="5">
        <v>-568786221</v>
      </c>
      <c r="J68" s="5">
        <v>-907227032</v>
      </c>
      <c r="K68" s="5">
        <v>-1211181769</v>
      </c>
      <c r="L68" s="5">
        <v>-1810683043</v>
      </c>
      <c r="M68" s="5">
        <v>-1094508876</v>
      </c>
      <c r="N68" s="5">
        <v>-512878724</v>
      </c>
      <c r="O68" s="5">
        <v>4532193732</v>
      </c>
    </row>
    <row r="69" spans="2:15" x14ac:dyDescent="0.35">
      <c r="C69" t="s">
        <v>96</v>
      </c>
      <c r="D69" s="5">
        <v>-472091519</v>
      </c>
      <c r="E69" s="5">
        <v>203641765</v>
      </c>
      <c r="F69" s="5">
        <v>-146325811</v>
      </c>
      <c r="G69" s="5">
        <v>-131436441</v>
      </c>
      <c r="I69" s="5">
        <v>-566952537</v>
      </c>
      <c r="J69" s="5">
        <v>-890636910</v>
      </c>
      <c r="K69" s="5">
        <v>-1232690750</v>
      </c>
      <c r="L69" s="5">
        <v>-1785452453</v>
      </c>
      <c r="M69" s="5">
        <v>-1082404705</v>
      </c>
      <c r="N69" s="5">
        <v>-487903924</v>
      </c>
      <c r="O69" s="5">
        <v>4639501165</v>
      </c>
    </row>
    <row r="70" spans="2:15" x14ac:dyDescent="0.35">
      <c r="C70" t="s">
        <v>97</v>
      </c>
      <c r="D70" s="5">
        <v>-472091519</v>
      </c>
      <c r="E70" s="5">
        <v>203641765</v>
      </c>
      <c r="F70" s="5">
        <v>-146325811</v>
      </c>
      <c r="G70" s="5">
        <v>-131436441</v>
      </c>
      <c r="I70" s="5">
        <v>-566952537</v>
      </c>
      <c r="J70" s="5">
        <v>-890636910</v>
      </c>
      <c r="K70" s="5">
        <v>-1232690750</v>
      </c>
      <c r="L70" s="5">
        <v>-1785452453</v>
      </c>
      <c r="M70" s="5">
        <v>-1082404705</v>
      </c>
      <c r="N70" s="5">
        <v>-487903924</v>
      </c>
      <c r="O70" s="5">
        <v>4639501165</v>
      </c>
    </row>
    <row r="72" spans="2:15" x14ac:dyDescent="0.35">
      <c r="B72" t="s">
        <v>98</v>
      </c>
      <c r="C72" t="s">
        <v>99</v>
      </c>
    </row>
    <row r="73" spans="2:15" x14ac:dyDescent="0.35">
      <c r="C73" t="s">
        <v>100</v>
      </c>
    </row>
    <row r="74" spans="2:15" x14ac:dyDescent="0.35">
      <c r="C74" t="s">
        <v>19</v>
      </c>
      <c r="D74" s="5">
        <v>571207855</v>
      </c>
      <c r="E74" s="5">
        <v>582786964</v>
      </c>
      <c r="F74" s="5">
        <v>336826321</v>
      </c>
      <c r="G74" s="5">
        <v>415289362</v>
      </c>
      <c r="I74" s="5">
        <v>582786964</v>
      </c>
      <c r="J74" s="5">
        <v>340663919</v>
      </c>
      <c r="K74" s="5">
        <v>1049620098</v>
      </c>
      <c r="L74" s="5">
        <v>2569066088</v>
      </c>
      <c r="M74" s="5">
        <v>6816720959</v>
      </c>
      <c r="N74" s="5">
        <v>727017000</v>
      </c>
      <c r="O74" s="5">
        <v>2160477804</v>
      </c>
    </row>
    <row r="75" spans="2:15" x14ac:dyDescent="0.35">
      <c r="C75" t="s">
        <v>107</v>
      </c>
    </row>
    <row r="76" spans="2:15" x14ac:dyDescent="0.35">
      <c r="C76" t="s">
        <v>101</v>
      </c>
      <c r="K76" s="5">
        <v>252000000</v>
      </c>
      <c r="L76" s="5">
        <v>407565686</v>
      </c>
      <c r="M76" s="5">
        <v>1068891311</v>
      </c>
      <c r="N76" s="5">
        <v>957658426</v>
      </c>
      <c r="O76" s="5">
        <v>771000000</v>
      </c>
    </row>
    <row r="77" spans="2:15" x14ac:dyDescent="0.35">
      <c r="C77" t="s">
        <v>103</v>
      </c>
      <c r="D77" s="5">
        <v>1210908</v>
      </c>
      <c r="E77" s="5">
        <v>1210908</v>
      </c>
      <c r="F77" s="5">
        <v>1405096</v>
      </c>
      <c r="G77" s="5">
        <v>760935908</v>
      </c>
      <c r="I77" s="5">
        <v>1210908</v>
      </c>
      <c r="J77" s="5">
        <v>712085908</v>
      </c>
      <c r="K77" s="5">
        <v>712095720</v>
      </c>
      <c r="L77" s="5">
        <v>710875000</v>
      </c>
      <c r="M77" s="5">
        <v>840461292</v>
      </c>
      <c r="N77" s="5">
        <v>821296889</v>
      </c>
      <c r="O77" s="5">
        <v>982772101</v>
      </c>
    </row>
    <row r="78" spans="2:15" x14ac:dyDescent="0.35">
      <c r="C78" t="s">
        <v>104</v>
      </c>
      <c r="K78" s="5">
        <v>252000000</v>
      </c>
      <c r="L78" s="5">
        <v>407565686</v>
      </c>
      <c r="M78" s="5">
        <v>1068891311</v>
      </c>
      <c r="N78" s="5">
        <v>957658426</v>
      </c>
      <c r="O78" s="5">
        <v>771000000</v>
      </c>
    </row>
    <row r="79" spans="2:15" x14ac:dyDescent="0.35">
      <c r="C79" t="s">
        <v>105</v>
      </c>
      <c r="D79" s="5">
        <v>2211435116</v>
      </c>
      <c r="E79" s="5">
        <v>2711435116</v>
      </c>
      <c r="F79" s="5">
        <v>2880961072</v>
      </c>
      <c r="G79" s="5">
        <v>2880961072</v>
      </c>
      <c r="I79" s="5">
        <v>2711435116</v>
      </c>
      <c r="J79" s="5">
        <v>3580961072</v>
      </c>
      <c r="K79" s="5">
        <v>3770028275</v>
      </c>
      <c r="L79" s="5">
        <v>3775365738</v>
      </c>
      <c r="M79" s="5">
        <v>145000000</v>
      </c>
      <c r="N79" s="5">
        <v>3406416781</v>
      </c>
    </row>
    <row r="80" spans="2:15" x14ac:dyDescent="0.35">
      <c r="C80" t="s">
        <v>102</v>
      </c>
      <c r="D80" s="5">
        <v>2211435116</v>
      </c>
      <c r="E80" s="5">
        <v>2711435116</v>
      </c>
      <c r="F80" s="5">
        <v>2880961072</v>
      </c>
      <c r="G80" s="5">
        <v>2880961072</v>
      </c>
      <c r="I80" s="5">
        <v>2711435116</v>
      </c>
      <c r="J80" s="5">
        <v>3580961072</v>
      </c>
      <c r="K80" s="5">
        <v>3770028275</v>
      </c>
      <c r="L80" s="5">
        <v>3775365738</v>
      </c>
      <c r="M80" s="5">
        <v>145000000</v>
      </c>
      <c r="N80" s="5">
        <v>3406416781</v>
      </c>
    </row>
    <row r="81" spans="3:15" x14ac:dyDescent="0.35">
      <c r="C81" t="s">
        <v>106</v>
      </c>
      <c r="D81" s="5">
        <v>2211435116</v>
      </c>
      <c r="E81" s="5">
        <v>2711435116</v>
      </c>
      <c r="F81" s="5">
        <v>2880961072</v>
      </c>
      <c r="G81" s="5">
        <v>2880961072</v>
      </c>
      <c r="I81" s="5">
        <v>2711435116</v>
      </c>
      <c r="J81" s="5">
        <v>3580961072</v>
      </c>
      <c r="K81" s="5">
        <v>3770028275</v>
      </c>
      <c r="L81" s="5">
        <v>3775365738</v>
      </c>
      <c r="M81" s="5">
        <v>145000000</v>
      </c>
      <c r="N81" s="5">
        <v>3406416781</v>
      </c>
    </row>
    <row r="82" spans="3:15" x14ac:dyDescent="0.35">
      <c r="C82" t="s">
        <v>108</v>
      </c>
      <c r="D82" s="5">
        <v>69088536134</v>
      </c>
      <c r="E82" s="5">
        <v>69059340609</v>
      </c>
      <c r="F82" s="5">
        <v>66988536134</v>
      </c>
      <c r="G82" s="5">
        <v>66988536134</v>
      </c>
      <c r="I82" s="5">
        <v>69059340609</v>
      </c>
      <c r="J82" s="5">
        <v>71188536134</v>
      </c>
      <c r="K82" s="5">
        <v>68860936134</v>
      </c>
      <c r="L82" s="5">
        <v>75445101009</v>
      </c>
      <c r="M82" s="5">
        <v>72722602339</v>
      </c>
      <c r="N82" s="5">
        <v>77753213969</v>
      </c>
      <c r="O82" s="5">
        <v>79546207353</v>
      </c>
    </row>
    <row r="83" spans="3:15" x14ac:dyDescent="0.35">
      <c r="C83" t="s">
        <v>80</v>
      </c>
      <c r="D83" s="5">
        <v>225974101</v>
      </c>
      <c r="E83" s="5">
        <v>225974101</v>
      </c>
      <c r="F83" s="5">
        <v>224140417</v>
      </c>
      <c r="G83" s="5">
        <v>224140417</v>
      </c>
      <c r="I83" s="5">
        <v>225974101</v>
      </c>
      <c r="J83" s="5">
        <v>224140417</v>
      </c>
      <c r="K83" s="5">
        <v>207550295</v>
      </c>
      <c r="L83" s="5">
        <v>229059276</v>
      </c>
      <c r="M83" s="5">
        <v>203828686</v>
      </c>
      <c r="N83" s="5">
        <v>191724515</v>
      </c>
      <c r="O83" s="5">
        <v>166749715</v>
      </c>
    </row>
    <row r="84" spans="3:15" x14ac:dyDescent="0.35">
      <c r="C84" t="s">
        <v>109</v>
      </c>
      <c r="D84" s="5">
        <v>84834672394</v>
      </c>
      <c r="E84" s="5">
        <v>85293660570</v>
      </c>
      <c r="F84" s="5">
        <v>83411890184</v>
      </c>
      <c r="G84" s="5">
        <v>83508781552</v>
      </c>
      <c r="I84" s="5">
        <v>85293660570</v>
      </c>
      <c r="J84" s="5">
        <v>88328880410</v>
      </c>
      <c r="K84" s="5">
        <v>87370911240</v>
      </c>
      <c r="L84" s="5">
        <v>95819385059</v>
      </c>
      <c r="M84" s="5">
        <v>98590411370</v>
      </c>
      <c r="N84" s="5">
        <v>100851588228</v>
      </c>
      <c r="O84" s="5">
        <v>84327185157</v>
      </c>
    </row>
    <row r="85" spans="3:15" x14ac:dyDescent="0.35">
      <c r="C85" t="s">
        <v>110</v>
      </c>
    </row>
    <row r="86" spans="3:15" x14ac:dyDescent="0.35">
      <c r="C86" t="s">
        <v>112</v>
      </c>
      <c r="M86" s="5">
        <v>31675000</v>
      </c>
      <c r="N86" s="5">
        <v>63350000</v>
      </c>
      <c r="O86" s="5">
        <v>95025000</v>
      </c>
    </row>
    <row r="87" spans="3:15" x14ac:dyDescent="0.35">
      <c r="C87" t="s">
        <v>113</v>
      </c>
      <c r="D87" s="5">
        <v>8215804537</v>
      </c>
      <c r="E87" s="5">
        <v>8245000062</v>
      </c>
      <c r="F87" s="5">
        <v>10319137869</v>
      </c>
      <c r="G87" s="5">
        <v>10344137859</v>
      </c>
      <c r="I87" s="5">
        <v>8245000062</v>
      </c>
      <c r="J87" s="5">
        <v>6192471173</v>
      </c>
      <c r="K87" s="5">
        <v>8302471169</v>
      </c>
      <c r="L87" s="5">
        <v>1551666667</v>
      </c>
    </row>
    <row r="88" spans="3:15" x14ac:dyDescent="0.35">
      <c r="C88" t="s">
        <v>115</v>
      </c>
      <c r="D88" s="5">
        <v>164379384834</v>
      </c>
      <c r="E88" s="5">
        <v>164423580359</v>
      </c>
      <c r="F88" s="5">
        <v>166451614504</v>
      </c>
      <c r="G88" s="5">
        <v>166491614494</v>
      </c>
      <c r="I88" s="5">
        <v>164423580359</v>
      </c>
      <c r="J88" s="5">
        <v>162409947808</v>
      </c>
      <c r="K88" s="5">
        <v>164320694467</v>
      </c>
      <c r="L88" s="5">
        <v>157617560835</v>
      </c>
      <c r="M88" s="5">
        <v>156100465038</v>
      </c>
      <c r="N88" s="5">
        <v>155168879044</v>
      </c>
      <c r="O88" s="5">
        <v>23035025000</v>
      </c>
    </row>
    <row r="89" spans="3:15" x14ac:dyDescent="0.35">
      <c r="C89" t="s">
        <v>116</v>
      </c>
      <c r="D89" s="5">
        <v>249214057228</v>
      </c>
      <c r="E89" s="5">
        <v>249717240929</v>
      </c>
      <c r="F89" s="5">
        <v>249863504688</v>
      </c>
      <c r="G89" s="5">
        <v>250000396046</v>
      </c>
      <c r="I89" s="5">
        <v>249717240929</v>
      </c>
      <c r="J89" s="5">
        <v>250738828218</v>
      </c>
      <c r="K89" s="5">
        <v>251691605707</v>
      </c>
      <c r="L89" s="5">
        <v>253436945894</v>
      </c>
      <c r="M89" s="5">
        <v>254690876408</v>
      </c>
      <c r="N89" s="5">
        <v>256020467272</v>
      </c>
      <c r="O89" s="5">
        <v>107362210157</v>
      </c>
    </row>
    <row r="90" spans="3:15" x14ac:dyDescent="0.35">
      <c r="C90" t="s">
        <v>117</v>
      </c>
    </row>
    <row r="91" spans="3:15" x14ac:dyDescent="0.35">
      <c r="C91" t="s">
        <v>118</v>
      </c>
    </row>
    <row r="92" spans="3:15" x14ac:dyDescent="0.35">
      <c r="C92" t="s">
        <v>119</v>
      </c>
      <c r="D92" s="5">
        <v>779554584</v>
      </c>
      <c r="E92" s="5">
        <v>898422321</v>
      </c>
      <c r="F92" s="5">
        <v>849193522</v>
      </c>
      <c r="G92" s="5">
        <v>1599897403</v>
      </c>
      <c r="I92" s="5">
        <v>898422321</v>
      </c>
      <c r="J92" s="5">
        <v>1691153308</v>
      </c>
      <c r="K92" s="5">
        <v>1684976985</v>
      </c>
      <c r="L92" s="5">
        <v>2233986198</v>
      </c>
      <c r="M92" s="5">
        <v>3761316460</v>
      </c>
      <c r="N92" s="5">
        <v>4286132239</v>
      </c>
      <c r="O92" s="5">
        <v>4503358863</v>
      </c>
    </row>
    <row r="93" spans="3:15" x14ac:dyDescent="0.35">
      <c r="C93" t="s">
        <v>120</v>
      </c>
    </row>
    <row r="94" spans="3:15" x14ac:dyDescent="0.35">
      <c r="C94" t="s">
        <v>286</v>
      </c>
      <c r="D94" s="5">
        <v>1210908</v>
      </c>
      <c r="E94" s="5">
        <v>1210908</v>
      </c>
      <c r="F94" s="5">
        <v>1405096</v>
      </c>
      <c r="G94" s="5">
        <v>760935908</v>
      </c>
      <c r="I94" s="5">
        <v>1210908</v>
      </c>
      <c r="J94" s="5">
        <v>712085908</v>
      </c>
      <c r="K94" s="5">
        <v>712095720</v>
      </c>
      <c r="L94" s="5">
        <v>710875000</v>
      </c>
      <c r="M94" s="5">
        <v>840461292</v>
      </c>
      <c r="N94" s="5">
        <v>821296889</v>
      </c>
      <c r="O94" s="5">
        <v>982772101</v>
      </c>
    </row>
    <row r="95" spans="3:15" x14ac:dyDescent="0.35">
      <c r="C95" t="s">
        <v>122</v>
      </c>
      <c r="D95" s="5">
        <v>403859527</v>
      </c>
      <c r="E95" s="5">
        <v>402027272</v>
      </c>
      <c r="F95" s="5">
        <v>469840280</v>
      </c>
      <c r="G95" s="5">
        <v>471112301</v>
      </c>
      <c r="I95" s="5">
        <v>402027272</v>
      </c>
      <c r="J95" s="5">
        <v>469659090</v>
      </c>
      <c r="K95" s="5">
        <v>473321454</v>
      </c>
      <c r="L95" s="5">
        <v>727765404</v>
      </c>
      <c r="M95" s="5">
        <v>2439004915</v>
      </c>
      <c r="N95" s="5">
        <v>2499485495</v>
      </c>
      <c r="O95" s="5">
        <v>3303823448</v>
      </c>
    </row>
    <row r="96" spans="3:15" x14ac:dyDescent="0.35">
      <c r="C96" t="s">
        <v>123</v>
      </c>
      <c r="D96" s="5">
        <v>76341210</v>
      </c>
      <c r="E96" s="5">
        <v>89767394</v>
      </c>
      <c r="F96" s="5">
        <v>59011595</v>
      </c>
      <c r="G96" s="5">
        <v>73167500</v>
      </c>
      <c r="I96" s="5">
        <v>89767394</v>
      </c>
      <c r="J96" s="5">
        <v>240725000</v>
      </c>
      <c r="K96" s="5">
        <v>234632799</v>
      </c>
      <c r="L96" s="5">
        <v>574540000</v>
      </c>
      <c r="M96" s="5">
        <v>292699999</v>
      </c>
      <c r="N96" s="5">
        <v>839013468</v>
      </c>
      <c r="O96" s="5">
        <v>40000000</v>
      </c>
    </row>
    <row r="97" spans="3:15" x14ac:dyDescent="0.35">
      <c r="C97" t="s">
        <v>127</v>
      </c>
      <c r="D97" s="5">
        <v>2809373870</v>
      </c>
      <c r="E97" s="5">
        <v>2721598315</v>
      </c>
      <c r="F97" s="5">
        <v>3120732638</v>
      </c>
      <c r="G97" s="5">
        <v>2360594304</v>
      </c>
      <c r="I97" s="5">
        <v>2721598315</v>
      </c>
      <c r="J97" s="5">
        <v>2383502080</v>
      </c>
      <c r="K97" s="5">
        <v>2451818982</v>
      </c>
      <c r="L97" s="5">
        <v>2415459206</v>
      </c>
      <c r="M97" s="5">
        <v>110898051</v>
      </c>
      <c r="N97" s="5">
        <v>82472431</v>
      </c>
      <c r="O97" s="5">
        <v>57674101</v>
      </c>
    </row>
    <row r="98" spans="3:15" x14ac:dyDescent="0.35">
      <c r="C98" t="s">
        <v>128</v>
      </c>
      <c r="D98" s="5">
        <v>2809373870</v>
      </c>
      <c r="E98" s="5">
        <v>2721598315</v>
      </c>
      <c r="F98" s="5">
        <v>3120732638</v>
      </c>
      <c r="G98" s="5">
        <v>2360594304</v>
      </c>
      <c r="I98" s="5">
        <v>2721598315</v>
      </c>
      <c r="J98" s="5">
        <v>2383502080</v>
      </c>
      <c r="K98" s="5">
        <v>2451818982</v>
      </c>
      <c r="L98" s="5">
        <v>2415459206</v>
      </c>
      <c r="M98" s="5">
        <v>110898051</v>
      </c>
      <c r="N98" s="5">
        <v>82472431</v>
      </c>
      <c r="O98" s="5">
        <v>57674101</v>
      </c>
    </row>
    <row r="99" spans="3:15" x14ac:dyDescent="0.35">
      <c r="C99" t="s">
        <v>570</v>
      </c>
    </row>
    <row r="100" spans="3:15" x14ac:dyDescent="0.35">
      <c r="C100" t="s">
        <v>132</v>
      </c>
      <c r="D100" s="5">
        <v>3588928454</v>
      </c>
      <c r="E100" s="5">
        <v>3620020636</v>
      </c>
      <c r="F100" s="5">
        <v>3969926160</v>
      </c>
      <c r="G100" s="5">
        <v>3960491707</v>
      </c>
      <c r="I100" s="5">
        <v>3620020636</v>
      </c>
      <c r="J100" s="5">
        <v>4074655388</v>
      </c>
      <c r="K100" s="5">
        <v>4136795967</v>
      </c>
      <c r="L100" s="5">
        <v>4649445404</v>
      </c>
      <c r="M100" s="5">
        <v>3872214511</v>
      </c>
      <c r="N100" s="5">
        <v>4368604670</v>
      </c>
      <c r="O100" s="5">
        <v>4561032964</v>
      </c>
    </row>
    <row r="101" spans="3:15" x14ac:dyDescent="0.35">
      <c r="C101" t="s">
        <v>133</v>
      </c>
    </row>
    <row r="102" spans="3:15" x14ac:dyDescent="0.35">
      <c r="C102" t="s">
        <v>134</v>
      </c>
      <c r="D102" s="5">
        <v>96000320400</v>
      </c>
      <c r="E102" s="5">
        <v>96000320400</v>
      </c>
      <c r="F102" s="5">
        <v>96000320400</v>
      </c>
      <c r="G102" s="5">
        <v>96000320400</v>
      </c>
      <c r="I102" s="5">
        <v>96000320400</v>
      </c>
      <c r="J102" s="5">
        <v>96000320400</v>
      </c>
      <c r="K102" s="5">
        <v>96000320400</v>
      </c>
      <c r="L102" s="5">
        <v>96000320400</v>
      </c>
      <c r="M102" s="5">
        <v>96000320400</v>
      </c>
      <c r="N102" s="5">
        <v>96000000000</v>
      </c>
      <c r="O102" s="5">
        <v>70000000000</v>
      </c>
    </row>
    <row r="103" spans="3:15" x14ac:dyDescent="0.35">
      <c r="C103" t="s">
        <v>135</v>
      </c>
      <c r="D103" s="5">
        <v>152345472933</v>
      </c>
      <c r="E103" s="5">
        <v>152345472933</v>
      </c>
      <c r="F103" s="5">
        <v>152345472933</v>
      </c>
      <c r="G103" s="5">
        <v>152345472933</v>
      </c>
      <c r="I103" s="5">
        <v>152345472933</v>
      </c>
      <c r="J103" s="5">
        <v>152345472933</v>
      </c>
      <c r="K103" s="5">
        <v>152345472933</v>
      </c>
      <c r="L103" s="5">
        <v>152345472933</v>
      </c>
      <c r="M103" s="5">
        <v>152345472933</v>
      </c>
      <c r="N103" s="5">
        <v>152342589333</v>
      </c>
      <c r="O103" s="5">
        <v>29004000000</v>
      </c>
    </row>
    <row r="104" spans="3:15" x14ac:dyDescent="0.35">
      <c r="C104" t="s">
        <v>136</v>
      </c>
      <c r="D104" s="5">
        <v>-2946638660</v>
      </c>
      <c r="E104" s="5">
        <v>-2474547141</v>
      </c>
      <c r="F104" s="5">
        <v>-2676355222</v>
      </c>
      <c r="G104" s="5">
        <v>-2530029411</v>
      </c>
      <c r="I104" s="5">
        <v>-2474547141</v>
      </c>
      <c r="J104" s="5">
        <v>-1905760920</v>
      </c>
      <c r="K104" s="5">
        <v>-998533888</v>
      </c>
      <c r="L104" s="5">
        <v>212647881</v>
      </c>
      <c r="M104" s="5">
        <v>2023330924</v>
      </c>
      <c r="N104" s="5">
        <v>3117548754</v>
      </c>
      <c r="O104" s="5">
        <v>3630427478</v>
      </c>
    </row>
    <row r="105" spans="3:15" x14ac:dyDescent="0.35">
      <c r="C105" t="s">
        <v>137</v>
      </c>
      <c r="D105" s="5">
        <v>960000000</v>
      </c>
      <c r="E105" s="5">
        <v>960000000</v>
      </c>
      <c r="F105" s="5">
        <v>960000000</v>
      </c>
      <c r="G105" s="5">
        <v>960000000</v>
      </c>
      <c r="I105" s="5">
        <v>960000000</v>
      </c>
      <c r="J105" s="5">
        <v>960000000</v>
      </c>
      <c r="K105" s="5">
        <v>960000000</v>
      </c>
      <c r="L105" s="5">
        <v>960000000</v>
      </c>
      <c r="M105" s="5">
        <v>960000000</v>
      </c>
      <c r="N105" s="5">
        <v>960000000</v>
      </c>
    </row>
    <row r="106" spans="3:15" x14ac:dyDescent="0.35">
      <c r="C106" t="s">
        <v>138</v>
      </c>
      <c r="D106" s="5">
        <v>-3906638660</v>
      </c>
      <c r="E106" s="5">
        <v>-3434547141</v>
      </c>
      <c r="F106" s="5">
        <v>-3636355222</v>
      </c>
      <c r="G106" s="5">
        <v>-3490029411</v>
      </c>
      <c r="I106" s="5">
        <v>-3434547141</v>
      </c>
      <c r="J106" s="5">
        <v>-2865760920</v>
      </c>
      <c r="K106" s="5">
        <v>-1958533888</v>
      </c>
      <c r="L106" s="5">
        <v>-747352119</v>
      </c>
      <c r="M106" s="5">
        <v>1063330924</v>
      </c>
      <c r="N106" s="5">
        <v>2157548754</v>
      </c>
    </row>
    <row r="107" spans="3:15" x14ac:dyDescent="0.35">
      <c r="C107" t="s">
        <v>139</v>
      </c>
      <c r="D107" s="5">
        <v>-2946638660</v>
      </c>
      <c r="E107" s="5">
        <v>-2474547141</v>
      </c>
      <c r="F107" s="5">
        <v>-2676355222</v>
      </c>
      <c r="G107" s="5">
        <v>-2530029411</v>
      </c>
      <c r="I107" s="5">
        <v>-2474547141</v>
      </c>
      <c r="J107" s="5">
        <v>-1905760920</v>
      </c>
      <c r="K107" s="5">
        <v>-998533888</v>
      </c>
      <c r="L107" s="5">
        <v>212647881</v>
      </c>
      <c r="M107" s="5">
        <v>2023330924</v>
      </c>
      <c r="N107" s="5">
        <v>3117548754</v>
      </c>
      <c r="O107" s="5">
        <v>3630427478</v>
      </c>
    </row>
    <row r="108" spans="3:15" x14ac:dyDescent="0.35">
      <c r="C108" t="s">
        <v>291</v>
      </c>
      <c r="M108" s="5">
        <v>245708954</v>
      </c>
    </row>
    <row r="109" spans="3:15" x14ac:dyDescent="0.35">
      <c r="C109" t="s">
        <v>9</v>
      </c>
      <c r="D109" s="5">
        <v>245625128774</v>
      </c>
      <c r="E109" s="5">
        <v>246097220293</v>
      </c>
      <c r="F109" s="5">
        <v>245893578528</v>
      </c>
      <c r="G109" s="5">
        <v>246039904339</v>
      </c>
      <c r="I109" s="5">
        <v>246097220293</v>
      </c>
      <c r="J109" s="5">
        <v>246664172830</v>
      </c>
      <c r="K109" s="5">
        <v>247554809740</v>
      </c>
      <c r="L109" s="5">
        <v>248787500490</v>
      </c>
      <c r="M109" s="5">
        <v>250818661897</v>
      </c>
      <c r="N109" s="5">
        <v>251651862602</v>
      </c>
      <c r="O109" s="5">
        <v>102801177193</v>
      </c>
    </row>
    <row r="110" spans="3:15" x14ac:dyDescent="0.35">
      <c r="C110" t="s">
        <v>140</v>
      </c>
      <c r="D110" s="5">
        <v>249214057228</v>
      </c>
      <c r="E110" s="5">
        <v>249717240929</v>
      </c>
      <c r="F110" s="5">
        <v>249863504688</v>
      </c>
      <c r="G110" s="5">
        <v>250000396046</v>
      </c>
      <c r="I110" s="5">
        <v>249717240929</v>
      </c>
      <c r="J110" s="5">
        <v>250738828218</v>
      </c>
      <c r="K110" s="5">
        <v>251691605707</v>
      </c>
      <c r="L110" s="5">
        <v>253436945894</v>
      </c>
      <c r="M110" s="5">
        <v>254690876408</v>
      </c>
      <c r="N110" s="5">
        <v>256020467272</v>
      </c>
      <c r="O110" s="5">
        <v>107362210157</v>
      </c>
    </row>
    <row r="111" spans="3:15" x14ac:dyDescent="0.35">
      <c r="C111" t="s">
        <v>141</v>
      </c>
      <c r="D111" s="5">
        <v>4800016020</v>
      </c>
      <c r="E111" s="5">
        <v>4800016020</v>
      </c>
      <c r="F111" s="5">
        <v>4800016020</v>
      </c>
      <c r="G111" s="5">
        <v>4800016020</v>
      </c>
      <c r="I111" s="5">
        <v>4800016020</v>
      </c>
      <c r="J111" s="5">
        <v>4800016020</v>
      </c>
      <c r="K111" s="5">
        <v>4800016020</v>
      </c>
      <c r="L111" s="5">
        <v>4800016020</v>
      </c>
      <c r="M111" s="5">
        <v>4800000001</v>
      </c>
      <c r="N111" s="5">
        <v>4800000000</v>
      </c>
      <c r="O111" s="5">
        <v>3500000000</v>
      </c>
    </row>
    <row r="113" spans="2:15" x14ac:dyDescent="0.35">
      <c r="B113" t="s">
        <v>142</v>
      </c>
      <c r="C113" t="s">
        <v>143</v>
      </c>
      <c r="D113" s="5">
        <v>-511579109</v>
      </c>
      <c r="E113" s="5">
        <v>76434687</v>
      </c>
      <c r="F113" s="5">
        <v>-78463041</v>
      </c>
      <c r="G113" s="5">
        <v>-297915420</v>
      </c>
      <c r="I113" s="5">
        <v>-627402911</v>
      </c>
      <c r="J113" s="5">
        <v>-898023382</v>
      </c>
      <c r="K113" s="5">
        <v>-1519445990</v>
      </c>
      <c r="L113" s="5">
        <v>-371580179</v>
      </c>
      <c r="M113" s="5">
        <v>2586499959</v>
      </c>
      <c r="N113" s="5">
        <v>-153883460804</v>
      </c>
      <c r="O113" s="5">
        <v>4415166756</v>
      </c>
    </row>
    <row r="114" spans="2:15" x14ac:dyDescent="0.35">
      <c r="C114" t="s">
        <v>292</v>
      </c>
      <c r="D114" s="5">
        <v>240000000</v>
      </c>
      <c r="E114" s="5">
        <v>1788021338</v>
      </c>
      <c r="F114" s="5">
        <v>941995000</v>
      </c>
      <c r="G114" s="5">
        <v>16670000</v>
      </c>
      <c r="I114" s="5">
        <v>3149330783</v>
      </c>
      <c r="J114" s="5">
        <v>413070586</v>
      </c>
      <c r="K114" s="5">
        <v>611786406</v>
      </c>
      <c r="L114" s="5">
        <v>1143325625</v>
      </c>
      <c r="M114" s="5">
        <v>8645404644</v>
      </c>
      <c r="N114" s="5">
        <v>3077141574</v>
      </c>
      <c r="O114" s="5">
        <v>21778636362</v>
      </c>
    </row>
    <row r="115" spans="2:15" x14ac:dyDescent="0.35">
      <c r="C115" t="s">
        <v>293</v>
      </c>
      <c r="D115" s="5">
        <v>-219711663</v>
      </c>
      <c r="E115" s="5">
        <v>-178557594</v>
      </c>
      <c r="F115" s="5">
        <v>-177592652</v>
      </c>
      <c r="G115" s="5">
        <v>-184346417</v>
      </c>
      <c r="I115" s="5">
        <v>-764073011</v>
      </c>
      <c r="J115" s="5">
        <v>-750081018</v>
      </c>
      <c r="K115" s="5">
        <v>-1168809136</v>
      </c>
      <c r="L115" s="5">
        <v>-1020756297</v>
      </c>
      <c r="M115" s="5">
        <v>-1006987950</v>
      </c>
      <c r="N115" s="5">
        <v>-965067964</v>
      </c>
      <c r="O115" s="5">
        <v>-964799000</v>
      </c>
    </row>
    <row r="116" spans="2:15" x14ac:dyDescent="0.35">
      <c r="C116" t="s">
        <v>1208</v>
      </c>
    </row>
    <row r="117" spans="2:15" x14ac:dyDescent="0.35">
      <c r="C117" t="s">
        <v>1192</v>
      </c>
    </row>
    <row r="118" spans="2:15" x14ac:dyDescent="0.35">
      <c r="C118" t="s">
        <v>1209</v>
      </c>
    </row>
    <row r="119" spans="2:15" x14ac:dyDescent="0.35">
      <c r="C119" t="s">
        <v>147</v>
      </c>
      <c r="D119" s="5">
        <v>-15222444</v>
      </c>
      <c r="E119" s="5">
        <v>-79944668</v>
      </c>
      <c r="F119" s="5">
        <v>-16518666</v>
      </c>
      <c r="G119" s="5">
        <v>-19333665</v>
      </c>
      <c r="I119" s="5">
        <v>-132352555</v>
      </c>
      <c r="J119" s="5">
        <v>-40666665</v>
      </c>
      <c r="K119" s="5">
        <v>-40722221</v>
      </c>
    </row>
    <row r="120" spans="2:15" x14ac:dyDescent="0.35">
      <c r="C120" t="s">
        <v>145</v>
      </c>
      <c r="D120" s="5">
        <v>-516645002</v>
      </c>
      <c r="E120" s="5">
        <v>-1453084389</v>
      </c>
      <c r="F120" s="5">
        <v>-826346723</v>
      </c>
      <c r="G120" s="5">
        <v>-110905338</v>
      </c>
      <c r="I120" s="5">
        <v>-2880308128</v>
      </c>
      <c r="J120" s="5">
        <v>-520346285</v>
      </c>
      <c r="K120" s="5">
        <v>-921701039</v>
      </c>
      <c r="L120" s="5">
        <v>-494149507</v>
      </c>
      <c r="M120" s="5">
        <v>-5051916735</v>
      </c>
      <c r="N120" s="5">
        <v>-155995534414</v>
      </c>
      <c r="O120" s="5">
        <v>-16398670606</v>
      </c>
    </row>
    <row r="121" spans="2:15" x14ac:dyDescent="0.35">
      <c r="C121" t="s">
        <v>150</v>
      </c>
      <c r="L121" s="5">
        <v>-245708954</v>
      </c>
      <c r="M121" s="5">
        <v>3204000</v>
      </c>
      <c r="N121" s="5">
        <v>155950000000</v>
      </c>
      <c r="O121" s="5">
        <v>-2152142010</v>
      </c>
    </row>
    <row r="122" spans="2:15" x14ac:dyDescent="0.35">
      <c r="C122" t="s">
        <v>151</v>
      </c>
      <c r="D122" s="5">
        <v>500000000</v>
      </c>
      <c r="E122" s="5">
        <v>169525956</v>
      </c>
      <c r="G122" s="5">
        <v>200000000</v>
      </c>
      <c r="I122" s="5">
        <v>869525956</v>
      </c>
      <c r="J122" s="5">
        <v>189067203</v>
      </c>
      <c r="L122" s="5">
        <v>-3630365738</v>
      </c>
      <c r="M122" s="5">
        <v>3500000000</v>
      </c>
      <c r="N122" s="5">
        <v>-3500000000</v>
      </c>
      <c r="O122" s="5">
        <v>-126700000</v>
      </c>
    </row>
    <row r="123" spans="2:15" x14ac:dyDescent="0.35">
      <c r="C123" t="s">
        <v>107</v>
      </c>
    </row>
    <row r="124" spans="2:15" x14ac:dyDescent="0.35">
      <c r="C124" t="s">
        <v>338</v>
      </c>
    </row>
    <row r="125" spans="2:15" x14ac:dyDescent="0.35">
      <c r="C125" t="s">
        <v>337</v>
      </c>
      <c r="D125" s="5">
        <v>500000000</v>
      </c>
      <c r="F125" s="5">
        <v>-700000000</v>
      </c>
      <c r="G125" s="5">
        <v>200000000</v>
      </c>
    </row>
    <row r="126" spans="2:15" x14ac:dyDescent="0.35">
      <c r="C126" t="s">
        <v>1210</v>
      </c>
      <c r="E126" s="5">
        <v>169525956</v>
      </c>
      <c r="F126" s="5">
        <v>700000000</v>
      </c>
      <c r="I126" s="5">
        <v>869525956</v>
      </c>
      <c r="J126" s="5">
        <v>189067203</v>
      </c>
      <c r="L126" s="5">
        <v>-3630365738</v>
      </c>
      <c r="M126" s="5">
        <v>3500000000</v>
      </c>
      <c r="N126" s="5">
        <v>-3500000000</v>
      </c>
    </row>
    <row r="127" spans="2:15" x14ac:dyDescent="0.35">
      <c r="C127" t="s">
        <v>155</v>
      </c>
      <c r="O127" s="5">
        <v>-126700000</v>
      </c>
    </row>
    <row r="128" spans="2:15" x14ac:dyDescent="0.35">
      <c r="C128" t="s">
        <v>164</v>
      </c>
      <c r="L128" s="5">
        <v>-245708954</v>
      </c>
      <c r="M128" s="5">
        <v>3204000</v>
      </c>
      <c r="N128" s="5">
        <v>155950000000</v>
      </c>
      <c r="O128" s="5">
        <v>-2152142010</v>
      </c>
    </row>
    <row r="129" spans="2:15" x14ac:dyDescent="0.35">
      <c r="C129" t="s">
        <v>495</v>
      </c>
      <c r="O129" s="5">
        <v>-2152142010</v>
      </c>
    </row>
    <row r="130" spans="2:15" x14ac:dyDescent="0.35">
      <c r="C130" t="s">
        <v>166</v>
      </c>
      <c r="N130" s="5">
        <v>-50000000</v>
      </c>
    </row>
    <row r="131" spans="2:15" x14ac:dyDescent="0.35">
      <c r="C131" t="s">
        <v>1211</v>
      </c>
    </row>
    <row r="132" spans="2:15" x14ac:dyDescent="0.35">
      <c r="C132" t="s">
        <v>533</v>
      </c>
      <c r="N132" s="5">
        <v>26000000000</v>
      </c>
    </row>
    <row r="133" spans="2:15" x14ac:dyDescent="0.35">
      <c r="C133" t="s">
        <v>920</v>
      </c>
      <c r="M133" s="5">
        <v>3204000</v>
      </c>
    </row>
    <row r="134" spans="2:15" x14ac:dyDescent="0.35">
      <c r="C134" t="s">
        <v>1212</v>
      </c>
      <c r="L134" s="5">
        <v>-245708954</v>
      </c>
    </row>
    <row r="135" spans="2:15" x14ac:dyDescent="0.35">
      <c r="C135" t="s">
        <v>538</v>
      </c>
      <c r="N135" s="5">
        <v>130000000000</v>
      </c>
    </row>
    <row r="136" spans="2:15" x14ac:dyDescent="0.35">
      <c r="C136" t="s">
        <v>1213</v>
      </c>
    </row>
    <row r="137" spans="2:15" x14ac:dyDescent="0.35">
      <c r="C137" t="s">
        <v>330</v>
      </c>
    </row>
    <row r="138" spans="2:15" x14ac:dyDescent="0.35">
      <c r="C138" t="s">
        <v>174</v>
      </c>
      <c r="D138" s="5">
        <v>-11579109</v>
      </c>
      <c r="E138" s="5">
        <v>245960643</v>
      </c>
      <c r="F138" s="5">
        <v>-78463041</v>
      </c>
      <c r="G138" s="5">
        <v>-97915420</v>
      </c>
      <c r="I138" s="5">
        <v>242123045</v>
      </c>
      <c r="J138" s="5">
        <v>-708956179</v>
      </c>
      <c r="K138" s="5">
        <v>-1519445990</v>
      </c>
      <c r="L138" s="5">
        <v>-4247654871</v>
      </c>
      <c r="M138" s="5">
        <v>6089703959</v>
      </c>
      <c r="N138" s="5">
        <v>-1433460804</v>
      </c>
      <c r="O138" s="5">
        <v>2136324746</v>
      </c>
    </row>
    <row r="139" spans="2:15" x14ac:dyDescent="0.35">
      <c r="C139" t="s">
        <v>175</v>
      </c>
      <c r="D139" s="5">
        <v>582786964</v>
      </c>
      <c r="I139" s="5">
        <v>340663919</v>
      </c>
      <c r="J139" s="5">
        <v>1049620098</v>
      </c>
      <c r="K139" s="5">
        <v>2569066088</v>
      </c>
      <c r="L139" s="5">
        <v>6816720959</v>
      </c>
      <c r="M139" s="5">
        <v>727017000</v>
      </c>
      <c r="N139" s="5">
        <v>2160477804</v>
      </c>
      <c r="O139" s="5">
        <v>24153058</v>
      </c>
    </row>
    <row r="140" spans="2:15" x14ac:dyDescent="0.35">
      <c r="C140" t="s">
        <v>176</v>
      </c>
      <c r="D140" s="5">
        <v>571207855</v>
      </c>
      <c r="E140" s="5">
        <v>245960643</v>
      </c>
      <c r="F140" s="5">
        <v>-78463041</v>
      </c>
      <c r="G140" s="5">
        <v>-97915420</v>
      </c>
      <c r="I140" s="5">
        <v>582786964</v>
      </c>
      <c r="J140" s="5">
        <v>340663919</v>
      </c>
      <c r="K140" s="5">
        <v>1049620098</v>
      </c>
      <c r="L140" s="5">
        <v>2569066088</v>
      </c>
      <c r="M140" s="5">
        <v>6816720959</v>
      </c>
      <c r="N140" s="5">
        <v>727017000</v>
      </c>
      <c r="O140" s="5">
        <v>2160477804</v>
      </c>
    </row>
    <row r="142" spans="2:15" x14ac:dyDescent="0.35">
      <c r="B142" t="s">
        <v>177</v>
      </c>
      <c r="C142" t="s">
        <v>11</v>
      </c>
      <c r="D142" s="5">
        <v>4800000000</v>
      </c>
      <c r="E142" s="5">
        <v>4800000000</v>
      </c>
      <c r="F142" s="5">
        <v>4800000000</v>
      </c>
      <c r="G142" s="5">
        <v>4800000000</v>
      </c>
      <c r="I142" s="5">
        <v>4800000000</v>
      </c>
      <c r="J142" s="5">
        <v>4800000000</v>
      </c>
      <c r="K142" s="5">
        <v>4800000000</v>
      </c>
      <c r="L142" s="5">
        <v>4800000000</v>
      </c>
      <c r="M142" s="5">
        <v>4800000000</v>
      </c>
      <c r="N142" s="5">
        <v>4800000000</v>
      </c>
      <c r="O142" s="5">
        <v>3500000000</v>
      </c>
    </row>
    <row r="143" spans="2:15" x14ac:dyDescent="0.35">
      <c r="C143" t="s">
        <v>178</v>
      </c>
      <c r="D143" s="6">
        <v>-0.1</v>
      </c>
      <c r="E143" s="6">
        <v>0.04</v>
      </c>
      <c r="F143" s="6">
        <v>-0.03</v>
      </c>
      <c r="G143" s="6">
        <v>-0.03</v>
      </c>
    </row>
    <row r="144" spans="2:15" x14ac:dyDescent="0.35">
      <c r="C144" t="s">
        <v>179</v>
      </c>
      <c r="D144" s="5">
        <v>-1720</v>
      </c>
      <c r="E144" s="5">
        <v>9950</v>
      </c>
      <c r="F144" s="6">
        <v>-11266.67</v>
      </c>
      <c r="G144" s="5">
        <v>-9800</v>
      </c>
    </row>
    <row r="145" spans="3:7" x14ac:dyDescent="0.35">
      <c r="C145" t="s">
        <v>62</v>
      </c>
      <c r="D145" s="6">
        <v>5423.59</v>
      </c>
      <c r="E145" s="6">
        <v>714.32</v>
      </c>
      <c r="F145" s="6">
        <v>8921.34</v>
      </c>
      <c r="G145" s="6">
        <v>7987.95</v>
      </c>
    </row>
    <row r="146" spans="3:7" x14ac:dyDescent="0.35">
      <c r="C146" t="s">
        <v>180</v>
      </c>
      <c r="E146" s="5">
        <v>220000000</v>
      </c>
      <c r="F146" s="5">
        <v>-110000000</v>
      </c>
      <c r="G146" s="5">
        <v>-70000000</v>
      </c>
    </row>
    <row r="147" spans="3:7" x14ac:dyDescent="0.35">
      <c r="C147" t="s">
        <v>181</v>
      </c>
      <c r="D147" s="6">
        <v>-1.9E-3</v>
      </c>
      <c r="E147" s="6">
        <v>8.0000000000000004E-4</v>
      </c>
      <c r="F147" s="6">
        <v>-5.9999999999999995E-4</v>
      </c>
      <c r="G147" s="6">
        <v>-5.0000000000000001E-4</v>
      </c>
    </row>
    <row r="148" spans="3:7" x14ac:dyDescent="0.35">
      <c r="C148" t="s">
        <v>182</v>
      </c>
      <c r="D148" s="6">
        <v>-1.9E-3</v>
      </c>
      <c r="E148" s="6">
        <v>8.0000000000000004E-4</v>
      </c>
      <c r="F148" s="6">
        <v>-5.9999999999999995E-4</v>
      </c>
      <c r="G148" s="6">
        <v>-5.0000000000000001E-4</v>
      </c>
    </row>
    <row r="149" spans="3:7" x14ac:dyDescent="0.35">
      <c r="C149" t="s">
        <v>183</v>
      </c>
      <c r="D149" s="6">
        <v>-1.9E-3</v>
      </c>
      <c r="E149" s="6">
        <v>8.0000000000000004E-4</v>
      </c>
      <c r="F149" s="6">
        <v>-5.9999999999999995E-4</v>
      </c>
      <c r="G149" s="6">
        <v>-5.0000000000000001E-4</v>
      </c>
    </row>
    <row r="150" spans="3:7" x14ac:dyDescent="0.35">
      <c r="C150" t="s">
        <v>184</v>
      </c>
    </row>
    <row r="151" spans="3:7" x14ac:dyDescent="0.35">
      <c r="C151" t="s">
        <v>185</v>
      </c>
      <c r="D151" s="5">
        <v>246000000000</v>
      </c>
      <c r="E151" s="5">
        <v>246000000000</v>
      </c>
      <c r="F151" s="5">
        <v>246000000000</v>
      </c>
      <c r="G151" s="5">
        <v>246000000000</v>
      </c>
    </row>
    <row r="152" spans="3:7" x14ac:dyDescent="0.35">
      <c r="C152" t="s">
        <v>186</v>
      </c>
      <c r="D152" s="6">
        <v>3.36</v>
      </c>
      <c r="E152" s="6">
        <v>7.76</v>
      </c>
      <c r="F152" s="6">
        <v>6.6</v>
      </c>
      <c r="G152" s="6">
        <v>5.74</v>
      </c>
    </row>
    <row r="153" spans="3:7" x14ac:dyDescent="0.35">
      <c r="C153" t="s">
        <v>187</v>
      </c>
      <c r="D153" s="6">
        <v>51.17</v>
      </c>
      <c r="E153" s="6">
        <v>51.27</v>
      </c>
      <c r="F153" s="6">
        <v>51.23</v>
      </c>
      <c r="G153" s="6">
        <v>51.26</v>
      </c>
    </row>
    <row r="154" spans="3:7" x14ac:dyDescent="0.35">
      <c r="C154" t="s">
        <v>188</v>
      </c>
      <c r="D154" s="6">
        <v>3.36</v>
      </c>
      <c r="E154" s="6">
        <v>7.76</v>
      </c>
      <c r="F154" s="6">
        <v>6.6</v>
      </c>
      <c r="G154" s="6">
        <v>5.74</v>
      </c>
    </row>
    <row r="155" spans="3:7" x14ac:dyDescent="0.35">
      <c r="C155" t="s">
        <v>189</v>
      </c>
      <c r="D155" s="6">
        <v>51.17</v>
      </c>
      <c r="E155" s="6">
        <v>51.27</v>
      </c>
      <c r="F155" s="6">
        <v>51.23</v>
      </c>
      <c r="G155" s="6">
        <v>51.26</v>
      </c>
    </row>
    <row r="156" spans="3:7" x14ac:dyDescent="0.35">
      <c r="C156" t="s">
        <v>190</v>
      </c>
    </row>
    <row r="157" spans="3:7" x14ac:dyDescent="0.35">
      <c r="C157" t="s">
        <v>191</v>
      </c>
    </row>
    <row r="158" spans="3:7" x14ac:dyDescent="0.35">
      <c r="C158" t="s">
        <v>192</v>
      </c>
      <c r="D158" s="5">
        <v>246000000000</v>
      </c>
      <c r="E158" s="5">
        <v>246000000000</v>
      </c>
      <c r="F158" s="5">
        <v>246000000000</v>
      </c>
      <c r="G158" s="5">
        <v>246000000000</v>
      </c>
    </row>
    <row r="159" spans="3:7" x14ac:dyDescent="0.35">
      <c r="C159" t="s">
        <v>23</v>
      </c>
    </row>
    <row r="160" spans="3:7" x14ac:dyDescent="0.35">
      <c r="C160" t="s">
        <v>20</v>
      </c>
      <c r="D160" s="5">
        <v>-1000000000</v>
      </c>
      <c r="E160" s="5">
        <v>-1000000000</v>
      </c>
      <c r="F160" s="5">
        <v>0</v>
      </c>
      <c r="G160" s="5">
        <v>0</v>
      </c>
    </row>
    <row r="161" spans="3:15" x14ac:dyDescent="0.35">
      <c r="C161" t="s">
        <v>193</v>
      </c>
      <c r="D161" s="5">
        <v>84000000000</v>
      </c>
      <c r="E161" s="5">
        <v>84000000000</v>
      </c>
      <c r="F161" s="5">
        <v>83000000000</v>
      </c>
      <c r="G161" s="5">
        <v>82000000000</v>
      </c>
    </row>
    <row r="162" spans="3:15" x14ac:dyDescent="0.35">
      <c r="C162" t="s">
        <v>194</v>
      </c>
      <c r="D162" s="5">
        <v>-1000000000</v>
      </c>
      <c r="E162" s="5">
        <v>0</v>
      </c>
      <c r="F162" s="5">
        <v>0</v>
      </c>
      <c r="G162" s="5">
        <v>0</v>
      </c>
    </row>
    <row r="163" spans="3:15" x14ac:dyDescent="0.35">
      <c r="C163" t="s">
        <v>195</v>
      </c>
    </row>
    <row r="164" spans="3:15" x14ac:dyDescent="0.35">
      <c r="C164" t="s">
        <v>12</v>
      </c>
      <c r="D164" s="5">
        <v>-1000000000</v>
      </c>
      <c r="E164" s="5">
        <v>0</v>
      </c>
      <c r="F164" s="5">
        <v>0</v>
      </c>
      <c r="G164" s="5">
        <v>0</v>
      </c>
    </row>
    <row r="165" spans="3:15" x14ac:dyDescent="0.35">
      <c r="C165" t="s">
        <v>15</v>
      </c>
      <c r="D165" s="6">
        <v>-0.11</v>
      </c>
      <c r="E165" s="6">
        <v>0.02</v>
      </c>
      <c r="F165" s="6">
        <v>-0.02</v>
      </c>
      <c r="G165" s="6">
        <v>-0.06</v>
      </c>
    </row>
    <row r="166" spans="3:15" x14ac:dyDescent="0.35">
      <c r="C166" t="s">
        <v>47</v>
      </c>
      <c r="I166" s="6">
        <v>-0.12</v>
      </c>
      <c r="J166" s="6">
        <v>-0.19</v>
      </c>
      <c r="K166" s="6">
        <v>-0.25</v>
      </c>
      <c r="L166" s="6">
        <v>-0.38</v>
      </c>
      <c r="M166" s="6">
        <v>-0.23</v>
      </c>
      <c r="N166" s="6">
        <v>-0.11</v>
      </c>
      <c r="O166" s="6">
        <v>1.29</v>
      </c>
    </row>
    <row r="167" spans="3:15" x14ac:dyDescent="0.35">
      <c r="C167" t="s">
        <v>61</v>
      </c>
      <c r="I167" s="6">
        <v>-3316.67</v>
      </c>
      <c r="J167" s="6">
        <v>-778.95</v>
      </c>
      <c r="K167" s="5">
        <v>-316</v>
      </c>
      <c r="L167" s="6">
        <v>-171.05</v>
      </c>
      <c r="M167" s="6">
        <v>-217.39</v>
      </c>
      <c r="N167" s="6">
        <v>-927.27</v>
      </c>
      <c r="O167" s="5">
        <v>0</v>
      </c>
    </row>
    <row r="168" spans="3:15" x14ac:dyDescent="0.35">
      <c r="C168" t="s">
        <v>64</v>
      </c>
      <c r="I168" s="6">
        <v>597.28</v>
      </c>
      <c r="J168" s="5">
        <v>1440</v>
      </c>
      <c r="K168" s="6">
        <v>841.63</v>
      </c>
      <c r="L168" s="6">
        <v>647.30999999999995</v>
      </c>
      <c r="M168" s="6">
        <v>26.74</v>
      </c>
      <c r="N168" s="6">
        <v>142.66</v>
      </c>
      <c r="O168" s="5">
        <v>0</v>
      </c>
    </row>
    <row r="169" spans="3:15" x14ac:dyDescent="0.35">
      <c r="C169" t="s">
        <v>196</v>
      </c>
      <c r="I169" s="5">
        <v>-430000000</v>
      </c>
      <c r="J169" s="5">
        <v>-820000000</v>
      </c>
      <c r="K169" s="5">
        <v>-1100000000</v>
      </c>
      <c r="L169" s="5">
        <v>-1680000000</v>
      </c>
      <c r="M169" s="5">
        <v>-1010000000</v>
      </c>
      <c r="N169" s="5">
        <v>-430000000</v>
      </c>
      <c r="O169" s="5">
        <v>4560000000</v>
      </c>
    </row>
    <row r="170" spans="3:15" x14ac:dyDescent="0.35">
      <c r="C170" t="s">
        <v>197</v>
      </c>
      <c r="I170" s="6">
        <v>-2.3E-3</v>
      </c>
      <c r="J170" s="6">
        <v>-3.5999999999999999E-3</v>
      </c>
      <c r="K170" s="6">
        <v>-4.7999999999999996E-3</v>
      </c>
      <c r="L170" s="6">
        <v>-7.0999999999999995E-3</v>
      </c>
      <c r="M170" s="6">
        <v>-4.3E-3</v>
      </c>
      <c r="N170" s="6">
        <v>-2E-3</v>
      </c>
      <c r="O170" s="6">
        <v>4.2199999999999994E-2</v>
      </c>
    </row>
    <row r="171" spans="3:15" x14ac:dyDescent="0.35">
      <c r="C171" t="s">
        <v>198</v>
      </c>
      <c r="I171" s="6">
        <v>-2.3E-3</v>
      </c>
      <c r="J171" s="6">
        <v>-3.7000000000000002E-3</v>
      </c>
      <c r="K171" s="6">
        <v>-4.8999999999999998E-3</v>
      </c>
      <c r="L171" s="6">
        <v>-7.3000000000000001E-3</v>
      </c>
      <c r="M171" s="6">
        <v>-4.4000000000000003E-3</v>
      </c>
      <c r="N171" s="6">
        <v>-2E-3</v>
      </c>
      <c r="O171" s="6">
        <v>4.41E-2</v>
      </c>
    </row>
    <row r="172" spans="3:15" x14ac:dyDescent="0.35">
      <c r="C172" t="s">
        <v>199</v>
      </c>
      <c r="I172" s="6">
        <v>-2.3E-3</v>
      </c>
      <c r="J172" s="6">
        <v>-3.5999999999999999E-3</v>
      </c>
      <c r="K172" s="6">
        <v>-4.7999999999999996E-3</v>
      </c>
      <c r="L172" s="6">
        <v>-7.1999999999999998E-3</v>
      </c>
      <c r="M172" s="6">
        <v>-4.4000000000000003E-3</v>
      </c>
      <c r="N172" s="6">
        <v>-2.8999999999999998E-3</v>
      </c>
      <c r="O172" s="6">
        <v>8.8100000000000012E-2</v>
      </c>
    </row>
    <row r="173" spans="3:15" x14ac:dyDescent="0.35">
      <c r="C173" t="s">
        <v>200</v>
      </c>
    </row>
    <row r="174" spans="3:15" x14ac:dyDescent="0.35">
      <c r="C174" t="s">
        <v>58</v>
      </c>
      <c r="I174" s="6">
        <v>7.76</v>
      </c>
      <c r="J174" s="6">
        <v>2.88</v>
      </c>
      <c r="K174" s="6">
        <v>1.53</v>
      </c>
      <c r="L174" s="6">
        <v>1.25</v>
      </c>
      <c r="M174" s="6">
        <v>0.96</v>
      </c>
      <c r="N174" s="6">
        <v>1.95</v>
      </c>
      <c r="O174" s="5">
        <v>0</v>
      </c>
    </row>
    <row r="175" spans="3:15" x14ac:dyDescent="0.35">
      <c r="C175" t="s">
        <v>55</v>
      </c>
      <c r="I175" s="6">
        <v>51.27</v>
      </c>
      <c r="J175" s="6">
        <v>51.39</v>
      </c>
      <c r="K175" s="6">
        <v>51.57</v>
      </c>
      <c r="L175" s="6">
        <v>51.83</v>
      </c>
      <c r="M175" s="6">
        <v>52.2</v>
      </c>
      <c r="N175" s="6">
        <v>52.43</v>
      </c>
      <c r="O175" s="6">
        <v>29.37</v>
      </c>
    </row>
    <row r="176" spans="3:15" x14ac:dyDescent="0.35">
      <c r="C176" t="s">
        <v>201</v>
      </c>
      <c r="I176" s="6">
        <v>7.76</v>
      </c>
      <c r="J176" s="6">
        <v>2.88</v>
      </c>
      <c r="K176" s="6">
        <v>1.53</v>
      </c>
      <c r="L176" s="6">
        <v>1.25</v>
      </c>
      <c r="M176" s="6">
        <v>0.96</v>
      </c>
      <c r="N176" s="6">
        <v>1.95</v>
      </c>
      <c r="O176" s="5">
        <v>0</v>
      </c>
    </row>
    <row r="177" spans="2:15" x14ac:dyDescent="0.35">
      <c r="C177" t="s">
        <v>202</v>
      </c>
      <c r="I177" s="6">
        <v>51.27</v>
      </c>
      <c r="J177" s="6">
        <v>51.39</v>
      </c>
      <c r="K177" s="6">
        <v>51.57</v>
      </c>
      <c r="L177" s="6">
        <v>51.83</v>
      </c>
      <c r="M177" s="6">
        <v>52.2</v>
      </c>
      <c r="N177" s="6">
        <v>52.43</v>
      </c>
      <c r="O177" s="6">
        <v>29.37</v>
      </c>
    </row>
    <row r="178" spans="2:15" x14ac:dyDescent="0.35">
      <c r="C178" t="s">
        <v>203</v>
      </c>
    </row>
    <row r="179" spans="2:15" x14ac:dyDescent="0.35">
      <c r="C179" t="s">
        <v>204</v>
      </c>
    </row>
    <row r="180" spans="2:15" x14ac:dyDescent="0.35">
      <c r="C180" t="s">
        <v>25</v>
      </c>
    </row>
    <row r="181" spans="2:15" x14ac:dyDescent="0.35">
      <c r="C181" t="s">
        <v>22</v>
      </c>
      <c r="I181" s="5">
        <v>-1000000000</v>
      </c>
      <c r="J181" s="5">
        <v>0</v>
      </c>
      <c r="K181" s="5">
        <v>-1000000000</v>
      </c>
      <c r="L181" s="5">
        <v>-3000000000</v>
      </c>
      <c r="M181" s="5">
        <v>-7000000000</v>
      </c>
      <c r="N181" s="5">
        <v>-1000000000</v>
      </c>
      <c r="O181" s="5">
        <v>-2000000000</v>
      </c>
    </row>
    <row r="182" spans="2:15" x14ac:dyDescent="0.35">
      <c r="C182" t="s">
        <v>205</v>
      </c>
      <c r="I182" s="5">
        <v>84000000000</v>
      </c>
      <c r="J182" s="5">
        <v>87000000000</v>
      </c>
      <c r="K182" s="5">
        <v>86000000000</v>
      </c>
      <c r="L182" s="5">
        <v>94000000000</v>
      </c>
      <c r="M182" s="5">
        <v>95000000000</v>
      </c>
      <c r="N182" s="5">
        <v>97000000000</v>
      </c>
      <c r="O182" s="5">
        <v>80000000000</v>
      </c>
    </row>
    <row r="183" spans="2:15" x14ac:dyDescent="0.35">
      <c r="C183" t="s">
        <v>206</v>
      </c>
      <c r="I183" s="5">
        <v>-1000000000</v>
      </c>
      <c r="J183" s="5">
        <v>-1000000000</v>
      </c>
      <c r="K183" s="5">
        <v>-2000000000</v>
      </c>
      <c r="L183" s="5">
        <v>0</v>
      </c>
      <c r="M183" s="5">
        <v>3000000000</v>
      </c>
      <c r="N183" s="5">
        <v>-154000000000</v>
      </c>
      <c r="O183" s="5">
        <v>4000000000</v>
      </c>
    </row>
    <row r="184" spans="2:15" x14ac:dyDescent="0.35">
      <c r="C184" t="s">
        <v>207</v>
      </c>
      <c r="O184" s="5">
        <v>0</v>
      </c>
    </row>
    <row r="185" spans="2:15" x14ac:dyDescent="0.35">
      <c r="C185" t="s">
        <v>14</v>
      </c>
      <c r="I185" s="5">
        <v>-1000000000</v>
      </c>
      <c r="J185" s="5">
        <v>-1000000000</v>
      </c>
      <c r="K185" s="5">
        <v>-2000000000</v>
      </c>
      <c r="L185" s="5">
        <v>0</v>
      </c>
      <c r="M185" s="5">
        <v>3000000000</v>
      </c>
      <c r="N185" s="5">
        <v>-154000000000</v>
      </c>
      <c r="O185" s="5">
        <v>4000000000</v>
      </c>
    </row>
    <row r="186" spans="2:15" x14ac:dyDescent="0.35">
      <c r="C186" t="s">
        <v>16</v>
      </c>
      <c r="I186" s="6">
        <v>-0.13</v>
      </c>
      <c r="J186" s="6">
        <v>-0.19</v>
      </c>
      <c r="K186" s="6">
        <v>-0.32</v>
      </c>
      <c r="L186" s="6">
        <v>-0.08</v>
      </c>
      <c r="M186" s="6">
        <v>0.54</v>
      </c>
      <c r="N186" s="6">
        <v>-32.06</v>
      </c>
      <c r="O186" s="6">
        <v>1.23</v>
      </c>
    </row>
    <row r="188" spans="2:15" x14ac:dyDescent="0.35">
      <c r="B188" t="s">
        <v>208</v>
      </c>
      <c r="C188" t="s">
        <v>209</v>
      </c>
      <c r="D188" s="5">
        <v>-472000000</v>
      </c>
      <c r="E188" s="5">
        <v>202000000</v>
      </c>
      <c r="F188" s="5">
        <v>-146000000</v>
      </c>
      <c r="G188" s="5">
        <v>-131000000</v>
      </c>
      <c r="H188" s="5">
        <v>-2000000000</v>
      </c>
      <c r="I188" s="5">
        <v>-569000000</v>
      </c>
      <c r="J188" s="5">
        <v>-907000000</v>
      </c>
      <c r="K188" s="5">
        <v>-1000000000</v>
      </c>
      <c r="L188" s="5">
        <v>-2000000000</v>
      </c>
      <c r="M188" s="5">
        <v>-1000000000</v>
      </c>
      <c r="N188" s="5">
        <v>-513000000</v>
      </c>
      <c r="O188" s="5">
        <v>5000000000</v>
      </c>
    </row>
    <row r="189" spans="2:15" x14ac:dyDescent="0.35">
      <c r="C189" t="s">
        <v>210</v>
      </c>
      <c r="H189" s="5">
        <v>-548000000</v>
      </c>
      <c r="I189" s="5">
        <v>-569000000</v>
      </c>
      <c r="J189" s="5">
        <v>-907000000</v>
      </c>
      <c r="K189" s="5">
        <v>-1000000000</v>
      </c>
      <c r="L189" s="5">
        <v>-2000000000</v>
      </c>
      <c r="M189" s="5">
        <v>-1000000000</v>
      </c>
      <c r="N189" s="5">
        <v>-513000000</v>
      </c>
    </row>
    <row r="190" spans="2:15" x14ac:dyDescent="0.35">
      <c r="C190" t="s">
        <v>46</v>
      </c>
      <c r="D190" s="6">
        <v>-0.1</v>
      </c>
      <c r="E190" s="6">
        <v>0.04</v>
      </c>
      <c r="F190" s="6">
        <v>-0.03</v>
      </c>
      <c r="G190" s="6">
        <v>-0.03</v>
      </c>
      <c r="H190" s="6">
        <v>-0.39</v>
      </c>
      <c r="I190" s="6">
        <v>-0.12</v>
      </c>
      <c r="J190" s="6">
        <v>-0.19</v>
      </c>
      <c r="K190" s="6">
        <v>-0.25</v>
      </c>
      <c r="L190" s="6">
        <v>-0.38</v>
      </c>
      <c r="M190" s="6">
        <v>-0.23</v>
      </c>
      <c r="N190" s="6">
        <v>-0.11</v>
      </c>
      <c r="O190" s="6">
        <v>0.94</v>
      </c>
    </row>
    <row r="191" spans="2:15" x14ac:dyDescent="0.35">
      <c r="C191" t="s">
        <v>211</v>
      </c>
      <c r="H191" s="6">
        <v>-0.11</v>
      </c>
      <c r="I191" s="6">
        <v>-0.12</v>
      </c>
      <c r="J191" s="6">
        <v>-0.19</v>
      </c>
      <c r="K191" s="6">
        <v>-0.25</v>
      </c>
      <c r="L191" s="6">
        <v>-0.38</v>
      </c>
      <c r="M191" s="6">
        <v>-0.23</v>
      </c>
      <c r="N191" s="6">
        <v>-0.11</v>
      </c>
    </row>
    <row r="192" spans="2:15" x14ac:dyDescent="0.35">
      <c r="C192" t="s">
        <v>212</v>
      </c>
      <c r="D192" s="5">
        <v>152000000</v>
      </c>
      <c r="E192" s="5">
        <v>3000000000</v>
      </c>
      <c r="F192" s="5">
        <v>182000000</v>
      </c>
      <c r="G192" s="5">
        <v>177000000</v>
      </c>
      <c r="H192" s="5">
        <v>609000000</v>
      </c>
      <c r="I192" s="5">
        <v>3000000000</v>
      </c>
      <c r="J192" s="5">
        <v>493000000</v>
      </c>
      <c r="K192" s="5">
        <v>451000000</v>
      </c>
      <c r="L192" s="5">
        <v>482000000</v>
      </c>
      <c r="M192" s="5">
        <v>9000000000</v>
      </c>
      <c r="N192" s="5">
        <v>3000000000</v>
      </c>
      <c r="O192" s="5">
        <v>23000000000</v>
      </c>
    </row>
    <row r="193" spans="3:14" x14ac:dyDescent="0.35">
      <c r="C193" t="s">
        <v>213</v>
      </c>
      <c r="H193" s="5">
        <v>3000000000</v>
      </c>
      <c r="I193" s="5">
        <v>3000000000</v>
      </c>
      <c r="J193" s="5">
        <v>493000000</v>
      </c>
      <c r="K193" s="5">
        <v>451000000</v>
      </c>
      <c r="L193" s="5">
        <v>482000000</v>
      </c>
      <c r="M193" s="5">
        <v>9000000000</v>
      </c>
      <c r="N193" s="5">
        <v>3000000000</v>
      </c>
    </row>
    <row r="194" spans="3:14" x14ac:dyDescent="0.35">
      <c r="C194" t="s">
        <v>214</v>
      </c>
      <c r="I194" s="6">
        <v>-238.94</v>
      </c>
    </row>
    <row r="195" spans="3:14" x14ac:dyDescent="0.35">
      <c r="C195" t="s">
        <v>215</v>
      </c>
      <c r="I195" s="6">
        <v>-823.29</v>
      </c>
    </row>
    <row r="196" spans="3:14" x14ac:dyDescent="0.35">
      <c r="C196" t="s">
        <v>216</v>
      </c>
      <c r="I196" s="6">
        <v>7.42</v>
      </c>
    </row>
    <row r="197" spans="3:14" x14ac:dyDescent="0.35">
      <c r="C197" t="s">
        <v>217</v>
      </c>
      <c r="I197" s="6">
        <v>-1.1999999999999999E-3</v>
      </c>
    </row>
    <row r="198" spans="3:14" x14ac:dyDescent="0.35">
      <c r="C198" t="s">
        <v>218</v>
      </c>
      <c r="I198" s="6">
        <v>141.66</v>
      </c>
    </row>
    <row r="199" spans="3:14" x14ac:dyDescent="0.35">
      <c r="C199" t="s">
        <v>219</v>
      </c>
      <c r="I199" s="6">
        <v>1.84</v>
      </c>
    </row>
    <row r="200" spans="3:14" x14ac:dyDescent="0.35">
      <c r="C200" t="s">
        <v>220</v>
      </c>
      <c r="I200" s="6">
        <v>-555.99</v>
      </c>
    </row>
    <row r="201" spans="3:14" x14ac:dyDescent="0.35">
      <c r="C201" t="s">
        <v>221</v>
      </c>
      <c r="I201" s="6">
        <v>-555.99</v>
      </c>
    </row>
    <row r="202" spans="3:14" x14ac:dyDescent="0.35">
      <c r="C202" t="s">
        <v>222</v>
      </c>
      <c r="I202" s="6">
        <v>-822.25</v>
      </c>
    </row>
    <row r="203" spans="3:14" x14ac:dyDescent="0.35">
      <c r="C203" t="s">
        <v>223</v>
      </c>
      <c r="I203" s="6">
        <v>-1046.8699999999999</v>
      </c>
    </row>
    <row r="204" spans="3:14" x14ac:dyDescent="0.35">
      <c r="C204" t="s">
        <v>325</v>
      </c>
      <c r="I204" s="6">
        <v>-22.35</v>
      </c>
    </row>
    <row r="205" spans="3:14" x14ac:dyDescent="0.35">
      <c r="C205" t="s">
        <v>224</v>
      </c>
      <c r="I205" s="6">
        <v>-0.11</v>
      </c>
    </row>
    <row r="206" spans="3:14" x14ac:dyDescent="0.35">
      <c r="C206" t="s">
        <v>225</v>
      </c>
      <c r="I206" s="6">
        <v>-0.39</v>
      </c>
    </row>
    <row r="207" spans="3:14" x14ac:dyDescent="0.35">
      <c r="C207" t="s">
        <v>226</v>
      </c>
      <c r="I207" s="6">
        <v>0.66</v>
      </c>
    </row>
    <row r="208" spans="3:14" x14ac:dyDescent="0.35">
      <c r="C208" t="s">
        <v>227</v>
      </c>
      <c r="D208" s="6">
        <v>0.12</v>
      </c>
    </row>
    <row r="209" spans="3:9" x14ac:dyDescent="0.35">
      <c r="C209" t="s">
        <v>228</v>
      </c>
      <c r="I209" s="6">
        <v>51.17</v>
      </c>
    </row>
    <row r="210" spans="3:9" x14ac:dyDescent="0.35">
      <c r="C210" t="s">
        <v>229</v>
      </c>
      <c r="I210" s="6">
        <v>-0.17</v>
      </c>
    </row>
    <row r="211" spans="3:9" x14ac:dyDescent="0.35">
      <c r="C211" t="s">
        <v>230</v>
      </c>
      <c r="D211" s="6">
        <v>108.82</v>
      </c>
    </row>
    <row r="212" spans="3:9" x14ac:dyDescent="0.35">
      <c r="C212" t="s">
        <v>231</v>
      </c>
      <c r="D212" s="6">
        <v>20.2</v>
      </c>
    </row>
    <row r="213" spans="3:9" x14ac:dyDescent="0.35">
      <c r="C213" t="s">
        <v>234</v>
      </c>
      <c r="D213" s="6">
        <v>0.01</v>
      </c>
    </row>
    <row r="214" spans="3:9" x14ac:dyDescent="0.35">
      <c r="C214" t="s">
        <v>236</v>
      </c>
      <c r="D214" s="6">
        <v>1.01</v>
      </c>
    </row>
    <row r="215" spans="3:9" x14ac:dyDescent="0.35">
      <c r="C215" t="s">
        <v>12</v>
      </c>
      <c r="D215" s="5">
        <v>-1000000000</v>
      </c>
    </row>
    <row r="216" spans="3:9" x14ac:dyDescent="0.35">
      <c r="C216" t="s">
        <v>238</v>
      </c>
      <c r="I216" s="6">
        <v>74.02</v>
      </c>
    </row>
    <row r="217" spans="3:9" x14ac:dyDescent="0.35">
      <c r="C217" t="s">
        <v>239</v>
      </c>
      <c r="I217" s="6">
        <v>-2.2000000000000001E-3</v>
      </c>
    </row>
    <row r="218" spans="3:9" x14ac:dyDescent="0.35">
      <c r="C218" t="s">
        <v>240</v>
      </c>
      <c r="I218" s="6">
        <v>-2.2000000000000001E-3</v>
      </c>
    </row>
    <row r="219" spans="3:9" x14ac:dyDescent="0.35">
      <c r="C219" t="s">
        <v>241</v>
      </c>
      <c r="I219" s="6">
        <v>-2.2000000000000001E-3</v>
      </c>
    </row>
    <row r="220" spans="3:9" x14ac:dyDescent="0.35">
      <c r="C220" t="s">
        <v>242</v>
      </c>
      <c r="I220" s="6">
        <v>-2.2000000000000001E-3</v>
      </c>
    </row>
    <row r="221" spans="3:9" x14ac:dyDescent="0.35">
      <c r="C221" t="s">
        <v>244</v>
      </c>
      <c r="D221" s="6">
        <v>342858.05</v>
      </c>
    </row>
    <row r="222" spans="3:9" x14ac:dyDescent="0.35">
      <c r="C222" t="s">
        <v>245</v>
      </c>
      <c r="D222" s="6">
        <v>6.01</v>
      </c>
    </row>
    <row r="223" spans="3:9" x14ac:dyDescent="0.35">
      <c r="C223" t="s">
        <v>246</v>
      </c>
      <c r="D223" s="6">
        <v>342852.04</v>
      </c>
    </row>
    <row r="224" spans="3:9" x14ac:dyDescent="0.35">
      <c r="C224" t="s">
        <v>248</v>
      </c>
      <c r="I224" s="6">
        <v>0.01</v>
      </c>
    </row>
    <row r="225" spans="3:9" x14ac:dyDescent="0.35">
      <c r="C225" t="s">
        <v>249</v>
      </c>
      <c r="I225" s="6">
        <v>0.03</v>
      </c>
    </row>
    <row r="226" spans="3:9" x14ac:dyDescent="0.35">
      <c r="C226" t="s">
        <v>42</v>
      </c>
      <c r="I226" s="5">
        <v>451000000000</v>
      </c>
    </row>
    <row r="227" spans="3:9" x14ac:dyDescent="0.35">
      <c r="C227" t="s">
        <v>250</v>
      </c>
      <c r="I227" s="5">
        <v>451000000000</v>
      </c>
    </row>
    <row r="228" spans="3:9" x14ac:dyDescent="0.35">
      <c r="C228" t="s">
        <v>251</v>
      </c>
      <c r="I228" s="5">
        <v>4800000000</v>
      </c>
    </row>
    <row r="229" spans="3:9" x14ac:dyDescent="0.35">
      <c r="C229" t="s">
        <v>252</v>
      </c>
      <c r="I229" s="6">
        <v>0.1048</v>
      </c>
    </row>
    <row r="230" spans="3:9" x14ac:dyDescent="0.35">
      <c r="C230" t="s">
        <v>253</v>
      </c>
      <c r="D230" s="6">
        <v>0.87959999999999994</v>
      </c>
    </row>
    <row r="231" spans="3:9" x14ac:dyDescent="0.35">
      <c r="C231" t="s">
        <v>254</v>
      </c>
      <c r="D231" s="6">
        <v>-3.1013000000000002</v>
      </c>
    </row>
    <row r="232" spans="3:9" x14ac:dyDescent="0.35">
      <c r="C232" t="s">
        <v>255</v>
      </c>
      <c r="D232" s="6">
        <v>-3.1013000000000002</v>
      </c>
    </row>
    <row r="233" spans="3:9" x14ac:dyDescent="0.35">
      <c r="C233" t="s">
        <v>256</v>
      </c>
      <c r="D233" s="6">
        <v>-8.0500000000000002E-2</v>
      </c>
    </row>
    <row r="234" spans="3:9" x14ac:dyDescent="0.35">
      <c r="C234" t="s">
        <v>257</v>
      </c>
      <c r="D234" s="6">
        <v>-5.8600000000000006E-2</v>
      </c>
    </row>
    <row r="235" spans="3:9" x14ac:dyDescent="0.35">
      <c r="C235" t="s">
        <v>258</v>
      </c>
      <c r="D235" s="6">
        <v>4.2099999999999999E-2</v>
      </c>
    </row>
    <row r="236" spans="3:9" x14ac:dyDescent="0.35">
      <c r="C236" t="s">
        <v>259</v>
      </c>
      <c r="I236" s="5">
        <v>5</v>
      </c>
    </row>
    <row r="237" spans="3:9" x14ac:dyDescent="0.35">
      <c r="C237" t="s">
        <v>260</v>
      </c>
      <c r="I237" s="6">
        <v>0.01</v>
      </c>
    </row>
    <row r="238" spans="3:9" x14ac:dyDescent="0.35">
      <c r="C238" t="s">
        <v>261</v>
      </c>
      <c r="I238" s="6">
        <v>0.37</v>
      </c>
    </row>
    <row r="239" spans="3:9" x14ac:dyDescent="0.35">
      <c r="C239" t="s">
        <v>263</v>
      </c>
      <c r="I239" s="6">
        <v>0.31</v>
      </c>
    </row>
    <row r="240" spans="3:9" x14ac:dyDescent="0.35">
      <c r="C240" t="s">
        <v>264</v>
      </c>
      <c r="I240" s="6">
        <v>0.01</v>
      </c>
    </row>
    <row r="241" spans="3:9" x14ac:dyDescent="0.35">
      <c r="C241" t="s">
        <v>265</v>
      </c>
      <c r="I241" s="6">
        <v>0.35</v>
      </c>
    </row>
    <row r="242" spans="3:9" x14ac:dyDescent="0.35">
      <c r="C242" t="s">
        <v>266</v>
      </c>
      <c r="I242" s="6">
        <v>0.01</v>
      </c>
    </row>
    <row r="243" spans="3:9" x14ac:dyDescent="0.35">
      <c r="C243" t="s">
        <v>267</v>
      </c>
      <c r="I243" s="5">
        <v>3000000000</v>
      </c>
    </row>
    <row r="244" spans="3:9" x14ac:dyDescent="0.35">
      <c r="C244" t="s">
        <v>268</v>
      </c>
      <c r="I244" s="5">
        <v>1000000000</v>
      </c>
    </row>
    <row r="245" spans="3:9" x14ac:dyDescent="0.35">
      <c r="C245" t="s">
        <v>269</v>
      </c>
      <c r="I245" s="5">
        <v>0</v>
      </c>
    </row>
    <row r="246" spans="3:9" x14ac:dyDescent="0.35">
      <c r="C246" t="s">
        <v>270</v>
      </c>
      <c r="I246" s="5">
        <v>-1000000000</v>
      </c>
    </row>
    <row r="247" spans="3:9" x14ac:dyDescent="0.35">
      <c r="C247" t="s">
        <v>271</v>
      </c>
      <c r="D247" s="5">
        <v>1000000000</v>
      </c>
    </row>
    <row r="248" spans="3:9" x14ac:dyDescent="0.35">
      <c r="C248" t="s">
        <v>272</v>
      </c>
      <c r="D248" s="5">
        <v>249000000000</v>
      </c>
    </row>
    <row r="249" spans="3:9" x14ac:dyDescent="0.35">
      <c r="C249" t="s">
        <v>273</v>
      </c>
      <c r="D249" s="5">
        <v>4000000000</v>
      </c>
    </row>
    <row r="250" spans="3:9" x14ac:dyDescent="0.35">
      <c r="C250" t="s">
        <v>193</v>
      </c>
      <c r="D250" s="5">
        <v>84000000000</v>
      </c>
    </row>
    <row r="251" spans="3:9" x14ac:dyDescent="0.35">
      <c r="C251" t="s">
        <v>192</v>
      </c>
      <c r="I251" s="5">
        <v>246000000000</v>
      </c>
    </row>
    <row r="252" spans="3:9" x14ac:dyDescent="0.35">
      <c r="C252" t="s">
        <v>20</v>
      </c>
      <c r="D252" s="5">
        <v>-1000000000</v>
      </c>
    </row>
    <row r="253" spans="3:9" x14ac:dyDescent="0.35">
      <c r="C253" t="s">
        <v>274</v>
      </c>
      <c r="I253" s="5">
        <v>246000000000</v>
      </c>
    </row>
    <row r="254" spans="3:9" x14ac:dyDescent="0.35">
      <c r="C254" t="s">
        <v>275</v>
      </c>
      <c r="I254" s="5">
        <v>-1000000000</v>
      </c>
    </row>
    <row r="255" spans="3:9" x14ac:dyDescent="0.35">
      <c r="C255" t="s">
        <v>276</v>
      </c>
      <c r="I255" s="5">
        <v>1000000000</v>
      </c>
    </row>
    <row r="256" spans="3:9" x14ac:dyDescent="0.35">
      <c r="C256" t="s">
        <v>279</v>
      </c>
      <c r="I256" s="5">
        <v>-1000000000</v>
      </c>
    </row>
  </sheetData>
  <pageMargins left="0.7" right="0.7" top="0.75" bottom="0.75" header="0.3" footer="0.3"/>
  <ignoredErrors>
    <ignoredError sqref="A1:O257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251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x14ac:dyDescent="0.35">
      <c r="C1" t="s">
        <v>1214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</row>
    <row r="2" spans="1:14" x14ac:dyDescent="0.35">
      <c r="C2" t="s">
        <v>1215</v>
      </c>
      <c r="D2" s="2" vm="265">
        <f ca="1">IFERROR(_xlfn.STOCKHISTORY("XIDX:" &amp; $C$1, D3, , 0, 0, 1), "Libur")</f>
        <v>1400</v>
      </c>
      <c r="H2" s="2" vm="265">
        <f ca="1">IFERROR(INDEX(D2:G2,COUNT(D2:G2)),"")</f>
        <v>1400</v>
      </c>
      <c r="I2" s="2" vm="266">
        <f t="shared" ref="I2:N2" ca="1" si="0">IFERROR(_xlfn.STOCKHISTORY("XIDX:" &amp; $C$1, I1, , 0, 0, 1), "Libur")</f>
        <v>462</v>
      </c>
      <c r="J2" s="2" t="str">
        <f t="shared" ca="1" si="0"/>
        <v>Libur</v>
      </c>
      <c r="K2" s="2" vm="267">
        <f t="shared" ca="1" si="0"/>
        <v>865</v>
      </c>
      <c r="L2" s="2" vm="189">
        <f t="shared" ca="1" si="0"/>
        <v>1000</v>
      </c>
      <c r="M2" s="2" vm="46">
        <f t="shared" ca="1" si="0"/>
        <v>620</v>
      </c>
      <c r="N2" s="2" t="str">
        <f t="shared" ca="1" si="0"/>
        <v>Libur</v>
      </c>
    </row>
    <row r="3" spans="1:14" x14ac:dyDescent="0.35">
      <c r="D3" s="1">
        <v>46111</v>
      </c>
      <c r="H3" s="1">
        <f>IFERROR(INDEX(D3:G3,COUNT(D3:G3)),"")</f>
        <v>46111</v>
      </c>
    </row>
    <row r="4" spans="1:14" x14ac:dyDescent="0.35">
      <c r="B4" t="s">
        <v>4</v>
      </c>
      <c r="C4" t="s">
        <v>5</v>
      </c>
      <c r="D4" s="2">
        <f>IFERROR(INDEX(D51:D500,MATCH($C$4,$C$51:$C$500,0)),"")</f>
        <v>43600744127</v>
      </c>
      <c r="H4" s="2">
        <f>IFERROR(SUM(D4:G4)*(4/MAX(1,COUNT(D4:G4))),"")</f>
        <v>174402976508</v>
      </c>
      <c r="I4" s="2">
        <f t="shared" ref="I4:N4" si="1">IFERROR(INDEX(I51:I500,MATCH($C$4,$C$51:$C$500,0)),"")</f>
        <v>321839896819</v>
      </c>
      <c r="J4" s="2">
        <f t="shared" si="1"/>
        <v>187693759660</v>
      </c>
      <c r="K4" s="2">
        <f t="shared" si="1"/>
        <v>166910409892</v>
      </c>
      <c r="L4" s="2">
        <f t="shared" si="1"/>
        <v>107367266073</v>
      </c>
      <c r="M4" s="2">
        <f t="shared" si="1"/>
        <v>85028258823</v>
      </c>
      <c r="N4" s="2">
        <f t="shared" si="1"/>
        <v>63325777561</v>
      </c>
    </row>
    <row r="5" spans="1:14" x14ac:dyDescent="0.35">
      <c r="B5" t="s">
        <v>6</v>
      </c>
      <c r="C5" t="s">
        <v>7</v>
      </c>
      <c r="D5" s="2">
        <f>IFERROR(INDEX(D51:D500,MATCH($C$5,$C$51:$C$500,0)),"")</f>
        <v>42302419619</v>
      </c>
      <c r="H5" s="2">
        <f>IFERROR(SUM(D5:G5)*(4/MAX(1,COUNT(D5:G5))),"")</f>
        <v>169209678476</v>
      </c>
      <c r="I5" s="2">
        <f t="shared" ref="I5:N5" si="2">IFERROR(INDEX(I51:I500,MATCH($C$5,$C$51:$C$500,0)),"")</f>
        <v>1009739000</v>
      </c>
      <c r="J5" s="2">
        <f t="shared" si="2"/>
        <v>5940846194</v>
      </c>
      <c r="K5" s="2">
        <f t="shared" si="2"/>
        <v>1362165236</v>
      </c>
      <c r="L5" s="2">
        <f t="shared" si="2"/>
        <v>19935951110</v>
      </c>
      <c r="M5" s="2">
        <f t="shared" si="2"/>
        <v>7541104851</v>
      </c>
      <c r="N5" s="2">
        <f t="shared" si="2"/>
        <v>5726597182</v>
      </c>
    </row>
    <row r="6" spans="1:14" x14ac:dyDescent="0.35">
      <c r="B6" t="s">
        <v>8</v>
      </c>
      <c r="C6" t="s">
        <v>9</v>
      </c>
      <c r="D6" s="2">
        <f>IFERROR(INDEX(D51:D500,MATCH($C$6,$C$51:$C$500,0)),"")</f>
        <v>627182713865</v>
      </c>
      <c r="H6" s="2">
        <f>IFERROR(INDEX(D6:G6,COUNT(D6:G6)),"")</f>
        <v>627182713865</v>
      </c>
      <c r="I6" s="2">
        <f t="shared" ref="I6:N6" si="3">IFERROR(INDEX(I51:I500,MATCH($C$6,$C$51:$C$500,0)),"")</f>
        <v>548759587239</v>
      </c>
      <c r="J6" s="2">
        <f t="shared" si="3"/>
        <v>547431747609</v>
      </c>
      <c r="K6" s="2">
        <f t="shared" si="3"/>
        <v>541366920715</v>
      </c>
      <c r="L6" s="2">
        <f t="shared" si="3"/>
        <v>539709386834</v>
      </c>
      <c r="M6" s="2">
        <f t="shared" si="3"/>
        <v>519525057925</v>
      </c>
      <c r="N6" s="2">
        <f t="shared" si="3"/>
        <v>310212160776</v>
      </c>
    </row>
    <row r="7" spans="1:14" x14ac:dyDescent="0.35">
      <c r="B7" t="s">
        <v>10</v>
      </c>
      <c r="C7" t="s">
        <v>11</v>
      </c>
      <c r="D7" s="3">
        <f>IFERROR(INDEX(D51:D500,MATCH($C$7,$C$51:$C$500,0))/1000000000,"")</f>
        <v>5</v>
      </c>
      <c r="H7" s="3">
        <f>IFERROR(INDEX(D7:G7,COUNT(D7:G7)),"")</f>
        <v>5</v>
      </c>
      <c r="I7" s="3">
        <f t="shared" ref="I7:N7" si="4">IFERROR(INDEX(I51:I500,MATCH($C$7,$C$51:$C$500,0))/1000000000,"")</f>
        <v>5</v>
      </c>
      <c r="J7" s="3">
        <f t="shared" si="4"/>
        <v>5</v>
      </c>
      <c r="K7" s="3">
        <f t="shared" si="4"/>
        <v>5</v>
      </c>
      <c r="L7" s="3">
        <f t="shared" si="4"/>
        <v>5</v>
      </c>
      <c r="M7" s="3">
        <f t="shared" si="4"/>
        <v>5</v>
      </c>
      <c r="N7" s="3">
        <f t="shared" si="4"/>
        <v>3</v>
      </c>
    </row>
    <row r="8" spans="1:14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10000000000</v>
      </c>
      <c r="H8" s="2">
        <f>IFERROR(INDEX(D8:G8,COUNT(D8:G8)),"")</f>
        <v>10000000000</v>
      </c>
      <c r="I8" s="2">
        <f t="shared" ref="I8:N8" si="5">IFERROR(INDEX(I51:I500,MATCH($C$8,$C$51:$C$500,0)),"")</f>
        <v>38000000000</v>
      </c>
      <c r="J8" s="2">
        <f t="shared" si="5"/>
        <v>-3000000000</v>
      </c>
      <c r="K8" s="2">
        <f t="shared" si="5"/>
        <v>9000000000</v>
      </c>
      <c r="L8" s="2">
        <f t="shared" si="5"/>
        <v>-1000000000</v>
      </c>
      <c r="M8" s="2">
        <f t="shared" si="5"/>
        <v>-2000000000</v>
      </c>
      <c r="N8" s="2">
        <f t="shared" si="5"/>
        <v>-8000000000</v>
      </c>
    </row>
    <row r="9" spans="1:14" x14ac:dyDescent="0.35">
      <c r="A9" t="s">
        <v>15</v>
      </c>
      <c r="C9" t="s">
        <v>16</v>
      </c>
      <c r="D9" s="3">
        <f>IFERROR(INDEX(D51:D500,MATCH("Free cash flow per share (Quarter)",$C$51:$C$500,0)),"")</f>
        <v>1.92</v>
      </c>
      <c r="H9" s="3">
        <f>IFERROR(INDEX(D9:G9,COUNT(D9:G9)),"")</f>
        <v>1.92</v>
      </c>
      <c r="I9" s="3">
        <f t="shared" ref="I9:N9" si="6">IFERROR(INDEX(I51:I500,MATCH($C$9,$C$51:$C$500,0)),"")</f>
        <v>7.66</v>
      </c>
      <c r="J9" s="3">
        <f t="shared" si="6"/>
        <v>-0.54</v>
      </c>
      <c r="K9" s="3">
        <f t="shared" si="6"/>
        <v>1.82</v>
      </c>
      <c r="L9" s="3">
        <f t="shared" si="6"/>
        <v>-0.22</v>
      </c>
      <c r="M9" s="3">
        <f t="shared" si="6"/>
        <v>-0.37</v>
      </c>
      <c r="N9" s="3">
        <f t="shared" si="6"/>
        <v>-2.63</v>
      </c>
    </row>
    <row r="10" spans="1:14" x14ac:dyDescent="0.35">
      <c r="C10" t="s">
        <v>17</v>
      </c>
      <c r="D10" s="3">
        <f ca="1">IFERROR(IF(D9=0,"",D2/D9),"")</f>
        <v>729.16666666666674</v>
      </c>
      <c r="I10" s="3">
        <f t="shared" ref="I10:N10" ca="1" si="7">IFERROR(IF(I9=0,"",I2/I9),"")</f>
        <v>60.313315926892948</v>
      </c>
      <c r="J10" s="3" t="str">
        <f t="shared" ca="1" si="7"/>
        <v/>
      </c>
      <c r="K10" s="3">
        <f t="shared" ca="1" si="7"/>
        <v>475.27472527472526</v>
      </c>
      <c r="L10" s="3">
        <f t="shared" ca="1" si="7"/>
        <v>-4545.454545454545</v>
      </c>
      <c r="M10" s="3">
        <f t="shared" ca="1" si="7"/>
        <v>-1675.6756756756756</v>
      </c>
      <c r="N10" s="3" t="str">
        <f t="shared" ca="1" si="7"/>
        <v/>
      </c>
    </row>
    <row r="11" spans="1:14" x14ac:dyDescent="0.35">
      <c r="B11" t="s">
        <v>18</v>
      </c>
      <c r="C11" t="s">
        <v>19</v>
      </c>
      <c r="D11" s="2">
        <f>IFERROR(INDEX(D51:D500,MATCH($C$11,$C$51:$C$500,0)),"")</f>
        <v>266923515318</v>
      </c>
      <c r="H11" s="2">
        <f>IFERROR(INDEX(D11:G11,COUNT(D11:G11)),"")</f>
        <v>266923515318</v>
      </c>
      <c r="I11" s="2">
        <f t="shared" ref="I11:N11" si="8">IFERROR(INDEX(I51:I500,MATCH($C$11,$C$51:$C$500,0)),"")</f>
        <v>264162325574</v>
      </c>
      <c r="J11" s="2">
        <f t="shared" si="8"/>
        <v>264808046020</v>
      </c>
      <c r="K11" s="2">
        <f t="shared" si="8"/>
        <v>257372134168</v>
      </c>
      <c r="L11" s="2">
        <f t="shared" si="8"/>
        <v>11196661981</v>
      </c>
      <c r="M11" s="2">
        <f t="shared" si="8"/>
        <v>2910277286</v>
      </c>
      <c r="N11" s="2">
        <f t="shared" si="8"/>
        <v>5902719832</v>
      </c>
    </row>
    <row r="12" spans="1:14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N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</row>
    <row r="13" spans="1:14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x14ac:dyDescent="0.35">
      <c r="C14" t="s">
        <v>26</v>
      </c>
      <c r="D14" s="2">
        <f>IFERROR(INDEX(D51:D500,MATCH($C$14,$C$51:$C$500,0)),"")</f>
        <v>-5058319929</v>
      </c>
      <c r="H14" s="2">
        <f>IFERROR(SUM(D14:G14)*(4/MAX(1,COUNT(D14:G14))),"")</f>
        <v>-20233279716</v>
      </c>
      <c r="I14" s="2">
        <f t="shared" ref="I14:N14" si="11">IFERROR(INDEX(I51:I500,MATCH($C$14,$C$51:$C$500,0)),"")</f>
        <v>-20020022362</v>
      </c>
      <c r="J14" s="2">
        <f t="shared" si="11"/>
        <v>-20020770059</v>
      </c>
      <c r="K14" s="2">
        <f t="shared" si="11"/>
        <v>-13586042790</v>
      </c>
      <c r="L14" s="2">
        <f t="shared" si="11"/>
        <v>-14001300</v>
      </c>
      <c r="M14" s="2">
        <f t="shared" si="11"/>
        <v>-27012540</v>
      </c>
      <c r="N14" s="2">
        <f t="shared" si="11"/>
        <v>-5652819</v>
      </c>
    </row>
    <row r="15" spans="1:14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194536229</v>
      </c>
      <c r="J15" s="2">
        <f t="shared" si="12"/>
        <v>155820578</v>
      </c>
      <c r="K15" s="2">
        <f t="shared" si="12"/>
        <v>73972977</v>
      </c>
      <c r="L15" s="2">
        <f t="shared" si="12"/>
        <v>158322055</v>
      </c>
      <c r="M15" s="2">
        <f t="shared" si="12"/>
        <v>149613277</v>
      </c>
      <c r="N15" s="2">
        <f t="shared" si="12"/>
        <v>166344448</v>
      </c>
    </row>
    <row r="16" spans="1:14" x14ac:dyDescent="0.35">
      <c r="C16" t="s">
        <v>28</v>
      </c>
      <c r="D16" s="2">
        <f>IFERROR(INDEX(D51:D500,MATCH($C$16,$C$51:$C$500,0)),"")</f>
        <v>2424103938</v>
      </c>
      <c r="H16" s="2">
        <f>IFERROR(SUM(D16:G16)*(4/MAX(1,COUNT(D16:G16))),"")</f>
        <v>9696415752</v>
      </c>
      <c r="I16" s="2">
        <f t="shared" ref="I16:N16" si="13">IFERROR(INDEX(I51:I500,MATCH($C$16,$C$51:$C$500,0)),"")</f>
        <v>319396612</v>
      </c>
      <c r="J16" s="2">
        <f t="shared" si="13"/>
        <v>3291536390</v>
      </c>
      <c r="K16" s="2">
        <f t="shared" si="13"/>
        <v>3248130939</v>
      </c>
      <c r="L16" s="2">
        <f t="shared" si="13"/>
        <v>9288319191</v>
      </c>
      <c r="M16" s="2">
        <f t="shared" si="13"/>
        <v>11616473938</v>
      </c>
      <c r="N16" s="2">
        <f t="shared" si="13"/>
        <v>2759451948</v>
      </c>
    </row>
    <row r="17" spans="1:14" x14ac:dyDescent="0.35">
      <c r="A17" t="s">
        <v>29</v>
      </c>
    </row>
    <row r="18" spans="1:14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x14ac:dyDescent="0.35">
      <c r="A19" t="s">
        <v>39</v>
      </c>
      <c r="C19" t="s">
        <v>40</v>
      </c>
    </row>
    <row r="20" spans="1:14" x14ac:dyDescent="0.35">
      <c r="A20" t="s">
        <v>41</v>
      </c>
      <c r="C20" t="s">
        <v>42</v>
      </c>
      <c r="D20" s="2">
        <f ca="1">IFERROR(D21*D2,"")</f>
        <v>7000000000000</v>
      </c>
      <c r="H20" s="2">
        <f t="shared" ref="H20:N20" ca="1" si="14">IFERROR(H21*H2,"")</f>
        <v>7000000000000</v>
      </c>
      <c r="I20" s="2">
        <f t="shared" ca="1" si="14"/>
        <v>2310000000000</v>
      </c>
      <c r="J20" s="2" t="str">
        <f t="shared" ca="1" si="14"/>
        <v/>
      </c>
      <c r="K20" s="2">
        <f t="shared" ca="1" si="14"/>
        <v>4325000000000</v>
      </c>
      <c r="L20" s="2">
        <f t="shared" ca="1" si="14"/>
        <v>5000000000000</v>
      </c>
      <c r="M20" s="2">
        <f t="shared" ca="1" si="14"/>
        <v>3100000000000</v>
      </c>
      <c r="N20" s="2" t="str">
        <f t="shared" ca="1" si="14"/>
        <v/>
      </c>
    </row>
    <row r="21" spans="1:14" x14ac:dyDescent="0.35">
      <c r="C21" t="s">
        <v>11</v>
      </c>
      <c r="D21" s="2">
        <f>IFERROR(INDEX(D51:D500,MATCH($C$7,$C$51:$C$500,0)),"")</f>
        <v>5000000000</v>
      </c>
      <c r="H21" s="2">
        <f>IFERROR(INDEX(D21:G21,COUNT(D21:G21)),"")</f>
        <v>5000000000</v>
      </c>
      <c r="I21" s="2">
        <f t="shared" ref="I21:N21" si="15">IFERROR(INDEX(I51:I500,MATCH($C$7,$C$51:$C$500,0)),"")</f>
        <v>5000000000</v>
      </c>
      <c r="J21" s="2">
        <f t="shared" si="15"/>
        <v>5000000000</v>
      </c>
      <c r="K21" s="2">
        <f t="shared" si="15"/>
        <v>5000000000</v>
      </c>
      <c r="L21" s="2">
        <f t="shared" si="15"/>
        <v>5000000000</v>
      </c>
      <c r="M21" s="2">
        <f t="shared" si="15"/>
        <v>5000000000</v>
      </c>
      <c r="N21" s="2">
        <f t="shared" si="15"/>
        <v>3000000000</v>
      </c>
    </row>
    <row r="23" spans="1:14" x14ac:dyDescent="0.35">
      <c r="B23" t="s">
        <v>43</v>
      </c>
      <c r="C23" t="s">
        <v>44</v>
      </c>
      <c r="D23" s="3">
        <f>IFERROR(D5/D6*100,"")</f>
        <v>6.7448318781479557</v>
      </c>
      <c r="H23" s="3">
        <f t="shared" ref="H23:N23" si="16">IFERROR(H5/H6*100,"")</f>
        <v>26.979327512591823</v>
      </c>
      <c r="I23" s="3">
        <f t="shared" si="16"/>
        <v>0.18400389232019571</v>
      </c>
      <c r="J23" s="3">
        <f t="shared" si="16"/>
        <v>1.0852213485877722</v>
      </c>
      <c r="K23" s="3">
        <f t="shared" si="16"/>
        <v>0.25161589743993712</v>
      </c>
      <c r="L23" s="3">
        <f t="shared" si="16"/>
        <v>3.6938307163687996</v>
      </c>
      <c r="M23" s="3">
        <f t="shared" si="16"/>
        <v>1.4515382340015357</v>
      </c>
      <c r="N23" s="3">
        <f t="shared" si="16"/>
        <v>1.8460260125440724</v>
      </c>
    </row>
    <row r="24" spans="1:14" x14ac:dyDescent="0.35">
      <c r="C24" t="s">
        <v>45</v>
      </c>
      <c r="D24" s="4">
        <f>IFERROR(_xlfn.RRI(5,I23,D23),"")</f>
        <v>1.0550804309393365</v>
      </c>
      <c r="H24" s="4">
        <f t="shared" ref="H24:N24" si="17">IFERROR(_xlfn.RRI(5,M23,H23),"")</f>
        <v>0.79407472586081496</v>
      </c>
      <c r="I24" s="4">
        <f t="shared" si="17"/>
        <v>-0.36945245561736217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x14ac:dyDescent="0.35">
      <c r="A25" t="s">
        <v>46</v>
      </c>
      <c r="C25" t="s">
        <v>47</v>
      </c>
      <c r="D25" s="3">
        <f>IFERROR(INDEX(D51:D500,MATCH($A$25,$C$51:$C$500,0)),"")</f>
        <v>0.12</v>
      </c>
      <c r="H25" s="3">
        <f>IFERROR(INDEX(D25:G25,COUNT(D25:G25)),"")</f>
        <v>0.12</v>
      </c>
      <c r="I25" s="3">
        <f t="shared" ref="I25:N25" si="18">IFERROR(INDEX(I51:I500,MATCH($C$25,$C$51:$C$500,0)),"")</f>
        <v>0.04</v>
      </c>
      <c r="J25" s="3">
        <f t="shared" si="18"/>
        <v>0.67</v>
      </c>
      <c r="K25" s="3">
        <f t="shared" si="18"/>
        <v>0.6</v>
      </c>
      <c r="L25" s="3">
        <f t="shared" si="18"/>
        <v>1.86</v>
      </c>
      <c r="M25" s="3">
        <f t="shared" si="18"/>
        <v>2.2999999999999998</v>
      </c>
      <c r="N25" s="3">
        <f t="shared" si="18"/>
        <v>0.96</v>
      </c>
    </row>
    <row r="26" spans="1:14" x14ac:dyDescent="0.35">
      <c r="C26" t="s">
        <v>48</v>
      </c>
      <c r="D26" s="4">
        <f>IFERROR(_xlfn.RRI(5,I25,D25),"")</f>
        <v>0.2457309396155174</v>
      </c>
      <c r="H26" s="4">
        <f t="shared" ref="H26:N26" si="19">IFERROR(_xlfn.RRI(5,M25,H25),"")</f>
        <v>-0.44602434199927821</v>
      </c>
      <c r="I26" s="4">
        <f t="shared" si="19"/>
        <v>-0.47038807947559391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x14ac:dyDescent="0.35">
      <c r="C27" t="s">
        <v>49</v>
      </c>
      <c r="D27" s="3">
        <f>IFERROR(D4/D21,"")</f>
        <v>8.7201488254000008</v>
      </c>
      <c r="H27" s="3">
        <f t="shared" ref="H27:N27" si="20">IFERROR(H4/H21,"")</f>
        <v>34.880595301600003</v>
      </c>
      <c r="I27" s="3">
        <f t="shared" si="20"/>
        <v>64.367979363800004</v>
      </c>
      <c r="J27" s="3">
        <f t="shared" si="20"/>
        <v>37.538751931999997</v>
      </c>
      <c r="K27" s="3">
        <f t="shared" si="20"/>
        <v>33.382081978400002</v>
      </c>
      <c r="L27" s="3">
        <f t="shared" si="20"/>
        <v>21.473453214599999</v>
      </c>
      <c r="M27" s="3">
        <f t="shared" si="20"/>
        <v>17.0056517646</v>
      </c>
      <c r="N27" s="3">
        <f t="shared" si="20"/>
        <v>21.108592520333332</v>
      </c>
    </row>
    <row r="28" spans="1:14" x14ac:dyDescent="0.35">
      <c r="C28" t="s">
        <v>50</v>
      </c>
      <c r="D28" s="4">
        <f>IFERROR(_xlfn.RRI(5,I27,D27),"")</f>
        <v>-0.32954319334511728</v>
      </c>
      <c r="H28" s="4">
        <f t="shared" ref="H28:N28" si="21">IFERROR(_xlfn.RRI(5,M27,H27),"")</f>
        <v>0.1545111228345053</v>
      </c>
      <c r="I28" s="4">
        <f t="shared" si="21"/>
        <v>0.24980460327362031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x14ac:dyDescent="0.35">
      <c r="C29" t="s">
        <v>51</v>
      </c>
      <c r="H29" s="4">
        <f t="shared" ref="H29:N29" si="22">IFERROR(((H25-I25)/I25)*100%,"")</f>
        <v>1.9999999999999996</v>
      </c>
      <c r="I29" s="4">
        <f t="shared" si="22"/>
        <v>-0.94029850746268651</v>
      </c>
      <c r="J29" s="4">
        <f t="shared" si="22"/>
        <v>0.11666666666666678</v>
      </c>
      <c r="K29" s="4">
        <f t="shared" si="22"/>
        <v>-0.67741935483870974</v>
      </c>
      <c r="L29" s="4">
        <f t="shared" si="22"/>
        <v>-0.19130434782608685</v>
      </c>
      <c r="M29" s="4">
        <f t="shared" si="22"/>
        <v>1.3958333333333333</v>
      </c>
      <c r="N29" s="4" t="str">
        <f t="shared" si="22"/>
        <v/>
      </c>
    </row>
    <row r="30" spans="1:14" x14ac:dyDescent="0.35">
      <c r="C30" t="s">
        <v>52</v>
      </c>
      <c r="H30" s="4">
        <f t="shared" ref="H30:N30" si="23">IFERROR(((H27-I27)/I27)*100%,"")</f>
        <v>-0.45810641181605044</v>
      </c>
      <c r="I30" s="4">
        <f t="shared" si="23"/>
        <v>0.71470749694609237</v>
      </c>
      <c r="J30" s="4">
        <f t="shared" si="23"/>
        <v>0.12451799610011093</v>
      </c>
      <c r="K30" s="4">
        <f t="shared" si="23"/>
        <v>0.55457446200144545</v>
      </c>
      <c r="L30" s="4">
        <f t="shared" si="23"/>
        <v>0.2627245054670852</v>
      </c>
      <c r="M30" s="4">
        <f t="shared" si="23"/>
        <v>-0.19437301429648052</v>
      </c>
      <c r="N30" s="4" t="str">
        <f t="shared" si="23"/>
        <v/>
      </c>
    </row>
    <row r="32" spans="1:14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124.17</v>
      </c>
      <c r="H32" s="3">
        <f>IFERROR(INDEX(D32:G32,COUNT(D32:G32)),"")</f>
        <v>124.17</v>
      </c>
      <c r="I32" s="3">
        <f t="shared" ref="I32:N32" si="24">IFERROR(INDEX(I51:I500,MATCH($C$32,$C$51:$C$500,0)),"")</f>
        <v>108.87</v>
      </c>
      <c r="J32" s="3">
        <f t="shared" si="24"/>
        <v>108.67</v>
      </c>
      <c r="K32" s="3">
        <f t="shared" si="24"/>
        <v>107.48</v>
      </c>
      <c r="L32" s="3">
        <f t="shared" si="24"/>
        <v>107.21</v>
      </c>
      <c r="M32" s="3">
        <f t="shared" si="24"/>
        <v>103.22</v>
      </c>
      <c r="N32" s="3">
        <f t="shared" si="24"/>
        <v>102.33</v>
      </c>
    </row>
    <row r="33" spans="1:14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7.05</v>
      </c>
      <c r="H33" s="3">
        <f>IFERROR(INDEX(D33:G33,COUNT(D33:G33)),"")</f>
        <v>7.05</v>
      </c>
      <c r="I33" s="3">
        <f t="shared" ref="I33:N33" si="25">IFERROR(INDEX(I51:I500,MATCH($C$33,$C$51:$C$500,0)),"")</f>
        <v>4.24</v>
      </c>
      <c r="J33" s="3">
        <f t="shared" si="25"/>
        <v>5.38</v>
      </c>
      <c r="K33" s="3">
        <f t="shared" si="25"/>
        <v>8.0500000000000007</v>
      </c>
      <c r="L33" s="3">
        <f t="shared" si="25"/>
        <v>9.33</v>
      </c>
      <c r="M33" s="3">
        <f t="shared" si="25"/>
        <v>6.01</v>
      </c>
      <c r="N33" s="3">
        <f t="shared" si="25"/>
        <v>0</v>
      </c>
    </row>
    <row r="34" spans="1:14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7291.67</v>
      </c>
      <c r="H34" s="3">
        <f>IFERROR(INDEX(D34:G34,COUNT(D34:G34)),"")</f>
        <v>7291.67</v>
      </c>
      <c r="I34" s="3">
        <f t="shared" ref="I34:N34" si="26">IFERROR(INDEX(I51:I500,MATCH($C$34,$C$51:$C$500,0)),"")</f>
        <v>11550</v>
      </c>
      <c r="J34" s="3">
        <f t="shared" si="26"/>
        <v>873.13</v>
      </c>
      <c r="K34" s="3">
        <f t="shared" si="26"/>
        <v>1441.67</v>
      </c>
      <c r="L34" s="3">
        <f t="shared" si="26"/>
        <v>537.63</v>
      </c>
      <c r="M34" s="3">
        <f t="shared" si="26"/>
        <v>269.57</v>
      </c>
      <c r="N34" s="3">
        <f t="shared" si="26"/>
        <v>0</v>
      </c>
    </row>
    <row r="35" spans="1:14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100.34</v>
      </c>
      <c r="H35" s="3">
        <f>IFERROR(INDEX(D35:G35,COUNT(D35:G35)),"")</f>
        <v>100.34</v>
      </c>
      <c r="I35" s="3">
        <f t="shared" ref="I35:N35" si="27">IFERROR(INDEX(I51:I500,MATCH($C$35,$C$51:$C$500,0)),"")</f>
        <v>7.18</v>
      </c>
      <c r="J35" s="3">
        <f t="shared" si="27"/>
        <v>15.58</v>
      </c>
      <c r="K35" s="3">
        <f t="shared" si="27"/>
        <v>25.91</v>
      </c>
      <c r="L35" s="3">
        <f t="shared" si="27"/>
        <v>46.57</v>
      </c>
      <c r="M35" s="3">
        <f t="shared" si="27"/>
        <v>36.46</v>
      </c>
      <c r="N35" s="3">
        <f t="shared" si="27"/>
        <v>0</v>
      </c>
    </row>
    <row r="36" spans="1:14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x14ac:dyDescent="0.35">
      <c r="D50" t="s">
        <v>71</v>
      </c>
      <c r="E50" t="s">
        <v>72</v>
      </c>
      <c r="F50" t="s">
        <v>359</v>
      </c>
      <c r="G50" t="s">
        <v>360</v>
      </c>
      <c r="H50" t="s">
        <v>361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x14ac:dyDescent="0.35">
      <c r="B51" t="s">
        <v>74</v>
      </c>
      <c r="C51" t="s">
        <v>5</v>
      </c>
      <c r="D51" s="5">
        <v>43600744127</v>
      </c>
      <c r="E51" s="5">
        <v>37544554079</v>
      </c>
      <c r="F51" s="5">
        <v>28728665237</v>
      </c>
      <c r="G51" s="5">
        <v>52094440035</v>
      </c>
      <c r="I51" s="5">
        <v>321839896819</v>
      </c>
      <c r="J51" s="5">
        <v>187693759660</v>
      </c>
      <c r="K51" s="5">
        <v>166910409892</v>
      </c>
      <c r="L51" s="5">
        <v>107367266073</v>
      </c>
      <c r="M51" s="5">
        <v>85028258823</v>
      </c>
      <c r="N51" s="5">
        <v>63325777561</v>
      </c>
    </row>
    <row r="52" spans="2:14" x14ac:dyDescent="0.35">
      <c r="C52" t="s">
        <v>419</v>
      </c>
      <c r="D52" s="5">
        <v>186202990</v>
      </c>
      <c r="E52" s="5">
        <v>522078400</v>
      </c>
      <c r="F52" s="5">
        <v>25515250245</v>
      </c>
      <c r="G52" s="5">
        <v>48858626827</v>
      </c>
      <c r="I52" s="5">
        <v>295593912166</v>
      </c>
      <c r="J52" s="5">
        <v>146056759483</v>
      </c>
      <c r="K52" s="5">
        <v>149461798172</v>
      </c>
      <c r="L52" s="5">
        <v>76665844286</v>
      </c>
      <c r="M52" s="5">
        <v>75859569558</v>
      </c>
      <c r="N52" s="5">
        <v>50683041471</v>
      </c>
    </row>
    <row r="53" spans="2:14" x14ac:dyDescent="0.35">
      <c r="C53" t="s">
        <v>420</v>
      </c>
      <c r="G53" s="5">
        <v>-85563621</v>
      </c>
      <c r="I53" s="5">
        <v>-1444803264</v>
      </c>
      <c r="J53" s="5">
        <v>-5832887184</v>
      </c>
      <c r="K53" s="5">
        <v>-25016256473</v>
      </c>
      <c r="L53" s="5">
        <v>-12363379158</v>
      </c>
      <c r="M53" s="5">
        <v>-18935860527</v>
      </c>
      <c r="N53" s="5">
        <v>-15192146220</v>
      </c>
    </row>
    <row r="54" spans="2:14" x14ac:dyDescent="0.35">
      <c r="C54" t="s">
        <v>421</v>
      </c>
      <c r="E54" s="5">
        <v>90560236</v>
      </c>
      <c r="F54" s="5">
        <v>184674347</v>
      </c>
      <c r="G54" s="5">
        <v>388897882</v>
      </c>
      <c r="I54" s="5">
        <v>101136768</v>
      </c>
      <c r="J54" s="5">
        <v>-361994414</v>
      </c>
      <c r="K54" s="5">
        <v>112307510</v>
      </c>
      <c r="L54" s="5">
        <v>250365878</v>
      </c>
      <c r="M54" s="5">
        <v>3693992642</v>
      </c>
      <c r="N54" s="5">
        <v>-3329444931</v>
      </c>
    </row>
    <row r="55" spans="2:14" x14ac:dyDescent="0.35">
      <c r="C55" t="s">
        <v>422</v>
      </c>
      <c r="D55" s="5">
        <v>43414541137</v>
      </c>
      <c r="E55" s="5">
        <v>36931915443</v>
      </c>
      <c r="F55" s="5">
        <v>3028740645</v>
      </c>
      <c r="G55" s="5">
        <v>2932478947</v>
      </c>
      <c r="I55" s="5">
        <v>27589651149</v>
      </c>
      <c r="J55" s="5">
        <v>47831881775</v>
      </c>
      <c r="K55" s="5">
        <v>42352560683</v>
      </c>
      <c r="L55" s="5">
        <v>42814435067</v>
      </c>
      <c r="M55" s="5">
        <v>24410557150</v>
      </c>
      <c r="N55" s="5">
        <v>31164327241</v>
      </c>
    </row>
    <row r="56" spans="2:14" x14ac:dyDescent="0.35">
      <c r="C56" t="s">
        <v>77</v>
      </c>
      <c r="D56" s="5">
        <v>-38459899870</v>
      </c>
      <c r="E56" s="5">
        <v>-35061512666</v>
      </c>
      <c r="F56" s="5">
        <v>-25542103337</v>
      </c>
      <c r="G56" s="5">
        <v>-51527355082</v>
      </c>
      <c r="I56" s="5">
        <v>-310851125421</v>
      </c>
      <c r="J56" s="5">
        <v>-188303282940</v>
      </c>
      <c r="K56" s="5">
        <v>-159464062232</v>
      </c>
      <c r="L56" s="5">
        <v>-110024339961</v>
      </c>
      <c r="M56" s="5">
        <v>-82514027338</v>
      </c>
      <c r="N56" s="5">
        <v>-61863732623</v>
      </c>
    </row>
    <row r="57" spans="2:14" x14ac:dyDescent="0.35">
      <c r="C57" t="s">
        <v>428</v>
      </c>
      <c r="D57" s="5">
        <v>-16474285594</v>
      </c>
      <c r="E57" s="5">
        <v>-5553397855</v>
      </c>
      <c r="F57" s="5">
        <v>-7339793920</v>
      </c>
      <c r="G57" s="5">
        <v>-14035003489</v>
      </c>
      <c r="I57" s="5">
        <v>-43858269053</v>
      </c>
      <c r="J57" s="5">
        <v>-30988501699</v>
      </c>
      <c r="K57" s="5">
        <v>-27259193976</v>
      </c>
      <c r="L57" s="5">
        <v>-27428257214</v>
      </c>
      <c r="M57" s="5">
        <v>-27215861975</v>
      </c>
      <c r="N57" s="5">
        <v>-24365791469</v>
      </c>
    </row>
    <row r="58" spans="2:14" x14ac:dyDescent="0.35">
      <c r="C58" t="s">
        <v>426</v>
      </c>
      <c r="D58" s="5">
        <v>1389</v>
      </c>
      <c r="F58" s="5">
        <v>-2546103938</v>
      </c>
      <c r="G58" s="5">
        <v>-11132123311</v>
      </c>
      <c r="I58" s="5">
        <v>-67596800218</v>
      </c>
      <c r="J58" s="5">
        <v>-32902439994</v>
      </c>
      <c r="K58" s="5">
        <v>-29793353089</v>
      </c>
      <c r="L58" s="5">
        <v>-17395649380</v>
      </c>
      <c r="M58" s="5">
        <v>-17455486267</v>
      </c>
      <c r="N58" s="5">
        <v>-12428270852</v>
      </c>
    </row>
    <row r="59" spans="2:14" x14ac:dyDescent="0.35">
      <c r="C59" t="s">
        <v>427</v>
      </c>
      <c r="D59" s="5">
        <v>-4578995171</v>
      </c>
      <c r="F59" s="5">
        <v>-23148463</v>
      </c>
      <c r="G59" s="5">
        <v>-69903525</v>
      </c>
      <c r="I59" s="5">
        <v>-678298556</v>
      </c>
      <c r="J59" s="5">
        <v>-783870674</v>
      </c>
      <c r="K59" s="5">
        <v>-595885154</v>
      </c>
      <c r="L59" s="5">
        <v>-172701398</v>
      </c>
      <c r="M59" s="5">
        <v>-266735833</v>
      </c>
      <c r="N59" s="5">
        <v>-122475894</v>
      </c>
    </row>
    <row r="60" spans="2:14" x14ac:dyDescent="0.35">
      <c r="C60" t="s">
        <v>80</v>
      </c>
      <c r="D60" s="5">
        <v>-115400001</v>
      </c>
      <c r="E60" s="5">
        <v>-115400000</v>
      </c>
      <c r="F60" s="5">
        <v>-115400000</v>
      </c>
      <c r="G60" s="5">
        <v>-115411497</v>
      </c>
      <c r="I60" s="5">
        <v>-461611593</v>
      </c>
      <c r="J60" s="5">
        <v>-439435625</v>
      </c>
      <c r="K60" s="5">
        <v>-328976431</v>
      </c>
      <c r="L60" s="5">
        <v>16642556</v>
      </c>
      <c r="M60" s="5">
        <v>-659913385</v>
      </c>
      <c r="N60" s="5">
        <v>-2594474</v>
      </c>
    </row>
    <row r="61" spans="2:14" x14ac:dyDescent="0.35">
      <c r="C61" t="s">
        <v>81</v>
      </c>
      <c r="D61" s="5">
        <v>5140844257</v>
      </c>
      <c r="E61" s="5">
        <v>2483041413</v>
      </c>
      <c r="F61" s="5">
        <v>3186561900</v>
      </c>
      <c r="G61" s="5">
        <v>567084953</v>
      </c>
      <c r="I61" s="5">
        <v>10988771398</v>
      </c>
      <c r="J61" s="5">
        <v>-609523280</v>
      </c>
      <c r="K61" s="5">
        <v>7446347660</v>
      </c>
      <c r="L61" s="5">
        <v>-2657073888</v>
      </c>
      <c r="M61" s="5">
        <v>2514231485</v>
      </c>
      <c r="N61" s="5">
        <v>1462044938</v>
      </c>
    </row>
    <row r="62" spans="2:14" x14ac:dyDescent="0.35">
      <c r="C62" t="s">
        <v>82</v>
      </c>
      <c r="D62" s="5">
        <v>-2716740319</v>
      </c>
      <c r="E62" s="5">
        <v>-2326423047</v>
      </c>
      <c r="F62" s="5">
        <v>-2927019863</v>
      </c>
      <c r="G62" s="5">
        <v>-2711723828</v>
      </c>
      <c r="I62" s="5">
        <v>-10669374786</v>
      </c>
      <c r="J62" s="5">
        <v>3901059670</v>
      </c>
      <c r="K62" s="5">
        <v>-4198216721</v>
      </c>
      <c r="L62" s="5">
        <v>11945393079</v>
      </c>
      <c r="M62" s="5">
        <v>9102242453</v>
      </c>
      <c r="N62" s="5">
        <v>1297407010</v>
      </c>
    </row>
    <row r="63" spans="2:14" x14ac:dyDescent="0.35">
      <c r="C63" t="s">
        <v>83</v>
      </c>
      <c r="D63" s="5">
        <v>2456979611</v>
      </c>
      <c r="E63" s="5">
        <v>2458610506</v>
      </c>
      <c r="F63" s="5">
        <v>2525537834</v>
      </c>
      <c r="G63" s="5">
        <v>2352775583</v>
      </c>
      <c r="I63" s="5">
        <v>9812259169</v>
      </c>
      <c r="J63" s="5">
        <v>24361265354</v>
      </c>
      <c r="K63" s="5">
        <v>9716802500</v>
      </c>
      <c r="L63" s="5">
        <v>11942751823</v>
      </c>
      <c r="M63" s="5">
        <v>9789168378</v>
      </c>
      <c r="N63" s="5">
        <v>1305654303</v>
      </c>
    </row>
    <row r="64" spans="2:14" x14ac:dyDescent="0.35">
      <c r="C64" t="s">
        <v>26</v>
      </c>
      <c r="D64" s="5">
        <v>-5058319929</v>
      </c>
      <c r="E64" s="5">
        <v>-4669633553</v>
      </c>
      <c r="F64" s="5">
        <v>-5337157697</v>
      </c>
      <c r="G64" s="5">
        <v>-4949087914</v>
      </c>
      <c r="I64" s="5">
        <v>-20020022362</v>
      </c>
      <c r="J64" s="5">
        <v>-20020770059</v>
      </c>
      <c r="K64" s="5">
        <v>-13586042790</v>
      </c>
      <c r="L64" s="5">
        <v>-14001300</v>
      </c>
      <c r="M64" s="5">
        <v>-27012540</v>
      </c>
      <c r="N64" s="5">
        <v>-5652819</v>
      </c>
    </row>
    <row r="65" spans="2:14" x14ac:dyDescent="0.35">
      <c r="C65" t="s">
        <v>84</v>
      </c>
      <c r="D65" s="5">
        <v>-2716740319</v>
      </c>
      <c r="E65" s="5">
        <v>-2326423047</v>
      </c>
      <c r="F65" s="5">
        <v>-2927019863</v>
      </c>
      <c r="G65" s="5">
        <v>-2711723828</v>
      </c>
      <c r="I65" s="5">
        <v>-10669374786</v>
      </c>
      <c r="J65" s="5">
        <v>3901059670</v>
      </c>
      <c r="K65" s="5">
        <v>-4198216721</v>
      </c>
      <c r="L65" s="5">
        <v>11945393079</v>
      </c>
      <c r="M65" s="5">
        <v>9102242453</v>
      </c>
      <c r="N65" s="5">
        <v>1297407010</v>
      </c>
    </row>
    <row r="66" spans="2:14" x14ac:dyDescent="0.35">
      <c r="C66" t="s">
        <v>28</v>
      </c>
      <c r="D66" s="5">
        <v>2424103938</v>
      </c>
      <c r="E66" s="5">
        <v>156618366</v>
      </c>
      <c r="F66" s="5">
        <v>259542037</v>
      </c>
      <c r="G66" s="5">
        <v>-2144638875</v>
      </c>
      <c r="I66" s="5">
        <v>319396612</v>
      </c>
      <c r="J66" s="5">
        <v>3291536390</v>
      </c>
      <c r="K66" s="5">
        <v>3248130939</v>
      </c>
      <c r="L66" s="5">
        <v>9288319191</v>
      </c>
      <c r="M66" s="5">
        <v>11616473938</v>
      </c>
      <c r="N66" s="5">
        <v>2759451948</v>
      </c>
    </row>
    <row r="67" spans="2:14" x14ac:dyDescent="0.35">
      <c r="C67" t="s">
        <v>27</v>
      </c>
      <c r="G67" s="5">
        <v>194536229</v>
      </c>
      <c r="I67" s="5">
        <v>194536229</v>
      </c>
      <c r="J67" s="5">
        <v>155820578</v>
      </c>
      <c r="K67" s="5">
        <v>73972977</v>
      </c>
      <c r="L67" s="5">
        <v>158322055</v>
      </c>
      <c r="M67" s="5">
        <v>149613277</v>
      </c>
      <c r="N67" s="5">
        <v>166344448</v>
      </c>
    </row>
    <row r="68" spans="2:14" x14ac:dyDescent="0.35">
      <c r="C68" t="s">
        <v>91</v>
      </c>
      <c r="D68" s="5">
        <v>2424103938</v>
      </c>
      <c r="E68" s="5">
        <v>156618366</v>
      </c>
      <c r="F68" s="5">
        <v>259542037</v>
      </c>
      <c r="G68" s="5">
        <v>-1950102646</v>
      </c>
      <c r="I68" s="5">
        <v>513932841</v>
      </c>
      <c r="J68" s="5">
        <v>3447356968</v>
      </c>
      <c r="K68" s="5">
        <v>3322103916</v>
      </c>
      <c r="L68" s="5">
        <v>9446641246</v>
      </c>
      <c r="M68" s="5">
        <v>11766087215</v>
      </c>
      <c r="N68" s="5">
        <v>2925796396</v>
      </c>
    </row>
    <row r="69" spans="2:14" x14ac:dyDescent="0.35">
      <c r="C69" t="s">
        <v>92</v>
      </c>
      <c r="D69" s="5">
        <v>42133657591</v>
      </c>
      <c r="E69" s="5">
        <v>19924778871</v>
      </c>
      <c r="F69" s="5">
        <v>13524425823</v>
      </c>
      <c r="G69" s="5">
        <v>383888947</v>
      </c>
      <c r="I69" s="5">
        <v>813906789</v>
      </c>
      <c r="J69" s="5">
        <v>2617469926</v>
      </c>
      <c r="K69" s="5">
        <v>-1664570036</v>
      </c>
      <c r="L69" s="5">
        <v>10737687663</v>
      </c>
      <c r="M69" s="5">
        <v>-4024190066</v>
      </c>
      <c r="N69" s="5">
        <v>2884684033</v>
      </c>
    </row>
    <row r="70" spans="2:14" x14ac:dyDescent="0.35">
      <c r="C70" t="s">
        <v>93</v>
      </c>
      <c r="D70" s="5">
        <v>44557761529</v>
      </c>
      <c r="E70" s="5">
        <v>20081397237</v>
      </c>
      <c r="F70" s="5">
        <v>13783967860</v>
      </c>
      <c r="G70" s="5">
        <v>-1566213699</v>
      </c>
      <c r="I70" s="5">
        <v>1327839630</v>
      </c>
      <c r="J70" s="5">
        <v>6064826894</v>
      </c>
      <c r="K70" s="5">
        <v>1657533880</v>
      </c>
      <c r="L70" s="5">
        <v>20184328909</v>
      </c>
      <c r="M70" s="5">
        <v>7741897149</v>
      </c>
      <c r="N70" s="5">
        <v>5810480429</v>
      </c>
    </row>
    <row r="71" spans="2:14" x14ac:dyDescent="0.35">
      <c r="C71" t="s">
        <v>94</v>
      </c>
      <c r="D71" s="5">
        <v>2424103938</v>
      </c>
      <c r="E71" s="5">
        <v>156618366</v>
      </c>
      <c r="F71" s="5">
        <v>259542037</v>
      </c>
      <c r="G71" s="5">
        <v>-1950102646</v>
      </c>
      <c r="I71" s="5">
        <v>513932841</v>
      </c>
      <c r="J71" s="5">
        <v>3447356968</v>
      </c>
      <c r="K71" s="5">
        <v>3322103916</v>
      </c>
      <c r="L71" s="5">
        <v>9446641246</v>
      </c>
      <c r="M71" s="5">
        <v>11766087215</v>
      </c>
      <c r="N71" s="5">
        <v>2925796396</v>
      </c>
    </row>
    <row r="72" spans="2:14" x14ac:dyDescent="0.35">
      <c r="C72" t="s">
        <v>7</v>
      </c>
      <c r="D72" s="5">
        <v>42302419619</v>
      </c>
      <c r="E72" s="5">
        <v>20558411285</v>
      </c>
      <c r="F72" s="5">
        <v>13613486998</v>
      </c>
      <c r="G72" s="5">
        <v>-1616750691</v>
      </c>
      <c r="I72" s="5">
        <v>1009739000</v>
      </c>
      <c r="J72" s="5">
        <v>5940846194</v>
      </c>
      <c r="K72" s="5">
        <v>1362165236</v>
      </c>
      <c r="L72" s="5">
        <v>19935951110</v>
      </c>
      <c r="M72" s="5">
        <v>7541104851</v>
      </c>
      <c r="N72" s="5">
        <v>5726597182</v>
      </c>
    </row>
    <row r="73" spans="2:14" x14ac:dyDescent="0.35">
      <c r="C73" t="s">
        <v>429</v>
      </c>
      <c r="D73" s="5">
        <v>2255341910</v>
      </c>
      <c r="E73" s="5">
        <v>-477014048</v>
      </c>
      <c r="F73" s="5">
        <v>170480862</v>
      </c>
      <c r="G73" s="5">
        <v>50536992</v>
      </c>
      <c r="I73" s="5">
        <v>318100630</v>
      </c>
      <c r="J73" s="5">
        <v>123980700</v>
      </c>
      <c r="K73" s="5">
        <v>295368645</v>
      </c>
      <c r="L73" s="5">
        <v>248377799</v>
      </c>
      <c r="M73" s="5">
        <v>200792298</v>
      </c>
      <c r="N73" s="5">
        <v>83883247</v>
      </c>
    </row>
    <row r="74" spans="2:14" x14ac:dyDescent="0.35">
      <c r="C74" t="s">
        <v>95</v>
      </c>
      <c r="D74" s="5">
        <v>2424103938</v>
      </c>
      <c r="E74" s="5">
        <v>156618366</v>
      </c>
      <c r="F74" s="5">
        <v>259542037</v>
      </c>
      <c r="G74" s="5">
        <v>-1950102646</v>
      </c>
      <c r="I74" s="5">
        <v>513932841</v>
      </c>
      <c r="J74" s="5">
        <v>3447356968</v>
      </c>
      <c r="K74" s="5">
        <v>3322103916</v>
      </c>
      <c r="L74" s="5">
        <v>9446641246</v>
      </c>
      <c r="M74" s="5">
        <v>11766087215</v>
      </c>
      <c r="N74" s="5">
        <v>2925796396</v>
      </c>
    </row>
    <row r="75" spans="2:14" x14ac:dyDescent="0.35">
      <c r="C75" t="s">
        <v>96</v>
      </c>
      <c r="D75" s="5">
        <v>44557761529</v>
      </c>
      <c r="E75" s="5">
        <v>20081397237</v>
      </c>
      <c r="F75" s="5">
        <v>13783967860</v>
      </c>
      <c r="G75" s="5">
        <v>-1566213699</v>
      </c>
      <c r="I75" s="5">
        <v>1327839630</v>
      </c>
      <c r="J75" s="5">
        <v>6064826894</v>
      </c>
      <c r="K75" s="5">
        <v>1657533881</v>
      </c>
      <c r="L75" s="5">
        <v>20184328909</v>
      </c>
      <c r="M75" s="5">
        <v>7741897149</v>
      </c>
      <c r="N75" s="5">
        <v>5810480429</v>
      </c>
    </row>
    <row r="76" spans="2:14" x14ac:dyDescent="0.35">
      <c r="C76" t="s">
        <v>97</v>
      </c>
      <c r="D76" s="5">
        <v>44557761529</v>
      </c>
      <c r="E76" s="5">
        <v>20081397237</v>
      </c>
      <c r="F76" s="5">
        <v>13783967860</v>
      </c>
      <c r="G76" s="5">
        <v>-1566213699</v>
      </c>
      <c r="I76" s="5">
        <v>1327839630</v>
      </c>
      <c r="J76" s="5">
        <v>6064826894</v>
      </c>
      <c r="K76" s="5">
        <v>1657533881</v>
      </c>
      <c r="L76" s="5">
        <v>20184328909</v>
      </c>
      <c r="M76" s="5">
        <v>7741897149</v>
      </c>
      <c r="N76" s="5">
        <v>5810480429</v>
      </c>
    </row>
    <row r="78" spans="2:14" x14ac:dyDescent="0.35">
      <c r="B78" t="s">
        <v>98</v>
      </c>
      <c r="C78" t="s">
        <v>99</v>
      </c>
    </row>
    <row r="79" spans="2:14" x14ac:dyDescent="0.35">
      <c r="C79" t="s">
        <v>19</v>
      </c>
      <c r="D79" s="5">
        <v>266923515318</v>
      </c>
      <c r="E79" s="5">
        <v>262020778588</v>
      </c>
      <c r="F79" s="5">
        <v>261090206605</v>
      </c>
      <c r="G79" s="5">
        <v>264162325574</v>
      </c>
      <c r="I79" s="5">
        <v>264162325574</v>
      </c>
      <c r="J79" s="5">
        <v>264808046020</v>
      </c>
      <c r="K79" s="5">
        <v>257372134168</v>
      </c>
      <c r="L79" s="5">
        <v>11196661981</v>
      </c>
      <c r="M79" s="5">
        <v>2910277286</v>
      </c>
      <c r="N79" s="5">
        <v>5902719832</v>
      </c>
    </row>
    <row r="80" spans="2:14" x14ac:dyDescent="0.35">
      <c r="C80" t="s">
        <v>107</v>
      </c>
    </row>
    <row r="81" spans="3:14" x14ac:dyDescent="0.35">
      <c r="C81" t="s">
        <v>569</v>
      </c>
      <c r="D81" s="5">
        <v>410477650000</v>
      </c>
      <c r="E81" s="5">
        <v>404477650000</v>
      </c>
      <c r="F81" s="5">
        <v>404477650000</v>
      </c>
      <c r="G81" s="5">
        <v>404477650000</v>
      </c>
      <c r="I81" s="5">
        <v>404477650000</v>
      </c>
      <c r="J81" s="5">
        <v>384077650000</v>
      </c>
      <c r="K81" s="5">
        <v>417077650000</v>
      </c>
      <c r="L81" s="5">
        <v>410077650000</v>
      </c>
      <c r="M81" s="5">
        <v>210077650000</v>
      </c>
      <c r="N81" s="5">
        <v>205000000000</v>
      </c>
    </row>
    <row r="82" spans="3:14" x14ac:dyDescent="0.35">
      <c r="C82" t="s">
        <v>80</v>
      </c>
      <c r="D82" s="5">
        <v>86143152247</v>
      </c>
      <c r="E82" s="5">
        <v>44430831232</v>
      </c>
      <c r="F82" s="5">
        <v>24705300150</v>
      </c>
      <c r="G82" s="5">
        <v>11316118585</v>
      </c>
      <c r="I82" s="5">
        <v>11316118585</v>
      </c>
      <c r="J82" s="5">
        <v>10510350864</v>
      </c>
      <c r="K82" s="5">
        <v>7919055637</v>
      </c>
      <c r="L82" s="5">
        <v>9568193608</v>
      </c>
      <c r="M82" s="5">
        <v>-1062117178</v>
      </c>
      <c r="N82" s="5">
        <v>2921740793</v>
      </c>
    </row>
    <row r="83" spans="3:14" x14ac:dyDescent="0.35">
      <c r="C83" t="s">
        <v>1216</v>
      </c>
      <c r="D83" s="5">
        <v>913808538931</v>
      </c>
      <c r="E83" s="5">
        <v>824709530170</v>
      </c>
      <c r="F83" s="5">
        <v>770883993284</v>
      </c>
      <c r="G83" s="5">
        <v>757466950946</v>
      </c>
      <c r="I83" s="5">
        <v>757466950946</v>
      </c>
      <c r="J83" s="5">
        <v>700847254030</v>
      </c>
      <c r="K83" s="5">
        <v>660909422863</v>
      </c>
      <c r="L83" s="5">
        <v>602909006825</v>
      </c>
      <c r="M83" s="5">
        <v>353862124096</v>
      </c>
      <c r="N83" s="5">
        <v>337188519151</v>
      </c>
    </row>
    <row r="84" spans="3:14" x14ac:dyDescent="0.35">
      <c r="C84" t="s">
        <v>430</v>
      </c>
      <c r="D84" s="5">
        <v>3252049997</v>
      </c>
      <c r="E84" s="5">
        <v>4339524605</v>
      </c>
      <c r="F84" s="5">
        <v>4898905294</v>
      </c>
      <c r="G84" s="5">
        <v>6824545315</v>
      </c>
      <c r="I84" s="5">
        <v>6824545315</v>
      </c>
      <c r="J84" s="5">
        <v>15794381252</v>
      </c>
      <c r="K84" s="5">
        <v>13309224550</v>
      </c>
      <c r="L84" s="5">
        <v>8453389590</v>
      </c>
      <c r="M84" s="5">
        <v>17762176751</v>
      </c>
      <c r="N84" s="5">
        <v>12991247147</v>
      </c>
    </row>
    <row r="85" spans="3:14" x14ac:dyDescent="0.35">
      <c r="C85" t="s">
        <v>1217</v>
      </c>
      <c r="D85" s="5">
        <v>28542528417</v>
      </c>
      <c r="E85" s="5">
        <v>49998790202</v>
      </c>
      <c r="F85" s="5">
        <v>49998790202</v>
      </c>
      <c r="G85" s="5">
        <v>54399318136</v>
      </c>
      <c r="I85" s="5">
        <v>54399318136</v>
      </c>
      <c r="J85" s="5">
        <v>71325138702</v>
      </c>
      <c r="K85" s="5">
        <v>42915101963</v>
      </c>
      <c r="L85" s="5">
        <v>49095904110</v>
      </c>
      <c r="M85" s="5">
        <v>24268400151</v>
      </c>
      <c r="N85" s="5">
        <v>8611180152</v>
      </c>
    </row>
    <row r="86" spans="3:14" x14ac:dyDescent="0.35">
      <c r="C86" t="s">
        <v>431</v>
      </c>
      <c r="D86" s="5">
        <v>36507348532</v>
      </c>
      <c r="E86" s="5">
        <v>39091606777</v>
      </c>
      <c r="F86" s="5">
        <v>42874427062</v>
      </c>
      <c r="G86" s="5">
        <v>42050166950</v>
      </c>
      <c r="I86" s="5">
        <v>42050166950</v>
      </c>
      <c r="J86" s="5">
        <v>59249763784</v>
      </c>
      <c r="K86" s="5">
        <v>62167073551</v>
      </c>
      <c r="L86" s="5">
        <v>52882865237</v>
      </c>
      <c r="M86" s="5">
        <v>42093546064</v>
      </c>
      <c r="N86" s="5">
        <v>33459143038</v>
      </c>
    </row>
    <row r="87" spans="3:14" x14ac:dyDescent="0.35">
      <c r="C87" t="s">
        <v>112</v>
      </c>
      <c r="D87" s="5">
        <v>741931667</v>
      </c>
      <c r="E87" s="5">
        <v>813579287</v>
      </c>
      <c r="F87" s="5">
        <v>844325605</v>
      </c>
      <c r="G87" s="5">
        <v>918535049</v>
      </c>
      <c r="I87" s="5">
        <v>918535049</v>
      </c>
      <c r="J87" s="5">
        <v>403380553</v>
      </c>
      <c r="K87" s="5">
        <v>395531798</v>
      </c>
      <c r="L87" s="5">
        <v>247156875</v>
      </c>
      <c r="M87" s="5">
        <v>420918983</v>
      </c>
      <c r="N87" s="5">
        <v>608672514</v>
      </c>
    </row>
    <row r="88" spans="3:14" x14ac:dyDescent="0.35">
      <c r="C88" t="s">
        <v>114</v>
      </c>
      <c r="K88" s="5">
        <v>6476021</v>
      </c>
      <c r="L88" s="5">
        <v>30133594</v>
      </c>
      <c r="M88" s="5">
        <v>71400283</v>
      </c>
      <c r="N88" s="5">
        <v>105551347</v>
      </c>
    </row>
    <row r="89" spans="3:14" x14ac:dyDescent="0.35">
      <c r="C89" t="s">
        <v>111</v>
      </c>
      <c r="D89" s="5">
        <v>782385026</v>
      </c>
      <c r="E89" s="5">
        <v>782385026</v>
      </c>
      <c r="F89" s="5">
        <v>782385026</v>
      </c>
      <c r="G89" s="5">
        <v>782385026</v>
      </c>
      <c r="I89" s="5">
        <v>782385026</v>
      </c>
      <c r="J89" s="5">
        <v>616414272</v>
      </c>
      <c r="K89" s="5">
        <v>546817434</v>
      </c>
      <c r="L89" s="5">
        <v>612669540</v>
      </c>
      <c r="M89" s="5">
        <v>434539497</v>
      </c>
      <c r="N89" s="5">
        <v>285670742</v>
      </c>
    </row>
    <row r="90" spans="3:14" x14ac:dyDescent="0.35">
      <c r="C90" t="s">
        <v>116</v>
      </c>
      <c r="D90" s="5">
        <v>1257694585976</v>
      </c>
      <c r="E90" s="5">
        <v>1187429079433</v>
      </c>
      <c r="F90" s="5">
        <v>1136821488370</v>
      </c>
      <c r="G90" s="5">
        <v>1131490213441</v>
      </c>
      <c r="I90" s="5">
        <v>1131490213441</v>
      </c>
      <c r="J90" s="5">
        <v>1114751529283</v>
      </c>
      <c r="K90" s="5">
        <v>1038909850193</v>
      </c>
      <c r="L90" s="5">
        <v>736066661447</v>
      </c>
      <c r="M90" s="5">
        <v>651765765501</v>
      </c>
      <c r="N90" s="5">
        <v>401007159459</v>
      </c>
    </row>
    <row r="91" spans="3:14" x14ac:dyDescent="0.35">
      <c r="C91" t="s">
        <v>117</v>
      </c>
    </row>
    <row r="92" spans="3:14" x14ac:dyDescent="0.35">
      <c r="C92" t="s">
        <v>118</v>
      </c>
    </row>
    <row r="93" spans="3:14" x14ac:dyDescent="0.35">
      <c r="C93" t="s">
        <v>1218</v>
      </c>
      <c r="D93" s="5">
        <v>52291763030</v>
      </c>
      <c r="E93" s="5">
        <v>32777116046</v>
      </c>
      <c r="F93" s="5">
        <v>7242133134</v>
      </c>
      <c r="G93" s="5">
        <v>15219755132</v>
      </c>
      <c r="I93" s="5">
        <v>15219755132</v>
      </c>
      <c r="J93" s="5">
        <v>38258527711</v>
      </c>
      <c r="K93" s="5">
        <v>26138441609</v>
      </c>
      <c r="L93" s="5">
        <v>18191770199</v>
      </c>
      <c r="M93" s="5">
        <v>4172882885</v>
      </c>
      <c r="N93" s="5">
        <v>3130096805</v>
      </c>
    </row>
    <row r="94" spans="3:14" x14ac:dyDescent="0.35">
      <c r="C94" t="s">
        <v>432</v>
      </c>
      <c r="D94" s="5">
        <v>198644267</v>
      </c>
      <c r="E94" s="5">
        <v>593417124</v>
      </c>
      <c r="F94" s="5">
        <v>593417124</v>
      </c>
      <c r="G94" s="5">
        <v>4367455546</v>
      </c>
      <c r="I94" s="5">
        <v>4367455546</v>
      </c>
      <c r="J94" s="5">
        <v>36713664719</v>
      </c>
      <c r="K94" s="5">
        <v>35313765817</v>
      </c>
      <c r="L94" s="5">
        <v>35340931686</v>
      </c>
      <c r="M94" s="5">
        <v>23217138434</v>
      </c>
      <c r="N94" s="5">
        <v>9134484403</v>
      </c>
    </row>
    <row r="95" spans="3:14" x14ac:dyDescent="0.35">
      <c r="C95" t="s">
        <v>121</v>
      </c>
      <c r="D95" s="5">
        <v>10363843833</v>
      </c>
      <c r="E95" s="5">
        <v>9445008806</v>
      </c>
      <c r="F95" s="5">
        <v>8711606805</v>
      </c>
      <c r="G95" s="5">
        <v>10490081902</v>
      </c>
      <c r="I95" s="5">
        <v>10490081902</v>
      </c>
      <c r="J95" s="5">
        <v>7450902942</v>
      </c>
      <c r="K95" s="5">
        <v>8287750970</v>
      </c>
      <c r="L95" s="5">
        <v>7586370007</v>
      </c>
      <c r="M95" s="5">
        <v>1259189614</v>
      </c>
      <c r="N95" s="5">
        <v>2084954995</v>
      </c>
    </row>
    <row r="96" spans="3:14" x14ac:dyDescent="0.35">
      <c r="C96" t="s">
        <v>103</v>
      </c>
      <c r="D96" s="5">
        <v>10363843833</v>
      </c>
      <c r="E96" s="5">
        <v>9445008806</v>
      </c>
      <c r="F96" s="5">
        <v>8711606805</v>
      </c>
      <c r="G96" s="5">
        <v>10490081902</v>
      </c>
      <c r="I96" s="5">
        <v>10490081902</v>
      </c>
      <c r="J96" s="5">
        <v>7450902942</v>
      </c>
      <c r="K96" s="5">
        <v>8287750970</v>
      </c>
      <c r="L96" s="5">
        <v>7586370007</v>
      </c>
      <c r="M96" s="5">
        <v>1259189614</v>
      </c>
      <c r="N96" s="5">
        <v>615027128</v>
      </c>
    </row>
    <row r="97" spans="3:14" x14ac:dyDescent="0.35">
      <c r="C97" t="s">
        <v>102</v>
      </c>
      <c r="N97" s="5">
        <v>1469927867</v>
      </c>
    </row>
    <row r="98" spans="3:14" x14ac:dyDescent="0.35">
      <c r="C98" t="s">
        <v>1080</v>
      </c>
      <c r="D98" s="5">
        <v>10363843833</v>
      </c>
      <c r="E98" s="5">
        <v>9445008806</v>
      </c>
      <c r="F98" s="5">
        <v>8711606805</v>
      </c>
      <c r="G98" s="5">
        <v>10490081902</v>
      </c>
      <c r="I98" s="5">
        <v>10490081902</v>
      </c>
      <c r="J98" s="5">
        <v>7450902942</v>
      </c>
      <c r="K98" s="5">
        <v>8287750970</v>
      </c>
      <c r="L98" s="5">
        <v>7586370007</v>
      </c>
      <c r="M98" s="5">
        <v>1259189614</v>
      </c>
      <c r="N98" s="5">
        <v>2084954995</v>
      </c>
    </row>
    <row r="99" spans="3:14" x14ac:dyDescent="0.35">
      <c r="C99" t="s">
        <v>122</v>
      </c>
      <c r="D99" s="5">
        <v>226106765</v>
      </c>
      <c r="E99" s="5">
        <v>447271453</v>
      </c>
      <c r="F99" s="5">
        <v>610938415</v>
      </c>
      <c r="G99" s="5">
        <v>159247621</v>
      </c>
      <c r="I99" s="5">
        <v>159247621</v>
      </c>
      <c r="J99" s="5">
        <v>582661020</v>
      </c>
      <c r="K99" s="5">
        <v>358257928</v>
      </c>
      <c r="L99" s="5">
        <v>337954148</v>
      </c>
      <c r="M99" s="5">
        <v>243263876</v>
      </c>
      <c r="N99" s="5">
        <v>387824094</v>
      </c>
    </row>
    <row r="100" spans="3:14" x14ac:dyDescent="0.35">
      <c r="C100" t="s">
        <v>1219</v>
      </c>
      <c r="D100" s="5">
        <v>249269133333</v>
      </c>
      <c r="E100" s="5">
        <v>249153733333</v>
      </c>
      <c r="F100" s="5">
        <v>249038333333</v>
      </c>
      <c r="G100" s="5">
        <v>248922933333</v>
      </c>
      <c r="I100" s="5">
        <v>248922933333</v>
      </c>
      <c r="J100" s="5">
        <v>248461333333</v>
      </c>
      <c r="K100" s="5">
        <v>247999733333</v>
      </c>
    </row>
    <row r="101" spans="3:14" x14ac:dyDescent="0.35">
      <c r="C101" t="s">
        <v>123</v>
      </c>
      <c r="D101" s="5">
        <v>14430372119</v>
      </c>
      <c r="E101" s="5">
        <v>5015865024</v>
      </c>
      <c r="F101" s="5">
        <v>648592936</v>
      </c>
      <c r="G101" s="5">
        <v>5639581105</v>
      </c>
      <c r="I101" s="5">
        <v>5639581105</v>
      </c>
      <c r="J101" s="5">
        <v>5121224118</v>
      </c>
      <c r="K101" s="5">
        <v>5580056410</v>
      </c>
      <c r="L101" s="5">
        <v>484626440</v>
      </c>
      <c r="M101" s="5">
        <v>319651376</v>
      </c>
      <c r="N101" s="5">
        <v>264372554</v>
      </c>
    </row>
    <row r="102" spans="3:14" x14ac:dyDescent="0.35">
      <c r="C102" t="s">
        <v>1220</v>
      </c>
      <c r="D102" s="5">
        <v>294294198300</v>
      </c>
      <c r="E102" s="5">
        <v>297530289240</v>
      </c>
      <c r="F102" s="5">
        <v>297438070735</v>
      </c>
      <c r="G102" s="5">
        <v>287858257254</v>
      </c>
      <c r="I102" s="5">
        <v>287858257254</v>
      </c>
      <c r="J102" s="5">
        <v>221482528396</v>
      </c>
      <c r="K102" s="5">
        <v>167474392812</v>
      </c>
      <c r="L102" s="5">
        <v>128480996119</v>
      </c>
      <c r="M102" s="5">
        <v>95065198527</v>
      </c>
      <c r="N102" s="5">
        <v>73100953809</v>
      </c>
    </row>
    <row r="103" spans="3:14" x14ac:dyDescent="0.35">
      <c r="C103" t="s">
        <v>132</v>
      </c>
      <c r="D103" s="5">
        <v>630511872111</v>
      </c>
      <c r="E103" s="5">
        <v>604804127097</v>
      </c>
      <c r="F103" s="5">
        <v>574277933271</v>
      </c>
      <c r="G103" s="5">
        <v>582730626202</v>
      </c>
      <c r="I103" s="5">
        <v>582730626202</v>
      </c>
      <c r="J103" s="5">
        <v>567319781674</v>
      </c>
      <c r="K103" s="5">
        <v>497542929476</v>
      </c>
      <c r="L103" s="5">
        <v>196357274613</v>
      </c>
      <c r="M103" s="5">
        <v>132240707576</v>
      </c>
      <c r="N103" s="5">
        <v>90794998683</v>
      </c>
    </row>
    <row r="104" spans="3:14" x14ac:dyDescent="0.35">
      <c r="C104" t="s">
        <v>133</v>
      </c>
    </row>
    <row r="105" spans="3:14" x14ac:dyDescent="0.35">
      <c r="C105" t="s">
        <v>134</v>
      </c>
      <c r="D105" s="5">
        <v>500000000000</v>
      </c>
      <c r="E105" s="5">
        <v>500000000000</v>
      </c>
      <c r="F105" s="5">
        <v>500000000000</v>
      </c>
      <c r="G105" s="5">
        <v>500000000000</v>
      </c>
      <c r="I105" s="5">
        <v>500000000000</v>
      </c>
      <c r="J105" s="5">
        <v>500000000000</v>
      </c>
      <c r="K105" s="5">
        <v>500000000000</v>
      </c>
      <c r="L105" s="5">
        <v>500000000000</v>
      </c>
      <c r="M105" s="5">
        <v>500000000000</v>
      </c>
      <c r="N105" s="5">
        <v>300000000000</v>
      </c>
    </row>
    <row r="106" spans="3:14" x14ac:dyDescent="0.35">
      <c r="C106" t="s">
        <v>135</v>
      </c>
      <c r="D106" s="5">
        <v>1571000000</v>
      </c>
      <c r="E106" s="5">
        <v>1571000000</v>
      </c>
      <c r="F106" s="5">
        <v>1571000000</v>
      </c>
      <c r="G106" s="5">
        <v>1571000000</v>
      </c>
      <c r="I106" s="5">
        <v>1571000000</v>
      </c>
      <c r="J106" s="5">
        <v>1571000000</v>
      </c>
      <c r="K106" s="5">
        <v>1571000000</v>
      </c>
      <c r="L106" s="5">
        <v>1571000000</v>
      </c>
      <c r="M106" s="5">
        <v>1571000000</v>
      </c>
    </row>
    <row r="107" spans="3:14" x14ac:dyDescent="0.35">
      <c r="C107" t="s">
        <v>136</v>
      </c>
      <c r="D107" s="5">
        <v>33119678599</v>
      </c>
      <c r="E107" s="5">
        <v>32529579995</v>
      </c>
      <c r="F107" s="5">
        <v>31696699792</v>
      </c>
      <c r="G107" s="5">
        <v>31472394359</v>
      </c>
      <c r="I107" s="5">
        <v>31472394359</v>
      </c>
      <c r="J107" s="5">
        <v>31268423080</v>
      </c>
      <c r="K107" s="5">
        <v>27918872113</v>
      </c>
      <c r="L107" s="5">
        <v>24907568906</v>
      </c>
      <c r="M107" s="5">
        <v>15601928582</v>
      </c>
      <c r="N107" s="5">
        <v>4076965760</v>
      </c>
    </row>
    <row r="108" spans="3:14" x14ac:dyDescent="0.35">
      <c r="C108" t="s">
        <v>137</v>
      </c>
      <c r="D108" s="5">
        <v>2500000000</v>
      </c>
      <c r="E108" s="5">
        <v>2500000000</v>
      </c>
      <c r="F108" s="5">
        <v>2500000000</v>
      </c>
      <c r="G108" s="5">
        <v>2500000000</v>
      </c>
      <c r="I108" s="5">
        <v>2500000000</v>
      </c>
      <c r="J108" s="5">
        <v>2000000000</v>
      </c>
      <c r="K108" s="5">
        <v>1500000000</v>
      </c>
      <c r="L108" s="5">
        <v>1000000000</v>
      </c>
      <c r="M108" s="5">
        <v>500000000</v>
      </c>
    </row>
    <row r="109" spans="3:14" x14ac:dyDescent="0.35">
      <c r="C109" t="s">
        <v>138</v>
      </c>
      <c r="D109" s="5">
        <v>30619678599</v>
      </c>
      <c r="E109" s="5">
        <v>30029579995</v>
      </c>
      <c r="F109" s="5">
        <v>29196699792</v>
      </c>
      <c r="G109" s="5">
        <v>28972394359</v>
      </c>
      <c r="I109" s="5">
        <v>28972394359</v>
      </c>
      <c r="J109" s="5">
        <v>29268423080</v>
      </c>
      <c r="K109" s="5">
        <v>26418872113</v>
      </c>
      <c r="L109" s="5">
        <v>23907568906</v>
      </c>
      <c r="M109" s="5">
        <v>15101928582</v>
      </c>
    </row>
    <row r="110" spans="3:14" x14ac:dyDescent="0.35">
      <c r="C110" t="s">
        <v>139</v>
      </c>
      <c r="D110" s="5">
        <v>33119678599</v>
      </c>
      <c r="E110" s="5">
        <v>32529579995</v>
      </c>
      <c r="F110" s="5">
        <v>31696699792</v>
      </c>
      <c r="G110" s="5">
        <v>31472394359</v>
      </c>
      <c r="I110" s="5">
        <v>31472394359</v>
      </c>
      <c r="J110" s="5">
        <v>31268423080</v>
      </c>
      <c r="K110" s="5">
        <v>27918872113</v>
      </c>
      <c r="L110" s="5">
        <v>24907568906</v>
      </c>
      <c r="M110" s="5">
        <v>15601928582</v>
      </c>
      <c r="N110" s="5">
        <v>4076965760</v>
      </c>
    </row>
    <row r="111" spans="3:14" x14ac:dyDescent="0.35">
      <c r="C111" t="s">
        <v>291</v>
      </c>
      <c r="D111" s="5">
        <v>6348883019</v>
      </c>
      <c r="E111" s="5">
        <v>4093541109</v>
      </c>
      <c r="F111" s="5">
        <v>4570555157</v>
      </c>
      <c r="G111" s="5">
        <v>4400074295</v>
      </c>
      <c r="I111" s="5">
        <v>4400074295</v>
      </c>
      <c r="J111" s="5">
        <v>4081973665</v>
      </c>
      <c r="K111" s="5">
        <v>3957992965</v>
      </c>
      <c r="L111" s="5">
        <v>3662624320</v>
      </c>
      <c r="M111" s="5">
        <v>3414246521</v>
      </c>
      <c r="N111" s="5">
        <v>3213454223</v>
      </c>
    </row>
    <row r="112" spans="3:14" x14ac:dyDescent="0.35">
      <c r="C112" t="s">
        <v>9</v>
      </c>
      <c r="D112" s="5">
        <v>627182713865</v>
      </c>
      <c r="E112" s="5">
        <v>582624952336</v>
      </c>
      <c r="F112" s="5">
        <v>562543555099</v>
      </c>
      <c r="G112" s="5">
        <v>548759587239</v>
      </c>
      <c r="I112" s="5">
        <v>548759587239</v>
      </c>
      <c r="J112" s="5">
        <v>547431747609</v>
      </c>
      <c r="K112" s="5">
        <v>541366920715</v>
      </c>
      <c r="L112" s="5">
        <v>539709386834</v>
      </c>
      <c r="M112" s="5">
        <v>519525057925</v>
      </c>
      <c r="N112" s="5">
        <v>310212160776</v>
      </c>
    </row>
    <row r="113" spans="2:14" x14ac:dyDescent="0.35">
      <c r="C113" t="s">
        <v>140</v>
      </c>
      <c r="D113" s="5">
        <v>1257694585976</v>
      </c>
      <c r="E113" s="5">
        <v>1187429079433</v>
      </c>
      <c r="F113" s="5">
        <v>1136821488370</v>
      </c>
      <c r="G113" s="5">
        <v>1131490213441</v>
      </c>
      <c r="I113" s="5">
        <v>1131490213441</v>
      </c>
      <c r="J113" s="5">
        <v>1114751529283</v>
      </c>
      <c r="K113" s="5">
        <v>1038909850191</v>
      </c>
      <c r="L113" s="5">
        <v>736066661447</v>
      </c>
      <c r="M113" s="5">
        <v>651765765501</v>
      </c>
      <c r="N113" s="5">
        <v>401007159459</v>
      </c>
    </row>
    <row r="114" spans="2:14" x14ac:dyDescent="0.35">
      <c r="C114" t="s">
        <v>141</v>
      </c>
      <c r="D114" s="5">
        <v>5000000000</v>
      </c>
      <c r="E114" s="5">
        <v>5000000000</v>
      </c>
      <c r="F114" s="5">
        <v>5000000000</v>
      </c>
      <c r="G114" s="5">
        <v>5000000000</v>
      </c>
      <c r="I114" s="5">
        <v>5000000000</v>
      </c>
      <c r="J114" s="5">
        <v>5000000000</v>
      </c>
      <c r="K114" s="5">
        <v>5000000000</v>
      </c>
      <c r="L114" s="5">
        <v>5000000000</v>
      </c>
      <c r="M114" s="5">
        <v>5000000000</v>
      </c>
      <c r="N114" s="5">
        <v>3000000000</v>
      </c>
    </row>
    <row r="116" spans="2:14" x14ac:dyDescent="0.35">
      <c r="B116" t="s">
        <v>142</v>
      </c>
      <c r="C116" t="s">
        <v>143</v>
      </c>
      <c r="D116" s="5">
        <v>9619149193</v>
      </c>
      <c r="E116" s="5">
        <v>-1702158984</v>
      </c>
      <c r="F116" s="5">
        <v>-6278400443</v>
      </c>
      <c r="G116" s="5">
        <v>-25531370585</v>
      </c>
      <c r="I116" s="5">
        <v>39072743683</v>
      </c>
      <c r="J116" s="5">
        <v>-2570115655</v>
      </c>
      <c r="K116" s="5">
        <v>9443651810</v>
      </c>
      <c r="L116" s="5">
        <v>-1036065799</v>
      </c>
      <c r="M116" s="5">
        <v>-1786169174</v>
      </c>
      <c r="N116" s="5">
        <v>-7635149083</v>
      </c>
    </row>
    <row r="117" spans="2:14" x14ac:dyDescent="0.35">
      <c r="C117" t="s">
        <v>1221</v>
      </c>
      <c r="D117" s="5">
        <v>305107464</v>
      </c>
      <c r="E117" s="5">
        <v>617750405</v>
      </c>
      <c r="F117" s="5">
        <v>22335933240</v>
      </c>
      <c r="G117" s="5">
        <v>45958040811</v>
      </c>
      <c r="I117" s="5">
        <v>302754359683</v>
      </c>
      <c r="J117" s="5">
        <v>137498506938</v>
      </c>
      <c r="K117" s="5">
        <v>137433569582</v>
      </c>
      <c r="L117" s="5">
        <v>83179617131</v>
      </c>
      <c r="M117" s="5">
        <v>64434729132</v>
      </c>
      <c r="N117" s="5">
        <v>63764659841</v>
      </c>
    </row>
    <row r="118" spans="2:14" x14ac:dyDescent="0.35">
      <c r="C118" t="s">
        <v>1222</v>
      </c>
      <c r="D118" s="5">
        <v>12960035702</v>
      </c>
      <c r="F118" s="5">
        <v>5000254290</v>
      </c>
      <c r="I118" s="5">
        <v>181522424</v>
      </c>
      <c r="J118" s="5">
        <v>236096243</v>
      </c>
      <c r="K118" s="5">
        <v>24974829524</v>
      </c>
      <c r="L118" s="5">
        <v>882500000</v>
      </c>
      <c r="M118" s="5">
        <v>2938756145</v>
      </c>
      <c r="N118" s="5">
        <v>16712131315</v>
      </c>
    </row>
    <row r="119" spans="2:14" x14ac:dyDescent="0.35">
      <c r="C119" t="s">
        <v>812</v>
      </c>
      <c r="D119" s="5">
        <v>602426061</v>
      </c>
      <c r="E119" s="5">
        <v>2105956278</v>
      </c>
      <c r="F119" s="5">
        <v>5754304377</v>
      </c>
      <c r="G119" s="5">
        <v>5312189367</v>
      </c>
      <c r="I119" s="5">
        <v>12945386306</v>
      </c>
      <c r="J119" s="5">
        <v>24361265354</v>
      </c>
      <c r="K119" s="5">
        <v>9683497913</v>
      </c>
      <c r="L119" s="5">
        <v>11604729150</v>
      </c>
      <c r="M119" s="5">
        <v>8863662994</v>
      </c>
      <c r="N119" s="5">
        <v>636436708</v>
      </c>
    </row>
    <row r="120" spans="2:14" x14ac:dyDescent="0.35">
      <c r="C120" t="s">
        <v>1223</v>
      </c>
      <c r="E120" s="5">
        <v>-7532874</v>
      </c>
      <c r="F120" s="5">
        <v>-15270172281</v>
      </c>
      <c r="G120" s="5">
        <v>-41768202099</v>
      </c>
      <c r="I120" s="5">
        <v>-159490099525</v>
      </c>
      <c r="J120" s="5">
        <v>-85215536578</v>
      </c>
      <c r="K120" s="5">
        <v>-82936465245</v>
      </c>
      <c r="L120" s="5">
        <v>-53842004317</v>
      </c>
      <c r="M120" s="5">
        <v>-38105298554</v>
      </c>
      <c r="N120" s="5">
        <v>-41916757337</v>
      </c>
    </row>
    <row r="121" spans="2:14" x14ac:dyDescent="0.35">
      <c r="C121" t="s">
        <v>388</v>
      </c>
      <c r="D121" s="5">
        <v>-3500826884</v>
      </c>
      <c r="E121" s="5">
        <v>-4315544530</v>
      </c>
      <c r="F121" s="5">
        <v>-7619451512</v>
      </c>
      <c r="G121" s="5">
        <v>-7975627039</v>
      </c>
      <c r="I121" s="5">
        <v>-31478447996</v>
      </c>
      <c r="J121" s="5">
        <v>-28266284430</v>
      </c>
      <c r="K121" s="5">
        <v>-25923949320</v>
      </c>
      <c r="L121" s="5">
        <v>-25892103457</v>
      </c>
      <c r="M121" s="5">
        <v>-25836423071</v>
      </c>
      <c r="N121" s="5">
        <v>-23742733101</v>
      </c>
    </row>
    <row r="122" spans="2:14" x14ac:dyDescent="0.35">
      <c r="C122" t="s">
        <v>1224</v>
      </c>
      <c r="D122" s="5">
        <v>-394772857</v>
      </c>
      <c r="F122" s="5">
        <v>-3774038422</v>
      </c>
      <c r="G122" s="5">
        <v>-5342833101</v>
      </c>
      <c r="I122" s="5">
        <v>-7196373438</v>
      </c>
      <c r="J122" s="5">
        <v>-4432988284</v>
      </c>
      <c r="K122" s="5">
        <v>-24948447188</v>
      </c>
      <c r="L122" s="5">
        <v>-222854252</v>
      </c>
      <c r="M122" s="5">
        <v>-4853206496</v>
      </c>
      <c r="N122" s="5">
        <v>-16434297237</v>
      </c>
    </row>
    <row r="123" spans="2:14" x14ac:dyDescent="0.35">
      <c r="C123" t="s">
        <v>1225</v>
      </c>
      <c r="F123" s="5">
        <v>-2586005772</v>
      </c>
      <c r="G123" s="5">
        <v>-11446167855</v>
      </c>
      <c r="I123" s="5">
        <v>-56287611742</v>
      </c>
      <c r="J123" s="5">
        <v>-21762726054</v>
      </c>
      <c r="K123" s="5">
        <v>-18250660855</v>
      </c>
      <c r="L123" s="5">
        <v>-9701145467</v>
      </c>
      <c r="M123" s="5">
        <v>-6245286338</v>
      </c>
      <c r="N123" s="5">
        <v>-5637995470</v>
      </c>
    </row>
    <row r="124" spans="2:14" x14ac:dyDescent="0.35">
      <c r="C124" t="s">
        <v>147</v>
      </c>
      <c r="N124" s="5">
        <v>-59855250</v>
      </c>
    </row>
    <row r="125" spans="2:14" x14ac:dyDescent="0.35">
      <c r="C125" t="s">
        <v>1226</v>
      </c>
      <c r="D125" s="5">
        <v>-352820293</v>
      </c>
      <c r="E125" s="5">
        <v>-102788263</v>
      </c>
      <c r="F125" s="5">
        <v>-10119224363</v>
      </c>
      <c r="G125" s="5">
        <v>-10268770669</v>
      </c>
      <c r="I125" s="5">
        <v>-22355992029</v>
      </c>
      <c r="J125" s="5">
        <v>-24988448844</v>
      </c>
      <c r="K125" s="5">
        <v>-10588722601</v>
      </c>
      <c r="L125" s="5">
        <v>-7044804587</v>
      </c>
      <c r="M125" s="5">
        <v>-2983102986</v>
      </c>
      <c r="N125" s="5">
        <v>-956738552</v>
      </c>
    </row>
    <row r="126" spans="2:14" x14ac:dyDescent="0.35">
      <c r="C126" t="s">
        <v>150</v>
      </c>
      <c r="K126" s="5">
        <v>247692000000</v>
      </c>
      <c r="M126" s="5">
        <v>200101072133</v>
      </c>
      <c r="N126" s="5">
        <v>145263231862</v>
      </c>
    </row>
    <row r="127" spans="2:14" x14ac:dyDescent="0.35">
      <c r="C127" t="s">
        <v>151</v>
      </c>
      <c r="D127" s="5">
        <v>-4716412463</v>
      </c>
      <c r="E127" s="5">
        <v>2632730967</v>
      </c>
      <c r="F127" s="5">
        <v>3206281474</v>
      </c>
      <c r="G127" s="5">
        <v>11514304468</v>
      </c>
      <c r="I127" s="5">
        <v>-39718464129</v>
      </c>
      <c r="J127" s="5">
        <v>10006027507</v>
      </c>
      <c r="K127" s="5">
        <v>-10960179623</v>
      </c>
      <c r="L127" s="5">
        <v>9322450494</v>
      </c>
      <c r="M127" s="5">
        <v>-201307345505</v>
      </c>
      <c r="N127" s="5">
        <v>-138843243790</v>
      </c>
    </row>
    <row r="128" spans="2:14" x14ac:dyDescent="0.35">
      <c r="C128" t="s">
        <v>1227</v>
      </c>
      <c r="D128" s="5">
        <v>87000000000</v>
      </c>
      <c r="F128" s="5">
        <v>70500000000</v>
      </c>
      <c r="G128" s="5">
        <v>180000000000</v>
      </c>
      <c r="I128" s="5">
        <v>366848040453</v>
      </c>
      <c r="J128" s="5">
        <v>456289769648</v>
      </c>
      <c r="K128" s="5">
        <v>231966900945</v>
      </c>
      <c r="L128" s="5">
        <v>121523587537</v>
      </c>
      <c r="M128" s="5">
        <v>311910150000</v>
      </c>
      <c r="N128" s="5">
        <v>78213594479</v>
      </c>
    </row>
    <row r="129" spans="3:14" x14ac:dyDescent="0.35">
      <c r="C129" t="s">
        <v>1065</v>
      </c>
      <c r="D129" s="5">
        <v>1283256125</v>
      </c>
      <c r="E129" s="5">
        <v>2672238317</v>
      </c>
      <c r="F129" s="5">
        <v>3191842340</v>
      </c>
      <c r="G129" s="5">
        <v>6792053920</v>
      </c>
      <c r="I129" s="5">
        <v>36754564150</v>
      </c>
      <c r="J129" s="5">
        <v>52032426224</v>
      </c>
      <c r="K129" s="5">
        <v>46216580694</v>
      </c>
      <c r="L129" s="5">
        <v>40867793303</v>
      </c>
      <c r="M129" s="5">
        <v>23476326259</v>
      </c>
      <c r="N129" s="5">
        <v>25196005324</v>
      </c>
    </row>
    <row r="130" spans="3:14" x14ac:dyDescent="0.35">
      <c r="C130" t="s">
        <v>1228</v>
      </c>
      <c r="D130" s="5">
        <v>-93000000000</v>
      </c>
      <c r="F130" s="5">
        <v>-70500000000</v>
      </c>
      <c r="G130" s="5">
        <v>-175255000000</v>
      </c>
      <c r="I130" s="5">
        <v>-441005660000</v>
      </c>
      <c r="J130" s="5">
        <v>-495036444400</v>
      </c>
      <c r="K130" s="5">
        <v>-287047000000</v>
      </c>
      <c r="L130" s="5">
        <v>-356776100000</v>
      </c>
      <c r="M130" s="5">
        <v>-331188050000</v>
      </c>
      <c r="N130" s="5">
        <v>-242936150000</v>
      </c>
    </row>
    <row r="131" spans="3:14" x14ac:dyDescent="0.35">
      <c r="C131" t="s">
        <v>365</v>
      </c>
      <c r="J131" s="5">
        <v>22000000</v>
      </c>
    </row>
    <row r="132" spans="3:14" x14ac:dyDescent="0.35">
      <c r="C132" t="s">
        <v>1229</v>
      </c>
      <c r="L132" s="5">
        <v>205000000000</v>
      </c>
      <c r="M132" s="5">
        <v>-205000000000</v>
      </c>
    </row>
    <row r="133" spans="3:14" x14ac:dyDescent="0.35">
      <c r="C133" t="s">
        <v>155</v>
      </c>
      <c r="E133" s="5">
        <v>-40750000</v>
      </c>
      <c r="G133" s="5">
        <v>-13764000</v>
      </c>
      <c r="I133" s="5">
        <v>-784026360</v>
      </c>
      <c r="J133" s="5">
        <v>-149802054</v>
      </c>
      <c r="K133" s="5">
        <v>-329438170</v>
      </c>
      <c r="L133" s="5">
        <v>-88152500</v>
      </c>
      <c r="M133" s="5">
        <v>-71414450</v>
      </c>
      <c r="N133" s="5">
        <v>-196787700</v>
      </c>
    </row>
    <row r="134" spans="3:14" x14ac:dyDescent="0.35">
      <c r="C134" t="s">
        <v>304</v>
      </c>
      <c r="M134" s="5">
        <v>-12265000</v>
      </c>
      <c r="N134" s="5">
        <v>-62403000</v>
      </c>
    </row>
    <row r="135" spans="3:14" x14ac:dyDescent="0.35">
      <c r="C135" t="s">
        <v>480</v>
      </c>
      <c r="D135" s="5">
        <v>331412</v>
      </c>
      <c r="E135" s="5">
        <v>1242650</v>
      </c>
      <c r="F135" s="5">
        <v>14439134</v>
      </c>
      <c r="G135" s="5">
        <v>-8985452</v>
      </c>
      <c r="I135" s="5">
        <v>-1531382372</v>
      </c>
      <c r="J135" s="5">
        <v>-3151921911</v>
      </c>
      <c r="K135" s="5">
        <v>-1767223092</v>
      </c>
      <c r="L135" s="5">
        <v>-1204677846</v>
      </c>
      <c r="M135" s="5">
        <v>-422092314</v>
      </c>
      <c r="N135" s="5">
        <v>942497107</v>
      </c>
    </row>
    <row r="136" spans="3:14" x14ac:dyDescent="0.35">
      <c r="C136" t="s">
        <v>164</v>
      </c>
      <c r="K136" s="5">
        <v>247692000000</v>
      </c>
      <c r="M136" s="5">
        <v>200101072133</v>
      </c>
      <c r="N136" s="5">
        <v>145263231862</v>
      </c>
    </row>
    <row r="137" spans="3:14" x14ac:dyDescent="0.35">
      <c r="C137" t="s">
        <v>920</v>
      </c>
      <c r="N137" s="5">
        <v>2000000</v>
      </c>
    </row>
    <row r="138" spans="3:14" x14ac:dyDescent="0.35">
      <c r="C138" t="s">
        <v>1230</v>
      </c>
      <c r="K138" s="5">
        <v>250000000000</v>
      </c>
    </row>
    <row r="139" spans="3:14" x14ac:dyDescent="0.35">
      <c r="C139" t="s">
        <v>1231</v>
      </c>
      <c r="K139" s="5">
        <v>-2308000000</v>
      </c>
    </row>
    <row r="140" spans="3:14" x14ac:dyDescent="0.35">
      <c r="C140" t="s">
        <v>917</v>
      </c>
    </row>
    <row r="141" spans="3:14" x14ac:dyDescent="0.35">
      <c r="C141" t="s">
        <v>1232</v>
      </c>
      <c r="M141" s="5">
        <v>-4429000000</v>
      </c>
    </row>
    <row r="142" spans="3:14" x14ac:dyDescent="0.35">
      <c r="C142" t="s">
        <v>651</v>
      </c>
      <c r="M142" s="5">
        <v>-1469927867</v>
      </c>
      <c r="N142" s="5">
        <v>-154638768138</v>
      </c>
    </row>
    <row r="143" spans="3:14" x14ac:dyDescent="0.35">
      <c r="C143" t="s">
        <v>174</v>
      </c>
      <c r="D143" s="5">
        <v>4902736730</v>
      </c>
      <c r="E143" s="5">
        <v>930571983</v>
      </c>
      <c r="F143" s="5">
        <v>-3072118969</v>
      </c>
      <c r="G143" s="5">
        <v>-14017066117</v>
      </c>
      <c r="I143" s="5">
        <v>-645720446</v>
      </c>
      <c r="J143" s="5">
        <v>7435911852</v>
      </c>
      <c r="K143" s="5">
        <v>246175472187</v>
      </c>
      <c r="L143" s="5">
        <v>8286384695</v>
      </c>
      <c r="M143" s="5">
        <v>-2992442546</v>
      </c>
      <c r="N143" s="5">
        <v>-1215161011</v>
      </c>
    </row>
    <row r="144" spans="3:14" x14ac:dyDescent="0.35">
      <c r="C144" t="s">
        <v>175</v>
      </c>
      <c r="F144" s="5">
        <v>264162325574</v>
      </c>
      <c r="I144" s="5">
        <v>264808046020</v>
      </c>
      <c r="J144" s="5">
        <v>257372134168</v>
      </c>
      <c r="K144" s="5">
        <v>11196661981</v>
      </c>
      <c r="L144" s="5">
        <v>2910277286</v>
      </c>
      <c r="M144" s="5">
        <v>5902719832</v>
      </c>
      <c r="N144" s="5">
        <v>7117880843</v>
      </c>
    </row>
    <row r="145" spans="2:14" x14ac:dyDescent="0.35">
      <c r="C145" t="s">
        <v>176</v>
      </c>
      <c r="D145" s="5">
        <v>4902736730</v>
      </c>
      <c r="E145" s="5">
        <v>930571983</v>
      </c>
      <c r="F145" s="5">
        <v>261090206605</v>
      </c>
      <c r="G145" s="5">
        <v>-14017066117</v>
      </c>
      <c r="I145" s="5">
        <v>264162325574</v>
      </c>
      <c r="J145" s="5">
        <v>264808046020</v>
      </c>
      <c r="K145" s="5">
        <v>257372134168</v>
      </c>
      <c r="L145" s="5">
        <v>11196661981</v>
      </c>
      <c r="M145" s="5">
        <v>2910277286</v>
      </c>
      <c r="N145" s="5">
        <v>5902719832</v>
      </c>
    </row>
    <row r="147" spans="2:14" x14ac:dyDescent="0.35">
      <c r="B147" t="s">
        <v>177</v>
      </c>
      <c r="C147" t="s">
        <v>11</v>
      </c>
      <c r="D147" s="5">
        <v>5000000000</v>
      </c>
      <c r="E147" s="5">
        <v>5000000000</v>
      </c>
      <c r="F147" s="5">
        <v>5000000000</v>
      </c>
      <c r="G147" s="5">
        <v>5000000000</v>
      </c>
      <c r="I147" s="5">
        <v>5000000000</v>
      </c>
      <c r="J147" s="5">
        <v>5000000000</v>
      </c>
      <c r="K147" s="5">
        <v>5000000000</v>
      </c>
      <c r="L147" s="5">
        <v>5000000000</v>
      </c>
      <c r="M147" s="5">
        <v>5000000000</v>
      </c>
      <c r="N147" s="5">
        <v>3000000000</v>
      </c>
    </row>
    <row r="148" spans="2:14" x14ac:dyDescent="0.35">
      <c r="C148" t="s">
        <v>178</v>
      </c>
      <c r="D148" s="6">
        <v>0.12</v>
      </c>
      <c r="E148" s="6">
        <v>0.17</v>
      </c>
      <c r="F148" s="6">
        <v>0.04</v>
      </c>
      <c r="G148" s="6">
        <v>-0.4</v>
      </c>
    </row>
    <row r="149" spans="2:14" x14ac:dyDescent="0.35">
      <c r="C149" t="s">
        <v>179</v>
      </c>
      <c r="D149" s="6">
        <v>7291.67</v>
      </c>
      <c r="E149" s="6">
        <v>4058.82</v>
      </c>
      <c r="F149" s="5">
        <v>12625</v>
      </c>
      <c r="G149" s="5">
        <v>-1155</v>
      </c>
    </row>
    <row r="150" spans="2:14" x14ac:dyDescent="0.35">
      <c r="C150" t="s">
        <v>62</v>
      </c>
      <c r="D150" s="6">
        <v>100.34</v>
      </c>
      <c r="E150" s="6">
        <v>91.89</v>
      </c>
      <c r="F150" s="6">
        <v>87.89</v>
      </c>
      <c r="G150" s="6">
        <v>44.34</v>
      </c>
    </row>
    <row r="151" spans="2:14" x14ac:dyDescent="0.35">
      <c r="C151" t="s">
        <v>180</v>
      </c>
      <c r="D151" s="5">
        <v>5360000000</v>
      </c>
      <c r="E151" s="5">
        <v>2700000000</v>
      </c>
      <c r="F151" s="5">
        <v>3410000000</v>
      </c>
      <c r="G151" s="5">
        <v>970000000</v>
      </c>
    </row>
    <row r="152" spans="2:14" x14ac:dyDescent="0.35">
      <c r="C152" t="s">
        <v>181</v>
      </c>
      <c r="D152" s="6">
        <v>5.0000000000000001E-4</v>
      </c>
      <c r="E152" s="6">
        <v>7.000000000000001E-4</v>
      </c>
      <c r="F152" s="6">
        <v>2.0000000000000001E-4</v>
      </c>
      <c r="G152" s="6">
        <v>-1.8E-3</v>
      </c>
    </row>
    <row r="153" spans="2:14" x14ac:dyDescent="0.35">
      <c r="C153" t="s">
        <v>182</v>
      </c>
      <c r="D153" s="6">
        <v>1E-3</v>
      </c>
      <c r="E153" s="6">
        <v>1.4000000000000002E-3</v>
      </c>
      <c r="F153" s="6">
        <v>4.0000000000000002E-4</v>
      </c>
      <c r="G153" s="6">
        <v>-3.7000000000000002E-3</v>
      </c>
    </row>
    <row r="154" spans="2:14" x14ac:dyDescent="0.35">
      <c r="C154" t="s">
        <v>183</v>
      </c>
      <c r="D154" s="6">
        <v>4.1999999999999997E-3</v>
      </c>
      <c r="E154" s="6">
        <v>2.0999999999999999E-3</v>
      </c>
      <c r="F154" s="6">
        <v>2.8000000000000004E-3</v>
      </c>
      <c r="G154" s="6">
        <v>5.0000000000000001E-4</v>
      </c>
    </row>
    <row r="155" spans="2:14" x14ac:dyDescent="0.35">
      <c r="C155" t="s">
        <v>184</v>
      </c>
      <c r="D155" s="6">
        <v>1.02</v>
      </c>
      <c r="E155" s="6">
        <v>0.53</v>
      </c>
      <c r="F155" s="6">
        <v>0.6</v>
      </c>
      <c r="G155" s="6">
        <v>0.11</v>
      </c>
    </row>
    <row r="156" spans="2:14" x14ac:dyDescent="0.35">
      <c r="C156" t="s">
        <v>186</v>
      </c>
      <c r="D156" s="6">
        <v>7.05</v>
      </c>
      <c r="E156" s="6">
        <v>5.96</v>
      </c>
      <c r="F156" s="6">
        <v>4.53</v>
      </c>
      <c r="G156" s="6">
        <v>4.24</v>
      </c>
    </row>
    <row r="157" spans="2:14" x14ac:dyDescent="0.35">
      <c r="C157" t="s">
        <v>187</v>
      </c>
      <c r="D157" s="6">
        <v>124.17</v>
      </c>
      <c r="E157" s="6">
        <v>115.71</v>
      </c>
      <c r="F157" s="6">
        <v>111.59</v>
      </c>
      <c r="G157" s="6">
        <v>108.87</v>
      </c>
    </row>
    <row r="158" spans="2:14" x14ac:dyDescent="0.35">
      <c r="C158" t="s">
        <v>188</v>
      </c>
      <c r="D158" s="6">
        <v>7.05</v>
      </c>
      <c r="E158" s="6">
        <v>5.96</v>
      </c>
      <c r="F158" s="6">
        <v>4.53</v>
      </c>
      <c r="G158" s="6">
        <v>4.24</v>
      </c>
    </row>
    <row r="159" spans="2:14" x14ac:dyDescent="0.35">
      <c r="C159" t="s">
        <v>189</v>
      </c>
      <c r="D159" s="6">
        <v>124.17</v>
      </c>
      <c r="E159" s="6">
        <v>115.71</v>
      </c>
      <c r="F159" s="6">
        <v>111.59</v>
      </c>
      <c r="G159" s="6">
        <v>108.87</v>
      </c>
    </row>
    <row r="160" spans="2:14" x14ac:dyDescent="0.35">
      <c r="C160" t="s">
        <v>190</v>
      </c>
    </row>
    <row r="161" spans="3:14" x14ac:dyDescent="0.35">
      <c r="C161" t="s">
        <v>191</v>
      </c>
    </row>
    <row r="162" spans="3:14" x14ac:dyDescent="0.35">
      <c r="C162" t="s">
        <v>274</v>
      </c>
      <c r="D162" s="5">
        <v>621000000000</v>
      </c>
      <c r="E162" s="5">
        <v>579000000000</v>
      </c>
      <c r="F162" s="5">
        <v>558000000000</v>
      </c>
      <c r="G162" s="5">
        <v>544000000000</v>
      </c>
    </row>
    <row r="163" spans="3:14" x14ac:dyDescent="0.35">
      <c r="C163" t="s">
        <v>23</v>
      </c>
    </row>
    <row r="164" spans="3:14" x14ac:dyDescent="0.35">
      <c r="C164" t="s">
        <v>20</v>
      </c>
    </row>
    <row r="165" spans="3:14" x14ac:dyDescent="0.35">
      <c r="C165" t="s">
        <v>193</v>
      </c>
    </row>
    <row r="166" spans="3:14" x14ac:dyDescent="0.35">
      <c r="C166" t="s">
        <v>194</v>
      </c>
      <c r="D166" s="5">
        <v>10000000000</v>
      </c>
      <c r="E166" s="5">
        <v>-2000000000</v>
      </c>
      <c r="F166" s="5">
        <v>-6000000000</v>
      </c>
      <c r="G166" s="5">
        <v>-26000000000</v>
      </c>
    </row>
    <row r="167" spans="3:14" x14ac:dyDescent="0.35">
      <c r="C167" t="s">
        <v>195</v>
      </c>
      <c r="E167" s="5">
        <v>0</v>
      </c>
      <c r="G167" s="5">
        <v>0</v>
      </c>
    </row>
    <row r="168" spans="3:14" x14ac:dyDescent="0.35">
      <c r="C168" t="s">
        <v>12</v>
      </c>
      <c r="D168" s="5">
        <v>10000000000</v>
      </c>
      <c r="E168" s="5">
        <v>-2000000000</v>
      </c>
      <c r="F168" s="5">
        <v>-6000000000</v>
      </c>
      <c r="G168" s="5">
        <v>-26000000000</v>
      </c>
    </row>
    <row r="169" spans="3:14" x14ac:dyDescent="0.35">
      <c r="C169" t="s">
        <v>15</v>
      </c>
      <c r="D169" s="6">
        <v>1.92</v>
      </c>
      <c r="E169" s="6">
        <v>-0.35</v>
      </c>
      <c r="F169" s="6">
        <v>-1.26</v>
      </c>
      <c r="G169" s="6">
        <v>-5.1100000000000003</v>
      </c>
    </row>
    <row r="170" spans="3:14" x14ac:dyDescent="0.35">
      <c r="C170" t="s">
        <v>47</v>
      </c>
      <c r="I170" s="6">
        <v>0.04</v>
      </c>
      <c r="J170" s="6">
        <v>0.67</v>
      </c>
      <c r="K170" s="6">
        <v>0.6</v>
      </c>
      <c r="L170" s="6">
        <v>1.86</v>
      </c>
      <c r="M170" s="6">
        <v>2.2999999999999998</v>
      </c>
      <c r="N170" s="6">
        <v>0.96</v>
      </c>
    </row>
    <row r="171" spans="3:14" x14ac:dyDescent="0.35">
      <c r="C171" t="s">
        <v>61</v>
      </c>
      <c r="I171" s="5">
        <v>11550</v>
      </c>
      <c r="J171" s="6">
        <v>873.13</v>
      </c>
      <c r="K171" s="6">
        <v>1441.67</v>
      </c>
      <c r="L171" s="6">
        <v>537.63</v>
      </c>
      <c r="M171" s="6">
        <v>269.57</v>
      </c>
      <c r="N171" s="5">
        <v>0</v>
      </c>
    </row>
    <row r="172" spans="3:14" x14ac:dyDescent="0.35">
      <c r="C172" t="s">
        <v>64</v>
      </c>
      <c r="I172" s="6">
        <v>7.18</v>
      </c>
      <c r="J172" s="6">
        <v>15.58</v>
      </c>
      <c r="K172" s="6">
        <v>25.91</v>
      </c>
      <c r="L172" s="6">
        <v>46.57</v>
      </c>
      <c r="M172" s="6">
        <v>36.46</v>
      </c>
      <c r="N172" s="5">
        <v>0</v>
      </c>
    </row>
    <row r="173" spans="3:14" x14ac:dyDescent="0.35">
      <c r="C173" t="s">
        <v>196</v>
      </c>
      <c r="I173" s="5">
        <v>11650000000</v>
      </c>
      <c r="J173" s="5">
        <v>-320000000</v>
      </c>
      <c r="K173" s="5">
        <v>8160000000</v>
      </c>
      <c r="L173" s="5">
        <v>-1840000000</v>
      </c>
      <c r="M173" s="5">
        <v>3320000000</v>
      </c>
      <c r="N173" s="5">
        <v>1730000000</v>
      </c>
    </row>
    <row r="174" spans="3:14" x14ac:dyDescent="0.35">
      <c r="C174" t="s">
        <v>197</v>
      </c>
      <c r="I174" s="6">
        <v>2.0000000000000001E-4</v>
      </c>
      <c r="J174" s="6">
        <v>3.0000000000000001E-3</v>
      </c>
      <c r="K174" s="6">
        <v>2.8999999999999998E-3</v>
      </c>
      <c r="L174" s="6">
        <v>1.26E-2</v>
      </c>
      <c r="M174" s="6">
        <v>1.77E-2</v>
      </c>
      <c r="N174" s="6">
        <v>7.1999999999999998E-3</v>
      </c>
    </row>
    <row r="175" spans="3:14" x14ac:dyDescent="0.35">
      <c r="C175" t="s">
        <v>198</v>
      </c>
      <c r="I175" s="6">
        <v>4.0000000000000002E-4</v>
      </c>
      <c r="J175" s="6">
        <v>6.1999999999999998E-3</v>
      </c>
      <c r="K175" s="6">
        <v>5.6000000000000008E-3</v>
      </c>
      <c r="L175" s="6">
        <v>1.7399999999999999E-2</v>
      </c>
      <c r="M175" s="6">
        <v>2.23E-2</v>
      </c>
      <c r="N175" s="6">
        <v>9.3999999999999986E-3</v>
      </c>
    </row>
    <row r="176" spans="3:14" x14ac:dyDescent="0.35">
      <c r="C176" t="s">
        <v>199</v>
      </c>
      <c r="I176" s="6">
        <v>9.7999999999999997E-3</v>
      </c>
      <c r="J176" s="6">
        <v>-5.9999999999999995E-4</v>
      </c>
      <c r="K176" s="6">
        <v>8.3999999999999995E-3</v>
      </c>
      <c r="L176" s="6">
        <v>-3.8E-3</v>
      </c>
      <c r="M176" s="6">
        <v>4.7999999999999996E-3</v>
      </c>
      <c r="N176" s="6">
        <v>7.3000000000000001E-3</v>
      </c>
    </row>
    <row r="177" spans="2:14" x14ac:dyDescent="0.35">
      <c r="C177" t="s">
        <v>200</v>
      </c>
      <c r="I177" s="6">
        <v>0.55000000000000004</v>
      </c>
      <c r="J177" s="6">
        <v>-0.03</v>
      </c>
      <c r="K177" s="6">
        <v>0.55000000000000004</v>
      </c>
      <c r="L177" s="6">
        <v>-189.77</v>
      </c>
      <c r="M177" s="6">
        <v>93.08</v>
      </c>
      <c r="N177" s="6">
        <v>258.64</v>
      </c>
    </row>
    <row r="178" spans="2:14" x14ac:dyDescent="0.35">
      <c r="C178" t="s">
        <v>58</v>
      </c>
      <c r="I178" s="6">
        <v>4.24</v>
      </c>
      <c r="J178" s="6">
        <v>5.38</v>
      </c>
      <c r="K178" s="6">
        <v>8.0500000000000007</v>
      </c>
      <c r="L178" s="6">
        <v>9.33</v>
      </c>
      <c r="M178" s="6">
        <v>6.01</v>
      </c>
      <c r="N178" s="5">
        <v>0</v>
      </c>
    </row>
    <row r="179" spans="2:14" x14ac:dyDescent="0.35">
      <c r="C179" t="s">
        <v>55</v>
      </c>
      <c r="I179" s="6">
        <v>108.87</v>
      </c>
      <c r="J179" s="6">
        <v>108.67</v>
      </c>
      <c r="K179" s="6">
        <v>107.48</v>
      </c>
      <c r="L179" s="6">
        <v>107.21</v>
      </c>
      <c r="M179" s="6">
        <v>103.22</v>
      </c>
      <c r="N179" s="6">
        <v>102.33</v>
      </c>
    </row>
    <row r="180" spans="2:14" x14ac:dyDescent="0.35">
      <c r="C180" t="s">
        <v>201</v>
      </c>
      <c r="I180" s="6">
        <v>4.24</v>
      </c>
      <c r="J180" s="6">
        <v>5.38</v>
      </c>
      <c r="K180" s="6">
        <v>8.0500000000000007</v>
      </c>
      <c r="L180" s="6">
        <v>9.33</v>
      </c>
      <c r="M180" s="6">
        <v>6.01</v>
      </c>
      <c r="N180" s="5">
        <v>0</v>
      </c>
    </row>
    <row r="181" spans="2:14" x14ac:dyDescent="0.35">
      <c r="C181" t="s">
        <v>202</v>
      </c>
      <c r="I181" s="6">
        <v>108.87</v>
      </c>
      <c r="J181" s="6">
        <v>108.67</v>
      </c>
      <c r="K181" s="6">
        <v>107.48</v>
      </c>
      <c r="L181" s="6">
        <v>107.2</v>
      </c>
      <c r="M181" s="6">
        <v>103.21</v>
      </c>
      <c r="N181" s="6">
        <v>102.3</v>
      </c>
    </row>
    <row r="182" spans="2:14" x14ac:dyDescent="0.35">
      <c r="C182" t="s">
        <v>203</v>
      </c>
    </row>
    <row r="183" spans="2:14" x14ac:dyDescent="0.35">
      <c r="C183" t="s">
        <v>204</v>
      </c>
    </row>
    <row r="184" spans="2:14" x14ac:dyDescent="0.35">
      <c r="C184" t="s">
        <v>25</v>
      </c>
    </row>
    <row r="185" spans="2:14" x14ac:dyDescent="0.35">
      <c r="C185" t="s">
        <v>22</v>
      </c>
    </row>
    <row r="186" spans="2:14" x14ac:dyDescent="0.35">
      <c r="C186" t="s">
        <v>205</v>
      </c>
    </row>
    <row r="187" spans="2:14" x14ac:dyDescent="0.35">
      <c r="C187" t="s">
        <v>206</v>
      </c>
      <c r="I187" s="5">
        <v>39000000000</v>
      </c>
      <c r="J187" s="5">
        <v>-3000000000</v>
      </c>
      <c r="K187" s="5">
        <v>9000000000</v>
      </c>
      <c r="L187" s="5">
        <v>-1000000000</v>
      </c>
      <c r="M187" s="5">
        <v>-2000000000</v>
      </c>
      <c r="N187" s="5">
        <v>-8000000000</v>
      </c>
    </row>
    <row r="188" spans="2:14" x14ac:dyDescent="0.35">
      <c r="C188" t="s">
        <v>207</v>
      </c>
      <c r="I188" s="5">
        <v>-1000000000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</row>
    <row r="189" spans="2:14" x14ac:dyDescent="0.35">
      <c r="C189" t="s">
        <v>14</v>
      </c>
      <c r="I189" s="5">
        <v>38000000000</v>
      </c>
      <c r="J189" s="5">
        <v>-3000000000</v>
      </c>
      <c r="K189" s="5">
        <v>9000000000</v>
      </c>
      <c r="L189" s="5">
        <v>-1000000000</v>
      </c>
      <c r="M189" s="5">
        <v>-2000000000</v>
      </c>
      <c r="N189" s="5">
        <v>-8000000000</v>
      </c>
    </row>
    <row r="190" spans="2:14" x14ac:dyDescent="0.35">
      <c r="C190" t="s">
        <v>16</v>
      </c>
      <c r="I190" s="6">
        <v>7.66</v>
      </c>
      <c r="J190" s="6">
        <v>-0.54</v>
      </c>
      <c r="K190" s="6">
        <v>1.82</v>
      </c>
      <c r="L190" s="6">
        <v>-0.22</v>
      </c>
      <c r="M190" s="6">
        <v>-0.37</v>
      </c>
      <c r="N190" s="6">
        <v>-2.63</v>
      </c>
    </row>
    <row r="192" spans="2:14" x14ac:dyDescent="0.35">
      <c r="B192" t="s">
        <v>208</v>
      </c>
      <c r="C192" t="s">
        <v>209</v>
      </c>
      <c r="D192" s="5">
        <v>590000000</v>
      </c>
      <c r="E192" s="5">
        <v>833000000</v>
      </c>
      <c r="F192" s="5">
        <v>224000000</v>
      </c>
      <c r="G192" s="5">
        <v>-2000000000</v>
      </c>
      <c r="H192" s="5">
        <v>2000000000</v>
      </c>
      <c r="I192" s="5">
        <v>204000000</v>
      </c>
      <c r="J192" s="5">
        <v>3000000000</v>
      </c>
      <c r="K192" s="5">
        <v>3000000000</v>
      </c>
      <c r="L192" s="5">
        <v>9000000000</v>
      </c>
      <c r="M192" s="5">
        <v>12000000000</v>
      </c>
      <c r="N192" s="5">
        <v>3000000000</v>
      </c>
    </row>
    <row r="193" spans="3:14" x14ac:dyDescent="0.35">
      <c r="C193" t="s">
        <v>46</v>
      </c>
      <c r="D193" s="6">
        <v>0.12</v>
      </c>
      <c r="E193" s="6">
        <v>0.17</v>
      </c>
      <c r="F193" s="6">
        <v>0.04</v>
      </c>
      <c r="G193" s="6">
        <v>-0.4</v>
      </c>
      <c r="H193" s="6">
        <v>0.44</v>
      </c>
      <c r="I193" s="6">
        <v>0.04</v>
      </c>
      <c r="J193" s="6">
        <v>0.67</v>
      </c>
      <c r="K193" s="6">
        <v>0.6</v>
      </c>
      <c r="L193" s="6">
        <v>1.86</v>
      </c>
      <c r="M193" s="6">
        <v>2.2999999999999998</v>
      </c>
      <c r="N193" s="6">
        <v>0.56999999999999995</v>
      </c>
    </row>
    <row r="194" spans="3:14" x14ac:dyDescent="0.35">
      <c r="C194" t="s">
        <v>212</v>
      </c>
      <c r="D194" s="5">
        <v>44000000000</v>
      </c>
      <c r="E194" s="5">
        <v>38000000000</v>
      </c>
      <c r="F194" s="5">
        <v>29000000000</v>
      </c>
      <c r="G194" s="5">
        <v>52000000000</v>
      </c>
      <c r="H194" s="5">
        <v>146000000000</v>
      </c>
      <c r="I194" s="5">
        <v>322000000000</v>
      </c>
      <c r="J194" s="5">
        <v>188000000000</v>
      </c>
      <c r="K194" s="5">
        <v>167000000000</v>
      </c>
      <c r="L194" s="5">
        <v>107000000000</v>
      </c>
      <c r="M194" s="5">
        <v>85000000000</v>
      </c>
      <c r="N194" s="5">
        <v>63000000000</v>
      </c>
    </row>
    <row r="195" spans="3:14" x14ac:dyDescent="0.35">
      <c r="C195" t="s">
        <v>214</v>
      </c>
      <c r="I195" s="6">
        <v>3004.95</v>
      </c>
    </row>
    <row r="196" spans="3:14" x14ac:dyDescent="0.35">
      <c r="C196" t="s">
        <v>215</v>
      </c>
      <c r="I196" s="6">
        <v>-18883.23</v>
      </c>
    </row>
    <row r="197" spans="3:14" x14ac:dyDescent="0.35">
      <c r="C197" t="s">
        <v>216</v>
      </c>
      <c r="I197" s="6">
        <v>7.42</v>
      </c>
    </row>
    <row r="198" spans="3:14" x14ac:dyDescent="0.35">
      <c r="C198" t="s">
        <v>217</v>
      </c>
      <c r="I198" s="6">
        <v>-1E-4</v>
      </c>
    </row>
    <row r="199" spans="3:14" x14ac:dyDescent="0.35">
      <c r="C199" t="s">
        <v>218</v>
      </c>
      <c r="I199" s="6">
        <v>40.75</v>
      </c>
    </row>
    <row r="200" spans="3:14" x14ac:dyDescent="0.35">
      <c r="C200" t="s">
        <v>219</v>
      </c>
      <c r="I200" s="6">
        <v>10.63</v>
      </c>
    </row>
    <row r="201" spans="3:14" x14ac:dyDescent="0.35">
      <c r="C201" t="s">
        <v>220</v>
      </c>
      <c r="I201" s="6">
        <v>-276.23</v>
      </c>
    </row>
    <row r="202" spans="3:14" x14ac:dyDescent="0.35">
      <c r="C202" t="s">
        <v>221</v>
      </c>
      <c r="I202" s="6">
        <v>-275.61</v>
      </c>
    </row>
    <row r="203" spans="3:14" x14ac:dyDescent="0.35">
      <c r="C203" t="s">
        <v>222</v>
      </c>
      <c r="I203" s="6">
        <v>601.01</v>
      </c>
    </row>
    <row r="204" spans="3:14" x14ac:dyDescent="0.35">
      <c r="C204" t="s">
        <v>223</v>
      </c>
      <c r="I204" s="6">
        <v>549.89</v>
      </c>
    </row>
    <row r="205" spans="3:14" x14ac:dyDescent="0.35">
      <c r="C205" t="s">
        <v>224</v>
      </c>
      <c r="I205" s="6">
        <v>-7.0000000000000007E-2</v>
      </c>
    </row>
    <row r="206" spans="3:14" x14ac:dyDescent="0.35">
      <c r="C206" t="s">
        <v>225</v>
      </c>
      <c r="I206" s="6">
        <v>0.44</v>
      </c>
    </row>
    <row r="207" spans="3:14" x14ac:dyDescent="0.35">
      <c r="C207" t="s">
        <v>226</v>
      </c>
      <c r="I207" s="6">
        <v>32.39</v>
      </c>
    </row>
    <row r="208" spans="3:14" x14ac:dyDescent="0.35">
      <c r="C208" t="s">
        <v>227</v>
      </c>
      <c r="D208" s="6">
        <v>53.38</v>
      </c>
    </row>
    <row r="209" spans="3:9" x14ac:dyDescent="0.35">
      <c r="C209" t="s">
        <v>228</v>
      </c>
      <c r="I209" s="6">
        <v>124.17</v>
      </c>
    </row>
    <row r="210" spans="3:9" x14ac:dyDescent="0.35">
      <c r="C210" t="s">
        <v>229</v>
      </c>
      <c r="I210" s="6">
        <v>-4.79</v>
      </c>
    </row>
    <row r="211" spans="3:9" x14ac:dyDescent="0.35">
      <c r="C211" t="s">
        <v>232</v>
      </c>
      <c r="D211" s="6">
        <v>0.8</v>
      </c>
    </row>
    <row r="212" spans="3:9" x14ac:dyDescent="0.35">
      <c r="C212" t="s">
        <v>233</v>
      </c>
      <c r="D212" s="6">
        <v>0.4</v>
      </c>
    </row>
    <row r="213" spans="3:9" x14ac:dyDescent="0.35">
      <c r="C213" t="s">
        <v>234</v>
      </c>
      <c r="D213" s="6">
        <v>1.02</v>
      </c>
    </row>
    <row r="214" spans="3:9" x14ac:dyDescent="0.35">
      <c r="C214" t="s">
        <v>235</v>
      </c>
      <c r="D214" s="6">
        <v>0.4</v>
      </c>
    </row>
    <row r="215" spans="3:9" x14ac:dyDescent="0.35">
      <c r="C215" t="s">
        <v>236</v>
      </c>
      <c r="D215" s="6">
        <v>2.0299999999999998</v>
      </c>
    </row>
    <row r="216" spans="3:9" x14ac:dyDescent="0.35">
      <c r="C216" t="s">
        <v>237</v>
      </c>
      <c r="I216" s="6">
        <v>0.56999999999999995</v>
      </c>
    </row>
    <row r="217" spans="3:9" x14ac:dyDescent="0.35">
      <c r="C217" t="s">
        <v>12</v>
      </c>
      <c r="D217" s="5">
        <v>10000000000</v>
      </c>
    </row>
    <row r="218" spans="3:9" x14ac:dyDescent="0.35">
      <c r="C218" t="s">
        <v>238</v>
      </c>
      <c r="I218" s="6">
        <v>1.18</v>
      </c>
    </row>
    <row r="219" spans="3:9" x14ac:dyDescent="0.35">
      <c r="C219" t="s">
        <v>239</v>
      </c>
      <c r="I219" s="6">
        <v>-2.9999999999999997E-4</v>
      </c>
    </row>
    <row r="220" spans="3:9" x14ac:dyDescent="0.35">
      <c r="C220" t="s">
        <v>240</v>
      </c>
      <c r="I220" s="6">
        <v>-5.9999999999999995E-4</v>
      </c>
    </row>
    <row r="221" spans="3:9" x14ac:dyDescent="0.35">
      <c r="C221" t="s">
        <v>241</v>
      </c>
      <c r="I221" s="6">
        <v>9.300000000000001E-3</v>
      </c>
    </row>
    <row r="222" spans="3:9" x14ac:dyDescent="0.35">
      <c r="C222" t="s">
        <v>242</v>
      </c>
      <c r="I222" s="6">
        <v>1.32E-2</v>
      </c>
    </row>
    <row r="223" spans="3:9" x14ac:dyDescent="0.35">
      <c r="C223" t="s">
        <v>248</v>
      </c>
      <c r="I223" s="6">
        <v>0.13</v>
      </c>
    </row>
    <row r="224" spans="3:9" x14ac:dyDescent="0.35">
      <c r="C224" t="s">
        <v>42</v>
      </c>
      <c r="I224" s="5">
        <v>6600000000000</v>
      </c>
    </row>
    <row r="225" spans="3:9" x14ac:dyDescent="0.35">
      <c r="C225" t="s">
        <v>250</v>
      </c>
      <c r="I225" s="5">
        <v>6838000000000</v>
      </c>
    </row>
    <row r="226" spans="3:9" x14ac:dyDescent="0.35">
      <c r="C226" t="s">
        <v>251</v>
      </c>
      <c r="I226" s="5">
        <v>5000000000</v>
      </c>
    </row>
    <row r="227" spans="3:9" x14ac:dyDescent="0.35">
      <c r="C227" t="s">
        <v>252</v>
      </c>
      <c r="I227" s="6">
        <v>0.68900000000000006</v>
      </c>
    </row>
    <row r="228" spans="3:9" x14ac:dyDescent="0.35">
      <c r="C228" t="s">
        <v>254</v>
      </c>
      <c r="D228" s="6">
        <v>0.11789999999999999</v>
      </c>
    </row>
    <row r="229" spans="3:9" x14ac:dyDescent="0.35">
      <c r="C229" t="s">
        <v>255</v>
      </c>
      <c r="D229" s="6">
        <v>1.3500000000000002E-2</v>
      </c>
    </row>
    <row r="230" spans="3:9" x14ac:dyDescent="0.35">
      <c r="C230" t="s">
        <v>256</v>
      </c>
      <c r="D230" s="6">
        <v>-0.50539999999999996</v>
      </c>
    </row>
    <row r="231" spans="3:9" x14ac:dyDescent="0.35">
      <c r="C231" t="s">
        <v>258</v>
      </c>
      <c r="D231" s="6">
        <v>1.3215000000000001</v>
      </c>
    </row>
    <row r="232" spans="3:9" x14ac:dyDescent="0.35">
      <c r="C232" t="s">
        <v>259</v>
      </c>
      <c r="I232" s="5">
        <v>2</v>
      </c>
    </row>
    <row r="233" spans="3:9" x14ac:dyDescent="0.35">
      <c r="C233" t="s">
        <v>260</v>
      </c>
      <c r="I233" s="6">
        <v>0.87</v>
      </c>
    </row>
    <row r="234" spans="3:9" x14ac:dyDescent="0.35">
      <c r="C234" t="s">
        <v>261</v>
      </c>
      <c r="I234" s="6">
        <v>0.8</v>
      </c>
    </row>
    <row r="235" spans="3:9" x14ac:dyDescent="0.35">
      <c r="C235" t="s">
        <v>262</v>
      </c>
      <c r="I235" s="6">
        <v>0.03</v>
      </c>
    </row>
    <row r="236" spans="3:9" x14ac:dyDescent="0.35">
      <c r="C236" t="s">
        <v>263</v>
      </c>
      <c r="I236" s="6">
        <v>0.34</v>
      </c>
    </row>
    <row r="237" spans="3:9" x14ac:dyDescent="0.35">
      <c r="C237" t="s">
        <v>264</v>
      </c>
      <c r="I237" s="6">
        <v>0.05</v>
      </c>
    </row>
    <row r="238" spans="3:9" x14ac:dyDescent="0.35">
      <c r="C238" t="s">
        <v>265</v>
      </c>
      <c r="I238" s="6">
        <v>0.06</v>
      </c>
    </row>
    <row r="239" spans="3:9" x14ac:dyDescent="0.35">
      <c r="C239" t="s">
        <v>266</v>
      </c>
      <c r="I239" s="6">
        <v>0.56000000000000005</v>
      </c>
    </row>
    <row r="240" spans="3:9" x14ac:dyDescent="0.35">
      <c r="C240" t="s">
        <v>267</v>
      </c>
      <c r="I240" s="5">
        <v>162000000000</v>
      </c>
    </row>
    <row r="241" spans="3:9" x14ac:dyDescent="0.35">
      <c r="C241" t="s">
        <v>269</v>
      </c>
      <c r="I241" s="5">
        <v>12000000000</v>
      </c>
    </row>
    <row r="242" spans="3:9" x14ac:dyDescent="0.35">
      <c r="C242" t="s">
        <v>270</v>
      </c>
      <c r="I242" s="5">
        <v>0</v>
      </c>
    </row>
    <row r="243" spans="3:9" x14ac:dyDescent="0.35">
      <c r="C243" t="s">
        <v>271</v>
      </c>
      <c r="D243" s="5">
        <v>267000000000</v>
      </c>
    </row>
    <row r="244" spans="3:9" x14ac:dyDescent="0.35">
      <c r="C244" t="s">
        <v>272</v>
      </c>
      <c r="D244" s="5">
        <v>1258000000000</v>
      </c>
    </row>
    <row r="245" spans="3:9" x14ac:dyDescent="0.35">
      <c r="C245" t="s">
        <v>273</v>
      </c>
      <c r="D245" s="5">
        <v>631000000000</v>
      </c>
    </row>
    <row r="246" spans="3:9" x14ac:dyDescent="0.35">
      <c r="C246" t="s">
        <v>192</v>
      </c>
      <c r="I246" s="5">
        <v>621000000000</v>
      </c>
    </row>
    <row r="247" spans="3:9" x14ac:dyDescent="0.35">
      <c r="C247" t="s">
        <v>274</v>
      </c>
      <c r="I247" s="5">
        <v>627000000000</v>
      </c>
    </row>
    <row r="248" spans="3:9" x14ac:dyDescent="0.35">
      <c r="C248" t="s">
        <v>275</v>
      </c>
      <c r="I248" s="5">
        <v>-24000000000</v>
      </c>
    </row>
    <row r="249" spans="3:9" x14ac:dyDescent="0.35">
      <c r="C249" t="s">
        <v>276</v>
      </c>
      <c r="I249" s="5">
        <v>13000000000</v>
      </c>
    </row>
    <row r="250" spans="3:9" x14ac:dyDescent="0.35">
      <c r="C250" t="s">
        <v>278</v>
      </c>
      <c r="I250" s="5">
        <v>0</v>
      </c>
    </row>
    <row r="251" spans="3:9" x14ac:dyDescent="0.35">
      <c r="C251" t="s">
        <v>279</v>
      </c>
      <c r="I251" s="5">
        <v>-24000000000</v>
      </c>
    </row>
  </sheetData>
  <pageMargins left="0.7" right="0.7" top="0.75" bottom="0.75" header="0.3" footer="0.3"/>
  <ignoredErrors>
    <ignoredError sqref="A1:N252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P261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1233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1234</v>
      </c>
      <c r="D2" s="2" vm="268">
        <f ca="1">IFERROR(_xlfn.STOCKHISTORY("XIDX:" &amp; $C$1, D3, , 0, 0, 1), "Libur")</f>
        <v>177</v>
      </c>
      <c r="H2" s="2" vm="268">
        <f ca="1">IFERROR(INDEX(D2:G2,COUNT(D2:G2)),"")</f>
        <v>177</v>
      </c>
      <c r="I2" s="2" vm="7">
        <f t="shared" ref="I2:P2" ca="1" si="0">IFERROR(_xlfn.STOCKHISTORY("XIDX:" &amp; $C$1, I1, , 0, 0, 1), "Libur")</f>
        <v>103</v>
      </c>
      <c r="J2" s="2" vm="269">
        <f t="shared" ca="1" si="0"/>
        <v>71</v>
      </c>
      <c r="K2" s="2" vm="28">
        <f t="shared" ca="1" si="0"/>
        <v>110</v>
      </c>
      <c r="L2" s="2" vm="53">
        <f t="shared" ca="1" si="0"/>
        <v>136</v>
      </c>
      <c r="M2" s="2" vm="57">
        <f t="shared" ca="1" si="0"/>
        <v>270</v>
      </c>
      <c r="N2" s="2" vm="270">
        <f t="shared" ca="1" si="0"/>
        <v>468</v>
      </c>
      <c r="O2" s="2" t="str">
        <f t="shared" ca="1" si="0"/>
        <v>Libur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51655254887</v>
      </c>
      <c r="H4" s="2">
        <f>IFERROR(SUM(D4:G4)*(4/MAX(1,COUNT(D4:G4))),"")</f>
        <v>206621019548</v>
      </c>
      <c r="I4" s="2">
        <f t="shared" ref="I4:P4" si="1">IFERROR(INDEX(I51:I500,MATCH($C$4,$C$51:$C$500,0)),"")</f>
        <v>110185952915</v>
      </c>
      <c r="J4" s="2">
        <f t="shared" si="1"/>
        <v>138343800644</v>
      </c>
      <c r="K4" s="2">
        <f t="shared" si="1"/>
        <v>194879027696</v>
      </c>
      <c r="L4" s="2">
        <f t="shared" si="1"/>
        <v>128979803706</v>
      </c>
      <c r="M4" s="2">
        <f t="shared" si="1"/>
        <v>140851108806</v>
      </c>
      <c r="N4" s="2">
        <f t="shared" si="1"/>
        <v>84320417982</v>
      </c>
      <c r="O4" s="2">
        <f t="shared" si="1"/>
        <v>16607260643</v>
      </c>
      <c r="P4" s="2">
        <f t="shared" si="1"/>
        <v>8836142226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-41123977093</v>
      </c>
      <c r="H5" s="2">
        <f>IFERROR(SUM(D5:G5)*(4/MAX(1,COUNT(D5:G5))),"")</f>
        <v>-164495908372</v>
      </c>
      <c r="I5" s="2">
        <f t="shared" ref="I5:P5" si="2">IFERROR(INDEX(I51:I500,MATCH($C$5,$C$51:$C$500,0)),"")</f>
        <v>-61285660092</v>
      </c>
      <c r="J5" s="2">
        <f t="shared" si="2"/>
        <v>-33236877776</v>
      </c>
      <c r="K5" s="2">
        <f t="shared" si="2"/>
        <v>-27707262485</v>
      </c>
      <c r="L5" s="2">
        <f t="shared" si="2"/>
        <v>63074756207</v>
      </c>
      <c r="M5" s="2">
        <f t="shared" si="2"/>
        <v>-9394644853</v>
      </c>
      <c r="N5" s="2">
        <f t="shared" si="2"/>
        <v>-6265685454</v>
      </c>
      <c r="O5" s="2">
        <f t="shared" si="2"/>
        <v>-10826970733</v>
      </c>
      <c r="P5" s="2">
        <f t="shared" si="2"/>
        <v>-4646264754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62035810766</v>
      </c>
      <c r="H6" s="2">
        <f>IFERROR(INDEX(D6:G6,COUNT(D6:G6)),"")</f>
        <v>62035810766</v>
      </c>
      <c r="I6" s="2">
        <f t="shared" ref="I6:P6" si="3">IFERROR(INDEX(I51:I500,MATCH($C$6,$C$51:$C$500,0)),"")</f>
        <v>62035810766</v>
      </c>
      <c r="J6" s="2">
        <f t="shared" si="3"/>
        <v>121130007239</v>
      </c>
      <c r="K6" s="2">
        <f t="shared" si="3"/>
        <v>154898771661</v>
      </c>
      <c r="L6" s="2">
        <f t="shared" si="3"/>
        <v>184548208427</v>
      </c>
      <c r="M6" s="2">
        <f t="shared" si="3"/>
        <v>105144446780</v>
      </c>
      <c r="N6" s="2">
        <f t="shared" si="3"/>
        <v>112859769263</v>
      </c>
      <c r="O6" s="2">
        <f t="shared" si="3"/>
        <v>30540401390</v>
      </c>
      <c r="P6" s="2">
        <f t="shared" si="3"/>
        <v>-1817627877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1.43</v>
      </c>
      <c r="H7" s="3">
        <f>IFERROR(INDEX(D7:G7,COUNT(D7:G7)),"")</f>
        <v>1.43</v>
      </c>
      <c r="I7" s="3">
        <f t="shared" ref="I7:P7" si="4">IFERROR(INDEX(I51:I500,MATCH($C$7,$C$51:$C$500,0))/1000000000,"")</f>
        <v>1.43</v>
      </c>
      <c r="J7" s="3">
        <f t="shared" si="4"/>
        <v>1.43</v>
      </c>
      <c r="K7" s="3">
        <f t="shared" si="4"/>
        <v>1.43</v>
      </c>
      <c r="L7" s="3">
        <f t="shared" si="4"/>
        <v>1.43</v>
      </c>
      <c r="M7" s="3">
        <f t="shared" si="4"/>
        <v>1.43</v>
      </c>
      <c r="N7" s="3">
        <f t="shared" si="4"/>
        <v>1.43</v>
      </c>
      <c r="O7" s="3">
        <f t="shared" si="4"/>
        <v>1.18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35000000000</v>
      </c>
      <c r="H8" s="2">
        <f>IFERROR(INDEX(D8:G8,COUNT(D8:G8)),"")</f>
        <v>35000000000</v>
      </c>
      <c r="I8" s="2">
        <f t="shared" ref="I8:P8" si="5">IFERROR(INDEX(I51:I500,MATCH($C$8,$C$51:$C$500,0)),"")</f>
        <v>18000000000</v>
      </c>
      <c r="J8" s="2">
        <f t="shared" si="5"/>
        <v>-34000000000</v>
      </c>
      <c r="K8" s="2">
        <f t="shared" si="5"/>
        <v>-21000000000</v>
      </c>
      <c r="L8" s="2">
        <f t="shared" si="5"/>
        <v>-24000000000</v>
      </c>
      <c r="M8" s="2">
        <f t="shared" si="5"/>
        <v>-38000000000</v>
      </c>
      <c r="N8" s="2">
        <f t="shared" si="5"/>
        <v>16000000000</v>
      </c>
      <c r="O8" s="2">
        <f t="shared" si="5"/>
        <v>-20000000000</v>
      </c>
      <c r="P8" s="2">
        <f t="shared" si="5"/>
        <v>1000000000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24.51</v>
      </c>
      <c r="H9" s="3">
        <f>IFERROR(INDEX(D9:G9,COUNT(D9:G9)),"")</f>
        <v>24.51</v>
      </c>
      <c r="I9" s="3">
        <f t="shared" ref="I9:P9" si="6">IFERROR(INDEX(I51:I500,MATCH($C$9,$C$51:$C$500,0)),"")</f>
        <v>12.76</v>
      </c>
      <c r="J9" s="3">
        <f t="shared" si="6"/>
        <v>-23.67</v>
      </c>
      <c r="K9" s="3">
        <f t="shared" si="6"/>
        <v>-14.55</v>
      </c>
      <c r="L9" s="3">
        <f t="shared" si="6"/>
        <v>-16.89</v>
      </c>
      <c r="M9" s="3">
        <f t="shared" si="6"/>
        <v>-26.75</v>
      </c>
      <c r="N9" s="3">
        <f t="shared" si="6"/>
        <v>11.23</v>
      </c>
      <c r="O9" s="3">
        <f t="shared" si="6"/>
        <v>-17.28</v>
      </c>
      <c r="P9" s="3">
        <f t="shared" si="6"/>
        <v>1325.02</v>
      </c>
    </row>
    <row r="10" spans="1:16" x14ac:dyDescent="0.35">
      <c r="C10" t="s">
        <v>17</v>
      </c>
      <c r="D10" s="3">
        <f ca="1">IFERROR(IF(D9=0,"",D2/D9),"")</f>
        <v>7.2215422276621783</v>
      </c>
      <c r="I10" s="3">
        <f t="shared" ref="I10:P10" ca="1" si="7">IFERROR(IF(I9=0,"",I2/I9),"")</f>
        <v>8.0721003134796234</v>
      </c>
      <c r="J10" s="3">
        <f t="shared" ca="1" si="7"/>
        <v>-2.999577524292353</v>
      </c>
      <c r="K10" s="3">
        <f t="shared" ca="1" si="7"/>
        <v>-7.5601374570446733</v>
      </c>
      <c r="L10" s="3">
        <f t="shared" ca="1" si="7"/>
        <v>-8.0521018354055656</v>
      </c>
      <c r="M10" s="3">
        <f t="shared" ca="1" si="7"/>
        <v>-10.093457943925234</v>
      </c>
      <c r="N10" s="3">
        <f t="shared" ca="1" si="7"/>
        <v>41.674087266251114</v>
      </c>
      <c r="O10" s="3" t="str">
        <f t="shared" ca="1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71898664833</v>
      </c>
      <c r="H11" s="2">
        <f>IFERROR(INDEX(D11:G11,COUNT(D11:G11)),"")</f>
        <v>71898664833</v>
      </c>
      <c r="I11" s="2">
        <f t="shared" ref="I11:P11" si="8">IFERROR(INDEX(I51:I500,MATCH($C$11,$C$51:$C$500,0)),"")</f>
        <v>71898664833</v>
      </c>
      <c r="J11" s="2">
        <f t="shared" si="8"/>
        <v>17032722637</v>
      </c>
      <c r="K11" s="2">
        <f t="shared" si="8"/>
        <v>9656804949</v>
      </c>
      <c r="L11" s="2">
        <f t="shared" si="8"/>
        <v>9520350988</v>
      </c>
      <c r="M11" s="2">
        <f t="shared" si="8"/>
        <v>14425590085</v>
      </c>
      <c r="N11" s="2">
        <f t="shared" si="8"/>
        <v>42930889873</v>
      </c>
      <c r="O11" s="2">
        <f t="shared" si="8"/>
        <v>26014198933</v>
      </c>
      <c r="P11" s="2">
        <f t="shared" si="8"/>
        <v>10418520786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-64000000000</v>
      </c>
      <c r="H12" s="2">
        <f>IFERROR(INDEX(D12:G12,COUNT(D12:G12)),"")</f>
        <v>-64000000000</v>
      </c>
      <c r="I12" s="2">
        <f t="shared" ref="I12:P12" si="9">IFERROR(INDEX(I51:I500,MATCH($C$12,$C$51:$C$500,0)),"")</f>
        <v>-64000000000</v>
      </c>
      <c r="J12" s="2">
        <f t="shared" si="9"/>
        <v>-8000000000</v>
      </c>
      <c r="K12" s="2">
        <f t="shared" si="9"/>
        <v>-2000000000</v>
      </c>
      <c r="L12" s="2">
        <f t="shared" si="9"/>
        <v>-5000000000</v>
      </c>
      <c r="M12" s="2">
        <f t="shared" si="9"/>
        <v>-13000000000</v>
      </c>
      <c r="N12" s="2">
        <f t="shared" si="9"/>
        <v>-41000000000</v>
      </c>
      <c r="O12" s="2">
        <f t="shared" si="9"/>
        <v>-25000000000</v>
      </c>
      <c r="P12" s="2">
        <f t="shared" si="9"/>
        <v>-7000000000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8000000000</v>
      </c>
      <c r="H13" s="2">
        <f>IFERROR(INDEX(D13:G13,COUNT(D13:G13)),"")</f>
        <v>8000000000</v>
      </c>
      <c r="I13" s="2">
        <f t="shared" ref="I13:P13" si="10">IFERROR(INDEX(I51:I500,MATCH($C$13,$C$51:$C$500,0)),"")</f>
        <v>8000000000</v>
      </c>
      <c r="J13" s="2">
        <f t="shared" si="10"/>
        <v>9000000000</v>
      </c>
      <c r="K13" s="2">
        <f t="shared" si="10"/>
        <v>8000000000</v>
      </c>
      <c r="L13" s="2">
        <f t="shared" si="10"/>
        <v>5000000000</v>
      </c>
      <c r="M13" s="2">
        <f t="shared" si="10"/>
        <v>1000000000</v>
      </c>
      <c r="N13" s="2">
        <f t="shared" si="10"/>
        <v>2000000000</v>
      </c>
      <c r="O13" s="2">
        <f t="shared" si="10"/>
        <v>1000000000</v>
      </c>
      <c r="P13" s="2">
        <f t="shared" si="10"/>
        <v>3000000000</v>
      </c>
    </row>
    <row r="14" spans="1:16" x14ac:dyDescent="0.35">
      <c r="C14" t="s">
        <v>26</v>
      </c>
      <c r="D14" s="2">
        <f>IFERROR(INDEX(D51:D500,MATCH($C$14,$C$51:$C$500,0)),"")</f>
        <v>-5850031410</v>
      </c>
      <c r="H14" s="2">
        <f>IFERROR(SUM(D14:G14)*(4/MAX(1,COUNT(D14:G14))),"")</f>
        <v>-23400125640</v>
      </c>
      <c r="I14" s="2">
        <f t="shared" ref="I14:P14" si="11">IFERROR(INDEX(I51:I500,MATCH($C$14,$C$51:$C$500,0)),"")</f>
        <v>-10676160206</v>
      </c>
      <c r="J14" s="2">
        <f t="shared" si="11"/>
        <v>-6947194954</v>
      </c>
      <c r="K14" s="2">
        <f t="shared" si="11"/>
        <v>-2413315291</v>
      </c>
      <c r="L14" s="2">
        <f t="shared" si="11"/>
        <v>-784446877</v>
      </c>
      <c r="M14" s="2">
        <f t="shared" si="11"/>
        <v>-326151071</v>
      </c>
      <c r="N14" s="2">
        <f t="shared" si="11"/>
        <v>-438909288</v>
      </c>
      <c r="O14" s="2">
        <f t="shared" si="11"/>
        <v>0</v>
      </c>
      <c r="P14" s="2">
        <f t="shared" si="11"/>
        <v>0</v>
      </c>
    </row>
    <row r="15" spans="1:16" x14ac:dyDescent="0.35">
      <c r="C15" t="s">
        <v>27</v>
      </c>
      <c r="D15" s="2">
        <f>IFERROR(INDEX(D51:D500,MATCH($C$15,$C$51:$C$500,0)),"")</f>
        <v>-13857684934</v>
      </c>
      <c r="H15" s="2">
        <f>IFERROR(SUM(D15:G15)*(4/MAX(1,COUNT(D15:G15))),"")</f>
        <v>-55430739736</v>
      </c>
      <c r="I15" s="2">
        <f t="shared" ref="I15:P15" si="12">IFERROR(INDEX(I51:I500,MATCH($C$15,$C$51:$C$500,0)),"")</f>
        <v>-12900277227</v>
      </c>
      <c r="J15" s="2">
        <f t="shared" si="12"/>
        <v>8229804393</v>
      </c>
      <c r="K15" s="2">
        <f t="shared" si="12"/>
        <v>7563410786</v>
      </c>
      <c r="L15" s="2">
        <f t="shared" si="12"/>
        <v>-560743232</v>
      </c>
      <c r="M15" s="2">
        <f t="shared" si="12"/>
        <v>-59319750</v>
      </c>
      <c r="N15" s="2">
        <f t="shared" si="12"/>
        <v>2007818719</v>
      </c>
      <c r="O15" s="2">
        <f t="shared" si="12"/>
        <v>3462972918</v>
      </c>
      <c r="P15" s="2">
        <f t="shared" si="12"/>
        <v>0</v>
      </c>
    </row>
    <row r="16" spans="1:16" x14ac:dyDescent="0.35">
      <c r="C16" t="s">
        <v>28</v>
      </c>
      <c r="D16" s="2">
        <f>IFERROR(INDEX(D51:D500,MATCH($C$16,$C$51:$C$500,0)),"")</f>
        <v>-34186640160</v>
      </c>
      <c r="H16" s="2">
        <f>IFERROR(SUM(D16:G16)*(4/MAX(1,COUNT(D16:G16))),"")</f>
        <v>-136746560640</v>
      </c>
      <c r="I16" s="2">
        <f t="shared" ref="I16:P16" si="13">IFERROR(INDEX(I51:I500,MATCH($C$16,$C$51:$C$500,0)),"")</f>
        <v>-54836269781</v>
      </c>
      <c r="J16" s="2">
        <f t="shared" si="13"/>
        <v>-43031486010</v>
      </c>
      <c r="K16" s="2">
        <f t="shared" si="13"/>
        <v>-37988723815</v>
      </c>
      <c r="L16" s="2">
        <f t="shared" si="13"/>
        <v>-9247869116</v>
      </c>
      <c r="M16" s="2">
        <f t="shared" si="13"/>
        <v>-8622878837</v>
      </c>
      <c r="N16" s="2">
        <f t="shared" si="13"/>
        <v>-9137896674</v>
      </c>
      <c r="O16" s="2">
        <f t="shared" si="13"/>
        <v>-14316199704</v>
      </c>
      <c r="P16" s="2">
        <f t="shared" si="13"/>
        <v>-4860999414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253110000000</v>
      </c>
      <c r="H20" s="2">
        <f t="shared" ref="H20:P20" ca="1" si="14">IFERROR(H21*H2,"")</f>
        <v>253110000000</v>
      </c>
      <c r="I20" s="2">
        <f t="shared" ca="1" si="14"/>
        <v>147290000000</v>
      </c>
      <c r="J20" s="2">
        <f t="shared" ca="1" si="14"/>
        <v>101530000000</v>
      </c>
      <c r="K20" s="2">
        <f t="shared" ca="1" si="14"/>
        <v>157300000000</v>
      </c>
      <c r="L20" s="2">
        <f t="shared" ca="1" si="14"/>
        <v>194480000000</v>
      </c>
      <c r="M20" s="2">
        <f t="shared" ca="1" si="14"/>
        <v>386100000000</v>
      </c>
      <c r="N20" s="2">
        <f t="shared" ca="1" si="14"/>
        <v>669240000000</v>
      </c>
      <c r="O20" s="2" t="str">
        <f t="shared" ca="1" si="14"/>
        <v/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1430000000</v>
      </c>
      <c r="H21" s="2">
        <f>IFERROR(INDEX(D21:G21,COUNT(D21:G21)),"")</f>
        <v>1430000000</v>
      </c>
      <c r="I21" s="2">
        <f t="shared" ref="I21:P21" si="15">IFERROR(INDEX(I51:I500,MATCH($C$7,$C$51:$C$500,0)),"")</f>
        <v>1430000000</v>
      </c>
      <c r="J21" s="2">
        <f t="shared" si="15"/>
        <v>1430000000</v>
      </c>
      <c r="K21" s="2">
        <f t="shared" si="15"/>
        <v>1430000000</v>
      </c>
      <c r="L21" s="2">
        <f t="shared" si="15"/>
        <v>1430000000</v>
      </c>
      <c r="M21" s="2">
        <f t="shared" si="15"/>
        <v>1430000000</v>
      </c>
      <c r="N21" s="2">
        <f t="shared" si="15"/>
        <v>1430000000</v>
      </c>
      <c r="O21" s="2">
        <f t="shared" si="15"/>
        <v>1180000000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-66.290706263387534</v>
      </c>
      <c r="H23" s="3">
        <f t="shared" ref="H23:P23" si="16">IFERROR(H5/H6*100,"")</f>
        <v>-265.16282505355014</v>
      </c>
      <c r="I23" s="3">
        <f t="shared" si="16"/>
        <v>-98.790777996229338</v>
      </c>
      <c r="J23" s="3">
        <f t="shared" si="16"/>
        <v>-27.439012457434071</v>
      </c>
      <c r="K23" s="3">
        <f t="shared" si="16"/>
        <v>-17.887335185354512</v>
      </c>
      <c r="L23" s="3">
        <f t="shared" si="16"/>
        <v>34.177929303469718</v>
      </c>
      <c r="M23" s="3">
        <f t="shared" si="16"/>
        <v>-8.9349890942476264</v>
      </c>
      <c r="N23" s="3">
        <f t="shared" si="16"/>
        <v>-5.5517439871766117</v>
      </c>
      <c r="O23" s="3">
        <f t="shared" si="16"/>
        <v>-35.45130463329513</v>
      </c>
      <c r="P23" s="3">
        <f t="shared" si="16"/>
        <v>255.62244135849593</v>
      </c>
    </row>
    <row r="24" spans="1:16" x14ac:dyDescent="0.35">
      <c r="C24" t="s">
        <v>45</v>
      </c>
      <c r="D24" s="4">
        <f>IFERROR(_xlfn.RRI(5,I23,D23),"")</f>
        <v>-7.6690619024387341E-2</v>
      </c>
      <c r="H24" s="4">
        <f t="shared" ref="H24:P24" si="17">IFERROR(_xlfn.RRI(5,M23,H23),"")</f>
        <v>0.9700793648880246</v>
      </c>
      <c r="I24" s="4">
        <f t="shared" si="17"/>
        <v>0.77851443718345426</v>
      </c>
      <c r="J24" s="4">
        <f t="shared" si="17"/>
        <v>-4.9948274774335943E-2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-33.46</v>
      </c>
      <c r="H25" s="3">
        <f>IFERROR(INDEX(D25:G25,COUNT(D25:G25)),"")</f>
        <v>-33.46</v>
      </c>
      <c r="I25" s="3">
        <f t="shared" ref="I25:P25" si="18">IFERROR(INDEX(I51:I500,MATCH($C$25,$C$51:$C$500,0)),"")</f>
        <v>-47.6</v>
      </c>
      <c r="J25" s="3">
        <f t="shared" si="18"/>
        <v>-23.57</v>
      </c>
      <c r="K25" s="3">
        <f t="shared" si="18"/>
        <v>-19.78</v>
      </c>
      <c r="L25" s="3">
        <f t="shared" si="18"/>
        <v>-7.01</v>
      </c>
      <c r="M25" s="3">
        <f t="shared" si="18"/>
        <v>-7.2</v>
      </c>
      <c r="N25" s="3">
        <f t="shared" si="18"/>
        <v>-4.6900000000000004</v>
      </c>
      <c r="O25" s="3">
        <f t="shared" si="18"/>
        <v>-9.2100000000000009</v>
      </c>
      <c r="P25" s="3">
        <f t="shared" si="18"/>
        <v>-4953.5200000000004</v>
      </c>
    </row>
    <row r="26" spans="1:16" x14ac:dyDescent="0.35">
      <c r="C26" t="s">
        <v>48</v>
      </c>
      <c r="D26" s="4">
        <f>IFERROR(_xlfn.RRI(5,I25,D25),"")</f>
        <v>-6.8068917769902315E-2</v>
      </c>
      <c r="H26" s="4">
        <f t="shared" ref="H26:P26" si="19">IFERROR(_xlfn.RRI(5,M25,H25),"")</f>
        <v>0.35968619466591578</v>
      </c>
      <c r="I26" s="4">
        <f t="shared" si="19"/>
        <v>0.58959622232067255</v>
      </c>
      <c r="J26" s="4">
        <f t="shared" si="19"/>
        <v>0.20675745505626675</v>
      </c>
      <c r="K26" s="4">
        <f t="shared" si="19"/>
        <v>-0.66866869328009981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36.122555865034968</v>
      </c>
      <c r="H27" s="3">
        <f t="shared" ref="H27:P27" si="20">IFERROR(H4/H21,"")</f>
        <v>144.49022346013987</v>
      </c>
      <c r="I27" s="3">
        <f t="shared" si="20"/>
        <v>77.053113926573431</v>
      </c>
      <c r="J27" s="3">
        <f t="shared" si="20"/>
        <v>96.743916534265736</v>
      </c>
      <c r="K27" s="3">
        <f t="shared" si="20"/>
        <v>136.27904034685315</v>
      </c>
      <c r="L27" s="3">
        <f t="shared" si="20"/>
        <v>90.195666927272725</v>
      </c>
      <c r="M27" s="3">
        <f t="shared" si="20"/>
        <v>98.497278885314685</v>
      </c>
      <c r="N27" s="3">
        <f t="shared" si="20"/>
        <v>58.965327260139858</v>
      </c>
      <c r="O27" s="3">
        <f t="shared" si="20"/>
        <v>14.073949697457627</v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-0.14059543669018182</v>
      </c>
      <c r="H28" s="4">
        <f t="shared" ref="H28:P28" si="21">IFERROR(_xlfn.RRI(5,M27,H27),"")</f>
        <v>7.964964427441501E-2</v>
      </c>
      <c r="I28" s="4">
        <f t="shared" si="21"/>
        <v>5.4966566117579996E-2</v>
      </c>
      <c r="J28" s="4">
        <f t="shared" si="21"/>
        <v>0.47042045024384782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-0.29705882352941176</v>
      </c>
      <c r="I29" s="4">
        <f t="shared" si="22"/>
        <v>1.0195163343232923</v>
      </c>
      <c r="J29" s="4">
        <f t="shared" si="22"/>
        <v>0.19160768452982804</v>
      </c>
      <c r="K29" s="4">
        <f t="shared" si="22"/>
        <v>1.8216833095577749</v>
      </c>
      <c r="L29" s="4">
        <f t="shared" si="22"/>
        <v>-2.6388888888888941E-2</v>
      </c>
      <c r="M29" s="4">
        <f t="shared" si="22"/>
        <v>0.53518123667377393</v>
      </c>
      <c r="N29" s="4">
        <f t="shared" si="22"/>
        <v>-0.49077090119435396</v>
      </c>
      <c r="O29" s="4">
        <f t="shared" si="22"/>
        <v>-0.99814071609683619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0.87520291000607175</v>
      </c>
      <c r="I30" s="4">
        <f t="shared" si="23"/>
        <v>-0.2035353055064503</v>
      </c>
      <c r="J30" s="4">
        <f t="shared" si="23"/>
        <v>-0.29010421347232745</v>
      </c>
      <c r="K30" s="4">
        <f t="shared" si="23"/>
        <v>0.51092668849312606</v>
      </c>
      <c r="L30" s="4">
        <f t="shared" si="23"/>
        <v>-8.4282652800063057E-2</v>
      </c>
      <c r="M30" s="4">
        <f t="shared" si="23"/>
        <v>0.67042707065408158</v>
      </c>
      <c r="N30" s="4">
        <f t="shared" si="23"/>
        <v>3.1896786991352957</v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26.87</v>
      </c>
      <c r="H32" s="3">
        <f>IFERROR(INDEX(D32:G32,COUNT(D32:G32)),"")</f>
        <v>26.87</v>
      </c>
      <c r="I32" s="3">
        <f t="shared" ref="I32:P32" si="24">IFERROR(INDEX(I51:I500,MATCH($C$32,$C$51:$C$500,0)),"")</f>
        <v>26.87</v>
      </c>
      <c r="J32" s="3">
        <f t="shared" si="24"/>
        <v>69.69</v>
      </c>
      <c r="K32" s="3">
        <f t="shared" si="24"/>
        <v>92.91</v>
      </c>
      <c r="L32" s="3">
        <f t="shared" si="24"/>
        <v>112.27</v>
      </c>
      <c r="M32" s="3">
        <f t="shared" si="24"/>
        <v>68.11</v>
      </c>
      <c r="N32" s="3">
        <f t="shared" si="24"/>
        <v>74.67</v>
      </c>
      <c r="O32" s="3">
        <f t="shared" si="24"/>
        <v>25.93</v>
      </c>
      <c r="P32" s="3">
        <f t="shared" si="24"/>
        <v>-1852.22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3.83</v>
      </c>
      <c r="H33" s="3">
        <f>IFERROR(INDEX(D33:G33,COUNT(D33:G33)),"")</f>
        <v>3.83</v>
      </c>
      <c r="I33" s="3">
        <f t="shared" ref="I33:P33" si="25">IFERROR(INDEX(I51:I500,MATCH($C$33,$C$51:$C$500,0)),"")</f>
        <v>3.83</v>
      </c>
      <c r="J33" s="3">
        <f t="shared" si="25"/>
        <v>1.02</v>
      </c>
      <c r="K33" s="3">
        <f t="shared" si="25"/>
        <v>1.18</v>
      </c>
      <c r="L33" s="3">
        <f t="shared" si="25"/>
        <v>1.21</v>
      </c>
      <c r="M33" s="3">
        <f t="shared" si="25"/>
        <v>3.96</v>
      </c>
      <c r="N33" s="3">
        <f t="shared" si="25"/>
        <v>6.27</v>
      </c>
      <c r="O33" s="3">
        <f t="shared" si="25"/>
        <v>0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-3.08</v>
      </c>
      <c r="H34" s="3">
        <f>IFERROR(INDEX(D34:G34,COUNT(D34:G34)),"")</f>
        <v>-3.08</v>
      </c>
      <c r="I34" s="3">
        <f t="shared" ref="I34:P34" si="26">IFERROR(INDEX(I51:I500,MATCH($C$34,$C$51:$C$500,0)),"")</f>
        <v>-2.16</v>
      </c>
      <c r="J34" s="3">
        <f t="shared" si="26"/>
        <v>-3.01</v>
      </c>
      <c r="K34" s="3">
        <f t="shared" si="26"/>
        <v>-5.56</v>
      </c>
      <c r="L34" s="3">
        <f t="shared" si="26"/>
        <v>-19.399999999999999</v>
      </c>
      <c r="M34" s="3">
        <f t="shared" si="26"/>
        <v>-37.5</v>
      </c>
      <c r="N34" s="3">
        <f t="shared" si="26"/>
        <v>-99.79</v>
      </c>
      <c r="O34" s="3">
        <f t="shared" si="26"/>
        <v>0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2.85</v>
      </c>
      <c r="H35" s="3">
        <f>IFERROR(INDEX(D35:G35,COUNT(D35:G35)),"")</f>
        <v>2.85</v>
      </c>
      <c r="I35" s="3">
        <f t="shared" ref="I35:P35" si="27">IFERROR(INDEX(I51:I500,MATCH($C$35,$C$51:$C$500,0)),"")</f>
        <v>1.34</v>
      </c>
      <c r="J35" s="3">
        <f t="shared" si="27"/>
        <v>0.73</v>
      </c>
      <c r="K35" s="3">
        <f t="shared" si="27"/>
        <v>0.81</v>
      </c>
      <c r="L35" s="3">
        <f t="shared" si="27"/>
        <v>1.51</v>
      </c>
      <c r="M35" s="3">
        <f t="shared" si="27"/>
        <v>2.74</v>
      </c>
      <c r="N35" s="3">
        <f t="shared" si="27"/>
        <v>7.94</v>
      </c>
      <c r="O35" s="3">
        <f t="shared" si="27"/>
        <v>0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70</v>
      </c>
      <c r="E50" t="s">
        <v>72</v>
      </c>
      <c r="F50" t="s">
        <v>360</v>
      </c>
      <c r="G50" t="s">
        <v>719</v>
      </c>
      <c r="H50" t="s">
        <v>361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51655254887</v>
      </c>
      <c r="E51" s="5">
        <v>58530698028</v>
      </c>
      <c r="F51" s="5">
        <v>82431293692</v>
      </c>
      <c r="G51" s="5">
        <v>55912506952</v>
      </c>
      <c r="I51" s="5">
        <v>110185952915</v>
      </c>
      <c r="J51" s="5">
        <v>138343800644</v>
      </c>
      <c r="K51" s="5">
        <v>194879027696</v>
      </c>
      <c r="L51" s="5">
        <v>128979803706</v>
      </c>
      <c r="M51" s="5">
        <v>140851108806</v>
      </c>
      <c r="N51" s="5">
        <v>84320417982</v>
      </c>
      <c r="O51" s="5">
        <v>16607260643</v>
      </c>
      <c r="P51" s="5">
        <v>8836142226</v>
      </c>
    </row>
    <row r="52" spans="2:16" x14ac:dyDescent="0.35">
      <c r="C52" t="s">
        <v>75</v>
      </c>
      <c r="D52" s="5">
        <v>-41691692134</v>
      </c>
      <c r="E52" s="5">
        <v>-48317773844</v>
      </c>
      <c r="F52" s="5">
        <v>-72274504919</v>
      </c>
      <c r="G52" s="5">
        <v>-47060035071</v>
      </c>
      <c r="I52" s="5">
        <v>-90009465978</v>
      </c>
      <c r="J52" s="5">
        <v>-119334539990</v>
      </c>
      <c r="K52" s="5">
        <v>-178747509888</v>
      </c>
      <c r="L52" s="5">
        <v>-99094936005</v>
      </c>
      <c r="M52" s="5">
        <v>-103965260524</v>
      </c>
      <c r="N52" s="5">
        <v>-52309309774</v>
      </c>
      <c r="O52" s="5">
        <v>-4558442794</v>
      </c>
      <c r="P52" s="5">
        <v>-942945607</v>
      </c>
    </row>
    <row r="53" spans="2:16" x14ac:dyDescent="0.35">
      <c r="C53" t="s">
        <v>76</v>
      </c>
      <c r="D53" s="5">
        <v>9963562753</v>
      </c>
      <c r="E53" s="5">
        <v>10212924184</v>
      </c>
      <c r="F53" s="5">
        <v>10156788773</v>
      </c>
      <c r="G53" s="5">
        <v>8852471881</v>
      </c>
      <c r="I53" s="5">
        <v>20176486937</v>
      </c>
      <c r="J53" s="5">
        <v>19009260654</v>
      </c>
      <c r="K53" s="5">
        <v>16131517808</v>
      </c>
      <c r="L53" s="5">
        <v>29884867701</v>
      </c>
      <c r="M53" s="5">
        <v>36885848282</v>
      </c>
      <c r="N53" s="5">
        <v>32011108208</v>
      </c>
      <c r="O53" s="5">
        <v>12048817849</v>
      </c>
      <c r="P53" s="5">
        <v>7893196619</v>
      </c>
    </row>
    <row r="54" spans="2:16" x14ac:dyDescent="0.35">
      <c r="C54" t="s">
        <v>77</v>
      </c>
      <c r="D54" s="5">
        <v>-40277353680</v>
      </c>
      <c r="E54" s="5">
        <v>-25873056936</v>
      </c>
      <c r="F54" s="5">
        <v>-26132133610</v>
      </c>
      <c r="G54" s="5">
        <v>-28855810615</v>
      </c>
      <c r="I54" s="5">
        <v>-66150410616</v>
      </c>
      <c r="J54" s="5">
        <v>-54987944225</v>
      </c>
      <c r="K54" s="5">
        <v>-53295652463</v>
      </c>
      <c r="L54" s="5">
        <v>-38512264719</v>
      </c>
      <c r="M54" s="5">
        <v>-48004279199</v>
      </c>
      <c r="N54" s="5">
        <v>-41175542923</v>
      </c>
      <c r="O54" s="5">
        <v>-26761575138</v>
      </c>
      <c r="P54" s="5">
        <v>-13600557939</v>
      </c>
    </row>
    <row r="55" spans="2:16" x14ac:dyDescent="0.35">
      <c r="C55" t="s">
        <v>78</v>
      </c>
      <c r="D55" s="5">
        <v>-926373136</v>
      </c>
      <c r="E55" s="5">
        <v>-723211490</v>
      </c>
      <c r="F55" s="5">
        <v>-309020916</v>
      </c>
      <c r="G55" s="5">
        <v>-1606030732</v>
      </c>
      <c r="I55" s="5">
        <v>-1649584626</v>
      </c>
      <c r="J55" s="5">
        <v>-1915051648</v>
      </c>
      <c r="K55" s="5">
        <v>-2584231269</v>
      </c>
      <c r="L55" s="5">
        <v>-1725203854</v>
      </c>
      <c r="M55" s="5">
        <v>-1536816033</v>
      </c>
      <c r="N55" s="5">
        <v>-1119970121</v>
      </c>
      <c r="O55" s="5">
        <v>-2668778656</v>
      </c>
      <c r="P55" s="5">
        <v>-496106696</v>
      </c>
    </row>
    <row r="56" spans="2:16" x14ac:dyDescent="0.35">
      <c r="C56" t="s">
        <v>79</v>
      </c>
      <c r="D56" s="5">
        <v>-28182861229</v>
      </c>
      <c r="E56" s="5">
        <v>-25149845446</v>
      </c>
      <c r="F56" s="5">
        <v>-25462280386</v>
      </c>
      <c r="G56" s="5">
        <v>-27249779883</v>
      </c>
      <c r="I56" s="5">
        <v>-53332706675</v>
      </c>
      <c r="J56" s="5">
        <v>-52712060269</v>
      </c>
      <c r="K56" s="5">
        <v>-48774358697</v>
      </c>
      <c r="L56" s="5">
        <v>-38689071398</v>
      </c>
      <c r="M56" s="5">
        <v>-46467463166</v>
      </c>
      <c r="N56" s="5">
        <v>-40055572802</v>
      </c>
      <c r="O56" s="5">
        <v>-24092796482</v>
      </c>
      <c r="P56" s="5">
        <v>-13104451243</v>
      </c>
    </row>
    <row r="57" spans="2:16" x14ac:dyDescent="0.35">
      <c r="C57" t="s">
        <v>80</v>
      </c>
      <c r="D57" s="5">
        <v>1871964388</v>
      </c>
      <c r="E57" s="5">
        <v>-230884465</v>
      </c>
      <c r="F57" s="5">
        <v>-525371659</v>
      </c>
      <c r="G57" s="5">
        <v>304774605</v>
      </c>
      <c r="I57" s="5">
        <v>1641079923</v>
      </c>
      <c r="J57" s="5">
        <v>-220597054</v>
      </c>
      <c r="K57" s="5">
        <v>1417798779</v>
      </c>
      <c r="L57" s="5">
        <v>-36009164</v>
      </c>
      <c r="M57" s="5">
        <v>1109368653</v>
      </c>
      <c r="N57" s="5">
        <v>-133560169</v>
      </c>
      <c r="O57" s="5">
        <v>396557585</v>
      </c>
      <c r="P57" s="5">
        <v>846361906</v>
      </c>
    </row>
    <row r="58" spans="2:16" x14ac:dyDescent="0.35">
      <c r="C58" t="s">
        <v>81</v>
      </c>
      <c r="D58" s="5">
        <v>-30313790927</v>
      </c>
      <c r="E58" s="5">
        <v>-15660132752</v>
      </c>
      <c r="F58" s="5">
        <v>-15975344837</v>
      </c>
      <c r="G58" s="5">
        <v>-20003338734</v>
      </c>
      <c r="I58" s="5">
        <v>-45973923679</v>
      </c>
      <c r="J58" s="5">
        <v>-35978683571</v>
      </c>
      <c r="K58" s="5">
        <v>-37164134655</v>
      </c>
      <c r="L58" s="5">
        <v>-8627397018</v>
      </c>
      <c r="M58" s="5">
        <v>-11118430917</v>
      </c>
      <c r="N58" s="5">
        <v>-9164434715</v>
      </c>
      <c r="O58" s="5">
        <v>-14712757289</v>
      </c>
      <c r="P58" s="5">
        <v>-5707361320</v>
      </c>
    </row>
    <row r="59" spans="2:16" x14ac:dyDescent="0.35">
      <c r="C59" t="s">
        <v>82</v>
      </c>
      <c r="D59" s="5">
        <v>-3872849233</v>
      </c>
      <c r="E59" s="5">
        <v>-4989496869</v>
      </c>
      <c r="F59" s="5">
        <v>-5868681645</v>
      </c>
      <c r="G59" s="5">
        <v>-1184120794</v>
      </c>
      <c r="I59" s="5">
        <v>-8862346102</v>
      </c>
      <c r="J59" s="5">
        <v>-7052802439</v>
      </c>
      <c r="K59" s="5">
        <v>-824589160</v>
      </c>
      <c r="L59" s="5">
        <v>-620472098</v>
      </c>
      <c r="M59" s="5">
        <v>2495552080</v>
      </c>
      <c r="N59" s="5">
        <v>26538041</v>
      </c>
      <c r="O59" s="5">
        <v>396557585</v>
      </c>
      <c r="P59" s="5">
        <v>846361906</v>
      </c>
    </row>
    <row r="60" spans="2:16" x14ac:dyDescent="0.35">
      <c r="C60" t="s">
        <v>83</v>
      </c>
      <c r="D60" s="5">
        <v>105217789</v>
      </c>
      <c r="E60" s="5">
        <v>67516392</v>
      </c>
      <c r="F60" s="5">
        <v>49070961</v>
      </c>
      <c r="G60" s="5">
        <v>65918608</v>
      </c>
      <c r="I60" s="5">
        <v>172734181</v>
      </c>
      <c r="J60" s="5">
        <v>114989569</v>
      </c>
      <c r="K60" s="5">
        <v>170927352</v>
      </c>
      <c r="L60" s="5">
        <v>199983943</v>
      </c>
      <c r="M60" s="5">
        <v>1712334498</v>
      </c>
      <c r="N60" s="5">
        <v>599007498</v>
      </c>
    </row>
    <row r="61" spans="2:16" x14ac:dyDescent="0.35">
      <c r="C61" t="s">
        <v>26</v>
      </c>
      <c r="D61" s="5">
        <v>-5850031410</v>
      </c>
      <c r="E61" s="5">
        <v>-4826128796</v>
      </c>
      <c r="F61" s="5">
        <v>-5392380947</v>
      </c>
      <c r="G61" s="5">
        <v>-1554814007</v>
      </c>
      <c r="I61" s="5">
        <v>-10676160206</v>
      </c>
      <c r="J61" s="5">
        <v>-6947194954</v>
      </c>
      <c r="K61" s="5">
        <v>-2413315291</v>
      </c>
      <c r="L61" s="5">
        <v>-784446877</v>
      </c>
      <c r="M61" s="5">
        <v>-326151071</v>
      </c>
      <c r="N61" s="5">
        <v>-438909288</v>
      </c>
    </row>
    <row r="62" spans="2:16" x14ac:dyDescent="0.35">
      <c r="C62" t="s">
        <v>84</v>
      </c>
      <c r="D62" s="5">
        <v>-3872849233</v>
      </c>
      <c r="E62" s="5">
        <v>-4989496869</v>
      </c>
      <c r="F62" s="5">
        <v>-5868681645</v>
      </c>
      <c r="G62" s="5">
        <v>-1184120794</v>
      </c>
      <c r="I62" s="5">
        <v>-8862346102</v>
      </c>
      <c r="J62" s="5">
        <v>-7052802439</v>
      </c>
      <c r="K62" s="5">
        <v>-824589160</v>
      </c>
      <c r="L62" s="5">
        <v>-620472098</v>
      </c>
      <c r="M62" s="5">
        <v>2495552080</v>
      </c>
      <c r="N62" s="5">
        <v>26538041</v>
      </c>
      <c r="O62" s="5">
        <v>396557585</v>
      </c>
      <c r="P62" s="5">
        <v>846361906</v>
      </c>
    </row>
    <row r="63" spans="2:16" x14ac:dyDescent="0.35">
      <c r="C63" t="s">
        <v>28</v>
      </c>
      <c r="D63" s="5">
        <v>-34186640160</v>
      </c>
      <c r="E63" s="5">
        <v>-20649629621</v>
      </c>
      <c r="F63" s="5">
        <v>-21844026482</v>
      </c>
      <c r="G63" s="5">
        <v>-21187459528</v>
      </c>
      <c r="I63" s="5">
        <v>-54836269781</v>
      </c>
      <c r="J63" s="5">
        <v>-43031486010</v>
      </c>
      <c r="K63" s="5">
        <v>-37988723815</v>
      </c>
      <c r="L63" s="5">
        <v>-9247869116</v>
      </c>
      <c r="M63" s="5">
        <v>-8622878837</v>
      </c>
      <c r="N63" s="5">
        <v>-9137896674</v>
      </c>
      <c r="O63" s="5">
        <v>-14316199704</v>
      </c>
      <c r="P63" s="5">
        <v>-4860999414</v>
      </c>
    </row>
    <row r="64" spans="2:16" x14ac:dyDescent="0.35">
      <c r="C64" t="s">
        <v>27</v>
      </c>
      <c r="D64" s="5">
        <v>-13857684934</v>
      </c>
      <c r="E64" s="5">
        <v>957407707</v>
      </c>
      <c r="F64" s="5">
        <v>3952957375</v>
      </c>
      <c r="G64" s="5">
        <v>4276847018</v>
      </c>
      <c r="I64" s="5">
        <v>-12900277227</v>
      </c>
      <c r="J64" s="5">
        <v>8229804393</v>
      </c>
      <c r="K64" s="5">
        <v>7563410786</v>
      </c>
      <c r="L64" s="5">
        <v>-560743232</v>
      </c>
      <c r="M64" s="5">
        <v>-59319750</v>
      </c>
      <c r="N64" s="5">
        <v>2007818719</v>
      </c>
      <c r="O64" s="5">
        <v>3462972918</v>
      </c>
    </row>
    <row r="65" spans="2:16" x14ac:dyDescent="0.35">
      <c r="C65" t="s">
        <v>91</v>
      </c>
      <c r="D65" s="5">
        <v>-48044325094</v>
      </c>
      <c r="E65" s="5">
        <v>-19692221914</v>
      </c>
      <c r="F65" s="5">
        <v>-17891069107</v>
      </c>
      <c r="G65" s="5">
        <v>-16910612510</v>
      </c>
      <c r="I65" s="5">
        <v>-67736547008</v>
      </c>
      <c r="J65" s="5">
        <v>-34801681617</v>
      </c>
      <c r="K65" s="5">
        <v>-30425313029</v>
      </c>
      <c r="L65" s="5">
        <v>-9808612348</v>
      </c>
      <c r="M65" s="5">
        <v>-8682198587</v>
      </c>
      <c r="N65" s="5">
        <v>-7130077955</v>
      </c>
      <c r="O65" s="5">
        <v>-10853226786</v>
      </c>
      <c r="P65" s="5">
        <v>-4860999414</v>
      </c>
    </row>
    <row r="66" spans="2:16" x14ac:dyDescent="0.35">
      <c r="C66" t="s">
        <v>92</v>
      </c>
      <c r="D66" s="5">
        <v>8574103535</v>
      </c>
      <c r="E66" s="5">
        <v>68247000</v>
      </c>
      <c r="F66" s="5">
        <v>1032917195</v>
      </c>
      <c r="I66" s="5">
        <v>8642350535</v>
      </c>
      <c r="J66" s="5">
        <v>1032917195</v>
      </c>
      <c r="K66" s="5">
        <v>775876263</v>
      </c>
      <c r="L66" s="5">
        <v>90152666390</v>
      </c>
      <c r="M66" s="5">
        <v>958221104</v>
      </c>
      <c r="N66" s="5">
        <v>904815051</v>
      </c>
      <c r="O66" s="5">
        <v>26256053</v>
      </c>
      <c r="P66" s="5">
        <v>214734660</v>
      </c>
    </row>
    <row r="67" spans="2:16" x14ac:dyDescent="0.35">
      <c r="C67" t="s">
        <v>93</v>
      </c>
      <c r="D67" s="5">
        <v>-39470221559</v>
      </c>
      <c r="E67" s="5">
        <v>-19623974914</v>
      </c>
      <c r="F67" s="5">
        <v>-16858151912</v>
      </c>
      <c r="G67" s="5">
        <v>-16910612510</v>
      </c>
      <c r="I67" s="5">
        <v>-59094196473</v>
      </c>
      <c r="J67" s="5">
        <v>-33768764422</v>
      </c>
      <c r="K67" s="5">
        <v>-29649436766</v>
      </c>
      <c r="L67" s="5">
        <v>80344054042</v>
      </c>
      <c r="M67" s="5">
        <v>-7723977483</v>
      </c>
      <c r="N67" s="5">
        <v>-6225262904</v>
      </c>
      <c r="O67" s="5">
        <v>-10826970733</v>
      </c>
      <c r="P67" s="5">
        <v>-4646264754</v>
      </c>
    </row>
    <row r="68" spans="2:16" x14ac:dyDescent="0.35">
      <c r="C68" t="s">
        <v>94</v>
      </c>
      <c r="D68" s="5">
        <v>-48044325094</v>
      </c>
      <c r="E68" s="5">
        <v>-19692221914</v>
      </c>
      <c r="F68" s="5">
        <v>-17891069107</v>
      </c>
      <c r="G68" s="5">
        <v>-16910612510</v>
      </c>
      <c r="I68" s="5">
        <v>-67736547008</v>
      </c>
      <c r="J68" s="5">
        <v>-34801681617</v>
      </c>
      <c r="K68" s="5">
        <v>-30425313029</v>
      </c>
      <c r="L68" s="5">
        <v>-9808612348</v>
      </c>
      <c r="M68" s="5">
        <v>-8682198587</v>
      </c>
      <c r="N68" s="5">
        <v>-7130077955</v>
      </c>
      <c r="O68" s="5">
        <v>-10853226786</v>
      </c>
      <c r="P68" s="5">
        <v>-4860999414</v>
      </c>
    </row>
    <row r="69" spans="2:16" x14ac:dyDescent="0.35">
      <c r="C69" t="s">
        <v>7</v>
      </c>
      <c r="D69" s="5">
        <v>-41123977093</v>
      </c>
      <c r="E69" s="5">
        <v>-20161682999</v>
      </c>
      <c r="F69" s="5">
        <v>-17239888659</v>
      </c>
      <c r="G69" s="5">
        <v>-15996989117</v>
      </c>
      <c r="I69" s="5">
        <v>-61285660092</v>
      </c>
      <c r="J69" s="5">
        <v>-33236877776</v>
      </c>
      <c r="K69" s="5">
        <v>-27707262485</v>
      </c>
      <c r="L69" s="5">
        <v>63074756207</v>
      </c>
      <c r="M69" s="5">
        <v>-9394644853</v>
      </c>
      <c r="N69" s="5">
        <v>-6265685454</v>
      </c>
      <c r="O69" s="5">
        <v>-10826970733</v>
      </c>
      <c r="P69" s="5">
        <v>-4646264754</v>
      </c>
    </row>
    <row r="70" spans="2:16" x14ac:dyDescent="0.35">
      <c r="C70" t="s">
        <v>429</v>
      </c>
      <c r="D70" s="5">
        <v>1653755534</v>
      </c>
      <c r="E70" s="5">
        <v>537708085</v>
      </c>
      <c r="F70" s="5">
        <v>381736747</v>
      </c>
      <c r="G70" s="5">
        <v>-913623393</v>
      </c>
      <c r="I70" s="5">
        <v>2191463619</v>
      </c>
      <c r="J70" s="5">
        <v>-531886646</v>
      </c>
      <c r="K70" s="5">
        <v>-1942174281</v>
      </c>
      <c r="L70" s="5">
        <v>17269297835</v>
      </c>
      <c r="M70" s="5">
        <v>1670667370</v>
      </c>
      <c r="N70" s="5">
        <v>40422550</v>
      </c>
    </row>
    <row r="71" spans="2:16" x14ac:dyDescent="0.35">
      <c r="C71" t="s">
        <v>95</v>
      </c>
      <c r="D71" s="5">
        <v>-48044325094</v>
      </c>
      <c r="E71" s="5">
        <v>-19692221914</v>
      </c>
      <c r="F71" s="5">
        <v>-17891069107</v>
      </c>
      <c r="G71" s="5">
        <v>-16910612510</v>
      </c>
      <c r="I71" s="5">
        <v>-67736547008</v>
      </c>
      <c r="J71" s="5">
        <v>-34801681617</v>
      </c>
      <c r="K71" s="5">
        <v>-30425313029</v>
      </c>
      <c r="L71" s="5">
        <v>-9808612348</v>
      </c>
      <c r="M71" s="5">
        <v>-8682198587</v>
      </c>
      <c r="N71" s="5">
        <v>-7130077955</v>
      </c>
      <c r="O71" s="5">
        <v>-10853226786</v>
      </c>
      <c r="P71" s="5">
        <v>-4860999414</v>
      </c>
    </row>
    <row r="72" spans="2:16" x14ac:dyDescent="0.35">
      <c r="C72" t="s">
        <v>96</v>
      </c>
      <c r="D72" s="5">
        <v>-39470221559</v>
      </c>
      <c r="E72" s="5">
        <v>-19623974914</v>
      </c>
      <c r="F72" s="5">
        <v>-16858151912</v>
      </c>
      <c r="G72" s="5">
        <v>-16910612510</v>
      </c>
      <c r="I72" s="5">
        <v>-59094196473</v>
      </c>
      <c r="J72" s="5">
        <v>-33768764422</v>
      </c>
      <c r="K72" s="5">
        <v>-29649436766</v>
      </c>
      <c r="L72" s="5">
        <v>80344054042</v>
      </c>
      <c r="M72" s="5">
        <v>-7723977483</v>
      </c>
      <c r="N72" s="5">
        <v>-6225262904</v>
      </c>
      <c r="O72" s="5">
        <v>-10826970733</v>
      </c>
      <c r="P72" s="5">
        <v>-4646264754</v>
      </c>
    </row>
    <row r="73" spans="2:16" x14ac:dyDescent="0.35">
      <c r="C73" t="s">
        <v>97</v>
      </c>
      <c r="D73" s="5">
        <v>-39470221559</v>
      </c>
      <c r="E73" s="5">
        <v>-19623974914</v>
      </c>
      <c r="F73" s="5">
        <v>-16858151912</v>
      </c>
      <c r="G73" s="5">
        <v>-16910612510</v>
      </c>
      <c r="I73" s="5">
        <v>-59094196473</v>
      </c>
      <c r="J73" s="5">
        <v>-33768764422</v>
      </c>
      <c r="K73" s="5">
        <v>-29649436766</v>
      </c>
      <c r="L73" s="5">
        <v>80344054042</v>
      </c>
      <c r="M73" s="5">
        <v>-7723977483</v>
      </c>
      <c r="N73" s="5">
        <v>-6225262904</v>
      </c>
      <c r="O73" s="5">
        <v>-10826970733</v>
      </c>
      <c r="P73" s="5">
        <v>-4646264754</v>
      </c>
    </row>
    <row r="75" spans="2:16" x14ac:dyDescent="0.35">
      <c r="B75" t="s">
        <v>98</v>
      </c>
      <c r="C75" t="s">
        <v>99</v>
      </c>
    </row>
    <row r="76" spans="2:16" x14ac:dyDescent="0.35">
      <c r="C76" t="s">
        <v>100</v>
      </c>
    </row>
    <row r="77" spans="2:16" x14ac:dyDescent="0.35">
      <c r="C77" t="s">
        <v>19</v>
      </c>
      <c r="D77" s="5">
        <v>71898664833</v>
      </c>
      <c r="E77" s="5">
        <v>17862135423</v>
      </c>
      <c r="F77" s="5">
        <v>17032722637</v>
      </c>
      <c r="G77" s="5">
        <v>16050368023</v>
      </c>
      <c r="I77" s="5">
        <v>71898664833</v>
      </c>
      <c r="J77" s="5">
        <v>17032722637</v>
      </c>
      <c r="K77" s="5">
        <v>9656804949</v>
      </c>
      <c r="L77" s="5">
        <v>9520350988</v>
      </c>
      <c r="M77" s="5">
        <v>14425590085</v>
      </c>
      <c r="N77" s="5">
        <v>42930889873</v>
      </c>
      <c r="O77" s="5">
        <v>26014198933</v>
      </c>
      <c r="P77" s="5">
        <v>10418520786</v>
      </c>
    </row>
    <row r="78" spans="2:16" x14ac:dyDescent="0.35">
      <c r="C78" t="s">
        <v>107</v>
      </c>
      <c r="G78" s="5">
        <v>11191000000</v>
      </c>
      <c r="K78" s="5">
        <v>11216000000</v>
      </c>
      <c r="L78" s="5">
        <v>11216000000</v>
      </c>
      <c r="M78" s="5">
        <v>21525000000</v>
      </c>
      <c r="N78" s="5">
        <v>31200000000</v>
      </c>
    </row>
    <row r="79" spans="2:16" x14ac:dyDescent="0.35">
      <c r="C79" t="s">
        <v>101</v>
      </c>
      <c r="D79" s="5">
        <v>25071607197</v>
      </c>
      <c r="E79" s="5">
        <v>18919878654</v>
      </c>
      <c r="F79" s="5">
        <v>26870472303</v>
      </c>
      <c r="G79" s="5">
        <v>6077027936</v>
      </c>
      <c r="I79" s="5">
        <v>25071607197</v>
      </c>
      <c r="J79" s="5">
        <v>26870472303</v>
      </c>
      <c r="K79" s="5">
        <v>22163338949</v>
      </c>
      <c r="L79" s="5">
        <v>11928622434</v>
      </c>
      <c r="M79" s="5">
        <v>16603471401</v>
      </c>
      <c r="N79" s="5">
        <v>25563719165</v>
      </c>
      <c r="O79" s="5">
        <v>2267356323</v>
      </c>
      <c r="P79" s="5">
        <v>891648023</v>
      </c>
    </row>
    <row r="80" spans="2:16" x14ac:dyDescent="0.35">
      <c r="C80" t="s">
        <v>103</v>
      </c>
      <c r="D80" s="5">
        <v>15727185588</v>
      </c>
      <c r="E80" s="5">
        <v>15815753566</v>
      </c>
      <c r="F80" s="5">
        <v>12758488402</v>
      </c>
      <c r="G80" s="5">
        <v>49624774490</v>
      </c>
      <c r="I80" s="5">
        <v>15727185588</v>
      </c>
      <c r="J80" s="5">
        <v>12758488402</v>
      </c>
      <c r="K80" s="5">
        <v>25932313049</v>
      </c>
      <c r="L80" s="5">
        <v>5947772710</v>
      </c>
      <c r="M80" s="5">
        <v>239929856</v>
      </c>
      <c r="N80" s="5">
        <v>426516077</v>
      </c>
      <c r="O80" s="5">
        <v>15122918466</v>
      </c>
      <c r="P80" s="5">
        <v>13493295981</v>
      </c>
    </row>
    <row r="81" spans="3:16" x14ac:dyDescent="0.35">
      <c r="C81" t="s">
        <v>104</v>
      </c>
      <c r="D81" s="5">
        <v>25071607197</v>
      </c>
      <c r="E81" s="5">
        <v>18919878654</v>
      </c>
      <c r="F81" s="5">
        <v>26870472303</v>
      </c>
      <c r="G81" s="5">
        <v>6077027936</v>
      </c>
      <c r="I81" s="5">
        <v>25071607197</v>
      </c>
      <c r="J81" s="5">
        <v>26870472303</v>
      </c>
      <c r="K81" s="5">
        <v>22163338949</v>
      </c>
      <c r="L81" s="5">
        <v>11928622434</v>
      </c>
      <c r="M81" s="5">
        <v>16603471401</v>
      </c>
      <c r="N81" s="5">
        <v>25563719165</v>
      </c>
      <c r="O81" s="5">
        <v>2267356323</v>
      </c>
      <c r="P81" s="5">
        <v>891648023</v>
      </c>
    </row>
    <row r="82" spans="3:16" x14ac:dyDescent="0.35">
      <c r="C82" t="s">
        <v>105</v>
      </c>
      <c r="E82" s="5">
        <v>9262965067</v>
      </c>
      <c r="F82" s="5">
        <v>9262965067</v>
      </c>
      <c r="J82" s="5">
        <v>9262965067</v>
      </c>
    </row>
    <row r="83" spans="3:16" x14ac:dyDescent="0.35">
      <c r="C83" t="s">
        <v>106</v>
      </c>
      <c r="D83" s="5">
        <v>713262266</v>
      </c>
      <c r="E83" s="5">
        <v>1705018208</v>
      </c>
      <c r="F83" s="5">
        <v>1771905370</v>
      </c>
      <c r="G83" s="5">
        <v>1372024877</v>
      </c>
      <c r="I83" s="5">
        <v>713262266</v>
      </c>
      <c r="J83" s="5">
        <v>1771905370</v>
      </c>
      <c r="K83" s="5">
        <v>1598105766</v>
      </c>
      <c r="L83" s="5">
        <v>1204436392</v>
      </c>
      <c r="M83" s="5">
        <v>1651015628</v>
      </c>
      <c r="N83" s="5">
        <v>1932048923</v>
      </c>
      <c r="O83" s="5">
        <v>572457063</v>
      </c>
      <c r="P83" s="5">
        <v>10441400</v>
      </c>
    </row>
    <row r="84" spans="3:16" x14ac:dyDescent="0.35">
      <c r="C84" t="s">
        <v>108</v>
      </c>
      <c r="D84" s="5">
        <v>16809128613</v>
      </c>
      <c r="E84" s="5">
        <v>12576113577</v>
      </c>
      <c r="F84" s="5">
        <v>6178527008</v>
      </c>
      <c r="G84" s="5">
        <v>7301109007</v>
      </c>
      <c r="I84" s="5">
        <v>16809128613</v>
      </c>
      <c r="J84" s="5">
        <v>6178527008</v>
      </c>
      <c r="K84" s="5">
        <v>8481003841</v>
      </c>
      <c r="L84" s="5">
        <v>10824907641</v>
      </c>
      <c r="M84" s="5">
        <v>11540793385</v>
      </c>
      <c r="N84" s="5">
        <v>12851851328</v>
      </c>
      <c r="O84" s="5">
        <v>3446503805</v>
      </c>
      <c r="P84" s="5">
        <v>1257177039</v>
      </c>
    </row>
    <row r="85" spans="3:16" x14ac:dyDescent="0.35">
      <c r="C85" t="s">
        <v>971</v>
      </c>
      <c r="E85" s="5">
        <v>158457387</v>
      </c>
      <c r="F85" s="5">
        <v>195989125</v>
      </c>
      <c r="J85" s="5">
        <v>195989125</v>
      </c>
      <c r="K85" s="5">
        <v>473867638</v>
      </c>
      <c r="L85" s="5">
        <v>1500940855</v>
      </c>
      <c r="M85" s="5">
        <v>471009364</v>
      </c>
      <c r="N85" s="5">
        <v>11131477919</v>
      </c>
    </row>
    <row r="86" spans="3:16" x14ac:dyDescent="0.35">
      <c r="C86" t="s">
        <v>1235</v>
      </c>
      <c r="K86" s="5">
        <v>5707367621</v>
      </c>
    </row>
    <row r="87" spans="3:16" x14ac:dyDescent="0.35">
      <c r="C87" t="s">
        <v>80</v>
      </c>
      <c r="D87" s="5">
        <v>81682622968</v>
      </c>
      <c r="E87" s="5">
        <v>74916814104</v>
      </c>
      <c r="F87" s="5">
        <v>74848567104</v>
      </c>
      <c r="G87" s="5">
        <v>74355431858</v>
      </c>
      <c r="I87" s="5">
        <v>81682622968</v>
      </c>
      <c r="J87" s="5">
        <v>74848567104</v>
      </c>
      <c r="K87" s="5">
        <v>74355431858</v>
      </c>
      <c r="L87" s="5">
        <v>73752661142</v>
      </c>
      <c r="M87" s="5">
        <v>1759189172</v>
      </c>
      <c r="N87" s="5">
        <v>851038366</v>
      </c>
      <c r="O87" s="5">
        <v>408313681</v>
      </c>
      <c r="P87" s="5">
        <v>382057628</v>
      </c>
    </row>
    <row r="88" spans="3:16" x14ac:dyDescent="0.35">
      <c r="C88" t="s">
        <v>109</v>
      </c>
      <c r="D88" s="5">
        <v>117835529928</v>
      </c>
      <c r="E88" s="5">
        <v>53358817968</v>
      </c>
      <c r="F88" s="5">
        <v>53704910681</v>
      </c>
      <c r="G88" s="5">
        <v>43782522041</v>
      </c>
      <c r="I88" s="5">
        <v>117835529928</v>
      </c>
      <c r="J88" s="5">
        <v>53704910681</v>
      </c>
      <c r="K88" s="5">
        <v>60879949460</v>
      </c>
      <c r="L88" s="5">
        <v>48902536546</v>
      </c>
      <c r="M88" s="5">
        <v>86702245453</v>
      </c>
      <c r="N88" s="5">
        <v>127939297415</v>
      </c>
      <c r="O88" s="5">
        <v>39938222516</v>
      </c>
      <c r="P88" s="5">
        <v>13718301394</v>
      </c>
    </row>
    <row r="89" spans="3:16" x14ac:dyDescent="0.35">
      <c r="C89" t="s">
        <v>110</v>
      </c>
    </row>
    <row r="90" spans="3:16" x14ac:dyDescent="0.35">
      <c r="C90" t="s">
        <v>649</v>
      </c>
      <c r="D90" s="5">
        <v>1243116000</v>
      </c>
      <c r="E90" s="5">
        <v>1153191000</v>
      </c>
      <c r="F90" s="5">
        <v>1084944000</v>
      </c>
      <c r="G90" s="5">
        <v>1002669000</v>
      </c>
      <c r="I90" s="5">
        <v>1243116000</v>
      </c>
      <c r="J90" s="5">
        <v>1084944000</v>
      </c>
      <c r="K90" s="5">
        <v>1002669000</v>
      </c>
      <c r="L90" s="5">
        <v>1066875000</v>
      </c>
      <c r="M90" s="5">
        <v>1024828500</v>
      </c>
      <c r="N90" s="5">
        <v>1047534000</v>
      </c>
      <c r="O90" s="5">
        <v>1019100000</v>
      </c>
      <c r="P90" s="5">
        <v>1047958500</v>
      </c>
    </row>
    <row r="91" spans="3:16" x14ac:dyDescent="0.35">
      <c r="C91" t="s">
        <v>112</v>
      </c>
      <c r="D91" s="5">
        <v>13631468392</v>
      </c>
      <c r="E91" s="5">
        <v>15746903016</v>
      </c>
      <c r="F91" s="5">
        <v>15084877497</v>
      </c>
      <c r="G91" s="5">
        <v>16096136947</v>
      </c>
      <c r="I91" s="5">
        <v>13631468392</v>
      </c>
      <c r="J91" s="5">
        <v>15084877497</v>
      </c>
      <c r="K91" s="5">
        <v>14882765693</v>
      </c>
      <c r="L91" s="5">
        <v>19474725343</v>
      </c>
      <c r="M91" s="5">
        <v>12721742669</v>
      </c>
      <c r="N91" s="5">
        <v>17191704052</v>
      </c>
      <c r="O91" s="5">
        <v>5844932568</v>
      </c>
      <c r="P91" s="5">
        <v>2223402074</v>
      </c>
    </row>
    <row r="92" spans="3:16" x14ac:dyDescent="0.35">
      <c r="C92" t="s">
        <v>111</v>
      </c>
      <c r="D92" s="5">
        <v>14450411570</v>
      </c>
      <c r="E92" s="5">
        <v>27797433915</v>
      </c>
      <c r="F92" s="5">
        <v>25806983208</v>
      </c>
      <c r="G92" s="5">
        <v>21047229714</v>
      </c>
      <c r="I92" s="5">
        <v>14450411570</v>
      </c>
      <c r="J92" s="5">
        <v>25806983208</v>
      </c>
      <c r="K92" s="5">
        <v>16770382696</v>
      </c>
      <c r="L92" s="5">
        <v>9426079891</v>
      </c>
      <c r="M92" s="5">
        <v>8904794275</v>
      </c>
      <c r="N92" s="5">
        <v>8050790451</v>
      </c>
      <c r="O92" s="5">
        <v>3444601400</v>
      </c>
    </row>
    <row r="93" spans="3:16" x14ac:dyDescent="0.35">
      <c r="C93" t="s">
        <v>114</v>
      </c>
      <c r="D93" s="5">
        <v>79603008199</v>
      </c>
      <c r="E93" s="5">
        <v>79300281594</v>
      </c>
      <c r="F93" s="5">
        <v>83891171248</v>
      </c>
      <c r="G93" s="5">
        <v>87590944855</v>
      </c>
      <c r="I93" s="5">
        <v>79603008199</v>
      </c>
      <c r="J93" s="5">
        <v>83891171248</v>
      </c>
      <c r="K93" s="5">
        <v>91508320737</v>
      </c>
      <c r="L93" s="5">
        <v>101769306985</v>
      </c>
      <c r="M93" s="5">
        <v>669947320</v>
      </c>
      <c r="N93" s="5">
        <v>623295644</v>
      </c>
      <c r="O93" s="5">
        <v>183721080</v>
      </c>
      <c r="P93" s="5">
        <v>360499698</v>
      </c>
    </row>
    <row r="94" spans="3:16" x14ac:dyDescent="0.35">
      <c r="C94" t="s">
        <v>284</v>
      </c>
      <c r="D94" s="5">
        <v>44794782529</v>
      </c>
      <c r="E94" s="5">
        <v>44794782529</v>
      </c>
      <c r="F94" s="5">
        <v>44794782529</v>
      </c>
      <c r="G94" s="5">
        <v>44794782529</v>
      </c>
      <c r="I94" s="5">
        <v>44794782529</v>
      </c>
      <c r="J94" s="5">
        <v>44794782529</v>
      </c>
      <c r="K94" s="5">
        <v>44794782529</v>
      </c>
      <c r="L94" s="5">
        <v>44794782529</v>
      </c>
      <c r="M94" s="5">
        <v>44794782529</v>
      </c>
      <c r="N94" s="5">
        <v>44794782529</v>
      </c>
    </row>
    <row r="95" spans="3:16" x14ac:dyDescent="0.35">
      <c r="C95" t="s">
        <v>115</v>
      </c>
      <c r="D95" s="5">
        <v>153797586690</v>
      </c>
      <c r="E95" s="5">
        <v>178079357121</v>
      </c>
      <c r="F95" s="5">
        <v>179925723549</v>
      </c>
      <c r="G95" s="5">
        <v>170690484277</v>
      </c>
      <c r="I95" s="5">
        <v>153797586690</v>
      </c>
      <c r="J95" s="5">
        <v>179925723549</v>
      </c>
      <c r="K95" s="5">
        <v>168961920655</v>
      </c>
      <c r="L95" s="5">
        <v>176584769748</v>
      </c>
      <c r="M95" s="5">
        <v>68285835960</v>
      </c>
      <c r="N95" s="5">
        <v>71932587343</v>
      </c>
      <c r="O95" s="5">
        <v>13551845669</v>
      </c>
      <c r="P95" s="5">
        <v>3824549461</v>
      </c>
    </row>
    <row r="96" spans="3:16" x14ac:dyDescent="0.35">
      <c r="C96" t="s">
        <v>116</v>
      </c>
      <c r="D96" s="5">
        <v>271633116618</v>
      </c>
      <c r="E96" s="5">
        <v>231438175089</v>
      </c>
      <c r="F96" s="5">
        <v>233630634230</v>
      </c>
      <c r="G96" s="5">
        <v>214473006318</v>
      </c>
      <c r="I96" s="5">
        <v>271633116618</v>
      </c>
      <c r="J96" s="5">
        <v>233630634230</v>
      </c>
      <c r="K96" s="5">
        <v>229841870115</v>
      </c>
      <c r="L96" s="5">
        <v>225487306294</v>
      </c>
      <c r="M96" s="5">
        <v>154988081413</v>
      </c>
      <c r="N96" s="5">
        <v>199871884758</v>
      </c>
      <c r="O96" s="5">
        <v>53490068185</v>
      </c>
      <c r="P96" s="5">
        <v>17542850855</v>
      </c>
    </row>
    <row r="97" spans="3:16" x14ac:dyDescent="0.35">
      <c r="C97" t="s">
        <v>117</v>
      </c>
    </row>
    <row r="98" spans="3:16" x14ac:dyDescent="0.35">
      <c r="C98" t="s">
        <v>118</v>
      </c>
    </row>
    <row r="99" spans="3:16" x14ac:dyDescent="0.35">
      <c r="C99" t="s">
        <v>119</v>
      </c>
      <c r="D99" s="5">
        <v>116633884702</v>
      </c>
      <c r="E99" s="5">
        <v>55455960575</v>
      </c>
      <c r="F99" s="5">
        <v>56442516546</v>
      </c>
      <c r="G99" s="5">
        <v>74483630011</v>
      </c>
      <c r="I99" s="5">
        <v>116633884702</v>
      </c>
      <c r="J99" s="5">
        <v>56442516546</v>
      </c>
      <c r="K99" s="5">
        <v>72653325590</v>
      </c>
      <c r="L99" s="5">
        <v>38128300583</v>
      </c>
      <c r="M99" s="5">
        <v>48150583189</v>
      </c>
      <c r="N99" s="5">
        <v>82653660529</v>
      </c>
      <c r="O99" s="5">
        <v>20818223904</v>
      </c>
      <c r="P99" s="5">
        <v>18514123877</v>
      </c>
    </row>
    <row r="100" spans="3:16" x14ac:dyDescent="0.35">
      <c r="C100" t="s">
        <v>285</v>
      </c>
      <c r="D100" s="5">
        <v>7799716043</v>
      </c>
      <c r="E100" s="5">
        <v>7946475370</v>
      </c>
      <c r="F100" s="5">
        <v>8562377506</v>
      </c>
      <c r="G100" s="5">
        <v>7870972664</v>
      </c>
      <c r="I100" s="5">
        <v>7799716043</v>
      </c>
      <c r="J100" s="5">
        <v>8562377506</v>
      </c>
      <c r="K100" s="5">
        <v>7944193460</v>
      </c>
      <c r="L100" s="5">
        <v>5000000000</v>
      </c>
      <c r="M100" s="5">
        <v>962075310</v>
      </c>
    </row>
    <row r="101" spans="3:16" x14ac:dyDescent="0.35">
      <c r="C101" t="s">
        <v>120</v>
      </c>
      <c r="D101" s="5">
        <v>14901201668</v>
      </c>
      <c r="E101" s="5">
        <v>13577641669</v>
      </c>
      <c r="F101" s="5">
        <v>30923479967</v>
      </c>
      <c r="G101" s="5">
        <v>11346921926</v>
      </c>
      <c r="I101" s="5">
        <v>14901201668</v>
      </c>
      <c r="J101" s="5">
        <v>30923479967</v>
      </c>
      <c r="K101" s="5">
        <v>21639115108</v>
      </c>
      <c r="L101" s="5">
        <v>22611772161</v>
      </c>
      <c r="M101" s="5">
        <v>16698703493</v>
      </c>
      <c r="N101" s="5">
        <v>51195016963</v>
      </c>
    </row>
    <row r="102" spans="3:16" x14ac:dyDescent="0.35">
      <c r="C102" t="s">
        <v>121</v>
      </c>
      <c r="D102" s="5">
        <v>91475000000</v>
      </c>
      <c r="E102" s="5">
        <v>72375000000</v>
      </c>
      <c r="F102" s="5">
        <v>52875000000</v>
      </c>
      <c r="I102" s="5">
        <v>91475000000</v>
      </c>
      <c r="J102" s="5">
        <v>52875000000</v>
      </c>
    </row>
    <row r="103" spans="3:16" x14ac:dyDescent="0.35">
      <c r="C103" t="s">
        <v>102</v>
      </c>
      <c r="P103" s="5">
        <v>1000000000</v>
      </c>
    </row>
    <row r="104" spans="3:16" x14ac:dyDescent="0.35">
      <c r="C104" t="s">
        <v>287</v>
      </c>
      <c r="D104" s="5">
        <v>15727185588</v>
      </c>
      <c r="E104" s="5">
        <v>15815753566</v>
      </c>
      <c r="F104" s="5">
        <v>12758488402</v>
      </c>
      <c r="G104" s="5">
        <v>49624774490</v>
      </c>
      <c r="I104" s="5">
        <v>15727185588</v>
      </c>
      <c r="J104" s="5">
        <v>12758488402</v>
      </c>
      <c r="K104" s="5">
        <v>25932313049</v>
      </c>
      <c r="L104" s="5">
        <v>5947772710</v>
      </c>
      <c r="M104" s="5">
        <v>239929856</v>
      </c>
      <c r="N104" s="5">
        <v>426516077</v>
      </c>
      <c r="O104" s="5">
        <v>15122918466</v>
      </c>
      <c r="P104" s="5">
        <v>14493295981</v>
      </c>
    </row>
    <row r="105" spans="3:16" x14ac:dyDescent="0.35">
      <c r="C105" t="s">
        <v>122</v>
      </c>
      <c r="D105" s="5">
        <v>6865196418</v>
      </c>
      <c r="E105" s="5">
        <v>1794453401</v>
      </c>
      <c r="F105" s="5">
        <v>632232266</v>
      </c>
      <c r="G105" s="5">
        <v>1224317127</v>
      </c>
      <c r="I105" s="5">
        <v>6865196418</v>
      </c>
      <c r="J105" s="5">
        <v>632232266</v>
      </c>
      <c r="K105" s="5">
        <v>2058470667</v>
      </c>
      <c r="L105" s="5">
        <v>1038938490</v>
      </c>
      <c r="M105" s="5">
        <v>458709345</v>
      </c>
      <c r="N105" s="5">
        <v>1087543079</v>
      </c>
      <c r="O105" s="5">
        <v>129430412</v>
      </c>
      <c r="P105" s="5">
        <v>90010885</v>
      </c>
    </row>
    <row r="106" spans="3:16" x14ac:dyDescent="0.35">
      <c r="C106" t="s">
        <v>123</v>
      </c>
      <c r="D106" s="5">
        <v>17273572458</v>
      </c>
      <c r="E106" s="5">
        <v>7045569324</v>
      </c>
      <c r="F106" s="5">
        <v>612916837</v>
      </c>
      <c r="G106" s="5">
        <v>676073034</v>
      </c>
      <c r="I106" s="5">
        <v>17273572458</v>
      </c>
      <c r="J106" s="5">
        <v>612916837</v>
      </c>
      <c r="K106" s="5">
        <v>10881864206</v>
      </c>
      <c r="L106" s="5">
        <v>1134257496</v>
      </c>
      <c r="M106" s="5">
        <v>9287495123</v>
      </c>
      <c r="N106" s="5">
        <v>16637835940</v>
      </c>
      <c r="O106" s="5">
        <v>5292033334</v>
      </c>
      <c r="P106" s="5">
        <v>593317011</v>
      </c>
    </row>
    <row r="107" spans="3:16" x14ac:dyDescent="0.35">
      <c r="C107" t="s">
        <v>1236</v>
      </c>
      <c r="P107" s="5">
        <v>3337500000</v>
      </c>
    </row>
    <row r="108" spans="3:16" x14ac:dyDescent="0.35">
      <c r="C108" t="s">
        <v>124</v>
      </c>
    </row>
    <row r="109" spans="3:16" x14ac:dyDescent="0.35">
      <c r="C109" t="s">
        <v>288</v>
      </c>
      <c r="N109" s="5">
        <v>338134848</v>
      </c>
    </row>
    <row r="110" spans="3:16" x14ac:dyDescent="0.35">
      <c r="C110" t="s">
        <v>542</v>
      </c>
      <c r="D110" s="5">
        <v>145755411</v>
      </c>
      <c r="E110" s="5">
        <v>187916368</v>
      </c>
      <c r="I110" s="5">
        <v>145755411</v>
      </c>
      <c r="N110" s="5">
        <v>563055440</v>
      </c>
      <c r="O110" s="5">
        <v>707869836</v>
      </c>
    </row>
    <row r="111" spans="3:16" x14ac:dyDescent="0.35">
      <c r="C111" t="s">
        <v>126</v>
      </c>
      <c r="D111" s="5">
        <v>1395983288</v>
      </c>
      <c r="E111" s="5">
        <v>1313515759</v>
      </c>
      <c r="F111" s="5">
        <v>1336899782</v>
      </c>
      <c r="G111" s="5">
        <v>2769506208</v>
      </c>
      <c r="I111" s="5">
        <v>1395983288</v>
      </c>
      <c r="J111" s="5">
        <v>1336899782</v>
      </c>
      <c r="K111" s="5">
        <v>262086579</v>
      </c>
      <c r="L111" s="5">
        <v>238045455</v>
      </c>
      <c r="M111" s="5">
        <v>467775062</v>
      </c>
      <c r="N111" s="5">
        <v>1431578470</v>
      </c>
      <c r="O111" s="5">
        <v>273841692</v>
      </c>
    </row>
    <row r="112" spans="3:16" x14ac:dyDescent="0.35">
      <c r="C112" t="s">
        <v>127</v>
      </c>
      <c r="D112" s="5">
        <v>92963421150</v>
      </c>
      <c r="E112" s="5">
        <v>74476182189</v>
      </c>
      <c r="F112" s="5">
        <v>56058110445</v>
      </c>
      <c r="G112" s="5">
        <v>2001217156</v>
      </c>
      <c r="I112" s="5">
        <v>92963421150</v>
      </c>
      <c r="J112" s="5">
        <v>56058110445</v>
      </c>
      <c r="K112" s="5">
        <v>2289772864</v>
      </c>
      <c r="L112" s="5">
        <v>2810797284</v>
      </c>
      <c r="M112" s="5">
        <v>1693051444</v>
      </c>
      <c r="N112" s="5">
        <v>4358454966</v>
      </c>
      <c r="O112" s="5">
        <v>2131442891</v>
      </c>
      <c r="P112" s="5">
        <v>846354855</v>
      </c>
    </row>
    <row r="113" spans="2:16" x14ac:dyDescent="0.35">
      <c r="C113" t="s">
        <v>128</v>
      </c>
      <c r="D113" s="5">
        <v>92963421150</v>
      </c>
      <c r="E113" s="5">
        <v>74476182189</v>
      </c>
      <c r="F113" s="5">
        <v>56058110445</v>
      </c>
      <c r="G113" s="5">
        <v>2001217156</v>
      </c>
      <c r="I113" s="5">
        <v>92963421150</v>
      </c>
      <c r="J113" s="5">
        <v>56058110445</v>
      </c>
      <c r="K113" s="5">
        <v>2289772864</v>
      </c>
      <c r="L113" s="5">
        <v>2810797284</v>
      </c>
      <c r="M113" s="5">
        <v>1693051444</v>
      </c>
      <c r="N113" s="5">
        <v>4358454966</v>
      </c>
      <c r="O113" s="5">
        <v>2131442891</v>
      </c>
      <c r="P113" s="5">
        <v>846354855</v>
      </c>
    </row>
    <row r="114" spans="2:16" x14ac:dyDescent="0.35">
      <c r="C114" t="s">
        <v>129</v>
      </c>
    </row>
    <row r="115" spans="2:16" x14ac:dyDescent="0.35">
      <c r="C115" t="s">
        <v>130</v>
      </c>
      <c r="D115" s="5">
        <v>302707492</v>
      </c>
      <c r="E115" s="5">
        <v>946999890</v>
      </c>
      <c r="F115" s="5">
        <v>1055042466</v>
      </c>
      <c r="I115" s="5">
        <v>302707492</v>
      </c>
      <c r="J115" s="5">
        <v>1055042466</v>
      </c>
      <c r="K115" s="5">
        <v>288555708</v>
      </c>
      <c r="L115" s="5">
        <v>550642287</v>
      </c>
      <c r="N115" s="5">
        <v>901190288</v>
      </c>
      <c r="O115" s="5">
        <v>707869836</v>
      </c>
    </row>
    <row r="116" spans="2:16" x14ac:dyDescent="0.35">
      <c r="C116" t="s">
        <v>290</v>
      </c>
      <c r="L116" s="5">
        <v>615061882</v>
      </c>
    </row>
    <row r="117" spans="2:16" x14ac:dyDescent="0.35">
      <c r="C117" t="s">
        <v>132</v>
      </c>
      <c r="D117" s="5">
        <v>209597305852</v>
      </c>
      <c r="E117" s="5">
        <v>129932142764</v>
      </c>
      <c r="F117" s="5">
        <v>112500626991</v>
      </c>
      <c r="G117" s="5">
        <v>76484847167</v>
      </c>
      <c r="I117" s="5">
        <v>209597305852</v>
      </c>
      <c r="J117" s="5">
        <v>112500626991</v>
      </c>
      <c r="K117" s="5">
        <v>74943098454</v>
      </c>
      <c r="L117" s="5">
        <v>40939097867</v>
      </c>
      <c r="M117" s="5">
        <v>49843634633</v>
      </c>
      <c r="N117" s="5">
        <v>87012115495</v>
      </c>
      <c r="O117" s="5">
        <v>22949666795</v>
      </c>
      <c r="P117" s="5">
        <v>19360478732</v>
      </c>
    </row>
    <row r="118" spans="2:16" x14ac:dyDescent="0.35">
      <c r="C118" t="s">
        <v>133</v>
      </c>
    </row>
    <row r="119" spans="2:16" x14ac:dyDescent="0.35">
      <c r="C119" t="s">
        <v>134</v>
      </c>
      <c r="D119" s="5">
        <v>17173506204</v>
      </c>
      <c r="E119" s="5">
        <v>17173506204</v>
      </c>
      <c r="F119" s="5">
        <v>17173506204</v>
      </c>
      <c r="G119" s="5">
        <v>17173506204</v>
      </c>
      <c r="I119" s="5">
        <v>17173506204</v>
      </c>
      <c r="J119" s="5">
        <v>17173506204</v>
      </c>
      <c r="K119" s="5">
        <v>17173506204</v>
      </c>
      <c r="L119" s="5">
        <v>17173506204</v>
      </c>
      <c r="M119" s="5">
        <v>17173506204</v>
      </c>
      <c r="N119" s="5">
        <v>17173298484</v>
      </c>
      <c r="O119" s="5">
        <v>14136052824</v>
      </c>
      <c r="P119" s="5">
        <v>12223359288</v>
      </c>
    </row>
    <row r="120" spans="2:16" x14ac:dyDescent="0.35">
      <c r="C120" t="s">
        <v>135</v>
      </c>
      <c r="D120" s="5">
        <v>136972486930</v>
      </c>
      <c r="E120" s="5">
        <v>136972486930</v>
      </c>
      <c r="F120" s="5">
        <v>136972486930</v>
      </c>
      <c r="G120" s="5">
        <v>136972486930</v>
      </c>
      <c r="I120" s="5">
        <v>136972486930</v>
      </c>
      <c r="J120" s="5">
        <v>136972486930</v>
      </c>
      <c r="K120" s="5">
        <v>136972486930</v>
      </c>
      <c r="L120" s="5">
        <v>136972486930</v>
      </c>
      <c r="M120" s="5">
        <v>136972486930</v>
      </c>
      <c r="N120" s="5">
        <v>136964039650</v>
      </c>
      <c r="O120" s="5">
        <v>57319747176</v>
      </c>
      <c r="P120" s="5">
        <v>16047440712</v>
      </c>
    </row>
    <row r="121" spans="2:16" x14ac:dyDescent="0.35">
      <c r="C121" t="s">
        <v>136</v>
      </c>
      <c r="D121" s="5">
        <v>-197380911677</v>
      </c>
      <c r="E121" s="5">
        <v>-149491125721</v>
      </c>
      <c r="F121" s="5">
        <v>-129261195722</v>
      </c>
      <c r="G121" s="5">
        <v>-111528171817</v>
      </c>
      <c r="I121" s="5">
        <v>-197380911677</v>
      </c>
      <c r="J121" s="5">
        <v>-129261195722</v>
      </c>
      <c r="K121" s="5">
        <v>-95531182700</v>
      </c>
      <c r="L121" s="5">
        <v>-67221149499</v>
      </c>
      <c r="M121" s="5">
        <v>-58433701056</v>
      </c>
      <c r="N121" s="5">
        <v>-48130905397</v>
      </c>
      <c r="O121" s="5">
        <v>-41323712291</v>
      </c>
      <c r="P121" s="5">
        <v>-30470485505</v>
      </c>
    </row>
    <row r="122" spans="2:16" x14ac:dyDescent="0.35">
      <c r="C122" t="s">
        <v>291</v>
      </c>
      <c r="D122" s="5">
        <v>23588106341</v>
      </c>
      <c r="E122" s="5">
        <v>21934350808</v>
      </c>
      <c r="F122" s="5">
        <v>21396642723</v>
      </c>
      <c r="G122" s="5">
        <v>21014905976</v>
      </c>
      <c r="I122" s="5">
        <v>23588106341</v>
      </c>
      <c r="J122" s="5">
        <v>21396642723</v>
      </c>
      <c r="K122" s="5">
        <v>21928529369</v>
      </c>
      <c r="L122" s="5">
        <v>23870703650</v>
      </c>
      <c r="M122" s="5">
        <v>7672965530</v>
      </c>
      <c r="N122" s="5">
        <v>6002298160</v>
      </c>
    </row>
    <row r="123" spans="2:16" x14ac:dyDescent="0.35">
      <c r="C123" t="s">
        <v>9</v>
      </c>
      <c r="D123" s="5">
        <v>62035810766</v>
      </c>
      <c r="E123" s="5">
        <v>101506032325</v>
      </c>
      <c r="F123" s="5">
        <v>121130007239</v>
      </c>
      <c r="G123" s="5">
        <v>137988159151</v>
      </c>
      <c r="I123" s="5">
        <v>62035810766</v>
      </c>
      <c r="J123" s="5">
        <v>121130007239</v>
      </c>
      <c r="K123" s="5">
        <v>154898771661</v>
      </c>
      <c r="L123" s="5">
        <v>184548208427</v>
      </c>
      <c r="M123" s="5">
        <v>105144446780</v>
      </c>
      <c r="N123" s="5">
        <v>112859769263</v>
      </c>
      <c r="O123" s="5">
        <v>30540401390</v>
      </c>
      <c r="P123" s="5">
        <v>-1817627877</v>
      </c>
    </row>
    <row r="124" spans="2:16" x14ac:dyDescent="0.35">
      <c r="C124" t="s">
        <v>140</v>
      </c>
      <c r="D124" s="5">
        <v>271633116618</v>
      </c>
      <c r="E124" s="5">
        <v>231438175089</v>
      </c>
      <c r="F124" s="5">
        <v>233630634230</v>
      </c>
      <c r="G124" s="5">
        <v>214473006318</v>
      </c>
      <c r="I124" s="5">
        <v>271633116618</v>
      </c>
      <c r="J124" s="5">
        <v>233630634230</v>
      </c>
      <c r="K124" s="5">
        <v>229841870115</v>
      </c>
      <c r="L124" s="5">
        <v>225487306294</v>
      </c>
      <c r="M124" s="5">
        <v>154988081413</v>
      </c>
      <c r="N124" s="5">
        <v>199871884758</v>
      </c>
      <c r="O124" s="5">
        <v>53490068185</v>
      </c>
      <c r="P124" s="5">
        <v>17542850855</v>
      </c>
    </row>
    <row r="125" spans="2:16" x14ac:dyDescent="0.35">
      <c r="C125" t="s">
        <v>141</v>
      </c>
      <c r="D125" s="5">
        <v>1431125517</v>
      </c>
      <c r="E125" s="5">
        <v>1431125517</v>
      </c>
      <c r="F125" s="5">
        <v>1431125517</v>
      </c>
      <c r="G125" s="5">
        <v>1431125517</v>
      </c>
      <c r="I125" s="5">
        <v>1431125517</v>
      </c>
      <c r="J125" s="5">
        <v>1431125517</v>
      </c>
      <c r="K125" s="5">
        <v>1431125517</v>
      </c>
      <c r="L125" s="5">
        <v>1431125517</v>
      </c>
      <c r="M125" s="5">
        <v>1431125517</v>
      </c>
      <c r="N125" s="5">
        <v>1431108207</v>
      </c>
      <c r="O125" s="5">
        <v>1178004402</v>
      </c>
      <c r="P125" s="5">
        <v>981323</v>
      </c>
    </row>
    <row r="127" spans="2:16" x14ac:dyDescent="0.35">
      <c r="B127" t="s">
        <v>142</v>
      </c>
      <c r="C127" t="s">
        <v>143</v>
      </c>
      <c r="D127" s="5">
        <v>34664188295</v>
      </c>
      <c r="E127" s="5">
        <v>-11755067992</v>
      </c>
      <c r="F127" s="5">
        <v>-14820302861</v>
      </c>
      <c r="G127" s="5">
        <v>-12398711974</v>
      </c>
      <c r="I127" s="5">
        <v>22909120303</v>
      </c>
      <c r="J127" s="5">
        <v>-27219014835</v>
      </c>
      <c r="K127" s="5">
        <v>-17963277491</v>
      </c>
      <c r="L127" s="5">
        <v>-4418631365</v>
      </c>
      <c r="M127" s="5">
        <v>-37771625214</v>
      </c>
      <c r="N127" s="5">
        <v>17955171438</v>
      </c>
      <c r="O127" s="5">
        <v>-18505361443</v>
      </c>
      <c r="P127" s="5">
        <v>1649147826</v>
      </c>
    </row>
    <row r="128" spans="2:16" x14ac:dyDescent="0.35">
      <c r="C128" t="s">
        <v>292</v>
      </c>
      <c r="D128" s="5">
        <v>89729407804</v>
      </c>
      <c r="E128" s="5">
        <v>72873032132</v>
      </c>
      <c r="F128" s="5">
        <v>-77181493990</v>
      </c>
      <c r="G128" s="5">
        <v>208001120750</v>
      </c>
      <c r="I128" s="5">
        <v>162602439936</v>
      </c>
      <c r="J128" s="5">
        <v>130819626760</v>
      </c>
      <c r="K128" s="5">
        <v>184485016804</v>
      </c>
      <c r="L128" s="5">
        <v>117678282478</v>
      </c>
      <c r="M128" s="5">
        <v>157173810818</v>
      </c>
      <c r="N128" s="5">
        <v>79625584196</v>
      </c>
      <c r="O128" s="5">
        <v>19252868238</v>
      </c>
      <c r="P128" s="5">
        <v>12930368124</v>
      </c>
    </row>
    <row r="129" spans="3:16" x14ac:dyDescent="0.35">
      <c r="C129" t="s">
        <v>294</v>
      </c>
      <c r="D129" s="5">
        <v>-34881069311</v>
      </c>
      <c r="E129" s="5">
        <v>-58954932535</v>
      </c>
      <c r="F129" s="5">
        <v>74358840989</v>
      </c>
      <c r="G129" s="5">
        <v>-177764449701</v>
      </c>
      <c r="I129" s="5">
        <v>-93836001846</v>
      </c>
      <c r="J129" s="5">
        <v>-103405608712</v>
      </c>
      <c r="K129" s="5">
        <v>-150875742407</v>
      </c>
      <c r="L129" s="5">
        <v>-83842537958</v>
      </c>
      <c r="M129" s="5">
        <v>-146023283108</v>
      </c>
      <c r="N129" s="5">
        <v>-19132275460</v>
      </c>
      <c r="O129" s="5">
        <v>-8875635168</v>
      </c>
      <c r="P129" s="5">
        <v>-850581524</v>
      </c>
    </row>
    <row r="130" spans="3:16" x14ac:dyDescent="0.35">
      <c r="C130" t="s">
        <v>475</v>
      </c>
      <c r="D130" s="5">
        <v>-682351479</v>
      </c>
      <c r="E130" s="5">
        <v>-5428954606</v>
      </c>
      <c r="F130" s="5">
        <v>4246990731</v>
      </c>
      <c r="G130" s="5">
        <v>-19445244814</v>
      </c>
      <c r="I130" s="5">
        <v>-6111306085</v>
      </c>
      <c r="J130" s="5">
        <v>-15198254083</v>
      </c>
      <c r="K130" s="5">
        <v>-10067467058</v>
      </c>
      <c r="L130" s="5">
        <v>-11810556427</v>
      </c>
      <c r="M130" s="5">
        <v>-11913792506</v>
      </c>
      <c r="N130" s="5">
        <v>-17453934857</v>
      </c>
      <c r="O130" s="5">
        <v>-13667132522</v>
      </c>
      <c r="P130" s="5">
        <v>-1533742598</v>
      </c>
    </row>
    <row r="131" spans="3:16" x14ac:dyDescent="0.35">
      <c r="C131" t="s">
        <v>293</v>
      </c>
      <c r="D131" s="5">
        <v>-18681358573</v>
      </c>
      <c r="E131" s="5">
        <v>-19579933901</v>
      </c>
      <c r="F131" s="5">
        <v>-17093293738</v>
      </c>
      <c r="G131" s="5">
        <v>-22229842849</v>
      </c>
      <c r="I131" s="5">
        <v>-38261292474</v>
      </c>
      <c r="J131" s="5">
        <v>-39323136587</v>
      </c>
      <c r="K131" s="5">
        <v>-36147228955</v>
      </c>
      <c r="L131" s="5">
        <v>-27054157211</v>
      </c>
      <c r="M131" s="5">
        <v>-37849837781</v>
      </c>
      <c r="N131" s="5">
        <v>-23681571168</v>
      </c>
      <c r="O131" s="5">
        <v>-15612081814</v>
      </c>
      <c r="P131" s="5">
        <v>-9743258082</v>
      </c>
    </row>
    <row r="132" spans="3:16" x14ac:dyDescent="0.35">
      <c r="C132" t="s">
        <v>536</v>
      </c>
      <c r="D132" s="5">
        <v>-1589031406</v>
      </c>
      <c r="E132" s="5">
        <v>743263655</v>
      </c>
      <c r="F132" s="5">
        <v>-1734238618</v>
      </c>
      <c r="G132" s="5">
        <v>528600038</v>
      </c>
      <c r="I132" s="5">
        <v>-845767751</v>
      </c>
      <c r="J132" s="5">
        <v>-1205638580</v>
      </c>
      <c r="K132" s="5">
        <v>-2239239342</v>
      </c>
      <c r="L132" s="5">
        <v>1194800687</v>
      </c>
      <c r="M132" s="5">
        <v>-544706064</v>
      </c>
      <c r="N132" s="5">
        <v>-1562729483</v>
      </c>
      <c r="O132" s="5">
        <v>-164563616</v>
      </c>
      <c r="P132" s="5">
        <v>781538932</v>
      </c>
    </row>
    <row r="133" spans="3:16" x14ac:dyDescent="0.35">
      <c r="C133" t="s">
        <v>864</v>
      </c>
      <c r="D133" s="5">
        <v>676669993</v>
      </c>
      <c r="E133" s="5">
        <v>67516392</v>
      </c>
      <c r="F133" s="5">
        <v>49070961</v>
      </c>
      <c r="G133" s="5">
        <v>65918608</v>
      </c>
      <c r="I133" s="5">
        <v>744186385</v>
      </c>
      <c r="J133" s="5">
        <v>114989569</v>
      </c>
      <c r="K133" s="5">
        <v>170927352</v>
      </c>
      <c r="L133" s="5">
        <v>199983943</v>
      </c>
      <c r="M133" s="5">
        <v>1712334498</v>
      </c>
      <c r="N133" s="5">
        <v>599007498</v>
      </c>
      <c r="O133" s="5">
        <v>601349046</v>
      </c>
      <c r="P133" s="5">
        <v>73290732</v>
      </c>
    </row>
    <row r="134" spans="3:16" x14ac:dyDescent="0.35">
      <c r="C134" t="s">
        <v>1156</v>
      </c>
      <c r="D134" s="5">
        <v>-139493108</v>
      </c>
      <c r="F134" s="5">
        <v>1485232060</v>
      </c>
      <c r="I134" s="5">
        <v>-139493108</v>
      </c>
      <c r="J134" s="5">
        <v>1485232060</v>
      </c>
    </row>
    <row r="135" spans="3:16" x14ac:dyDescent="0.35">
      <c r="C135" t="s">
        <v>147</v>
      </c>
      <c r="D135" s="5">
        <v>-605514210</v>
      </c>
      <c r="E135" s="5">
        <v>-779814586</v>
      </c>
      <c r="F135" s="5">
        <v>-506225262</v>
      </c>
      <c r="I135" s="5">
        <v>-1385328796</v>
      </c>
      <c r="J135" s="5">
        <v>-506225262</v>
      </c>
      <c r="K135" s="5">
        <v>-876228594</v>
      </c>
    </row>
    <row r="136" spans="3:16" x14ac:dyDescent="0.35">
      <c r="C136" t="s">
        <v>506</v>
      </c>
      <c r="D136" s="5">
        <v>141684042</v>
      </c>
      <c r="I136" s="5">
        <v>141684042</v>
      </c>
    </row>
    <row r="137" spans="3:16" x14ac:dyDescent="0.35">
      <c r="C137" t="s">
        <v>334</v>
      </c>
      <c r="D137" s="5">
        <v>695244543</v>
      </c>
      <c r="E137" s="5">
        <v>-695244543</v>
      </c>
      <c r="F137" s="5">
        <v>1554814006</v>
      </c>
      <c r="G137" s="5">
        <v>-1554814006</v>
      </c>
      <c r="K137" s="5">
        <v>-2413315291</v>
      </c>
      <c r="L137" s="5">
        <v>-784446877</v>
      </c>
      <c r="M137" s="5">
        <v>-326151071</v>
      </c>
      <c r="N137" s="5">
        <v>-438909288</v>
      </c>
      <c r="O137" s="5">
        <v>-40165607</v>
      </c>
      <c r="P137" s="5">
        <v>-8467758</v>
      </c>
    </row>
    <row r="138" spans="3:16" x14ac:dyDescent="0.35">
      <c r="C138" t="s">
        <v>150</v>
      </c>
      <c r="D138" s="5">
        <v>18957820047</v>
      </c>
      <c r="E138" s="5">
        <v>17569715917</v>
      </c>
      <c r="F138" s="5">
        <v>19413350341</v>
      </c>
      <c r="G138" s="5">
        <v>16087167000</v>
      </c>
      <c r="I138" s="5">
        <v>36527535964</v>
      </c>
      <c r="J138" s="5">
        <v>35500517341</v>
      </c>
      <c r="K138" s="5">
        <v>23040448700</v>
      </c>
      <c r="L138" s="5">
        <v>9801671692</v>
      </c>
      <c r="M138" s="5">
        <v>-1644615507</v>
      </c>
      <c r="N138" s="5">
        <v>79806063917</v>
      </c>
      <c r="O138" s="5">
        <v>35741461528</v>
      </c>
      <c r="P138" s="5">
        <v>3530000000</v>
      </c>
    </row>
    <row r="139" spans="3:16" x14ac:dyDescent="0.35">
      <c r="C139" t="s">
        <v>151</v>
      </c>
      <c r="D139" s="5">
        <v>462576582</v>
      </c>
      <c r="E139" s="5">
        <v>-4961555879</v>
      </c>
      <c r="F139" s="5">
        <v>-3537950223</v>
      </c>
      <c r="G139" s="5">
        <v>-3002259573</v>
      </c>
      <c r="I139" s="5">
        <v>-4498979297</v>
      </c>
      <c r="J139" s="5">
        <v>-6540209796</v>
      </c>
      <c r="K139" s="5">
        <v>-2177543087</v>
      </c>
      <c r="L139" s="5">
        <v>-9326204114</v>
      </c>
      <c r="M139" s="5">
        <v>9948865623</v>
      </c>
      <c r="N139" s="5">
        <v>-80844544415</v>
      </c>
      <c r="O139" s="5">
        <v>-1640421938</v>
      </c>
      <c r="P139" s="5">
        <v>-348870933</v>
      </c>
    </row>
    <row r="140" spans="3:16" x14ac:dyDescent="0.35">
      <c r="C140" t="s">
        <v>303</v>
      </c>
      <c r="N140" s="5">
        <v>-47954338325</v>
      </c>
    </row>
    <row r="141" spans="3:16" x14ac:dyDescent="0.35">
      <c r="C141" t="s">
        <v>1087</v>
      </c>
      <c r="F141" s="5">
        <v>-25000000</v>
      </c>
      <c r="G141" s="5">
        <v>25000000</v>
      </c>
      <c r="N141" s="5">
        <v>-31200000000</v>
      </c>
    </row>
    <row r="142" spans="3:16" x14ac:dyDescent="0.35">
      <c r="C142" t="s">
        <v>783</v>
      </c>
      <c r="F142" s="5">
        <v>25000000</v>
      </c>
      <c r="J142" s="5">
        <v>25000000</v>
      </c>
      <c r="L142" s="5">
        <v>10309000000</v>
      </c>
      <c r="M142" s="5">
        <v>9675000000</v>
      </c>
    </row>
    <row r="143" spans="3:16" x14ac:dyDescent="0.35">
      <c r="C143" t="s">
        <v>304</v>
      </c>
      <c r="D143" s="5">
        <v>252594531</v>
      </c>
      <c r="E143" s="5">
        <v>-1974507346</v>
      </c>
      <c r="F143" s="5">
        <v>-2686668596</v>
      </c>
      <c r="G143" s="5">
        <v>-2306304996</v>
      </c>
      <c r="I143" s="5">
        <v>-1721912815</v>
      </c>
      <c r="J143" s="5">
        <v>-4992973592</v>
      </c>
      <c r="K143" s="5">
        <v>-2266977996</v>
      </c>
      <c r="L143" s="5">
        <v>-13039582339</v>
      </c>
      <c r="M143" s="5">
        <v>-262007142</v>
      </c>
      <c r="N143" s="5">
        <v>-671505876</v>
      </c>
      <c r="O143" s="5">
        <v>-8857179</v>
      </c>
    </row>
    <row r="144" spans="3:16" x14ac:dyDescent="0.35">
      <c r="C144" t="s">
        <v>549</v>
      </c>
      <c r="N144" s="5">
        <v>-771646455</v>
      </c>
    </row>
    <row r="145" spans="3:16" x14ac:dyDescent="0.35">
      <c r="C145" t="s">
        <v>155</v>
      </c>
      <c r="D145" s="5">
        <v>159697093</v>
      </c>
      <c r="E145" s="5">
        <v>-3083043551</v>
      </c>
      <c r="F145" s="5">
        <v>-911434681</v>
      </c>
      <c r="G145" s="5">
        <v>-758035660</v>
      </c>
      <c r="I145" s="5">
        <v>-2923346458</v>
      </c>
      <c r="J145" s="5">
        <v>-1669470341</v>
      </c>
      <c r="K145" s="5">
        <v>-599484010</v>
      </c>
      <c r="L145" s="5">
        <v>-6714614964</v>
      </c>
      <c r="M145" s="5">
        <v>-254342185</v>
      </c>
      <c r="N145" s="5">
        <v>-1217826303</v>
      </c>
      <c r="O145" s="5">
        <v>-1839279815</v>
      </c>
      <c r="P145" s="5">
        <v>-348870933</v>
      </c>
    </row>
    <row r="146" spans="3:16" x14ac:dyDescent="0.35">
      <c r="C146" t="s">
        <v>365</v>
      </c>
      <c r="D146" s="5">
        <v>50284958</v>
      </c>
      <c r="E146" s="5">
        <v>95995018</v>
      </c>
      <c r="F146" s="5">
        <v>60153054</v>
      </c>
      <c r="G146" s="5">
        <v>37081083</v>
      </c>
      <c r="I146" s="5">
        <v>146279976</v>
      </c>
      <c r="J146" s="5">
        <v>97234137</v>
      </c>
      <c r="K146" s="5">
        <v>688918919</v>
      </c>
      <c r="L146" s="5">
        <v>118993189</v>
      </c>
      <c r="M146" s="5">
        <v>790214950</v>
      </c>
      <c r="N146" s="5">
        <v>970772544</v>
      </c>
      <c r="O146" s="5">
        <v>207715056</v>
      </c>
    </row>
    <row r="147" spans="3:16" x14ac:dyDescent="0.35">
      <c r="C147" t="s">
        <v>164</v>
      </c>
      <c r="D147" s="5">
        <v>18957820047</v>
      </c>
      <c r="E147" s="5">
        <v>17569715917</v>
      </c>
      <c r="F147" s="5">
        <v>19413350341</v>
      </c>
      <c r="G147" s="5">
        <v>16087167000</v>
      </c>
      <c r="I147" s="5">
        <v>36527535964</v>
      </c>
      <c r="J147" s="5">
        <v>35500517341</v>
      </c>
      <c r="K147" s="5">
        <v>23040448700</v>
      </c>
      <c r="L147" s="5">
        <v>9801671692</v>
      </c>
      <c r="M147" s="5">
        <v>-1644615507</v>
      </c>
      <c r="N147" s="5">
        <v>79806063917</v>
      </c>
      <c r="O147" s="5">
        <v>35741461528</v>
      </c>
      <c r="P147" s="5">
        <v>3530000000</v>
      </c>
    </row>
    <row r="148" spans="3:16" x14ac:dyDescent="0.35">
      <c r="C148" t="s">
        <v>410</v>
      </c>
      <c r="N148" s="5">
        <v>81129635634</v>
      </c>
    </row>
    <row r="149" spans="3:16" x14ac:dyDescent="0.35">
      <c r="C149" t="s">
        <v>1237</v>
      </c>
      <c r="O149" s="5">
        <v>1735992720</v>
      </c>
    </row>
    <row r="150" spans="3:16" x14ac:dyDescent="0.35">
      <c r="C150" t="s">
        <v>964</v>
      </c>
      <c r="O150" s="5">
        <v>38111507280</v>
      </c>
    </row>
    <row r="151" spans="3:16" x14ac:dyDescent="0.35">
      <c r="C151" t="s">
        <v>1238</v>
      </c>
      <c r="M151" s="5">
        <v>8655000</v>
      </c>
      <c r="N151" s="5">
        <v>1551902500</v>
      </c>
    </row>
    <row r="152" spans="3:16" x14ac:dyDescent="0.35">
      <c r="C152" t="s">
        <v>372</v>
      </c>
      <c r="D152" s="5">
        <v>810563802</v>
      </c>
      <c r="E152" s="5">
        <v>-810563802</v>
      </c>
      <c r="F152" s="5">
        <v>104166667</v>
      </c>
      <c r="J152" s="5">
        <v>104166667</v>
      </c>
    </row>
    <row r="153" spans="3:16" x14ac:dyDescent="0.35">
      <c r="C153" t="s">
        <v>317</v>
      </c>
      <c r="D153" s="5">
        <v>10000000000</v>
      </c>
      <c r="E153" s="5">
        <v>10000000000</v>
      </c>
      <c r="F153" s="5">
        <v>-8821815852</v>
      </c>
      <c r="G153" s="5">
        <v>15000000000</v>
      </c>
      <c r="I153" s="5">
        <v>20000000000</v>
      </c>
      <c r="J153" s="5">
        <v>6178184148</v>
      </c>
      <c r="K153" s="5">
        <v>13160000000</v>
      </c>
      <c r="L153" s="5">
        <v>14075000000</v>
      </c>
    </row>
    <row r="154" spans="3:16" x14ac:dyDescent="0.35">
      <c r="C154" t="s">
        <v>165</v>
      </c>
      <c r="D154" s="5">
        <v>-10098703813</v>
      </c>
      <c r="E154" s="5">
        <v>-10592222876</v>
      </c>
      <c r="F154" s="5">
        <v>9952742541</v>
      </c>
      <c r="G154" s="5">
        <v>-15440000000</v>
      </c>
      <c r="I154" s="5">
        <v>-20690926689</v>
      </c>
      <c r="J154" s="5">
        <v>-5487257459</v>
      </c>
      <c r="K154" s="5">
        <v>-13160000000</v>
      </c>
      <c r="L154" s="5">
        <v>-9411587236</v>
      </c>
      <c r="M154" s="5">
        <v>-748047804</v>
      </c>
      <c r="N154" s="5">
        <v>-397952934</v>
      </c>
    </row>
    <row r="155" spans="3:16" x14ac:dyDescent="0.35">
      <c r="C155" t="s">
        <v>166</v>
      </c>
      <c r="D155" s="5">
        <v>-500895813</v>
      </c>
      <c r="E155" s="5">
        <v>-824497405</v>
      </c>
      <c r="F155" s="5">
        <v>-327993015</v>
      </c>
      <c r="G155" s="5">
        <v>-847833000</v>
      </c>
      <c r="I155" s="5">
        <v>-1325393218</v>
      </c>
      <c r="J155" s="5">
        <v>-1175826015</v>
      </c>
      <c r="K155" s="5">
        <v>-238045455</v>
      </c>
      <c r="L155" s="5">
        <v>-248960132</v>
      </c>
      <c r="M155" s="5">
        <v>-16532127</v>
      </c>
      <c r="N155" s="5">
        <v>-1873759669</v>
      </c>
    </row>
    <row r="156" spans="3:16" x14ac:dyDescent="0.35">
      <c r="C156" t="s">
        <v>581</v>
      </c>
    </row>
    <row r="157" spans="3:16" x14ac:dyDescent="0.35">
      <c r="C157" t="s">
        <v>1239</v>
      </c>
      <c r="F157" s="5">
        <v>-993750000</v>
      </c>
      <c r="J157" s="5">
        <v>-993750000</v>
      </c>
      <c r="O157" s="5">
        <v>-3530000000</v>
      </c>
    </row>
    <row r="158" spans="3:16" x14ac:dyDescent="0.35">
      <c r="C158" t="s">
        <v>1240</v>
      </c>
      <c r="K158" s="5">
        <v>23278494155</v>
      </c>
      <c r="L158" s="5">
        <v>5518406886</v>
      </c>
      <c r="P158" s="5">
        <v>3530000000</v>
      </c>
    </row>
    <row r="159" spans="3:16" x14ac:dyDescent="0.35">
      <c r="C159" t="s">
        <v>563</v>
      </c>
      <c r="D159" s="5">
        <v>-353144129</v>
      </c>
      <c r="E159" s="5">
        <v>297000000</v>
      </c>
      <c r="I159" s="5">
        <v>-56144129</v>
      </c>
      <c r="L159" s="5">
        <v>-131187826</v>
      </c>
      <c r="M159" s="5">
        <v>-888690576</v>
      </c>
      <c r="N159" s="5">
        <v>-603761614</v>
      </c>
      <c r="O159" s="5">
        <v>-576038472</v>
      </c>
    </row>
    <row r="160" spans="3:16" x14ac:dyDescent="0.35">
      <c r="C160" t="s">
        <v>174</v>
      </c>
      <c r="D160" s="5">
        <v>54084584924</v>
      </c>
      <c r="E160" s="5">
        <v>853092046</v>
      </c>
      <c r="F160" s="5">
        <v>1055097257</v>
      </c>
      <c r="G160" s="5">
        <v>686195453</v>
      </c>
      <c r="I160" s="5">
        <v>54937676970</v>
      </c>
      <c r="J160" s="5">
        <v>1741292710</v>
      </c>
      <c r="K160" s="5">
        <v>2899628122</v>
      </c>
      <c r="L160" s="5">
        <v>-3943163787</v>
      </c>
      <c r="M160" s="5">
        <v>-29467375098</v>
      </c>
      <c r="N160" s="5">
        <v>16916690940</v>
      </c>
      <c r="O160" s="5">
        <v>15595678147</v>
      </c>
      <c r="P160" s="5">
        <v>4830276893</v>
      </c>
    </row>
    <row r="161" spans="2:16" x14ac:dyDescent="0.35">
      <c r="C161" t="s">
        <v>1241</v>
      </c>
    </row>
    <row r="162" spans="2:16" x14ac:dyDescent="0.35">
      <c r="C162" t="s">
        <v>175</v>
      </c>
      <c r="E162" s="5">
        <v>14161271820</v>
      </c>
      <c r="F162" s="5">
        <v>-2944193460</v>
      </c>
      <c r="G162" s="5">
        <v>15364172570</v>
      </c>
      <c r="I162" s="5">
        <v>14161271820</v>
      </c>
      <c r="J162" s="5">
        <v>12419979110</v>
      </c>
      <c r="K162" s="5">
        <v>9520350988</v>
      </c>
      <c r="L162" s="5">
        <v>13463514775</v>
      </c>
      <c r="M162" s="5">
        <v>42930889873</v>
      </c>
      <c r="N162" s="5">
        <v>26014198933</v>
      </c>
      <c r="O162" s="5">
        <v>10418520786</v>
      </c>
      <c r="P162" s="5">
        <v>5588243893</v>
      </c>
    </row>
    <row r="163" spans="2:16" x14ac:dyDescent="0.35">
      <c r="C163" t="s">
        <v>176</v>
      </c>
      <c r="D163" s="5">
        <v>54084584924</v>
      </c>
      <c r="E163" s="5">
        <v>15014363866</v>
      </c>
      <c r="F163" s="5">
        <v>-1889096203</v>
      </c>
      <c r="G163" s="5">
        <v>16050368023</v>
      </c>
      <c r="I163" s="5">
        <v>69098948790</v>
      </c>
      <c r="J163" s="5">
        <v>14161271820</v>
      </c>
      <c r="K163" s="5">
        <v>12419979110</v>
      </c>
      <c r="L163" s="5">
        <v>9520350988</v>
      </c>
      <c r="M163" s="5">
        <v>13463514775</v>
      </c>
      <c r="N163" s="5">
        <v>42930889873</v>
      </c>
      <c r="O163" s="5">
        <v>26014198933</v>
      </c>
      <c r="P163" s="5">
        <v>10418520786</v>
      </c>
    </row>
    <row r="165" spans="2:16" x14ac:dyDescent="0.35">
      <c r="B165" t="s">
        <v>177</v>
      </c>
      <c r="C165" t="s">
        <v>11</v>
      </c>
      <c r="D165" s="5">
        <v>1430000000</v>
      </c>
      <c r="E165" s="5">
        <v>1430000000</v>
      </c>
      <c r="F165" s="5">
        <v>1430000000</v>
      </c>
      <c r="G165" s="5">
        <v>1430000000</v>
      </c>
      <c r="I165" s="5">
        <v>1430000000</v>
      </c>
      <c r="J165" s="5">
        <v>1430000000</v>
      </c>
      <c r="K165" s="5">
        <v>1430000000</v>
      </c>
      <c r="L165" s="5">
        <v>1430000000</v>
      </c>
      <c r="M165" s="5">
        <v>1430000000</v>
      </c>
      <c r="N165" s="5">
        <v>1430000000</v>
      </c>
      <c r="O165" s="5">
        <v>1180000000</v>
      </c>
      <c r="P165" s="5">
        <v>0</v>
      </c>
    </row>
    <row r="166" spans="2:16" x14ac:dyDescent="0.35">
      <c r="C166" t="s">
        <v>178</v>
      </c>
      <c r="D166" s="6">
        <v>-33.46</v>
      </c>
      <c r="E166" s="6">
        <v>-14.14</v>
      </c>
      <c r="F166" s="6">
        <v>-12.39</v>
      </c>
      <c r="G166" s="6">
        <v>-11.18</v>
      </c>
    </row>
    <row r="167" spans="2:16" x14ac:dyDescent="0.35">
      <c r="C167" t="s">
        <v>179</v>
      </c>
      <c r="D167" s="6">
        <v>-3.08</v>
      </c>
      <c r="E167" s="6">
        <v>-4.03</v>
      </c>
      <c r="F167" s="6">
        <v>-5.73</v>
      </c>
      <c r="G167" s="6">
        <v>-6.62</v>
      </c>
    </row>
    <row r="168" spans="2:16" x14ac:dyDescent="0.35">
      <c r="C168" t="s">
        <v>62</v>
      </c>
      <c r="D168" s="6">
        <v>2.85</v>
      </c>
      <c r="E168" s="6">
        <v>1.39</v>
      </c>
      <c r="F168" s="6">
        <v>1.23</v>
      </c>
      <c r="G168" s="6">
        <v>1.89</v>
      </c>
    </row>
    <row r="169" spans="2:16" x14ac:dyDescent="0.35">
      <c r="C169" t="s">
        <v>180</v>
      </c>
    </row>
    <row r="170" spans="2:16" x14ac:dyDescent="0.35">
      <c r="C170" t="s">
        <v>181</v>
      </c>
      <c r="D170" s="6">
        <v>-0.17629999999999998</v>
      </c>
      <c r="E170" s="6">
        <v>-8.7400000000000005E-2</v>
      </c>
      <c r="F170" s="6">
        <v>-7.5899999999999995E-2</v>
      </c>
      <c r="G170" s="6">
        <v>-7.46E-2</v>
      </c>
    </row>
    <row r="171" spans="2:16" x14ac:dyDescent="0.35">
      <c r="C171" t="s">
        <v>182</v>
      </c>
      <c r="D171" s="6">
        <v>-1.2456</v>
      </c>
      <c r="E171" s="6">
        <v>-0.25420000000000004</v>
      </c>
      <c r="F171" s="6">
        <v>-0.17780000000000001</v>
      </c>
      <c r="G171" s="6">
        <v>-0.1368</v>
      </c>
    </row>
    <row r="172" spans="2:16" x14ac:dyDescent="0.35">
      <c r="C172" t="s">
        <v>183</v>
      </c>
      <c r="D172" s="6">
        <v>-0.3911</v>
      </c>
      <c r="E172" s="6">
        <v>-0.17800000000000002</v>
      </c>
      <c r="F172" s="6">
        <v>-0.18030000000000002</v>
      </c>
      <c r="G172" s="6">
        <v>-0.2858</v>
      </c>
    </row>
    <row r="173" spans="2:16" x14ac:dyDescent="0.35">
      <c r="C173" t="s">
        <v>184</v>
      </c>
      <c r="D173" s="6">
        <v>-5.18</v>
      </c>
      <c r="E173" s="6">
        <v>-3.24</v>
      </c>
      <c r="F173" s="6">
        <v>-2.96</v>
      </c>
      <c r="G173" s="6">
        <v>-12.87</v>
      </c>
    </row>
    <row r="174" spans="2:16" x14ac:dyDescent="0.35">
      <c r="C174" t="s">
        <v>186</v>
      </c>
      <c r="D174" s="6">
        <v>3.83</v>
      </c>
      <c r="E174" s="6">
        <v>1.03</v>
      </c>
      <c r="F174" s="6">
        <v>1.02</v>
      </c>
      <c r="G174" s="6">
        <v>0.91</v>
      </c>
    </row>
    <row r="175" spans="2:16" x14ac:dyDescent="0.35">
      <c r="C175" t="s">
        <v>187</v>
      </c>
      <c r="D175" s="6">
        <v>26.87</v>
      </c>
      <c r="E175" s="6">
        <v>55.6</v>
      </c>
      <c r="F175" s="6">
        <v>69.69</v>
      </c>
      <c r="G175" s="6">
        <v>81.739999999999995</v>
      </c>
    </row>
    <row r="176" spans="2:16" x14ac:dyDescent="0.35">
      <c r="C176" t="s">
        <v>188</v>
      </c>
      <c r="D176" s="6">
        <v>-1.71</v>
      </c>
      <c r="E176" s="6">
        <v>-1.83</v>
      </c>
      <c r="F176" s="6">
        <v>-3.51</v>
      </c>
      <c r="G176" s="6">
        <v>-6.87</v>
      </c>
    </row>
    <row r="177" spans="3:16" x14ac:dyDescent="0.35">
      <c r="C177" t="s">
        <v>189</v>
      </c>
      <c r="D177" s="6">
        <v>-60.06</v>
      </c>
      <c r="E177" s="6">
        <v>-31.11</v>
      </c>
      <c r="F177" s="6">
        <v>-20.23</v>
      </c>
      <c r="G177" s="6">
        <v>-10.77</v>
      </c>
    </row>
    <row r="178" spans="3:16" x14ac:dyDescent="0.35">
      <c r="C178" t="s">
        <v>190</v>
      </c>
      <c r="D178" s="5">
        <v>8000000000</v>
      </c>
      <c r="E178" s="5">
        <v>8000000000</v>
      </c>
      <c r="F178" s="5">
        <v>9000000000</v>
      </c>
      <c r="G178" s="5">
        <v>8000000000</v>
      </c>
    </row>
    <row r="179" spans="3:16" x14ac:dyDescent="0.35">
      <c r="C179" t="s">
        <v>191</v>
      </c>
      <c r="D179" s="5">
        <v>0</v>
      </c>
      <c r="E179" s="5">
        <v>0</v>
      </c>
    </row>
    <row r="180" spans="3:16" x14ac:dyDescent="0.35">
      <c r="C180" t="s">
        <v>274</v>
      </c>
      <c r="D180" s="5">
        <v>38000000000</v>
      </c>
      <c r="E180" s="5">
        <v>80000000000</v>
      </c>
      <c r="F180" s="5">
        <v>100000000000</v>
      </c>
      <c r="G180" s="5">
        <v>117000000000</v>
      </c>
    </row>
    <row r="181" spans="3:16" x14ac:dyDescent="0.35">
      <c r="C181" t="s">
        <v>23</v>
      </c>
      <c r="D181" s="5">
        <v>8000000000</v>
      </c>
      <c r="E181" s="5">
        <v>8000000000</v>
      </c>
      <c r="F181" s="5">
        <v>9000000000</v>
      </c>
      <c r="G181" s="5">
        <v>8000000000</v>
      </c>
    </row>
    <row r="182" spans="3:16" x14ac:dyDescent="0.35">
      <c r="C182" t="s">
        <v>20</v>
      </c>
      <c r="D182" s="5">
        <v>-64000000000</v>
      </c>
      <c r="E182" s="5">
        <v>-10000000000</v>
      </c>
      <c r="F182" s="5">
        <v>-8000000000</v>
      </c>
      <c r="G182" s="5">
        <v>-8000000000</v>
      </c>
    </row>
    <row r="183" spans="3:16" x14ac:dyDescent="0.35">
      <c r="C183" t="s">
        <v>193</v>
      </c>
      <c r="D183" s="5">
        <v>1000000000</v>
      </c>
      <c r="E183" s="5">
        <v>-2000000000</v>
      </c>
      <c r="F183" s="5">
        <v>-3000000000</v>
      </c>
      <c r="G183" s="5">
        <v>-31000000000</v>
      </c>
    </row>
    <row r="184" spans="3:16" x14ac:dyDescent="0.35">
      <c r="C184" t="s">
        <v>194</v>
      </c>
      <c r="D184" s="5">
        <v>35000000000</v>
      </c>
      <c r="E184" s="5">
        <v>-12000000000</v>
      </c>
      <c r="F184" s="5">
        <v>-15000000000</v>
      </c>
      <c r="G184" s="5">
        <v>-12000000000</v>
      </c>
    </row>
    <row r="185" spans="3:16" x14ac:dyDescent="0.35">
      <c r="C185" t="s">
        <v>195</v>
      </c>
      <c r="D185" s="5">
        <v>0</v>
      </c>
      <c r="E185" s="5">
        <v>-5000000000</v>
      </c>
      <c r="F185" s="5">
        <v>-4000000000</v>
      </c>
      <c r="G185" s="5">
        <v>-3000000000</v>
      </c>
    </row>
    <row r="186" spans="3:16" x14ac:dyDescent="0.35">
      <c r="C186" t="s">
        <v>12</v>
      </c>
      <c r="D186" s="5">
        <v>35000000000</v>
      </c>
      <c r="E186" s="5">
        <v>-17000000000</v>
      </c>
      <c r="F186" s="5">
        <v>-18000000000</v>
      </c>
      <c r="G186" s="5">
        <v>-15000000000</v>
      </c>
    </row>
    <row r="187" spans="3:16" x14ac:dyDescent="0.35">
      <c r="C187" t="s">
        <v>15</v>
      </c>
      <c r="D187" s="6">
        <v>24.51</v>
      </c>
      <c r="E187" s="6">
        <v>-11.75</v>
      </c>
      <c r="F187" s="6">
        <v>-12.87</v>
      </c>
      <c r="G187" s="6">
        <v>-10.8</v>
      </c>
    </row>
    <row r="188" spans="3:16" x14ac:dyDescent="0.35">
      <c r="C188" t="s">
        <v>47</v>
      </c>
      <c r="I188" s="6">
        <v>-47.6</v>
      </c>
      <c r="J188" s="6">
        <v>-23.57</v>
      </c>
      <c r="K188" s="6">
        <v>-19.78</v>
      </c>
      <c r="L188" s="6">
        <v>-7.01</v>
      </c>
      <c r="M188" s="6">
        <v>-7.2</v>
      </c>
      <c r="N188" s="6">
        <v>-4.6900000000000004</v>
      </c>
      <c r="O188" s="6">
        <v>-9.2100000000000009</v>
      </c>
      <c r="P188" s="6">
        <v>-4953.5200000000004</v>
      </c>
    </row>
    <row r="189" spans="3:16" x14ac:dyDescent="0.35">
      <c r="C189" t="s">
        <v>61</v>
      </c>
      <c r="I189" s="6">
        <v>-2.16</v>
      </c>
      <c r="J189" s="6">
        <v>-3.01</v>
      </c>
      <c r="K189" s="6">
        <v>-5.56</v>
      </c>
      <c r="L189" s="6">
        <v>-19.399999999999999</v>
      </c>
      <c r="M189" s="6">
        <v>-37.5</v>
      </c>
      <c r="N189" s="6">
        <v>-99.79</v>
      </c>
      <c r="O189" s="5">
        <v>0</v>
      </c>
      <c r="P189" s="5">
        <v>0</v>
      </c>
    </row>
    <row r="190" spans="3:16" x14ac:dyDescent="0.35">
      <c r="C190" t="s">
        <v>64</v>
      </c>
      <c r="I190" s="6">
        <v>1.34</v>
      </c>
      <c r="J190" s="6">
        <v>0.73</v>
      </c>
      <c r="K190" s="6">
        <v>0.81</v>
      </c>
      <c r="L190" s="6">
        <v>1.51</v>
      </c>
      <c r="M190" s="6">
        <v>2.74</v>
      </c>
      <c r="N190" s="6">
        <v>7.94</v>
      </c>
      <c r="O190" s="5">
        <v>0</v>
      </c>
      <c r="P190" s="5">
        <v>0</v>
      </c>
    </row>
    <row r="191" spans="3:16" x14ac:dyDescent="0.35">
      <c r="C191" t="s">
        <v>196</v>
      </c>
    </row>
    <row r="192" spans="3:16" x14ac:dyDescent="0.35">
      <c r="C192" t="s">
        <v>197</v>
      </c>
      <c r="I192" s="6">
        <v>-0.25079999999999997</v>
      </c>
      <c r="J192" s="6">
        <v>-0.1444</v>
      </c>
      <c r="K192" s="6">
        <v>-0.1232</v>
      </c>
      <c r="L192" s="6">
        <v>-4.4500000000000005E-2</v>
      </c>
      <c r="M192" s="6">
        <v>-6.6500000000000004E-2</v>
      </c>
      <c r="N192" s="6">
        <v>-3.3599999999999998E-2</v>
      </c>
      <c r="O192" s="6">
        <v>-0.2029</v>
      </c>
      <c r="P192" s="6">
        <v>-0.27710000000000001</v>
      </c>
    </row>
    <row r="193" spans="3:16" x14ac:dyDescent="0.35">
      <c r="C193" t="s">
        <v>198</v>
      </c>
      <c r="I193" s="6">
        <v>-1.7716999999999998</v>
      </c>
      <c r="J193" s="6">
        <v>-0.3382</v>
      </c>
      <c r="K193" s="6">
        <v>-0.21289999999999998</v>
      </c>
      <c r="L193" s="6">
        <v>-6.25E-2</v>
      </c>
      <c r="M193" s="6">
        <v>-0.1057</v>
      </c>
      <c r="N193" s="6">
        <v>-6.2800000000000009E-2</v>
      </c>
      <c r="O193" s="6">
        <v>-0.35539999999999999</v>
      </c>
      <c r="P193" s="6">
        <v>2.6743999999999999</v>
      </c>
    </row>
    <row r="194" spans="3:16" x14ac:dyDescent="0.35">
      <c r="C194" t="s">
        <v>199</v>
      </c>
      <c r="I194" s="6">
        <v>-0.27679999999999999</v>
      </c>
      <c r="J194" s="6">
        <v>-0.2152</v>
      </c>
      <c r="K194" s="6">
        <v>-0.2157</v>
      </c>
      <c r="L194" s="6">
        <v>-5.8700000000000002E-2</v>
      </c>
      <c r="M194" s="6">
        <v>-9.9199999999999997E-2</v>
      </c>
      <c r="N194" s="6">
        <v>-0.12230000000000001</v>
      </c>
      <c r="O194" s="6">
        <v>-0.92819999999999991</v>
      </c>
      <c r="P194" s="6">
        <v>11.7523</v>
      </c>
    </row>
    <row r="195" spans="3:16" x14ac:dyDescent="0.35">
      <c r="C195" t="s">
        <v>200</v>
      </c>
      <c r="I195" s="6">
        <v>-4.3099999999999996</v>
      </c>
      <c r="J195" s="6">
        <v>-5.18</v>
      </c>
      <c r="K195" s="6">
        <v>-15.4</v>
      </c>
      <c r="L195" s="5">
        <v>-11</v>
      </c>
      <c r="M195" s="6">
        <v>-34.090000000000003</v>
      </c>
      <c r="N195" s="6">
        <v>-20.88</v>
      </c>
    </row>
    <row r="196" spans="3:16" x14ac:dyDescent="0.35">
      <c r="C196" t="s">
        <v>58</v>
      </c>
      <c r="I196" s="6">
        <v>3.83</v>
      </c>
      <c r="J196" s="6">
        <v>1.02</v>
      </c>
      <c r="K196" s="6">
        <v>1.18</v>
      </c>
      <c r="L196" s="6">
        <v>1.21</v>
      </c>
      <c r="M196" s="6">
        <v>3.96</v>
      </c>
      <c r="N196" s="6">
        <v>6.27</v>
      </c>
      <c r="O196" s="5">
        <v>0</v>
      </c>
      <c r="P196" s="5">
        <v>0</v>
      </c>
    </row>
    <row r="197" spans="3:16" x14ac:dyDescent="0.35">
      <c r="C197" t="s">
        <v>55</v>
      </c>
      <c r="I197" s="6">
        <v>26.87</v>
      </c>
      <c r="J197" s="6">
        <v>69.69</v>
      </c>
      <c r="K197" s="6">
        <v>92.91</v>
      </c>
      <c r="L197" s="6">
        <v>112.27</v>
      </c>
      <c r="M197" s="6">
        <v>68.11</v>
      </c>
      <c r="N197" s="6">
        <v>74.67</v>
      </c>
      <c r="O197" s="6">
        <v>25.93</v>
      </c>
      <c r="P197" s="6">
        <v>-1852.22</v>
      </c>
    </row>
    <row r="198" spans="3:16" x14ac:dyDescent="0.35">
      <c r="C198" t="s">
        <v>201</v>
      </c>
      <c r="I198" s="6">
        <v>-1.71</v>
      </c>
      <c r="J198" s="6">
        <v>-3.51</v>
      </c>
      <c r="K198" s="6">
        <v>-47.21</v>
      </c>
      <c r="L198" s="6">
        <v>13.79</v>
      </c>
      <c r="M198" s="6">
        <v>7.43</v>
      </c>
      <c r="N198" s="6">
        <v>10.9</v>
      </c>
      <c r="O198" s="5">
        <v>0</v>
      </c>
      <c r="P198" s="5">
        <v>0</v>
      </c>
    </row>
    <row r="199" spans="3:16" x14ac:dyDescent="0.35">
      <c r="C199" t="s">
        <v>202</v>
      </c>
      <c r="I199" s="6">
        <v>-60.06</v>
      </c>
      <c r="J199" s="6">
        <v>-20.23</v>
      </c>
      <c r="K199" s="6">
        <v>-2.33</v>
      </c>
      <c r="L199" s="6">
        <v>9.86</v>
      </c>
      <c r="M199" s="6">
        <v>36.340000000000003</v>
      </c>
      <c r="N199" s="6">
        <v>42.93</v>
      </c>
      <c r="O199" s="6">
        <v>25.77</v>
      </c>
      <c r="P199" s="6">
        <v>-2219.58</v>
      </c>
    </row>
    <row r="200" spans="3:16" x14ac:dyDescent="0.35">
      <c r="C200" t="s">
        <v>203</v>
      </c>
      <c r="I200" s="5">
        <v>8000000000</v>
      </c>
      <c r="J200" s="5">
        <v>9000000000</v>
      </c>
      <c r="K200" s="5">
        <v>8000000000</v>
      </c>
      <c r="L200" s="5">
        <v>5000000000</v>
      </c>
      <c r="M200" s="5">
        <v>1000000000</v>
      </c>
      <c r="N200" s="5">
        <v>1000000000</v>
      </c>
      <c r="O200" s="5">
        <v>0</v>
      </c>
      <c r="P200" s="5">
        <v>3000000000</v>
      </c>
    </row>
    <row r="201" spans="3:16" x14ac:dyDescent="0.35">
      <c r="C201" t="s">
        <v>204</v>
      </c>
      <c r="I201" s="5">
        <v>0</v>
      </c>
      <c r="N201" s="5">
        <v>1000000000</v>
      </c>
      <c r="O201" s="5">
        <v>1000000000</v>
      </c>
    </row>
    <row r="202" spans="3:16" x14ac:dyDescent="0.35">
      <c r="C202" t="s">
        <v>25</v>
      </c>
      <c r="I202" s="5">
        <v>8000000000</v>
      </c>
      <c r="J202" s="5">
        <v>9000000000</v>
      </c>
      <c r="K202" s="5">
        <v>8000000000</v>
      </c>
      <c r="L202" s="5">
        <v>5000000000</v>
      </c>
      <c r="M202" s="5">
        <v>1000000000</v>
      </c>
      <c r="N202" s="5">
        <v>2000000000</v>
      </c>
      <c r="O202" s="5">
        <v>1000000000</v>
      </c>
      <c r="P202" s="5">
        <v>3000000000</v>
      </c>
    </row>
    <row r="203" spans="3:16" x14ac:dyDescent="0.35">
      <c r="C203" t="s">
        <v>22</v>
      </c>
      <c r="I203" s="5">
        <v>-64000000000</v>
      </c>
      <c r="J203" s="5">
        <v>-8000000000</v>
      </c>
      <c r="K203" s="5">
        <v>-2000000000</v>
      </c>
      <c r="L203" s="5">
        <v>-5000000000</v>
      </c>
      <c r="M203" s="5">
        <v>-13000000000</v>
      </c>
      <c r="N203" s="5">
        <v>-41000000000</v>
      </c>
      <c r="O203" s="5">
        <v>-25000000000</v>
      </c>
      <c r="P203" s="5">
        <v>-7000000000</v>
      </c>
    </row>
    <row r="204" spans="3:16" x14ac:dyDescent="0.35">
      <c r="C204" t="s">
        <v>205</v>
      </c>
      <c r="I204" s="5">
        <v>1000000000</v>
      </c>
      <c r="J204" s="5">
        <v>-3000000000</v>
      </c>
      <c r="K204" s="5">
        <v>-12000000000</v>
      </c>
      <c r="L204" s="5">
        <v>11000000000</v>
      </c>
      <c r="M204" s="5">
        <v>39000000000</v>
      </c>
      <c r="N204" s="5">
        <v>45000000000</v>
      </c>
      <c r="O204" s="5">
        <v>19000000000</v>
      </c>
      <c r="P204" s="5">
        <v>-5000000000</v>
      </c>
    </row>
    <row r="205" spans="3:16" x14ac:dyDescent="0.35">
      <c r="C205" t="s">
        <v>206</v>
      </c>
      <c r="I205" s="5">
        <v>23000000000</v>
      </c>
      <c r="J205" s="5">
        <v>-27000000000</v>
      </c>
      <c r="K205" s="5">
        <v>-18000000000</v>
      </c>
      <c r="L205" s="5">
        <v>-4000000000</v>
      </c>
      <c r="M205" s="5">
        <v>-38000000000</v>
      </c>
      <c r="N205" s="5">
        <v>18000000000</v>
      </c>
      <c r="O205" s="5">
        <v>-19000000000</v>
      </c>
      <c r="P205" s="5">
        <v>2000000000</v>
      </c>
    </row>
    <row r="206" spans="3:16" x14ac:dyDescent="0.35">
      <c r="C206" t="s">
        <v>207</v>
      </c>
      <c r="I206" s="5">
        <v>-5000000000</v>
      </c>
      <c r="J206" s="5">
        <v>-7000000000</v>
      </c>
      <c r="K206" s="5">
        <v>-3000000000</v>
      </c>
      <c r="L206" s="5">
        <v>-20000000000</v>
      </c>
      <c r="M206" s="5">
        <v>-1000000000</v>
      </c>
      <c r="N206" s="5">
        <v>-2000000000</v>
      </c>
      <c r="O206" s="5">
        <v>-2000000000</v>
      </c>
      <c r="P206" s="5">
        <v>0</v>
      </c>
    </row>
    <row r="207" spans="3:16" x14ac:dyDescent="0.35">
      <c r="C207" t="s">
        <v>14</v>
      </c>
      <c r="I207" s="5">
        <v>18000000000</v>
      </c>
      <c r="J207" s="5">
        <v>-34000000000</v>
      </c>
      <c r="K207" s="5">
        <v>-21000000000</v>
      </c>
      <c r="L207" s="5">
        <v>-24000000000</v>
      </c>
      <c r="M207" s="5">
        <v>-38000000000</v>
      </c>
      <c r="N207" s="5">
        <v>16000000000</v>
      </c>
      <c r="O207" s="5">
        <v>-20000000000</v>
      </c>
      <c r="P207" s="5">
        <v>1000000000</v>
      </c>
    </row>
    <row r="208" spans="3:16" x14ac:dyDescent="0.35">
      <c r="C208" t="s">
        <v>16</v>
      </c>
      <c r="I208" s="6">
        <v>12.76</v>
      </c>
      <c r="J208" s="6">
        <v>-23.67</v>
      </c>
      <c r="K208" s="6">
        <v>-14.55</v>
      </c>
      <c r="L208" s="6">
        <v>-16.89</v>
      </c>
      <c r="M208" s="6">
        <v>-26.75</v>
      </c>
      <c r="N208" s="6">
        <v>11.23</v>
      </c>
      <c r="O208" s="6">
        <v>-17.28</v>
      </c>
      <c r="P208" s="6">
        <v>1325.02</v>
      </c>
    </row>
    <row r="210" spans="2:16" x14ac:dyDescent="0.35">
      <c r="B210" t="s">
        <v>208</v>
      </c>
      <c r="C210" t="s">
        <v>209</v>
      </c>
      <c r="D210" s="5">
        <v>-48000000000</v>
      </c>
      <c r="E210" s="5">
        <v>-20000000000</v>
      </c>
      <c r="F210" s="5">
        <v>-18000000000</v>
      </c>
      <c r="G210" s="5">
        <v>-16000000000</v>
      </c>
      <c r="H210" s="5">
        <v>-68000000000</v>
      </c>
      <c r="J210" s="5">
        <v>-34000000000</v>
      </c>
      <c r="K210" s="5">
        <v>-28000000000</v>
      </c>
      <c r="L210" s="5">
        <v>-10000000000</v>
      </c>
      <c r="M210" s="5">
        <v>-10000000000</v>
      </c>
      <c r="N210" s="5">
        <v>-7000000000</v>
      </c>
      <c r="O210" s="5">
        <v>-11000000000</v>
      </c>
      <c r="P210" s="5">
        <v>-5000000000</v>
      </c>
    </row>
    <row r="211" spans="2:16" x14ac:dyDescent="0.35">
      <c r="C211" t="s">
        <v>46</v>
      </c>
      <c r="D211" s="6">
        <v>-33.46</v>
      </c>
      <c r="E211" s="6">
        <v>-14.14</v>
      </c>
      <c r="F211" s="6">
        <v>-12.39</v>
      </c>
      <c r="G211" s="6">
        <v>-11.18</v>
      </c>
      <c r="H211" s="6">
        <v>-47.6</v>
      </c>
      <c r="J211" s="6">
        <v>-23.57</v>
      </c>
      <c r="K211" s="6">
        <v>-19.78</v>
      </c>
      <c r="L211" s="6">
        <v>-7.01</v>
      </c>
      <c r="M211" s="6">
        <v>-7.2</v>
      </c>
      <c r="N211" s="6">
        <v>-4.6900000000000004</v>
      </c>
      <c r="O211" s="6">
        <v>-7.58</v>
      </c>
      <c r="P211" s="6">
        <v>-3.4</v>
      </c>
    </row>
    <row r="212" spans="2:16" x14ac:dyDescent="0.35">
      <c r="C212" t="s">
        <v>212</v>
      </c>
      <c r="D212" s="5">
        <v>52000000000</v>
      </c>
      <c r="E212" s="5">
        <v>59000000000</v>
      </c>
      <c r="F212" s="5">
        <v>82000000000</v>
      </c>
      <c r="G212" s="5">
        <v>56000000000</v>
      </c>
      <c r="H212" s="5">
        <v>110000000000</v>
      </c>
      <c r="J212" s="5">
        <v>138000000000</v>
      </c>
      <c r="K212" s="5">
        <v>195000000000</v>
      </c>
      <c r="L212" s="5">
        <v>129000000000</v>
      </c>
      <c r="M212" s="5">
        <v>141000000000</v>
      </c>
      <c r="N212" s="5">
        <v>84000000000</v>
      </c>
      <c r="O212" s="5">
        <v>17000000000</v>
      </c>
      <c r="P212" s="5">
        <v>9000000000</v>
      </c>
    </row>
    <row r="213" spans="2:16" x14ac:dyDescent="0.35">
      <c r="C213" t="s">
        <v>214</v>
      </c>
      <c r="I213" s="6">
        <v>-3.4</v>
      </c>
    </row>
    <row r="214" spans="2:16" x14ac:dyDescent="0.35">
      <c r="C214" t="s">
        <v>216</v>
      </c>
      <c r="I214" s="6">
        <v>7.42</v>
      </c>
    </row>
    <row r="215" spans="2:16" x14ac:dyDescent="0.35">
      <c r="C215" t="s">
        <v>219</v>
      </c>
      <c r="I215" s="6">
        <v>6.03</v>
      </c>
    </row>
    <row r="216" spans="2:16" x14ac:dyDescent="0.35">
      <c r="C216" t="s">
        <v>225</v>
      </c>
      <c r="I216" s="6">
        <v>-47.6</v>
      </c>
    </row>
    <row r="217" spans="2:16" x14ac:dyDescent="0.35">
      <c r="C217" t="s">
        <v>227</v>
      </c>
      <c r="D217" s="6">
        <v>50.24</v>
      </c>
    </row>
    <row r="218" spans="2:16" x14ac:dyDescent="0.35">
      <c r="C218" t="s">
        <v>228</v>
      </c>
      <c r="I218" s="6">
        <v>26.87</v>
      </c>
    </row>
    <row r="219" spans="2:16" x14ac:dyDescent="0.35">
      <c r="C219" t="s">
        <v>230</v>
      </c>
      <c r="D219" s="6">
        <v>1.01</v>
      </c>
    </row>
    <row r="220" spans="2:16" x14ac:dyDescent="0.35">
      <c r="C220" t="s">
        <v>231</v>
      </c>
      <c r="D220" s="6">
        <v>0.87</v>
      </c>
    </row>
    <row r="221" spans="2:16" x14ac:dyDescent="0.35">
      <c r="C221" t="s">
        <v>232</v>
      </c>
      <c r="D221" s="6">
        <v>0.21</v>
      </c>
    </row>
    <row r="222" spans="2:16" x14ac:dyDescent="0.35">
      <c r="C222" t="s">
        <v>234</v>
      </c>
      <c r="D222" s="6">
        <v>5.45</v>
      </c>
    </row>
    <row r="223" spans="2:16" x14ac:dyDescent="0.35">
      <c r="C223" t="s">
        <v>235</v>
      </c>
      <c r="D223" s="6">
        <v>0.03</v>
      </c>
    </row>
    <row r="224" spans="2:16" x14ac:dyDescent="0.35">
      <c r="C224" t="s">
        <v>236</v>
      </c>
      <c r="D224" s="6">
        <v>7.07</v>
      </c>
    </row>
    <row r="225" spans="3:9" x14ac:dyDescent="0.35">
      <c r="C225" t="s">
        <v>12</v>
      </c>
      <c r="D225" s="5">
        <v>35000000000</v>
      </c>
    </row>
    <row r="226" spans="3:9" x14ac:dyDescent="0.35">
      <c r="C226" t="s">
        <v>238</v>
      </c>
      <c r="I226" s="6">
        <v>-2.15</v>
      </c>
    </row>
    <row r="227" spans="3:9" x14ac:dyDescent="0.35">
      <c r="C227" t="s">
        <v>239</v>
      </c>
      <c r="I227" s="5">
        <v>0</v>
      </c>
    </row>
    <row r="228" spans="3:9" x14ac:dyDescent="0.35">
      <c r="C228" t="s">
        <v>240</v>
      </c>
      <c r="I228" s="5">
        <v>0</v>
      </c>
    </row>
    <row r="229" spans="3:9" x14ac:dyDescent="0.35">
      <c r="C229" t="s">
        <v>241</v>
      </c>
      <c r="I229" s="5">
        <v>0</v>
      </c>
    </row>
    <row r="230" spans="3:9" x14ac:dyDescent="0.35">
      <c r="C230" t="s">
        <v>243</v>
      </c>
      <c r="D230" s="6">
        <v>22.08</v>
      </c>
    </row>
    <row r="231" spans="3:9" x14ac:dyDescent="0.35">
      <c r="C231" t="s">
        <v>244</v>
      </c>
      <c r="D231" s="6">
        <v>18.34</v>
      </c>
    </row>
    <row r="232" spans="3:9" x14ac:dyDescent="0.35">
      <c r="C232" t="s">
        <v>245</v>
      </c>
      <c r="D232" s="6">
        <v>16.260000000000002</v>
      </c>
    </row>
    <row r="233" spans="3:9" x14ac:dyDescent="0.35">
      <c r="C233" t="s">
        <v>246</v>
      </c>
      <c r="D233" s="6">
        <v>24.16</v>
      </c>
    </row>
    <row r="234" spans="3:9" x14ac:dyDescent="0.35">
      <c r="C234" t="s">
        <v>247</v>
      </c>
      <c r="D234" s="6">
        <v>4.12</v>
      </c>
    </row>
    <row r="235" spans="3:9" x14ac:dyDescent="0.35">
      <c r="C235" t="s">
        <v>42</v>
      </c>
      <c r="I235" s="5">
        <v>232000000000</v>
      </c>
    </row>
    <row r="236" spans="3:9" x14ac:dyDescent="0.35">
      <c r="C236" t="s">
        <v>250</v>
      </c>
      <c r="I236" s="5">
        <v>192000000000</v>
      </c>
    </row>
    <row r="237" spans="3:9" x14ac:dyDescent="0.35">
      <c r="C237" t="s">
        <v>251</v>
      </c>
      <c r="I237" s="5">
        <v>1430000000</v>
      </c>
    </row>
    <row r="238" spans="3:9" x14ac:dyDescent="0.35">
      <c r="C238" t="s">
        <v>252</v>
      </c>
      <c r="I238" s="6">
        <v>0.18260000000000001</v>
      </c>
    </row>
    <row r="239" spans="3:9" x14ac:dyDescent="0.35">
      <c r="C239" t="s">
        <v>253</v>
      </c>
      <c r="D239" s="6">
        <v>0.19289999999999999</v>
      </c>
    </row>
    <row r="240" spans="3:9" x14ac:dyDescent="0.35">
      <c r="C240" t="s">
        <v>254</v>
      </c>
      <c r="D240" s="6">
        <v>-0.58679999999999999</v>
      </c>
    </row>
    <row r="241" spans="3:9" x14ac:dyDescent="0.35">
      <c r="C241" t="s">
        <v>255</v>
      </c>
      <c r="D241" s="6">
        <v>-0.92709999999999992</v>
      </c>
    </row>
    <row r="242" spans="3:9" x14ac:dyDescent="0.35">
      <c r="C242" t="s">
        <v>256</v>
      </c>
      <c r="D242" s="6">
        <v>-0.37340000000000001</v>
      </c>
    </row>
    <row r="243" spans="3:9" x14ac:dyDescent="0.35">
      <c r="C243" t="s">
        <v>257</v>
      </c>
      <c r="D243" s="6">
        <v>-1.9E-2</v>
      </c>
    </row>
    <row r="244" spans="3:9" x14ac:dyDescent="0.35">
      <c r="C244" t="s">
        <v>258</v>
      </c>
      <c r="D244" s="6">
        <v>-1.7006000000000001</v>
      </c>
    </row>
    <row r="245" spans="3:9" x14ac:dyDescent="0.35">
      <c r="C245" t="s">
        <v>259</v>
      </c>
      <c r="I245" s="5">
        <v>3</v>
      </c>
    </row>
    <row r="246" spans="3:9" x14ac:dyDescent="0.35">
      <c r="C246" t="s">
        <v>260</v>
      </c>
      <c r="I246" s="6">
        <v>0.9</v>
      </c>
    </row>
    <row r="247" spans="3:9" x14ac:dyDescent="0.35">
      <c r="C247" t="s">
        <v>261</v>
      </c>
      <c r="I247" s="6">
        <v>0.23</v>
      </c>
    </row>
    <row r="248" spans="3:9" x14ac:dyDescent="0.35">
      <c r="C248" t="s">
        <v>263</v>
      </c>
      <c r="I248" s="6">
        <v>0.11</v>
      </c>
    </row>
    <row r="249" spans="3:9" x14ac:dyDescent="0.35">
      <c r="C249" t="s">
        <v>264</v>
      </c>
      <c r="I249" s="6">
        <v>0.62</v>
      </c>
    </row>
    <row r="250" spans="3:9" x14ac:dyDescent="0.35">
      <c r="C250" t="s">
        <v>265</v>
      </c>
      <c r="I250" s="6">
        <v>0.11</v>
      </c>
    </row>
    <row r="251" spans="3:9" x14ac:dyDescent="0.35">
      <c r="C251" t="s">
        <v>266</v>
      </c>
      <c r="I251" s="6">
        <v>0.54</v>
      </c>
    </row>
    <row r="252" spans="3:9" x14ac:dyDescent="0.35">
      <c r="C252" t="s">
        <v>271</v>
      </c>
      <c r="D252" s="5">
        <v>72000000000</v>
      </c>
    </row>
    <row r="253" spans="3:9" x14ac:dyDescent="0.35">
      <c r="C253" t="s">
        <v>272</v>
      </c>
      <c r="D253" s="5">
        <v>272000000000</v>
      </c>
    </row>
    <row r="254" spans="3:9" x14ac:dyDescent="0.35">
      <c r="C254" t="s">
        <v>273</v>
      </c>
      <c r="D254" s="5">
        <v>210000000000</v>
      </c>
    </row>
    <row r="255" spans="3:9" x14ac:dyDescent="0.35">
      <c r="C255" t="s">
        <v>193</v>
      </c>
      <c r="D255" s="5">
        <v>1000000000</v>
      </c>
    </row>
    <row r="256" spans="3:9" x14ac:dyDescent="0.35">
      <c r="C256" t="s">
        <v>192</v>
      </c>
      <c r="I256" s="5">
        <v>38000000000</v>
      </c>
    </row>
    <row r="257" spans="3:9" x14ac:dyDescent="0.35">
      <c r="C257" t="s">
        <v>191</v>
      </c>
      <c r="D257" s="5">
        <v>0</v>
      </c>
    </row>
    <row r="258" spans="3:9" x14ac:dyDescent="0.35">
      <c r="C258" t="s">
        <v>190</v>
      </c>
      <c r="D258" s="5">
        <v>8000000000</v>
      </c>
    </row>
    <row r="259" spans="3:9" x14ac:dyDescent="0.35">
      <c r="C259" t="s">
        <v>23</v>
      </c>
      <c r="D259" s="5">
        <v>8000000000</v>
      </c>
    </row>
    <row r="260" spans="3:9" x14ac:dyDescent="0.35">
      <c r="C260" t="s">
        <v>20</v>
      </c>
      <c r="D260" s="5">
        <v>-64000000000</v>
      </c>
    </row>
    <row r="261" spans="3:9" x14ac:dyDescent="0.35">
      <c r="C261" t="s">
        <v>274</v>
      </c>
      <c r="I261" s="5">
        <v>62000000000</v>
      </c>
    </row>
  </sheetData>
  <pageMargins left="0.7" right="0.7" top="0.75" bottom="0.75" header="0.3" footer="0.3"/>
  <ignoredErrors>
    <ignoredError sqref="A1:P262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261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x14ac:dyDescent="0.35">
      <c r="C1" t="s">
        <v>1242</v>
      </c>
      <c r="D1" t="s">
        <v>1</v>
      </c>
      <c r="H1" t="s">
        <v>2</v>
      </c>
      <c r="I1" s="1">
        <v>44925</v>
      </c>
      <c r="J1" s="1">
        <v>44560</v>
      </c>
      <c r="K1" s="1">
        <v>44195</v>
      </c>
      <c r="L1" s="1">
        <v>43829</v>
      </c>
    </row>
    <row r="2" spans="1:12" x14ac:dyDescent="0.35">
      <c r="C2" t="s">
        <v>1243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271">
        <f ca="1">IFERROR(_xlfn.STOCKHISTORY("XIDX:" &amp; $C$1, I1, , 0, 0, 1), "Libur")</f>
        <v>4000</v>
      </c>
      <c r="J2" s="2" vm="272">
        <f ca="1">IFERROR(_xlfn.STOCKHISTORY("XIDX:" &amp; $C$1, J1, , 0, 0, 1), "Libur")</f>
        <v>6800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x14ac:dyDescent="0.35">
      <c r="D3" s="1">
        <v>46111</v>
      </c>
      <c r="H3" s="1">
        <f>IFERROR(INDEX(D3:G3,COUNT(D3:G3)),"")</f>
        <v>46111</v>
      </c>
    </row>
    <row r="4" spans="1:12" x14ac:dyDescent="0.35">
      <c r="B4" t="s">
        <v>4</v>
      </c>
      <c r="C4" t="s">
        <v>5</v>
      </c>
      <c r="D4" s="2">
        <f>IFERROR(INDEX(D51:D500,MATCH($C$4,$C$51:$C$500,0)),"")</f>
        <v>370796352</v>
      </c>
      <c r="H4" s="2">
        <f>IFERROR(SUM(D4:G4)*(4/MAX(1,COUNT(D4:G4))),"")</f>
        <v>1483185408</v>
      </c>
      <c r="I4" s="2">
        <f>IFERROR(INDEX(I51:I500,MATCH($C$4,$C$51:$C$500,0)),"")</f>
        <v>19160703697</v>
      </c>
      <c r="J4" s="2">
        <f>IFERROR(INDEX(J51:J500,MATCH($C$4,$C$51:$C$500,0)),"")</f>
        <v>23583268237</v>
      </c>
      <c r="K4" s="2">
        <f>IFERROR(INDEX(K51:K500,MATCH($C$4,$C$51:$C$500,0)),"")</f>
        <v>21552522737</v>
      </c>
      <c r="L4" s="2">
        <f>IFERROR(INDEX(L51:L500,MATCH($C$4,$C$51:$C$500,0)),"")</f>
        <v>19652388299</v>
      </c>
    </row>
    <row r="5" spans="1:12" x14ac:dyDescent="0.35">
      <c r="B5" t="s">
        <v>6</v>
      </c>
      <c r="C5" t="s">
        <v>7</v>
      </c>
      <c r="D5" s="2">
        <f>IFERROR(INDEX(D51:D500,MATCH($C$5,$C$51:$C$500,0)),"")</f>
        <v>-990062352</v>
      </c>
      <c r="H5" s="2">
        <f>IFERROR(SUM(D5:G5)*(4/MAX(1,COUNT(D5:G5))),"")</f>
        <v>-3960249408</v>
      </c>
      <c r="I5" s="2">
        <f>IFERROR(INDEX(I51:I500,MATCH($C$5,$C$51:$C$500,0)),"")</f>
        <v>4373883830</v>
      </c>
      <c r="J5" s="2">
        <f>IFERROR(INDEX(J51:J500,MATCH($C$5,$C$51:$C$500,0)),"")</f>
        <v>6447018781</v>
      </c>
      <c r="K5" s="2">
        <f>IFERROR(INDEX(K51:K500,MATCH($C$5,$C$51:$C$500,0)),"")</f>
        <v>980614709</v>
      </c>
      <c r="L5" s="2">
        <f>IFERROR(INDEX(L51:L500,MATCH($C$5,$C$51:$C$500,0)),"")</f>
        <v>2162355525</v>
      </c>
    </row>
    <row r="6" spans="1:12" x14ac:dyDescent="0.35">
      <c r="B6" t="s">
        <v>8</v>
      </c>
      <c r="C6" t="s">
        <v>9</v>
      </c>
      <c r="D6" s="2">
        <f>IFERROR(INDEX(D51:D500,MATCH($C$6,$C$51:$C$500,0)),"")</f>
        <v>64470241392</v>
      </c>
      <c r="H6" s="2">
        <f>IFERROR(INDEX(D6:G6,COUNT(D6:G6)),"")</f>
        <v>64470241392</v>
      </c>
      <c r="I6" s="2">
        <f>IFERROR(INDEX(I51:I500,MATCH($C$6,$C$51:$C$500,0)),"")</f>
        <v>65684804624</v>
      </c>
      <c r="J6" s="2">
        <f>IFERROR(INDEX(J51:J500,MATCH($C$6,$C$51:$C$500,0)),"")</f>
        <v>57983181593</v>
      </c>
      <c r="K6" s="2">
        <f>IFERROR(INDEX(K51:K500,MATCH($C$6,$C$51:$C$500,0)),"")</f>
        <v>53021431786</v>
      </c>
      <c r="L6" s="2">
        <f>IFERROR(INDEX(L51:L500,MATCH($C$6,$C$51:$C$500,0)),"")</f>
        <v>15984496111</v>
      </c>
    </row>
    <row r="7" spans="1:12" x14ac:dyDescent="0.35">
      <c r="B7" t="s">
        <v>10</v>
      </c>
      <c r="C7" t="s">
        <v>11</v>
      </c>
      <c r="D7" s="3">
        <f>IFERROR(INDEX(D51:D500,MATCH($C$7,$C$51:$C$500,0))/1000000000,"")</f>
        <v>1.26</v>
      </c>
      <c r="H7" s="3">
        <f>IFERROR(INDEX(D7:G7,COUNT(D7:G7)),"")</f>
        <v>1.26</v>
      </c>
      <c r="I7" s="3">
        <f>IFERROR(INDEX(I51:I500,MATCH($C$7,$C$51:$C$500,0))/1000000000,"")</f>
        <v>1.26</v>
      </c>
      <c r="J7" s="3">
        <f>IFERROR(INDEX(J51:J500,MATCH($C$7,$C$51:$C$500,0))/1000000000,"")</f>
        <v>1.26</v>
      </c>
      <c r="K7" s="3">
        <f>IFERROR(INDEX(K51:K500,MATCH($C$7,$C$51:$C$500,0))/1000000000,"")</f>
        <v>1.26</v>
      </c>
      <c r="L7" s="3">
        <f>IFERROR(INDEX(L51:L500,MATCH($C$7,$C$51:$C$500,0))/1000000000,"")</f>
        <v>1.26</v>
      </c>
    </row>
    <row r="8" spans="1:12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>IFERROR(INDEX(I51:I500,MATCH($C$8,$C$51:$C$500,0)),"")</f>
        <v>-2000000000</v>
      </c>
      <c r="J8" s="2">
        <f>IFERROR(INDEX(J51:J500,MATCH($C$8,$C$51:$C$500,0)),"")</f>
        <v>-1000000000</v>
      </c>
      <c r="K8" s="2">
        <f>IFERROR(INDEX(K51:K500,MATCH($C$8,$C$51:$C$500,0)),"")</f>
        <v>-6000000000</v>
      </c>
      <c r="L8" s="2">
        <f>IFERROR(INDEX(L51:L500,MATCH($C$8,$C$51:$C$500,0)),"")</f>
        <v>-2000000000</v>
      </c>
    </row>
    <row r="9" spans="1:12" x14ac:dyDescent="0.35">
      <c r="A9" t="s">
        <v>15</v>
      </c>
      <c r="C9" t="s">
        <v>16</v>
      </c>
      <c r="D9" s="3">
        <f>IFERROR(INDEX(D51:D500,MATCH("Free cash flow per share (Quarter)",$C$51:$C$500,0)),"")</f>
        <v>-0.73</v>
      </c>
      <c r="H9" s="3">
        <f>IFERROR(INDEX(D9:G9,COUNT(D9:G9)),"")</f>
        <v>-0.73</v>
      </c>
      <c r="I9" s="3">
        <f>IFERROR(INDEX(I51:I500,MATCH($C$9,$C$51:$C$500,0)),"")</f>
        <v>-1.42</v>
      </c>
      <c r="J9" s="3">
        <f>IFERROR(INDEX(J51:J500,MATCH($C$9,$C$51:$C$500,0)),"")</f>
        <v>-0.08</v>
      </c>
      <c r="K9" s="3">
        <f>IFERROR(INDEX(K51:K500,MATCH($C$9,$C$51:$C$500,0)),"")</f>
        <v>-4.79</v>
      </c>
      <c r="L9" s="3">
        <f>IFERROR(INDEX(L51:L500,MATCH($C$9,$C$51:$C$500,0)),"")</f>
        <v>-1.74</v>
      </c>
    </row>
    <row r="10" spans="1:12" x14ac:dyDescent="0.35">
      <c r="C10" t="s">
        <v>17</v>
      </c>
      <c r="D10" s="3" t="str">
        <f ca="1">IFERROR(IF(D9=0,"",D2/D9),"")</f>
        <v/>
      </c>
      <c r="I10" s="3">
        <f ca="1">IFERROR(IF(I9=0,"",I2/I9),"")</f>
        <v>-2816.9014084507044</v>
      </c>
      <c r="J10" s="3">
        <f ca="1">IFERROR(IF(J9=0,"",J2/J9),"")</f>
        <v>-85000</v>
      </c>
      <c r="K10" s="3" t="str">
        <f ca="1">IFERROR(IF(K9=0,"",K2/K9),"")</f>
        <v/>
      </c>
      <c r="L10" s="3" t="str">
        <f ca="1">IFERROR(IF(L9=0,"",L2/L9),"")</f>
        <v/>
      </c>
    </row>
    <row r="11" spans="1:12" x14ac:dyDescent="0.35">
      <c r="B11" t="s">
        <v>18</v>
      </c>
      <c r="C11" t="s">
        <v>19</v>
      </c>
      <c r="D11" s="2">
        <f>IFERROR(INDEX(D51:D500,MATCH($C$11,$C$51:$C$500,0)),"")</f>
        <v>38821486286</v>
      </c>
      <c r="H11" s="2">
        <f>IFERROR(INDEX(D11:G11,COUNT(D11:G11)),"")</f>
        <v>38821486286</v>
      </c>
      <c r="I11" s="2">
        <f>IFERROR(INDEX(I51:I500,MATCH($C$11,$C$51:$C$500,0)),"")</f>
        <v>39007690018</v>
      </c>
      <c r="J11" s="2">
        <f>IFERROR(INDEX(J51:J500,MATCH($C$11,$C$51:$C$500,0)),"")</f>
        <v>37967044668</v>
      </c>
      <c r="K11" s="2">
        <f>IFERROR(INDEX(K51:K500,MATCH($C$11,$C$51:$C$500,0)),"")</f>
        <v>44123669532</v>
      </c>
      <c r="L11" s="2">
        <f>IFERROR(INDEX(L51:L500,MATCH($C$11,$C$51:$C$500,0)),"")</f>
        <v>10460982518</v>
      </c>
    </row>
    <row r="12" spans="1:12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-39000000000</v>
      </c>
      <c r="H12" s="2">
        <f>IFERROR(INDEX(D12:G12,COUNT(D12:G12)),"")</f>
        <v>-39000000000</v>
      </c>
      <c r="I12" s="2">
        <f>IFERROR(INDEX(I51:I500,MATCH($C$12,$C$51:$C$500,0)),"")</f>
        <v>-39000000000</v>
      </c>
      <c r="J12" s="2">
        <f>IFERROR(INDEX(J51:J500,MATCH($C$12,$C$51:$C$500,0)),"")</f>
        <v>-38000000000</v>
      </c>
      <c r="K12" s="2">
        <f>IFERROR(INDEX(K51:K500,MATCH($C$12,$C$51:$C$500,0)),"")</f>
        <v>-44000000000</v>
      </c>
      <c r="L12" s="2">
        <f>IFERROR(INDEX(L51:L500,MATCH($C$12,$C$51:$C$500,0)),"")</f>
        <v>-10000000000</v>
      </c>
    </row>
    <row r="13" spans="1:12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x14ac:dyDescent="0.35">
      <c r="C14" t="s">
        <v>26</v>
      </c>
      <c r="D14" s="2">
        <f>IFERROR(INDEX(D51:D500,MATCH($C$14,$C$51:$C$500,0)),"")</f>
        <v>175068859</v>
      </c>
      <c r="H14" s="2">
        <f>IFERROR(SUM(D14:G14)*(4/MAX(1,COUNT(D14:G14))),"")</f>
        <v>700275436</v>
      </c>
      <c r="I14" s="2">
        <f>IFERROR(INDEX(I51:I500,MATCH($C$14,$C$51:$C$500,0)),"")</f>
        <v>-20275174</v>
      </c>
      <c r="J14" s="2">
        <f>IFERROR(INDEX(J51:J500,MATCH($C$14,$C$51:$C$500,0)),"")</f>
        <v>-28743288</v>
      </c>
      <c r="K14" s="2">
        <f>IFERROR(INDEX(K51:K500,MATCH($C$14,$C$51:$C$500,0)),"")</f>
        <v>-166301369</v>
      </c>
      <c r="L14" s="2">
        <f>IFERROR(INDEX(L51:L500,MATCH($C$14,$C$51:$C$500,0)),"")</f>
        <v>-466108469</v>
      </c>
    </row>
    <row r="15" spans="1:12" x14ac:dyDescent="0.35">
      <c r="C15" t="s">
        <v>27</v>
      </c>
      <c r="D15" s="2">
        <f>IFERROR(INDEX(D51:D500,MATCH($C$15,$C$51:$C$500,0)),"")</f>
        <v>68270873</v>
      </c>
      <c r="H15" s="2">
        <f>IFERROR(SUM(D15:G15)*(4/MAX(1,COUNT(D15:G15))),"")</f>
        <v>273083492</v>
      </c>
      <c r="I15" s="2">
        <f>IFERROR(INDEX(I51:I500,MATCH($C$15,$C$51:$C$500,0)),"")</f>
        <v>-505574661</v>
      </c>
      <c r="J15" s="2">
        <f>IFERROR(INDEX(J51:J500,MATCH($C$15,$C$51:$C$500,0)),"")</f>
        <v>-1360134471</v>
      </c>
      <c r="K15" s="2">
        <f>IFERROR(INDEX(K51:K500,MATCH($C$15,$C$51:$C$500,0)),"")</f>
        <v>-848689636</v>
      </c>
      <c r="L15" s="2">
        <f>IFERROR(INDEX(L51:L500,MATCH($C$15,$C$51:$C$500,0)),"")</f>
        <v>-102761942</v>
      </c>
    </row>
    <row r="16" spans="1:12" x14ac:dyDescent="0.35">
      <c r="C16" t="s">
        <v>28</v>
      </c>
      <c r="D16" s="2">
        <f>IFERROR(INDEX(D51:D500,MATCH($C$16,$C$51:$C$500,0)),"")</f>
        <v>-1282834106</v>
      </c>
      <c r="H16" s="2">
        <f>IFERROR(SUM(D16:G16)*(4/MAX(1,COUNT(D16:G16))),"")</f>
        <v>-5131336424</v>
      </c>
      <c r="I16" s="2">
        <f>IFERROR(INDEX(I51:I500,MATCH($C$16,$C$51:$C$500,0)),"")</f>
        <v>3367981815</v>
      </c>
      <c r="J16" s="2">
        <f>IFERROR(INDEX(J51:J500,MATCH($C$16,$C$51:$C$500,0)),"")</f>
        <v>5741497250</v>
      </c>
      <c r="K16" s="2">
        <f>IFERROR(INDEX(K51:K500,MATCH($C$16,$C$51:$C$500,0)),"")</f>
        <v>2451006376</v>
      </c>
      <c r="L16" s="2">
        <f>IFERROR(INDEX(L51:L500,MATCH($C$16,$C$51:$C$500,0)),"")</f>
        <v>2951639140</v>
      </c>
    </row>
    <row r="17" spans="1:12" x14ac:dyDescent="0.35">
      <c r="A17" t="s">
        <v>29</v>
      </c>
    </row>
    <row r="18" spans="1:12" x14ac:dyDescent="0.35">
      <c r="A18" t="s">
        <v>30</v>
      </c>
      <c r="D18" t="s">
        <v>1</v>
      </c>
      <c r="H18" t="s">
        <v>2</v>
      </c>
      <c r="I18" t="s">
        <v>34</v>
      </c>
      <c r="J18" t="s">
        <v>35</v>
      </c>
      <c r="K18" t="s">
        <v>36</v>
      </c>
      <c r="L18" t="s">
        <v>37</v>
      </c>
    </row>
    <row r="19" spans="1:12" x14ac:dyDescent="0.35">
      <c r="A19" t="s">
        <v>39</v>
      </c>
      <c r="C19" t="s">
        <v>40</v>
      </c>
    </row>
    <row r="20" spans="1:12" x14ac:dyDescent="0.35">
      <c r="A20" t="s">
        <v>41</v>
      </c>
      <c r="C20" t="s">
        <v>42</v>
      </c>
      <c r="D20" s="2" t="str">
        <f ca="1">IFERROR(D21*D2,"")</f>
        <v/>
      </c>
      <c r="H20" s="2" t="str">
        <f ca="1">IFERROR(H21*H2,"")</f>
        <v/>
      </c>
      <c r="I20" s="2">
        <f ca="1">IFERROR(I21*I2,"")</f>
        <v>5040000000000</v>
      </c>
      <c r="J20" s="2">
        <f ca="1">IFERROR(J21*J2,"")</f>
        <v>8568000000000</v>
      </c>
      <c r="K20" s="2" t="str">
        <f ca="1">IFERROR(K21*K2,"")</f>
        <v/>
      </c>
      <c r="L20" s="2" t="str">
        <f ca="1">IFERROR(L21*L2,"")</f>
        <v/>
      </c>
    </row>
    <row r="21" spans="1:12" x14ac:dyDescent="0.35">
      <c r="C21" t="s">
        <v>11</v>
      </c>
      <c r="D21" s="2">
        <f>IFERROR(INDEX(D51:D500,MATCH($C$7,$C$51:$C$500,0)),"")</f>
        <v>1260000000</v>
      </c>
      <c r="H21" s="2">
        <f>IFERROR(INDEX(D21:G21,COUNT(D21:G21)),"")</f>
        <v>1260000000</v>
      </c>
      <c r="I21" s="2">
        <f>IFERROR(INDEX(I51:I500,MATCH($C$7,$C$51:$C$500,0)),"")</f>
        <v>1260000000</v>
      </c>
      <c r="J21" s="2">
        <f>IFERROR(INDEX(J51:J500,MATCH($C$7,$C$51:$C$500,0)),"")</f>
        <v>1260000000</v>
      </c>
      <c r="K21" s="2">
        <f>IFERROR(INDEX(K51:K500,MATCH($C$7,$C$51:$C$500,0)),"")</f>
        <v>1260000000</v>
      </c>
      <c r="L21" s="2">
        <f>IFERROR(INDEX(L51:L500,MATCH($C$7,$C$51:$C$500,0)),"")</f>
        <v>1260000000</v>
      </c>
    </row>
    <row r="23" spans="1:12" x14ac:dyDescent="0.35">
      <c r="B23" t="s">
        <v>43</v>
      </c>
      <c r="C23" t="s">
        <v>44</v>
      </c>
      <c r="D23" s="3">
        <f>IFERROR(D5/D6*100,"")</f>
        <v>-1.5356889172790582</v>
      </c>
      <c r="H23" s="3">
        <f>IFERROR(H5/H6*100,"")</f>
        <v>-6.1427556691162328</v>
      </c>
      <c r="I23" s="3">
        <f>IFERROR(I5/I6*100,"")</f>
        <v>6.6588975259003274</v>
      </c>
      <c r="J23" s="3">
        <f>IFERROR(J5/J6*100,"")</f>
        <v>11.118773761421732</v>
      </c>
      <c r="K23" s="3">
        <f>IFERROR(K5/K6*100,"")</f>
        <v>1.8494685563337154</v>
      </c>
      <c r="L23" s="3">
        <f>IFERROR(L5/L6*100,"")</f>
        <v>13.527830405063183</v>
      </c>
    </row>
    <row r="24" spans="1:12" x14ac:dyDescent="0.35">
      <c r="C24" t="s">
        <v>45</v>
      </c>
      <c r="D24" s="4" t="str">
        <f>IFERROR(_xlfn.RRI(5,I23,D23),"")</f>
        <v/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x14ac:dyDescent="0.35">
      <c r="A25" t="s">
        <v>46</v>
      </c>
      <c r="C25" t="s">
        <v>47</v>
      </c>
      <c r="D25" s="3">
        <f>IFERROR(INDEX(D51:D500,MATCH($A$25,$C$51:$C$500,0)),"")</f>
        <v>-0.95</v>
      </c>
      <c r="H25" s="3">
        <f>IFERROR(INDEX(D25:G25,COUNT(D25:G25)),"")</f>
        <v>-0.95</v>
      </c>
      <c r="I25" s="3">
        <f>IFERROR(INDEX(I51:I500,MATCH($C$25,$C$51:$C$500,0)),"")</f>
        <v>2.57</v>
      </c>
      <c r="J25" s="3">
        <f>IFERROR(INDEX(J51:J500,MATCH($C$25,$C$51:$C$500,0)),"")</f>
        <v>4.72</v>
      </c>
      <c r="K25" s="3">
        <f>IFERROR(INDEX(K51:K500,MATCH($C$25,$C$51:$C$500,0)),"")</f>
        <v>1.32</v>
      </c>
      <c r="L25" s="3">
        <f>IFERROR(INDEX(L51:L500,MATCH($C$25,$C$51:$C$500,0)),"")</f>
        <v>2.34</v>
      </c>
    </row>
    <row r="26" spans="1:12" x14ac:dyDescent="0.35">
      <c r="C26" t="s">
        <v>48</v>
      </c>
      <c r="D26" s="4" t="str">
        <f>IFERROR(_xlfn.RRI(5,I25,D25),"")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x14ac:dyDescent="0.35">
      <c r="C27" t="s">
        <v>49</v>
      </c>
      <c r="D27" s="3">
        <f>IFERROR(D4/D21,"")</f>
        <v>0.29428281904761905</v>
      </c>
      <c r="H27" s="3">
        <f>IFERROR(H4/H21,"")</f>
        <v>1.1771312761904762</v>
      </c>
      <c r="I27" s="3">
        <f>IFERROR(I4/I21,"")</f>
        <v>15.206907696031745</v>
      </c>
      <c r="J27" s="3">
        <f>IFERROR(J4/J21,"")</f>
        <v>18.716879553174604</v>
      </c>
      <c r="K27" s="3">
        <f>IFERROR(K4/K21,"")</f>
        <v>17.105176775396824</v>
      </c>
      <c r="L27" s="3">
        <f>IFERROR(L4/L21,"")</f>
        <v>15.59713357063492</v>
      </c>
    </row>
    <row r="28" spans="1:12" x14ac:dyDescent="0.35">
      <c r="C28" t="s">
        <v>50</v>
      </c>
      <c r="D28" s="4">
        <f>IFERROR(_xlfn.RRI(5,I27,D27),"")</f>
        <v>-0.54569784222540552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x14ac:dyDescent="0.35">
      <c r="C29" t="s">
        <v>51</v>
      </c>
      <c r="H29" s="4">
        <f>IFERROR(((H25-I25)/I25)*100%,"")</f>
        <v>-1.3696498054474708</v>
      </c>
      <c r="I29" s="4">
        <f>IFERROR(((I25-J25)/J25)*100%,"")</f>
        <v>-0.45550847457627119</v>
      </c>
      <c r="J29" s="4">
        <f>IFERROR(((J25-K25)/K25)*100%,"")</f>
        <v>2.5757575757575752</v>
      </c>
      <c r="K29" s="4">
        <f>IFERROR(((K25-L25)/L25)*100%,"")</f>
        <v>-0.43589743589743585</v>
      </c>
      <c r="L29" s="4" t="str">
        <f>IFERROR(((L25-M25)/M25)*100%,"")</f>
        <v/>
      </c>
    </row>
    <row r="30" spans="1:12" x14ac:dyDescent="0.35">
      <c r="C30" t="s">
        <v>52</v>
      </c>
      <c r="H30" s="4">
        <f>IFERROR(((H27-I27)/I27)*100%,"")</f>
        <v>-0.92259233108269278</v>
      </c>
      <c r="I30" s="4">
        <f>IFERROR(((I27-J27)/J27)*100%,"")</f>
        <v>-0.18752975607771785</v>
      </c>
      <c r="J30" s="4">
        <f>IFERROR(((J27-K27)/K27)*100%,"")</f>
        <v>9.4223099763339882E-2</v>
      </c>
      <c r="K30" s="4">
        <f>IFERROR(((K27-L27)/L27)*100%,"")</f>
        <v>9.668720203827269E-2</v>
      </c>
      <c r="L30" s="4" t="str">
        <f>IFERROR(((L27-M27)/M27)*100%,"")</f>
        <v/>
      </c>
    </row>
    <row r="32" spans="1:12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52.92</v>
      </c>
      <c r="H32" s="3">
        <f>IFERROR(INDEX(D32:G32,COUNT(D32:G32)),"")</f>
        <v>52.92</v>
      </c>
      <c r="I32" s="3">
        <f>IFERROR(INDEX(I51:I500,MATCH($C$32,$C$51:$C$500,0)),"")</f>
        <v>53.86</v>
      </c>
      <c r="J32" s="3">
        <f>IFERROR(INDEX(J51:J500,MATCH($C$32,$C$51:$C$500,0)),"")</f>
        <v>47.44</v>
      </c>
      <c r="K32" s="3">
        <f>IFERROR(INDEX(K51:K500,MATCH($C$32,$C$51:$C$500,0)),"")</f>
        <v>42.31</v>
      </c>
      <c r="L32" s="3">
        <f>IFERROR(INDEX(L51:L500,MATCH($C$32,$C$51:$C$500,0)),"")</f>
        <v>12.78</v>
      </c>
    </row>
    <row r="33" spans="1:12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9.26</v>
      </c>
      <c r="H33" s="3">
        <f>IFERROR(INDEX(D33:G33,COUNT(D33:G33)),"")</f>
        <v>9.26</v>
      </c>
      <c r="I33" s="3">
        <f>IFERROR(INDEX(I51:I500,MATCH($C$33,$C$51:$C$500,0)),"")</f>
        <v>74.27</v>
      </c>
      <c r="J33" s="3">
        <f>IFERROR(INDEX(J51:J500,MATCH($C$33,$C$51:$C$500,0)),"")</f>
        <v>143.34</v>
      </c>
      <c r="K33" s="3">
        <f>IFERROR(INDEX(K51:K500,MATCH($C$33,$C$51:$C$500,0)),"")</f>
        <v>18.91</v>
      </c>
      <c r="L33" s="3">
        <f>IFERROR(INDEX(L51:L500,MATCH($C$33,$C$51:$C$500,0)),"")</f>
        <v>0</v>
      </c>
    </row>
    <row r="34" spans="1:12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-515.79</v>
      </c>
      <c r="H34" s="3">
        <f>IFERROR(INDEX(D34:G34,COUNT(D34:G34)),"")</f>
        <v>-515.79</v>
      </c>
      <c r="I34" s="3">
        <f>IFERROR(INDEX(I51:I500,MATCH($C$34,$C$51:$C$500,0)),"")</f>
        <v>1556.42</v>
      </c>
      <c r="J34" s="3">
        <f>IFERROR(INDEX(J51:J500,MATCH($C$34,$C$51:$C$500,0)),"")</f>
        <v>1440.68</v>
      </c>
      <c r="K34" s="3">
        <f>IFERROR(INDEX(K51:K500,MATCH($C$34,$C$51:$C$500,0)),"")</f>
        <v>606.05999999999995</v>
      </c>
      <c r="L34" s="3">
        <f>IFERROR(INDEX(L51:L500,MATCH($C$34,$C$51:$C$500,0)),"")</f>
        <v>0</v>
      </c>
    </row>
    <row r="35" spans="1:12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1660.18</v>
      </c>
      <c r="H35" s="3">
        <f>IFERROR(INDEX(D35:G35,COUNT(D35:G35)),"")</f>
        <v>1660.18</v>
      </c>
      <c r="I35" s="3">
        <f>IFERROR(INDEX(I51:I500,MATCH($C$35,$C$51:$C$500,0)),"")</f>
        <v>262.27</v>
      </c>
      <c r="J35" s="3">
        <f>IFERROR(INDEX(J51:J500,MATCH($C$35,$C$51:$C$500,0)),"")</f>
        <v>362.24</v>
      </c>
      <c r="K35" s="3">
        <f>IFERROR(INDEX(K51:K500,MATCH($C$35,$C$51:$C$500,0)),"")</f>
        <v>46.63</v>
      </c>
      <c r="L35" s="3">
        <f>IFERROR(INDEX(L51:L500,MATCH($C$35,$C$51:$C$500,0)),"")</f>
        <v>0</v>
      </c>
    </row>
    <row r="36" spans="1:12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x14ac:dyDescent="0.35">
      <c r="D50" t="s">
        <v>1170</v>
      </c>
      <c r="E50" t="s">
        <v>1171</v>
      </c>
      <c r="F50" t="s">
        <v>1244</v>
      </c>
      <c r="G50" t="s">
        <v>1245</v>
      </c>
      <c r="H50" t="s">
        <v>1172</v>
      </c>
      <c r="I50" t="s">
        <v>34</v>
      </c>
      <c r="J50" t="s">
        <v>35</v>
      </c>
      <c r="K50" t="s">
        <v>36</v>
      </c>
      <c r="L50" t="s">
        <v>37</v>
      </c>
    </row>
    <row r="51" spans="2:12" x14ac:dyDescent="0.35">
      <c r="B51" t="s">
        <v>74</v>
      </c>
      <c r="C51" t="s">
        <v>5</v>
      </c>
      <c r="D51" s="5">
        <v>370796352</v>
      </c>
      <c r="E51" s="5">
        <v>2575603999</v>
      </c>
      <c r="F51" s="5">
        <v>8369899999</v>
      </c>
      <c r="G51" s="5">
        <v>3693635800</v>
      </c>
      <c r="I51" s="5">
        <v>19160703697</v>
      </c>
      <c r="J51" s="5">
        <v>23583268237</v>
      </c>
      <c r="K51" s="5">
        <v>21552522737</v>
      </c>
      <c r="L51" s="5">
        <v>19652388299</v>
      </c>
    </row>
    <row r="52" spans="2:12" x14ac:dyDescent="0.35">
      <c r="C52" t="s">
        <v>75</v>
      </c>
      <c r="D52" s="5">
        <v>-257217929</v>
      </c>
      <c r="E52" s="5">
        <v>-31770657</v>
      </c>
      <c r="F52" s="5">
        <v>-613752334</v>
      </c>
      <c r="G52" s="5">
        <v>428361981</v>
      </c>
      <c r="I52" s="5">
        <v>-1199796807</v>
      </c>
      <c r="J52" s="5">
        <v>-5302770021</v>
      </c>
      <c r="K52" s="5">
        <v>-4575668890</v>
      </c>
      <c r="L52" s="5">
        <v>-3973374688</v>
      </c>
    </row>
    <row r="53" spans="2:12" x14ac:dyDescent="0.35">
      <c r="C53" t="s">
        <v>76</v>
      </c>
      <c r="D53" s="5">
        <v>113578423</v>
      </c>
      <c r="E53" s="5">
        <v>2543833342</v>
      </c>
      <c r="F53" s="5">
        <v>7756147665</v>
      </c>
      <c r="G53" s="5">
        <v>4121997781</v>
      </c>
      <c r="I53" s="5">
        <v>17960906890</v>
      </c>
      <c r="J53" s="5">
        <v>18280498216</v>
      </c>
      <c r="K53" s="5">
        <v>16976853847</v>
      </c>
      <c r="L53" s="5">
        <v>15679013611</v>
      </c>
    </row>
    <row r="54" spans="2:12" x14ac:dyDescent="0.35">
      <c r="C54" t="s">
        <v>77</v>
      </c>
      <c r="D54" s="5">
        <v>-1527662816</v>
      </c>
      <c r="E54" s="5">
        <v>-1685194740</v>
      </c>
      <c r="F54" s="5">
        <v>-5577858255</v>
      </c>
      <c r="G54" s="5">
        <v>-4314211329</v>
      </c>
      <c r="I54" s="5">
        <v>-14696728273</v>
      </c>
      <c r="J54" s="5">
        <v>-13410546251</v>
      </c>
      <c r="K54" s="5">
        <v>-14616790924</v>
      </c>
      <c r="L54" s="5">
        <v>-13576946154</v>
      </c>
    </row>
    <row r="55" spans="2:12" x14ac:dyDescent="0.35">
      <c r="C55" t="s">
        <v>78</v>
      </c>
      <c r="E55" s="5">
        <v>-713945400</v>
      </c>
      <c r="F55" s="5">
        <v>-760577414</v>
      </c>
      <c r="G55" s="5">
        <v>-650206585</v>
      </c>
      <c r="I55" s="5">
        <v>-2611153001</v>
      </c>
      <c r="J55" s="5">
        <v>-1276335378</v>
      </c>
      <c r="K55" s="5">
        <v>-2996591698</v>
      </c>
      <c r="L55" s="5">
        <v>-2762304854</v>
      </c>
    </row>
    <row r="56" spans="2:12" x14ac:dyDescent="0.35">
      <c r="C56" t="s">
        <v>79</v>
      </c>
      <c r="D56" s="5">
        <v>-1527662816</v>
      </c>
      <c r="E56" s="5">
        <v>-971249340</v>
      </c>
      <c r="F56" s="5">
        <v>-4817280841</v>
      </c>
      <c r="G56" s="5">
        <v>-3664004744</v>
      </c>
      <c r="I56" s="5">
        <v>-12085575272</v>
      </c>
      <c r="J56" s="5">
        <v>-12134210873</v>
      </c>
      <c r="K56" s="5">
        <v>-11620199226</v>
      </c>
      <c r="L56" s="5">
        <v>-10814641300</v>
      </c>
    </row>
    <row r="57" spans="2:12" x14ac:dyDescent="0.35">
      <c r="C57" t="s">
        <v>81</v>
      </c>
      <c r="D57" s="5">
        <v>-1414084393</v>
      </c>
      <c r="E57" s="5">
        <v>858638602</v>
      </c>
      <c r="F57" s="5">
        <v>2178289410</v>
      </c>
      <c r="G57" s="5">
        <v>-192213548</v>
      </c>
      <c r="I57" s="5">
        <v>3264178617</v>
      </c>
      <c r="J57" s="5">
        <v>4869951965</v>
      </c>
      <c r="K57" s="5">
        <v>2360062923</v>
      </c>
      <c r="L57" s="5">
        <v>2102067457</v>
      </c>
    </row>
    <row r="58" spans="2:12" x14ac:dyDescent="0.35">
      <c r="C58" t="s">
        <v>82</v>
      </c>
      <c r="D58" s="5">
        <v>131250287</v>
      </c>
      <c r="E58" s="5">
        <v>232962149</v>
      </c>
      <c r="F58" s="5">
        <v>-211215330</v>
      </c>
      <c r="G58" s="5">
        <v>-111027539</v>
      </c>
      <c r="I58" s="5">
        <v>103803198</v>
      </c>
      <c r="J58" s="5">
        <v>871545285</v>
      </c>
      <c r="K58" s="5">
        <v>90943453</v>
      </c>
      <c r="L58" s="5">
        <v>849571683</v>
      </c>
    </row>
    <row r="59" spans="2:12" x14ac:dyDescent="0.35">
      <c r="C59" t="s">
        <v>83</v>
      </c>
      <c r="F59" s="5">
        <v>313665766</v>
      </c>
      <c r="G59" s="5">
        <v>-313665766</v>
      </c>
    </row>
    <row r="60" spans="2:12" x14ac:dyDescent="0.35">
      <c r="C60" t="s">
        <v>26</v>
      </c>
      <c r="D60" s="5">
        <v>175068859</v>
      </c>
      <c r="E60" s="5">
        <v>-566472490</v>
      </c>
      <c r="F60" s="5">
        <v>546197316</v>
      </c>
      <c r="G60" s="5">
        <v>10732621</v>
      </c>
      <c r="I60" s="5">
        <v>-20275174</v>
      </c>
      <c r="J60" s="5">
        <v>-28743288</v>
      </c>
      <c r="K60" s="5">
        <v>-166301369</v>
      </c>
      <c r="L60" s="5">
        <v>-466108469</v>
      </c>
    </row>
    <row r="61" spans="2:12" x14ac:dyDescent="0.35">
      <c r="C61" t="s">
        <v>925</v>
      </c>
      <c r="L61" s="5">
        <v>1307462441</v>
      </c>
    </row>
    <row r="62" spans="2:12" x14ac:dyDescent="0.35">
      <c r="C62" t="s">
        <v>80</v>
      </c>
      <c r="E62" s="5">
        <v>1141447099</v>
      </c>
      <c r="I62" s="5">
        <v>1141447099</v>
      </c>
    </row>
    <row r="63" spans="2:12" x14ac:dyDescent="0.35">
      <c r="C63" t="s">
        <v>84</v>
      </c>
      <c r="D63" s="5">
        <v>131250287</v>
      </c>
      <c r="E63" s="5">
        <v>232962149</v>
      </c>
      <c r="F63" s="5">
        <v>-211215330</v>
      </c>
      <c r="G63" s="5">
        <v>-111027539</v>
      </c>
      <c r="I63" s="5">
        <v>103803198</v>
      </c>
      <c r="J63" s="5">
        <v>871545285</v>
      </c>
      <c r="K63" s="5">
        <v>90943453</v>
      </c>
      <c r="L63" s="5">
        <v>849571683</v>
      </c>
    </row>
    <row r="64" spans="2:12" x14ac:dyDescent="0.35">
      <c r="C64" t="s">
        <v>28</v>
      </c>
      <c r="D64" s="5">
        <v>-1282834106</v>
      </c>
      <c r="E64" s="5">
        <v>1091600751</v>
      </c>
      <c r="F64" s="5">
        <v>1967074080</v>
      </c>
      <c r="G64" s="5">
        <v>-303241087</v>
      </c>
      <c r="I64" s="5">
        <v>3367981815</v>
      </c>
      <c r="J64" s="5">
        <v>5741497250</v>
      </c>
      <c r="K64" s="5">
        <v>2451006376</v>
      </c>
      <c r="L64" s="5">
        <v>2951639140</v>
      </c>
    </row>
    <row r="65" spans="2:12" x14ac:dyDescent="0.35">
      <c r="C65" t="s">
        <v>27</v>
      </c>
      <c r="D65" s="5">
        <v>68270873</v>
      </c>
      <c r="E65" s="5">
        <v>-82859761</v>
      </c>
      <c r="F65" s="5">
        <v>-608674709</v>
      </c>
      <c r="G65" s="5">
        <v>185959809</v>
      </c>
      <c r="I65" s="5">
        <v>-505574661</v>
      </c>
      <c r="J65" s="5">
        <v>-1360134471</v>
      </c>
      <c r="K65" s="5">
        <v>-848689636</v>
      </c>
      <c r="L65" s="5">
        <v>-102761942</v>
      </c>
    </row>
    <row r="66" spans="2:12" x14ac:dyDescent="0.35">
      <c r="C66" t="s">
        <v>91</v>
      </c>
      <c r="D66" s="5">
        <v>-1214563233</v>
      </c>
      <c r="E66" s="5">
        <v>1008740990</v>
      </c>
      <c r="F66" s="5">
        <v>1358399371</v>
      </c>
      <c r="G66" s="5">
        <v>-117281278</v>
      </c>
      <c r="I66" s="5">
        <v>2862407154</v>
      </c>
      <c r="J66" s="5">
        <v>4381362779</v>
      </c>
      <c r="K66" s="5">
        <v>1602316740</v>
      </c>
      <c r="L66" s="5">
        <v>2848877198</v>
      </c>
    </row>
    <row r="67" spans="2:12" x14ac:dyDescent="0.35">
      <c r="C67" t="s">
        <v>92</v>
      </c>
      <c r="E67" s="5">
        <v>1141449121</v>
      </c>
      <c r="I67" s="5">
        <v>1141449121</v>
      </c>
      <c r="J67" s="5">
        <v>512387028</v>
      </c>
      <c r="K67" s="5">
        <v>-680206665</v>
      </c>
      <c r="L67" s="5">
        <v>-772007154</v>
      </c>
    </row>
    <row r="68" spans="2:12" x14ac:dyDescent="0.35">
      <c r="C68" t="s">
        <v>330</v>
      </c>
      <c r="E68" s="5">
        <v>2022</v>
      </c>
      <c r="I68" s="5">
        <v>2022</v>
      </c>
    </row>
    <row r="69" spans="2:12" x14ac:dyDescent="0.35">
      <c r="C69" t="s">
        <v>386</v>
      </c>
      <c r="E69" s="5">
        <v>1141449121</v>
      </c>
      <c r="I69" s="5">
        <v>1141449121</v>
      </c>
      <c r="J69" s="5">
        <v>512387028</v>
      </c>
      <c r="K69" s="5">
        <v>-680206665</v>
      </c>
      <c r="L69" s="5">
        <v>-772007154</v>
      </c>
    </row>
    <row r="70" spans="2:12" x14ac:dyDescent="0.35">
      <c r="C70" t="s">
        <v>93</v>
      </c>
      <c r="D70" s="5">
        <v>-1214563233</v>
      </c>
      <c r="E70" s="5">
        <v>2150190111</v>
      </c>
      <c r="F70" s="5">
        <v>1358399371</v>
      </c>
      <c r="G70" s="5">
        <v>-117281278</v>
      </c>
      <c r="I70" s="5">
        <v>4003856275</v>
      </c>
      <c r="J70" s="5">
        <v>4893749807</v>
      </c>
      <c r="K70" s="5">
        <v>922110075</v>
      </c>
      <c r="L70" s="5">
        <v>2076870044</v>
      </c>
    </row>
    <row r="71" spans="2:12" x14ac:dyDescent="0.35">
      <c r="C71" t="s">
        <v>94</v>
      </c>
      <c r="D71" s="5">
        <v>-1214563233</v>
      </c>
      <c r="E71" s="5">
        <v>1008740989</v>
      </c>
      <c r="F71" s="5">
        <v>1358399371</v>
      </c>
      <c r="G71" s="5">
        <v>-117281278</v>
      </c>
      <c r="I71" s="5">
        <v>2862407153</v>
      </c>
      <c r="J71" s="5">
        <v>4381362779</v>
      </c>
      <c r="K71" s="5">
        <v>1602316740</v>
      </c>
      <c r="L71" s="5">
        <v>2848877198</v>
      </c>
    </row>
    <row r="72" spans="2:12" x14ac:dyDescent="0.35">
      <c r="C72" t="s">
        <v>7</v>
      </c>
      <c r="D72" s="5">
        <v>-990062352</v>
      </c>
      <c r="E72" s="5">
        <v>2525621839</v>
      </c>
      <c r="F72" s="5">
        <v>1330633399</v>
      </c>
      <c r="G72" s="5">
        <v>-238349412</v>
      </c>
      <c r="I72" s="5">
        <v>4373883830</v>
      </c>
      <c r="J72" s="5">
        <v>6447018781</v>
      </c>
      <c r="K72" s="5">
        <v>980614709</v>
      </c>
      <c r="L72" s="5">
        <v>2162355525</v>
      </c>
    </row>
    <row r="73" spans="2:12" x14ac:dyDescent="0.35">
      <c r="C73" t="s">
        <v>429</v>
      </c>
      <c r="D73" s="5">
        <v>-224500881</v>
      </c>
      <c r="E73" s="5">
        <v>-375431728</v>
      </c>
      <c r="F73" s="5">
        <v>27765972</v>
      </c>
      <c r="G73" s="5">
        <v>121068134</v>
      </c>
      <c r="I73" s="5">
        <v>-370027555</v>
      </c>
      <c r="J73" s="5">
        <v>-1553268974</v>
      </c>
      <c r="K73" s="5">
        <v>-58504634</v>
      </c>
      <c r="L73" s="5">
        <v>-85485481</v>
      </c>
    </row>
    <row r="74" spans="2:12" x14ac:dyDescent="0.35">
      <c r="C74" t="s">
        <v>95</v>
      </c>
      <c r="D74" s="5">
        <v>-1214563233</v>
      </c>
      <c r="E74" s="5">
        <v>1008740989</v>
      </c>
      <c r="F74" s="5">
        <v>1358399371</v>
      </c>
      <c r="G74" s="5">
        <v>-117281278</v>
      </c>
      <c r="I74" s="5">
        <v>2862407153</v>
      </c>
      <c r="J74" s="5">
        <v>4381362779</v>
      </c>
      <c r="K74" s="5">
        <v>1602316740</v>
      </c>
      <c r="L74" s="5">
        <v>2848877198</v>
      </c>
    </row>
    <row r="75" spans="2:12" x14ac:dyDescent="0.35">
      <c r="C75" t="s">
        <v>96</v>
      </c>
      <c r="D75" s="5">
        <v>-1214563233</v>
      </c>
      <c r="E75" s="5">
        <v>2150190111</v>
      </c>
      <c r="F75" s="5">
        <v>1358399371</v>
      </c>
      <c r="G75" s="5">
        <v>-117281278</v>
      </c>
      <c r="I75" s="5">
        <v>4003856275</v>
      </c>
      <c r="J75" s="5">
        <v>4893749807</v>
      </c>
      <c r="K75" s="5">
        <v>922110075</v>
      </c>
      <c r="L75" s="5">
        <v>2076870044</v>
      </c>
    </row>
    <row r="76" spans="2:12" x14ac:dyDescent="0.35">
      <c r="C76" t="s">
        <v>97</v>
      </c>
      <c r="D76" s="5">
        <v>-1214563233</v>
      </c>
      <c r="E76" s="5">
        <v>2150190111</v>
      </c>
      <c r="F76" s="5">
        <v>1358399371</v>
      </c>
      <c r="G76" s="5">
        <v>-117281278</v>
      </c>
      <c r="I76" s="5">
        <v>4003856275</v>
      </c>
      <c r="J76" s="5">
        <v>4893749807</v>
      </c>
      <c r="K76" s="5">
        <v>922110075</v>
      </c>
      <c r="L76" s="5">
        <v>2076870044</v>
      </c>
    </row>
    <row r="78" spans="2:12" x14ac:dyDescent="0.35">
      <c r="B78" t="s">
        <v>98</v>
      </c>
      <c r="C78" t="s">
        <v>99</v>
      </c>
    </row>
    <row r="79" spans="2:12" x14ac:dyDescent="0.35">
      <c r="C79" t="s">
        <v>100</v>
      </c>
    </row>
    <row r="80" spans="2:12" x14ac:dyDescent="0.35">
      <c r="C80" t="s">
        <v>19</v>
      </c>
      <c r="D80" s="5">
        <v>38821486286</v>
      </c>
      <c r="E80" s="5">
        <v>39007690018</v>
      </c>
      <c r="F80" s="5">
        <v>38790017379</v>
      </c>
      <c r="G80" s="5">
        <v>39840270979</v>
      </c>
      <c r="I80" s="5">
        <v>39007690018</v>
      </c>
      <c r="J80" s="5">
        <v>37967044668</v>
      </c>
      <c r="K80" s="5">
        <v>44123669532</v>
      </c>
      <c r="L80" s="5">
        <v>10460982518</v>
      </c>
    </row>
    <row r="81" spans="3:12" x14ac:dyDescent="0.35">
      <c r="C81" t="s">
        <v>101</v>
      </c>
      <c r="D81" s="5">
        <v>25834160600</v>
      </c>
      <c r="E81" s="5">
        <v>25862139111</v>
      </c>
      <c r="F81" s="5">
        <v>27105416172</v>
      </c>
      <c r="G81" s="5">
        <v>23411127361</v>
      </c>
      <c r="I81" s="5">
        <v>25862139111</v>
      </c>
      <c r="J81" s="5">
        <v>22347835000</v>
      </c>
      <c r="K81" s="5">
        <v>16099435500</v>
      </c>
      <c r="L81" s="5">
        <v>4859806513</v>
      </c>
    </row>
    <row r="82" spans="3:12" x14ac:dyDescent="0.35">
      <c r="C82" t="s">
        <v>103</v>
      </c>
      <c r="D82" s="5">
        <v>917478148</v>
      </c>
      <c r="E82" s="5">
        <v>962663868</v>
      </c>
      <c r="I82" s="5">
        <v>962663868</v>
      </c>
    </row>
    <row r="83" spans="3:12" x14ac:dyDescent="0.35">
      <c r="C83" t="s">
        <v>102</v>
      </c>
      <c r="D83" s="5">
        <v>96657100</v>
      </c>
      <c r="E83" s="5">
        <v>96657100</v>
      </c>
      <c r="I83" s="5">
        <v>96657100</v>
      </c>
    </row>
    <row r="84" spans="3:12" x14ac:dyDescent="0.35">
      <c r="C84" t="s">
        <v>104</v>
      </c>
      <c r="D84" s="5">
        <v>25834160600</v>
      </c>
      <c r="E84" s="5">
        <v>25862139111</v>
      </c>
      <c r="F84" s="5">
        <v>27105416172</v>
      </c>
      <c r="G84" s="5">
        <v>23411127361</v>
      </c>
      <c r="I84" s="5">
        <v>25862139111</v>
      </c>
      <c r="J84" s="5">
        <v>22347835000</v>
      </c>
      <c r="K84" s="5">
        <v>16099435500</v>
      </c>
      <c r="L84" s="5">
        <v>4859806513</v>
      </c>
    </row>
    <row r="85" spans="3:12" x14ac:dyDescent="0.35">
      <c r="C85" t="s">
        <v>105</v>
      </c>
      <c r="D85" s="5">
        <v>206000000</v>
      </c>
      <c r="E85" s="5">
        <v>257315000</v>
      </c>
      <c r="F85" s="5">
        <v>209220747</v>
      </c>
      <c r="G85" s="5">
        <v>72441498</v>
      </c>
      <c r="I85" s="5">
        <v>257315000</v>
      </c>
      <c r="J85" s="5">
        <v>2591067500</v>
      </c>
      <c r="K85" s="5">
        <v>1391174609</v>
      </c>
      <c r="L85" s="5">
        <v>5467391426</v>
      </c>
    </row>
    <row r="86" spans="3:12" x14ac:dyDescent="0.35">
      <c r="C86" t="s">
        <v>106</v>
      </c>
      <c r="D86" s="5">
        <v>206000000</v>
      </c>
      <c r="E86" s="5">
        <v>257315000</v>
      </c>
      <c r="F86" s="5">
        <v>209220747</v>
      </c>
      <c r="G86" s="5">
        <v>72441498</v>
      </c>
      <c r="I86" s="5">
        <v>257315000</v>
      </c>
      <c r="J86" s="5">
        <v>2591067500</v>
      </c>
      <c r="K86" s="5">
        <v>1391174609</v>
      </c>
      <c r="L86" s="5">
        <v>5467391426</v>
      </c>
    </row>
    <row r="87" spans="3:12" x14ac:dyDescent="0.35">
      <c r="C87" t="s">
        <v>108</v>
      </c>
      <c r="D87" s="5">
        <v>8278160</v>
      </c>
      <c r="E87" s="5">
        <v>8278160</v>
      </c>
      <c r="F87" s="5">
        <v>8278160</v>
      </c>
      <c r="G87" s="5">
        <v>24209082</v>
      </c>
      <c r="I87" s="5">
        <v>8278160</v>
      </c>
      <c r="J87" s="5">
        <v>28691599</v>
      </c>
      <c r="K87" s="5">
        <v>40173321</v>
      </c>
      <c r="L87" s="5">
        <v>61476741</v>
      </c>
    </row>
    <row r="88" spans="3:12" x14ac:dyDescent="0.35">
      <c r="C88" t="s">
        <v>80</v>
      </c>
      <c r="D88" s="5">
        <v>469415475</v>
      </c>
      <c r="E88" s="5">
        <v>469415475</v>
      </c>
      <c r="F88" s="5">
        <v>-674128366</v>
      </c>
      <c r="G88" s="5">
        <v>-674128366</v>
      </c>
      <c r="I88" s="5">
        <v>469415475</v>
      </c>
      <c r="J88" s="5">
        <v>-674128366</v>
      </c>
      <c r="K88" s="5">
        <v>-1186517091</v>
      </c>
      <c r="L88" s="5">
        <v>-506239752</v>
      </c>
    </row>
    <row r="89" spans="3:12" x14ac:dyDescent="0.35">
      <c r="C89" t="s">
        <v>109</v>
      </c>
      <c r="D89" s="5">
        <v>65053037360</v>
      </c>
      <c r="E89" s="5">
        <v>65304262728</v>
      </c>
      <c r="F89" s="5">
        <v>66410427048</v>
      </c>
      <c r="G89" s="5">
        <v>63750300771</v>
      </c>
      <c r="I89" s="5">
        <v>65304262728</v>
      </c>
      <c r="J89" s="5">
        <v>63206494847</v>
      </c>
      <c r="K89" s="5">
        <v>61889199077</v>
      </c>
      <c r="L89" s="5">
        <v>21031838849</v>
      </c>
    </row>
    <row r="90" spans="3:12" x14ac:dyDescent="0.35">
      <c r="C90" t="s">
        <v>110</v>
      </c>
    </row>
    <row r="91" spans="3:12" x14ac:dyDescent="0.35">
      <c r="C91" t="s">
        <v>111</v>
      </c>
      <c r="D91" s="5">
        <v>230749375</v>
      </c>
      <c r="E91" s="5">
        <v>155367457</v>
      </c>
      <c r="F91" s="5">
        <v>459250569</v>
      </c>
      <c r="G91" s="5">
        <v>303919218</v>
      </c>
      <c r="I91" s="5">
        <v>155367457</v>
      </c>
      <c r="J91" s="5">
        <v>117959409</v>
      </c>
      <c r="K91" s="5">
        <v>3620951</v>
      </c>
    </row>
    <row r="92" spans="3:12" x14ac:dyDescent="0.35">
      <c r="C92" t="s">
        <v>112</v>
      </c>
      <c r="D92" s="5">
        <v>1644627707</v>
      </c>
      <c r="E92" s="5">
        <v>1749693696</v>
      </c>
      <c r="F92" s="5">
        <v>1980772081</v>
      </c>
      <c r="G92" s="5">
        <v>2268961641</v>
      </c>
      <c r="I92" s="5">
        <v>1749693696</v>
      </c>
      <c r="J92" s="5">
        <v>2796349912</v>
      </c>
      <c r="K92" s="5">
        <v>2878415984</v>
      </c>
      <c r="L92" s="5">
        <v>3180160835</v>
      </c>
    </row>
    <row r="93" spans="3:12" x14ac:dyDescent="0.35">
      <c r="C93" t="s">
        <v>114</v>
      </c>
      <c r="D93" s="5">
        <v>6713723571</v>
      </c>
      <c r="E93" s="5">
        <v>6806072214</v>
      </c>
      <c r="F93" s="5">
        <v>1992121883</v>
      </c>
      <c r="G93" s="5">
        <v>1458050295</v>
      </c>
      <c r="I93" s="5">
        <v>6806072214</v>
      </c>
    </row>
    <row r="94" spans="3:12" x14ac:dyDescent="0.35">
      <c r="C94" t="s">
        <v>115</v>
      </c>
      <c r="D94" s="5">
        <v>9017219953</v>
      </c>
      <c r="E94" s="5">
        <v>9139252667</v>
      </c>
      <c r="F94" s="5">
        <v>4860263833</v>
      </c>
      <c r="G94" s="5">
        <v>4459050454</v>
      </c>
      <c r="I94" s="5">
        <v>9139252667</v>
      </c>
      <c r="J94" s="5">
        <v>3341928621</v>
      </c>
      <c r="K94" s="5">
        <v>3362560598</v>
      </c>
      <c r="L94" s="5">
        <v>4851010498</v>
      </c>
    </row>
    <row r="95" spans="3:12" x14ac:dyDescent="0.35">
      <c r="C95" t="s">
        <v>116</v>
      </c>
      <c r="D95" s="5">
        <v>74070257313</v>
      </c>
      <c r="E95" s="5">
        <v>74443515395</v>
      </c>
      <c r="F95" s="5">
        <v>71270690881</v>
      </c>
      <c r="G95" s="5">
        <v>68209351225</v>
      </c>
      <c r="I95" s="5">
        <v>74443515395</v>
      </c>
      <c r="J95" s="5">
        <v>66548423468</v>
      </c>
      <c r="K95" s="5">
        <v>65251759675</v>
      </c>
      <c r="L95" s="5">
        <v>25882849347</v>
      </c>
    </row>
    <row r="96" spans="3:12" x14ac:dyDescent="0.35">
      <c r="C96" t="s">
        <v>117</v>
      </c>
    </row>
    <row r="97" spans="3:12" x14ac:dyDescent="0.35">
      <c r="C97" t="s">
        <v>118</v>
      </c>
    </row>
    <row r="98" spans="3:12" x14ac:dyDescent="0.35">
      <c r="C98" t="s">
        <v>119</v>
      </c>
      <c r="D98" s="5">
        <v>5213267254</v>
      </c>
      <c r="E98" s="5">
        <v>4670770685</v>
      </c>
      <c r="F98" s="5">
        <v>4681184046</v>
      </c>
      <c r="G98" s="5">
        <v>3252724970</v>
      </c>
      <c r="I98" s="5">
        <v>4670770685</v>
      </c>
      <c r="J98" s="5">
        <v>2636026424</v>
      </c>
      <c r="K98" s="5">
        <v>6716633187</v>
      </c>
      <c r="L98" s="5">
        <v>7303035175</v>
      </c>
    </row>
    <row r="99" spans="3:12" x14ac:dyDescent="0.35">
      <c r="C99" t="s">
        <v>120</v>
      </c>
      <c r="D99" s="5">
        <v>216920000</v>
      </c>
      <c r="E99" s="5">
        <v>279000001</v>
      </c>
      <c r="F99" s="5">
        <v>279000000</v>
      </c>
      <c r="G99" s="5">
        <v>279000000</v>
      </c>
      <c r="I99" s="5">
        <v>279000001</v>
      </c>
      <c r="J99" s="5">
        <v>217677551</v>
      </c>
      <c r="K99" s="5">
        <v>936740000</v>
      </c>
      <c r="L99" s="5">
        <v>960000000</v>
      </c>
    </row>
    <row r="100" spans="3:12" x14ac:dyDescent="0.35">
      <c r="C100" t="s">
        <v>121</v>
      </c>
    </row>
    <row r="101" spans="3:12" x14ac:dyDescent="0.35">
      <c r="C101" t="s">
        <v>287</v>
      </c>
      <c r="D101" s="5">
        <v>1936150000</v>
      </c>
      <c r="E101" s="5">
        <v>1274650000</v>
      </c>
      <c r="F101" s="5">
        <v>600850437</v>
      </c>
      <c r="G101" s="5">
        <v>356035500</v>
      </c>
      <c r="I101" s="5">
        <v>1274650000</v>
      </c>
      <c r="K101" s="5">
        <v>4027314878</v>
      </c>
      <c r="L101" s="5">
        <v>4343186534</v>
      </c>
    </row>
    <row r="102" spans="3:12" x14ac:dyDescent="0.35">
      <c r="C102" t="s">
        <v>122</v>
      </c>
      <c r="D102" s="5">
        <v>2046062006</v>
      </c>
      <c r="E102" s="5">
        <v>2057799716</v>
      </c>
      <c r="F102" s="5">
        <v>2586376559</v>
      </c>
      <c r="G102" s="5">
        <v>1756547323</v>
      </c>
      <c r="I102" s="5">
        <v>2057799716</v>
      </c>
      <c r="J102" s="5">
        <v>1683239618</v>
      </c>
      <c r="K102" s="5">
        <v>892818715</v>
      </c>
      <c r="L102" s="5">
        <v>193722142</v>
      </c>
    </row>
    <row r="103" spans="3:12" x14ac:dyDescent="0.35">
      <c r="C103" t="s">
        <v>123</v>
      </c>
      <c r="F103" s="5">
        <v>1214957050</v>
      </c>
      <c r="G103" s="5">
        <v>861142147</v>
      </c>
      <c r="J103" s="5">
        <v>735109255</v>
      </c>
      <c r="K103" s="5">
        <v>770931341</v>
      </c>
      <c r="L103" s="5">
        <v>1659231174</v>
      </c>
    </row>
    <row r="104" spans="3:12" x14ac:dyDescent="0.35">
      <c r="C104" t="s">
        <v>900</v>
      </c>
      <c r="D104" s="5">
        <v>1014135248</v>
      </c>
      <c r="E104" s="5">
        <v>1059320968</v>
      </c>
      <c r="F104" s="5">
        <v>1214957050</v>
      </c>
      <c r="G104" s="5">
        <v>861142147</v>
      </c>
      <c r="I104" s="5">
        <v>1059320968</v>
      </c>
      <c r="J104" s="5">
        <v>735109255</v>
      </c>
      <c r="K104" s="5">
        <v>770931341</v>
      </c>
      <c r="L104" s="5">
        <v>1659231174</v>
      </c>
    </row>
    <row r="105" spans="3:12" x14ac:dyDescent="0.35">
      <c r="C105" t="s">
        <v>127</v>
      </c>
      <c r="D105" s="5">
        <v>4386748667</v>
      </c>
      <c r="E105" s="5">
        <v>4087940086</v>
      </c>
      <c r="F105" s="5">
        <v>6752659078</v>
      </c>
      <c r="G105" s="5">
        <v>6478177869</v>
      </c>
      <c r="I105" s="5">
        <v>4087940086</v>
      </c>
      <c r="J105" s="5">
        <v>5929215451</v>
      </c>
      <c r="K105" s="5">
        <v>5513694702</v>
      </c>
      <c r="L105" s="5">
        <v>2595318061</v>
      </c>
    </row>
    <row r="106" spans="3:12" x14ac:dyDescent="0.35">
      <c r="C106" t="s">
        <v>128</v>
      </c>
      <c r="D106" s="5">
        <v>4386748667</v>
      </c>
      <c r="E106" s="5">
        <v>4087940086</v>
      </c>
      <c r="F106" s="5">
        <v>6752659078</v>
      </c>
      <c r="G106" s="5">
        <v>6478177869</v>
      </c>
      <c r="I106" s="5">
        <v>4087940086</v>
      </c>
      <c r="J106" s="5">
        <v>5929215451</v>
      </c>
      <c r="K106" s="5">
        <v>5513694702</v>
      </c>
      <c r="L106" s="5">
        <v>2595318061</v>
      </c>
    </row>
    <row r="107" spans="3:12" x14ac:dyDescent="0.35">
      <c r="C107" t="s">
        <v>290</v>
      </c>
      <c r="D107" s="5">
        <v>364151215</v>
      </c>
      <c r="E107" s="5">
        <v>364151213</v>
      </c>
      <c r="F107" s="5">
        <v>29389607</v>
      </c>
      <c r="G107" s="5">
        <v>29389607</v>
      </c>
      <c r="I107" s="5">
        <v>364151213</v>
      </c>
      <c r="J107" s="5">
        <v>29389607</v>
      </c>
    </row>
    <row r="108" spans="3:12" x14ac:dyDescent="0.35">
      <c r="C108" t="s">
        <v>132</v>
      </c>
      <c r="D108" s="5">
        <v>9600015921</v>
      </c>
      <c r="E108" s="5">
        <v>8758710771</v>
      </c>
      <c r="F108" s="5">
        <v>11433843124</v>
      </c>
      <c r="G108" s="5">
        <v>9730902839</v>
      </c>
      <c r="I108" s="5">
        <v>8758710771</v>
      </c>
      <c r="J108" s="5">
        <v>8565241875</v>
      </c>
      <c r="K108" s="5">
        <v>12230327889</v>
      </c>
      <c r="L108" s="5">
        <v>9898353236</v>
      </c>
    </row>
    <row r="109" spans="3:12" x14ac:dyDescent="0.35">
      <c r="C109" t="s">
        <v>133</v>
      </c>
    </row>
    <row r="110" spans="3:12" x14ac:dyDescent="0.35">
      <c r="C110" t="s">
        <v>134</v>
      </c>
      <c r="D110" s="5">
        <v>62815000000</v>
      </c>
      <c r="E110" s="5">
        <v>62815000000</v>
      </c>
      <c r="F110" s="5">
        <v>62815000000</v>
      </c>
      <c r="G110" s="5">
        <v>62815000000</v>
      </c>
      <c r="I110" s="5">
        <v>62815000000</v>
      </c>
      <c r="J110" s="5">
        <v>62815000000</v>
      </c>
      <c r="K110" s="5">
        <v>62815000000</v>
      </c>
      <c r="L110" s="5">
        <v>50250000000</v>
      </c>
    </row>
    <row r="111" spans="3:12" x14ac:dyDescent="0.35">
      <c r="C111" t="s">
        <v>135</v>
      </c>
      <c r="D111" s="5">
        <v>23582016208</v>
      </c>
      <c r="E111" s="5">
        <v>23582016208</v>
      </c>
      <c r="F111" s="5">
        <v>23582016208</v>
      </c>
      <c r="G111" s="5">
        <v>23582016208</v>
      </c>
      <c r="I111" s="5">
        <v>23582016208</v>
      </c>
      <c r="J111" s="5">
        <v>23582016208</v>
      </c>
      <c r="K111" s="5">
        <v>23582016208</v>
      </c>
      <c r="L111" s="5">
        <v>32190608</v>
      </c>
    </row>
    <row r="112" spans="3:12" x14ac:dyDescent="0.35">
      <c r="C112" t="s">
        <v>136</v>
      </c>
      <c r="D112" s="5">
        <v>-20385243929</v>
      </c>
      <c r="E112" s="5">
        <v>-19196662987</v>
      </c>
      <c r="F112" s="5">
        <v>-24275585282</v>
      </c>
      <c r="G112" s="5">
        <v>-25606218681</v>
      </c>
      <c r="I112" s="5">
        <v>-19196662987</v>
      </c>
      <c r="J112" s="5">
        <v>-26123847273</v>
      </c>
      <c r="K112" s="5">
        <v>-32058477329</v>
      </c>
      <c r="L112" s="5">
        <v>-33719369377</v>
      </c>
    </row>
    <row r="113" spans="2:12" x14ac:dyDescent="0.35">
      <c r="C113" t="s">
        <v>291</v>
      </c>
      <c r="D113" s="5">
        <v>-2010946362</v>
      </c>
      <c r="E113" s="5">
        <v>-1984964072</v>
      </c>
      <c r="F113" s="5">
        <v>-1610454803</v>
      </c>
      <c r="G113" s="5">
        <v>-1638220775</v>
      </c>
      <c r="I113" s="5">
        <v>-1984964072</v>
      </c>
      <c r="J113" s="5">
        <v>-1615858976</v>
      </c>
      <c r="K113" s="5">
        <v>-130590002</v>
      </c>
      <c r="L113" s="5">
        <v>-72085368</v>
      </c>
    </row>
    <row r="114" spans="2:12" x14ac:dyDescent="0.35">
      <c r="C114" t="s">
        <v>9</v>
      </c>
      <c r="D114" s="5">
        <v>64470241392</v>
      </c>
      <c r="E114" s="5">
        <v>65684804624</v>
      </c>
      <c r="F114" s="5">
        <v>59836847757</v>
      </c>
      <c r="G114" s="5">
        <v>58478448386</v>
      </c>
      <c r="I114" s="5">
        <v>65684804624</v>
      </c>
      <c r="J114" s="5">
        <v>57983181593</v>
      </c>
      <c r="K114" s="5">
        <v>53021431786</v>
      </c>
      <c r="L114" s="5">
        <v>15984496111</v>
      </c>
    </row>
    <row r="115" spans="2:12" x14ac:dyDescent="0.35">
      <c r="C115" t="s">
        <v>140</v>
      </c>
      <c r="D115" s="5">
        <v>74070257313</v>
      </c>
      <c r="E115" s="5">
        <v>74443515395</v>
      </c>
      <c r="F115" s="5">
        <v>71270690881</v>
      </c>
      <c r="G115" s="5">
        <v>68209351225</v>
      </c>
      <c r="I115" s="5">
        <v>74443515395</v>
      </c>
      <c r="J115" s="5">
        <v>66548423468</v>
      </c>
      <c r="K115" s="5">
        <v>65251759675</v>
      </c>
      <c r="L115" s="5">
        <v>25882849347</v>
      </c>
    </row>
    <row r="116" spans="2:12" x14ac:dyDescent="0.35">
      <c r="C116" t="s">
        <v>141</v>
      </c>
      <c r="D116" s="5">
        <v>1256300000</v>
      </c>
      <c r="E116" s="5">
        <v>1256300000</v>
      </c>
      <c r="F116" s="5">
        <v>1256300000</v>
      </c>
      <c r="G116" s="5">
        <v>1256300000</v>
      </c>
      <c r="I116" s="5">
        <v>1256300000</v>
      </c>
      <c r="J116" s="5">
        <v>1256300000</v>
      </c>
      <c r="K116" s="5">
        <v>1256300000</v>
      </c>
      <c r="L116" s="5">
        <v>1256300000</v>
      </c>
    </row>
    <row r="118" spans="2:12" x14ac:dyDescent="0.35">
      <c r="B118" t="s">
        <v>142</v>
      </c>
      <c r="C118" t="s">
        <v>143</v>
      </c>
      <c r="D118" s="5">
        <v>-836614728</v>
      </c>
      <c r="E118" s="5">
        <v>381478327</v>
      </c>
      <c r="F118" s="5">
        <v>-2716945487</v>
      </c>
      <c r="G118" s="5">
        <v>3002466417</v>
      </c>
      <c r="I118" s="5">
        <v>-1728256633</v>
      </c>
      <c r="J118" s="5">
        <v>-95536268</v>
      </c>
      <c r="K118" s="5">
        <v>-5369413502</v>
      </c>
      <c r="L118" s="5">
        <v>-1396361583</v>
      </c>
    </row>
    <row r="119" spans="2:12" x14ac:dyDescent="0.35">
      <c r="C119" t="s">
        <v>292</v>
      </c>
      <c r="D119" s="5">
        <v>398774863</v>
      </c>
      <c r="E119" s="5">
        <v>-4971920627</v>
      </c>
      <c r="F119" s="5">
        <v>4675611188</v>
      </c>
      <c r="G119" s="5">
        <v>5571493239</v>
      </c>
      <c r="I119" s="5">
        <v>6855597899</v>
      </c>
      <c r="J119" s="5">
        <v>17246040484</v>
      </c>
      <c r="K119" s="5">
        <v>10254826678</v>
      </c>
      <c r="L119" s="5">
        <v>16447957411</v>
      </c>
    </row>
    <row r="120" spans="2:12" x14ac:dyDescent="0.35">
      <c r="C120" t="s">
        <v>294</v>
      </c>
      <c r="D120" s="5">
        <v>-293439038</v>
      </c>
      <c r="E120" s="5">
        <v>5720378500</v>
      </c>
      <c r="F120" s="5">
        <v>-8102937634</v>
      </c>
      <c r="G120" s="5">
        <v>-514304491</v>
      </c>
      <c r="I120" s="5">
        <v>-5240440790</v>
      </c>
      <c r="J120" s="5">
        <v>-8834608931</v>
      </c>
      <c r="K120" s="5">
        <v>-7096343605</v>
      </c>
      <c r="L120" s="5">
        <v>-10856960201</v>
      </c>
    </row>
    <row r="121" spans="2:12" x14ac:dyDescent="0.35">
      <c r="C121" t="s">
        <v>293</v>
      </c>
      <c r="D121" s="5">
        <v>-688434835</v>
      </c>
      <c r="E121" s="5">
        <v>17805055</v>
      </c>
      <c r="F121" s="5">
        <v>547523037</v>
      </c>
      <c r="G121" s="5">
        <v>-2298863727</v>
      </c>
      <c r="I121" s="5">
        <v>-3464934943</v>
      </c>
      <c r="J121" s="5">
        <v>-7886411819</v>
      </c>
      <c r="K121" s="5">
        <v>-8073816132</v>
      </c>
      <c r="L121" s="5">
        <v>-6990539067</v>
      </c>
    </row>
    <row r="122" spans="2:12" x14ac:dyDescent="0.35">
      <c r="C122" t="s">
        <v>147</v>
      </c>
      <c r="E122" s="5">
        <v>178023528</v>
      </c>
      <c r="F122" s="5">
        <v>-7496000</v>
      </c>
      <c r="G122" s="5">
        <v>-141689104</v>
      </c>
      <c r="I122" s="5">
        <v>138877528</v>
      </c>
      <c r="J122" s="5">
        <v>-591590841</v>
      </c>
      <c r="K122" s="5">
        <v>-852310587</v>
      </c>
      <c r="L122" s="5">
        <v>-96272627</v>
      </c>
    </row>
    <row r="123" spans="2:12" x14ac:dyDescent="0.35">
      <c r="C123" t="s">
        <v>299</v>
      </c>
      <c r="E123" s="5">
        <v>-562808129</v>
      </c>
      <c r="F123" s="5">
        <v>170353922</v>
      </c>
      <c r="G123" s="5">
        <v>385830500</v>
      </c>
      <c r="I123" s="5">
        <v>-17356327</v>
      </c>
      <c r="J123" s="5">
        <v>-28965161</v>
      </c>
      <c r="K123" s="5">
        <v>398230144</v>
      </c>
      <c r="L123" s="5">
        <v>99452901</v>
      </c>
    </row>
    <row r="124" spans="2:12" x14ac:dyDescent="0.35">
      <c r="C124" t="s">
        <v>438</v>
      </c>
      <c r="D124" s="5">
        <v>-253515718</v>
      </c>
    </row>
    <row r="125" spans="2:12" x14ac:dyDescent="0.35">
      <c r="C125" t="s">
        <v>150</v>
      </c>
      <c r="D125" s="5">
        <v>3002084500</v>
      </c>
      <c r="E125" s="5">
        <v>-171255688</v>
      </c>
      <c r="F125" s="5">
        <v>171255687</v>
      </c>
      <c r="G125" s="5">
        <v>1609220752</v>
      </c>
      <c r="I125" s="5">
        <v>2811441502</v>
      </c>
      <c r="J125" s="5">
        <v>-5159207769</v>
      </c>
      <c r="K125" s="5">
        <v>39685609392</v>
      </c>
      <c r="L125" s="5">
        <v>2704671141</v>
      </c>
    </row>
    <row r="126" spans="2:12" x14ac:dyDescent="0.35">
      <c r="C126" t="s">
        <v>151</v>
      </c>
      <c r="D126" s="5">
        <v>-81525500</v>
      </c>
      <c r="E126" s="5">
        <v>7450000</v>
      </c>
      <c r="F126" s="5">
        <v>1495436200</v>
      </c>
      <c r="G126" s="5">
        <v>-1508958203</v>
      </c>
      <c r="I126" s="5">
        <v>-42539519</v>
      </c>
      <c r="J126" s="5">
        <v>-901880827</v>
      </c>
      <c r="K126" s="5">
        <v>-653508876</v>
      </c>
      <c r="L126" s="5">
        <v>-2171195154</v>
      </c>
    </row>
    <row r="127" spans="2:12" x14ac:dyDescent="0.35">
      <c r="C127" t="s">
        <v>155</v>
      </c>
      <c r="D127" s="5">
        <v>-81525500</v>
      </c>
      <c r="G127" s="5">
        <v>-13522003</v>
      </c>
      <c r="I127" s="5">
        <v>-49989519</v>
      </c>
      <c r="J127" s="5">
        <v>-909880827</v>
      </c>
      <c r="K127" s="5">
        <v>-653508876</v>
      </c>
      <c r="L127" s="5">
        <v>-784589493</v>
      </c>
    </row>
    <row r="128" spans="2:12" x14ac:dyDescent="0.35">
      <c r="C128" t="s">
        <v>365</v>
      </c>
      <c r="E128" s="5">
        <v>7450000</v>
      </c>
      <c r="I128" s="5">
        <v>7450000</v>
      </c>
      <c r="J128" s="5">
        <v>8000000</v>
      </c>
    </row>
    <row r="129" spans="2:12" x14ac:dyDescent="0.35">
      <c r="C129" t="s">
        <v>304</v>
      </c>
      <c r="F129" s="5">
        <v>1495436200</v>
      </c>
      <c r="G129" s="5">
        <v>-1495436200</v>
      </c>
    </row>
    <row r="130" spans="2:12" x14ac:dyDescent="0.35">
      <c r="C130" t="s">
        <v>624</v>
      </c>
      <c r="L130" s="5">
        <v>-1386605661</v>
      </c>
    </row>
    <row r="131" spans="2:12" x14ac:dyDescent="0.35">
      <c r="C131" t="s">
        <v>164</v>
      </c>
      <c r="D131" s="5">
        <v>3002084500</v>
      </c>
      <c r="E131" s="5">
        <v>-171255688</v>
      </c>
      <c r="F131" s="5">
        <v>171255687</v>
      </c>
      <c r="G131" s="5">
        <v>1609220752</v>
      </c>
      <c r="I131" s="5">
        <v>2811441502</v>
      </c>
      <c r="J131" s="5">
        <v>-5159207769</v>
      </c>
      <c r="K131" s="5">
        <v>39685609392</v>
      </c>
      <c r="L131" s="5">
        <v>2704671141</v>
      </c>
    </row>
    <row r="132" spans="2:12" x14ac:dyDescent="0.35">
      <c r="C132" t="s">
        <v>533</v>
      </c>
      <c r="J132" s="5">
        <v>68000000</v>
      </c>
      <c r="K132" s="5">
        <v>36114825600</v>
      </c>
    </row>
    <row r="133" spans="2:12" x14ac:dyDescent="0.35">
      <c r="C133" t="s">
        <v>371</v>
      </c>
      <c r="G133" s="5">
        <v>-561000000</v>
      </c>
      <c r="J133" s="5">
        <v>-3230343133</v>
      </c>
      <c r="K133" s="5">
        <v>-1103339876</v>
      </c>
      <c r="L133" s="5">
        <v>7847049081</v>
      </c>
    </row>
    <row r="134" spans="2:12" x14ac:dyDescent="0.35">
      <c r="C134" t="s">
        <v>1246</v>
      </c>
      <c r="F134" s="5">
        <v>-2000000000</v>
      </c>
      <c r="G134" s="5">
        <v>2000000000</v>
      </c>
    </row>
    <row r="135" spans="2:12" x14ac:dyDescent="0.35">
      <c r="C135" t="s">
        <v>296</v>
      </c>
      <c r="K135" s="5">
        <v>-166301369</v>
      </c>
      <c r="L135" s="5">
        <v>-15000000</v>
      </c>
    </row>
    <row r="136" spans="2:12" x14ac:dyDescent="0.35">
      <c r="C136" t="s">
        <v>319</v>
      </c>
      <c r="E136" s="5">
        <v>-528000000</v>
      </c>
      <c r="F136" s="5">
        <v>528000000</v>
      </c>
    </row>
    <row r="137" spans="2:12" x14ac:dyDescent="0.35">
      <c r="C137" t="s">
        <v>174</v>
      </c>
      <c r="D137" s="5">
        <v>2083944272</v>
      </c>
      <c r="E137" s="5">
        <v>217672639</v>
      </c>
      <c r="F137" s="5">
        <v>-1050253600</v>
      </c>
      <c r="G137" s="5">
        <v>3102728966</v>
      </c>
      <c r="I137" s="5">
        <v>1040645350</v>
      </c>
      <c r="J137" s="5">
        <v>-6156624864</v>
      </c>
      <c r="K137" s="5">
        <v>33662687014</v>
      </c>
      <c r="L137" s="5">
        <v>-862885596</v>
      </c>
    </row>
    <row r="138" spans="2:12" x14ac:dyDescent="0.35">
      <c r="C138" t="s">
        <v>175</v>
      </c>
      <c r="D138" s="5">
        <v>36737542013</v>
      </c>
      <c r="I138" s="5">
        <v>37967044668</v>
      </c>
      <c r="J138" s="5">
        <v>44123669532</v>
      </c>
      <c r="K138" s="5">
        <v>10460982518</v>
      </c>
      <c r="L138" s="5">
        <v>11323868113</v>
      </c>
    </row>
    <row r="139" spans="2:12" x14ac:dyDescent="0.35">
      <c r="C139" t="s">
        <v>176</v>
      </c>
      <c r="D139" s="5">
        <v>38821486285</v>
      </c>
      <c r="E139" s="5">
        <v>217672639</v>
      </c>
      <c r="F139" s="5">
        <v>-1050253600</v>
      </c>
      <c r="G139" s="5">
        <v>3102728966</v>
      </c>
      <c r="I139" s="5">
        <v>39007690018</v>
      </c>
      <c r="J139" s="5">
        <v>37967044668</v>
      </c>
      <c r="K139" s="5">
        <v>44123669532</v>
      </c>
      <c r="L139" s="5">
        <v>10460982517</v>
      </c>
    </row>
    <row r="141" spans="2:12" x14ac:dyDescent="0.35">
      <c r="B141" t="s">
        <v>177</v>
      </c>
      <c r="C141" t="s">
        <v>11</v>
      </c>
      <c r="D141" s="5">
        <v>1260000000</v>
      </c>
      <c r="E141" s="5">
        <v>1260000000</v>
      </c>
      <c r="F141" s="5">
        <v>1260000000</v>
      </c>
      <c r="G141" s="5">
        <v>1260000000</v>
      </c>
      <c r="I141" s="5">
        <v>1260000000</v>
      </c>
      <c r="J141" s="5">
        <v>1260000000</v>
      </c>
      <c r="K141" s="5">
        <v>1260000000</v>
      </c>
      <c r="L141" s="5">
        <v>1260000000</v>
      </c>
    </row>
    <row r="142" spans="2:12" x14ac:dyDescent="0.35">
      <c r="C142" t="s">
        <v>178</v>
      </c>
      <c r="D142" s="6">
        <v>-0.95</v>
      </c>
      <c r="E142" s="6">
        <v>1.1000000000000001</v>
      </c>
      <c r="F142" s="6">
        <v>1.06</v>
      </c>
      <c r="G142" s="6">
        <v>-0.19</v>
      </c>
    </row>
    <row r="143" spans="2:12" x14ac:dyDescent="0.35">
      <c r="C143" t="s">
        <v>179</v>
      </c>
      <c r="D143" s="6">
        <v>-515.79</v>
      </c>
      <c r="E143" s="6">
        <v>3636.36</v>
      </c>
      <c r="F143" s="6">
        <v>5566.04</v>
      </c>
      <c r="G143" s="6">
        <v>-40526.32</v>
      </c>
    </row>
    <row r="144" spans="2:12" x14ac:dyDescent="0.35">
      <c r="C144" t="s">
        <v>62</v>
      </c>
      <c r="D144" s="6">
        <v>1660.18</v>
      </c>
      <c r="E144" s="6">
        <v>1951.08</v>
      </c>
      <c r="F144" s="6">
        <v>885.57</v>
      </c>
      <c r="G144" s="6">
        <v>2618.9699999999998</v>
      </c>
    </row>
    <row r="145" spans="3:7" x14ac:dyDescent="0.35">
      <c r="C145" t="s">
        <v>180</v>
      </c>
      <c r="D145" s="5">
        <v>-1140000000</v>
      </c>
      <c r="E145" s="5">
        <v>1130000000</v>
      </c>
      <c r="F145" s="5">
        <v>2510000000</v>
      </c>
      <c r="G145" s="5">
        <v>100000000</v>
      </c>
    </row>
    <row r="146" spans="3:7" x14ac:dyDescent="0.35">
      <c r="C146" t="s">
        <v>181</v>
      </c>
      <c r="D146" s="6">
        <v>-1.6E-2</v>
      </c>
      <c r="E146" s="6">
        <v>1.8600000000000002E-2</v>
      </c>
      <c r="F146" s="6">
        <v>1.8700000000000001E-2</v>
      </c>
      <c r="G146" s="6">
        <v>-3.4999999999999996E-3</v>
      </c>
    </row>
    <row r="147" spans="3:7" x14ac:dyDescent="0.35">
      <c r="C147" t="s">
        <v>182</v>
      </c>
      <c r="D147" s="6">
        <v>-1.7899999999999999E-2</v>
      </c>
      <c r="E147" s="6">
        <v>2.0400000000000001E-2</v>
      </c>
      <c r="F147" s="6">
        <v>2.1700000000000001E-2</v>
      </c>
      <c r="G147" s="6">
        <v>-4.0000000000000001E-3</v>
      </c>
    </row>
    <row r="148" spans="3:7" x14ac:dyDescent="0.35">
      <c r="C148" t="s">
        <v>183</v>
      </c>
      <c r="D148" s="6">
        <v>-2.0400000000000001E-2</v>
      </c>
      <c r="E148" s="6">
        <v>1.26E-2</v>
      </c>
      <c r="F148" s="6">
        <v>3.3099999999999997E-2</v>
      </c>
      <c r="G148" s="6">
        <v>-3.0000000000000001E-3</v>
      </c>
    </row>
    <row r="149" spans="3:7" x14ac:dyDescent="0.35">
      <c r="C149" t="s">
        <v>184</v>
      </c>
      <c r="D149" s="6">
        <v>-8.08</v>
      </c>
      <c r="E149" s="6">
        <v>1.52</v>
      </c>
      <c r="F149" s="6">
        <v>3.99</v>
      </c>
      <c r="G149" s="6">
        <v>-17.91</v>
      </c>
    </row>
    <row r="150" spans="3:7" x14ac:dyDescent="0.35">
      <c r="C150" t="s">
        <v>186</v>
      </c>
      <c r="D150" s="6">
        <v>9.26</v>
      </c>
      <c r="E150" s="6">
        <v>74.27</v>
      </c>
      <c r="F150" s="6">
        <v>120.63</v>
      </c>
      <c r="G150" s="6">
        <v>160.91999999999999</v>
      </c>
    </row>
    <row r="151" spans="3:7" x14ac:dyDescent="0.35">
      <c r="C151" t="s">
        <v>187</v>
      </c>
      <c r="D151" s="6">
        <v>52.92</v>
      </c>
      <c r="E151" s="6">
        <v>53.86</v>
      </c>
      <c r="F151" s="6">
        <v>48.91</v>
      </c>
      <c r="G151" s="6">
        <v>47.85</v>
      </c>
    </row>
    <row r="152" spans="3:7" x14ac:dyDescent="0.35">
      <c r="C152" t="s">
        <v>188</v>
      </c>
      <c r="D152" s="6">
        <v>10.3</v>
      </c>
      <c r="E152" s="6">
        <v>82.56</v>
      </c>
      <c r="F152" s="6">
        <v>124.66</v>
      </c>
      <c r="G152" s="6">
        <v>164.92</v>
      </c>
    </row>
    <row r="153" spans="3:7" x14ac:dyDescent="0.35">
      <c r="C153" t="s">
        <v>189</v>
      </c>
      <c r="D153" s="6">
        <v>47.57</v>
      </c>
      <c r="E153" s="6">
        <v>48.45</v>
      </c>
      <c r="F153" s="6">
        <v>47.33</v>
      </c>
      <c r="G153" s="6">
        <v>46.69</v>
      </c>
    </row>
    <row r="154" spans="3:7" x14ac:dyDescent="0.35">
      <c r="C154" t="s">
        <v>190</v>
      </c>
    </row>
    <row r="155" spans="3:7" x14ac:dyDescent="0.35">
      <c r="C155" t="s">
        <v>191</v>
      </c>
    </row>
    <row r="156" spans="3:7" x14ac:dyDescent="0.35">
      <c r="C156" t="s">
        <v>274</v>
      </c>
      <c r="D156" s="5">
        <v>66000000000</v>
      </c>
      <c r="E156" s="5">
        <v>68000000000</v>
      </c>
      <c r="F156" s="5">
        <v>61000000000</v>
      </c>
      <c r="G156" s="5">
        <v>60000000000</v>
      </c>
    </row>
    <row r="157" spans="3:7" x14ac:dyDescent="0.35">
      <c r="C157" t="s">
        <v>23</v>
      </c>
    </row>
    <row r="158" spans="3:7" x14ac:dyDescent="0.35">
      <c r="C158" t="s">
        <v>20</v>
      </c>
      <c r="D158" s="5">
        <v>-39000000000</v>
      </c>
      <c r="E158" s="5">
        <v>-39000000000</v>
      </c>
      <c r="F158" s="5">
        <v>-39000000000</v>
      </c>
      <c r="G158" s="5">
        <v>-40000000000</v>
      </c>
    </row>
    <row r="159" spans="3:7" x14ac:dyDescent="0.35">
      <c r="C159" t="s">
        <v>193</v>
      </c>
      <c r="D159" s="5">
        <v>60000000000</v>
      </c>
      <c r="E159" s="5">
        <v>61000000000</v>
      </c>
      <c r="F159" s="5">
        <v>62000000000</v>
      </c>
      <c r="G159" s="5">
        <v>60000000000</v>
      </c>
    </row>
    <row r="160" spans="3:7" x14ac:dyDescent="0.35">
      <c r="C160" t="s">
        <v>194</v>
      </c>
      <c r="D160" s="5">
        <v>-1000000000</v>
      </c>
      <c r="E160" s="5">
        <v>0</v>
      </c>
      <c r="F160" s="5">
        <v>-3000000000</v>
      </c>
      <c r="G160" s="5">
        <v>3000000000</v>
      </c>
    </row>
    <row r="161" spans="3:12" x14ac:dyDescent="0.35">
      <c r="C161" t="s">
        <v>195</v>
      </c>
      <c r="D161" s="5">
        <v>0</v>
      </c>
      <c r="F161" s="5">
        <v>1000000000</v>
      </c>
      <c r="G161" s="5">
        <v>-2000000000</v>
      </c>
    </row>
    <row r="162" spans="3:12" x14ac:dyDescent="0.35">
      <c r="C162" t="s">
        <v>12</v>
      </c>
      <c r="D162" s="5">
        <v>-1000000000</v>
      </c>
      <c r="E162" s="5">
        <v>0</v>
      </c>
      <c r="F162" s="5">
        <v>-1000000000</v>
      </c>
      <c r="G162" s="5">
        <v>1000000000</v>
      </c>
    </row>
    <row r="163" spans="3:12" x14ac:dyDescent="0.35">
      <c r="C163" t="s">
        <v>15</v>
      </c>
      <c r="D163" s="6">
        <v>-0.73</v>
      </c>
      <c r="E163" s="6">
        <v>0.3</v>
      </c>
      <c r="F163" s="6">
        <v>-0.97</v>
      </c>
      <c r="G163" s="6">
        <v>1.19</v>
      </c>
    </row>
    <row r="164" spans="3:12" x14ac:dyDescent="0.35">
      <c r="C164" t="s">
        <v>47</v>
      </c>
      <c r="I164" s="6">
        <v>2.57</v>
      </c>
      <c r="J164" s="6">
        <v>4.72</v>
      </c>
      <c r="K164" s="6">
        <v>1.32</v>
      </c>
      <c r="L164" s="6">
        <v>2.34</v>
      </c>
    </row>
    <row r="165" spans="3:12" x14ac:dyDescent="0.35">
      <c r="C165" t="s">
        <v>61</v>
      </c>
      <c r="I165" s="6">
        <v>1556.42</v>
      </c>
      <c r="J165" s="6">
        <v>1440.68</v>
      </c>
      <c r="K165" s="6">
        <v>606.05999999999995</v>
      </c>
      <c r="L165" s="5">
        <v>0</v>
      </c>
    </row>
    <row r="166" spans="3:12" x14ac:dyDescent="0.35">
      <c r="C166" t="s">
        <v>64</v>
      </c>
      <c r="I166" s="6">
        <v>262.27</v>
      </c>
      <c r="J166" s="6">
        <v>362.24</v>
      </c>
      <c r="K166" s="6">
        <v>46.63</v>
      </c>
      <c r="L166" s="5">
        <v>0</v>
      </c>
    </row>
    <row r="167" spans="3:12" x14ac:dyDescent="0.35">
      <c r="C167" t="s">
        <v>196</v>
      </c>
      <c r="I167" s="5">
        <v>4450000000</v>
      </c>
      <c r="J167" s="5">
        <v>6260000000</v>
      </c>
      <c r="K167" s="5">
        <v>3320000000</v>
      </c>
      <c r="L167" s="5">
        <v>2950000000</v>
      </c>
    </row>
    <row r="168" spans="3:12" x14ac:dyDescent="0.35">
      <c r="C168" t="s">
        <v>197</v>
      </c>
      <c r="I168" s="6">
        <v>4.3400000000000001E-2</v>
      </c>
      <c r="J168" s="6">
        <v>8.9200000000000002E-2</v>
      </c>
      <c r="K168" s="6">
        <v>2.5499999999999998E-2</v>
      </c>
      <c r="L168" s="6">
        <v>0.1134</v>
      </c>
    </row>
    <row r="169" spans="3:12" x14ac:dyDescent="0.35">
      <c r="C169" t="s">
        <v>198</v>
      </c>
      <c r="I169" s="6">
        <v>4.7699999999999992E-2</v>
      </c>
      <c r="J169" s="6">
        <v>9.9600000000000008E-2</v>
      </c>
      <c r="K169" s="6">
        <v>3.1200000000000002E-2</v>
      </c>
      <c r="L169" s="6">
        <v>0.18280000000000002</v>
      </c>
    </row>
    <row r="170" spans="3:12" x14ac:dyDescent="0.35">
      <c r="C170" t="s">
        <v>199</v>
      </c>
      <c r="I170" s="6">
        <v>4.8799999999999996E-2</v>
      </c>
      <c r="J170" s="6">
        <v>7.9500000000000001E-2</v>
      </c>
      <c r="K170" s="6">
        <v>6.1200000000000004E-2</v>
      </c>
      <c r="L170" s="6">
        <v>0.2263</v>
      </c>
    </row>
    <row r="171" spans="3:12" x14ac:dyDescent="0.35">
      <c r="C171" t="s">
        <v>200</v>
      </c>
      <c r="I171" s="6">
        <v>160.99</v>
      </c>
      <c r="J171" s="6">
        <v>169.43</v>
      </c>
      <c r="K171" s="6">
        <v>14.19</v>
      </c>
      <c r="L171" s="6">
        <v>4.51</v>
      </c>
    </row>
    <row r="172" spans="3:12" x14ac:dyDescent="0.35">
      <c r="C172" t="s">
        <v>58</v>
      </c>
      <c r="I172" s="6">
        <v>74.27</v>
      </c>
      <c r="J172" s="6">
        <v>143.34</v>
      </c>
      <c r="K172" s="6">
        <v>18.91</v>
      </c>
      <c r="L172" s="5">
        <v>0</v>
      </c>
    </row>
    <row r="173" spans="3:12" x14ac:dyDescent="0.35">
      <c r="C173" t="s">
        <v>55</v>
      </c>
      <c r="I173" s="6">
        <v>53.86</v>
      </c>
      <c r="J173" s="6">
        <v>47.44</v>
      </c>
      <c r="K173" s="6">
        <v>42.31</v>
      </c>
      <c r="L173" s="6">
        <v>12.78</v>
      </c>
    </row>
    <row r="174" spans="3:12" x14ac:dyDescent="0.35">
      <c r="C174" t="s">
        <v>201</v>
      </c>
      <c r="I174" s="6">
        <v>82.56</v>
      </c>
      <c r="J174" s="6">
        <v>143.34</v>
      </c>
      <c r="K174" s="6">
        <v>18.91</v>
      </c>
      <c r="L174" s="5">
        <v>0</v>
      </c>
    </row>
    <row r="175" spans="3:12" x14ac:dyDescent="0.35">
      <c r="C175" t="s">
        <v>202</v>
      </c>
      <c r="I175" s="6">
        <v>48.45</v>
      </c>
      <c r="J175" s="6">
        <v>47.44</v>
      </c>
      <c r="K175" s="6">
        <v>42.31</v>
      </c>
      <c r="L175" s="6">
        <v>12.78</v>
      </c>
    </row>
    <row r="176" spans="3:12" x14ac:dyDescent="0.35">
      <c r="C176" t="s">
        <v>203</v>
      </c>
    </row>
    <row r="177" spans="2:12" x14ac:dyDescent="0.35">
      <c r="C177" t="s">
        <v>204</v>
      </c>
    </row>
    <row r="178" spans="2:12" x14ac:dyDescent="0.35">
      <c r="C178" t="s">
        <v>25</v>
      </c>
    </row>
    <row r="179" spans="2:12" x14ac:dyDescent="0.35">
      <c r="C179" t="s">
        <v>22</v>
      </c>
      <c r="I179" s="5">
        <v>-39000000000</v>
      </c>
      <c r="J179" s="5">
        <v>-38000000000</v>
      </c>
      <c r="K179" s="5">
        <v>-44000000000</v>
      </c>
      <c r="L179" s="5">
        <v>-10000000000</v>
      </c>
    </row>
    <row r="180" spans="2:12" x14ac:dyDescent="0.35">
      <c r="C180" t="s">
        <v>205</v>
      </c>
      <c r="I180" s="5">
        <v>61000000000</v>
      </c>
      <c r="J180" s="5">
        <v>61000000000</v>
      </c>
      <c r="K180" s="5">
        <v>55000000000</v>
      </c>
      <c r="L180" s="5">
        <v>14000000000</v>
      </c>
    </row>
    <row r="181" spans="2:12" x14ac:dyDescent="0.35">
      <c r="C181" t="s">
        <v>206</v>
      </c>
      <c r="I181" s="5">
        <v>-2000000000</v>
      </c>
      <c r="J181" s="5">
        <v>0</v>
      </c>
      <c r="K181" s="5">
        <v>-5000000000</v>
      </c>
      <c r="L181" s="5">
        <v>-1000000000</v>
      </c>
    </row>
    <row r="182" spans="2:12" x14ac:dyDescent="0.35">
      <c r="C182" t="s">
        <v>207</v>
      </c>
      <c r="I182" s="5">
        <v>0</v>
      </c>
      <c r="J182" s="5">
        <v>-1000000000</v>
      </c>
      <c r="K182" s="5">
        <v>-1000000000</v>
      </c>
      <c r="L182" s="5">
        <v>-1000000000</v>
      </c>
    </row>
    <row r="183" spans="2:12" x14ac:dyDescent="0.35">
      <c r="C183" t="s">
        <v>14</v>
      </c>
      <c r="I183" s="5">
        <v>-2000000000</v>
      </c>
      <c r="J183" s="5">
        <v>-1000000000</v>
      </c>
      <c r="K183" s="5">
        <v>-6000000000</v>
      </c>
      <c r="L183" s="5">
        <v>-2000000000</v>
      </c>
    </row>
    <row r="184" spans="2:12" x14ac:dyDescent="0.35">
      <c r="C184" t="s">
        <v>16</v>
      </c>
      <c r="I184" s="6">
        <v>-1.42</v>
      </c>
      <c r="J184" s="6">
        <v>-0.08</v>
      </c>
      <c r="K184" s="6">
        <v>-4.79</v>
      </c>
      <c r="L184" s="6">
        <v>-1.74</v>
      </c>
    </row>
    <row r="186" spans="2:12" x14ac:dyDescent="0.35">
      <c r="B186" t="s">
        <v>208</v>
      </c>
      <c r="C186" t="s">
        <v>209</v>
      </c>
      <c r="D186" s="5">
        <v>-1000000000</v>
      </c>
      <c r="E186" s="5">
        <v>1000000000</v>
      </c>
      <c r="F186" s="5">
        <v>1000000000</v>
      </c>
      <c r="G186" s="5">
        <v>-238000000</v>
      </c>
      <c r="H186" s="5">
        <v>-5000000000</v>
      </c>
      <c r="I186" s="5">
        <v>3000000000</v>
      </c>
      <c r="J186" s="5">
        <v>6000000000</v>
      </c>
      <c r="K186" s="5">
        <v>2000000000</v>
      </c>
      <c r="L186" s="5">
        <v>3000000000</v>
      </c>
    </row>
    <row r="187" spans="2:12" x14ac:dyDescent="0.35">
      <c r="C187" t="s">
        <v>210</v>
      </c>
      <c r="H187" s="5">
        <v>1000000000</v>
      </c>
      <c r="I187" s="5">
        <v>3000000000</v>
      </c>
      <c r="J187" s="5">
        <v>6000000000</v>
      </c>
      <c r="K187" s="5">
        <v>2000000000</v>
      </c>
    </row>
    <row r="188" spans="2:12" x14ac:dyDescent="0.35">
      <c r="C188" t="s">
        <v>46</v>
      </c>
      <c r="D188" s="6">
        <v>-0.95</v>
      </c>
      <c r="E188" s="6">
        <v>1.1000000000000001</v>
      </c>
      <c r="F188" s="6">
        <v>1.06</v>
      </c>
      <c r="G188" s="6">
        <v>-0.19</v>
      </c>
      <c r="H188" s="6">
        <v>-3.78</v>
      </c>
      <c r="I188" s="6">
        <v>2.57</v>
      </c>
      <c r="J188" s="6">
        <v>4.72</v>
      </c>
      <c r="K188" s="6">
        <v>1.32</v>
      </c>
      <c r="L188" s="6">
        <v>2.34</v>
      </c>
    </row>
    <row r="189" spans="2:12" x14ac:dyDescent="0.35">
      <c r="C189" t="s">
        <v>211</v>
      </c>
      <c r="H189" s="6">
        <v>1.02</v>
      </c>
      <c r="I189" s="6">
        <v>2.57</v>
      </c>
      <c r="J189" s="6">
        <v>4.72</v>
      </c>
      <c r="K189" s="6">
        <v>1.32</v>
      </c>
    </row>
    <row r="190" spans="2:12" x14ac:dyDescent="0.35">
      <c r="C190" t="s">
        <v>212</v>
      </c>
      <c r="D190" s="5">
        <v>371000000</v>
      </c>
      <c r="E190" s="5">
        <v>3000000000</v>
      </c>
      <c r="F190" s="5">
        <v>8000000000</v>
      </c>
      <c r="G190" s="5">
        <v>4000000000</v>
      </c>
      <c r="H190" s="5">
        <v>1000000000</v>
      </c>
      <c r="I190" s="5">
        <v>19000000000</v>
      </c>
      <c r="J190" s="5">
        <v>24000000000</v>
      </c>
      <c r="K190" s="5">
        <v>22000000000</v>
      </c>
      <c r="L190" s="5">
        <v>20000000000</v>
      </c>
    </row>
    <row r="191" spans="2:12" x14ac:dyDescent="0.35">
      <c r="C191" t="s">
        <v>213</v>
      </c>
      <c r="H191" s="5">
        <v>15000000000</v>
      </c>
      <c r="I191" s="5">
        <v>19000000000</v>
      </c>
      <c r="J191" s="5">
        <v>24000000000</v>
      </c>
      <c r="K191" s="5">
        <v>22000000000</v>
      </c>
    </row>
    <row r="192" spans="2:12" x14ac:dyDescent="0.35">
      <c r="C192" t="s">
        <v>214</v>
      </c>
      <c r="I192" s="6">
        <v>-13.21</v>
      </c>
    </row>
    <row r="193" spans="3:9" x14ac:dyDescent="0.35">
      <c r="C193" t="s">
        <v>215</v>
      </c>
      <c r="I193" s="6">
        <v>48.85</v>
      </c>
    </row>
    <row r="194" spans="3:9" x14ac:dyDescent="0.35">
      <c r="C194" t="s">
        <v>216</v>
      </c>
      <c r="I194" s="6">
        <v>7.42</v>
      </c>
    </row>
    <row r="195" spans="3:9" x14ac:dyDescent="0.35">
      <c r="C195" t="s">
        <v>217</v>
      </c>
      <c r="I195" s="6">
        <v>2.0499999999999997E-2</v>
      </c>
    </row>
    <row r="196" spans="3:9" x14ac:dyDescent="0.35">
      <c r="C196" t="s">
        <v>218</v>
      </c>
      <c r="I196" s="6">
        <v>4.18</v>
      </c>
    </row>
    <row r="197" spans="3:9" x14ac:dyDescent="0.35">
      <c r="C197" t="s">
        <v>219</v>
      </c>
      <c r="I197" s="6">
        <v>0.94</v>
      </c>
    </row>
    <row r="198" spans="3:9" x14ac:dyDescent="0.35">
      <c r="C198" t="s">
        <v>220</v>
      </c>
      <c r="I198" s="6">
        <v>-370.34</v>
      </c>
    </row>
    <row r="199" spans="3:9" x14ac:dyDescent="0.35">
      <c r="C199" t="s">
        <v>221</v>
      </c>
      <c r="I199" s="6">
        <v>-237.34</v>
      </c>
    </row>
    <row r="200" spans="3:9" x14ac:dyDescent="0.35">
      <c r="C200" t="s">
        <v>222</v>
      </c>
      <c r="I200" s="6">
        <v>15.37</v>
      </c>
    </row>
    <row r="201" spans="3:9" x14ac:dyDescent="0.35">
      <c r="C201" t="s">
        <v>223</v>
      </c>
      <c r="I201" s="6">
        <v>8.44</v>
      </c>
    </row>
    <row r="202" spans="3:9" x14ac:dyDescent="0.35">
      <c r="C202" t="s">
        <v>325</v>
      </c>
      <c r="I202" s="6">
        <v>-1.07</v>
      </c>
    </row>
    <row r="203" spans="3:9" x14ac:dyDescent="0.35">
      <c r="C203" t="s">
        <v>326</v>
      </c>
      <c r="I203" s="6">
        <v>15.41</v>
      </c>
    </row>
    <row r="204" spans="3:9" x14ac:dyDescent="0.35">
      <c r="C204" t="s">
        <v>224</v>
      </c>
      <c r="I204" s="6">
        <v>1.02</v>
      </c>
    </row>
    <row r="205" spans="3:9" x14ac:dyDescent="0.35">
      <c r="C205" t="s">
        <v>225</v>
      </c>
      <c r="I205" s="6">
        <v>-3.78</v>
      </c>
    </row>
    <row r="206" spans="3:9" x14ac:dyDescent="0.35">
      <c r="C206" t="s">
        <v>226</v>
      </c>
      <c r="I206" s="6">
        <v>11.95</v>
      </c>
    </row>
    <row r="207" spans="3:9" x14ac:dyDescent="0.35">
      <c r="C207" t="s">
        <v>227</v>
      </c>
      <c r="D207" s="6">
        <v>30.9</v>
      </c>
    </row>
    <row r="208" spans="3:9" x14ac:dyDescent="0.35">
      <c r="C208" t="s">
        <v>228</v>
      </c>
      <c r="I208" s="6">
        <v>52.92</v>
      </c>
    </row>
    <row r="209" spans="3:9" x14ac:dyDescent="0.35">
      <c r="C209" t="s">
        <v>229</v>
      </c>
      <c r="I209" s="6">
        <v>-0.21</v>
      </c>
    </row>
    <row r="210" spans="3:9" x14ac:dyDescent="0.35">
      <c r="C210" t="s">
        <v>230</v>
      </c>
      <c r="D210" s="6">
        <v>12.48</v>
      </c>
    </row>
    <row r="211" spans="3:9" x14ac:dyDescent="0.35">
      <c r="C211" t="s">
        <v>231</v>
      </c>
      <c r="D211" s="6">
        <v>12.48</v>
      </c>
    </row>
    <row r="212" spans="3:9" x14ac:dyDescent="0.35">
      <c r="C212" t="s">
        <v>234</v>
      </c>
      <c r="D212" s="6">
        <v>0.14000000000000001</v>
      </c>
    </row>
    <row r="213" spans="3:9" x14ac:dyDescent="0.35">
      <c r="C213" t="s">
        <v>236</v>
      </c>
      <c r="D213" s="6">
        <v>1.1100000000000001</v>
      </c>
    </row>
    <row r="214" spans="3:9" x14ac:dyDescent="0.35">
      <c r="C214" t="s">
        <v>237</v>
      </c>
      <c r="I214" s="6">
        <v>8.64</v>
      </c>
    </row>
    <row r="215" spans="3:9" x14ac:dyDescent="0.35">
      <c r="C215" t="s">
        <v>12</v>
      </c>
      <c r="D215" s="5">
        <v>-1000000000</v>
      </c>
    </row>
    <row r="216" spans="3:9" x14ac:dyDescent="0.35">
      <c r="C216" t="s">
        <v>238</v>
      </c>
      <c r="I216" s="6">
        <v>11.8</v>
      </c>
    </row>
    <row r="217" spans="3:9" x14ac:dyDescent="0.35">
      <c r="C217" t="s">
        <v>239</v>
      </c>
      <c r="I217" s="6">
        <v>1.7399999999999999E-2</v>
      </c>
    </row>
    <row r="218" spans="3:9" x14ac:dyDescent="0.35">
      <c r="C218" t="s">
        <v>240</v>
      </c>
      <c r="I218" s="6">
        <v>1.9299999999999998E-2</v>
      </c>
    </row>
    <row r="219" spans="3:9" x14ac:dyDescent="0.35">
      <c r="C219" t="s">
        <v>241</v>
      </c>
      <c r="I219" s="6">
        <v>2.06E-2</v>
      </c>
    </row>
    <row r="220" spans="3:9" x14ac:dyDescent="0.35">
      <c r="C220" t="s">
        <v>242</v>
      </c>
      <c r="I220" s="6">
        <v>1.55E-2</v>
      </c>
    </row>
    <row r="221" spans="3:9" x14ac:dyDescent="0.35">
      <c r="C221" t="s">
        <v>243</v>
      </c>
      <c r="D221" s="6">
        <v>6343.59</v>
      </c>
    </row>
    <row r="222" spans="3:9" x14ac:dyDescent="0.35">
      <c r="C222" t="s">
        <v>244</v>
      </c>
      <c r="D222" s="6">
        <v>2.93</v>
      </c>
    </row>
    <row r="223" spans="3:9" x14ac:dyDescent="0.35">
      <c r="C223" t="s">
        <v>245</v>
      </c>
      <c r="D223" s="6">
        <v>87.72</v>
      </c>
    </row>
    <row r="224" spans="3:9" x14ac:dyDescent="0.35">
      <c r="C224" t="s">
        <v>246</v>
      </c>
      <c r="D224" s="6">
        <v>6258.8</v>
      </c>
    </row>
    <row r="225" spans="3:9" x14ac:dyDescent="0.35">
      <c r="C225" t="s">
        <v>247</v>
      </c>
      <c r="D225" s="6">
        <v>0.01</v>
      </c>
    </row>
    <row r="226" spans="3:9" x14ac:dyDescent="0.35">
      <c r="C226" t="s">
        <v>248</v>
      </c>
      <c r="I226" s="6">
        <v>0.2</v>
      </c>
    </row>
    <row r="227" spans="3:9" x14ac:dyDescent="0.35">
      <c r="C227" t="s">
        <v>249</v>
      </c>
      <c r="I227" s="6">
        <v>57.3</v>
      </c>
    </row>
    <row r="228" spans="3:9" x14ac:dyDescent="0.35">
      <c r="C228" t="s">
        <v>42</v>
      </c>
      <c r="I228" s="5">
        <v>63000000000</v>
      </c>
    </row>
    <row r="229" spans="3:9" x14ac:dyDescent="0.35">
      <c r="C229" t="s">
        <v>250</v>
      </c>
      <c r="I229" s="5">
        <v>22000000000</v>
      </c>
    </row>
    <row r="230" spans="3:9" x14ac:dyDescent="0.35">
      <c r="C230" t="s">
        <v>251</v>
      </c>
      <c r="I230" s="5">
        <v>1260000000</v>
      </c>
    </row>
    <row r="231" spans="3:9" x14ac:dyDescent="0.35">
      <c r="C231" t="s">
        <v>252</v>
      </c>
      <c r="I231" s="6">
        <v>0.2152</v>
      </c>
    </row>
    <row r="232" spans="3:9" x14ac:dyDescent="0.35">
      <c r="C232" t="s">
        <v>253</v>
      </c>
      <c r="D232" s="6">
        <v>0.30630000000000002</v>
      </c>
    </row>
    <row r="233" spans="3:9" x14ac:dyDescent="0.35">
      <c r="C233" t="s">
        <v>254</v>
      </c>
      <c r="D233" s="6">
        <v>-3.8136000000000001</v>
      </c>
    </row>
    <row r="234" spans="3:9" x14ac:dyDescent="0.35">
      <c r="C234" t="s">
        <v>255</v>
      </c>
      <c r="D234" s="6">
        <v>-3.2055000000000002</v>
      </c>
    </row>
    <row r="235" spans="3:9" x14ac:dyDescent="0.35">
      <c r="C235" t="s">
        <v>256</v>
      </c>
      <c r="D235" s="6">
        <v>-0.91799999999999993</v>
      </c>
    </row>
    <row r="236" spans="3:9" x14ac:dyDescent="0.35">
      <c r="C236" t="s">
        <v>257</v>
      </c>
      <c r="D236" s="6">
        <v>-0.96790000000000009</v>
      </c>
    </row>
    <row r="237" spans="3:9" x14ac:dyDescent="0.35">
      <c r="C237" t="s">
        <v>258</v>
      </c>
      <c r="D237" s="6">
        <v>-2.5722000000000005</v>
      </c>
    </row>
    <row r="238" spans="3:9" x14ac:dyDescent="0.35">
      <c r="C238" t="s">
        <v>259</v>
      </c>
      <c r="I238" s="5">
        <v>4</v>
      </c>
    </row>
    <row r="239" spans="3:9" x14ac:dyDescent="0.35">
      <c r="C239" t="s">
        <v>260</v>
      </c>
      <c r="I239" s="6">
        <v>0.64</v>
      </c>
    </row>
    <row r="240" spans="3:9" x14ac:dyDescent="0.35">
      <c r="C240" t="s">
        <v>261</v>
      </c>
      <c r="I240" s="6">
        <v>0.05</v>
      </c>
    </row>
    <row r="241" spans="3:9" x14ac:dyDescent="0.35">
      <c r="C241" t="s">
        <v>262</v>
      </c>
      <c r="I241" s="6">
        <v>0.2</v>
      </c>
    </row>
    <row r="242" spans="3:9" x14ac:dyDescent="0.35">
      <c r="C242" t="s">
        <v>263</v>
      </c>
      <c r="I242" s="6">
        <v>0.46</v>
      </c>
    </row>
    <row r="243" spans="3:9" x14ac:dyDescent="0.35">
      <c r="C243" t="s">
        <v>264</v>
      </c>
      <c r="I243" s="6">
        <v>0.25</v>
      </c>
    </row>
    <row r="244" spans="3:9" x14ac:dyDescent="0.35">
      <c r="C244" t="s">
        <v>265</v>
      </c>
      <c r="I244" s="6">
        <v>0.57999999999999996</v>
      </c>
    </row>
    <row r="245" spans="3:9" x14ac:dyDescent="0.35">
      <c r="C245" t="s">
        <v>266</v>
      </c>
      <c r="I245" s="6">
        <v>0.95</v>
      </c>
    </row>
    <row r="246" spans="3:9" x14ac:dyDescent="0.35">
      <c r="C246" t="s">
        <v>267</v>
      </c>
      <c r="I246" s="5">
        <v>15000000000</v>
      </c>
    </row>
    <row r="247" spans="3:9" x14ac:dyDescent="0.35">
      <c r="C247" t="s">
        <v>268</v>
      </c>
      <c r="I247" s="5">
        <v>15000000000</v>
      </c>
    </row>
    <row r="248" spans="3:9" x14ac:dyDescent="0.35">
      <c r="C248" t="s">
        <v>269</v>
      </c>
      <c r="I248" s="5">
        <v>3000000000</v>
      </c>
    </row>
    <row r="249" spans="3:9" x14ac:dyDescent="0.35">
      <c r="C249" t="s">
        <v>270</v>
      </c>
      <c r="I249" s="5">
        <v>1000000000</v>
      </c>
    </row>
    <row r="250" spans="3:9" x14ac:dyDescent="0.35">
      <c r="C250" t="s">
        <v>271</v>
      </c>
      <c r="D250" s="5">
        <v>39000000000</v>
      </c>
    </row>
    <row r="251" spans="3:9" x14ac:dyDescent="0.35">
      <c r="C251" t="s">
        <v>272</v>
      </c>
      <c r="D251" s="5">
        <v>74000000000</v>
      </c>
    </row>
    <row r="252" spans="3:9" x14ac:dyDescent="0.35">
      <c r="C252" t="s">
        <v>273</v>
      </c>
      <c r="D252" s="5">
        <v>10000000000</v>
      </c>
    </row>
    <row r="253" spans="3:9" x14ac:dyDescent="0.35">
      <c r="C253" t="s">
        <v>193</v>
      </c>
      <c r="D253" s="5">
        <v>60000000000</v>
      </c>
    </row>
    <row r="254" spans="3:9" x14ac:dyDescent="0.35">
      <c r="C254" t="s">
        <v>192</v>
      </c>
      <c r="I254" s="5">
        <v>66000000000</v>
      </c>
    </row>
    <row r="255" spans="3:9" x14ac:dyDescent="0.35">
      <c r="C255" t="s">
        <v>20</v>
      </c>
      <c r="D255" s="5">
        <v>-39000000000</v>
      </c>
    </row>
    <row r="256" spans="3:9" x14ac:dyDescent="0.35">
      <c r="C256" t="s">
        <v>274</v>
      </c>
      <c r="I256" s="5">
        <v>64000000000</v>
      </c>
    </row>
    <row r="257" spans="3:9" x14ac:dyDescent="0.35">
      <c r="C257" t="s">
        <v>275</v>
      </c>
      <c r="I257" s="5">
        <v>0</v>
      </c>
    </row>
    <row r="258" spans="3:9" x14ac:dyDescent="0.35">
      <c r="C258" t="s">
        <v>276</v>
      </c>
      <c r="I258" s="5">
        <v>0</v>
      </c>
    </row>
    <row r="259" spans="3:9" x14ac:dyDescent="0.35">
      <c r="C259" t="s">
        <v>277</v>
      </c>
      <c r="I259" s="5">
        <v>5000000000</v>
      </c>
    </row>
    <row r="260" spans="3:9" x14ac:dyDescent="0.35">
      <c r="C260" t="s">
        <v>278</v>
      </c>
      <c r="I260" s="5">
        <v>0</v>
      </c>
    </row>
    <row r="261" spans="3:9" x14ac:dyDescent="0.35">
      <c r="C261" t="s">
        <v>279</v>
      </c>
      <c r="I261" s="5">
        <v>0</v>
      </c>
    </row>
  </sheetData>
  <pageMargins left="0.7" right="0.7" top="0.75" bottom="0.75" header="0.3" footer="0.3"/>
  <ignoredErrors>
    <ignoredError sqref="A1:L262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284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1247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1248</v>
      </c>
      <c r="D2" s="2" vm="9">
        <f ca="1">IFERROR(_xlfn.STOCKHISTORY("XIDX:" &amp; $C$1, D3, , 0, 0, 1), "Libur")</f>
        <v>40</v>
      </c>
      <c r="H2" s="2" vm="9">
        <f ca="1">IFERROR(INDEX(D2:G2,COUNT(D2:G2)),"")</f>
        <v>40</v>
      </c>
      <c r="I2" s="2" vm="273">
        <f t="shared" ref="I2:O2" ca="1" si="0">IFERROR(_xlfn.STOCKHISTORY("XIDX:" &amp; $C$1, I1, , 0, 0, 1), "Libur")</f>
        <v>39</v>
      </c>
      <c r="J2" s="2" vm="49">
        <f t="shared" ca="1" si="0"/>
        <v>10</v>
      </c>
      <c r="K2" s="2" vm="49">
        <f t="shared" ca="1" si="0"/>
        <v>10</v>
      </c>
      <c r="L2" s="2" vm="12">
        <f t="shared" ca="1" si="0"/>
        <v>50</v>
      </c>
      <c r="M2" s="2" vm="3">
        <f t="shared" ca="1" si="0"/>
        <v>51</v>
      </c>
      <c r="N2" s="2" vm="274">
        <f t="shared" ca="1" si="0"/>
        <v>141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40479551047</v>
      </c>
      <c r="H4" s="2">
        <f>IFERROR(SUM(D4:G4)*(4/MAX(1,COUNT(D4:G4))),"")</f>
        <v>161918204188</v>
      </c>
      <c r="I4" s="2">
        <f t="shared" ref="I4:O4" si="1">IFERROR(INDEX(I51:I500,MATCH($C$4,$C$51:$C$500,0)),"")</f>
        <v>165196942257</v>
      </c>
      <c r="J4" s="2">
        <f t="shared" si="1"/>
        <v>143125073127</v>
      </c>
      <c r="K4" s="2">
        <f t="shared" si="1"/>
        <v>111286897946</v>
      </c>
      <c r="L4" s="2">
        <f t="shared" si="1"/>
        <v>101837607298</v>
      </c>
      <c r="M4" s="2">
        <f t="shared" si="1"/>
        <v>142114567614</v>
      </c>
      <c r="N4" s="2">
        <f t="shared" si="1"/>
        <v>159385746497</v>
      </c>
      <c r="O4" s="2">
        <f t="shared" si="1"/>
        <v>200541507747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-2937798094</v>
      </c>
      <c r="H5" s="2">
        <f>IFERROR(SUM(D5:G5)*(4/MAX(1,COUNT(D5:G5))),"")</f>
        <v>-11751192376</v>
      </c>
      <c r="I5" s="2">
        <f t="shared" ref="I5:O5" si="2">IFERROR(INDEX(I51:I500,MATCH($C$5,$C$51:$C$500,0)),"")</f>
        <v>-3270614481</v>
      </c>
      <c r="J5" s="2">
        <f t="shared" si="2"/>
        <v>-17368137605</v>
      </c>
      <c r="K5" s="2">
        <f t="shared" si="2"/>
        <v>-28577877830</v>
      </c>
      <c r="L5" s="2">
        <f t="shared" si="2"/>
        <v>-62476922595</v>
      </c>
      <c r="M5" s="2">
        <f t="shared" si="2"/>
        <v>2748420951</v>
      </c>
      <c r="N5" s="2">
        <f t="shared" si="2"/>
        <v>4980744909</v>
      </c>
      <c r="O5" s="2">
        <f t="shared" si="2"/>
        <v>2414277653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73193915031</v>
      </c>
      <c r="H6" s="2">
        <f>IFERROR(INDEX(D6:G6,COUNT(D6:G6)),"")</f>
        <v>73193915031</v>
      </c>
      <c r="I6" s="2">
        <f t="shared" ref="I6:O6" si="3">IFERROR(INDEX(I51:I500,MATCH($C$6,$C$51:$C$500,0)),"")</f>
        <v>75343957129</v>
      </c>
      <c r="J6" s="2">
        <f t="shared" si="3"/>
        <v>74380828878</v>
      </c>
      <c r="K6" s="2">
        <f t="shared" si="3"/>
        <v>85894044896</v>
      </c>
      <c r="L6" s="2">
        <f t="shared" si="3"/>
        <v>114985312346</v>
      </c>
      <c r="M6" s="2">
        <f t="shared" si="3"/>
        <v>181263509846</v>
      </c>
      <c r="N6" s="2">
        <f t="shared" si="3"/>
        <v>180025540178</v>
      </c>
      <c r="O6" s="2">
        <f t="shared" si="3"/>
        <v>152786853121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3.3</v>
      </c>
      <c r="H7" s="3">
        <f>IFERROR(INDEX(D7:G7,COUNT(D7:G7)),"")</f>
        <v>3.3</v>
      </c>
      <c r="I7" s="3">
        <f t="shared" ref="I7:O7" si="4">IFERROR(INDEX(I51:I500,MATCH($C$7,$C$51:$C$500,0))/1000000000,"")</f>
        <v>3.3</v>
      </c>
      <c r="J7" s="3">
        <f t="shared" si="4"/>
        <v>3.3</v>
      </c>
      <c r="K7" s="3">
        <f t="shared" si="4"/>
        <v>3.3</v>
      </c>
      <c r="L7" s="3">
        <f t="shared" si="4"/>
        <v>3.3</v>
      </c>
      <c r="M7" s="3">
        <f t="shared" si="4"/>
        <v>3.3</v>
      </c>
      <c r="N7" s="3">
        <f t="shared" si="4"/>
        <v>3.3</v>
      </c>
      <c r="O7" s="3">
        <f t="shared" si="4"/>
        <v>3.05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O8" si="5">IFERROR(INDEX(I51:I500,MATCH($C$8,$C$51:$C$500,0)),"")</f>
        <v>18000000000</v>
      </c>
      <c r="J8" s="2">
        <f t="shared" si="5"/>
        <v>15000000000</v>
      </c>
      <c r="K8" s="2">
        <f t="shared" si="5"/>
        <v>2000000000</v>
      </c>
      <c r="L8" s="2">
        <f t="shared" si="5"/>
        <v>9000000000</v>
      </c>
      <c r="M8" s="2">
        <f t="shared" si="5"/>
        <v>-4000000000</v>
      </c>
      <c r="N8" s="2">
        <f t="shared" si="5"/>
        <v>-41000000000</v>
      </c>
      <c r="O8" s="2">
        <f t="shared" si="5"/>
        <v>-36000000000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0.55000000000000004</v>
      </c>
      <c r="H9" s="3">
        <f>IFERROR(INDEX(D9:G9,COUNT(D9:G9)),"")</f>
        <v>0.55000000000000004</v>
      </c>
      <c r="I9" s="3">
        <f t="shared" ref="I9:O9" si="6">IFERROR(INDEX(I51:I500,MATCH($C$9,$C$51:$C$500,0)),"")</f>
        <v>5.34</v>
      </c>
      <c r="J9" s="3">
        <f t="shared" si="6"/>
        <v>4.62</v>
      </c>
      <c r="K9" s="3">
        <f t="shared" si="6"/>
        <v>0.55000000000000004</v>
      </c>
      <c r="L9" s="3">
        <f t="shared" si="6"/>
        <v>2.58</v>
      </c>
      <c r="M9" s="3">
        <f t="shared" si="6"/>
        <v>-1.17</v>
      </c>
      <c r="N9" s="3">
        <f t="shared" si="6"/>
        <v>-12.46</v>
      </c>
      <c r="O9" s="3">
        <f t="shared" si="6"/>
        <v>-11.69</v>
      </c>
    </row>
    <row r="10" spans="1:15" x14ac:dyDescent="0.35">
      <c r="C10" t="s">
        <v>17</v>
      </c>
      <c r="D10" s="3">
        <f ca="1">IFERROR(IF(D9=0,"",D2/D9),"")</f>
        <v>72.72727272727272</v>
      </c>
      <c r="I10" s="3">
        <f t="shared" ref="I10:O10" ca="1" si="7">IFERROR(IF(I9=0,"",I2/I9),"")</f>
        <v>7.3033707865168545</v>
      </c>
      <c r="J10" s="3">
        <f t="shared" ca="1" si="7"/>
        <v>2.1645021645021645</v>
      </c>
      <c r="K10" s="3">
        <f t="shared" ca="1" si="7"/>
        <v>18.18181818181818</v>
      </c>
      <c r="L10" s="3">
        <f t="shared" ca="1" si="7"/>
        <v>19.379844961240309</v>
      </c>
      <c r="M10" s="3">
        <f t="shared" ca="1" si="7"/>
        <v>-43.589743589743591</v>
      </c>
      <c r="N10" s="3">
        <f t="shared" ca="1" si="7"/>
        <v>-11.31621187800963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1935967624</v>
      </c>
      <c r="H11" s="2">
        <f>IFERROR(INDEX(D11:G11,COUNT(D11:G11)),"")</f>
        <v>1935967624</v>
      </c>
      <c r="I11" s="2">
        <f t="shared" ref="I11:O11" si="8">IFERROR(INDEX(I51:I500,MATCH($C$11,$C$51:$C$500,0)),"")</f>
        <v>1639810890</v>
      </c>
      <c r="J11" s="2">
        <f t="shared" si="8"/>
        <v>2486136568</v>
      </c>
      <c r="K11" s="2">
        <f t="shared" si="8"/>
        <v>2060995853</v>
      </c>
      <c r="L11" s="2">
        <f t="shared" si="8"/>
        <v>2001624247</v>
      </c>
      <c r="M11" s="2">
        <f t="shared" si="8"/>
        <v>1736871635</v>
      </c>
      <c r="N11" s="2">
        <f t="shared" si="8"/>
        <v>2340058964</v>
      </c>
      <c r="O11" s="2">
        <f t="shared" si="8"/>
        <v>40850628441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52000000000</v>
      </c>
      <c r="H12" s="2">
        <f>IFERROR(INDEX(D12:G12,COUNT(D12:G12)),"")</f>
        <v>52000000000</v>
      </c>
      <c r="I12" s="2">
        <f t="shared" ref="I12:O12" si="9">IFERROR(INDEX(I51:I500,MATCH($C$12,$C$51:$C$500,0)),"")</f>
        <v>54000000000</v>
      </c>
      <c r="J12" s="2">
        <f t="shared" si="9"/>
        <v>60000000000</v>
      </c>
      <c r="K12" s="2">
        <f t="shared" si="9"/>
        <v>68000000000</v>
      </c>
      <c r="L12" s="2">
        <f t="shared" si="9"/>
        <v>74000000000</v>
      </c>
      <c r="M12" s="2">
        <f t="shared" si="9"/>
        <v>88000000000</v>
      </c>
      <c r="N12" s="2">
        <f t="shared" si="9"/>
        <v>79000000000</v>
      </c>
      <c r="O12" s="2">
        <f t="shared" si="9"/>
        <v>36000000000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54000000000</v>
      </c>
      <c r="H13" s="2">
        <f>IFERROR(INDEX(D13:G13,COUNT(D13:G13)),"")</f>
        <v>54000000000</v>
      </c>
      <c r="I13" s="2">
        <f t="shared" ref="I13:O13" si="10">IFERROR(INDEX(I51:I500,MATCH($C$13,$C$51:$C$500,0)),"")</f>
        <v>56000000000</v>
      </c>
      <c r="J13" s="2">
        <f t="shared" si="10"/>
        <v>63000000000</v>
      </c>
      <c r="K13" s="2">
        <f t="shared" si="10"/>
        <v>70000000000</v>
      </c>
      <c r="L13" s="2">
        <f t="shared" si="10"/>
        <v>76000000000</v>
      </c>
      <c r="M13" s="2">
        <f t="shared" si="10"/>
        <v>90000000000</v>
      </c>
      <c r="N13" s="2">
        <f t="shared" si="10"/>
        <v>81000000000</v>
      </c>
      <c r="O13" s="2">
        <f t="shared" si="10"/>
        <v>77000000000</v>
      </c>
    </row>
    <row r="14" spans="1:15" x14ac:dyDescent="0.35">
      <c r="C14" t="s">
        <v>26</v>
      </c>
      <c r="D14" s="2">
        <f>IFERROR(INDEX(D51:D500,MATCH($C$14,$C$51:$C$500,0)),"")</f>
        <v>-2212741607</v>
      </c>
      <c r="H14" s="2">
        <f>IFERROR(SUM(D14:G14)*(4/MAX(1,COUNT(D14:G14))),"")</f>
        <v>-8850966428</v>
      </c>
      <c r="I14" s="2">
        <f t="shared" ref="I14:O14" si="11">IFERROR(INDEX(I51:I500,MATCH($C$14,$C$51:$C$500,0)),"")</f>
        <v>-9785331979</v>
      </c>
      <c r="J14" s="2">
        <f t="shared" si="11"/>
        <v>-11607999773</v>
      </c>
      <c r="K14" s="2">
        <f t="shared" si="11"/>
        <v>-11597170938</v>
      </c>
      <c r="L14" s="2">
        <f t="shared" si="11"/>
        <v>-11778740946</v>
      </c>
      <c r="M14" s="2">
        <f t="shared" si="11"/>
        <v>-14600492397</v>
      </c>
      <c r="N14" s="2">
        <f t="shared" si="11"/>
        <v>-14226087508</v>
      </c>
      <c r="O14" s="2">
        <f t="shared" si="11"/>
        <v>-13246777258</v>
      </c>
    </row>
    <row r="15" spans="1:15" x14ac:dyDescent="0.35">
      <c r="C15" t="s">
        <v>27</v>
      </c>
      <c r="D15" s="2">
        <f>IFERROR(INDEX(D51:D500,MATCH($C$15,$C$51:$C$500,0)),"")</f>
        <v>-90521271</v>
      </c>
      <c r="H15" s="2">
        <f>IFERROR(SUM(D15:G15)*(4/MAX(1,COUNT(D15:G15))),"")</f>
        <v>-362085084</v>
      </c>
      <c r="I15" s="2">
        <f t="shared" ref="I15:O15" si="12">IFERROR(INDEX(I51:I500,MATCH($C$15,$C$51:$C$500,0)),"")</f>
        <v>-1181546742</v>
      </c>
      <c r="J15" s="2">
        <f t="shared" si="12"/>
        <v>-755179144</v>
      </c>
      <c r="K15" s="2">
        <f t="shared" si="12"/>
        <v>-58688541</v>
      </c>
      <c r="L15" s="2">
        <f t="shared" si="12"/>
        <v>-640201929</v>
      </c>
      <c r="M15" s="2">
        <f t="shared" si="12"/>
        <v>-801689900</v>
      </c>
      <c r="N15" s="2">
        <f t="shared" si="12"/>
        <v>-818379640</v>
      </c>
      <c r="O15" s="2">
        <f t="shared" si="12"/>
        <v>-1358816837</v>
      </c>
    </row>
    <row r="16" spans="1:15" x14ac:dyDescent="0.35">
      <c r="C16" t="s">
        <v>28</v>
      </c>
      <c r="D16" s="2">
        <f>IFERROR(INDEX(D51:D500,MATCH($C$16,$C$51:$C$500,0)),"")</f>
        <v>-2059520826</v>
      </c>
      <c r="H16" s="2">
        <f>IFERROR(SUM(D16:G16)*(4/MAX(1,COUNT(D16:G16))),"")</f>
        <v>-8238083304</v>
      </c>
      <c r="I16" s="2">
        <f t="shared" ref="I16:O16" si="13">IFERROR(INDEX(I51:I500,MATCH($C$16,$C$51:$C$500,0)),"")</f>
        <v>2174866071</v>
      </c>
      <c r="J16" s="2">
        <f t="shared" si="13"/>
        <v>-15095095939</v>
      </c>
      <c r="K16" s="2">
        <f t="shared" si="13"/>
        <v>-28513854345</v>
      </c>
      <c r="L16" s="2">
        <f t="shared" si="13"/>
        <v>-65466856117</v>
      </c>
      <c r="M16" s="2">
        <f t="shared" si="13"/>
        <v>1871585575</v>
      </c>
      <c r="N16" s="2">
        <f t="shared" si="13"/>
        <v>3738505669</v>
      </c>
      <c r="O16" s="2">
        <f t="shared" si="13"/>
        <v>3799209886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132000000000</v>
      </c>
      <c r="H20" s="2">
        <f t="shared" ref="H20:O20" ca="1" si="14">IFERROR(H21*H2,"")</f>
        <v>132000000000</v>
      </c>
      <c r="I20" s="2">
        <f t="shared" ca="1" si="14"/>
        <v>128700000000</v>
      </c>
      <c r="J20" s="2">
        <f t="shared" ca="1" si="14"/>
        <v>33000000000</v>
      </c>
      <c r="K20" s="2">
        <f t="shared" ca="1" si="14"/>
        <v>33000000000</v>
      </c>
      <c r="L20" s="2">
        <f t="shared" ca="1" si="14"/>
        <v>165000000000</v>
      </c>
      <c r="M20" s="2">
        <f t="shared" ca="1" si="14"/>
        <v>168300000000</v>
      </c>
      <c r="N20" s="2">
        <f t="shared" ca="1" si="14"/>
        <v>465300000000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3300000000</v>
      </c>
      <c r="H21" s="2">
        <f>IFERROR(INDEX(D21:G21,COUNT(D21:G21)),"")</f>
        <v>3300000000</v>
      </c>
      <c r="I21" s="2">
        <f t="shared" ref="I21:O21" si="15">IFERROR(INDEX(I51:I500,MATCH($C$7,$C$51:$C$500,0)),"")</f>
        <v>3300000000</v>
      </c>
      <c r="J21" s="2">
        <f t="shared" si="15"/>
        <v>3300000000</v>
      </c>
      <c r="K21" s="2">
        <f t="shared" si="15"/>
        <v>3300000000</v>
      </c>
      <c r="L21" s="2">
        <f t="shared" si="15"/>
        <v>3300000000</v>
      </c>
      <c r="M21" s="2">
        <f t="shared" si="15"/>
        <v>3300000000</v>
      </c>
      <c r="N21" s="2">
        <f t="shared" si="15"/>
        <v>3300000000</v>
      </c>
      <c r="O21" s="2">
        <f t="shared" si="15"/>
        <v>3050000000</v>
      </c>
    </row>
    <row r="23" spans="1:15" x14ac:dyDescent="0.35">
      <c r="B23" t="s">
        <v>43</v>
      </c>
      <c r="C23" t="s">
        <v>44</v>
      </c>
      <c r="D23" s="3">
        <f>IFERROR(D5/D6*100,"")</f>
        <v>-4.0137190267192935</v>
      </c>
      <c r="H23" s="3">
        <f t="shared" ref="H23:O23" si="16">IFERROR(H5/H6*100,"")</f>
        <v>-16.054876106877174</v>
      </c>
      <c r="I23" s="3">
        <f t="shared" si="16"/>
        <v>-4.3409114753559122</v>
      </c>
      <c r="J23" s="3">
        <f t="shared" si="16"/>
        <v>-23.35028779188163</v>
      </c>
      <c r="K23" s="3">
        <f t="shared" si="16"/>
        <v>-33.271081673475642</v>
      </c>
      <c r="L23" s="3">
        <f t="shared" si="16"/>
        <v>-54.334698336951028</v>
      </c>
      <c r="M23" s="3">
        <f t="shared" si="16"/>
        <v>1.5162571624785575</v>
      </c>
      <c r="N23" s="3">
        <f t="shared" si="16"/>
        <v>2.7666879399863462</v>
      </c>
      <c r="O23" s="3">
        <f t="shared" si="16"/>
        <v>1.5801605986923533</v>
      </c>
    </row>
    <row r="24" spans="1:15" x14ac:dyDescent="0.35">
      <c r="C24" t="s">
        <v>45</v>
      </c>
      <c r="D24" s="4">
        <f>IFERROR(_xlfn.RRI(5,I23,D23),"")</f>
        <v>-1.5551033052793262E-2</v>
      </c>
      <c r="H24" s="4" t="str">
        <f t="shared" ref="H24:O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-0.89</v>
      </c>
      <c r="H25" s="3">
        <f>IFERROR(INDEX(D25:G25,COUNT(D25:G25)),"")</f>
        <v>-0.89</v>
      </c>
      <c r="I25" s="3">
        <f t="shared" ref="I25:O25" si="18">IFERROR(INDEX(I51:I500,MATCH($C$25,$C$51:$C$500,0)),"")</f>
        <v>-0.99</v>
      </c>
      <c r="J25" s="3">
        <f t="shared" si="18"/>
        <v>-5.39</v>
      </c>
      <c r="K25" s="3">
        <f t="shared" si="18"/>
        <v>-8.5299999999999994</v>
      </c>
      <c r="L25" s="3">
        <f t="shared" si="18"/>
        <v>-18.91</v>
      </c>
      <c r="M25" s="3">
        <f t="shared" si="18"/>
        <v>0.73</v>
      </c>
      <c r="N25" s="3">
        <f t="shared" si="18"/>
        <v>1.1599999999999999</v>
      </c>
      <c r="O25" s="3">
        <f t="shared" si="18"/>
        <v>0.83</v>
      </c>
    </row>
    <row r="26" spans="1:15" x14ac:dyDescent="0.35">
      <c r="C26" t="s">
        <v>48</v>
      </c>
      <c r="D26" s="4">
        <f>IFERROR(_xlfn.RRI(5,I25,D25),"")</f>
        <v>-2.1071522763912109E-2</v>
      </c>
      <c r="H26" s="4" t="str">
        <f t="shared" ref="H26:O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12.26653062030303</v>
      </c>
      <c r="H27" s="3">
        <f t="shared" ref="H27:O27" si="20">IFERROR(H4/H21,"")</f>
        <v>49.066122481212119</v>
      </c>
      <c r="I27" s="3">
        <f t="shared" si="20"/>
        <v>50.059679471818178</v>
      </c>
      <c r="J27" s="3">
        <f t="shared" si="20"/>
        <v>43.371234280909093</v>
      </c>
      <c r="K27" s="3">
        <f t="shared" si="20"/>
        <v>33.723302407878791</v>
      </c>
      <c r="L27" s="3">
        <f t="shared" si="20"/>
        <v>30.85988099939394</v>
      </c>
      <c r="M27" s="3">
        <f t="shared" si="20"/>
        <v>43.065020489090912</v>
      </c>
      <c r="N27" s="3">
        <f t="shared" si="20"/>
        <v>48.29871105969697</v>
      </c>
      <c r="O27" s="3">
        <f t="shared" si="20"/>
        <v>65.751314015409832</v>
      </c>
    </row>
    <row r="28" spans="1:15" x14ac:dyDescent="0.35">
      <c r="C28" t="s">
        <v>50</v>
      </c>
      <c r="D28" s="4">
        <f>IFERROR(_xlfn.RRI(5,I27,D27),"")</f>
        <v>-0.24517419897866399</v>
      </c>
      <c r="H28" s="4">
        <f t="shared" ref="H28:O28" si="21">IFERROR(_xlfn.RRI(5,M27,H27),"")</f>
        <v>2.6434914045573521E-2</v>
      </c>
      <c r="I28" s="4">
        <f t="shared" si="21"/>
        <v>7.1879116974509216E-3</v>
      </c>
      <c r="J28" s="4">
        <f t="shared" si="21"/>
        <v>-7.9848223255218453E-2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-0.10101010101010099</v>
      </c>
      <c r="I29" s="4">
        <f t="shared" si="22"/>
        <v>-0.81632653061224481</v>
      </c>
      <c r="J29" s="4">
        <f t="shared" si="22"/>
        <v>-0.36811254396248533</v>
      </c>
      <c r="K29" s="4">
        <f t="shared" si="22"/>
        <v>-0.54891591750396618</v>
      </c>
      <c r="L29" s="4">
        <f t="shared" si="22"/>
        <v>-26.904109589041099</v>
      </c>
      <c r="M29" s="4">
        <f t="shared" si="22"/>
        <v>-0.37068965517241376</v>
      </c>
      <c r="N29" s="4">
        <f t="shared" si="22"/>
        <v>0.39759036144578308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-1.9847450105336704E-2</v>
      </c>
      <c r="I30" s="4">
        <f t="shared" si="23"/>
        <v>0.15421385399338677</v>
      </c>
      <c r="J30" s="4">
        <f t="shared" si="23"/>
        <v>0.2860909574139528</v>
      </c>
      <c r="K30" s="4">
        <f t="shared" si="23"/>
        <v>9.2787830534443255E-2</v>
      </c>
      <c r="L30" s="4">
        <f t="shared" si="23"/>
        <v>-0.28341190486113288</v>
      </c>
      <c r="M30" s="4">
        <f t="shared" si="23"/>
        <v>-0.10836087456117083</v>
      </c>
      <c r="N30" s="4">
        <f t="shared" si="23"/>
        <v>-0.26543352352810129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22.05</v>
      </c>
      <c r="H32" s="3">
        <f>IFERROR(INDEX(D32:G32,COUNT(D32:G32)),"")</f>
        <v>22.05</v>
      </c>
      <c r="I32" s="3">
        <f t="shared" ref="I32:O32" si="24">IFERROR(INDEX(I51:I500,MATCH($C$32,$C$51:$C$500,0)),"")</f>
        <v>22.94</v>
      </c>
      <c r="J32" s="3">
        <f t="shared" si="24"/>
        <v>23.93</v>
      </c>
      <c r="K32" s="3">
        <f t="shared" si="24"/>
        <v>28.02</v>
      </c>
      <c r="L32" s="3">
        <f t="shared" si="24"/>
        <v>36.67</v>
      </c>
      <c r="M32" s="3">
        <f t="shared" si="24"/>
        <v>55.58</v>
      </c>
      <c r="N32" s="3">
        <f t="shared" si="24"/>
        <v>54.75</v>
      </c>
      <c r="O32" s="3">
        <f t="shared" si="24"/>
        <v>50.07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1.9</v>
      </c>
      <c r="H33" s="3">
        <f>IFERROR(INDEX(D33:G33,COUNT(D33:G33)),"")</f>
        <v>1.9</v>
      </c>
      <c r="I33" s="3">
        <f t="shared" ref="I33:O33" si="25">IFERROR(INDEX(I51:I500,MATCH($C$33,$C$51:$C$500,0)),"")</f>
        <v>1.7</v>
      </c>
      <c r="J33" s="3">
        <f t="shared" si="25"/>
        <v>0.42</v>
      </c>
      <c r="K33" s="3">
        <f t="shared" si="25"/>
        <v>0.36</v>
      </c>
      <c r="L33" s="3">
        <f t="shared" si="25"/>
        <v>1.36</v>
      </c>
      <c r="M33" s="3">
        <f t="shared" si="25"/>
        <v>0.92</v>
      </c>
      <c r="N33" s="3">
        <f t="shared" si="25"/>
        <v>2.58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-47.19</v>
      </c>
      <c r="H34" s="3">
        <f>IFERROR(INDEX(D34:G34,COUNT(D34:G34)),"")</f>
        <v>-47.19</v>
      </c>
      <c r="I34" s="3">
        <f t="shared" ref="I34:O34" si="26">IFERROR(INDEX(I51:I500,MATCH($C$34,$C$51:$C$500,0)),"")</f>
        <v>-39.39</v>
      </c>
      <c r="J34" s="3">
        <f t="shared" si="26"/>
        <v>-1.86</v>
      </c>
      <c r="K34" s="3">
        <f t="shared" si="26"/>
        <v>-1.17</v>
      </c>
      <c r="L34" s="3">
        <f t="shared" si="26"/>
        <v>-2.64</v>
      </c>
      <c r="M34" s="3">
        <f t="shared" si="26"/>
        <v>69.86</v>
      </c>
      <c r="N34" s="3">
        <f t="shared" si="26"/>
        <v>121.55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3.43</v>
      </c>
      <c r="H35" s="3">
        <f>IFERROR(INDEX(D35:G35,COUNT(D35:G35)),"")</f>
        <v>3.43</v>
      </c>
      <c r="I35" s="3">
        <f t="shared" ref="I35:O35" si="27">IFERROR(INDEX(I51:I500,MATCH($C$35,$C$51:$C$500,0)),"")</f>
        <v>0.78</v>
      </c>
      <c r="J35" s="3">
        <f t="shared" si="27"/>
        <v>0.23</v>
      </c>
      <c r="K35" s="3">
        <f t="shared" si="27"/>
        <v>0.3</v>
      </c>
      <c r="L35" s="3">
        <f t="shared" si="27"/>
        <v>1.62</v>
      </c>
      <c r="M35" s="3">
        <f t="shared" si="27"/>
        <v>1.19</v>
      </c>
      <c r="N35" s="3">
        <f t="shared" si="27"/>
        <v>2.92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40479551047</v>
      </c>
      <c r="E51" s="5">
        <v>46954514343</v>
      </c>
      <c r="F51" s="5">
        <v>40595900001</v>
      </c>
      <c r="G51" s="5">
        <v>40106240898</v>
      </c>
      <c r="I51" s="5">
        <v>165196942257</v>
      </c>
      <c r="J51" s="5">
        <v>143125073127</v>
      </c>
      <c r="K51" s="5">
        <v>111286897946</v>
      </c>
      <c r="L51" s="5">
        <v>101837607298</v>
      </c>
      <c r="M51" s="5">
        <v>142114567614</v>
      </c>
      <c r="N51" s="5">
        <v>159385746497</v>
      </c>
      <c r="O51" s="5">
        <v>200541507747</v>
      </c>
    </row>
    <row r="52" spans="2:15" x14ac:dyDescent="0.35">
      <c r="C52" t="s">
        <v>75</v>
      </c>
      <c r="D52" s="5">
        <v>-34964834139</v>
      </c>
      <c r="E52" s="5">
        <v>-26408265460</v>
      </c>
      <c r="F52" s="5">
        <v>-35944428994</v>
      </c>
      <c r="G52" s="5">
        <v>-35505912154</v>
      </c>
      <c r="I52" s="5">
        <v>-129543842578</v>
      </c>
      <c r="J52" s="5">
        <v>-128115247430</v>
      </c>
      <c r="K52" s="5">
        <v>-103896633725</v>
      </c>
      <c r="L52" s="5">
        <v>-111610738856</v>
      </c>
      <c r="M52" s="5">
        <v>-109887580431</v>
      </c>
      <c r="N52" s="5">
        <v>-126999874671</v>
      </c>
      <c r="O52" s="5">
        <v>-168925110010</v>
      </c>
    </row>
    <row r="53" spans="2:15" x14ac:dyDescent="0.35">
      <c r="C53" t="s">
        <v>76</v>
      </c>
      <c r="D53" s="5">
        <v>5514716908</v>
      </c>
      <c r="E53" s="5">
        <v>20546248883</v>
      </c>
      <c r="F53" s="5">
        <v>4651471007</v>
      </c>
      <c r="G53" s="5">
        <v>4600328744</v>
      </c>
      <c r="I53" s="5">
        <v>35653099679</v>
      </c>
      <c r="J53" s="5">
        <v>15009825697</v>
      </c>
      <c r="K53" s="5">
        <v>7390264221</v>
      </c>
      <c r="L53" s="5">
        <v>-9773131558</v>
      </c>
      <c r="M53" s="5">
        <v>32226987183</v>
      </c>
      <c r="N53" s="5">
        <v>32385871826</v>
      </c>
      <c r="O53" s="5">
        <v>31616397737</v>
      </c>
    </row>
    <row r="54" spans="2:15" x14ac:dyDescent="0.35">
      <c r="C54" t="s">
        <v>77</v>
      </c>
      <c r="D54" s="5">
        <v>-5575109494</v>
      </c>
      <c r="E54" s="5">
        <v>-6985800806</v>
      </c>
      <c r="F54" s="5">
        <v>-5715314421</v>
      </c>
      <c r="G54" s="5">
        <v>-5163761078</v>
      </c>
      <c r="I54" s="5">
        <v>-23182514164</v>
      </c>
      <c r="J54" s="5">
        <v>-21913502010</v>
      </c>
      <c r="K54" s="5">
        <v>-21380709962</v>
      </c>
      <c r="L54" s="5">
        <v>-18890744327</v>
      </c>
      <c r="M54" s="5">
        <v>-18491593405</v>
      </c>
      <c r="N54" s="5">
        <v>-17374919630</v>
      </c>
      <c r="O54" s="5">
        <v>-12924331566</v>
      </c>
    </row>
    <row r="55" spans="2:15" x14ac:dyDescent="0.35">
      <c r="C55" t="s">
        <v>78</v>
      </c>
      <c r="D55" s="5">
        <v>-2609128821</v>
      </c>
      <c r="E55" s="5">
        <v>-479469662</v>
      </c>
      <c r="F55" s="5">
        <v>-4683823689</v>
      </c>
      <c r="G55" s="5">
        <v>-2347022726</v>
      </c>
      <c r="I55" s="5">
        <v>-9675228210</v>
      </c>
      <c r="J55" s="5">
        <v>-9140400646</v>
      </c>
      <c r="K55" s="5">
        <v>-8652386471</v>
      </c>
      <c r="L55" s="5">
        <v>-7242390653</v>
      </c>
      <c r="M55" s="5">
        <v>-8458586075</v>
      </c>
      <c r="N55" s="5">
        <v>-5928060064</v>
      </c>
      <c r="O55" s="5">
        <v>-6741278815</v>
      </c>
    </row>
    <row r="56" spans="2:15" x14ac:dyDescent="0.35">
      <c r="C56" t="s">
        <v>79</v>
      </c>
      <c r="D56" s="5">
        <v>-2965980673</v>
      </c>
      <c r="E56" s="5">
        <v>-6506331144</v>
      </c>
      <c r="F56" s="5">
        <v>-1031490732</v>
      </c>
      <c r="G56" s="5">
        <v>-2816738352</v>
      </c>
      <c r="I56" s="5">
        <v>-13507285954</v>
      </c>
      <c r="J56" s="5">
        <v>-12773101364</v>
      </c>
      <c r="K56" s="5">
        <v>-12728323491</v>
      </c>
      <c r="L56" s="5">
        <v>-11648353674</v>
      </c>
      <c r="M56" s="5">
        <v>-10033007330</v>
      </c>
      <c r="N56" s="5">
        <v>-11446859566</v>
      </c>
      <c r="O56" s="5">
        <v>-6183052751</v>
      </c>
    </row>
    <row r="57" spans="2:15" x14ac:dyDescent="0.35">
      <c r="C57" t="s">
        <v>81</v>
      </c>
      <c r="D57" s="5">
        <v>-60392586</v>
      </c>
      <c r="E57" s="5">
        <v>13560448077</v>
      </c>
      <c r="F57" s="5">
        <v>-1063843414</v>
      </c>
      <c r="G57" s="5">
        <v>-563432334</v>
      </c>
      <c r="I57" s="5">
        <v>12470585515</v>
      </c>
      <c r="J57" s="5">
        <v>-6903676313</v>
      </c>
      <c r="K57" s="5">
        <v>-13990445741</v>
      </c>
      <c r="L57" s="5">
        <v>-28663875885</v>
      </c>
      <c r="M57" s="5">
        <v>13735393778</v>
      </c>
      <c r="N57" s="5">
        <v>15010952196</v>
      </c>
      <c r="O57" s="5">
        <v>18692066171</v>
      </c>
    </row>
    <row r="58" spans="2:15" x14ac:dyDescent="0.35">
      <c r="C58" t="s">
        <v>82</v>
      </c>
      <c r="D58" s="5">
        <v>-1999128240</v>
      </c>
      <c r="E58" s="5">
        <v>-3025157843</v>
      </c>
      <c r="F58" s="5">
        <v>-2455770956</v>
      </c>
      <c r="G58" s="5">
        <v>-2254408990</v>
      </c>
      <c r="I58" s="5">
        <v>-10295719444</v>
      </c>
      <c r="J58" s="5">
        <v>-8191419626</v>
      </c>
      <c r="K58" s="5">
        <v>-14523408604</v>
      </c>
      <c r="L58" s="5">
        <v>-36802980232</v>
      </c>
      <c r="M58" s="5">
        <v>-11863808203</v>
      </c>
      <c r="N58" s="5">
        <v>-11272446527</v>
      </c>
      <c r="O58" s="5">
        <v>-14892856285</v>
      </c>
    </row>
    <row r="59" spans="2:15" x14ac:dyDescent="0.35">
      <c r="C59" t="s">
        <v>83</v>
      </c>
      <c r="D59" s="5">
        <v>636623</v>
      </c>
      <c r="E59" s="5">
        <v>560288</v>
      </c>
      <c r="F59" s="5">
        <v>610578</v>
      </c>
      <c r="G59" s="5">
        <v>525314</v>
      </c>
      <c r="I59" s="5">
        <v>2799481</v>
      </c>
      <c r="J59" s="5">
        <v>30599406</v>
      </c>
      <c r="K59" s="5">
        <v>3195072</v>
      </c>
      <c r="L59" s="5">
        <v>59739555</v>
      </c>
      <c r="M59" s="5">
        <v>1941240202</v>
      </c>
      <c r="N59" s="5">
        <v>244010270</v>
      </c>
      <c r="O59" s="5">
        <v>163171189</v>
      </c>
    </row>
    <row r="60" spans="2:15" x14ac:dyDescent="0.35">
      <c r="C60" t="s">
        <v>26</v>
      </c>
      <c r="D60" s="5">
        <v>-2212741607</v>
      </c>
      <c r="E60" s="5">
        <v>-1919301468</v>
      </c>
      <c r="F60" s="5">
        <v>-2702925705</v>
      </c>
      <c r="G60" s="5">
        <v>-2358509348</v>
      </c>
      <c r="I60" s="5">
        <v>-9785331979</v>
      </c>
      <c r="J60" s="5">
        <v>-11607999773</v>
      </c>
      <c r="K60" s="5">
        <v>-11597170938</v>
      </c>
      <c r="L60" s="5">
        <v>-11778740946</v>
      </c>
      <c r="M60" s="5">
        <v>-14600492397</v>
      </c>
      <c r="N60" s="5">
        <v>-14226087508</v>
      </c>
      <c r="O60" s="5">
        <v>-13246777258</v>
      </c>
    </row>
    <row r="61" spans="2:15" x14ac:dyDescent="0.35">
      <c r="C61" t="s">
        <v>80</v>
      </c>
      <c r="D61" s="5">
        <v>787755996</v>
      </c>
      <c r="E61" s="5">
        <v>4101735264</v>
      </c>
      <c r="F61" s="5">
        <v>11769575</v>
      </c>
      <c r="G61" s="5">
        <v>62686576</v>
      </c>
      <c r="I61" s="5">
        <v>4233742732</v>
      </c>
      <c r="J61" s="5">
        <v>1976229539</v>
      </c>
      <c r="K61" s="5">
        <v>-513389620</v>
      </c>
      <c r="L61" s="5">
        <v>-3801064904</v>
      </c>
      <c r="M61" s="5">
        <v>-1510451283</v>
      </c>
      <c r="N61" s="5">
        <v>-730942463</v>
      </c>
      <c r="O61" s="5">
        <v>-101058450</v>
      </c>
    </row>
    <row r="62" spans="2:15" x14ac:dyDescent="0.35">
      <c r="C62" t="s">
        <v>84</v>
      </c>
      <c r="D62" s="5">
        <v>-1999128240</v>
      </c>
      <c r="E62" s="5">
        <v>-3025157843</v>
      </c>
      <c r="F62" s="5">
        <v>-2455770956</v>
      </c>
      <c r="G62" s="5">
        <v>-2254408990</v>
      </c>
      <c r="I62" s="5">
        <v>-10295719444</v>
      </c>
      <c r="J62" s="5">
        <v>-8191419626</v>
      </c>
      <c r="K62" s="5">
        <v>-14523408604</v>
      </c>
      <c r="L62" s="5">
        <v>-36802980232</v>
      </c>
      <c r="M62" s="5">
        <v>-11863808203</v>
      </c>
      <c r="N62" s="5">
        <v>-11272446527</v>
      </c>
      <c r="O62" s="5">
        <v>-14892856285</v>
      </c>
    </row>
    <row r="63" spans="2:15" x14ac:dyDescent="0.35">
      <c r="C63" t="s">
        <v>28</v>
      </c>
      <c r="D63" s="5">
        <v>-2059520826</v>
      </c>
      <c r="E63" s="5">
        <v>10535290234</v>
      </c>
      <c r="F63" s="5">
        <v>-3519614370</v>
      </c>
      <c r="G63" s="5">
        <v>-2817841324</v>
      </c>
      <c r="I63" s="5">
        <v>2174866071</v>
      </c>
      <c r="J63" s="5">
        <v>-15095095939</v>
      </c>
      <c r="K63" s="5">
        <v>-28513854345</v>
      </c>
      <c r="L63" s="5">
        <v>-65466856117</v>
      </c>
      <c r="M63" s="5">
        <v>1871585575</v>
      </c>
      <c r="N63" s="5">
        <v>3738505669</v>
      </c>
      <c r="O63" s="5">
        <v>3799209886</v>
      </c>
    </row>
    <row r="64" spans="2:15" x14ac:dyDescent="0.35">
      <c r="C64" t="s">
        <v>27</v>
      </c>
      <c r="D64" s="5">
        <v>-90521271</v>
      </c>
      <c r="E64" s="5">
        <v>-1223059781</v>
      </c>
      <c r="F64" s="5">
        <v>15751866</v>
      </c>
      <c r="G64" s="5">
        <v>7026248</v>
      </c>
      <c r="I64" s="5">
        <v>-1181546742</v>
      </c>
      <c r="J64" s="5">
        <v>-755179144</v>
      </c>
      <c r="K64" s="5">
        <v>-58688541</v>
      </c>
      <c r="L64" s="5">
        <v>-640201929</v>
      </c>
      <c r="M64" s="5">
        <v>-801689900</v>
      </c>
      <c r="N64" s="5">
        <v>-818379640</v>
      </c>
      <c r="O64" s="5">
        <v>-1358816837</v>
      </c>
    </row>
    <row r="65" spans="2:15" x14ac:dyDescent="0.35">
      <c r="C65" t="s">
        <v>91</v>
      </c>
      <c r="D65" s="5">
        <v>-2150042097</v>
      </c>
      <c r="E65" s="5">
        <v>9312230453</v>
      </c>
      <c r="F65" s="5">
        <v>-3503862504</v>
      </c>
      <c r="G65" s="5">
        <v>-2810815076</v>
      </c>
      <c r="I65" s="5">
        <v>993319329</v>
      </c>
      <c r="J65" s="5">
        <v>-15850275083</v>
      </c>
      <c r="K65" s="5">
        <v>-28572542886</v>
      </c>
      <c r="L65" s="5">
        <v>-66107058046</v>
      </c>
      <c r="M65" s="5">
        <v>1069895675</v>
      </c>
      <c r="N65" s="5">
        <v>2920126029</v>
      </c>
      <c r="O65" s="5">
        <v>2440393049</v>
      </c>
    </row>
    <row r="66" spans="2:15" x14ac:dyDescent="0.35">
      <c r="C66" t="s">
        <v>92</v>
      </c>
      <c r="E66" s="5">
        <v>-30191078</v>
      </c>
      <c r="I66" s="5">
        <v>-30191078</v>
      </c>
      <c r="J66" s="5">
        <v>458367017</v>
      </c>
      <c r="K66" s="5">
        <v>-518724564</v>
      </c>
      <c r="L66" s="5">
        <v>-170929454</v>
      </c>
      <c r="M66" s="5">
        <v>168073993</v>
      </c>
      <c r="N66" s="5">
        <v>1329676417</v>
      </c>
      <c r="O66" s="5">
        <v>-127173846</v>
      </c>
    </row>
    <row r="67" spans="2:15" x14ac:dyDescent="0.35">
      <c r="C67" t="s">
        <v>93</v>
      </c>
      <c r="D67" s="5">
        <v>-2150042097</v>
      </c>
      <c r="E67" s="5">
        <v>9282039375</v>
      </c>
      <c r="F67" s="5">
        <v>-3503862504</v>
      </c>
      <c r="G67" s="5">
        <v>-2810815076</v>
      </c>
      <c r="I67" s="5">
        <v>963128251</v>
      </c>
      <c r="J67" s="5">
        <v>-15391908066</v>
      </c>
      <c r="K67" s="5">
        <v>-29091267450</v>
      </c>
      <c r="L67" s="5">
        <v>-66277987500</v>
      </c>
      <c r="M67" s="5">
        <v>1237969668</v>
      </c>
      <c r="N67" s="5">
        <v>4249802446</v>
      </c>
      <c r="O67" s="5">
        <v>2313219203</v>
      </c>
    </row>
    <row r="68" spans="2:15" x14ac:dyDescent="0.35">
      <c r="C68" t="s">
        <v>94</v>
      </c>
      <c r="D68" s="5">
        <v>-2150042098</v>
      </c>
      <c r="E68" s="5">
        <v>9312230453</v>
      </c>
      <c r="F68" s="5">
        <v>-3503862504</v>
      </c>
      <c r="G68" s="5">
        <v>-2810815076</v>
      </c>
      <c r="I68" s="5">
        <v>993319329</v>
      </c>
      <c r="J68" s="5">
        <v>-15850275083</v>
      </c>
      <c r="K68" s="5">
        <v>-28572542886</v>
      </c>
      <c r="L68" s="5">
        <v>-66107058046</v>
      </c>
      <c r="M68" s="5">
        <v>1069895675</v>
      </c>
      <c r="N68" s="5">
        <v>2920126029</v>
      </c>
      <c r="O68" s="5">
        <v>2440393049</v>
      </c>
    </row>
    <row r="69" spans="2:15" x14ac:dyDescent="0.35">
      <c r="C69" t="s">
        <v>7</v>
      </c>
      <c r="D69" s="5">
        <v>-2937798094</v>
      </c>
      <c r="E69" s="5">
        <v>5180304111</v>
      </c>
      <c r="F69" s="5">
        <v>-3515632079</v>
      </c>
      <c r="G69" s="5">
        <v>-2873501652</v>
      </c>
      <c r="I69" s="5">
        <v>-3270614481</v>
      </c>
      <c r="J69" s="5">
        <v>-17368137605</v>
      </c>
      <c r="K69" s="5">
        <v>-28577877830</v>
      </c>
      <c r="L69" s="5">
        <v>-62476922595</v>
      </c>
      <c r="M69" s="5">
        <v>2748420951</v>
      </c>
      <c r="N69" s="5">
        <v>4980744909</v>
      </c>
      <c r="O69" s="5">
        <v>2414277653</v>
      </c>
    </row>
    <row r="70" spans="2:15" x14ac:dyDescent="0.35">
      <c r="C70" t="s">
        <v>95</v>
      </c>
      <c r="D70" s="5">
        <v>-2150042098</v>
      </c>
      <c r="E70" s="5">
        <v>9312230453</v>
      </c>
      <c r="F70" s="5">
        <v>-3503862504</v>
      </c>
      <c r="G70" s="5">
        <v>-2810815076</v>
      </c>
      <c r="I70" s="5">
        <v>993319329</v>
      </c>
      <c r="J70" s="5">
        <v>-15850275083</v>
      </c>
      <c r="K70" s="5">
        <v>-28572542886</v>
      </c>
      <c r="L70" s="5">
        <v>-66107058046</v>
      </c>
      <c r="M70" s="5">
        <v>1069895675</v>
      </c>
      <c r="N70" s="5">
        <v>2920126029</v>
      </c>
      <c r="O70" s="5">
        <v>2440393049</v>
      </c>
    </row>
    <row r="71" spans="2:15" x14ac:dyDescent="0.35">
      <c r="C71" t="s">
        <v>96</v>
      </c>
      <c r="D71" s="5">
        <v>-2150042098</v>
      </c>
      <c r="E71" s="5">
        <v>9282039375</v>
      </c>
      <c r="F71" s="5">
        <v>-3503862504</v>
      </c>
      <c r="G71" s="5">
        <v>-2810815076</v>
      </c>
      <c r="I71" s="5">
        <v>963128251</v>
      </c>
      <c r="J71" s="5">
        <v>-15391908066</v>
      </c>
      <c r="K71" s="5">
        <v>-29091267450</v>
      </c>
      <c r="L71" s="5">
        <v>-66277987499</v>
      </c>
      <c r="M71" s="5">
        <v>1237969668</v>
      </c>
      <c r="N71" s="5">
        <v>4249802446</v>
      </c>
      <c r="O71" s="5">
        <v>2313219203</v>
      </c>
    </row>
    <row r="72" spans="2:15" x14ac:dyDescent="0.35">
      <c r="C72" t="s">
        <v>97</v>
      </c>
      <c r="D72" s="5">
        <v>-2150042098</v>
      </c>
      <c r="E72" s="5">
        <v>9282039375</v>
      </c>
      <c r="F72" s="5">
        <v>-3503862504</v>
      </c>
      <c r="G72" s="5">
        <v>-2810815076</v>
      </c>
      <c r="I72" s="5">
        <v>963128251</v>
      </c>
      <c r="J72" s="5">
        <v>-15391908066</v>
      </c>
      <c r="K72" s="5">
        <v>-29091267450</v>
      </c>
      <c r="L72" s="5">
        <v>-66277987499</v>
      </c>
      <c r="M72" s="5">
        <v>1237969668</v>
      </c>
      <c r="N72" s="5">
        <v>4249802446</v>
      </c>
      <c r="O72" s="5">
        <v>2313219203</v>
      </c>
    </row>
    <row r="74" spans="2:15" x14ac:dyDescent="0.35">
      <c r="B74" t="s">
        <v>98</v>
      </c>
      <c r="C74" t="s">
        <v>99</v>
      </c>
    </row>
    <row r="75" spans="2:15" x14ac:dyDescent="0.35">
      <c r="C75" t="s">
        <v>100</v>
      </c>
    </row>
    <row r="76" spans="2:15" x14ac:dyDescent="0.35">
      <c r="C76" t="s">
        <v>19</v>
      </c>
      <c r="D76" s="5">
        <v>1935967624</v>
      </c>
      <c r="E76" s="5">
        <v>1639810890</v>
      </c>
      <c r="F76" s="5">
        <v>1459062686</v>
      </c>
      <c r="G76" s="5">
        <v>2834083013</v>
      </c>
      <c r="I76" s="5">
        <v>1639810890</v>
      </c>
      <c r="J76" s="5">
        <v>2486136568</v>
      </c>
      <c r="K76" s="5">
        <v>2060995853</v>
      </c>
      <c r="L76" s="5">
        <v>2001624247</v>
      </c>
      <c r="M76" s="5">
        <v>1736871635</v>
      </c>
      <c r="N76" s="5">
        <v>2340058964</v>
      </c>
      <c r="O76" s="5">
        <v>40850628441</v>
      </c>
    </row>
    <row r="77" spans="2:15" x14ac:dyDescent="0.35">
      <c r="C77" t="s">
        <v>101</v>
      </c>
      <c r="D77" s="5">
        <v>17620490859</v>
      </c>
      <c r="E77" s="5">
        <v>20367492019</v>
      </c>
      <c r="F77" s="5">
        <v>17371562594</v>
      </c>
      <c r="G77" s="5">
        <v>18362476458</v>
      </c>
      <c r="I77" s="5">
        <v>20367492019</v>
      </c>
      <c r="J77" s="5">
        <v>20338678561</v>
      </c>
      <c r="K77" s="5">
        <v>12384631766</v>
      </c>
      <c r="L77" s="5">
        <v>11245251686</v>
      </c>
      <c r="M77" s="5">
        <v>36055990054</v>
      </c>
      <c r="N77" s="5">
        <v>41511091186</v>
      </c>
      <c r="O77" s="5">
        <v>51518666715</v>
      </c>
    </row>
    <row r="78" spans="2:15" x14ac:dyDescent="0.35">
      <c r="C78" t="s">
        <v>102</v>
      </c>
      <c r="D78" s="5">
        <v>26222051795</v>
      </c>
      <c r="E78" s="5">
        <v>26222051795</v>
      </c>
      <c r="F78" s="5">
        <v>24665291087</v>
      </c>
      <c r="G78" s="5">
        <v>24665291087</v>
      </c>
      <c r="I78" s="5">
        <v>26222051795</v>
      </c>
      <c r="J78" s="5">
        <v>27474206908</v>
      </c>
      <c r="K78" s="5">
        <v>28655561736</v>
      </c>
      <c r="L78" s="5">
        <v>29812795966</v>
      </c>
    </row>
    <row r="79" spans="2:15" x14ac:dyDescent="0.35">
      <c r="C79" t="s">
        <v>103</v>
      </c>
      <c r="D79" s="5">
        <v>19610094465</v>
      </c>
      <c r="E79" s="5">
        <v>17207460146</v>
      </c>
      <c r="F79" s="5">
        <v>16672172391</v>
      </c>
      <c r="G79" s="5">
        <v>16821000000</v>
      </c>
      <c r="I79" s="5">
        <v>17207460146</v>
      </c>
      <c r="J79" s="5">
        <v>12200000000</v>
      </c>
      <c r="K79" s="5">
        <v>10000000000</v>
      </c>
    </row>
    <row r="80" spans="2:15" x14ac:dyDescent="0.35">
      <c r="C80" t="s">
        <v>104</v>
      </c>
      <c r="D80" s="5">
        <v>17620490859</v>
      </c>
      <c r="E80" s="5">
        <v>20367492019</v>
      </c>
      <c r="F80" s="5">
        <v>17371562594</v>
      </c>
      <c r="G80" s="5">
        <v>18362476458</v>
      </c>
      <c r="I80" s="5">
        <v>20367492019</v>
      </c>
      <c r="J80" s="5">
        <v>20338678561</v>
      </c>
      <c r="K80" s="5">
        <v>12384631766</v>
      </c>
      <c r="L80" s="5">
        <v>11245251686</v>
      </c>
      <c r="M80" s="5">
        <v>36055990054</v>
      </c>
      <c r="N80" s="5">
        <v>41511091186</v>
      </c>
      <c r="O80" s="5">
        <v>51518666715</v>
      </c>
    </row>
    <row r="81" spans="3:15" x14ac:dyDescent="0.35">
      <c r="C81" t="s">
        <v>105</v>
      </c>
      <c r="D81" s="5">
        <v>55405990</v>
      </c>
      <c r="E81" s="5">
        <v>73500990</v>
      </c>
      <c r="F81" s="5">
        <v>166255718</v>
      </c>
      <c r="G81" s="5">
        <v>187464182</v>
      </c>
      <c r="I81" s="5">
        <v>73500990</v>
      </c>
      <c r="J81" s="5">
        <v>239903765</v>
      </c>
      <c r="K81" s="5">
        <v>261905841</v>
      </c>
      <c r="L81" s="5">
        <v>492151815</v>
      </c>
      <c r="M81" s="5">
        <v>252646548</v>
      </c>
      <c r="N81" s="5">
        <v>3974858552</v>
      </c>
      <c r="O81" s="5">
        <v>1358526640</v>
      </c>
    </row>
    <row r="82" spans="3:15" x14ac:dyDescent="0.35">
      <c r="C82" t="s">
        <v>106</v>
      </c>
      <c r="D82" s="5">
        <v>55405990</v>
      </c>
      <c r="E82" s="5">
        <v>73500990</v>
      </c>
      <c r="F82" s="5">
        <v>166255718</v>
      </c>
      <c r="G82" s="5">
        <v>187464182</v>
      </c>
      <c r="I82" s="5">
        <v>73500990</v>
      </c>
      <c r="J82" s="5">
        <v>239903765</v>
      </c>
      <c r="K82" s="5">
        <v>261905841</v>
      </c>
      <c r="L82" s="5">
        <v>492151815</v>
      </c>
      <c r="M82" s="5">
        <v>252646548</v>
      </c>
      <c r="N82" s="5">
        <v>3974858552</v>
      </c>
      <c r="O82" s="5">
        <v>1358526640</v>
      </c>
    </row>
    <row r="83" spans="3:15" x14ac:dyDescent="0.35">
      <c r="C83" t="s">
        <v>108</v>
      </c>
      <c r="D83" s="5">
        <v>9471184875</v>
      </c>
      <c r="E83" s="5">
        <v>8419784081</v>
      </c>
      <c r="F83" s="5">
        <v>8131849418</v>
      </c>
      <c r="G83" s="5">
        <v>6050280147</v>
      </c>
      <c r="I83" s="5">
        <v>8419784081</v>
      </c>
      <c r="J83" s="5">
        <v>5758801815</v>
      </c>
      <c r="K83" s="5">
        <v>3909597779</v>
      </c>
      <c r="L83" s="5">
        <v>5261926981</v>
      </c>
      <c r="M83" s="5">
        <v>46799290262</v>
      </c>
      <c r="N83" s="5">
        <v>35647987811</v>
      </c>
      <c r="O83" s="5">
        <v>33178162942</v>
      </c>
    </row>
    <row r="84" spans="3:15" x14ac:dyDescent="0.35">
      <c r="C84" t="s">
        <v>80</v>
      </c>
      <c r="D84" s="5">
        <v>1644997444</v>
      </c>
      <c r="E84" s="5">
        <v>1644997444</v>
      </c>
      <c r="F84" s="5">
        <v>1634909776</v>
      </c>
      <c r="G84" s="5">
        <v>1634909776</v>
      </c>
      <c r="I84" s="5">
        <v>1644997444</v>
      </c>
      <c r="J84" s="5">
        <v>1634909776</v>
      </c>
      <c r="K84" s="5">
        <v>1207691596</v>
      </c>
      <c r="L84" s="5">
        <v>1611984417</v>
      </c>
      <c r="M84" s="5">
        <v>1628346869</v>
      </c>
      <c r="N84" s="5">
        <v>1279660281</v>
      </c>
      <c r="O84" s="5">
        <v>132940922</v>
      </c>
    </row>
    <row r="85" spans="3:15" x14ac:dyDescent="0.35">
      <c r="C85" t="s">
        <v>109</v>
      </c>
      <c r="D85" s="5">
        <v>31372015577</v>
      </c>
      <c r="E85" s="5">
        <v>31842067128</v>
      </c>
      <c r="F85" s="5">
        <v>27991976088</v>
      </c>
      <c r="G85" s="5">
        <v>29039586243</v>
      </c>
      <c r="I85" s="5">
        <v>31842067128</v>
      </c>
      <c r="J85" s="5">
        <v>29480631233</v>
      </c>
      <c r="K85" s="5">
        <v>20912277782</v>
      </c>
      <c r="L85" s="5">
        <v>19934067428</v>
      </c>
      <c r="M85" s="5">
        <v>119325446878</v>
      </c>
      <c r="N85" s="5">
        <v>123995309424</v>
      </c>
      <c r="O85" s="5">
        <v>127431508741</v>
      </c>
    </row>
    <row r="86" spans="3:15" x14ac:dyDescent="0.35">
      <c r="C86" t="s">
        <v>110</v>
      </c>
    </row>
    <row r="87" spans="3:15" x14ac:dyDescent="0.35">
      <c r="C87" t="s">
        <v>112</v>
      </c>
      <c r="D87" s="5">
        <v>217174947412</v>
      </c>
      <c r="E87" s="5">
        <v>222976763980</v>
      </c>
      <c r="F87" s="5">
        <v>215569639368</v>
      </c>
      <c r="G87" s="5">
        <v>217485725490</v>
      </c>
      <c r="I87" s="5">
        <v>222976763980</v>
      </c>
      <c r="J87" s="5">
        <v>229517083220</v>
      </c>
      <c r="K87" s="5">
        <v>255932323687</v>
      </c>
      <c r="L87" s="5">
        <v>268047719051</v>
      </c>
      <c r="M87" s="5">
        <v>244239389646</v>
      </c>
      <c r="N87" s="5">
        <v>219203073442</v>
      </c>
      <c r="O87" s="5">
        <v>157686783260</v>
      </c>
    </row>
    <row r="88" spans="3:15" x14ac:dyDescent="0.35">
      <c r="C88" t="s">
        <v>114</v>
      </c>
      <c r="D88" s="5">
        <v>3050815036</v>
      </c>
      <c r="E88" s="5">
        <v>3103415296</v>
      </c>
      <c r="F88" s="5">
        <v>3156015556</v>
      </c>
      <c r="G88" s="5">
        <v>3208615816</v>
      </c>
      <c r="I88" s="5">
        <v>3103415296</v>
      </c>
      <c r="J88" s="5">
        <v>3313816336</v>
      </c>
      <c r="K88" s="5">
        <v>3524217376</v>
      </c>
      <c r="L88" s="5">
        <v>3734618416</v>
      </c>
      <c r="M88" s="5">
        <v>3945019450</v>
      </c>
      <c r="N88" s="5">
        <v>4155420491</v>
      </c>
      <c r="O88" s="5">
        <v>4206313233</v>
      </c>
    </row>
    <row r="89" spans="3:15" x14ac:dyDescent="0.35">
      <c r="C89" t="s">
        <v>111</v>
      </c>
      <c r="D89" s="5">
        <v>838633087</v>
      </c>
      <c r="E89" s="5">
        <v>838633087</v>
      </c>
      <c r="F89" s="5">
        <v>1701484699</v>
      </c>
      <c r="G89" s="5">
        <v>1701484699</v>
      </c>
      <c r="I89" s="5">
        <v>838633087</v>
      </c>
      <c r="J89" s="5">
        <v>1701484699</v>
      </c>
      <c r="K89" s="5">
        <v>2089252184</v>
      </c>
      <c r="L89" s="5">
        <v>1445805524</v>
      </c>
      <c r="M89" s="5">
        <v>1086102470</v>
      </c>
      <c r="N89" s="5">
        <v>112635811</v>
      </c>
    </row>
    <row r="90" spans="3:15" x14ac:dyDescent="0.35">
      <c r="C90" t="s">
        <v>115</v>
      </c>
      <c r="D90" s="5">
        <v>221865480535</v>
      </c>
      <c r="E90" s="5">
        <v>227719897363</v>
      </c>
      <c r="F90" s="5">
        <v>221228224623</v>
      </c>
      <c r="G90" s="5">
        <v>224996911005</v>
      </c>
      <c r="I90" s="5">
        <v>227719897363</v>
      </c>
      <c r="J90" s="5">
        <v>237133469255</v>
      </c>
      <c r="K90" s="5">
        <v>262735194425</v>
      </c>
      <c r="L90" s="5">
        <v>276338859844</v>
      </c>
      <c r="M90" s="5">
        <v>252916503012</v>
      </c>
      <c r="N90" s="5">
        <v>243453086913</v>
      </c>
      <c r="O90" s="5">
        <v>182068300865</v>
      </c>
    </row>
    <row r="91" spans="3:15" x14ac:dyDescent="0.35">
      <c r="C91" t="s">
        <v>116</v>
      </c>
      <c r="D91" s="5">
        <v>253237496112</v>
      </c>
      <c r="E91" s="5">
        <v>259561964491</v>
      </c>
      <c r="F91" s="5">
        <v>249220200711</v>
      </c>
      <c r="G91" s="5">
        <v>254036497248</v>
      </c>
      <c r="I91" s="5">
        <v>259561964491</v>
      </c>
      <c r="J91" s="5">
        <v>266614100488</v>
      </c>
      <c r="K91" s="5">
        <v>283647472207</v>
      </c>
      <c r="L91" s="5">
        <v>296272927272</v>
      </c>
      <c r="M91" s="5">
        <v>372241949890</v>
      </c>
      <c r="N91" s="5">
        <v>367448396337</v>
      </c>
      <c r="O91" s="5">
        <v>309499809606</v>
      </c>
    </row>
    <row r="92" spans="3:15" x14ac:dyDescent="0.35">
      <c r="C92" t="s">
        <v>117</v>
      </c>
    </row>
    <row r="93" spans="3:15" x14ac:dyDescent="0.35">
      <c r="C93" t="s">
        <v>118</v>
      </c>
    </row>
    <row r="94" spans="3:15" x14ac:dyDescent="0.35">
      <c r="C94" t="s">
        <v>119</v>
      </c>
      <c r="D94" s="5">
        <v>59832247904</v>
      </c>
      <c r="E94" s="5">
        <v>61692001592</v>
      </c>
      <c r="F94" s="5">
        <v>52091255086</v>
      </c>
      <c r="G94" s="5">
        <v>45255172247</v>
      </c>
      <c r="I94" s="5">
        <v>61692001592</v>
      </c>
      <c r="J94" s="5">
        <v>45531347403</v>
      </c>
      <c r="K94" s="5">
        <v>40457941160</v>
      </c>
      <c r="L94" s="5">
        <v>33253642159</v>
      </c>
      <c r="M94" s="5">
        <v>134058452051</v>
      </c>
      <c r="N94" s="5">
        <v>124733049942</v>
      </c>
      <c r="O94" s="5">
        <v>120802411466</v>
      </c>
    </row>
    <row r="95" spans="3:15" x14ac:dyDescent="0.35">
      <c r="C95" t="s">
        <v>499</v>
      </c>
      <c r="M95" s="5">
        <v>89839134730</v>
      </c>
      <c r="N95" s="5">
        <v>71856163808</v>
      </c>
      <c r="O95" s="5">
        <v>73590607721</v>
      </c>
    </row>
    <row r="96" spans="3:15" x14ac:dyDescent="0.35">
      <c r="C96" t="s">
        <v>120</v>
      </c>
      <c r="D96" s="5">
        <v>30617023572</v>
      </c>
      <c r="E96" s="5">
        <v>34958880067</v>
      </c>
      <c r="F96" s="5">
        <v>34776296118</v>
      </c>
      <c r="G96" s="5">
        <v>32108137563</v>
      </c>
      <c r="I96" s="5">
        <v>34958880067</v>
      </c>
      <c r="J96" s="5">
        <v>37513251003</v>
      </c>
      <c r="K96" s="5">
        <v>25024467597</v>
      </c>
      <c r="L96" s="5">
        <v>25739947611</v>
      </c>
    </row>
    <row r="97" spans="3:15" x14ac:dyDescent="0.35">
      <c r="C97" t="s">
        <v>286</v>
      </c>
      <c r="D97" s="5">
        <v>11598786532</v>
      </c>
      <c r="E97" s="5">
        <v>9636313982</v>
      </c>
      <c r="F97" s="5">
        <v>10425444721</v>
      </c>
      <c r="G97" s="5">
        <v>9842559257</v>
      </c>
      <c r="I97" s="5">
        <v>9636313982</v>
      </c>
      <c r="J97" s="5">
        <v>6204887189</v>
      </c>
      <c r="K97" s="5">
        <v>11017277655</v>
      </c>
      <c r="L97" s="5">
        <v>9424351919</v>
      </c>
      <c r="M97" s="5">
        <v>34349400396</v>
      </c>
      <c r="N97" s="5">
        <v>36826263100</v>
      </c>
      <c r="O97" s="5">
        <v>41511894931</v>
      </c>
    </row>
    <row r="98" spans="3:15" x14ac:dyDescent="0.35">
      <c r="C98" t="s">
        <v>121</v>
      </c>
      <c r="M98" s="5">
        <v>29091549852</v>
      </c>
      <c r="N98" s="5">
        <v>26697851744</v>
      </c>
      <c r="O98" s="5">
        <v>30030209675</v>
      </c>
    </row>
    <row r="99" spans="3:15" x14ac:dyDescent="0.35">
      <c r="C99" t="s">
        <v>287</v>
      </c>
      <c r="D99" s="5">
        <v>45832146260</v>
      </c>
      <c r="E99" s="5">
        <v>43429511941</v>
      </c>
      <c r="F99" s="5">
        <v>41337463478</v>
      </c>
      <c r="G99" s="5">
        <v>41486291087</v>
      </c>
      <c r="I99" s="5">
        <v>43429511941</v>
      </c>
      <c r="J99" s="5">
        <v>39674206908</v>
      </c>
      <c r="K99" s="5">
        <v>38655561736</v>
      </c>
      <c r="L99" s="5">
        <v>29812795966</v>
      </c>
      <c r="M99" s="5">
        <v>29091549852</v>
      </c>
      <c r="N99" s="5">
        <v>26697851744</v>
      </c>
      <c r="O99" s="5">
        <v>30030209675</v>
      </c>
    </row>
    <row r="100" spans="3:15" x14ac:dyDescent="0.35">
      <c r="C100" t="s">
        <v>122</v>
      </c>
      <c r="D100" s="5">
        <v>938605498</v>
      </c>
      <c r="E100" s="5">
        <v>1013377586</v>
      </c>
      <c r="F100" s="5">
        <v>647898119</v>
      </c>
      <c r="G100" s="5">
        <v>643716978</v>
      </c>
      <c r="I100" s="5">
        <v>1013377586</v>
      </c>
      <c r="J100" s="5">
        <v>960223836</v>
      </c>
      <c r="K100" s="5">
        <v>990463692</v>
      </c>
      <c r="L100" s="5">
        <v>2030644446</v>
      </c>
      <c r="M100" s="5">
        <v>1003527744</v>
      </c>
      <c r="N100" s="5">
        <v>679121391</v>
      </c>
      <c r="O100" s="5">
        <v>1061624629</v>
      </c>
    </row>
    <row r="101" spans="3:15" x14ac:dyDescent="0.35">
      <c r="C101" t="s">
        <v>123</v>
      </c>
      <c r="D101" s="5">
        <v>12793620213</v>
      </c>
      <c r="E101" s="5">
        <v>13217182909</v>
      </c>
      <c r="F101" s="5">
        <v>12693321767</v>
      </c>
      <c r="G101" s="5">
        <v>12156118485</v>
      </c>
      <c r="I101" s="5">
        <v>13217182909</v>
      </c>
      <c r="J101" s="5">
        <v>10602725897</v>
      </c>
      <c r="K101" s="5">
        <v>7222836755</v>
      </c>
      <c r="L101" s="5">
        <v>6162202572</v>
      </c>
      <c r="M101" s="5">
        <v>2704246316</v>
      </c>
      <c r="N101" s="5">
        <v>4276759650</v>
      </c>
      <c r="O101" s="5">
        <v>1246197773</v>
      </c>
    </row>
    <row r="102" spans="3:15" x14ac:dyDescent="0.35">
      <c r="C102" t="s">
        <v>124</v>
      </c>
    </row>
    <row r="103" spans="3:15" x14ac:dyDescent="0.35">
      <c r="C103" t="s">
        <v>288</v>
      </c>
      <c r="D103" s="5">
        <v>33422703369</v>
      </c>
      <c r="E103" s="5">
        <v>33422703369</v>
      </c>
      <c r="F103" s="5">
        <v>41245819863</v>
      </c>
      <c r="G103" s="5">
        <v>50385364770</v>
      </c>
      <c r="I103" s="5">
        <v>33422703369</v>
      </c>
      <c r="J103" s="5">
        <v>50770240296</v>
      </c>
      <c r="K103" s="5">
        <v>64371298454</v>
      </c>
      <c r="L103" s="5">
        <v>71832568957</v>
      </c>
      <c r="N103" s="5">
        <v>4059453936</v>
      </c>
      <c r="O103" s="5">
        <v>422022412</v>
      </c>
    </row>
    <row r="104" spans="3:15" x14ac:dyDescent="0.35">
      <c r="C104" t="s">
        <v>289</v>
      </c>
    </row>
    <row r="105" spans="3:15" x14ac:dyDescent="0.35">
      <c r="C105" t="s">
        <v>126</v>
      </c>
      <c r="D105" s="5">
        <v>26812189210</v>
      </c>
      <c r="E105" s="5">
        <v>30550375432</v>
      </c>
      <c r="F105" s="5">
        <v>21736912254</v>
      </c>
      <c r="G105" s="5">
        <v>16173957316</v>
      </c>
      <c r="I105" s="5">
        <v>30550375432</v>
      </c>
      <c r="J105" s="5">
        <v>21323206333</v>
      </c>
      <c r="K105" s="5">
        <v>16915371383</v>
      </c>
      <c r="L105" s="5">
        <v>11430769097</v>
      </c>
      <c r="M105" s="5">
        <v>4575405057</v>
      </c>
      <c r="N105" s="5">
        <v>9801983226</v>
      </c>
      <c r="O105" s="5">
        <v>3155398062</v>
      </c>
    </row>
    <row r="106" spans="3:15" x14ac:dyDescent="0.35">
      <c r="C106" t="s">
        <v>330</v>
      </c>
    </row>
    <row r="107" spans="3:15" x14ac:dyDescent="0.35">
      <c r="C107" t="s">
        <v>127</v>
      </c>
      <c r="D107" s="5">
        <v>120211333176</v>
      </c>
      <c r="E107" s="5">
        <v>122526005770</v>
      </c>
      <c r="F107" s="5">
        <v>131067027871</v>
      </c>
      <c r="G107" s="5">
        <v>139215544743</v>
      </c>
      <c r="I107" s="5">
        <v>122526005770</v>
      </c>
      <c r="J107" s="5">
        <v>146701924207</v>
      </c>
      <c r="K107" s="5">
        <v>157295486151</v>
      </c>
      <c r="L107" s="5">
        <v>148033972767</v>
      </c>
      <c r="M107" s="5">
        <v>56919987993</v>
      </c>
      <c r="N107" s="5">
        <v>62689806217</v>
      </c>
      <c r="O107" s="5">
        <v>35910545019</v>
      </c>
    </row>
    <row r="108" spans="3:15" x14ac:dyDescent="0.35">
      <c r="C108" t="s">
        <v>128</v>
      </c>
      <c r="D108" s="5">
        <v>120211333176</v>
      </c>
      <c r="E108" s="5">
        <v>122526005770</v>
      </c>
      <c r="F108" s="5">
        <v>131067027871</v>
      </c>
      <c r="G108" s="5">
        <v>139215544743</v>
      </c>
      <c r="I108" s="5">
        <v>122526005770</v>
      </c>
      <c r="J108" s="5">
        <v>146701924207</v>
      </c>
      <c r="K108" s="5">
        <v>157295486151</v>
      </c>
      <c r="L108" s="5">
        <v>148033972767</v>
      </c>
      <c r="M108" s="5">
        <v>56919987993</v>
      </c>
      <c r="N108" s="5">
        <v>62689806217</v>
      </c>
      <c r="O108" s="5">
        <v>35910545019</v>
      </c>
    </row>
    <row r="109" spans="3:15" x14ac:dyDescent="0.35">
      <c r="C109" t="s">
        <v>129</v>
      </c>
    </row>
    <row r="110" spans="3:15" x14ac:dyDescent="0.35">
      <c r="C110" t="s">
        <v>130</v>
      </c>
      <c r="D110" s="5">
        <v>64076035579</v>
      </c>
      <c r="E110" s="5">
        <v>69028148833</v>
      </c>
      <c r="F110" s="5">
        <v>80377567262</v>
      </c>
      <c r="G110" s="5">
        <v>88505100288</v>
      </c>
      <c r="I110" s="5">
        <v>69028148833</v>
      </c>
      <c r="J110" s="5">
        <v>98064994019</v>
      </c>
      <c r="K110" s="5">
        <v>110231121513</v>
      </c>
      <c r="L110" s="5">
        <v>111689543129</v>
      </c>
      <c r="M110" s="5">
        <v>21667173240</v>
      </c>
      <c r="N110" s="5">
        <v>30841953910</v>
      </c>
      <c r="O110" s="5">
        <v>422022412</v>
      </c>
    </row>
    <row r="111" spans="3:15" x14ac:dyDescent="0.35">
      <c r="C111" t="s">
        <v>290</v>
      </c>
      <c r="D111" s="5">
        <v>6668956209</v>
      </c>
      <c r="E111" s="5">
        <v>6578434937</v>
      </c>
      <c r="F111" s="5">
        <v>6228684743</v>
      </c>
      <c r="G111" s="5">
        <v>6244436610</v>
      </c>
      <c r="I111" s="5">
        <v>6578434937</v>
      </c>
      <c r="J111" s="5">
        <v>6270197782</v>
      </c>
      <c r="K111" s="5">
        <v>5792657073</v>
      </c>
      <c r="L111" s="5">
        <v>5232017642</v>
      </c>
      <c r="M111" s="5">
        <v>4085852112</v>
      </c>
      <c r="N111" s="5">
        <v>2780829103</v>
      </c>
      <c r="O111" s="5">
        <v>2840112862</v>
      </c>
    </row>
    <row r="112" spans="3:15" x14ac:dyDescent="0.35">
      <c r="C112" t="s">
        <v>132</v>
      </c>
      <c r="D112" s="5">
        <v>180043581080</v>
      </c>
      <c r="E112" s="5">
        <v>184218007362</v>
      </c>
      <c r="F112" s="5">
        <v>183158282957</v>
      </c>
      <c r="G112" s="5">
        <v>184470716990</v>
      </c>
      <c r="I112" s="5">
        <v>184218007362</v>
      </c>
      <c r="J112" s="5">
        <v>192233271610</v>
      </c>
      <c r="K112" s="5">
        <v>197753427311</v>
      </c>
      <c r="L112" s="5">
        <v>181287614926</v>
      </c>
      <c r="M112" s="5">
        <v>190978440044</v>
      </c>
      <c r="N112" s="5">
        <v>187422856159</v>
      </c>
      <c r="O112" s="5">
        <v>156712956485</v>
      </c>
    </row>
    <row r="113" spans="2:15" x14ac:dyDescent="0.35">
      <c r="C113" t="s">
        <v>133</v>
      </c>
    </row>
    <row r="114" spans="2:15" x14ac:dyDescent="0.35">
      <c r="C114" t="s">
        <v>134</v>
      </c>
      <c r="D114" s="5">
        <v>165170000000</v>
      </c>
      <c r="E114" s="5">
        <v>165170000000</v>
      </c>
      <c r="F114" s="5">
        <v>165170000000</v>
      </c>
      <c r="G114" s="5">
        <v>165170000000</v>
      </c>
      <c r="I114" s="5">
        <v>165170000000</v>
      </c>
      <c r="J114" s="5">
        <v>165170000000</v>
      </c>
      <c r="K114" s="5">
        <v>165170000000</v>
      </c>
      <c r="L114" s="5">
        <v>165170000000</v>
      </c>
      <c r="M114" s="5">
        <v>165170000000</v>
      </c>
      <c r="N114" s="5">
        <v>165170000000</v>
      </c>
      <c r="O114" s="5">
        <v>152670000000</v>
      </c>
    </row>
    <row r="115" spans="2:15" x14ac:dyDescent="0.35">
      <c r="C115" t="s">
        <v>135</v>
      </c>
      <c r="D115" s="5">
        <v>14367576659</v>
      </c>
      <c r="E115" s="5">
        <v>14367576659</v>
      </c>
      <c r="F115" s="5">
        <v>14367576659</v>
      </c>
      <c r="G115" s="5">
        <v>14367576659</v>
      </c>
      <c r="I115" s="5">
        <v>14367576659</v>
      </c>
      <c r="J115" s="5">
        <v>14367576659</v>
      </c>
      <c r="K115" s="5">
        <v>10488884611</v>
      </c>
      <c r="L115" s="5">
        <v>10488884611</v>
      </c>
      <c r="M115" s="5">
        <v>10488884611</v>
      </c>
      <c r="N115" s="5">
        <v>10488884611</v>
      </c>
    </row>
    <row r="116" spans="2:15" x14ac:dyDescent="0.35">
      <c r="C116" t="s">
        <v>136</v>
      </c>
      <c r="D116" s="5">
        <v>-108329690616</v>
      </c>
      <c r="E116" s="5">
        <v>-105391892522</v>
      </c>
      <c r="F116" s="5">
        <v>-110562108965</v>
      </c>
      <c r="G116" s="5">
        <v>-107046476886</v>
      </c>
      <c r="I116" s="5">
        <v>-105391892522</v>
      </c>
      <c r="J116" s="5">
        <v>-102111190373</v>
      </c>
      <c r="K116" s="5">
        <v>-84315834588</v>
      </c>
      <c r="L116" s="5">
        <v>-56142249579</v>
      </c>
      <c r="M116" s="5">
        <v>6318310564</v>
      </c>
      <c r="N116" s="5">
        <v>3918576200</v>
      </c>
      <c r="O116" s="5">
        <v>84550649</v>
      </c>
    </row>
    <row r="117" spans="2:15" x14ac:dyDescent="0.35">
      <c r="C117" t="s">
        <v>291</v>
      </c>
      <c r="D117" s="5">
        <v>341031544</v>
      </c>
      <c r="E117" s="5">
        <v>-446724452</v>
      </c>
      <c r="F117" s="5">
        <v>-4548459716</v>
      </c>
      <c r="G117" s="5">
        <v>-4560229291</v>
      </c>
      <c r="I117" s="5">
        <v>-446724452</v>
      </c>
      <c r="J117" s="5">
        <v>-4680467184</v>
      </c>
      <c r="K117" s="5">
        <v>-6656696723</v>
      </c>
      <c r="L117" s="5">
        <v>-6143307103</v>
      </c>
      <c r="M117" s="5">
        <v>-2342032198</v>
      </c>
      <c r="N117" s="5">
        <v>-831580914</v>
      </c>
      <c r="O117" s="5">
        <v>-100638450</v>
      </c>
    </row>
    <row r="118" spans="2:15" x14ac:dyDescent="0.35">
      <c r="C118" t="s">
        <v>9</v>
      </c>
      <c r="D118" s="5">
        <v>73193915031</v>
      </c>
      <c r="E118" s="5">
        <v>75343957129</v>
      </c>
      <c r="F118" s="5">
        <v>66061917754</v>
      </c>
      <c r="G118" s="5">
        <v>69565780258</v>
      </c>
      <c r="I118" s="5">
        <v>75343957129</v>
      </c>
      <c r="J118" s="5">
        <v>74380828878</v>
      </c>
      <c r="K118" s="5">
        <v>85894044896</v>
      </c>
      <c r="L118" s="5">
        <v>114985312346</v>
      </c>
      <c r="M118" s="5">
        <v>181263509846</v>
      </c>
      <c r="N118" s="5">
        <v>180025540178</v>
      </c>
      <c r="O118" s="5">
        <v>152786853121</v>
      </c>
    </row>
    <row r="119" spans="2:15" x14ac:dyDescent="0.35">
      <c r="C119" t="s">
        <v>140</v>
      </c>
      <c r="D119" s="5">
        <v>253237496111</v>
      </c>
      <c r="E119" s="5">
        <v>259561964491</v>
      </c>
      <c r="F119" s="5">
        <v>249220200711</v>
      </c>
      <c r="G119" s="5">
        <v>254036497248</v>
      </c>
      <c r="I119" s="5">
        <v>259561964491</v>
      </c>
      <c r="J119" s="5">
        <v>266614100488</v>
      </c>
      <c r="K119" s="5">
        <v>283647472207</v>
      </c>
      <c r="L119" s="5">
        <v>296272927272</v>
      </c>
      <c r="M119" s="5">
        <v>372241949890</v>
      </c>
      <c r="N119" s="5">
        <v>367448396337</v>
      </c>
      <c r="O119" s="5">
        <v>309499809606</v>
      </c>
    </row>
    <row r="120" spans="2:15" x14ac:dyDescent="0.35">
      <c r="C120" t="s">
        <v>141</v>
      </c>
      <c r="D120" s="5">
        <v>3303400000</v>
      </c>
      <c r="E120" s="5">
        <v>3303400000</v>
      </c>
      <c r="F120" s="5">
        <v>3303400000</v>
      </c>
      <c r="G120" s="5">
        <v>3303400000</v>
      </c>
      <c r="I120" s="5">
        <v>3303400000</v>
      </c>
      <c r="J120" s="5">
        <v>3303400000</v>
      </c>
      <c r="K120" s="5">
        <v>3303400000</v>
      </c>
      <c r="L120" s="5">
        <v>3303400000</v>
      </c>
      <c r="M120" s="5">
        <v>3303400000</v>
      </c>
      <c r="N120" s="5">
        <v>3303400000</v>
      </c>
      <c r="O120" s="5">
        <v>3053400000</v>
      </c>
    </row>
    <row r="122" spans="2:15" x14ac:dyDescent="0.35">
      <c r="B122" t="s">
        <v>142</v>
      </c>
      <c r="C122" t="s">
        <v>143</v>
      </c>
      <c r="D122" s="5">
        <v>2135874265</v>
      </c>
      <c r="E122" s="5">
        <v>22398314956</v>
      </c>
      <c r="F122" s="5">
        <v>-4395867892</v>
      </c>
      <c r="G122" s="5">
        <v>10972379258</v>
      </c>
      <c r="I122" s="5">
        <v>32375202363</v>
      </c>
      <c r="J122" s="5">
        <v>18528894970</v>
      </c>
      <c r="K122" s="5">
        <v>4953149736</v>
      </c>
      <c r="L122" s="5">
        <v>31544309811</v>
      </c>
      <c r="M122" s="5">
        <v>14452134008</v>
      </c>
      <c r="N122" s="5">
        <v>-6726819051</v>
      </c>
      <c r="O122" s="5">
        <v>-14968003044</v>
      </c>
    </row>
    <row r="123" spans="2:15" x14ac:dyDescent="0.35">
      <c r="C123" t="s">
        <v>292</v>
      </c>
      <c r="D123" s="5">
        <v>43755714281</v>
      </c>
      <c r="E123" s="5">
        <v>43624386222</v>
      </c>
      <c r="F123" s="5">
        <v>23362611626</v>
      </c>
      <c r="G123" s="5">
        <v>36961547957</v>
      </c>
      <c r="I123" s="5">
        <v>165140261420</v>
      </c>
      <c r="J123" s="5">
        <v>165967029234</v>
      </c>
      <c r="K123" s="5">
        <v>110075175140</v>
      </c>
      <c r="L123" s="5">
        <v>125089481874</v>
      </c>
      <c r="M123" s="5">
        <v>147568523635</v>
      </c>
      <c r="N123" s="5">
        <v>171205688646</v>
      </c>
      <c r="O123" s="5">
        <v>190237574739</v>
      </c>
    </row>
    <row r="124" spans="2:15" x14ac:dyDescent="0.35">
      <c r="C124" t="s">
        <v>294</v>
      </c>
      <c r="D124" s="5">
        <v>-35048974062</v>
      </c>
      <c r="E124" s="5">
        <v>-16081783570</v>
      </c>
      <c r="F124" s="5">
        <v>-21347845002</v>
      </c>
      <c r="G124" s="5">
        <v>-20111547442</v>
      </c>
      <c r="I124" s="5">
        <v>-108702900302</v>
      </c>
      <c r="J124" s="5">
        <v>-122640192506</v>
      </c>
      <c r="K124" s="5">
        <v>-81813906626</v>
      </c>
      <c r="L124" s="5">
        <v>-67185685759</v>
      </c>
      <c r="M124" s="5">
        <v>-100639102000</v>
      </c>
      <c r="N124" s="5">
        <v>-141851705193</v>
      </c>
      <c r="O124" s="5">
        <v>-175619206363</v>
      </c>
    </row>
    <row r="125" spans="2:15" x14ac:dyDescent="0.35">
      <c r="C125" t="s">
        <v>293</v>
      </c>
      <c r="D125" s="5">
        <v>-4358760970</v>
      </c>
      <c r="E125" s="5">
        <v>-3225546516</v>
      </c>
      <c r="F125" s="5">
        <v>-3708319389</v>
      </c>
      <c r="G125" s="5">
        <v>-3519637223</v>
      </c>
      <c r="I125" s="5">
        <v>-14279626257</v>
      </c>
      <c r="J125" s="5">
        <v>-12963784663</v>
      </c>
      <c r="K125" s="5">
        <v>-11646133346</v>
      </c>
      <c r="L125" s="5">
        <v>-14449741239</v>
      </c>
      <c r="M125" s="5">
        <v>-17058828833</v>
      </c>
      <c r="N125" s="5">
        <v>-21222670509</v>
      </c>
      <c r="O125" s="5">
        <v>-16609257703</v>
      </c>
    </row>
    <row r="126" spans="2:15" x14ac:dyDescent="0.35">
      <c r="C126" t="s">
        <v>147</v>
      </c>
      <c r="J126" s="5">
        <v>-256756728</v>
      </c>
      <c r="K126" s="5">
        <v>-68009566</v>
      </c>
      <c r="L126" s="5">
        <v>-131004119</v>
      </c>
      <c r="M126" s="5">
        <v>-817966397</v>
      </c>
      <c r="N126" s="5">
        <v>-632044487</v>
      </c>
      <c r="O126" s="5">
        <v>-1074343704</v>
      </c>
    </row>
    <row r="127" spans="2:15" x14ac:dyDescent="0.35">
      <c r="C127" t="s">
        <v>334</v>
      </c>
      <c r="D127" s="5">
        <v>-2212741607</v>
      </c>
      <c r="E127" s="5">
        <v>-1921540661</v>
      </c>
      <c r="F127" s="5">
        <v>-2702315127</v>
      </c>
      <c r="G127" s="5">
        <v>-2357984034</v>
      </c>
      <c r="I127" s="5">
        <v>-9785331979</v>
      </c>
      <c r="J127" s="5">
        <v>-11607999773</v>
      </c>
      <c r="K127" s="5">
        <v>-11597170938</v>
      </c>
      <c r="L127" s="5">
        <v>-11778740946</v>
      </c>
      <c r="M127" s="5">
        <v>-14600492397</v>
      </c>
      <c r="N127" s="5">
        <v>-14226087508</v>
      </c>
      <c r="O127" s="5">
        <v>-11902770013</v>
      </c>
    </row>
    <row r="128" spans="2:15" x14ac:dyDescent="0.35">
      <c r="C128" t="s">
        <v>693</v>
      </c>
      <c r="D128" s="5">
        <v>636623</v>
      </c>
      <c r="E128" s="5">
        <v>2799481</v>
      </c>
      <c r="I128" s="5">
        <v>2799481</v>
      </c>
      <c r="J128" s="5">
        <v>30599406</v>
      </c>
      <c r="K128" s="5">
        <v>3195072</v>
      </c>
    </row>
    <row r="129" spans="3:15" x14ac:dyDescent="0.35">
      <c r="C129" t="s">
        <v>330</v>
      </c>
    </row>
    <row r="130" spans="3:15" x14ac:dyDescent="0.35">
      <c r="C130" t="s">
        <v>150</v>
      </c>
      <c r="D130" s="5">
        <v>-1509178096</v>
      </c>
      <c r="E130" s="5">
        <v>-8635502883</v>
      </c>
      <c r="F130" s="5">
        <v>3592521441</v>
      </c>
      <c r="G130" s="5">
        <v>-10488078845</v>
      </c>
      <c r="I130" s="5">
        <v>-18489277987</v>
      </c>
      <c r="J130" s="5">
        <v>-14880477270</v>
      </c>
      <c r="K130" s="5">
        <v>-6552461014</v>
      </c>
      <c r="L130" s="5">
        <v>-16203427611</v>
      </c>
      <c r="M130" s="5">
        <v>3279422225</v>
      </c>
      <c r="N130" s="5">
        <v>7709382809</v>
      </c>
      <c r="O130" s="5">
        <v>69112983817</v>
      </c>
    </row>
    <row r="131" spans="3:15" x14ac:dyDescent="0.35">
      <c r="C131" t="s">
        <v>151</v>
      </c>
      <c r="D131" s="5">
        <v>-331091575</v>
      </c>
      <c r="E131" s="5">
        <v>-13579103846</v>
      </c>
      <c r="F131" s="5">
        <v>-569506295</v>
      </c>
      <c r="G131" s="5">
        <v>-406878384</v>
      </c>
      <c r="I131" s="5">
        <v>-14732777569</v>
      </c>
      <c r="J131" s="5">
        <v>-3223662434</v>
      </c>
      <c r="K131" s="5">
        <v>1658387638</v>
      </c>
      <c r="L131" s="5">
        <v>-15076209499</v>
      </c>
      <c r="M131" s="5">
        <v>-18335003853</v>
      </c>
      <c r="N131" s="5">
        <v>-31854605872</v>
      </c>
      <c r="O131" s="5">
        <v>-24305292326</v>
      </c>
    </row>
    <row r="132" spans="3:15" x14ac:dyDescent="0.35">
      <c r="C132" t="s">
        <v>302</v>
      </c>
      <c r="G132" s="5">
        <v>5855856</v>
      </c>
      <c r="I132" s="5">
        <v>5855856</v>
      </c>
      <c r="J132" s="5">
        <v>39449758</v>
      </c>
      <c r="K132" s="5">
        <v>4801000000</v>
      </c>
      <c r="L132" s="5">
        <v>515003240</v>
      </c>
      <c r="N132" s="5">
        <v>2365831250</v>
      </c>
    </row>
    <row r="133" spans="3:15" x14ac:dyDescent="0.35">
      <c r="C133" t="s">
        <v>304</v>
      </c>
      <c r="N133" s="5">
        <v>-1707517</v>
      </c>
    </row>
    <row r="134" spans="3:15" x14ac:dyDescent="0.35">
      <c r="C134" t="s">
        <v>155</v>
      </c>
      <c r="D134" s="5">
        <v>-331091575</v>
      </c>
      <c r="E134" s="5">
        <v>-13579103846</v>
      </c>
      <c r="F134" s="5">
        <v>-569506295</v>
      </c>
      <c r="G134" s="5">
        <v>-412734240</v>
      </c>
      <c r="I134" s="5">
        <v>-14738633425</v>
      </c>
      <c r="J134" s="5">
        <v>-3263112192</v>
      </c>
      <c r="K134" s="5">
        <v>-3142612362</v>
      </c>
      <c r="L134" s="5">
        <v>-23032305416</v>
      </c>
      <c r="M134" s="5">
        <v>-18333331501</v>
      </c>
      <c r="N134" s="5">
        <v>-34417506112</v>
      </c>
      <c r="O134" s="5">
        <v>-20715755859</v>
      </c>
    </row>
    <row r="135" spans="3:15" x14ac:dyDescent="0.35">
      <c r="C135" t="s">
        <v>1249</v>
      </c>
      <c r="L135" s="5">
        <v>7441092677</v>
      </c>
      <c r="M135" s="5">
        <v>-1672352</v>
      </c>
      <c r="N135" s="5">
        <v>198776507</v>
      </c>
      <c r="O135" s="5">
        <v>-3590936467</v>
      </c>
    </row>
    <row r="136" spans="3:15" x14ac:dyDescent="0.35">
      <c r="C136" t="s">
        <v>1250</v>
      </c>
      <c r="O136" s="5">
        <v>1400000</v>
      </c>
    </row>
    <row r="137" spans="3:15" x14ac:dyDescent="0.35">
      <c r="C137" t="s">
        <v>164</v>
      </c>
      <c r="D137" s="5">
        <v>-1509178096</v>
      </c>
      <c r="E137" s="5">
        <v>-8635502883</v>
      </c>
      <c r="F137" s="5">
        <v>3592521441</v>
      </c>
      <c r="G137" s="5">
        <v>-10488078845</v>
      </c>
      <c r="I137" s="5">
        <v>-18489277987</v>
      </c>
      <c r="J137" s="5">
        <v>-14880477270</v>
      </c>
      <c r="K137" s="5">
        <v>-6552461014</v>
      </c>
      <c r="L137" s="5">
        <v>-16203427611</v>
      </c>
      <c r="M137" s="5">
        <v>3279422225</v>
      </c>
      <c r="N137" s="5">
        <v>7709382809</v>
      </c>
      <c r="O137" s="5">
        <v>69112983817</v>
      </c>
    </row>
    <row r="138" spans="3:15" x14ac:dyDescent="0.35">
      <c r="C138" t="s">
        <v>920</v>
      </c>
      <c r="O138" s="5">
        <v>68770000000</v>
      </c>
    </row>
    <row r="139" spans="3:15" x14ac:dyDescent="0.35">
      <c r="C139" t="s">
        <v>964</v>
      </c>
    </row>
    <row r="140" spans="3:15" x14ac:dyDescent="0.35">
      <c r="C140" t="s">
        <v>1251</v>
      </c>
      <c r="N140" s="5">
        <v>22988884611</v>
      </c>
    </row>
    <row r="141" spans="3:15" x14ac:dyDescent="0.35">
      <c r="C141" t="s">
        <v>694</v>
      </c>
      <c r="M141" s="5">
        <v>-1926315675</v>
      </c>
    </row>
    <row r="142" spans="3:15" x14ac:dyDescent="0.35">
      <c r="C142" t="s">
        <v>1252</v>
      </c>
    </row>
    <row r="143" spans="3:15" x14ac:dyDescent="0.35">
      <c r="C143" t="s">
        <v>372</v>
      </c>
      <c r="E143" s="5">
        <v>-7151786537</v>
      </c>
      <c r="F143" s="5">
        <v>7151786537</v>
      </c>
    </row>
    <row r="144" spans="3:15" x14ac:dyDescent="0.35">
      <c r="C144" t="s">
        <v>532</v>
      </c>
    </row>
    <row r="145" spans="2:15" x14ac:dyDescent="0.35">
      <c r="C145" t="s">
        <v>576</v>
      </c>
      <c r="L145" s="5">
        <v>71832568957</v>
      </c>
      <c r="M145" s="5">
        <v>231914610158</v>
      </c>
    </row>
    <row r="146" spans="2:15" x14ac:dyDescent="0.35">
      <c r="C146" t="s">
        <v>794</v>
      </c>
    </row>
    <row r="147" spans="2:15" x14ac:dyDescent="0.35">
      <c r="C147" t="s">
        <v>577</v>
      </c>
      <c r="D147" s="5">
        <v>-1689820070</v>
      </c>
      <c r="E147" s="5">
        <v>-7052968147</v>
      </c>
      <c r="F147" s="5">
        <v>3058915821</v>
      </c>
      <c r="G147" s="5">
        <v>-2971007351</v>
      </c>
      <c r="I147" s="5">
        <v>-7052968147</v>
      </c>
      <c r="J147" s="5">
        <v>-7258863692</v>
      </c>
      <c r="K147" s="5">
        <v>-6010446542</v>
      </c>
      <c r="L147" s="5">
        <v>-85462896416</v>
      </c>
      <c r="M147" s="5">
        <v>-223358633040</v>
      </c>
    </row>
    <row r="148" spans="2:15" x14ac:dyDescent="0.35">
      <c r="C148" t="s">
        <v>725</v>
      </c>
      <c r="N148" s="5">
        <v>10000000000</v>
      </c>
    </row>
    <row r="149" spans="2:15" x14ac:dyDescent="0.35">
      <c r="C149" t="s">
        <v>767</v>
      </c>
      <c r="D149" s="5">
        <v>3173634319</v>
      </c>
      <c r="E149" s="5">
        <v>5507460146</v>
      </c>
      <c r="G149" s="5">
        <v>229758573</v>
      </c>
      <c r="I149" s="5">
        <v>5507460146</v>
      </c>
      <c r="J149" s="5">
        <v>3525850000</v>
      </c>
      <c r="K149" s="5">
        <v>7200000000</v>
      </c>
      <c r="O149" s="5">
        <v>11600000000</v>
      </c>
    </row>
    <row r="150" spans="2:15" x14ac:dyDescent="0.35">
      <c r="C150" t="s">
        <v>726</v>
      </c>
      <c r="E150" s="5">
        <v>6763922166</v>
      </c>
      <c r="F150" s="5">
        <v>-2967810106</v>
      </c>
      <c r="G150" s="5">
        <v>-3796112060</v>
      </c>
      <c r="N150" s="5">
        <v>-4051600363</v>
      </c>
      <c r="O150" s="5">
        <v>-6325200000</v>
      </c>
    </row>
    <row r="151" spans="2:15" x14ac:dyDescent="0.35">
      <c r="C151" t="s">
        <v>415</v>
      </c>
      <c r="E151" s="5">
        <v>-3308915821</v>
      </c>
      <c r="I151" s="5">
        <v>-3308915821</v>
      </c>
      <c r="J151" s="5">
        <v>-260084179</v>
      </c>
      <c r="L151" s="5">
        <v>2700037786</v>
      </c>
      <c r="M151" s="5">
        <v>4969735894</v>
      </c>
      <c r="N151" s="5">
        <v>-4058387492</v>
      </c>
      <c r="O151" s="5">
        <v>-5258107442</v>
      </c>
    </row>
    <row r="152" spans="2:15" x14ac:dyDescent="0.35">
      <c r="C152" t="s">
        <v>166</v>
      </c>
      <c r="E152" s="5">
        <v>-13634854165</v>
      </c>
      <c r="I152" s="5">
        <v>-13634854165</v>
      </c>
      <c r="J152" s="5">
        <v>-10887379399</v>
      </c>
      <c r="K152" s="5">
        <v>-7742014472</v>
      </c>
      <c r="L152" s="5">
        <v>-5273137938</v>
      </c>
      <c r="M152" s="5">
        <v>-8319975112</v>
      </c>
      <c r="N152" s="5">
        <v>-15435070034</v>
      </c>
    </row>
    <row r="153" spans="2:15" x14ac:dyDescent="0.35">
      <c r="C153" t="s">
        <v>536</v>
      </c>
      <c r="D153" s="5">
        <v>-2992992345</v>
      </c>
      <c r="E153" s="5">
        <v>10241639475</v>
      </c>
      <c r="F153" s="5">
        <v>-3650370811</v>
      </c>
      <c r="G153" s="5">
        <v>-3950718007</v>
      </c>
      <c r="O153" s="5">
        <v>-660052693</v>
      </c>
    </row>
    <row r="154" spans="2:15" x14ac:dyDescent="0.35">
      <c r="C154" t="s">
        <v>174</v>
      </c>
      <c r="D154" s="5">
        <v>295604594</v>
      </c>
      <c r="E154" s="5">
        <v>183708227</v>
      </c>
      <c r="F154" s="5">
        <v>-1372852746</v>
      </c>
      <c r="G154" s="5">
        <v>77422029</v>
      </c>
      <c r="I154" s="5">
        <v>-846853193</v>
      </c>
      <c r="J154" s="5">
        <v>424755266</v>
      </c>
      <c r="K154" s="5">
        <v>59076360</v>
      </c>
      <c r="L154" s="5">
        <v>264672701</v>
      </c>
      <c r="M154" s="5">
        <v>-603447620</v>
      </c>
      <c r="N154" s="5">
        <v>-30872042114</v>
      </c>
      <c r="O154" s="5">
        <v>29839688447</v>
      </c>
    </row>
    <row r="155" spans="2:15" x14ac:dyDescent="0.35">
      <c r="C155" t="s">
        <v>175</v>
      </c>
      <c r="D155" s="5">
        <v>1639810890</v>
      </c>
      <c r="I155" s="5">
        <v>2486136568</v>
      </c>
      <c r="J155" s="5">
        <v>2060995853</v>
      </c>
      <c r="K155" s="5">
        <v>2001624247</v>
      </c>
      <c r="L155" s="5">
        <v>1736871635</v>
      </c>
      <c r="M155" s="5">
        <v>2340058964</v>
      </c>
      <c r="N155" s="5">
        <v>33211891825</v>
      </c>
      <c r="O155" s="5">
        <v>3382518566</v>
      </c>
    </row>
    <row r="156" spans="2:15" x14ac:dyDescent="0.35">
      <c r="C156" t="s">
        <v>324</v>
      </c>
      <c r="D156" s="5">
        <v>552140</v>
      </c>
      <c r="E156" s="5">
        <v>-2960023</v>
      </c>
      <c r="F156" s="5">
        <v>-2167576</v>
      </c>
      <c r="G156" s="5">
        <v>4837995</v>
      </c>
      <c r="I156" s="5">
        <v>527515</v>
      </c>
      <c r="J156" s="5">
        <v>385449</v>
      </c>
      <c r="K156" s="5">
        <v>295246</v>
      </c>
      <c r="L156" s="5">
        <v>79911</v>
      </c>
      <c r="M156" s="5">
        <v>260291</v>
      </c>
      <c r="N156" s="5">
        <v>209253</v>
      </c>
      <c r="O156" s="5">
        <v>-10315188</v>
      </c>
    </row>
    <row r="157" spans="2:15" x14ac:dyDescent="0.35">
      <c r="C157" t="s">
        <v>176</v>
      </c>
      <c r="D157" s="5">
        <v>1935967624</v>
      </c>
      <c r="E157" s="5">
        <v>180748204</v>
      </c>
      <c r="F157" s="5">
        <v>-1375020322</v>
      </c>
      <c r="G157" s="5">
        <v>82260024</v>
      </c>
      <c r="I157" s="5">
        <v>1639810890</v>
      </c>
      <c r="J157" s="5">
        <v>2486136568</v>
      </c>
      <c r="K157" s="5">
        <v>2060995853</v>
      </c>
      <c r="L157" s="5">
        <v>2001624247</v>
      </c>
      <c r="M157" s="5">
        <v>1736871635</v>
      </c>
      <c r="N157" s="5">
        <v>2340058964</v>
      </c>
      <c r="O157" s="5">
        <v>33211891825</v>
      </c>
    </row>
    <row r="159" spans="2:15" x14ac:dyDescent="0.35">
      <c r="B159" t="s">
        <v>177</v>
      </c>
      <c r="C159" t="s">
        <v>11</v>
      </c>
      <c r="D159" s="5">
        <v>3300000000</v>
      </c>
      <c r="E159" s="5">
        <v>3300000000</v>
      </c>
      <c r="F159" s="5">
        <v>3300000000</v>
      </c>
      <c r="G159" s="5">
        <v>3300000000</v>
      </c>
      <c r="I159" s="5">
        <v>3300000000</v>
      </c>
      <c r="J159" s="5">
        <v>3300000000</v>
      </c>
      <c r="K159" s="5">
        <v>3300000000</v>
      </c>
      <c r="L159" s="5">
        <v>3300000000</v>
      </c>
      <c r="M159" s="5">
        <v>3300000000</v>
      </c>
      <c r="N159" s="5">
        <v>3300000000</v>
      </c>
      <c r="O159" s="5">
        <v>3050000000</v>
      </c>
    </row>
    <row r="160" spans="2:15" x14ac:dyDescent="0.35">
      <c r="C160" t="s">
        <v>178</v>
      </c>
      <c r="D160" s="6">
        <v>-0.89</v>
      </c>
      <c r="E160" s="6">
        <v>1.57</v>
      </c>
      <c r="F160" s="6">
        <v>-1.06</v>
      </c>
      <c r="G160" s="6">
        <v>-0.87</v>
      </c>
    </row>
    <row r="161" spans="3:7" x14ac:dyDescent="0.35">
      <c r="C161" t="s">
        <v>179</v>
      </c>
      <c r="D161" s="6">
        <v>-47.19</v>
      </c>
      <c r="E161" s="6">
        <v>24.84</v>
      </c>
      <c r="F161" s="6">
        <v>-33.96</v>
      </c>
      <c r="G161" s="6">
        <v>-14.94</v>
      </c>
    </row>
    <row r="162" spans="3:7" x14ac:dyDescent="0.35">
      <c r="C162" t="s">
        <v>62</v>
      </c>
      <c r="D162" s="6">
        <v>3.43</v>
      </c>
      <c r="E162" s="6">
        <v>2.74</v>
      </c>
      <c r="F162" s="6">
        <v>2.93</v>
      </c>
      <c r="G162" s="6">
        <v>1.07</v>
      </c>
    </row>
    <row r="163" spans="3:7" x14ac:dyDescent="0.35">
      <c r="C163" t="s">
        <v>180</v>
      </c>
      <c r="D163" s="5">
        <v>8270000000</v>
      </c>
      <c r="E163" s="5">
        <v>19730000000</v>
      </c>
      <c r="F163" s="5">
        <v>5100000000</v>
      </c>
      <c r="G163" s="5">
        <v>5740000000</v>
      </c>
    </row>
    <row r="164" spans="3:7" x14ac:dyDescent="0.35">
      <c r="C164" t="s">
        <v>181</v>
      </c>
      <c r="D164" s="6">
        <v>-1.1599999999999999E-2</v>
      </c>
      <c r="E164" s="6">
        <v>1.9900000000000001E-2</v>
      </c>
      <c r="F164" s="6">
        <v>-1.41E-2</v>
      </c>
      <c r="G164" s="6">
        <v>-1.1299999999999999E-2</v>
      </c>
    </row>
    <row r="165" spans="3:7" x14ac:dyDescent="0.35">
      <c r="C165" t="s">
        <v>182</v>
      </c>
      <c r="D165" s="6">
        <v>-4.0300000000000002E-2</v>
      </c>
      <c r="E165" s="6">
        <v>6.8199999999999997E-2</v>
      </c>
      <c r="F165" s="6">
        <v>-4.9800000000000004E-2</v>
      </c>
      <c r="G165" s="6">
        <v>-3.8800000000000001E-2</v>
      </c>
    </row>
    <row r="166" spans="3:7" x14ac:dyDescent="0.35">
      <c r="C166" t="s">
        <v>183</v>
      </c>
      <c r="D166" s="6">
        <v>-2.9999999999999997E-4</v>
      </c>
      <c r="E166" s="6">
        <v>6.8699999999999997E-2</v>
      </c>
      <c r="F166" s="6">
        <v>-5.1999999999999998E-3</v>
      </c>
      <c r="G166" s="6">
        <v>-2.7000000000000001E-3</v>
      </c>
    </row>
    <row r="167" spans="3:7" x14ac:dyDescent="0.35">
      <c r="C167" t="s">
        <v>184</v>
      </c>
      <c r="D167" s="6">
        <v>-0.03</v>
      </c>
      <c r="E167" s="6">
        <v>7.07</v>
      </c>
      <c r="F167" s="6">
        <v>-0.39</v>
      </c>
      <c r="G167" s="6">
        <v>-0.24</v>
      </c>
    </row>
    <row r="168" spans="3:7" x14ac:dyDescent="0.35">
      <c r="C168" t="s">
        <v>185</v>
      </c>
      <c r="D168" s="5">
        <v>73000000000</v>
      </c>
      <c r="E168" s="5">
        <v>75000000000</v>
      </c>
      <c r="F168" s="5">
        <v>66000000000</v>
      </c>
      <c r="G168" s="5">
        <v>70000000000</v>
      </c>
    </row>
    <row r="169" spans="3:7" x14ac:dyDescent="0.35">
      <c r="C169" t="s">
        <v>186</v>
      </c>
      <c r="D169" s="6">
        <v>1.9</v>
      </c>
      <c r="E169" s="6">
        <v>1.7</v>
      </c>
      <c r="F169" s="6">
        <v>1.68</v>
      </c>
      <c r="G169" s="6">
        <v>0.57999999999999996</v>
      </c>
    </row>
    <row r="170" spans="3:7" x14ac:dyDescent="0.35">
      <c r="C170" t="s">
        <v>187</v>
      </c>
      <c r="D170" s="6">
        <v>22.05</v>
      </c>
      <c r="E170" s="6">
        <v>22.94</v>
      </c>
      <c r="F170" s="6">
        <v>21.38</v>
      </c>
      <c r="G170" s="6">
        <v>22.44</v>
      </c>
    </row>
    <row r="171" spans="3:7" x14ac:dyDescent="0.35">
      <c r="C171" t="s">
        <v>188</v>
      </c>
      <c r="D171" s="6">
        <v>1.99</v>
      </c>
      <c r="E171" s="6">
        <v>1.77</v>
      </c>
      <c r="F171" s="6">
        <v>1.76</v>
      </c>
      <c r="G171" s="6">
        <v>0.61</v>
      </c>
    </row>
    <row r="172" spans="3:7" x14ac:dyDescent="0.35">
      <c r="C172" t="s">
        <v>189</v>
      </c>
      <c r="D172" s="6">
        <v>21.13</v>
      </c>
      <c r="E172" s="5">
        <v>22</v>
      </c>
      <c r="F172" s="6">
        <v>20.420000000000002</v>
      </c>
      <c r="G172" s="6">
        <v>21.47</v>
      </c>
    </row>
    <row r="173" spans="3:7" x14ac:dyDescent="0.35">
      <c r="C173" t="s">
        <v>190</v>
      </c>
      <c r="D173" s="5">
        <v>21000000000</v>
      </c>
      <c r="E173" s="5">
        <v>22000000000</v>
      </c>
      <c r="F173" s="5">
        <v>15000000000</v>
      </c>
      <c r="G173" s="5">
        <v>9000000000</v>
      </c>
    </row>
    <row r="174" spans="3:7" x14ac:dyDescent="0.35">
      <c r="C174" t="s">
        <v>191</v>
      </c>
      <c r="D174" s="5">
        <v>33000000000</v>
      </c>
      <c r="E174" s="5">
        <v>33000000000</v>
      </c>
      <c r="F174" s="5">
        <v>41000000000</v>
      </c>
      <c r="G174" s="5">
        <v>50000000000</v>
      </c>
    </row>
    <row r="175" spans="3:7" x14ac:dyDescent="0.35">
      <c r="C175" t="s">
        <v>192</v>
      </c>
      <c r="D175" s="5">
        <v>73000000000</v>
      </c>
      <c r="E175" s="5">
        <v>76000000000</v>
      </c>
      <c r="F175" s="5">
        <v>71000000000</v>
      </c>
      <c r="G175" s="5">
        <v>74000000000</v>
      </c>
    </row>
    <row r="176" spans="3:7" x14ac:dyDescent="0.35">
      <c r="C176" t="s">
        <v>23</v>
      </c>
      <c r="D176" s="5">
        <v>54000000000</v>
      </c>
      <c r="E176" s="5">
        <v>56000000000</v>
      </c>
      <c r="F176" s="5">
        <v>56000000000</v>
      </c>
      <c r="G176" s="5">
        <v>59000000000</v>
      </c>
    </row>
    <row r="177" spans="3:15" x14ac:dyDescent="0.35">
      <c r="C177" t="s">
        <v>20</v>
      </c>
      <c r="D177" s="5">
        <v>52000000000</v>
      </c>
      <c r="E177" s="5">
        <v>54000000000</v>
      </c>
      <c r="F177" s="5">
        <v>55000000000</v>
      </c>
      <c r="G177" s="5">
        <v>56000000000</v>
      </c>
    </row>
    <row r="178" spans="3:15" x14ac:dyDescent="0.35">
      <c r="C178" t="s">
        <v>193</v>
      </c>
      <c r="D178" s="5">
        <v>-28000000000</v>
      </c>
      <c r="E178" s="5">
        <v>-30000000000</v>
      </c>
      <c r="F178" s="5">
        <v>-24000000000</v>
      </c>
      <c r="G178" s="5">
        <v>-16000000000</v>
      </c>
    </row>
    <row r="179" spans="3:15" x14ac:dyDescent="0.35">
      <c r="C179" t="s">
        <v>194</v>
      </c>
      <c r="D179" s="5">
        <v>2000000000</v>
      </c>
      <c r="E179" s="5">
        <v>22000000000</v>
      </c>
      <c r="F179" s="5">
        <v>-4000000000</v>
      </c>
      <c r="G179" s="5">
        <v>11000000000</v>
      </c>
    </row>
    <row r="180" spans="3:15" x14ac:dyDescent="0.35">
      <c r="C180" t="s">
        <v>195</v>
      </c>
      <c r="D180" s="5">
        <v>0</v>
      </c>
      <c r="E180" s="5">
        <v>-14000000000</v>
      </c>
      <c r="F180" s="5">
        <v>-1000000000</v>
      </c>
      <c r="G180" s="5">
        <v>0</v>
      </c>
    </row>
    <row r="181" spans="3:15" x14ac:dyDescent="0.35">
      <c r="C181" t="s">
        <v>12</v>
      </c>
      <c r="D181" s="5">
        <v>2000000000</v>
      </c>
      <c r="E181" s="5">
        <v>9000000000</v>
      </c>
      <c r="F181" s="5">
        <v>-5000000000</v>
      </c>
      <c r="G181" s="5">
        <v>11000000000</v>
      </c>
    </row>
    <row r="182" spans="3:15" x14ac:dyDescent="0.35">
      <c r="C182" t="s">
        <v>15</v>
      </c>
      <c r="D182" s="6">
        <v>0.55000000000000004</v>
      </c>
      <c r="E182" s="6">
        <v>2.67</v>
      </c>
      <c r="F182" s="6">
        <v>-1.5</v>
      </c>
      <c r="G182" s="6">
        <v>3.2</v>
      </c>
    </row>
    <row r="183" spans="3:15" x14ac:dyDescent="0.35">
      <c r="C183" t="s">
        <v>47</v>
      </c>
      <c r="I183" s="6">
        <v>-0.99</v>
      </c>
      <c r="J183" s="6">
        <v>-5.39</v>
      </c>
      <c r="K183" s="6">
        <v>-8.5299999999999994</v>
      </c>
      <c r="L183" s="6">
        <v>-18.91</v>
      </c>
      <c r="M183" s="6">
        <v>0.73</v>
      </c>
      <c r="N183" s="6">
        <v>1.1599999999999999</v>
      </c>
      <c r="O183" s="6">
        <v>0.83</v>
      </c>
    </row>
    <row r="184" spans="3:15" x14ac:dyDescent="0.35">
      <c r="C184" t="s">
        <v>61</v>
      </c>
      <c r="I184" s="6">
        <v>-39.39</v>
      </c>
      <c r="J184" s="6">
        <v>-1.86</v>
      </c>
      <c r="K184" s="6">
        <v>-1.17</v>
      </c>
      <c r="L184" s="6">
        <v>-2.64</v>
      </c>
      <c r="M184" s="6">
        <v>69.86</v>
      </c>
      <c r="N184" s="6">
        <v>121.55</v>
      </c>
      <c r="O184" s="5">
        <v>0</v>
      </c>
    </row>
    <row r="185" spans="3:15" x14ac:dyDescent="0.35">
      <c r="C185" t="s">
        <v>64</v>
      </c>
      <c r="I185" s="6">
        <v>0.78</v>
      </c>
      <c r="J185" s="6">
        <v>0.23</v>
      </c>
      <c r="K185" s="6">
        <v>0.3</v>
      </c>
      <c r="L185" s="6">
        <v>1.62</v>
      </c>
      <c r="M185" s="6">
        <v>1.19</v>
      </c>
      <c r="N185" s="6">
        <v>2.92</v>
      </c>
      <c r="O185" s="5">
        <v>0</v>
      </c>
    </row>
    <row r="186" spans="3:15" x14ac:dyDescent="0.35">
      <c r="C186" t="s">
        <v>196</v>
      </c>
      <c r="I186" s="5">
        <v>37520000000</v>
      </c>
      <c r="J186" s="5">
        <v>20140000000</v>
      </c>
      <c r="K186" s="5">
        <v>10570000000</v>
      </c>
      <c r="L186" s="5">
        <v>-4380000000</v>
      </c>
      <c r="M186" s="5">
        <v>35160000000</v>
      </c>
      <c r="N186" s="5">
        <v>29970000000</v>
      </c>
      <c r="O186" s="5">
        <v>29590000000</v>
      </c>
    </row>
    <row r="187" spans="3:15" x14ac:dyDescent="0.35">
      <c r="C187" t="s">
        <v>197</v>
      </c>
      <c r="I187" s="6">
        <v>-1.26E-2</v>
      </c>
      <c r="J187" s="6">
        <v>-6.6699999999999995E-2</v>
      </c>
      <c r="K187" s="6">
        <v>-9.9299999999999999E-2</v>
      </c>
      <c r="L187" s="6">
        <v>-0.21079999999999999</v>
      </c>
      <c r="M187" s="6">
        <v>6.4000000000000003E-3</v>
      </c>
      <c r="N187" s="6">
        <v>1.04E-2</v>
      </c>
      <c r="O187" s="6">
        <v>8.199999999999999E-3</v>
      </c>
    </row>
    <row r="188" spans="3:15" x14ac:dyDescent="0.35">
      <c r="C188" t="s">
        <v>198</v>
      </c>
      <c r="I188" s="6">
        <v>-4.3299999999999998E-2</v>
      </c>
      <c r="J188" s="6">
        <v>-0.22510000000000002</v>
      </c>
      <c r="K188" s="6">
        <v>-0.3044</v>
      </c>
      <c r="L188" s="6">
        <v>-0.51570000000000005</v>
      </c>
      <c r="M188" s="6">
        <v>1.3100000000000001E-2</v>
      </c>
      <c r="N188" s="6">
        <v>2.12E-2</v>
      </c>
      <c r="O188" s="6">
        <v>1.66E-2</v>
      </c>
    </row>
    <row r="189" spans="3:15" x14ac:dyDescent="0.35">
      <c r="C189" t="s">
        <v>199</v>
      </c>
      <c r="I189" s="6">
        <v>5.9500000000000004E-2</v>
      </c>
      <c r="J189" s="6">
        <v>-2.9700000000000001E-2</v>
      </c>
      <c r="K189" s="6">
        <v>-5.5300000000000002E-2</v>
      </c>
      <c r="L189" s="6">
        <v>-0.1144</v>
      </c>
      <c r="M189" s="6">
        <v>5.7099999999999998E-2</v>
      </c>
      <c r="N189" s="6">
        <v>6.9599999999999995E-2</v>
      </c>
      <c r="O189" s="6">
        <v>0.1981</v>
      </c>
    </row>
    <row r="190" spans="3:15" x14ac:dyDescent="0.35">
      <c r="C190" t="s">
        <v>200</v>
      </c>
      <c r="I190" s="6">
        <v>1.27</v>
      </c>
      <c r="J190" s="6">
        <v>-0.59</v>
      </c>
      <c r="K190" s="6">
        <v>-1.21</v>
      </c>
      <c r="L190" s="6">
        <v>-2.4300000000000002</v>
      </c>
      <c r="M190" s="6">
        <v>0.94</v>
      </c>
      <c r="N190" s="6">
        <v>1.06</v>
      </c>
      <c r="O190" s="6">
        <v>1.41</v>
      </c>
    </row>
    <row r="191" spans="3:15" x14ac:dyDescent="0.35">
      <c r="C191" t="s">
        <v>58</v>
      </c>
      <c r="I191" s="6">
        <v>1.7</v>
      </c>
      <c r="J191" s="6">
        <v>0.42</v>
      </c>
      <c r="K191" s="6">
        <v>0.36</v>
      </c>
      <c r="L191" s="6">
        <v>1.36</v>
      </c>
      <c r="M191" s="6">
        <v>0.92</v>
      </c>
      <c r="N191" s="6">
        <v>2.58</v>
      </c>
      <c r="O191" s="5">
        <v>0</v>
      </c>
    </row>
    <row r="192" spans="3:15" x14ac:dyDescent="0.35">
      <c r="C192" t="s">
        <v>55</v>
      </c>
      <c r="I192" s="6">
        <v>22.94</v>
      </c>
      <c r="J192" s="6">
        <v>23.93</v>
      </c>
      <c r="K192" s="6">
        <v>28.02</v>
      </c>
      <c r="L192" s="6">
        <v>36.67</v>
      </c>
      <c r="M192" s="6">
        <v>55.58</v>
      </c>
      <c r="N192" s="6">
        <v>54.75</v>
      </c>
      <c r="O192" s="6">
        <v>50.07</v>
      </c>
    </row>
    <row r="193" spans="2:15" x14ac:dyDescent="0.35">
      <c r="C193" t="s">
        <v>201</v>
      </c>
      <c r="I193" s="6">
        <v>1.77</v>
      </c>
      <c r="J193" s="6">
        <v>0.44</v>
      </c>
      <c r="K193" s="6">
        <v>0.37</v>
      </c>
      <c r="L193" s="6">
        <v>1.41</v>
      </c>
      <c r="M193" s="6">
        <v>0.94</v>
      </c>
      <c r="N193" s="6">
        <v>2.64</v>
      </c>
      <c r="O193" s="5">
        <v>0</v>
      </c>
    </row>
    <row r="194" spans="2:15" x14ac:dyDescent="0.35">
      <c r="C194" t="s">
        <v>202</v>
      </c>
      <c r="I194" s="5">
        <v>22</v>
      </c>
      <c r="J194" s="6">
        <v>22.93</v>
      </c>
      <c r="K194" s="6">
        <v>26.95</v>
      </c>
      <c r="L194" s="6">
        <v>35.54</v>
      </c>
      <c r="M194" s="6">
        <v>54.39</v>
      </c>
      <c r="N194" s="6">
        <v>53.49</v>
      </c>
      <c r="O194" s="6">
        <v>48.69</v>
      </c>
    </row>
    <row r="195" spans="2:15" x14ac:dyDescent="0.35">
      <c r="C195" t="s">
        <v>203</v>
      </c>
      <c r="I195" s="5">
        <v>22000000000</v>
      </c>
      <c r="J195" s="5">
        <v>12000000000</v>
      </c>
      <c r="K195" s="5">
        <v>6000000000</v>
      </c>
      <c r="L195" s="5">
        <v>4000000000</v>
      </c>
      <c r="M195" s="5">
        <v>90000000000</v>
      </c>
      <c r="N195" s="5">
        <v>77000000000</v>
      </c>
      <c r="O195" s="5">
        <v>77000000000</v>
      </c>
    </row>
    <row r="196" spans="2:15" x14ac:dyDescent="0.35">
      <c r="C196" t="s">
        <v>204</v>
      </c>
      <c r="I196" s="5">
        <v>33000000000</v>
      </c>
      <c r="J196" s="5">
        <v>51000000000</v>
      </c>
      <c r="K196" s="5">
        <v>64000000000</v>
      </c>
      <c r="L196" s="5">
        <v>72000000000</v>
      </c>
      <c r="N196" s="5">
        <v>4000000000</v>
      </c>
      <c r="O196" s="5">
        <v>0</v>
      </c>
    </row>
    <row r="197" spans="2:15" x14ac:dyDescent="0.35">
      <c r="C197" t="s">
        <v>25</v>
      </c>
      <c r="I197" s="5">
        <v>56000000000</v>
      </c>
      <c r="J197" s="5">
        <v>63000000000</v>
      </c>
      <c r="K197" s="5">
        <v>70000000000</v>
      </c>
      <c r="L197" s="5">
        <v>76000000000</v>
      </c>
      <c r="M197" s="5">
        <v>90000000000</v>
      </c>
      <c r="N197" s="5">
        <v>81000000000</v>
      </c>
      <c r="O197" s="5">
        <v>77000000000</v>
      </c>
    </row>
    <row r="198" spans="2:15" x14ac:dyDescent="0.35">
      <c r="C198" t="s">
        <v>22</v>
      </c>
      <c r="I198" s="5">
        <v>54000000000</v>
      </c>
      <c r="J198" s="5">
        <v>60000000000</v>
      </c>
      <c r="K198" s="5">
        <v>68000000000</v>
      </c>
      <c r="L198" s="5">
        <v>74000000000</v>
      </c>
      <c r="M198" s="5">
        <v>88000000000</v>
      </c>
      <c r="N198" s="5">
        <v>79000000000</v>
      </c>
      <c r="O198" s="5">
        <v>36000000000</v>
      </c>
    </row>
    <row r="199" spans="2:15" x14ac:dyDescent="0.35">
      <c r="C199" t="s">
        <v>205</v>
      </c>
      <c r="I199" s="5">
        <v>-30000000000</v>
      </c>
      <c r="J199" s="5">
        <v>-16000000000</v>
      </c>
      <c r="K199" s="5">
        <v>-20000000000</v>
      </c>
      <c r="L199" s="5">
        <v>-13000000000</v>
      </c>
      <c r="M199" s="5">
        <v>-15000000000</v>
      </c>
      <c r="N199" s="5">
        <v>-1000000000</v>
      </c>
      <c r="O199" s="5">
        <v>7000000000</v>
      </c>
    </row>
    <row r="200" spans="2:15" x14ac:dyDescent="0.35">
      <c r="C200" t="s">
        <v>206</v>
      </c>
      <c r="I200" s="5">
        <v>32000000000</v>
      </c>
      <c r="J200" s="5">
        <v>19000000000</v>
      </c>
      <c r="K200" s="5">
        <v>5000000000</v>
      </c>
      <c r="L200" s="5">
        <v>32000000000</v>
      </c>
      <c r="M200" s="5">
        <v>14000000000</v>
      </c>
      <c r="N200" s="5">
        <v>-7000000000</v>
      </c>
      <c r="O200" s="5">
        <v>-15000000000</v>
      </c>
    </row>
    <row r="201" spans="2:15" x14ac:dyDescent="0.35">
      <c r="C201" t="s">
        <v>207</v>
      </c>
      <c r="I201" s="5">
        <v>-15000000000</v>
      </c>
      <c r="J201" s="5">
        <v>-3000000000</v>
      </c>
      <c r="K201" s="5">
        <v>-3000000000</v>
      </c>
      <c r="L201" s="5">
        <v>-23000000000</v>
      </c>
      <c r="M201" s="5">
        <v>-18000000000</v>
      </c>
      <c r="N201" s="5">
        <v>-34000000000</v>
      </c>
      <c r="O201" s="5">
        <v>-21000000000</v>
      </c>
    </row>
    <row r="202" spans="2:15" x14ac:dyDescent="0.35">
      <c r="C202" t="s">
        <v>14</v>
      </c>
      <c r="I202" s="5">
        <v>18000000000</v>
      </c>
      <c r="J202" s="5">
        <v>15000000000</v>
      </c>
      <c r="K202" s="5">
        <v>2000000000</v>
      </c>
      <c r="L202" s="5">
        <v>9000000000</v>
      </c>
      <c r="M202" s="5">
        <v>-4000000000</v>
      </c>
      <c r="N202" s="5">
        <v>-41000000000</v>
      </c>
      <c r="O202" s="5">
        <v>-36000000000</v>
      </c>
    </row>
    <row r="203" spans="2:15" x14ac:dyDescent="0.35">
      <c r="C203" t="s">
        <v>16</v>
      </c>
      <c r="I203" s="6">
        <v>5.34</v>
      </c>
      <c r="J203" s="6">
        <v>4.62</v>
      </c>
      <c r="K203" s="6">
        <v>0.55000000000000004</v>
      </c>
      <c r="L203" s="6">
        <v>2.58</v>
      </c>
      <c r="M203" s="6">
        <v>-1.17</v>
      </c>
      <c r="N203" s="6">
        <v>-12.46</v>
      </c>
      <c r="O203" s="6">
        <v>-11.69</v>
      </c>
    </row>
    <row r="205" spans="2:15" x14ac:dyDescent="0.35">
      <c r="B205" t="s">
        <v>208</v>
      </c>
      <c r="C205" t="s">
        <v>209</v>
      </c>
      <c r="D205" s="5">
        <v>-3000000000</v>
      </c>
      <c r="E205" s="5">
        <v>5000000000</v>
      </c>
      <c r="F205" s="5">
        <v>-4000000000</v>
      </c>
      <c r="G205" s="5">
        <v>-3000000000</v>
      </c>
      <c r="H205" s="5">
        <v>-12000000000</v>
      </c>
      <c r="I205" s="5">
        <v>-3000000000</v>
      </c>
      <c r="J205" s="5">
        <v>-18000000000</v>
      </c>
      <c r="K205" s="5">
        <v>-28000000000</v>
      </c>
      <c r="L205" s="5">
        <v>-62000000000</v>
      </c>
      <c r="M205" s="5">
        <v>2000000000</v>
      </c>
      <c r="N205" s="5">
        <v>4000000000</v>
      </c>
      <c r="O205" s="5">
        <v>3000000000</v>
      </c>
    </row>
    <row r="206" spans="2:15" x14ac:dyDescent="0.35">
      <c r="C206" t="s">
        <v>210</v>
      </c>
      <c r="H206" s="5">
        <v>-4000000000</v>
      </c>
      <c r="I206" s="5">
        <v>-3000000000</v>
      </c>
      <c r="J206" s="5">
        <v>-18000000000</v>
      </c>
      <c r="K206" s="5">
        <v>-28000000000</v>
      </c>
      <c r="L206" s="5">
        <v>-62000000000</v>
      </c>
      <c r="M206" s="5">
        <v>2000000000</v>
      </c>
      <c r="N206" s="5">
        <v>4000000000</v>
      </c>
    </row>
    <row r="207" spans="2:15" x14ac:dyDescent="0.35">
      <c r="C207" t="s">
        <v>46</v>
      </c>
      <c r="D207" s="6">
        <v>-0.89</v>
      </c>
      <c r="E207" s="6">
        <v>1.57</v>
      </c>
      <c r="F207" s="6">
        <v>-1.06</v>
      </c>
      <c r="G207" s="6">
        <v>-0.87</v>
      </c>
      <c r="H207" s="6">
        <v>-3.56</v>
      </c>
      <c r="I207" s="6">
        <v>-0.99</v>
      </c>
      <c r="J207" s="6">
        <v>-5.39</v>
      </c>
      <c r="K207" s="6">
        <v>-8.5299999999999994</v>
      </c>
      <c r="L207" s="6">
        <v>-18.91</v>
      </c>
      <c r="M207" s="6">
        <v>0.73</v>
      </c>
      <c r="N207" s="6">
        <v>1.1599999999999999</v>
      </c>
      <c r="O207" s="6">
        <v>0.77</v>
      </c>
    </row>
    <row r="208" spans="2:15" x14ac:dyDescent="0.35">
      <c r="C208" t="s">
        <v>211</v>
      </c>
      <c r="H208" s="6">
        <v>-1.26</v>
      </c>
      <c r="I208" s="6">
        <v>-0.99</v>
      </c>
      <c r="J208" s="6">
        <v>-5.39</v>
      </c>
      <c r="K208" s="6">
        <v>-8.5299999999999994</v>
      </c>
      <c r="L208" s="6">
        <v>-18.91</v>
      </c>
      <c r="M208" s="6">
        <v>0.73</v>
      </c>
      <c r="N208" s="6">
        <v>1.1599999999999999</v>
      </c>
    </row>
    <row r="209" spans="3:15" x14ac:dyDescent="0.35">
      <c r="C209" t="s">
        <v>212</v>
      </c>
      <c r="D209" s="5">
        <v>40000000000</v>
      </c>
      <c r="E209" s="5">
        <v>47000000000</v>
      </c>
      <c r="F209" s="5">
        <v>41000000000</v>
      </c>
      <c r="G209" s="5">
        <v>40000000000</v>
      </c>
      <c r="H209" s="5">
        <v>162000000000</v>
      </c>
      <c r="I209" s="5">
        <v>165000000000</v>
      </c>
      <c r="J209" s="5">
        <v>143000000000</v>
      </c>
      <c r="K209" s="5">
        <v>111000000000</v>
      </c>
      <c r="L209" s="5">
        <v>102000000000</v>
      </c>
      <c r="M209" s="5">
        <v>142000000000</v>
      </c>
      <c r="N209" s="5">
        <v>159000000000</v>
      </c>
      <c r="O209" s="5">
        <v>201000000000</v>
      </c>
    </row>
    <row r="210" spans="3:15" x14ac:dyDescent="0.35">
      <c r="C210" t="s">
        <v>213</v>
      </c>
      <c r="H210" s="5">
        <v>168000000000</v>
      </c>
      <c r="I210" s="5">
        <v>165000000000</v>
      </c>
      <c r="J210" s="5">
        <v>143000000000</v>
      </c>
      <c r="K210" s="5">
        <v>111000000000</v>
      </c>
      <c r="L210" s="5">
        <v>102000000000</v>
      </c>
      <c r="M210" s="5">
        <v>142000000000</v>
      </c>
      <c r="N210" s="5">
        <v>159000000000</v>
      </c>
    </row>
    <row r="211" spans="3:15" x14ac:dyDescent="0.35">
      <c r="C211" t="s">
        <v>214</v>
      </c>
      <c r="I211" s="6">
        <v>-19.68</v>
      </c>
    </row>
    <row r="212" spans="3:15" x14ac:dyDescent="0.35">
      <c r="C212" t="s">
        <v>215</v>
      </c>
      <c r="I212" s="6">
        <v>-55.63</v>
      </c>
    </row>
    <row r="213" spans="3:15" x14ac:dyDescent="0.35">
      <c r="C213" t="s">
        <v>216</v>
      </c>
      <c r="I213" s="6">
        <v>7.42</v>
      </c>
    </row>
    <row r="214" spans="3:15" x14ac:dyDescent="0.35">
      <c r="C214" t="s">
        <v>217</v>
      </c>
      <c r="I214" s="6">
        <v>-1.8000000000000002E-2</v>
      </c>
    </row>
    <row r="215" spans="3:15" x14ac:dyDescent="0.35">
      <c r="C215" t="s">
        <v>218</v>
      </c>
      <c r="I215" s="6">
        <v>1.38</v>
      </c>
    </row>
    <row r="216" spans="3:15" x14ac:dyDescent="0.35">
      <c r="C216" t="s">
        <v>219</v>
      </c>
      <c r="I216" s="6">
        <v>3.17</v>
      </c>
    </row>
    <row r="217" spans="3:15" x14ac:dyDescent="0.35">
      <c r="C217" t="s">
        <v>220</v>
      </c>
      <c r="I217" s="6">
        <v>7.43</v>
      </c>
    </row>
    <row r="218" spans="3:15" x14ac:dyDescent="0.35">
      <c r="C218" t="s">
        <v>221</v>
      </c>
      <c r="I218" s="6">
        <v>14.26</v>
      </c>
    </row>
    <row r="219" spans="3:15" x14ac:dyDescent="0.35">
      <c r="C219" t="s">
        <v>222</v>
      </c>
      <c r="I219" s="6">
        <v>23.91</v>
      </c>
    </row>
    <row r="220" spans="3:15" x14ac:dyDescent="0.35">
      <c r="C220" t="s">
        <v>223</v>
      </c>
      <c r="I220" s="6">
        <v>7.31</v>
      </c>
    </row>
    <row r="221" spans="3:15" x14ac:dyDescent="0.35">
      <c r="C221" t="s">
        <v>325</v>
      </c>
      <c r="I221" s="6">
        <v>-0.68</v>
      </c>
    </row>
    <row r="222" spans="3:15" x14ac:dyDescent="0.35">
      <c r="C222" t="s">
        <v>224</v>
      </c>
      <c r="I222" s="6">
        <v>-1.26</v>
      </c>
    </row>
    <row r="223" spans="3:15" x14ac:dyDescent="0.35">
      <c r="C223" t="s">
        <v>225</v>
      </c>
      <c r="I223" s="6">
        <v>-3.56</v>
      </c>
    </row>
    <row r="224" spans="3:15" x14ac:dyDescent="0.35">
      <c r="C224" t="s">
        <v>226</v>
      </c>
      <c r="I224" s="6">
        <v>50.9</v>
      </c>
    </row>
    <row r="225" spans="3:9" x14ac:dyDescent="0.35">
      <c r="C225" t="s">
        <v>227</v>
      </c>
      <c r="D225" s="6">
        <v>0.59</v>
      </c>
    </row>
    <row r="226" spans="3:9" x14ac:dyDescent="0.35">
      <c r="C226" t="s">
        <v>228</v>
      </c>
      <c r="I226" s="6">
        <v>22.05</v>
      </c>
    </row>
    <row r="227" spans="3:9" x14ac:dyDescent="0.35">
      <c r="C227" t="s">
        <v>229</v>
      </c>
      <c r="I227" s="6">
        <v>4.91</v>
      </c>
    </row>
    <row r="228" spans="3:9" x14ac:dyDescent="0.35">
      <c r="C228" t="s">
        <v>230</v>
      </c>
      <c r="D228" s="6">
        <v>0.52</v>
      </c>
    </row>
    <row r="229" spans="3:9" x14ac:dyDescent="0.35">
      <c r="C229" t="s">
        <v>231</v>
      </c>
      <c r="D229" s="6">
        <v>0.37</v>
      </c>
    </row>
    <row r="230" spans="3:9" x14ac:dyDescent="0.35">
      <c r="C230" t="s">
        <v>232</v>
      </c>
      <c r="D230" s="6">
        <v>0.74</v>
      </c>
    </row>
    <row r="231" spans="3:9" x14ac:dyDescent="0.35">
      <c r="C231" t="s">
        <v>233</v>
      </c>
      <c r="D231" s="6">
        <v>0.46</v>
      </c>
    </row>
    <row r="232" spans="3:9" x14ac:dyDescent="0.35">
      <c r="C232" t="s">
        <v>234</v>
      </c>
      <c r="D232" s="6">
        <v>2.4700000000000002</v>
      </c>
    </row>
    <row r="233" spans="3:9" x14ac:dyDescent="0.35">
      <c r="C233" t="s">
        <v>235</v>
      </c>
      <c r="D233" s="6">
        <v>0.21</v>
      </c>
    </row>
    <row r="234" spans="3:9" x14ac:dyDescent="0.35">
      <c r="C234" t="s">
        <v>236</v>
      </c>
      <c r="D234" s="6">
        <v>3.48</v>
      </c>
    </row>
    <row r="235" spans="3:9" x14ac:dyDescent="0.35">
      <c r="C235" t="s">
        <v>237</v>
      </c>
      <c r="I235" s="6">
        <v>1.29</v>
      </c>
    </row>
    <row r="236" spans="3:9" x14ac:dyDescent="0.35">
      <c r="C236" t="s">
        <v>12</v>
      </c>
      <c r="D236" s="5">
        <v>2000000000</v>
      </c>
    </row>
    <row r="237" spans="3:9" x14ac:dyDescent="0.35">
      <c r="C237" t="s">
        <v>238</v>
      </c>
      <c r="I237" s="6">
        <v>-1.39</v>
      </c>
    </row>
    <row r="238" spans="3:9" x14ac:dyDescent="0.35">
      <c r="C238" t="s">
        <v>239</v>
      </c>
      <c r="I238" s="6">
        <v>-1.6399999999999998E-2</v>
      </c>
    </row>
    <row r="239" spans="3:9" x14ac:dyDescent="0.35">
      <c r="C239" t="s">
        <v>240</v>
      </c>
      <c r="I239" s="6">
        <v>-5.7099999999999998E-2</v>
      </c>
    </row>
    <row r="240" spans="3:9" x14ac:dyDescent="0.35">
      <c r="C240" t="s">
        <v>241</v>
      </c>
      <c r="I240" s="6">
        <v>6.0700000000000004E-2</v>
      </c>
    </row>
    <row r="241" spans="3:9" x14ac:dyDescent="0.35">
      <c r="C241" t="s">
        <v>242</v>
      </c>
      <c r="I241" s="6">
        <v>3.6400000000000002E-2</v>
      </c>
    </row>
    <row r="242" spans="3:9" x14ac:dyDescent="0.35">
      <c r="C242" t="s">
        <v>243</v>
      </c>
      <c r="D242" s="6">
        <v>42.7</v>
      </c>
    </row>
    <row r="243" spans="3:9" x14ac:dyDescent="0.35">
      <c r="C243" t="s">
        <v>244</v>
      </c>
      <c r="D243" s="6">
        <v>23.28</v>
      </c>
    </row>
    <row r="244" spans="3:9" x14ac:dyDescent="0.35">
      <c r="C244" t="s">
        <v>245</v>
      </c>
      <c r="D244" s="6">
        <v>113.86</v>
      </c>
    </row>
    <row r="245" spans="3:9" x14ac:dyDescent="0.35">
      <c r="C245" t="s">
        <v>246</v>
      </c>
      <c r="D245" s="6">
        <v>-47.88</v>
      </c>
    </row>
    <row r="246" spans="3:9" x14ac:dyDescent="0.35">
      <c r="C246" t="s">
        <v>247</v>
      </c>
      <c r="D246" s="6">
        <v>2.13</v>
      </c>
    </row>
    <row r="247" spans="3:9" x14ac:dyDescent="0.35">
      <c r="C247" t="s">
        <v>248</v>
      </c>
      <c r="I247" s="6">
        <v>0.66</v>
      </c>
    </row>
    <row r="248" spans="3:9" x14ac:dyDescent="0.35">
      <c r="C248" t="s">
        <v>249</v>
      </c>
      <c r="I248" s="6">
        <v>14.85</v>
      </c>
    </row>
    <row r="249" spans="3:9" x14ac:dyDescent="0.35">
      <c r="C249" t="s">
        <v>42</v>
      </c>
      <c r="I249" s="5">
        <v>231000000000</v>
      </c>
    </row>
    <row r="250" spans="3:9" x14ac:dyDescent="0.35">
      <c r="C250" t="s">
        <v>250</v>
      </c>
      <c r="I250" s="5">
        <v>284000000000</v>
      </c>
    </row>
    <row r="251" spans="3:9" x14ac:dyDescent="0.35">
      <c r="C251" t="s">
        <v>251</v>
      </c>
      <c r="I251" s="5">
        <v>3300000000</v>
      </c>
    </row>
    <row r="252" spans="3:9" x14ac:dyDescent="0.35">
      <c r="C252" t="s">
        <v>252</v>
      </c>
      <c r="I252" s="6">
        <v>0.34399999999999997</v>
      </c>
    </row>
    <row r="253" spans="3:9" x14ac:dyDescent="0.35">
      <c r="C253" t="s">
        <v>253</v>
      </c>
      <c r="D253" s="6">
        <v>0.13619999999999999</v>
      </c>
    </row>
    <row r="254" spans="3:9" x14ac:dyDescent="0.35">
      <c r="C254" t="s">
        <v>254</v>
      </c>
      <c r="D254" s="6">
        <v>-1.5E-3</v>
      </c>
    </row>
    <row r="255" spans="3:9" x14ac:dyDescent="0.35">
      <c r="C255" t="s">
        <v>255</v>
      </c>
      <c r="D255" s="6">
        <v>-7.2599999999999998E-2</v>
      </c>
    </row>
    <row r="256" spans="3:9" x14ac:dyDescent="0.35">
      <c r="C256" t="s">
        <v>256</v>
      </c>
      <c r="D256" s="6">
        <v>7.8299999999999995E-2</v>
      </c>
    </row>
    <row r="257" spans="3:9" x14ac:dyDescent="0.35">
      <c r="C257" t="s">
        <v>257</v>
      </c>
      <c r="D257" s="6">
        <v>-5.8099999999999999E-2</v>
      </c>
    </row>
    <row r="258" spans="3:9" x14ac:dyDescent="0.35">
      <c r="C258" t="s">
        <v>258</v>
      </c>
      <c r="D258" s="6">
        <v>-0.4249</v>
      </c>
    </row>
    <row r="259" spans="3:9" x14ac:dyDescent="0.35">
      <c r="C259" t="s">
        <v>259</v>
      </c>
      <c r="I259" s="5">
        <v>7</v>
      </c>
    </row>
    <row r="260" spans="3:9" x14ac:dyDescent="0.35">
      <c r="C260" t="s">
        <v>260</v>
      </c>
      <c r="I260" s="6">
        <v>0.97</v>
      </c>
    </row>
    <row r="261" spans="3:9" x14ac:dyDescent="0.35">
      <c r="C261" t="s">
        <v>261</v>
      </c>
      <c r="I261" s="6">
        <v>0.23</v>
      </c>
    </row>
    <row r="262" spans="3:9" x14ac:dyDescent="0.35">
      <c r="C262" t="s">
        <v>263</v>
      </c>
      <c r="I262" s="6">
        <v>0.02</v>
      </c>
    </row>
    <row r="263" spans="3:9" x14ac:dyDescent="0.35">
      <c r="C263" t="s">
        <v>264</v>
      </c>
      <c r="I263" s="6">
        <v>0.49</v>
      </c>
    </row>
    <row r="264" spans="3:9" x14ac:dyDescent="0.35">
      <c r="C264" t="s">
        <v>265</v>
      </c>
      <c r="I264" s="6">
        <v>0.21</v>
      </c>
    </row>
    <row r="265" spans="3:9" x14ac:dyDescent="0.35">
      <c r="C265" t="s">
        <v>266</v>
      </c>
      <c r="I265" s="6">
        <v>0.85</v>
      </c>
    </row>
    <row r="266" spans="3:9" x14ac:dyDescent="0.35">
      <c r="C266" t="s">
        <v>267</v>
      </c>
      <c r="I266" s="5">
        <v>168000000000</v>
      </c>
    </row>
    <row r="267" spans="3:9" x14ac:dyDescent="0.35">
      <c r="C267" t="s">
        <v>268</v>
      </c>
      <c r="I267" s="5">
        <v>35000000000</v>
      </c>
    </row>
    <row r="268" spans="3:9" x14ac:dyDescent="0.35">
      <c r="C268" t="s">
        <v>269</v>
      </c>
      <c r="I268" s="5">
        <v>39000000000</v>
      </c>
    </row>
    <row r="269" spans="3:9" x14ac:dyDescent="0.35">
      <c r="C269" t="s">
        <v>270</v>
      </c>
      <c r="I269" s="5">
        <v>-4000000000</v>
      </c>
    </row>
    <row r="270" spans="3:9" x14ac:dyDescent="0.35">
      <c r="C270" t="s">
        <v>271</v>
      </c>
      <c r="D270" s="5">
        <v>2000000000</v>
      </c>
    </row>
    <row r="271" spans="3:9" x14ac:dyDescent="0.35">
      <c r="C271" t="s">
        <v>272</v>
      </c>
      <c r="D271" s="5">
        <v>253000000000</v>
      </c>
    </row>
    <row r="272" spans="3:9" x14ac:dyDescent="0.35">
      <c r="C272" t="s">
        <v>273</v>
      </c>
      <c r="D272" s="5">
        <v>180000000000</v>
      </c>
    </row>
    <row r="273" spans="3:9" x14ac:dyDescent="0.35">
      <c r="C273" t="s">
        <v>193</v>
      </c>
      <c r="D273" s="5">
        <v>-28000000000</v>
      </c>
    </row>
    <row r="274" spans="3:9" x14ac:dyDescent="0.35">
      <c r="C274" t="s">
        <v>192</v>
      </c>
      <c r="I274" s="5">
        <v>73000000000</v>
      </c>
    </row>
    <row r="275" spans="3:9" x14ac:dyDescent="0.35">
      <c r="C275" t="s">
        <v>191</v>
      </c>
      <c r="D275" s="5">
        <v>33000000000</v>
      </c>
    </row>
    <row r="276" spans="3:9" x14ac:dyDescent="0.35">
      <c r="C276" t="s">
        <v>190</v>
      </c>
      <c r="D276" s="5">
        <v>21000000000</v>
      </c>
    </row>
    <row r="277" spans="3:9" x14ac:dyDescent="0.35">
      <c r="C277" t="s">
        <v>23</v>
      </c>
      <c r="D277" s="5">
        <v>54000000000</v>
      </c>
    </row>
    <row r="278" spans="3:9" x14ac:dyDescent="0.35">
      <c r="C278" t="s">
        <v>20</v>
      </c>
      <c r="D278" s="5">
        <v>52000000000</v>
      </c>
    </row>
    <row r="279" spans="3:9" x14ac:dyDescent="0.35">
      <c r="C279" t="s">
        <v>274</v>
      </c>
      <c r="I279" s="5">
        <v>73000000000</v>
      </c>
    </row>
    <row r="280" spans="3:9" x14ac:dyDescent="0.35">
      <c r="C280" t="s">
        <v>275</v>
      </c>
      <c r="I280" s="5">
        <v>31000000000</v>
      </c>
    </row>
    <row r="281" spans="3:9" x14ac:dyDescent="0.35">
      <c r="C281" t="s">
        <v>276</v>
      </c>
      <c r="I281" s="5">
        <v>-15000000000</v>
      </c>
    </row>
    <row r="282" spans="3:9" x14ac:dyDescent="0.35">
      <c r="C282" t="s">
        <v>277</v>
      </c>
      <c r="I282" s="5">
        <v>-17000000000</v>
      </c>
    </row>
    <row r="283" spans="3:9" x14ac:dyDescent="0.35">
      <c r="C283" t="s">
        <v>278</v>
      </c>
      <c r="I283" s="5">
        <v>-15000000000</v>
      </c>
    </row>
    <row r="284" spans="3:9" x14ac:dyDescent="0.35">
      <c r="C284" t="s">
        <v>279</v>
      </c>
      <c r="I284" s="5">
        <v>16000000000</v>
      </c>
    </row>
  </sheetData>
  <pageMargins left="0.7" right="0.7" top="0.75" bottom="0.75" header="0.3" footer="0.3"/>
  <ignoredErrors>
    <ignoredError sqref="A1:O285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300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1253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1254</v>
      </c>
      <c r="D2" s="2" vm="275">
        <f ca="1">IFERROR(_xlfn.STOCKHISTORY("XIDX:" &amp; $C$1, D3, , 0, 0, 1), "Libur")</f>
        <v>3450</v>
      </c>
      <c r="H2" s="2" vm="275">
        <f ca="1">IFERROR(INDEX(D2:G2,COUNT(D2:G2)),"")</f>
        <v>3450</v>
      </c>
      <c r="I2" s="2" vm="276">
        <f t="shared" ref="I2:O2" ca="1" si="0">IFERROR(_xlfn.STOCKHISTORY("XIDX:" &amp; $C$1, I1, , 0, 0, 1), "Libur")</f>
        <v>4500</v>
      </c>
      <c r="J2" s="2" t="str">
        <f t="shared" ca="1" si="0"/>
        <v>Libur</v>
      </c>
      <c r="K2" s="2" vm="277">
        <f t="shared" ca="1" si="0"/>
        <v>670</v>
      </c>
      <c r="L2" s="2" vm="278">
        <f t="shared" ca="1" si="0"/>
        <v>895</v>
      </c>
      <c r="M2" s="2" vm="148">
        <f t="shared" ca="1" si="0"/>
        <v>810</v>
      </c>
      <c r="N2" s="2" vm="154">
        <f t="shared" ca="1" si="0"/>
        <v>196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76779000000</v>
      </c>
      <c r="H4" s="2">
        <f>IFERROR(SUM(D4:G4)*(4/MAX(1,COUNT(D4:G4))),"")</f>
        <v>307116000000</v>
      </c>
      <c r="I4" s="2">
        <f t="shared" ref="I4:O4" si="1">IFERROR(INDEX(I51:I500,MATCH($C$4,$C$51:$C$500,0)),"")</f>
        <v>343766000000</v>
      </c>
      <c r="J4" s="2">
        <f t="shared" si="1"/>
        <v>317941000000</v>
      </c>
      <c r="K4" s="2">
        <f t="shared" si="1"/>
        <v>539041194339</v>
      </c>
      <c r="L4" s="2">
        <f t="shared" si="1"/>
        <v>0</v>
      </c>
      <c r="M4" s="2">
        <f t="shared" si="1"/>
        <v>7460135157</v>
      </c>
      <c r="N4" s="2">
        <f t="shared" si="1"/>
        <v>11153312740</v>
      </c>
      <c r="O4" s="2">
        <f t="shared" si="1"/>
        <v>6885289816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15937000000</v>
      </c>
      <c r="H5" s="2">
        <f>IFERROR(SUM(D5:G5)*(4/MAX(1,COUNT(D5:G5))),"")</f>
        <v>63748000000</v>
      </c>
      <c r="I5" s="2">
        <f t="shared" ref="I5:O5" si="2">IFERROR(INDEX(I51:I500,MATCH($C$5,$C$51:$C$500,0)),"")</f>
        <v>83740000000</v>
      </c>
      <c r="J5" s="2">
        <f t="shared" si="2"/>
        <v>87114000000</v>
      </c>
      <c r="K5" s="2">
        <f t="shared" si="2"/>
        <v>261393942334</v>
      </c>
      <c r="L5" s="2">
        <f t="shared" si="2"/>
        <v>-59397047111</v>
      </c>
      <c r="M5" s="2">
        <f t="shared" si="2"/>
        <v>-74699012278</v>
      </c>
      <c r="N5" s="2">
        <f t="shared" si="2"/>
        <v>-29832918141</v>
      </c>
      <c r="O5" s="2">
        <f t="shared" si="2"/>
        <v>-23809915040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603446000000</v>
      </c>
      <c r="H6" s="2">
        <f>IFERROR(INDEX(D6:G6,COUNT(D6:G6)),"")</f>
        <v>603446000000</v>
      </c>
      <c r="I6" s="2">
        <f t="shared" ref="I6:O6" si="3">IFERROR(INDEX(I51:I500,MATCH($C$6,$C$51:$C$500,0)),"")</f>
        <v>603446000000</v>
      </c>
      <c r="J6" s="2">
        <f t="shared" si="3"/>
        <v>322299000000</v>
      </c>
      <c r="K6" s="2">
        <f t="shared" si="3"/>
        <v>241742315179</v>
      </c>
      <c r="L6" s="2">
        <f t="shared" si="3"/>
        <v>-19654132859</v>
      </c>
      <c r="M6" s="2">
        <f t="shared" si="3"/>
        <v>39742955652</v>
      </c>
      <c r="N6" s="2">
        <f t="shared" si="3"/>
        <v>114440833761</v>
      </c>
      <c r="O6" s="2">
        <f t="shared" si="3"/>
        <v>67398720651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1.21</v>
      </c>
      <c r="H7" s="3">
        <f>IFERROR(INDEX(D7:G7,COUNT(D7:G7)),"")</f>
        <v>1.21</v>
      </c>
      <c r="I7" s="3">
        <f t="shared" ref="I7:O7" si="4">IFERROR(INDEX(I51:I500,MATCH($C$7,$C$51:$C$500,0))/1000000000,"")</f>
        <v>1.21</v>
      </c>
      <c r="J7" s="3">
        <f t="shared" si="4"/>
        <v>1.21</v>
      </c>
      <c r="K7" s="3">
        <f t="shared" si="4"/>
        <v>1.21</v>
      </c>
      <c r="L7" s="3">
        <f t="shared" si="4"/>
        <v>1.21</v>
      </c>
      <c r="M7" s="3">
        <f t="shared" si="4"/>
        <v>1.21</v>
      </c>
      <c r="N7" s="3">
        <f t="shared" si="4"/>
        <v>1.21</v>
      </c>
      <c r="O7" s="3">
        <f t="shared" si="4"/>
        <v>0.5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-164000000000</v>
      </c>
      <c r="H8" s="2">
        <f>IFERROR(INDEX(D8:G8,COUNT(D8:G8)),"")</f>
        <v>-164000000000</v>
      </c>
      <c r="I8" s="2">
        <f t="shared" ref="I8:O8" si="5">IFERROR(INDEX(I51:I500,MATCH($C$8,$C$51:$C$500,0)),"")</f>
        <v>-164000000000</v>
      </c>
      <c r="J8" s="2">
        <f t="shared" si="5"/>
        <v>-62000000000</v>
      </c>
      <c r="K8" s="2">
        <f t="shared" si="5"/>
        <v>-91000000000</v>
      </c>
      <c r="L8" s="2">
        <f t="shared" si="5"/>
        <v>407000000000</v>
      </c>
      <c r="M8" s="2">
        <f t="shared" si="5"/>
        <v>53000000000</v>
      </c>
      <c r="N8" s="2">
        <f t="shared" si="5"/>
        <v>-51000000000</v>
      </c>
      <c r="O8" s="2">
        <f t="shared" si="5"/>
        <v>-20000000000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-135.94999999999999</v>
      </c>
      <c r="H9" s="3">
        <f>IFERROR(INDEX(D9:G9,COUNT(D9:G9)),"")</f>
        <v>-135.94999999999999</v>
      </c>
      <c r="I9" s="3">
        <f t="shared" ref="I9:O9" si="6">IFERROR(INDEX(I51:I500,MATCH($C$9,$C$51:$C$500,0)),"")</f>
        <v>-135.94999999999999</v>
      </c>
      <c r="J9" s="3">
        <f t="shared" si="6"/>
        <v>-51.53</v>
      </c>
      <c r="K9" s="3">
        <f t="shared" si="6"/>
        <v>-75.53</v>
      </c>
      <c r="L9" s="3">
        <f t="shared" si="6"/>
        <v>336.34</v>
      </c>
      <c r="M9" s="3">
        <f t="shared" si="6"/>
        <v>43.4</v>
      </c>
      <c r="N9" s="3">
        <f t="shared" si="6"/>
        <v>-42.54</v>
      </c>
      <c r="O9" s="3">
        <f t="shared" si="6"/>
        <v>-40.090000000000003</v>
      </c>
    </row>
    <row r="10" spans="1:15" x14ac:dyDescent="0.35">
      <c r="C10" t="s">
        <v>17</v>
      </c>
      <c r="D10" s="3">
        <f ca="1">IFERROR(IF(D9=0,"",D2/D9),"")</f>
        <v>-25.37697682971681</v>
      </c>
      <c r="I10" s="3">
        <f t="shared" ref="I10:O10" ca="1" si="7">IFERROR(IF(I9=0,"",I2/I9),"")</f>
        <v>-33.100404560500188</v>
      </c>
      <c r="J10" s="3" t="str">
        <f t="shared" ca="1" si="7"/>
        <v/>
      </c>
      <c r="K10" s="3">
        <f t="shared" ca="1" si="7"/>
        <v>-8.870647424864293</v>
      </c>
      <c r="L10" s="3">
        <f t="shared" ca="1" si="7"/>
        <v>2.6609977998453949</v>
      </c>
      <c r="M10" s="3">
        <f t="shared" ca="1" si="7"/>
        <v>18.663594470046082</v>
      </c>
      <c r="N10" s="3">
        <f t="shared" ca="1" si="7"/>
        <v>-4.6074283027738598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140260000000</v>
      </c>
      <c r="H11" s="2">
        <f>IFERROR(INDEX(D11:G11,COUNT(D11:G11)),"")</f>
        <v>140260000000</v>
      </c>
      <c r="I11" s="2">
        <f t="shared" ref="I11:O11" si="8">IFERROR(INDEX(I51:I500,MATCH($C$11,$C$51:$C$500,0)),"")</f>
        <v>140260000000</v>
      </c>
      <c r="J11" s="2">
        <f t="shared" si="8"/>
        <v>137438000000</v>
      </c>
      <c r="K11" s="2">
        <f t="shared" si="8"/>
        <v>67935871638</v>
      </c>
      <c r="L11" s="2">
        <f t="shared" si="8"/>
        <v>140337907296</v>
      </c>
      <c r="M11" s="2">
        <f t="shared" si="8"/>
        <v>53718971339</v>
      </c>
      <c r="N11" s="2">
        <f t="shared" si="8"/>
        <v>1798704660</v>
      </c>
      <c r="O11" s="2">
        <f t="shared" si="8"/>
        <v>2994016377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466000000000</v>
      </c>
      <c r="H12" s="2">
        <f>IFERROR(INDEX(D12:G12,COUNT(D12:G12)),"")</f>
        <v>466000000000</v>
      </c>
      <c r="I12" s="2">
        <f t="shared" ref="I12:O12" si="9">IFERROR(INDEX(I51:I500,MATCH($C$12,$C$51:$C$500,0)),"")</f>
        <v>466000000000</v>
      </c>
      <c r="J12" s="2">
        <f t="shared" si="9"/>
        <v>296000000000</v>
      </c>
      <c r="K12" s="2">
        <f t="shared" si="9"/>
        <v>325000000000</v>
      </c>
      <c r="L12" s="2">
        <f t="shared" si="9"/>
        <v>231000000000</v>
      </c>
      <c r="M12" s="2">
        <f t="shared" si="9"/>
        <v>485000000000</v>
      </c>
      <c r="N12" s="2">
        <f t="shared" si="9"/>
        <v>176000000000</v>
      </c>
      <c r="O12" s="2">
        <f t="shared" si="9"/>
        <v>192000000000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607000000000</v>
      </c>
      <c r="H13" s="2">
        <f>IFERROR(INDEX(D13:G13,COUNT(D13:G13)),"")</f>
        <v>607000000000</v>
      </c>
      <c r="I13" s="2">
        <f t="shared" ref="I13:O13" si="10">IFERROR(INDEX(I51:I500,MATCH($C$13,$C$51:$C$500,0)),"")</f>
        <v>607000000000</v>
      </c>
      <c r="J13" s="2">
        <f t="shared" si="10"/>
        <v>434000000000</v>
      </c>
      <c r="K13" s="2">
        <f t="shared" si="10"/>
        <v>393000000000</v>
      </c>
      <c r="L13" s="2">
        <f t="shared" si="10"/>
        <v>372000000000</v>
      </c>
      <c r="M13" s="2">
        <f t="shared" si="10"/>
        <v>539000000000</v>
      </c>
      <c r="N13" s="2">
        <f t="shared" si="10"/>
        <v>178000000000</v>
      </c>
      <c r="O13" s="2">
        <f t="shared" si="10"/>
        <v>195000000000</v>
      </c>
    </row>
    <row r="14" spans="1:15" x14ac:dyDescent="0.35">
      <c r="C14" t="s">
        <v>26</v>
      </c>
      <c r="D14" s="2">
        <f>IFERROR(INDEX(D51:D500,MATCH($C$14,$C$51:$C$500,0)),"")</f>
        <v>-761000000</v>
      </c>
      <c r="H14" s="2">
        <f>IFERROR(SUM(D14:G14)*(4/MAX(1,COUNT(D14:G14))),"")</f>
        <v>-3044000000</v>
      </c>
      <c r="I14" s="2">
        <f t="shared" ref="I14:O14" si="11">IFERROR(INDEX(I51:I500,MATCH($C$14,$C$51:$C$500,0)),"")</f>
        <v>-2374000000</v>
      </c>
      <c r="J14" s="2">
        <f t="shared" si="11"/>
        <v>-1878000000</v>
      </c>
      <c r="K14" s="2">
        <f t="shared" si="11"/>
        <v>-445804829</v>
      </c>
      <c r="L14" s="2">
        <f t="shared" si="11"/>
        <v>-1352415458</v>
      </c>
      <c r="M14" s="2">
        <f t="shared" si="11"/>
        <v>-44155176749</v>
      </c>
      <c r="N14" s="2">
        <f t="shared" si="11"/>
        <v>-24044703735</v>
      </c>
      <c r="O14" s="2">
        <f t="shared" si="11"/>
        <v>-10004465284</v>
      </c>
    </row>
    <row r="15" spans="1:1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-14225000000</v>
      </c>
      <c r="K15" s="2">
        <f t="shared" si="12"/>
        <v>-11569935693</v>
      </c>
      <c r="L15" s="2">
        <f t="shared" si="12"/>
        <v>-111969621</v>
      </c>
      <c r="M15" s="2">
        <f t="shared" si="12"/>
        <v>232023907</v>
      </c>
      <c r="N15" s="2">
        <f t="shared" si="12"/>
        <v>94317574</v>
      </c>
      <c r="O15" s="2">
        <f t="shared" si="12"/>
        <v>10907895</v>
      </c>
    </row>
    <row r="16" spans="1:15" x14ac:dyDescent="0.35">
      <c r="C16" t="s">
        <v>28</v>
      </c>
      <c r="D16" s="2">
        <f>IFERROR(INDEX(D51:D500,MATCH($C$16,$C$51:$C$500,0)),"")</f>
        <v>10996000000</v>
      </c>
      <c r="H16" s="2">
        <f>IFERROR(SUM(D16:G16)*(4/MAX(1,COUNT(D16:G16))),"")</f>
        <v>43984000000</v>
      </c>
      <c r="I16" s="2">
        <f t="shared" ref="I16:O16" si="13">IFERROR(INDEX(I51:I500,MATCH($C$16,$C$51:$C$500,0)),"")</f>
        <v>70957000000</v>
      </c>
      <c r="J16" s="2">
        <f t="shared" si="13"/>
        <v>97712000000</v>
      </c>
      <c r="K16" s="2">
        <f t="shared" si="13"/>
        <v>272795580198</v>
      </c>
      <c r="L16" s="2">
        <f t="shared" si="13"/>
        <v>-59001570100</v>
      </c>
      <c r="M16" s="2">
        <f t="shared" si="13"/>
        <v>-76375391556</v>
      </c>
      <c r="N16" s="2">
        <f t="shared" si="13"/>
        <v>-29350190026</v>
      </c>
      <c r="O16" s="2">
        <f t="shared" si="13"/>
        <v>-23845808675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4174500000000</v>
      </c>
      <c r="H20" s="2">
        <f t="shared" ref="H20:O20" ca="1" si="14">IFERROR(H21*H2,"")</f>
        <v>4174500000000</v>
      </c>
      <c r="I20" s="2">
        <f t="shared" ca="1" si="14"/>
        <v>5445000000000</v>
      </c>
      <c r="J20" s="2" t="str">
        <f t="shared" ca="1" si="14"/>
        <v/>
      </c>
      <c r="K20" s="2">
        <f t="shared" ca="1" si="14"/>
        <v>810700000000</v>
      </c>
      <c r="L20" s="2">
        <f t="shared" ca="1" si="14"/>
        <v>1082950000000</v>
      </c>
      <c r="M20" s="2">
        <f t="shared" ca="1" si="14"/>
        <v>980100000000</v>
      </c>
      <c r="N20" s="2">
        <f t="shared" ca="1" si="14"/>
        <v>237160000000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1210000000</v>
      </c>
      <c r="H21" s="2">
        <f>IFERROR(INDEX(D21:G21,COUNT(D21:G21)),"")</f>
        <v>1210000000</v>
      </c>
      <c r="I21" s="2">
        <f t="shared" ref="I21:O21" si="15">IFERROR(INDEX(I51:I500,MATCH($C$7,$C$51:$C$500,0)),"")</f>
        <v>1210000000</v>
      </c>
      <c r="J21" s="2">
        <f t="shared" si="15"/>
        <v>1210000000</v>
      </c>
      <c r="K21" s="2">
        <f t="shared" si="15"/>
        <v>1210000000</v>
      </c>
      <c r="L21" s="2">
        <f t="shared" si="15"/>
        <v>1210000000</v>
      </c>
      <c r="M21" s="2">
        <f t="shared" si="15"/>
        <v>1210000000</v>
      </c>
      <c r="N21" s="2">
        <f t="shared" si="15"/>
        <v>1210000000</v>
      </c>
      <c r="O21" s="2">
        <f t="shared" si="15"/>
        <v>500000000</v>
      </c>
    </row>
    <row r="23" spans="1:15" x14ac:dyDescent="0.35">
      <c r="B23" t="s">
        <v>43</v>
      </c>
      <c r="C23" t="s">
        <v>44</v>
      </c>
      <c r="D23" s="3">
        <f>IFERROR(D5/D6*100,"")</f>
        <v>2.6409985317658915</v>
      </c>
      <c r="H23" s="3">
        <f t="shared" ref="H23:O23" si="16">IFERROR(H5/H6*100,"")</f>
        <v>10.563994127063566</v>
      </c>
      <c r="I23" s="3">
        <f t="shared" si="16"/>
        <v>13.876966621702689</v>
      </c>
      <c r="J23" s="3">
        <f t="shared" si="16"/>
        <v>27.028938966611747</v>
      </c>
      <c r="K23" s="3">
        <f t="shared" si="16"/>
        <v>108.12916312994223</v>
      </c>
      <c r="L23" s="3">
        <f t="shared" si="16"/>
        <v>302.21148669909883</v>
      </c>
      <c r="M23" s="3">
        <f t="shared" si="16"/>
        <v>-187.95535221910677</v>
      </c>
      <c r="N23" s="3">
        <f t="shared" si="16"/>
        <v>-26.068420825475219</v>
      </c>
      <c r="O23" s="3">
        <f t="shared" si="16"/>
        <v>-35.326953998564854</v>
      </c>
    </row>
    <row r="24" spans="1:15" x14ac:dyDescent="0.35">
      <c r="C24" t="s">
        <v>45</v>
      </c>
      <c r="D24" s="4">
        <f>IFERROR(_xlfn.RRI(5,I23,D23),"")</f>
        <v>-0.28237968725884943</v>
      </c>
      <c r="H24" s="4" t="str">
        <f t="shared" ref="H24:O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13.99</v>
      </c>
      <c r="H25" s="3">
        <f>IFERROR(INDEX(D25:G25,COUNT(D25:G25)),"")</f>
        <v>13.99</v>
      </c>
      <c r="I25" s="3">
        <f t="shared" ref="I25:O25" si="18">IFERROR(INDEX(I51:I500,MATCH($C$25,$C$51:$C$500,0)),"")</f>
        <v>68.680000000000007</v>
      </c>
      <c r="J25" s="3">
        <f t="shared" si="18"/>
        <v>70.2</v>
      </c>
      <c r="K25" s="3">
        <f t="shared" si="18"/>
        <v>215.89</v>
      </c>
      <c r="L25" s="3">
        <f t="shared" si="18"/>
        <v>-48.85</v>
      </c>
      <c r="M25" s="3">
        <f t="shared" si="18"/>
        <v>-62.93</v>
      </c>
      <c r="N25" s="3">
        <f t="shared" si="18"/>
        <v>-24.18</v>
      </c>
      <c r="O25" s="3">
        <f t="shared" si="18"/>
        <v>-47.67</v>
      </c>
    </row>
    <row r="26" spans="1:15" x14ac:dyDescent="0.35">
      <c r="C26" t="s">
        <v>48</v>
      </c>
      <c r="D26" s="4">
        <f>IFERROR(_xlfn.RRI(5,I25,D25),"")</f>
        <v>-0.27255948490384363</v>
      </c>
      <c r="H26" s="4" t="str">
        <f t="shared" ref="H26:O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63.453719008264464</v>
      </c>
      <c r="H27" s="3">
        <f t="shared" ref="H27:O27" si="20">IFERROR(H4/H21,"")</f>
        <v>253.81487603305786</v>
      </c>
      <c r="I27" s="3">
        <f t="shared" si="20"/>
        <v>284.10413223140495</v>
      </c>
      <c r="J27" s="3">
        <f t="shared" si="20"/>
        <v>262.76115702479336</v>
      </c>
      <c r="K27" s="3">
        <f t="shared" si="20"/>
        <v>445.48859036280993</v>
      </c>
      <c r="L27" s="3">
        <f t="shared" si="20"/>
        <v>0</v>
      </c>
      <c r="M27" s="3">
        <f t="shared" si="20"/>
        <v>6.1654009561983472</v>
      </c>
      <c r="N27" s="3">
        <f t="shared" si="20"/>
        <v>9.2176138347107432</v>
      </c>
      <c r="O27" s="3">
        <f t="shared" si="20"/>
        <v>13.770579632</v>
      </c>
    </row>
    <row r="28" spans="1:15" x14ac:dyDescent="0.35">
      <c r="C28" t="s">
        <v>50</v>
      </c>
      <c r="D28" s="4">
        <f>IFERROR(_xlfn.RRI(5,I27,D27),"")</f>
        <v>-0.25903805080447795</v>
      </c>
      <c r="H28" s="4">
        <f t="shared" ref="H28:O28" si="21">IFERROR(_xlfn.RRI(5,M27,H27),"")</f>
        <v>1.1033480800004685</v>
      </c>
      <c r="I28" s="4">
        <f t="shared" si="21"/>
        <v>0.98505163534561602</v>
      </c>
      <c r="J28" s="4">
        <f t="shared" si="21"/>
        <v>0.80352343081934441</v>
      </c>
      <c r="K28" s="4" t="str">
        <f t="shared" si="21"/>
        <v/>
      </c>
      <c r="L28" s="4">
        <f t="shared" si="21"/>
        <v>0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-0.79630168899242859</v>
      </c>
      <c r="I29" s="4">
        <f t="shared" si="22"/>
        <v>-2.1652421652421594E-2</v>
      </c>
      <c r="J29" s="4">
        <f t="shared" si="22"/>
        <v>-0.67483440641067216</v>
      </c>
      <c r="K29" s="4">
        <f t="shared" si="22"/>
        <v>-5.4194472876151485</v>
      </c>
      <c r="L29" s="4">
        <f t="shared" si="22"/>
        <v>-0.22374066423009692</v>
      </c>
      <c r="M29" s="4">
        <f t="shared" si="22"/>
        <v>1.6025641025641026</v>
      </c>
      <c r="N29" s="4">
        <f t="shared" si="22"/>
        <v>-0.49276274386406549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-0.10661321945742155</v>
      </c>
      <c r="I30" s="4">
        <f t="shared" si="23"/>
        <v>8.122576201244891E-2</v>
      </c>
      <c r="J30" s="4">
        <f t="shared" si="23"/>
        <v>-0.41017309374680438</v>
      </c>
      <c r="K30" s="4" t="str">
        <f t="shared" si="23"/>
        <v/>
      </c>
      <c r="L30" s="4">
        <f t="shared" si="23"/>
        <v>-1</v>
      </c>
      <c r="M30" s="4">
        <f t="shared" si="23"/>
        <v>-0.33112830861048725</v>
      </c>
      <c r="N30" s="4">
        <f t="shared" si="23"/>
        <v>-0.33062993127094659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332.72</v>
      </c>
      <c r="H32" s="3">
        <f>IFERROR(INDEX(D32:G32,COUNT(D32:G32)),"")</f>
        <v>332.72</v>
      </c>
      <c r="I32" s="3">
        <f t="shared" ref="I32:O32" si="24">IFERROR(INDEX(I51:I500,MATCH($C$32,$C$51:$C$500,0)),"")</f>
        <v>332.72</v>
      </c>
      <c r="J32" s="3">
        <f t="shared" si="24"/>
        <v>263.51</v>
      </c>
      <c r="K32" s="3">
        <f t="shared" si="24"/>
        <v>199.78</v>
      </c>
      <c r="L32" s="3">
        <f t="shared" si="24"/>
        <v>-16.239999999999998</v>
      </c>
      <c r="M32" s="3">
        <f t="shared" si="24"/>
        <v>32.85</v>
      </c>
      <c r="N32" s="3">
        <f t="shared" si="24"/>
        <v>94.58</v>
      </c>
      <c r="O32" s="3">
        <f t="shared" si="24"/>
        <v>134.80000000000001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13.52</v>
      </c>
      <c r="H33" s="3">
        <f>IFERROR(INDEX(D33:G33,COUNT(D33:G33)),"")</f>
        <v>13.52</v>
      </c>
      <c r="I33" s="3">
        <f t="shared" ref="I33:O33" si="25">IFERROR(INDEX(I51:I500,MATCH($C$33,$C$51:$C$500,0)),"")</f>
        <v>13.52</v>
      </c>
      <c r="J33" s="3">
        <f t="shared" si="25"/>
        <v>2.79</v>
      </c>
      <c r="K33" s="3">
        <f t="shared" si="25"/>
        <v>3.35</v>
      </c>
      <c r="L33" s="3">
        <f t="shared" si="25"/>
        <v>-55.11</v>
      </c>
      <c r="M33" s="3">
        <f t="shared" si="25"/>
        <v>24.66</v>
      </c>
      <c r="N33" s="3">
        <f t="shared" si="25"/>
        <v>2.0699999999999998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321.66000000000003</v>
      </c>
      <c r="H34" s="3">
        <f>IFERROR(INDEX(D34:G34,COUNT(D34:G34)),"")</f>
        <v>321.66000000000003</v>
      </c>
      <c r="I34" s="3">
        <f t="shared" ref="I34:O34" si="26">IFERROR(INDEX(I51:I500,MATCH($C$34,$C$51:$C$500,0)),"")</f>
        <v>65.52</v>
      </c>
      <c r="J34" s="3">
        <f t="shared" si="26"/>
        <v>10.47</v>
      </c>
      <c r="K34" s="3">
        <f t="shared" si="26"/>
        <v>3.1</v>
      </c>
      <c r="L34" s="3">
        <f t="shared" si="26"/>
        <v>-18.32</v>
      </c>
      <c r="M34" s="3">
        <f t="shared" si="26"/>
        <v>-12.87</v>
      </c>
      <c r="N34" s="3">
        <f t="shared" si="26"/>
        <v>-8.11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70.92</v>
      </c>
      <c r="H35" s="3">
        <f>IFERROR(INDEX(D35:G35,COUNT(D35:G35)),"")</f>
        <v>70.92</v>
      </c>
      <c r="I35" s="3">
        <f t="shared" ref="I35:O35" si="27">IFERROR(INDEX(I51:I500,MATCH($C$35,$C$51:$C$500,0)),"")</f>
        <v>15.84</v>
      </c>
      <c r="J35" s="3">
        <f t="shared" si="27"/>
        <v>2.8</v>
      </c>
      <c r="K35" s="3">
        <f t="shared" si="27"/>
        <v>1.5</v>
      </c>
      <c r="L35" s="3">
        <f t="shared" si="27"/>
        <v>0</v>
      </c>
      <c r="M35" s="3">
        <f t="shared" si="27"/>
        <v>131.38</v>
      </c>
      <c r="N35" s="3">
        <f t="shared" si="27"/>
        <v>21.26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0.1177</v>
      </c>
      <c r="K36" s="4">
        <f t="shared" si="28"/>
        <v>3.8300000000000001E-2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8.26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x14ac:dyDescent="0.35">
      <c r="D50" t="s">
        <v>70</v>
      </c>
      <c r="E50" t="s">
        <v>71</v>
      </c>
      <c r="F50" t="s">
        <v>72</v>
      </c>
      <c r="G50" t="s">
        <v>359</v>
      </c>
      <c r="H50" t="s">
        <v>361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76779000000</v>
      </c>
      <c r="E51" s="5">
        <v>215237000000</v>
      </c>
      <c r="F51" s="5">
        <v>50347000000</v>
      </c>
      <c r="G51" s="5">
        <v>1403000000</v>
      </c>
      <c r="I51" s="5">
        <v>343766000000</v>
      </c>
      <c r="J51" s="5">
        <v>317941000000</v>
      </c>
      <c r="K51" s="5">
        <v>539041194339</v>
      </c>
      <c r="M51" s="5">
        <v>7460135157</v>
      </c>
      <c r="N51" s="5">
        <v>11153312740</v>
      </c>
      <c r="O51" s="5">
        <v>6885289816</v>
      </c>
    </row>
    <row r="52" spans="2:15" x14ac:dyDescent="0.35">
      <c r="C52" t="s">
        <v>75</v>
      </c>
      <c r="D52" s="5">
        <v>-38209000000</v>
      </c>
      <c r="E52" s="5">
        <v>-93747000000</v>
      </c>
      <c r="F52" s="5">
        <v>-24378000000</v>
      </c>
      <c r="G52" s="5">
        <v>-620000000</v>
      </c>
      <c r="I52" s="5">
        <v>-156954000000</v>
      </c>
      <c r="J52" s="5">
        <v>-111668000000</v>
      </c>
      <c r="K52" s="5">
        <v>-218869932037</v>
      </c>
      <c r="M52" s="5">
        <v>-5986525898</v>
      </c>
      <c r="N52" s="5">
        <v>-6658444305</v>
      </c>
      <c r="O52" s="5">
        <v>-6502318845</v>
      </c>
    </row>
    <row r="53" spans="2:15" x14ac:dyDescent="0.35">
      <c r="C53" t="s">
        <v>76</v>
      </c>
      <c r="D53" s="5">
        <v>38570000000</v>
      </c>
      <c r="E53" s="5">
        <v>121490000000</v>
      </c>
      <c r="F53" s="5">
        <v>25969000000</v>
      </c>
      <c r="G53" s="5">
        <v>783000000</v>
      </c>
      <c r="I53" s="5">
        <v>186812000000</v>
      </c>
      <c r="J53" s="5">
        <v>206273000000</v>
      </c>
      <c r="K53" s="5">
        <v>320171262302</v>
      </c>
      <c r="M53" s="5">
        <v>1473609259</v>
      </c>
      <c r="N53" s="5">
        <v>4494868435</v>
      </c>
      <c r="O53" s="5">
        <v>382970971</v>
      </c>
    </row>
    <row r="54" spans="2:15" x14ac:dyDescent="0.35">
      <c r="C54" t="s">
        <v>77</v>
      </c>
      <c r="D54" s="5">
        <v>-34064000000</v>
      </c>
      <c r="E54" s="5">
        <v>-37948000000</v>
      </c>
      <c r="F54" s="5">
        <v>-23875000000</v>
      </c>
      <c r="G54" s="5">
        <v>-33016000000</v>
      </c>
      <c r="I54" s="5">
        <v>-128903000000</v>
      </c>
      <c r="J54" s="5">
        <v>-117671000000</v>
      </c>
      <c r="K54" s="5">
        <v>-87123493019</v>
      </c>
      <c r="L54" s="5">
        <v>-67169061468</v>
      </c>
      <c r="M54" s="5">
        <v>-40101582824</v>
      </c>
      <c r="N54" s="5">
        <v>-13735448882</v>
      </c>
      <c r="O54" s="5">
        <v>-15478148218</v>
      </c>
    </row>
    <row r="55" spans="2:15" x14ac:dyDescent="0.35">
      <c r="C55" t="s">
        <v>78</v>
      </c>
      <c r="D55" s="5">
        <v>-10820000000</v>
      </c>
      <c r="E55" s="5">
        <v>-7784000000</v>
      </c>
      <c r="F55" s="5">
        <v>-3748000000</v>
      </c>
      <c r="G55" s="5">
        <v>-5077000000</v>
      </c>
      <c r="I55" s="5">
        <v>-27429000000</v>
      </c>
      <c r="J55" s="5">
        <v>-17765000000</v>
      </c>
      <c r="K55" s="5">
        <v>-15054990639</v>
      </c>
      <c r="L55" s="5">
        <v>-21752353035</v>
      </c>
      <c r="M55" s="5">
        <v>-8372465181</v>
      </c>
    </row>
    <row r="56" spans="2:15" x14ac:dyDescent="0.35">
      <c r="C56" t="s">
        <v>79</v>
      </c>
      <c r="D56" s="5">
        <v>-20782000000</v>
      </c>
      <c r="E56" s="5">
        <v>-27227000000</v>
      </c>
      <c r="F56" s="5">
        <v>-20127000000</v>
      </c>
      <c r="G56" s="5">
        <v>-27939000000</v>
      </c>
      <c r="I56" s="5">
        <v>-96075000000</v>
      </c>
      <c r="J56" s="5">
        <v>-99906000000</v>
      </c>
      <c r="K56" s="5">
        <v>-72068502380</v>
      </c>
      <c r="L56" s="5">
        <v>-45416708433</v>
      </c>
      <c r="M56" s="5">
        <v>-31729117643</v>
      </c>
      <c r="N56" s="5">
        <v>-13735448882</v>
      </c>
      <c r="O56" s="5">
        <v>-15478148218</v>
      </c>
    </row>
    <row r="57" spans="2:15" x14ac:dyDescent="0.35">
      <c r="C57" t="s">
        <v>80</v>
      </c>
      <c r="D57" s="5">
        <v>4102000000</v>
      </c>
      <c r="E57" s="5">
        <v>3022000000</v>
      </c>
      <c r="F57" s="5">
        <v>3268000000</v>
      </c>
      <c r="G57" s="5">
        <v>3389000000</v>
      </c>
      <c r="I57" s="5">
        <v>13781000000</v>
      </c>
      <c r="J57" s="5">
        <v>12793000000</v>
      </c>
      <c r="K57" s="5">
        <v>38801737259</v>
      </c>
      <c r="L57" s="5">
        <v>9519906826</v>
      </c>
      <c r="M57" s="5">
        <v>6407758758</v>
      </c>
      <c r="N57" s="5">
        <v>3935094156</v>
      </c>
      <c r="O57" s="5">
        <v>1253833856</v>
      </c>
    </row>
    <row r="58" spans="2:15" x14ac:dyDescent="0.35">
      <c r="C58" t="s">
        <v>81</v>
      </c>
      <c r="D58" s="5">
        <v>4506000000</v>
      </c>
      <c r="E58" s="5">
        <v>83542000000</v>
      </c>
      <c r="F58" s="5">
        <v>2094000000</v>
      </c>
      <c r="G58" s="5">
        <v>-32233000000</v>
      </c>
      <c r="I58" s="5">
        <v>57909000000</v>
      </c>
      <c r="J58" s="5">
        <v>88602000000</v>
      </c>
      <c r="K58" s="5">
        <v>233047769283</v>
      </c>
      <c r="L58" s="5">
        <v>-67169061468</v>
      </c>
      <c r="M58" s="5">
        <v>-38627973565</v>
      </c>
      <c r="N58" s="5">
        <v>-9240580447</v>
      </c>
      <c r="O58" s="5">
        <v>-15095177247</v>
      </c>
    </row>
    <row r="59" spans="2:15" x14ac:dyDescent="0.35">
      <c r="C59" t="s">
        <v>82</v>
      </c>
      <c r="D59" s="5">
        <v>6490000000</v>
      </c>
      <c r="E59" s="5">
        <v>1907000000</v>
      </c>
      <c r="F59" s="5">
        <v>1935000000</v>
      </c>
      <c r="G59" s="5">
        <v>2716000000</v>
      </c>
      <c r="I59" s="5">
        <v>13048000000</v>
      </c>
      <c r="J59" s="5">
        <v>9110000000</v>
      </c>
      <c r="K59" s="5">
        <v>39747810915</v>
      </c>
      <c r="L59" s="5">
        <v>8167491368</v>
      </c>
      <c r="M59" s="5">
        <v>-37747417991</v>
      </c>
      <c r="N59" s="5">
        <v>-20109609579</v>
      </c>
      <c r="O59" s="5">
        <v>-8750631428</v>
      </c>
    </row>
    <row r="60" spans="2:15" x14ac:dyDescent="0.35">
      <c r="C60" t="s">
        <v>26</v>
      </c>
      <c r="D60" s="5">
        <v>-761000000</v>
      </c>
      <c r="E60" s="5">
        <v>-509000000</v>
      </c>
      <c r="F60" s="5">
        <v>-707000000</v>
      </c>
      <c r="G60" s="5">
        <v>-397000000</v>
      </c>
      <c r="I60" s="5">
        <v>-2374000000</v>
      </c>
      <c r="J60" s="5">
        <v>-1878000000</v>
      </c>
      <c r="K60" s="5">
        <v>-445804829</v>
      </c>
      <c r="L60" s="5">
        <v>-1352415458</v>
      </c>
      <c r="M60" s="5">
        <v>-44155176749</v>
      </c>
      <c r="N60" s="5">
        <v>-24044703735</v>
      </c>
      <c r="O60" s="5">
        <v>-10004465284</v>
      </c>
    </row>
    <row r="61" spans="2:15" x14ac:dyDescent="0.35">
      <c r="C61" t="s">
        <v>83</v>
      </c>
      <c r="D61" s="5">
        <v>574000000</v>
      </c>
      <c r="E61" s="5">
        <v>815000000</v>
      </c>
      <c r="F61" s="5">
        <v>1154000000</v>
      </c>
      <c r="G61" s="5">
        <v>1118000000</v>
      </c>
      <c r="I61" s="5">
        <v>3661000000</v>
      </c>
      <c r="J61" s="5">
        <v>3558000000</v>
      </c>
      <c r="K61" s="5">
        <v>4042420179</v>
      </c>
    </row>
    <row r="62" spans="2:15" x14ac:dyDescent="0.35">
      <c r="C62" t="s">
        <v>498</v>
      </c>
      <c r="D62" s="5">
        <v>2575000000</v>
      </c>
      <c r="E62" s="5">
        <v>-1421000000</v>
      </c>
      <c r="F62" s="5">
        <v>-1780000000</v>
      </c>
      <c r="G62" s="5">
        <v>-1394000000</v>
      </c>
      <c r="I62" s="5">
        <v>-2020000000</v>
      </c>
      <c r="J62" s="5">
        <v>-5363000000</v>
      </c>
      <c r="K62" s="5">
        <v>-2650541694</v>
      </c>
    </row>
    <row r="63" spans="2:15" x14ac:dyDescent="0.35">
      <c r="C63" t="s">
        <v>84</v>
      </c>
      <c r="D63" s="5">
        <v>6490000000</v>
      </c>
      <c r="E63" s="5">
        <v>1907000000</v>
      </c>
      <c r="F63" s="5">
        <v>1935000000</v>
      </c>
      <c r="G63" s="5">
        <v>2716000000</v>
      </c>
      <c r="I63" s="5">
        <v>13048000000</v>
      </c>
      <c r="J63" s="5">
        <v>9110000000</v>
      </c>
      <c r="K63" s="5">
        <v>39747810915</v>
      </c>
      <c r="L63" s="5">
        <v>8167491368</v>
      </c>
      <c r="M63" s="5">
        <v>-37747417991</v>
      </c>
      <c r="N63" s="5">
        <v>-20109609579</v>
      </c>
      <c r="O63" s="5">
        <v>-8750631428</v>
      </c>
    </row>
    <row r="64" spans="2:15" x14ac:dyDescent="0.35">
      <c r="C64" t="s">
        <v>28</v>
      </c>
      <c r="D64" s="5">
        <v>10996000000</v>
      </c>
      <c r="E64" s="5">
        <v>85449000000</v>
      </c>
      <c r="F64" s="5">
        <v>4029000000</v>
      </c>
      <c r="G64" s="5">
        <v>-29517000000</v>
      </c>
      <c r="I64" s="5">
        <v>70957000000</v>
      </c>
      <c r="J64" s="5">
        <v>97712000000</v>
      </c>
      <c r="K64" s="5">
        <v>272795580198</v>
      </c>
      <c r="L64" s="5">
        <v>-59001570100</v>
      </c>
      <c r="M64" s="5">
        <v>-76375391556</v>
      </c>
      <c r="N64" s="5">
        <v>-29350190026</v>
      </c>
      <c r="O64" s="5">
        <v>-23845808675</v>
      </c>
    </row>
    <row r="65" spans="2:15" x14ac:dyDescent="0.35">
      <c r="C65" t="s">
        <v>27</v>
      </c>
      <c r="E65" s="5">
        <v>1541000000</v>
      </c>
      <c r="F65" s="5">
        <v>-1354000000</v>
      </c>
      <c r="G65" s="5">
        <v>-187000000</v>
      </c>
      <c r="J65" s="5">
        <v>-14225000000</v>
      </c>
      <c r="K65" s="5">
        <v>-11569935693</v>
      </c>
      <c r="L65" s="5">
        <v>-111969621</v>
      </c>
      <c r="M65" s="5">
        <v>232023907</v>
      </c>
      <c r="N65" s="5">
        <v>94317574</v>
      </c>
      <c r="O65" s="5">
        <v>10907895</v>
      </c>
    </row>
    <row r="66" spans="2:15" x14ac:dyDescent="0.35">
      <c r="C66" t="s">
        <v>91</v>
      </c>
      <c r="D66" s="5">
        <v>10996000000</v>
      </c>
      <c r="E66" s="5">
        <v>86990000000</v>
      </c>
      <c r="F66" s="5">
        <v>2675000000</v>
      </c>
      <c r="G66" s="5">
        <v>-29704000000</v>
      </c>
      <c r="I66" s="5">
        <v>70957000000</v>
      </c>
      <c r="J66" s="5">
        <v>83487000000</v>
      </c>
      <c r="K66" s="5">
        <v>261225644505</v>
      </c>
      <c r="L66" s="5">
        <v>-59113539721</v>
      </c>
      <c r="M66" s="5">
        <v>-76143367649</v>
      </c>
      <c r="N66" s="5">
        <v>-29255872452</v>
      </c>
      <c r="O66" s="5">
        <v>-23834900780</v>
      </c>
    </row>
    <row r="67" spans="2:15" x14ac:dyDescent="0.35">
      <c r="C67" t="s">
        <v>92</v>
      </c>
      <c r="D67" s="5">
        <v>-986000000</v>
      </c>
      <c r="E67" s="5">
        <v>1627000000</v>
      </c>
      <c r="I67" s="5">
        <v>641000000</v>
      </c>
      <c r="J67" s="5">
        <v>2169000000</v>
      </c>
      <c r="K67" s="5">
        <v>170803533</v>
      </c>
      <c r="L67" s="5">
        <v>-283548790</v>
      </c>
      <c r="M67" s="5">
        <v>1444355371</v>
      </c>
      <c r="N67" s="5">
        <v>-577045689</v>
      </c>
      <c r="O67" s="5">
        <v>24985740</v>
      </c>
    </row>
    <row r="68" spans="2:15" x14ac:dyDescent="0.35">
      <c r="C68" t="s">
        <v>93</v>
      </c>
      <c r="D68" s="5">
        <v>10010000000</v>
      </c>
      <c r="E68" s="5">
        <v>88617000000</v>
      </c>
      <c r="F68" s="5">
        <v>2675000000</v>
      </c>
      <c r="G68" s="5">
        <v>-29704000000</v>
      </c>
      <c r="I68" s="5">
        <v>71598000000</v>
      </c>
      <c r="J68" s="5">
        <v>85656000000</v>
      </c>
      <c r="K68" s="5">
        <v>261396448038</v>
      </c>
      <c r="L68" s="5">
        <v>-59397088511</v>
      </c>
      <c r="M68" s="5">
        <v>-74699012278</v>
      </c>
      <c r="N68" s="5">
        <v>-29832918141</v>
      </c>
      <c r="O68" s="5">
        <v>-23809915040</v>
      </c>
    </row>
    <row r="69" spans="2:15" x14ac:dyDescent="0.35">
      <c r="C69" t="s">
        <v>94</v>
      </c>
      <c r="D69" s="5">
        <v>10996000000</v>
      </c>
      <c r="E69" s="5">
        <v>86990000000</v>
      </c>
      <c r="F69" s="5">
        <v>2675000000</v>
      </c>
      <c r="G69" s="5">
        <v>-29704000000</v>
      </c>
      <c r="I69" s="5">
        <v>70957000000</v>
      </c>
      <c r="J69" s="5">
        <v>83487000000</v>
      </c>
      <c r="K69" s="5">
        <v>261225644505</v>
      </c>
      <c r="L69" s="5">
        <v>-59113539721</v>
      </c>
      <c r="M69" s="5">
        <v>-76143367649</v>
      </c>
      <c r="N69" s="5">
        <v>-29255872452</v>
      </c>
      <c r="O69" s="5">
        <v>-23834900780</v>
      </c>
    </row>
    <row r="70" spans="2:15" x14ac:dyDescent="0.35">
      <c r="C70" t="s">
        <v>7</v>
      </c>
      <c r="D70" s="5">
        <v>15937000000</v>
      </c>
      <c r="E70" s="5">
        <v>92721000000</v>
      </c>
      <c r="F70" s="5">
        <v>3872000000</v>
      </c>
      <c r="G70" s="5">
        <v>-28790000000</v>
      </c>
      <c r="I70" s="5">
        <v>83740000000</v>
      </c>
      <c r="J70" s="5">
        <v>87114000000</v>
      </c>
      <c r="K70" s="5">
        <v>261393942334</v>
      </c>
      <c r="L70" s="5">
        <v>-59397047111</v>
      </c>
      <c r="M70" s="5">
        <v>-74699012278</v>
      </c>
      <c r="N70" s="5">
        <v>-29832918141</v>
      </c>
      <c r="O70" s="5">
        <v>-23809915040</v>
      </c>
    </row>
    <row r="71" spans="2:15" x14ac:dyDescent="0.35">
      <c r="C71" t="s">
        <v>429</v>
      </c>
      <c r="D71" s="5">
        <v>-5927000000</v>
      </c>
      <c r="E71" s="5">
        <v>-4104000000</v>
      </c>
      <c r="F71" s="5">
        <v>-1197000000</v>
      </c>
      <c r="G71" s="5">
        <v>-914000000</v>
      </c>
      <c r="I71" s="5">
        <v>-12142000000</v>
      </c>
      <c r="J71" s="5">
        <v>-1458000000</v>
      </c>
      <c r="K71" s="5">
        <v>2505704</v>
      </c>
      <c r="L71" s="5">
        <v>-41400</v>
      </c>
    </row>
    <row r="72" spans="2:15" x14ac:dyDescent="0.35">
      <c r="C72" t="s">
        <v>95</v>
      </c>
      <c r="D72" s="5">
        <v>10996000000</v>
      </c>
      <c r="E72" s="5">
        <v>86990000000</v>
      </c>
      <c r="F72" s="5">
        <v>2675000000</v>
      </c>
      <c r="G72" s="5">
        <v>-29704000000</v>
      </c>
      <c r="I72" s="5">
        <v>70957000000</v>
      </c>
      <c r="J72" s="5">
        <v>83487000000</v>
      </c>
      <c r="K72" s="5">
        <v>261225644505</v>
      </c>
      <c r="L72" s="5">
        <v>-59113539721</v>
      </c>
      <c r="M72" s="5">
        <v>-76143367649</v>
      </c>
      <c r="N72" s="5">
        <v>-29255872452</v>
      </c>
      <c r="O72" s="5">
        <v>-23834900780</v>
      </c>
    </row>
    <row r="73" spans="2:15" x14ac:dyDescent="0.35">
      <c r="C73" t="s">
        <v>96</v>
      </c>
      <c r="D73" s="5">
        <v>10010000000</v>
      </c>
      <c r="E73" s="5">
        <v>88617000000</v>
      </c>
      <c r="F73" s="5">
        <v>2675000000</v>
      </c>
      <c r="G73" s="5">
        <v>-29704000000</v>
      </c>
      <c r="I73" s="5">
        <v>71598000000</v>
      </c>
      <c r="J73" s="5">
        <v>85656000000</v>
      </c>
      <c r="K73" s="5">
        <v>261396448038</v>
      </c>
      <c r="L73" s="5">
        <v>-59397088511</v>
      </c>
      <c r="M73" s="5">
        <v>-74699012278</v>
      </c>
      <c r="N73" s="5">
        <v>-29832918141</v>
      </c>
      <c r="O73" s="5">
        <v>-23809915040</v>
      </c>
    </row>
    <row r="74" spans="2:15" x14ac:dyDescent="0.35">
      <c r="C74" t="s">
        <v>97</v>
      </c>
      <c r="D74" s="5">
        <v>10010000000</v>
      </c>
      <c r="E74" s="5">
        <v>88617000000</v>
      </c>
      <c r="F74" s="5">
        <v>2675000000</v>
      </c>
      <c r="G74" s="5">
        <v>-29704000000</v>
      </c>
      <c r="I74" s="5">
        <v>71598000000</v>
      </c>
      <c r="J74" s="5">
        <v>85656000000</v>
      </c>
      <c r="K74" s="5">
        <v>261396448038</v>
      </c>
      <c r="L74" s="5">
        <v>-59397088511</v>
      </c>
      <c r="M74" s="5">
        <v>-74699012278</v>
      </c>
      <c r="N74" s="5">
        <v>-29832918141</v>
      </c>
      <c r="O74" s="5">
        <v>-23809915040</v>
      </c>
    </row>
    <row r="76" spans="2:15" x14ac:dyDescent="0.35">
      <c r="B76" t="s">
        <v>98</v>
      </c>
      <c r="C76" t="s">
        <v>99</v>
      </c>
    </row>
    <row r="77" spans="2:15" x14ac:dyDescent="0.35">
      <c r="C77" t="s">
        <v>100</v>
      </c>
    </row>
    <row r="78" spans="2:15" x14ac:dyDescent="0.35">
      <c r="C78" t="s">
        <v>19</v>
      </c>
      <c r="D78" s="5">
        <v>140260000000</v>
      </c>
      <c r="E78" s="5">
        <v>83160000000</v>
      </c>
      <c r="F78" s="5">
        <v>144951000000</v>
      </c>
      <c r="G78" s="5">
        <v>150653000000</v>
      </c>
      <c r="I78" s="5">
        <v>140260000000</v>
      </c>
      <c r="J78" s="5">
        <v>137438000000</v>
      </c>
      <c r="K78" s="5">
        <v>67935871638</v>
      </c>
      <c r="L78" s="5">
        <v>140337907296</v>
      </c>
      <c r="M78" s="5">
        <v>53718971339</v>
      </c>
      <c r="N78" s="5">
        <v>1798704660</v>
      </c>
      <c r="O78" s="5">
        <v>2994016377</v>
      </c>
    </row>
    <row r="79" spans="2:15" x14ac:dyDescent="0.35">
      <c r="C79" t="s">
        <v>101</v>
      </c>
      <c r="D79" s="5">
        <v>170873000000</v>
      </c>
      <c r="E79" s="5">
        <v>172896000000</v>
      </c>
      <c r="F79" s="5">
        <v>3274000000</v>
      </c>
      <c r="G79" s="5">
        <v>4871000000</v>
      </c>
      <c r="I79" s="5">
        <v>170873000000</v>
      </c>
      <c r="J79" s="5">
        <v>5682000000</v>
      </c>
    </row>
    <row r="80" spans="2:15" x14ac:dyDescent="0.35">
      <c r="C80" t="s">
        <v>103</v>
      </c>
      <c r="O80" s="5">
        <v>41121850</v>
      </c>
    </row>
    <row r="81" spans="3:15" x14ac:dyDescent="0.35">
      <c r="C81" t="s">
        <v>104</v>
      </c>
      <c r="D81" s="5">
        <v>170873000000</v>
      </c>
      <c r="E81" s="5">
        <v>172896000000</v>
      </c>
      <c r="F81" s="5">
        <v>3274000000</v>
      </c>
      <c r="G81" s="5">
        <v>4871000000</v>
      </c>
      <c r="I81" s="5">
        <v>170873000000</v>
      </c>
      <c r="J81" s="5">
        <v>5682000000</v>
      </c>
    </row>
    <row r="82" spans="3:15" x14ac:dyDescent="0.35">
      <c r="C82" t="s">
        <v>105</v>
      </c>
      <c r="D82" s="5">
        <v>31688000000</v>
      </c>
      <c r="E82" s="5">
        <v>3266000000</v>
      </c>
      <c r="F82" s="5">
        <v>3389000000</v>
      </c>
      <c r="G82" s="5">
        <v>3548000000</v>
      </c>
      <c r="I82" s="5">
        <v>31688000000</v>
      </c>
      <c r="J82" s="5">
        <v>2954000000</v>
      </c>
      <c r="K82" s="5">
        <v>32893746269</v>
      </c>
      <c r="L82" s="5">
        <v>6656702946</v>
      </c>
      <c r="M82" s="5">
        <v>13313299082</v>
      </c>
      <c r="N82" s="5">
        <v>4484475000</v>
      </c>
      <c r="O82" s="5">
        <v>9328812000</v>
      </c>
    </row>
    <row r="83" spans="3:15" x14ac:dyDescent="0.35">
      <c r="C83" t="s">
        <v>102</v>
      </c>
      <c r="K83" s="5">
        <v>8500000000</v>
      </c>
      <c r="L83" s="5">
        <v>11778896219</v>
      </c>
      <c r="M83" s="5">
        <v>16817185213</v>
      </c>
    </row>
    <row r="84" spans="3:15" x14ac:dyDescent="0.35">
      <c r="C84" t="s">
        <v>106</v>
      </c>
      <c r="D84" s="5">
        <v>31688000000</v>
      </c>
      <c r="E84" s="5">
        <v>3266000000</v>
      </c>
      <c r="F84" s="5">
        <v>3389000000</v>
      </c>
      <c r="G84" s="5">
        <v>3548000000</v>
      </c>
      <c r="I84" s="5">
        <v>31688000000</v>
      </c>
      <c r="J84" s="5">
        <v>2954000000</v>
      </c>
      <c r="K84" s="5">
        <v>32893746269</v>
      </c>
      <c r="L84" s="5">
        <v>6656702946</v>
      </c>
      <c r="M84" s="5">
        <v>13313299082</v>
      </c>
      <c r="N84" s="5">
        <v>4484475000</v>
      </c>
      <c r="O84" s="5">
        <v>9328812000</v>
      </c>
    </row>
    <row r="85" spans="3:15" x14ac:dyDescent="0.35">
      <c r="C85" t="s">
        <v>616</v>
      </c>
      <c r="D85" s="5">
        <v>391233000000</v>
      </c>
      <c r="E85" s="5">
        <v>534942000000</v>
      </c>
      <c r="F85" s="5">
        <v>484200000000</v>
      </c>
      <c r="G85" s="5">
        <v>465721000000</v>
      </c>
      <c r="I85" s="5">
        <v>391233000000</v>
      </c>
      <c r="J85" s="5">
        <v>453093000000</v>
      </c>
      <c r="K85" s="5">
        <v>475981452484</v>
      </c>
      <c r="L85" s="5">
        <v>603711611873</v>
      </c>
      <c r="M85" s="5">
        <v>627337211200</v>
      </c>
      <c r="N85" s="5">
        <v>51424538954</v>
      </c>
      <c r="O85" s="5">
        <v>30727540455</v>
      </c>
    </row>
    <row r="86" spans="3:15" x14ac:dyDescent="0.35">
      <c r="C86" t="s">
        <v>80</v>
      </c>
      <c r="L86" s="5">
        <v>1553101</v>
      </c>
      <c r="M86" s="5">
        <v>1553101</v>
      </c>
    </row>
    <row r="87" spans="3:15" x14ac:dyDescent="0.35">
      <c r="C87" t="s">
        <v>109</v>
      </c>
      <c r="D87" s="5">
        <v>1069223000000</v>
      </c>
      <c r="E87" s="5">
        <v>844700000000</v>
      </c>
      <c r="F87" s="5">
        <v>806903000000</v>
      </c>
      <c r="G87" s="5">
        <v>816745000000</v>
      </c>
      <c r="I87" s="5">
        <v>1069223000000</v>
      </c>
      <c r="J87" s="5">
        <v>787431000000</v>
      </c>
      <c r="K87" s="5">
        <v>623711748562</v>
      </c>
      <c r="L87" s="5">
        <v>743133537813</v>
      </c>
      <c r="M87" s="5">
        <v>371884202879</v>
      </c>
      <c r="N87" s="5">
        <v>142708212160</v>
      </c>
      <c r="O87" s="5">
        <v>122354683160</v>
      </c>
    </row>
    <row r="88" spans="3:15" x14ac:dyDescent="0.35">
      <c r="C88" t="s">
        <v>110</v>
      </c>
    </row>
    <row r="89" spans="3:15" x14ac:dyDescent="0.35">
      <c r="C89" t="s">
        <v>283</v>
      </c>
      <c r="D89" s="5">
        <v>125217000000</v>
      </c>
      <c r="E89" s="5">
        <v>122642000000</v>
      </c>
      <c r="F89" s="5">
        <v>124063000000</v>
      </c>
      <c r="G89" s="5">
        <v>125843000000</v>
      </c>
      <c r="I89" s="5">
        <v>125217000000</v>
      </c>
      <c r="J89" s="5">
        <v>127237000000</v>
      </c>
      <c r="K89" s="5">
        <v>132599895961</v>
      </c>
      <c r="L89" s="5">
        <v>130960437655</v>
      </c>
    </row>
    <row r="90" spans="3:15" x14ac:dyDescent="0.35">
      <c r="C90" t="s">
        <v>112</v>
      </c>
      <c r="D90" s="5">
        <v>11703000000</v>
      </c>
      <c r="E90" s="5">
        <v>6303000000</v>
      </c>
      <c r="F90" s="5">
        <v>5065000000</v>
      </c>
      <c r="G90" s="5">
        <v>4914000000</v>
      </c>
      <c r="I90" s="5">
        <v>11703000000</v>
      </c>
      <c r="J90" s="5">
        <v>5877000000</v>
      </c>
      <c r="K90" s="5">
        <v>5343236069</v>
      </c>
      <c r="L90" s="5">
        <v>3484762480</v>
      </c>
      <c r="M90" s="5">
        <v>2081602900</v>
      </c>
      <c r="N90" s="5">
        <v>28149424390</v>
      </c>
      <c r="O90" s="5">
        <v>30186192954</v>
      </c>
    </row>
    <row r="91" spans="3:15" x14ac:dyDescent="0.35">
      <c r="C91" t="s">
        <v>113</v>
      </c>
      <c r="D91" s="5">
        <v>5694000000</v>
      </c>
      <c r="E91" s="5">
        <v>5747000000</v>
      </c>
      <c r="F91" s="5">
        <v>5800000000</v>
      </c>
      <c r="G91" s="5">
        <v>5854000000</v>
      </c>
      <c r="I91" s="5">
        <v>5694000000</v>
      </c>
      <c r="J91" s="5">
        <v>5907000000</v>
      </c>
      <c r="K91" s="5">
        <v>6120227751</v>
      </c>
      <c r="L91" s="5">
        <v>6333760656</v>
      </c>
      <c r="M91" s="5">
        <v>6547293561</v>
      </c>
    </row>
    <row r="92" spans="3:15" x14ac:dyDescent="0.35">
      <c r="C92" t="s">
        <v>114</v>
      </c>
      <c r="D92" s="5">
        <v>118000000</v>
      </c>
      <c r="E92" s="5">
        <v>229000000</v>
      </c>
      <c r="F92" s="5">
        <v>340000000</v>
      </c>
      <c r="G92" s="5">
        <v>451000000</v>
      </c>
      <c r="I92" s="5">
        <v>118000000</v>
      </c>
      <c r="J92" s="5">
        <v>562000000</v>
      </c>
      <c r="K92" s="5">
        <v>813481719</v>
      </c>
      <c r="L92" s="5">
        <v>1204064776</v>
      </c>
      <c r="M92" s="5">
        <v>17872828</v>
      </c>
      <c r="N92" s="5">
        <v>97986749144</v>
      </c>
      <c r="O92" s="5">
        <v>101579647703</v>
      </c>
    </row>
    <row r="93" spans="3:15" x14ac:dyDescent="0.35">
      <c r="C93" t="s">
        <v>111</v>
      </c>
      <c r="D93" s="5">
        <v>200000000000</v>
      </c>
      <c r="E93" s="5">
        <v>200000000000</v>
      </c>
      <c r="F93" s="5">
        <v>200000000000</v>
      </c>
      <c r="G93" s="5">
        <v>200000000000</v>
      </c>
      <c r="I93" s="5">
        <v>200000000000</v>
      </c>
      <c r="J93" s="5">
        <v>200000000000</v>
      </c>
      <c r="K93" s="5">
        <v>212500000000</v>
      </c>
      <c r="M93" s="5">
        <v>111969621</v>
      </c>
      <c r="N93" s="5">
        <v>267033311</v>
      </c>
      <c r="O93" s="5">
        <v>28454315</v>
      </c>
    </row>
    <row r="94" spans="3:15" x14ac:dyDescent="0.35">
      <c r="C94" t="s">
        <v>115</v>
      </c>
      <c r="D94" s="5">
        <v>733965000000</v>
      </c>
      <c r="E94" s="5">
        <v>869863000000</v>
      </c>
      <c r="F94" s="5">
        <v>819468000000</v>
      </c>
      <c r="G94" s="5">
        <v>802783000000</v>
      </c>
      <c r="I94" s="5">
        <v>733965000000</v>
      </c>
      <c r="J94" s="5">
        <v>792676000000</v>
      </c>
      <c r="K94" s="5">
        <v>833358293984</v>
      </c>
      <c r="L94" s="5">
        <v>745694637440</v>
      </c>
      <c r="M94" s="5">
        <v>636095950110</v>
      </c>
      <c r="N94" s="5">
        <v>177827745799</v>
      </c>
      <c r="O94" s="5">
        <v>162521835427</v>
      </c>
    </row>
    <row r="95" spans="3:15" x14ac:dyDescent="0.35">
      <c r="C95" t="s">
        <v>116</v>
      </c>
      <c r="D95" s="5">
        <v>1803188000000</v>
      </c>
      <c r="E95" s="5">
        <v>1714563000000</v>
      </c>
      <c r="F95" s="5">
        <v>1626371000000</v>
      </c>
      <c r="G95" s="5">
        <v>1619528000000</v>
      </c>
      <c r="I95" s="5">
        <v>1803188000000</v>
      </c>
      <c r="J95" s="5">
        <v>1580107000000</v>
      </c>
      <c r="K95" s="5">
        <v>1457070042546</v>
      </c>
      <c r="L95" s="5">
        <v>1488828175253</v>
      </c>
      <c r="M95" s="5">
        <v>1007980152989</v>
      </c>
      <c r="N95" s="5">
        <v>320535957959</v>
      </c>
      <c r="O95" s="5">
        <v>284876518587</v>
      </c>
    </row>
    <row r="96" spans="3:15" x14ac:dyDescent="0.35">
      <c r="C96" t="s">
        <v>117</v>
      </c>
    </row>
    <row r="97" spans="3:15" x14ac:dyDescent="0.35">
      <c r="C97" t="s">
        <v>118</v>
      </c>
    </row>
    <row r="98" spans="3:15" x14ac:dyDescent="0.35">
      <c r="C98" t="s">
        <v>119</v>
      </c>
      <c r="D98" s="5">
        <v>642802000000</v>
      </c>
      <c r="E98" s="5">
        <v>592867000000</v>
      </c>
      <c r="F98" s="5">
        <v>589219000000</v>
      </c>
      <c r="G98" s="5">
        <v>696430000000</v>
      </c>
      <c r="I98" s="5">
        <v>642802000000</v>
      </c>
      <c r="J98" s="5">
        <v>859826000000</v>
      </c>
      <c r="K98" s="5">
        <v>838627192904</v>
      </c>
      <c r="L98" s="5">
        <v>1446986012268</v>
      </c>
      <c r="M98" s="5">
        <v>439298532371</v>
      </c>
      <c r="N98" s="5">
        <v>80759957643</v>
      </c>
      <c r="O98" s="5">
        <v>29537257579</v>
      </c>
    </row>
    <row r="99" spans="3:15" x14ac:dyDescent="0.35">
      <c r="C99" t="s">
        <v>285</v>
      </c>
      <c r="D99" s="5">
        <v>39911000000</v>
      </c>
      <c r="E99" s="5">
        <v>39919000000</v>
      </c>
      <c r="F99" s="5">
        <v>29936000000</v>
      </c>
      <c r="G99" s="5">
        <v>19917000000</v>
      </c>
      <c r="I99" s="5">
        <v>39911000000</v>
      </c>
      <c r="J99" s="5">
        <v>19917000000</v>
      </c>
      <c r="K99" s="5">
        <v>19920005201</v>
      </c>
      <c r="L99" s="5">
        <v>9998810228</v>
      </c>
      <c r="M99" s="5">
        <v>9998810228</v>
      </c>
    </row>
    <row r="100" spans="3:15" x14ac:dyDescent="0.35">
      <c r="C100" t="s">
        <v>120</v>
      </c>
    </row>
    <row r="101" spans="3:15" x14ac:dyDescent="0.35">
      <c r="C101" t="s">
        <v>286</v>
      </c>
      <c r="O101" s="5">
        <v>41121850</v>
      </c>
    </row>
    <row r="102" spans="3:15" x14ac:dyDescent="0.35">
      <c r="C102" t="s">
        <v>331</v>
      </c>
      <c r="O102" s="5">
        <v>190631247</v>
      </c>
    </row>
    <row r="103" spans="3:15" x14ac:dyDescent="0.35">
      <c r="C103" t="s">
        <v>121</v>
      </c>
      <c r="O103" s="5">
        <v>9438325000</v>
      </c>
    </row>
    <row r="104" spans="3:15" x14ac:dyDescent="0.35">
      <c r="C104" t="s">
        <v>287</v>
      </c>
      <c r="D104" s="5">
        <v>292596000000</v>
      </c>
      <c r="E104" s="5">
        <v>246328000000</v>
      </c>
      <c r="F104" s="5">
        <v>245497000000</v>
      </c>
      <c r="G104" s="5">
        <v>247605000000</v>
      </c>
      <c r="I104" s="5">
        <v>292596000000</v>
      </c>
      <c r="J104" s="5">
        <v>457397000000</v>
      </c>
      <c r="K104" s="5">
        <v>391126890816</v>
      </c>
      <c r="L104" s="5">
        <v>255871789465</v>
      </c>
      <c r="M104" s="5">
        <v>267447453572</v>
      </c>
      <c r="N104" s="5">
        <v>11699516667</v>
      </c>
    </row>
    <row r="105" spans="3:15" x14ac:dyDescent="0.35">
      <c r="C105" t="s">
        <v>123</v>
      </c>
      <c r="D105" s="5">
        <v>22129000000</v>
      </c>
      <c r="E105" s="5">
        <v>30700000000</v>
      </c>
      <c r="F105" s="5">
        <v>28734000000</v>
      </c>
      <c r="G105" s="5">
        <v>25446000000</v>
      </c>
      <c r="I105" s="5">
        <v>22129000000</v>
      </c>
      <c r="J105" s="5">
        <v>26785000000</v>
      </c>
      <c r="K105" s="5">
        <v>16561142974</v>
      </c>
      <c r="L105" s="5">
        <v>6163696511</v>
      </c>
      <c r="M105" s="5">
        <v>1027287275</v>
      </c>
      <c r="N105" s="5">
        <v>218370435</v>
      </c>
      <c r="O105" s="5">
        <v>154171996</v>
      </c>
    </row>
    <row r="106" spans="3:15" x14ac:dyDescent="0.35">
      <c r="C106" t="s">
        <v>122</v>
      </c>
      <c r="D106" s="5">
        <v>5769000000</v>
      </c>
      <c r="E106" s="5">
        <v>1545000000</v>
      </c>
      <c r="F106" s="5">
        <v>2481000000</v>
      </c>
      <c r="G106" s="5">
        <v>2896000000</v>
      </c>
      <c r="I106" s="5">
        <v>5769000000</v>
      </c>
      <c r="J106" s="5">
        <v>2572000000</v>
      </c>
      <c r="K106" s="5">
        <v>8940211739</v>
      </c>
      <c r="L106" s="5">
        <v>2441405389</v>
      </c>
      <c r="M106" s="5">
        <v>746400268</v>
      </c>
      <c r="N106" s="5">
        <v>7943313919</v>
      </c>
      <c r="O106" s="5">
        <v>8633085583</v>
      </c>
    </row>
    <row r="107" spans="3:15" x14ac:dyDescent="0.35">
      <c r="C107" t="s">
        <v>124</v>
      </c>
    </row>
    <row r="108" spans="3:15" x14ac:dyDescent="0.35">
      <c r="C108" t="s">
        <v>288</v>
      </c>
      <c r="D108" s="5">
        <v>546400000000</v>
      </c>
      <c r="E108" s="5">
        <v>522025000000</v>
      </c>
      <c r="F108" s="5">
        <v>527650000000</v>
      </c>
      <c r="G108" s="5">
        <v>416250000000</v>
      </c>
      <c r="I108" s="5">
        <v>546400000000</v>
      </c>
      <c r="J108" s="5">
        <v>393278000000</v>
      </c>
      <c r="K108" s="5">
        <v>370977116780</v>
      </c>
      <c r="L108" s="5">
        <v>60000000000</v>
      </c>
      <c r="M108" s="5">
        <v>527970976775</v>
      </c>
      <c r="N108" s="5">
        <v>124000000000</v>
      </c>
      <c r="O108" s="5">
        <v>178000000000</v>
      </c>
    </row>
    <row r="109" spans="3:15" x14ac:dyDescent="0.35">
      <c r="C109" t="s">
        <v>542</v>
      </c>
      <c r="D109" s="5">
        <v>3323000000</v>
      </c>
      <c r="I109" s="5">
        <v>3323000000</v>
      </c>
      <c r="K109" s="5">
        <v>2156795970</v>
      </c>
      <c r="L109" s="5">
        <v>141325739</v>
      </c>
      <c r="M109" s="5">
        <v>458735366</v>
      </c>
    </row>
    <row r="110" spans="3:15" x14ac:dyDescent="0.35">
      <c r="C110" t="s">
        <v>126</v>
      </c>
      <c r="D110" s="5">
        <v>20160000000</v>
      </c>
      <c r="E110" s="5">
        <v>14911000000</v>
      </c>
      <c r="F110" s="5">
        <v>11817000000</v>
      </c>
      <c r="G110" s="5">
        <v>36128000000</v>
      </c>
      <c r="I110" s="5">
        <v>20160000000</v>
      </c>
      <c r="J110" s="5">
        <v>23089000000</v>
      </c>
      <c r="K110" s="5">
        <v>2132828004</v>
      </c>
      <c r="L110" s="5">
        <v>303769446051</v>
      </c>
      <c r="M110" s="5">
        <v>289056668</v>
      </c>
      <c r="N110" s="5">
        <v>54000000000</v>
      </c>
      <c r="O110" s="5">
        <v>17000000000</v>
      </c>
    </row>
    <row r="111" spans="3:15" x14ac:dyDescent="0.35">
      <c r="C111" t="s">
        <v>127</v>
      </c>
      <c r="D111" s="5">
        <v>556940000000</v>
      </c>
      <c r="E111" s="5">
        <v>528260000000</v>
      </c>
      <c r="F111" s="5">
        <v>532333000000</v>
      </c>
      <c r="G111" s="5">
        <v>420954000000</v>
      </c>
      <c r="I111" s="5">
        <v>556940000000</v>
      </c>
      <c r="J111" s="5">
        <v>397982000000</v>
      </c>
      <c r="K111" s="5">
        <v>376700534463</v>
      </c>
      <c r="L111" s="5">
        <v>61496295844</v>
      </c>
      <c r="M111" s="5">
        <v>528938664966</v>
      </c>
      <c r="N111" s="5">
        <v>125335166555</v>
      </c>
      <c r="O111" s="5">
        <v>187940540357</v>
      </c>
    </row>
    <row r="112" spans="3:15" x14ac:dyDescent="0.35">
      <c r="C112" t="s">
        <v>128</v>
      </c>
      <c r="D112" s="5">
        <v>556940000000</v>
      </c>
      <c r="E112" s="5">
        <v>528260000000</v>
      </c>
      <c r="F112" s="5">
        <v>532333000000</v>
      </c>
      <c r="G112" s="5">
        <v>420954000000</v>
      </c>
      <c r="I112" s="5">
        <v>556940000000</v>
      </c>
      <c r="J112" s="5">
        <v>397982000000</v>
      </c>
      <c r="K112" s="5">
        <v>376700534463</v>
      </c>
      <c r="L112" s="5">
        <v>61496295844</v>
      </c>
      <c r="M112" s="5">
        <v>528938664966</v>
      </c>
      <c r="N112" s="5">
        <v>125335166555</v>
      </c>
      <c r="O112" s="5">
        <v>187940540357</v>
      </c>
    </row>
    <row r="113" spans="2:15" x14ac:dyDescent="0.35">
      <c r="C113" t="s">
        <v>129</v>
      </c>
    </row>
    <row r="114" spans="2:15" x14ac:dyDescent="0.35">
      <c r="C114" t="s">
        <v>1255</v>
      </c>
      <c r="O114" s="5">
        <v>156645000</v>
      </c>
    </row>
    <row r="115" spans="2:15" x14ac:dyDescent="0.35">
      <c r="C115" t="s">
        <v>130</v>
      </c>
      <c r="D115" s="5">
        <v>549727000000</v>
      </c>
      <c r="E115" s="5">
        <v>522041000000</v>
      </c>
      <c r="F115" s="5">
        <v>527677000000</v>
      </c>
      <c r="G115" s="5">
        <v>416298000000</v>
      </c>
      <c r="I115" s="5">
        <v>549727000000</v>
      </c>
      <c r="J115" s="5">
        <v>393326000000</v>
      </c>
      <c r="K115" s="5">
        <v>373133912750</v>
      </c>
      <c r="L115" s="5">
        <v>60141325739</v>
      </c>
      <c r="M115" s="5">
        <v>528429712141</v>
      </c>
      <c r="N115" s="5">
        <v>124000000000</v>
      </c>
      <c r="O115" s="5">
        <v>178156645000</v>
      </c>
    </row>
    <row r="116" spans="2:15" x14ac:dyDescent="0.35">
      <c r="C116" t="s">
        <v>132</v>
      </c>
      <c r="D116" s="5">
        <v>1199742000000</v>
      </c>
      <c r="E116" s="5">
        <v>1121127000000</v>
      </c>
      <c r="F116" s="5">
        <v>1121552000000</v>
      </c>
      <c r="G116" s="5">
        <v>1117384000000</v>
      </c>
      <c r="I116" s="5">
        <v>1199742000000</v>
      </c>
      <c r="J116" s="5">
        <v>1257808000000</v>
      </c>
      <c r="K116" s="5">
        <v>1215327727367</v>
      </c>
      <c r="L116" s="5">
        <v>1508482308112</v>
      </c>
      <c r="M116" s="5">
        <v>968237197337</v>
      </c>
      <c r="N116" s="5">
        <v>206095124198</v>
      </c>
      <c r="O116" s="5">
        <v>217477797936</v>
      </c>
    </row>
    <row r="117" spans="2:15" x14ac:dyDescent="0.35">
      <c r="C117" t="s">
        <v>133</v>
      </c>
    </row>
    <row r="118" spans="2:15" x14ac:dyDescent="0.35">
      <c r="C118" t="s">
        <v>134</v>
      </c>
      <c r="D118" s="5">
        <v>121000000000</v>
      </c>
      <c r="E118" s="5">
        <v>121000000000</v>
      </c>
      <c r="F118" s="5">
        <v>121000000000</v>
      </c>
      <c r="G118" s="5">
        <v>121000000000</v>
      </c>
      <c r="I118" s="5">
        <v>121000000000</v>
      </c>
      <c r="J118" s="5">
        <v>121000000000</v>
      </c>
      <c r="K118" s="5">
        <v>121000000000</v>
      </c>
      <c r="L118" s="5">
        <v>121000000000</v>
      </c>
      <c r="M118" s="5">
        <v>121000000000</v>
      </c>
      <c r="N118" s="5">
        <v>121000000000</v>
      </c>
      <c r="O118" s="5">
        <v>50000000000</v>
      </c>
    </row>
    <row r="119" spans="2:15" x14ac:dyDescent="0.35">
      <c r="C119" t="s">
        <v>135</v>
      </c>
      <c r="D119" s="5">
        <v>5875000000</v>
      </c>
      <c r="E119" s="5">
        <v>5875000000</v>
      </c>
      <c r="F119" s="5">
        <v>5875000000</v>
      </c>
      <c r="G119" s="5">
        <v>5875000000</v>
      </c>
      <c r="I119" s="5">
        <v>5875000000</v>
      </c>
      <c r="J119" s="5">
        <v>5875000000</v>
      </c>
      <c r="K119" s="5">
        <v>5875031250</v>
      </c>
      <c r="L119" s="5">
        <v>5875031250</v>
      </c>
      <c r="M119" s="5">
        <v>5875031250</v>
      </c>
      <c r="N119" s="5">
        <v>5875031250</v>
      </c>
    </row>
    <row r="120" spans="2:15" x14ac:dyDescent="0.35">
      <c r="C120" t="s">
        <v>136</v>
      </c>
      <c r="D120" s="5">
        <v>275718000000</v>
      </c>
      <c r="E120" s="5">
        <v>259781000000</v>
      </c>
      <c r="F120" s="5">
        <v>167060000000</v>
      </c>
      <c r="G120" s="5">
        <v>163188000000</v>
      </c>
      <c r="I120" s="5">
        <v>275718000000</v>
      </c>
      <c r="J120" s="5">
        <v>191978000000</v>
      </c>
      <c r="K120" s="5">
        <v>114863685456</v>
      </c>
      <c r="L120" s="5">
        <v>-146530256878</v>
      </c>
      <c r="M120" s="5">
        <v>-87133209767</v>
      </c>
      <c r="N120" s="5">
        <v>-12434197489</v>
      </c>
      <c r="O120" s="5">
        <v>17398720651</v>
      </c>
    </row>
    <row r="121" spans="2:15" x14ac:dyDescent="0.35">
      <c r="C121" t="s">
        <v>291</v>
      </c>
      <c r="D121" s="5">
        <v>200853000000</v>
      </c>
      <c r="E121" s="5">
        <v>206780000000</v>
      </c>
      <c r="F121" s="5">
        <v>210884000000</v>
      </c>
      <c r="G121" s="5">
        <v>212081000000</v>
      </c>
      <c r="I121" s="5">
        <v>200853000000</v>
      </c>
      <c r="J121" s="5">
        <v>3446000000</v>
      </c>
      <c r="K121" s="5">
        <v>3598473</v>
      </c>
      <c r="L121" s="5">
        <v>-460332</v>
      </c>
      <c r="M121" s="5">
        <v>-418932</v>
      </c>
    </row>
    <row r="122" spans="2:15" x14ac:dyDescent="0.35">
      <c r="C122" t="s">
        <v>9</v>
      </c>
      <c r="D122" s="5">
        <v>603446000000</v>
      </c>
      <c r="E122" s="5">
        <v>593436000000</v>
      </c>
      <c r="F122" s="5">
        <v>504819000000</v>
      </c>
      <c r="G122" s="5">
        <v>502144000000</v>
      </c>
      <c r="I122" s="5">
        <v>603446000000</v>
      </c>
      <c r="J122" s="5">
        <v>322299000000</v>
      </c>
      <c r="K122" s="5">
        <v>241742315179</v>
      </c>
      <c r="L122" s="5">
        <v>-19654132859</v>
      </c>
      <c r="M122" s="5">
        <v>39742955652</v>
      </c>
      <c r="N122" s="5">
        <v>114440833761</v>
      </c>
      <c r="O122" s="5">
        <v>67398720651</v>
      </c>
    </row>
    <row r="123" spans="2:15" x14ac:dyDescent="0.35">
      <c r="C123" t="s">
        <v>140</v>
      </c>
      <c r="D123" s="5">
        <v>1803188000000</v>
      </c>
      <c r="E123" s="5">
        <v>1714563000000</v>
      </c>
      <c r="F123" s="5">
        <v>1626371000000</v>
      </c>
      <c r="G123" s="5">
        <v>1619528000000</v>
      </c>
      <c r="I123" s="5">
        <v>1803188000000</v>
      </c>
      <c r="J123" s="5">
        <v>1580107000000</v>
      </c>
      <c r="K123" s="5">
        <v>1457070042546</v>
      </c>
      <c r="L123" s="5">
        <v>1488828175253</v>
      </c>
      <c r="M123" s="5">
        <v>1007980152989</v>
      </c>
      <c r="N123" s="5">
        <v>320535957959</v>
      </c>
      <c r="O123" s="5">
        <v>284876518587</v>
      </c>
    </row>
    <row r="124" spans="2:15" x14ac:dyDescent="0.35">
      <c r="C124" t="s">
        <v>141</v>
      </c>
      <c r="D124" s="5">
        <v>1210000000</v>
      </c>
      <c r="E124" s="5">
        <v>1210000000</v>
      </c>
      <c r="F124" s="5">
        <v>1210000000</v>
      </c>
      <c r="G124" s="5">
        <v>1210000000</v>
      </c>
      <c r="I124" s="5">
        <v>1210000000</v>
      </c>
      <c r="J124" s="5">
        <v>1210000000</v>
      </c>
      <c r="K124" s="5">
        <v>1210000000</v>
      </c>
      <c r="L124" s="5">
        <v>1210000000</v>
      </c>
      <c r="M124" s="5">
        <v>1210000000</v>
      </c>
      <c r="N124" s="5">
        <v>1210000000</v>
      </c>
      <c r="O124" s="5">
        <v>500000000</v>
      </c>
    </row>
    <row r="126" spans="2:15" x14ac:dyDescent="0.35">
      <c r="B126" t="s">
        <v>142</v>
      </c>
      <c r="C126" t="s">
        <v>143</v>
      </c>
      <c r="D126" s="5">
        <v>-160484809318</v>
      </c>
      <c r="E126" s="5">
        <v>121808809318</v>
      </c>
      <c r="F126" s="5">
        <v>-99388000000</v>
      </c>
      <c r="G126" s="5">
        <v>-22421000000</v>
      </c>
      <c r="I126" s="5">
        <v>-160485000000</v>
      </c>
      <c r="J126" s="5">
        <v>-72988000000</v>
      </c>
      <c r="K126" s="5">
        <v>-91374928683</v>
      </c>
      <c r="L126" s="5">
        <v>408566574863</v>
      </c>
      <c r="M126" s="5">
        <v>53963879905</v>
      </c>
      <c r="N126" s="5">
        <v>-50852806739</v>
      </c>
      <c r="O126" s="5">
        <v>-20015125905</v>
      </c>
    </row>
    <row r="127" spans="2:15" x14ac:dyDescent="0.35">
      <c r="C127" t="s">
        <v>292</v>
      </c>
      <c r="D127" s="5">
        <v>121313974135</v>
      </c>
      <c r="E127" s="5">
        <v>-12782974135</v>
      </c>
      <c r="F127" s="5">
        <v>-24058000000</v>
      </c>
      <c r="G127" s="5">
        <v>36841000000</v>
      </c>
      <c r="I127" s="5">
        <v>121314000000</v>
      </c>
      <c r="J127" s="5">
        <v>270062000000</v>
      </c>
      <c r="K127" s="5">
        <v>93527861036</v>
      </c>
      <c r="L127" s="5">
        <v>701620767884</v>
      </c>
      <c r="M127" s="5">
        <v>155564392155</v>
      </c>
      <c r="N127" s="5">
        <v>15286512740</v>
      </c>
      <c r="O127" s="5">
        <v>6885289816</v>
      </c>
    </row>
    <row r="128" spans="2:15" x14ac:dyDescent="0.35">
      <c r="C128" t="s">
        <v>819</v>
      </c>
      <c r="K128" s="5">
        <v>-186298612340</v>
      </c>
      <c r="L128" s="5">
        <v>-293763543007</v>
      </c>
    </row>
    <row r="129" spans="3:15" x14ac:dyDescent="0.35">
      <c r="C129" t="s">
        <v>820</v>
      </c>
      <c r="D129" s="5">
        <v>-166711877716</v>
      </c>
      <c r="E129" s="5">
        <v>71241877716</v>
      </c>
      <c r="F129" s="5">
        <v>-39695000000</v>
      </c>
      <c r="G129" s="5">
        <v>-31547000000</v>
      </c>
      <c r="I129" s="5">
        <v>-166712000000</v>
      </c>
      <c r="J129" s="5">
        <v>-193772000000</v>
      </c>
      <c r="M129" s="5">
        <v>-55409061098</v>
      </c>
      <c r="N129" s="5">
        <v>-48557863501</v>
      </c>
      <c r="O129" s="5">
        <v>-4840341800</v>
      </c>
    </row>
    <row r="130" spans="3:15" x14ac:dyDescent="0.35">
      <c r="C130" t="s">
        <v>1256</v>
      </c>
      <c r="D130" s="5">
        <v>-65492949838</v>
      </c>
      <c r="E130" s="5">
        <v>34962949838</v>
      </c>
      <c r="F130" s="5">
        <v>-17031000000</v>
      </c>
      <c r="G130" s="5">
        <v>-17932000000</v>
      </c>
      <c r="I130" s="5">
        <v>-65493000000</v>
      </c>
      <c r="J130" s="5">
        <v>-71430000000</v>
      </c>
      <c r="M130" s="5">
        <v>-14187987565</v>
      </c>
      <c r="N130" s="5">
        <v>-3098576164</v>
      </c>
      <c r="O130" s="5">
        <v>-4376217500</v>
      </c>
    </row>
    <row r="131" spans="3:15" x14ac:dyDescent="0.35">
      <c r="C131" t="s">
        <v>428</v>
      </c>
      <c r="J131" s="5">
        <v>-20658000000</v>
      </c>
    </row>
    <row r="132" spans="3:15" x14ac:dyDescent="0.35">
      <c r="C132" t="s">
        <v>821</v>
      </c>
      <c r="D132" s="5">
        <v>-232204827554</v>
      </c>
      <c r="E132" s="5">
        <v>106204827554</v>
      </c>
      <c r="F132" s="5">
        <v>-56726000000</v>
      </c>
      <c r="G132" s="5">
        <v>-49479000000</v>
      </c>
      <c r="I132" s="5">
        <v>-232205000000</v>
      </c>
      <c r="J132" s="5">
        <v>-285860000000</v>
      </c>
      <c r="K132" s="5">
        <v>-186298612340</v>
      </c>
      <c r="L132" s="5">
        <v>-293763543007</v>
      </c>
      <c r="M132" s="5">
        <v>-69597048663</v>
      </c>
      <c r="N132" s="5">
        <v>-51656439665</v>
      </c>
      <c r="O132" s="5">
        <v>-9216559300</v>
      </c>
    </row>
    <row r="133" spans="3:15" x14ac:dyDescent="0.35">
      <c r="C133" t="s">
        <v>334</v>
      </c>
      <c r="D133" s="5">
        <v>37396</v>
      </c>
      <c r="E133" s="5">
        <v>25921962604</v>
      </c>
      <c r="F133" s="5">
        <v>-25922000000</v>
      </c>
      <c r="K133" s="5">
        <v>-445804829</v>
      </c>
      <c r="L133" s="5">
        <v>-1352415458</v>
      </c>
      <c r="M133" s="5">
        <v>-42490505247</v>
      </c>
      <c r="N133" s="5">
        <v>-22164703735</v>
      </c>
    </row>
    <row r="134" spans="3:15" x14ac:dyDescent="0.35">
      <c r="C134" t="s">
        <v>299</v>
      </c>
      <c r="D134" s="5">
        <v>3660996913</v>
      </c>
      <c r="E134" s="5">
        <v>3087</v>
      </c>
      <c r="F134" s="5">
        <v>-1118000000</v>
      </c>
      <c r="G134" s="5">
        <v>1118000000</v>
      </c>
      <c r="I134" s="5">
        <v>3661000000</v>
      </c>
      <c r="J134" s="5">
        <v>3558000000</v>
      </c>
    </row>
    <row r="135" spans="3:15" x14ac:dyDescent="0.35">
      <c r="C135" t="s">
        <v>296</v>
      </c>
      <c r="D135" s="5">
        <v>-46506000000</v>
      </c>
      <c r="E135" s="5">
        <v>-2272000000</v>
      </c>
      <c r="F135" s="5">
        <v>11141000000</v>
      </c>
      <c r="G135" s="5">
        <v>-8869000000</v>
      </c>
      <c r="I135" s="5">
        <v>-46506000000</v>
      </c>
      <c r="J135" s="5">
        <v>-1878000000</v>
      </c>
    </row>
    <row r="136" spans="3:15" x14ac:dyDescent="0.35">
      <c r="C136" t="s">
        <v>147</v>
      </c>
      <c r="D136" s="5">
        <v>-6748990208</v>
      </c>
      <c r="E136" s="5">
        <v>4736990208</v>
      </c>
      <c r="F136" s="5">
        <v>-2705000000</v>
      </c>
      <c r="G136" s="5">
        <v>-2032000000</v>
      </c>
      <c r="I136" s="5">
        <v>-6749000000</v>
      </c>
      <c r="J136" s="5">
        <v>-58870000000</v>
      </c>
      <c r="K136" s="5">
        <v>-2200792729</v>
      </c>
      <c r="L136" s="5">
        <v>-1444676512</v>
      </c>
      <c r="M136" s="5">
        <v>-8823864736</v>
      </c>
    </row>
    <row r="137" spans="3:15" x14ac:dyDescent="0.35">
      <c r="C137" t="s">
        <v>1257</v>
      </c>
      <c r="K137" s="5">
        <v>4042420179</v>
      </c>
      <c r="L137" s="5">
        <v>3506441956</v>
      </c>
      <c r="M137" s="5">
        <v>19310906396</v>
      </c>
      <c r="N137" s="5">
        <v>7681823921</v>
      </c>
      <c r="O137" s="5">
        <v>-17683856421</v>
      </c>
    </row>
    <row r="138" spans="3:15" x14ac:dyDescent="0.35">
      <c r="C138" t="s">
        <v>150</v>
      </c>
      <c r="D138" s="5">
        <v>167317859785</v>
      </c>
      <c r="E138" s="5">
        <v>-130745859785</v>
      </c>
      <c r="F138" s="5">
        <v>94978000000</v>
      </c>
      <c r="G138" s="5">
        <v>35768000000</v>
      </c>
      <c r="I138" s="5">
        <v>167318000000</v>
      </c>
      <c r="J138" s="5">
        <v>102077000000</v>
      </c>
      <c r="K138" s="5">
        <v>25628865702</v>
      </c>
      <c r="L138" s="5">
        <v>-168900018026</v>
      </c>
      <c r="M138" s="5">
        <v>359813299037</v>
      </c>
      <c r="N138" s="5">
        <v>50280061250</v>
      </c>
      <c r="O138" s="5">
        <v>22655940000</v>
      </c>
    </row>
    <row r="139" spans="3:15" x14ac:dyDescent="0.35">
      <c r="C139" t="s">
        <v>151</v>
      </c>
      <c r="D139" s="5">
        <v>-4010996189</v>
      </c>
      <c r="E139" s="5">
        <v>1423996189</v>
      </c>
      <c r="F139" s="5">
        <v>-1292000000</v>
      </c>
      <c r="G139" s="5">
        <v>-132000000</v>
      </c>
      <c r="I139" s="5">
        <v>-4011000000</v>
      </c>
      <c r="J139" s="5">
        <v>40413000000</v>
      </c>
      <c r="K139" s="5">
        <v>-6655972677</v>
      </c>
      <c r="L139" s="5">
        <v>-153047620880</v>
      </c>
      <c r="M139" s="5">
        <v>-363821293963</v>
      </c>
      <c r="N139" s="5">
        <v>-622566228</v>
      </c>
      <c r="O139" s="5">
        <v>-32145600</v>
      </c>
    </row>
    <row r="140" spans="3:15" x14ac:dyDescent="0.35">
      <c r="C140" t="s">
        <v>368</v>
      </c>
      <c r="K140" s="5">
        <v>24446967711</v>
      </c>
      <c r="L140" s="5">
        <v>-20000000000</v>
      </c>
      <c r="M140" s="5">
        <v>-216126611111</v>
      </c>
    </row>
    <row r="141" spans="3:15" x14ac:dyDescent="0.35">
      <c r="C141" t="s">
        <v>1258</v>
      </c>
      <c r="K141" s="5">
        <v>-562097065</v>
      </c>
      <c r="L141" s="5">
        <v>-417620880</v>
      </c>
      <c r="M141" s="5">
        <v>-144998884615</v>
      </c>
    </row>
    <row r="142" spans="3:15" x14ac:dyDescent="0.35">
      <c r="C142" t="s">
        <v>571</v>
      </c>
      <c r="K142" s="5">
        <v>-4290000000</v>
      </c>
      <c r="L142" s="5">
        <v>-131040000000</v>
      </c>
    </row>
    <row r="143" spans="3:15" x14ac:dyDescent="0.35">
      <c r="C143" t="s">
        <v>972</v>
      </c>
      <c r="J143" s="5">
        <v>29775000000</v>
      </c>
      <c r="K143" s="5">
        <v>-26237043323</v>
      </c>
    </row>
    <row r="144" spans="3:15" x14ac:dyDescent="0.35">
      <c r="C144" t="s">
        <v>155</v>
      </c>
      <c r="D144" s="5">
        <v>-4010996189</v>
      </c>
      <c r="E144" s="5">
        <v>1423996189</v>
      </c>
      <c r="F144" s="5">
        <v>-1292000000</v>
      </c>
      <c r="G144" s="5">
        <v>-132000000</v>
      </c>
      <c r="I144" s="5">
        <v>-4011000000</v>
      </c>
      <c r="J144" s="5">
        <v>-1685000000</v>
      </c>
      <c r="M144" s="5">
        <v>-1448281873</v>
      </c>
      <c r="N144" s="5">
        <v>-597334000</v>
      </c>
      <c r="O144" s="5">
        <v>-32145600</v>
      </c>
    </row>
    <row r="145" spans="3:15" x14ac:dyDescent="0.35">
      <c r="C145" t="s">
        <v>365</v>
      </c>
    </row>
    <row r="146" spans="3:15" x14ac:dyDescent="0.35">
      <c r="C146" t="s">
        <v>1069</v>
      </c>
      <c r="M146" s="5">
        <v>-1247516364</v>
      </c>
    </row>
    <row r="147" spans="3:15" x14ac:dyDescent="0.35">
      <c r="C147" t="s">
        <v>304</v>
      </c>
      <c r="J147" s="5">
        <v>-177000000</v>
      </c>
      <c r="K147" s="5">
        <v>-13800000</v>
      </c>
      <c r="L147" s="5">
        <v>-1590000000</v>
      </c>
      <c r="N147" s="5">
        <v>-25232228</v>
      </c>
    </row>
    <row r="148" spans="3:15" x14ac:dyDescent="0.35">
      <c r="C148" t="s">
        <v>1259</v>
      </c>
      <c r="J148" s="5">
        <v>12500000000</v>
      </c>
    </row>
    <row r="149" spans="3:15" x14ac:dyDescent="0.35">
      <c r="C149" t="s">
        <v>164</v>
      </c>
      <c r="D149" s="5">
        <v>167317859785</v>
      </c>
      <c r="E149" s="5">
        <v>-130745859785</v>
      </c>
      <c r="F149" s="5">
        <v>94978000000</v>
      </c>
      <c r="G149" s="5">
        <v>35768000000</v>
      </c>
      <c r="I149" s="5">
        <v>167318000000</v>
      </c>
      <c r="J149" s="5">
        <v>102077000000</v>
      </c>
      <c r="K149" s="5">
        <v>25628865702</v>
      </c>
      <c r="L149" s="5">
        <v>-168900018026</v>
      </c>
      <c r="M149" s="5">
        <v>359813299037</v>
      </c>
      <c r="N149" s="5">
        <v>50280061250</v>
      </c>
      <c r="O149" s="5">
        <v>22655940000</v>
      </c>
    </row>
    <row r="150" spans="3:15" x14ac:dyDescent="0.35">
      <c r="C150" t="s">
        <v>964</v>
      </c>
      <c r="N150" s="5">
        <v>76875031250</v>
      </c>
    </row>
    <row r="151" spans="3:15" x14ac:dyDescent="0.35">
      <c r="C151" t="s">
        <v>536</v>
      </c>
      <c r="J151" s="5">
        <v>74773000000</v>
      </c>
    </row>
    <row r="152" spans="3:15" x14ac:dyDescent="0.35">
      <c r="C152" t="s">
        <v>612</v>
      </c>
      <c r="D152" s="5">
        <v>-1826000000</v>
      </c>
      <c r="E152" s="5">
        <v>1826000000</v>
      </c>
      <c r="F152" s="5">
        <v>-1822000000</v>
      </c>
      <c r="G152" s="5">
        <v>-4000000</v>
      </c>
      <c r="I152" s="5">
        <v>-1826000000</v>
      </c>
      <c r="J152" s="5">
        <v>-2172000000</v>
      </c>
      <c r="K152" s="5">
        <v>-2201128078</v>
      </c>
      <c r="L152" s="5">
        <v>-1890892929</v>
      </c>
    </row>
    <row r="153" spans="3:15" x14ac:dyDescent="0.35">
      <c r="C153" t="s">
        <v>1260</v>
      </c>
      <c r="J153" s="5">
        <v>4901000000</v>
      </c>
    </row>
    <row r="154" spans="3:15" x14ac:dyDescent="0.35">
      <c r="C154" t="s">
        <v>1261</v>
      </c>
      <c r="D154" s="5">
        <v>-5999499</v>
      </c>
      <c r="E154" s="5">
        <v>-501</v>
      </c>
      <c r="I154" s="5">
        <v>-6000000</v>
      </c>
      <c r="J154" s="5">
        <v>-3000000</v>
      </c>
      <c r="K154" s="5">
        <v>-9998810228</v>
      </c>
    </row>
    <row r="155" spans="3:15" x14ac:dyDescent="0.35">
      <c r="C155" t="s">
        <v>1262</v>
      </c>
      <c r="D155" s="5">
        <v>19999979497</v>
      </c>
      <c r="E155" s="5">
        <v>20503</v>
      </c>
      <c r="I155" s="5">
        <v>20000000000</v>
      </c>
      <c r="K155" s="5">
        <v>19920005201</v>
      </c>
    </row>
    <row r="156" spans="3:15" x14ac:dyDescent="0.35">
      <c r="C156" t="s">
        <v>1125</v>
      </c>
      <c r="D156" s="5">
        <v>169291857888</v>
      </c>
      <c r="E156" s="5">
        <v>-134941857888</v>
      </c>
      <c r="F156" s="5">
        <v>98919000000</v>
      </c>
      <c r="G156" s="5">
        <v>36023000000</v>
      </c>
      <c r="I156" s="5">
        <v>169292000000</v>
      </c>
      <c r="J156" s="5">
        <v>42997000000</v>
      </c>
      <c r="K156" s="5">
        <v>19647403407</v>
      </c>
      <c r="L156" s="5">
        <v>-166720068429</v>
      </c>
      <c r="M156" s="5">
        <v>359969787003</v>
      </c>
      <c r="N156" s="5">
        <v>-17000000000</v>
      </c>
      <c r="O156" s="5">
        <v>195000000000</v>
      </c>
    </row>
    <row r="157" spans="3:15" x14ac:dyDescent="0.35">
      <c r="C157" t="s">
        <v>563</v>
      </c>
      <c r="D157" s="5">
        <v>1825</v>
      </c>
      <c r="E157" s="5">
        <v>17998175</v>
      </c>
      <c r="F157" s="5">
        <v>-10000000</v>
      </c>
      <c r="G157" s="5">
        <v>-8000000</v>
      </c>
      <c r="K157" s="5">
        <v>-317409627</v>
      </c>
      <c r="L157" s="5">
        <v>-289056668</v>
      </c>
      <c r="M157" s="5">
        <v>-156487966</v>
      </c>
    </row>
    <row r="158" spans="3:15" x14ac:dyDescent="0.35">
      <c r="C158" t="s">
        <v>835</v>
      </c>
    </row>
    <row r="159" spans="3:15" x14ac:dyDescent="0.35">
      <c r="C159" t="s">
        <v>1263</v>
      </c>
    </row>
    <row r="160" spans="3:15" x14ac:dyDescent="0.35">
      <c r="C160" t="s">
        <v>816</v>
      </c>
      <c r="D160" s="5">
        <v>-147999928</v>
      </c>
      <c r="E160" s="5">
        <v>-72</v>
      </c>
      <c r="I160" s="5">
        <v>-148000000</v>
      </c>
      <c r="J160" s="5">
        <v>-56000000</v>
      </c>
    </row>
    <row r="161" spans="2:15" x14ac:dyDescent="0.35">
      <c r="C161" t="s">
        <v>1264</v>
      </c>
      <c r="J161" s="5">
        <v>-9866000000</v>
      </c>
    </row>
    <row r="162" spans="2:15" x14ac:dyDescent="0.35">
      <c r="C162" t="s">
        <v>1265</v>
      </c>
    </row>
    <row r="163" spans="2:15" x14ac:dyDescent="0.35">
      <c r="C163" t="s">
        <v>174</v>
      </c>
      <c r="D163" s="5">
        <v>2822054278</v>
      </c>
      <c r="E163" s="5">
        <v>-7513054278</v>
      </c>
      <c r="F163" s="5">
        <v>-5702000000</v>
      </c>
      <c r="G163" s="5">
        <v>13215000000</v>
      </c>
      <c r="I163" s="5">
        <v>2822000000</v>
      </c>
      <c r="J163" s="5">
        <v>69502000000</v>
      </c>
      <c r="K163" s="5">
        <v>-72402035658</v>
      </c>
      <c r="L163" s="5">
        <v>86618935957</v>
      </c>
      <c r="M163" s="5">
        <v>49955884979</v>
      </c>
      <c r="N163" s="5">
        <v>-1195311717</v>
      </c>
      <c r="O163" s="5">
        <v>2608668495</v>
      </c>
    </row>
    <row r="164" spans="2:15" x14ac:dyDescent="0.35">
      <c r="C164" t="s">
        <v>379</v>
      </c>
      <c r="M164" s="5">
        <v>1964381700</v>
      </c>
    </row>
    <row r="165" spans="2:15" x14ac:dyDescent="0.35">
      <c r="C165" t="s">
        <v>175</v>
      </c>
      <c r="D165" s="5">
        <v>137437862562</v>
      </c>
      <c r="E165" s="5">
        <v>-137437862562</v>
      </c>
      <c r="G165" s="5">
        <v>137438000000</v>
      </c>
      <c r="I165" s="5">
        <v>137438000000</v>
      </c>
      <c r="J165" s="5">
        <v>67936000000</v>
      </c>
      <c r="K165" s="5">
        <v>140337907296</v>
      </c>
      <c r="L165" s="5">
        <v>53718971339</v>
      </c>
      <c r="M165" s="5">
        <v>1798704660</v>
      </c>
      <c r="N165" s="5">
        <v>2994016377</v>
      </c>
      <c r="O165" s="5">
        <v>385347882</v>
      </c>
    </row>
    <row r="166" spans="2:15" x14ac:dyDescent="0.35">
      <c r="C166" t="s">
        <v>176</v>
      </c>
      <c r="D166" s="5">
        <v>140259916840</v>
      </c>
      <c r="E166" s="5">
        <v>-144950916840</v>
      </c>
      <c r="F166" s="5">
        <v>-5702000000</v>
      </c>
      <c r="G166" s="5">
        <v>150653000000</v>
      </c>
      <c r="I166" s="5">
        <v>140260000000</v>
      </c>
      <c r="J166" s="5">
        <v>137438000000</v>
      </c>
      <c r="K166" s="5">
        <v>67935871638</v>
      </c>
      <c r="L166" s="5">
        <v>140337907296</v>
      </c>
      <c r="M166" s="5">
        <v>53718971339</v>
      </c>
      <c r="N166" s="5">
        <v>1798704660</v>
      </c>
      <c r="O166" s="5">
        <v>2994016377</v>
      </c>
    </row>
    <row r="168" spans="2:15" x14ac:dyDescent="0.35">
      <c r="B168" t="s">
        <v>177</v>
      </c>
      <c r="C168" t="s">
        <v>11</v>
      </c>
      <c r="D168" s="5">
        <v>1210000000</v>
      </c>
      <c r="E168" s="5">
        <v>1210000000</v>
      </c>
      <c r="F168" s="5">
        <v>1210000000</v>
      </c>
      <c r="G168" s="5">
        <v>1210000000</v>
      </c>
      <c r="I168" s="5">
        <v>1210000000</v>
      </c>
      <c r="J168" s="5">
        <v>1210000000</v>
      </c>
      <c r="K168" s="5">
        <v>1210000000</v>
      </c>
      <c r="L168" s="5">
        <v>1210000000</v>
      </c>
      <c r="M168" s="5">
        <v>1210000000</v>
      </c>
      <c r="N168" s="5">
        <v>1210000000</v>
      </c>
      <c r="O168" s="5">
        <v>500000000</v>
      </c>
    </row>
    <row r="169" spans="2:15" x14ac:dyDescent="0.35">
      <c r="C169" t="s">
        <v>178</v>
      </c>
      <c r="D169" s="6">
        <v>13.99</v>
      </c>
      <c r="E169" s="6">
        <v>75.28</v>
      </c>
      <c r="F169" s="6">
        <v>3.2</v>
      </c>
      <c r="G169" s="6">
        <v>-23.79</v>
      </c>
    </row>
    <row r="170" spans="2:15" x14ac:dyDescent="0.35">
      <c r="C170" t="s">
        <v>179</v>
      </c>
      <c r="D170" s="6">
        <v>321.66000000000003</v>
      </c>
      <c r="E170" s="6">
        <v>45.96</v>
      </c>
      <c r="F170" s="6">
        <v>66.88</v>
      </c>
      <c r="G170" s="6">
        <v>-13.54</v>
      </c>
    </row>
    <row r="171" spans="2:15" x14ac:dyDescent="0.35">
      <c r="C171" t="s">
        <v>62</v>
      </c>
      <c r="D171" s="6">
        <v>70.92</v>
      </c>
      <c r="E171" s="6">
        <v>19.45</v>
      </c>
      <c r="F171" s="6">
        <v>5.14</v>
      </c>
      <c r="G171" s="6">
        <v>277.7</v>
      </c>
    </row>
    <row r="172" spans="2:15" x14ac:dyDescent="0.35">
      <c r="C172" t="s">
        <v>180</v>
      </c>
      <c r="D172" s="5">
        <v>9250000000</v>
      </c>
      <c r="E172" s="5">
        <v>85140000000</v>
      </c>
      <c r="F172" s="5">
        <v>3380000000</v>
      </c>
      <c r="G172" s="5">
        <v>-30980000000</v>
      </c>
    </row>
    <row r="173" spans="2:15" x14ac:dyDescent="0.35">
      <c r="C173" t="s">
        <v>181</v>
      </c>
      <c r="D173" s="6">
        <v>9.3999999999999986E-3</v>
      </c>
      <c r="E173" s="6">
        <v>5.3099999999999994E-2</v>
      </c>
      <c r="F173" s="6">
        <v>2.3999999999999998E-3</v>
      </c>
      <c r="G173" s="6">
        <v>-1.78E-2</v>
      </c>
    </row>
    <row r="174" spans="2:15" x14ac:dyDescent="0.35">
      <c r="C174" t="s">
        <v>182</v>
      </c>
      <c r="D174" s="6">
        <v>4.2000000000000003E-2</v>
      </c>
      <c r="E174" s="6">
        <v>0.23559999999999998</v>
      </c>
      <c r="F174" s="6">
        <v>1.32E-2</v>
      </c>
      <c r="G174" s="6">
        <v>-9.9299999999999999E-2</v>
      </c>
    </row>
    <row r="175" spans="2:15" x14ac:dyDescent="0.35">
      <c r="C175" t="s">
        <v>183</v>
      </c>
      <c r="D175" s="6">
        <v>3.9000000000000003E-3</v>
      </c>
      <c r="E175" s="6">
        <v>7.7399999999999997E-2</v>
      </c>
      <c r="F175" s="6">
        <v>2.0999999999999999E-3</v>
      </c>
      <c r="G175" s="6">
        <v>-3.9199999999999999E-2</v>
      </c>
    </row>
    <row r="176" spans="2:15" x14ac:dyDescent="0.35">
      <c r="C176" t="s">
        <v>184</v>
      </c>
      <c r="D176" s="6">
        <v>5.92</v>
      </c>
      <c r="E176" s="6">
        <v>164.13</v>
      </c>
      <c r="F176" s="6">
        <v>2.96</v>
      </c>
      <c r="G176" s="6">
        <v>-81.19</v>
      </c>
    </row>
    <row r="177" spans="3:15" x14ac:dyDescent="0.35">
      <c r="C177" t="s">
        <v>185</v>
      </c>
      <c r="D177" s="5">
        <v>603000000000</v>
      </c>
      <c r="E177" s="5">
        <v>593000000000</v>
      </c>
      <c r="F177" s="5">
        <v>505000000000</v>
      </c>
      <c r="G177" s="5">
        <v>502000000000</v>
      </c>
    </row>
    <row r="178" spans="3:15" x14ac:dyDescent="0.35">
      <c r="C178" t="s">
        <v>186</v>
      </c>
      <c r="D178" s="6">
        <v>13.52</v>
      </c>
      <c r="E178" s="6">
        <v>10.83</v>
      </c>
      <c r="F178" s="6">
        <v>0.88</v>
      </c>
      <c r="G178" s="6">
        <v>1.34</v>
      </c>
    </row>
    <row r="179" spans="3:15" x14ac:dyDescent="0.35">
      <c r="C179" t="s">
        <v>187</v>
      </c>
      <c r="D179" s="6">
        <v>332.72</v>
      </c>
      <c r="E179" s="6">
        <v>319.55</v>
      </c>
      <c r="F179" s="6">
        <v>242.92</v>
      </c>
      <c r="G179" s="6">
        <v>239.72</v>
      </c>
    </row>
    <row r="180" spans="3:15" x14ac:dyDescent="0.35">
      <c r="C180" t="s">
        <v>188</v>
      </c>
      <c r="D180" s="6">
        <v>13.53</v>
      </c>
      <c r="E180" s="6">
        <v>10.83</v>
      </c>
      <c r="F180" s="6">
        <v>0.88</v>
      </c>
      <c r="G180" s="6">
        <v>1.35</v>
      </c>
    </row>
    <row r="181" spans="3:15" x14ac:dyDescent="0.35">
      <c r="C181" t="s">
        <v>189</v>
      </c>
      <c r="D181" s="6">
        <v>332.62</v>
      </c>
      <c r="E181" s="6">
        <v>319.36</v>
      </c>
      <c r="F181" s="6">
        <v>242.64</v>
      </c>
      <c r="G181" s="6">
        <v>239.35</v>
      </c>
    </row>
    <row r="182" spans="3:15" x14ac:dyDescent="0.35">
      <c r="C182" t="s">
        <v>190</v>
      </c>
      <c r="D182" s="5">
        <v>57000000000</v>
      </c>
      <c r="E182" s="5">
        <v>54000000000</v>
      </c>
      <c r="F182" s="5">
        <v>41000000000</v>
      </c>
      <c r="G182" s="5">
        <v>54000000000</v>
      </c>
    </row>
    <row r="183" spans="3:15" x14ac:dyDescent="0.35">
      <c r="C183" t="s">
        <v>191</v>
      </c>
      <c r="D183" s="5">
        <v>550000000000</v>
      </c>
      <c r="E183" s="5">
        <v>522000000000</v>
      </c>
      <c r="F183" s="5">
        <v>528000000000</v>
      </c>
      <c r="G183" s="5">
        <v>416000000000</v>
      </c>
    </row>
    <row r="184" spans="3:15" x14ac:dyDescent="0.35">
      <c r="C184" t="s">
        <v>192</v>
      </c>
      <c r="D184" s="5">
        <v>403000000000</v>
      </c>
      <c r="E184" s="5">
        <v>387000000000</v>
      </c>
      <c r="F184" s="5">
        <v>294000000000</v>
      </c>
      <c r="G184" s="5">
        <v>290000000000</v>
      </c>
    </row>
    <row r="185" spans="3:15" x14ac:dyDescent="0.35">
      <c r="C185" t="s">
        <v>23</v>
      </c>
      <c r="D185" s="5">
        <v>607000000000</v>
      </c>
      <c r="E185" s="5">
        <v>576000000000</v>
      </c>
      <c r="F185" s="5">
        <v>569000000000</v>
      </c>
      <c r="G185" s="5">
        <v>470000000000</v>
      </c>
    </row>
    <row r="186" spans="3:15" x14ac:dyDescent="0.35">
      <c r="C186" t="s">
        <v>20</v>
      </c>
      <c r="D186" s="5">
        <v>466000000000</v>
      </c>
      <c r="E186" s="5">
        <v>493000000000</v>
      </c>
      <c r="F186" s="5">
        <v>424000000000</v>
      </c>
      <c r="G186" s="5">
        <v>319000000000</v>
      </c>
    </row>
    <row r="187" spans="3:15" x14ac:dyDescent="0.35">
      <c r="C187" t="s">
        <v>193</v>
      </c>
      <c r="D187" s="5">
        <v>426000000000</v>
      </c>
      <c r="E187" s="5">
        <v>252000000000</v>
      </c>
      <c r="F187" s="5">
        <v>218000000000</v>
      </c>
      <c r="G187" s="5">
        <v>120000000000</v>
      </c>
    </row>
    <row r="188" spans="3:15" x14ac:dyDescent="0.35">
      <c r="C188" t="s">
        <v>194</v>
      </c>
      <c r="D188" s="5">
        <v>-160000000000</v>
      </c>
      <c r="E188" s="5">
        <v>122000000000</v>
      </c>
      <c r="F188" s="5">
        <v>-99000000000</v>
      </c>
      <c r="G188" s="5">
        <v>-22000000000</v>
      </c>
    </row>
    <row r="189" spans="3:15" x14ac:dyDescent="0.35">
      <c r="C189" t="s">
        <v>195</v>
      </c>
      <c r="D189" s="5">
        <v>-4000000000</v>
      </c>
      <c r="E189" s="5">
        <v>1000000000</v>
      </c>
      <c r="F189" s="5">
        <v>-1000000000</v>
      </c>
      <c r="G189" s="5">
        <v>0</v>
      </c>
    </row>
    <row r="190" spans="3:15" x14ac:dyDescent="0.35">
      <c r="C190" t="s">
        <v>12</v>
      </c>
      <c r="D190" s="5">
        <v>-164000000000</v>
      </c>
      <c r="E190" s="5">
        <v>123000000000</v>
      </c>
      <c r="F190" s="5">
        <v>-101000000000</v>
      </c>
      <c r="G190" s="5">
        <v>-23000000000</v>
      </c>
    </row>
    <row r="191" spans="3:15" x14ac:dyDescent="0.35">
      <c r="C191" t="s">
        <v>15</v>
      </c>
      <c r="D191" s="6">
        <v>-135.94999999999999</v>
      </c>
      <c r="E191" s="6">
        <v>101.85</v>
      </c>
      <c r="F191" s="6">
        <v>-83.21</v>
      </c>
      <c r="G191" s="6">
        <v>-18.64</v>
      </c>
    </row>
    <row r="192" spans="3:15" x14ac:dyDescent="0.35">
      <c r="C192" t="s">
        <v>47</v>
      </c>
      <c r="I192" s="6">
        <v>68.680000000000007</v>
      </c>
      <c r="J192" s="6">
        <v>70.2</v>
      </c>
      <c r="K192" s="6">
        <v>215.89</v>
      </c>
      <c r="L192" s="6">
        <v>-48.85</v>
      </c>
      <c r="M192" s="6">
        <v>-62.93</v>
      </c>
      <c r="N192" s="6">
        <v>-24.18</v>
      </c>
      <c r="O192" s="6">
        <v>-47.67</v>
      </c>
    </row>
    <row r="193" spans="3:15" x14ac:dyDescent="0.35">
      <c r="C193" t="s">
        <v>61</v>
      </c>
      <c r="I193" s="6">
        <v>65.52</v>
      </c>
      <c r="J193" s="6">
        <v>10.47</v>
      </c>
      <c r="K193" s="6">
        <v>3.1</v>
      </c>
      <c r="L193" s="6">
        <v>-18.32</v>
      </c>
      <c r="M193" s="6">
        <v>-12.87</v>
      </c>
      <c r="N193" s="6">
        <v>-8.11</v>
      </c>
      <c r="O193" s="5">
        <v>0</v>
      </c>
    </row>
    <row r="194" spans="3:15" x14ac:dyDescent="0.35">
      <c r="C194" t="s">
        <v>64</v>
      </c>
      <c r="I194" s="6">
        <v>15.84</v>
      </c>
      <c r="J194" s="6">
        <v>2.8</v>
      </c>
      <c r="K194" s="6">
        <v>1.5</v>
      </c>
      <c r="L194" s="5">
        <v>0</v>
      </c>
      <c r="M194" s="6">
        <v>131.38</v>
      </c>
      <c r="N194" s="6">
        <v>21.26</v>
      </c>
      <c r="O194" s="5">
        <v>0</v>
      </c>
    </row>
    <row r="195" spans="3:15" x14ac:dyDescent="0.35">
      <c r="C195" t="s">
        <v>196</v>
      </c>
      <c r="I195" s="5">
        <v>66800000000</v>
      </c>
      <c r="J195" s="5">
        <v>92990000000</v>
      </c>
      <c r="K195" s="5">
        <v>236520000000</v>
      </c>
      <c r="L195" s="5">
        <v>-63450000000</v>
      </c>
      <c r="M195" s="5">
        <v>-31720000000</v>
      </c>
      <c r="N195" s="5">
        <v>-2990000000</v>
      </c>
      <c r="O195" s="5">
        <v>-8940000000</v>
      </c>
    </row>
    <row r="196" spans="3:15" x14ac:dyDescent="0.35">
      <c r="C196" t="s">
        <v>197</v>
      </c>
      <c r="I196" s="6">
        <v>4.6100000000000002E-2</v>
      </c>
      <c r="J196" s="6">
        <v>5.3800000000000001E-2</v>
      </c>
      <c r="K196" s="6">
        <v>0.17929999999999999</v>
      </c>
      <c r="L196" s="6">
        <v>-3.9699999999999999E-2</v>
      </c>
      <c r="M196" s="6">
        <v>-7.5499999999999998E-2</v>
      </c>
      <c r="N196" s="6">
        <v>-9.1300000000000006E-2</v>
      </c>
      <c r="O196" s="6">
        <v>-8.3699999999999997E-2</v>
      </c>
    </row>
    <row r="197" spans="3:15" x14ac:dyDescent="0.35">
      <c r="C197" t="s">
        <v>198</v>
      </c>
      <c r="I197" s="6">
        <v>0.2064</v>
      </c>
      <c r="J197" s="6">
        <v>0.26640000000000003</v>
      </c>
      <c r="K197" s="6">
        <v>1.0806</v>
      </c>
      <c r="L197" s="6">
        <v>3.0077999999999996</v>
      </c>
      <c r="M197" s="6">
        <v>-1.9158999999999999</v>
      </c>
      <c r="N197" s="6">
        <v>-0.25559999999999999</v>
      </c>
      <c r="O197" s="6">
        <v>-0.35359999999999997</v>
      </c>
    </row>
    <row r="198" spans="3:15" x14ac:dyDescent="0.35">
      <c r="C198" t="s">
        <v>199</v>
      </c>
      <c r="I198" s="6">
        <v>6.1600000000000002E-2</v>
      </c>
      <c r="J198" s="6">
        <v>0.13239999999999999</v>
      </c>
      <c r="K198" s="6">
        <v>0.70590000000000008</v>
      </c>
      <c r="L198" s="6">
        <v>-0.22</v>
      </c>
      <c r="M198" s="6">
        <v>-9.5600000000000004E-2</v>
      </c>
      <c r="N198" s="6">
        <v>-3.73E-2</v>
      </c>
      <c r="O198" s="6">
        <v>-0.1182</v>
      </c>
    </row>
    <row r="199" spans="3:15" x14ac:dyDescent="0.35">
      <c r="C199" t="s">
        <v>200</v>
      </c>
      <c r="I199" s="6">
        <v>24.39</v>
      </c>
      <c r="J199" s="6">
        <v>47.18</v>
      </c>
      <c r="K199" s="6">
        <v>522.76</v>
      </c>
      <c r="L199" s="6">
        <v>-49.67</v>
      </c>
      <c r="M199" s="6">
        <v>-0.87</v>
      </c>
      <c r="N199" s="6">
        <v>-0.38</v>
      </c>
      <c r="O199" s="6">
        <v>-1.51</v>
      </c>
    </row>
    <row r="200" spans="3:15" x14ac:dyDescent="0.35">
      <c r="C200" t="s">
        <v>58</v>
      </c>
      <c r="I200" s="6">
        <v>13.52</v>
      </c>
      <c r="J200" s="6">
        <v>2.79</v>
      </c>
      <c r="K200" s="6">
        <v>3.35</v>
      </c>
      <c r="L200" s="6">
        <v>-55.11</v>
      </c>
      <c r="M200" s="6">
        <v>24.66</v>
      </c>
      <c r="N200" s="6">
        <v>2.0699999999999998</v>
      </c>
      <c r="O200" s="5">
        <v>0</v>
      </c>
    </row>
    <row r="201" spans="3:15" x14ac:dyDescent="0.35">
      <c r="C201" t="s">
        <v>55</v>
      </c>
      <c r="I201" s="6">
        <v>332.72</v>
      </c>
      <c r="J201" s="6">
        <v>263.51</v>
      </c>
      <c r="K201" s="6">
        <v>199.78</v>
      </c>
      <c r="L201" s="6">
        <v>-16.239999999999998</v>
      </c>
      <c r="M201" s="6">
        <v>32.85</v>
      </c>
      <c r="N201" s="6">
        <v>94.58</v>
      </c>
      <c r="O201" s="6">
        <v>134.80000000000001</v>
      </c>
    </row>
    <row r="202" spans="3:15" x14ac:dyDescent="0.35">
      <c r="C202" t="s">
        <v>201</v>
      </c>
      <c r="I202" s="6">
        <v>13.53</v>
      </c>
      <c r="J202" s="6">
        <v>2.79</v>
      </c>
      <c r="K202" s="6">
        <v>3.36</v>
      </c>
      <c r="L202" s="6">
        <v>-51.91</v>
      </c>
      <c r="M202" s="6">
        <v>24.67</v>
      </c>
      <c r="N202" s="6">
        <v>14.41</v>
      </c>
      <c r="O202" s="5">
        <v>0</v>
      </c>
    </row>
    <row r="203" spans="3:15" x14ac:dyDescent="0.35">
      <c r="C203" t="s">
        <v>202</v>
      </c>
      <c r="I203" s="6">
        <v>332.62</v>
      </c>
      <c r="J203" s="6">
        <v>263.05</v>
      </c>
      <c r="K203" s="6">
        <v>199.11</v>
      </c>
      <c r="L203" s="6">
        <v>-17.239999999999998</v>
      </c>
      <c r="M203" s="6">
        <v>32.83</v>
      </c>
      <c r="N203" s="6">
        <v>13.6</v>
      </c>
      <c r="O203" s="6">
        <v>-68.36</v>
      </c>
    </row>
    <row r="204" spans="3:15" x14ac:dyDescent="0.35">
      <c r="C204" t="s">
        <v>203</v>
      </c>
      <c r="I204" s="5">
        <v>57000000000</v>
      </c>
      <c r="J204" s="5">
        <v>41000000000</v>
      </c>
      <c r="K204" s="5">
        <v>20000000000</v>
      </c>
      <c r="L204" s="5">
        <v>312000000000</v>
      </c>
      <c r="M204" s="5">
        <v>10000000000</v>
      </c>
      <c r="N204" s="5">
        <v>54000000000</v>
      </c>
      <c r="O204" s="5">
        <v>17000000000</v>
      </c>
    </row>
    <row r="205" spans="3:15" x14ac:dyDescent="0.35">
      <c r="C205" t="s">
        <v>204</v>
      </c>
      <c r="I205" s="5">
        <v>550000000000</v>
      </c>
      <c r="J205" s="5">
        <v>393000000000</v>
      </c>
      <c r="K205" s="5">
        <v>373000000000</v>
      </c>
      <c r="L205" s="5">
        <v>60000000000</v>
      </c>
      <c r="M205" s="5">
        <v>528000000000</v>
      </c>
      <c r="N205" s="5">
        <v>124000000000</v>
      </c>
      <c r="O205" s="5">
        <v>178000000000</v>
      </c>
    </row>
    <row r="206" spans="3:15" x14ac:dyDescent="0.35">
      <c r="C206" t="s">
        <v>25</v>
      </c>
      <c r="I206" s="5">
        <v>607000000000</v>
      </c>
      <c r="J206" s="5">
        <v>434000000000</v>
      </c>
      <c r="K206" s="5">
        <v>393000000000</v>
      </c>
      <c r="L206" s="5">
        <v>372000000000</v>
      </c>
      <c r="M206" s="5">
        <v>539000000000</v>
      </c>
      <c r="N206" s="5">
        <v>178000000000</v>
      </c>
      <c r="O206" s="5">
        <v>195000000000</v>
      </c>
    </row>
    <row r="207" spans="3:15" x14ac:dyDescent="0.35">
      <c r="C207" t="s">
        <v>22</v>
      </c>
      <c r="I207" s="5">
        <v>466000000000</v>
      </c>
      <c r="J207" s="5">
        <v>296000000000</v>
      </c>
      <c r="K207" s="5">
        <v>325000000000</v>
      </c>
      <c r="L207" s="5">
        <v>231000000000</v>
      </c>
      <c r="M207" s="5">
        <v>485000000000</v>
      </c>
      <c r="N207" s="5">
        <v>176000000000</v>
      </c>
      <c r="O207" s="5">
        <v>192000000000</v>
      </c>
    </row>
    <row r="208" spans="3:15" x14ac:dyDescent="0.35">
      <c r="C208" t="s">
        <v>205</v>
      </c>
      <c r="I208" s="5">
        <v>426000000000</v>
      </c>
      <c r="J208" s="5">
        <v>-72000000000</v>
      </c>
      <c r="K208" s="5">
        <v>-215000000000</v>
      </c>
      <c r="L208" s="5">
        <v>-704000000000</v>
      </c>
      <c r="M208" s="5">
        <v>-67000000000</v>
      </c>
      <c r="N208" s="5">
        <v>62000000000</v>
      </c>
      <c r="O208" s="5">
        <v>93000000000</v>
      </c>
    </row>
    <row r="209" spans="2:15" x14ac:dyDescent="0.35">
      <c r="C209" t="s">
        <v>206</v>
      </c>
      <c r="I209" s="5">
        <v>-160000000000</v>
      </c>
      <c r="J209" s="5">
        <v>-73000000000</v>
      </c>
      <c r="K209" s="5">
        <v>-91000000000</v>
      </c>
      <c r="L209" s="5">
        <v>409000000000</v>
      </c>
      <c r="M209" s="5">
        <v>54000000000</v>
      </c>
      <c r="N209" s="5">
        <v>-51000000000</v>
      </c>
      <c r="O209" s="5">
        <v>-20000000000</v>
      </c>
    </row>
    <row r="210" spans="2:15" x14ac:dyDescent="0.35">
      <c r="C210" t="s">
        <v>207</v>
      </c>
      <c r="I210" s="5">
        <v>-4000000000</v>
      </c>
      <c r="J210" s="5">
        <v>11000000000</v>
      </c>
      <c r="K210" s="5">
        <v>0</v>
      </c>
      <c r="L210" s="5">
        <v>-2000000000</v>
      </c>
      <c r="M210" s="5">
        <v>-1000000000</v>
      </c>
      <c r="N210" s="5">
        <v>-1000000000</v>
      </c>
      <c r="O210" s="5">
        <v>0</v>
      </c>
    </row>
    <row r="211" spans="2:15" x14ac:dyDescent="0.35">
      <c r="C211" t="s">
        <v>14</v>
      </c>
      <c r="I211" s="5">
        <v>-164000000000</v>
      </c>
      <c r="J211" s="5">
        <v>-62000000000</v>
      </c>
      <c r="K211" s="5">
        <v>-91000000000</v>
      </c>
      <c r="L211" s="5">
        <v>407000000000</v>
      </c>
      <c r="M211" s="5">
        <v>53000000000</v>
      </c>
      <c r="N211" s="5">
        <v>-51000000000</v>
      </c>
      <c r="O211" s="5">
        <v>-20000000000</v>
      </c>
    </row>
    <row r="212" spans="2:15" x14ac:dyDescent="0.35">
      <c r="C212" t="s">
        <v>16</v>
      </c>
      <c r="I212" s="6">
        <v>-135.94999999999999</v>
      </c>
      <c r="J212" s="6">
        <v>-51.53</v>
      </c>
      <c r="K212" s="6">
        <v>-75.53</v>
      </c>
      <c r="L212" s="6">
        <v>336.34</v>
      </c>
      <c r="M212" s="6">
        <v>43.4</v>
      </c>
      <c r="N212" s="6">
        <v>-42.54</v>
      </c>
      <c r="O212" s="6">
        <v>-40.090000000000003</v>
      </c>
    </row>
    <row r="214" spans="2:15" x14ac:dyDescent="0.35">
      <c r="B214" t="s">
        <v>208</v>
      </c>
      <c r="C214" t="s">
        <v>209</v>
      </c>
      <c r="D214" s="5">
        <v>17000000000</v>
      </c>
      <c r="E214" s="5">
        <v>91000000000</v>
      </c>
      <c r="F214" s="5">
        <v>4000000000</v>
      </c>
      <c r="G214" s="5">
        <v>-29000000000</v>
      </c>
      <c r="H214" s="5">
        <v>83000000000</v>
      </c>
      <c r="J214" s="5">
        <v>85000000000</v>
      </c>
      <c r="K214" s="5">
        <v>261000000000</v>
      </c>
      <c r="L214" s="5">
        <v>-59000000000</v>
      </c>
      <c r="M214" s="5">
        <v>-76000000000</v>
      </c>
      <c r="N214" s="5">
        <v>-29000000000</v>
      </c>
      <c r="O214" s="5">
        <v>-24000000000</v>
      </c>
    </row>
    <row r="215" spans="2:15" x14ac:dyDescent="0.35">
      <c r="C215" t="s">
        <v>344</v>
      </c>
      <c r="K215" s="6">
        <v>8.26</v>
      </c>
    </row>
    <row r="216" spans="2:15" x14ac:dyDescent="0.35">
      <c r="C216" t="s">
        <v>66</v>
      </c>
      <c r="J216" s="6">
        <v>0.1177</v>
      </c>
      <c r="K216" s="6">
        <v>3.8300000000000001E-2</v>
      </c>
    </row>
    <row r="217" spans="2:15" x14ac:dyDescent="0.35">
      <c r="C217" t="s">
        <v>345</v>
      </c>
      <c r="J217" s="6">
        <v>1.66E-2</v>
      </c>
      <c r="K217" s="6">
        <v>1.66E-2</v>
      </c>
    </row>
    <row r="218" spans="2:15" x14ac:dyDescent="0.35">
      <c r="C218" t="s">
        <v>46</v>
      </c>
      <c r="D218" s="6">
        <v>13.99</v>
      </c>
      <c r="E218" s="6">
        <v>75.28</v>
      </c>
      <c r="F218" s="6">
        <v>3.2</v>
      </c>
      <c r="G218" s="6">
        <v>-23.79</v>
      </c>
      <c r="H218" s="6">
        <v>68.680000000000007</v>
      </c>
      <c r="J218" s="6">
        <v>70.2</v>
      </c>
      <c r="K218" s="6">
        <v>215.89</v>
      </c>
      <c r="L218" s="6">
        <v>-48.85</v>
      </c>
      <c r="M218" s="6">
        <v>-62.93</v>
      </c>
      <c r="N218" s="6">
        <v>-24.18</v>
      </c>
      <c r="O218" s="6">
        <v>-19.7</v>
      </c>
    </row>
    <row r="219" spans="2:15" x14ac:dyDescent="0.35">
      <c r="C219" t="s">
        <v>68</v>
      </c>
      <c r="K219" s="6">
        <v>8.26</v>
      </c>
    </row>
    <row r="220" spans="2:15" x14ac:dyDescent="0.35">
      <c r="C220" t="s">
        <v>346</v>
      </c>
      <c r="J220" s="6">
        <v>0.1177</v>
      </c>
      <c r="K220" s="6">
        <v>3.8300000000000001E-2</v>
      </c>
    </row>
    <row r="221" spans="2:15" x14ac:dyDescent="0.35">
      <c r="C221" t="s">
        <v>347</v>
      </c>
      <c r="J221" s="6">
        <v>1.66E-2</v>
      </c>
      <c r="K221" s="6">
        <v>1.66E-2</v>
      </c>
    </row>
    <row r="222" spans="2:15" x14ac:dyDescent="0.35">
      <c r="C222" t="s">
        <v>212</v>
      </c>
      <c r="D222" s="5">
        <v>77000000000</v>
      </c>
      <c r="E222" s="5">
        <v>215000000000</v>
      </c>
      <c r="F222" s="5">
        <v>50000000000</v>
      </c>
      <c r="G222" s="5">
        <v>1000000000</v>
      </c>
      <c r="H222" s="5">
        <v>344000000000</v>
      </c>
      <c r="J222" s="5">
        <v>318000000000</v>
      </c>
      <c r="K222" s="5">
        <v>539000000000</v>
      </c>
      <c r="M222" s="5">
        <v>7000000000</v>
      </c>
      <c r="N222" s="5">
        <v>11000000000</v>
      </c>
      <c r="O222" s="5">
        <v>7000000000</v>
      </c>
    </row>
    <row r="223" spans="2:15" x14ac:dyDescent="0.35">
      <c r="C223" t="s">
        <v>348</v>
      </c>
      <c r="K223" s="6">
        <v>8.26</v>
      </c>
    </row>
    <row r="224" spans="2:15" x14ac:dyDescent="0.35">
      <c r="C224" t="s">
        <v>349</v>
      </c>
      <c r="J224" s="6">
        <v>0.1177</v>
      </c>
      <c r="K224" s="6">
        <v>3.8300000000000001E-2</v>
      </c>
    </row>
    <row r="225" spans="3:11" x14ac:dyDescent="0.35">
      <c r="C225" t="s">
        <v>350</v>
      </c>
      <c r="J225" s="6">
        <v>1.66E-2</v>
      </c>
      <c r="K225" s="6">
        <v>1.66E-2</v>
      </c>
    </row>
    <row r="226" spans="3:11" x14ac:dyDescent="0.35">
      <c r="C226" t="s">
        <v>214</v>
      </c>
      <c r="I226" s="6">
        <v>31.74</v>
      </c>
    </row>
    <row r="227" spans="3:11" x14ac:dyDescent="0.35">
      <c r="C227" t="s">
        <v>215</v>
      </c>
      <c r="I227" s="6">
        <v>31.74</v>
      </c>
    </row>
    <row r="228" spans="3:11" x14ac:dyDescent="0.35">
      <c r="C228" t="s">
        <v>216</v>
      </c>
      <c r="I228" s="6">
        <v>7.42</v>
      </c>
    </row>
    <row r="229" spans="3:11" x14ac:dyDescent="0.35">
      <c r="C229" t="s">
        <v>217</v>
      </c>
      <c r="I229" s="6">
        <v>3.15E-2</v>
      </c>
    </row>
    <row r="230" spans="3:11" x14ac:dyDescent="0.35">
      <c r="C230" t="s">
        <v>218</v>
      </c>
      <c r="I230" s="6">
        <v>7.67</v>
      </c>
    </row>
    <row r="231" spans="3:11" x14ac:dyDescent="0.35">
      <c r="C231" t="s">
        <v>219</v>
      </c>
      <c r="I231" s="6">
        <v>6.55</v>
      </c>
    </row>
    <row r="232" spans="3:11" x14ac:dyDescent="0.35">
      <c r="C232" t="s">
        <v>220</v>
      </c>
      <c r="I232" s="6">
        <v>-16.440000000000001</v>
      </c>
    </row>
    <row r="233" spans="3:11" x14ac:dyDescent="0.35">
      <c r="C233" t="s">
        <v>221</v>
      </c>
      <c r="I233" s="6">
        <v>-16.04</v>
      </c>
    </row>
    <row r="234" spans="3:11" x14ac:dyDescent="0.35">
      <c r="C234" t="s">
        <v>222</v>
      </c>
      <c r="I234" s="6">
        <v>57.07</v>
      </c>
    </row>
    <row r="235" spans="3:11" x14ac:dyDescent="0.35">
      <c r="C235" t="s">
        <v>223</v>
      </c>
      <c r="I235" s="6">
        <v>49.48</v>
      </c>
    </row>
    <row r="236" spans="3:11" x14ac:dyDescent="0.35">
      <c r="C236" t="s">
        <v>325</v>
      </c>
      <c r="I236" s="6">
        <v>-14.63</v>
      </c>
    </row>
    <row r="237" spans="3:11" x14ac:dyDescent="0.35">
      <c r="C237" t="s">
        <v>326</v>
      </c>
      <c r="I237" s="6">
        <v>2.64</v>
      </c>
    </row>
    <row r="238" spans="3:11" x14ac:dyDescent="0.35">
      <c r="C238" t="s">
        <v>224</v>
      </c>
      <c r="I238" s="6">
        <v>68.680000000000007</v>
      </c>
    </row>
    <row r="239" spans="3:11" x14ac:dyDescent="0.35">
      <c r="C239" t="s">
        <v>225</v>
      </c>
      <c r="I239" s="6">
        <v>68.680000000000007</v>
      </c>
    </row>
    <row r="240" spans="3:11" x14ac:dyDescent="0.35">
      <c r="C240" t="s">
        <v>226</v>
      </c>
      <c r="I240" s="6">
        <v>284.10000000000002</v>
      </c>
    </row>
    <row r="241" spans="3:9" x14ac:dyDescent="0.35">
      <c r="C241" t="s">
        <v>227</v>
      </c>
      <c r="D241" s="6">
        <v>115.92</v>
      </c>
    </row>
    <row r="242" spans="3:9" x14ac:dyDescent="0.35">
      <c r="C242" t="s">
        <v>228</v>
      </c>
      <c r="I242" s="6">
        <v>332.72</v>
      </c>
    </row>
    <row r="243" spans="3:9" x14ac:dyDescent="0.35">
      <c r="C243" t="s">
        <v>229</v>
      </c>
      <c r="I243" s="6">
        <v>-135.94999999999999</v>
      </c>
    </row>
    <row r="244" spans="3:9" x14ac:dyDescent="0.35">
      <c r="C244" t="s">
        <v>230</v>
      </c>
      <c r="D244" s="6">
        <v>1.66</v>
      </c>
    </row>
    <row r="245" spans="3:9" x14ac:dyDescent="0.35">
      <c r="C245" t="s">
        <v>231</v>
      </c>
      <c r="D245" s="6">
        <v>1.66</v>
      </c>
    </row>
    <row r="246" spans="3:9" x14ac:dyDescent="0.35">
      <c r="C246" t="s">
        <v>232</v>
      </c>
      <c r="D246" s="6">
        <v>1.51</v>
      </c>
    </row>
    <row r="247" spans="3:9" x14ac:dyDescent="0.35">
      <c r="C247" t="s">
        <v>233</v>
      </c>
      <c r="D247" s="6">
        <v>1.37</v>
      </c>
    </row>
    <row r="248" spans="3:9" x14ac:dyDescent="0.35">
      <c r="C248" t="s">
        <v>234</v>
      </c>
      <c r="D248" s="6">
        <v>2.98</v>
      </c>
    </row>
    <row r="249" spans="3:9" x14ac:dyDescent="0.35">
      <c r="C249" t="s">
        <v>235</v>
      </c>
      <c r="D249" s="6">
        <v>0.34</v>
      </c>
    </row>
    <row r="250" spans="3:9" x14ac:dyDescent="0.35">
      <c r="C250" t="s">
        <v>236</v>
      </c>
      <c r="D250" s="6">
        <v>4.4800000000000004</v>
      </c>
    </row>
    <row r="251" spans="3:9" x14ac:dyDescent="0.35">
      <c r="C251" t="s">
        <v>237</v>
      </c>
      <c r="I251" s="6">
        <v>24.39</v>
      </c>
    </row>
    <row r="252" spans="3:9" x14ac:dyDescent="0.35">
      <c r="C252" t="s">
        <v>12</v>
      </c>
      <c r="D252" s="5">
        <v>-164000000000</v>
      </c>
    </row>
    <row r="253" spans="3:9" x14ac:dyDescent="0.35">
      <c r="C253" t="s">
        <v>238</v>
      </c>
      <c r="I253" s="6">
        <v>2.62</v>
      </c>
    </row>
    <row r="254" spans="3:9" x14ac:dyDescent="0.35">
      <c r="C254" t="s">
        <v>239</v>
      </c>
      <c r="I254" s="6">
        <v>4.6100000000000002E-2</v>
      </c>
    </row>
    <row r="255" spans="3:9" x14ac:dyDescent="0.35">
      <c r="C255" t="s">
        <v>240</v>
      </c>
      <c r="I255" s="6">
        <v>0.2064</v>
      </c>
    </row>
    <row r="256" spans="3:9" x14ac:dyDescent="0.35">
      <c r="C256" t="s">
        <v>241</v>
      </c>
      <c r="I256" s="6">
        <v>5.0799999999999998E-2</v>
      </c>
    </row>
    <row r="257" spans="3:9" x14ac:dyDescent="0.35">
      <c r="C257" t="s">
        <v>242</v>
      </c>
      <c r="I257" s="6">
        <v>4.87E-2</v>
      </c>
    </row>
    <row r="258" spans="3:9" x14ac:dyDescent="0.35">
      <c r="C258" t="s">
        <v>243</v>
      </c>
      <c r="D258" s="6">
        <v>203.72</v>
      </c>
    </row>
    <row r="259" spans="3:9" x14ac:dyDescent="0.35">
      <c r="C259" t="s">
        <v>245</v>
      </c>
      <c r="D259" s="6">
        <v>65.8</v>
      </c>
    </row>
    <row r="260" spans="3:9" x14ac:dyDescent="0.35">
      <c r="C260" t="s">
        <v>247</v>
      </c>
      <c r="D260" s="6">
        <v>0.45</v>
      </c>
    </row>
    <row r="261" spans="3:9" x14ac:dyDescent="0.35">
      <c r="C261" t="s">
        <v>248</v>
      </c>
      <c r="I261" s="6">
        <v>0.2</v>
      </c>
    </row>
    <row r="262" spans="3:9" x14ac:dyDescent="0.35">
      <c r="C262" t="s">
        <v>42</v>
      </c>
      <c r="I262" s="5">
        <v>2638000000000</v>
      </c>
    </row>
    <row r="263" spans="3:9" x14ac:dyDescent="0.35">
      <c r="C263" t="s">
        <v>250</v>
      </c>
      <c r="I263" s="5">
        <v>3305000000000</v>
      </c>
    </row>
    <row r="264" spans="3:9" x14ac:dyDescent="0.35">
      <c r="C264" t="s">
        <v>251</v>
      </c>
      <c r="I264" s="5">
        <v>1210000000</v>
      </c>
    </row>
    <row r="265" spans="3:9" x14ac:dyDescent="0.35">
      <c r="C265" t="s">
        <v>252</v>
      </c>
      <c r="I265" s="6">
        <v>0.13930000000000001</v>
      </c>
    </row>
    <row r="266" spans="3:9" x14ac:dyDescent="0.35">
      <c r="C266" t="s">
        <v>253</v>
      </c>
      <c r="D266" s="6">
        <v>0.50240000000000007</v>
      </c>
    </row>
    <row r="267" spans="3:9" x14ac:dyDescent="0.35">
      <c r="C267" t="s">
        <v>254</v>
      </c>
      <c r="D267" s="6">
        <v>5.8700000000000002E-2</v>
      </c>
    </row>
    <row r="268" spans="3:9" x14ac:dyDescent="0.35">
      <c r="C268" t="s">
        <v>255</v>
      </c>
      <c r="D268" s="6">
        <v>0.22039999999999998</v>
      </c>
    </row>
    <row r="269" spans="3:9" x14ac:dyDescent="0.35">
      <c r="C269" t="s">
        <v>256</v>
      </c>
      <c r="D269" s="6">
        <v>0.18640000000000001</v>
      </c>
    </row>
    <row r="270" spans="3:9" x14ac:dyDescent="0.35">
      <c r="C270" t="s">
        <v>257</v>
      </c>
      <c r="D270" s="6">
        <v>-0.11699999999999999</v>
      </c>
    </row>
    <row r="271" spans="3:9" x14ac:dyDescent="0.35">
      <c r="C271" t="s">
        <v>258</v>
      </c>
      <c r="D271" s="6">
        <v>0.56940000000000002</v>
      </c>
    </row>
    <row r="272" spans="3:9" x14ac:dyDescent="0.35">
      <c r="C272" t="s">
        <v>351</v>
      </c>
      <c r="I272" s="6">
        <v>8.26</v>
      </c>
    </row>
    <row r="273" spans="3:9" x14ac:dyDescent="0.35">
      <c r="C273" t="s">
        <v>355</v>
      </c>
      <c r="I273" t="s">
        <v>1266</v>
      </c>
    </row>
    <row r="274" spans="3:9" x14ac:dyDescent="0.35">
      <c r="C274" t="s">
        <v>259</v>
      </c>
      <c r="I274" s="5">
        <v>3</v>
      </c>
    </row>
    <row r="275" spans="3:9" x14ac:dyDescent="0.35">
      <c r="C275" t="s">
        <v>260</v>
      </c>
      <c r="I275" s="6">
        <v>0.96</v>
      </c>
    </row>
    <row r="276" spans="3:9" x14ac:dyDescent="0.35">
      <c r="C276" t="s">
        <v>261</v>
      </c>
      <c r="I276" s="6">
        <v>0.68</v>
      </c>
    </row>
    <row r="277" spans="3:9" x14ac:dyDescent="0.35">
      <c r="C277" t="s">
        <v>262</v>
      </c>
      <c r="I277" s="6">
        <v>0.28999999999999998</v>
      </c>
    </row>
    <row r="278" spans="3:9" x14ac:dyDescent="0.35">
      <c r="C278" t="s">
        <v>263</v>
      </c>
      <c r="I278" s="6">
        <v>0.56000000000000005</v>
      </c>
    </row>
    <row r="279" spans="3:9" x14ac:dyDescent="0.35">
      <c r="C279" t="s">
        <v>264</v>
      </c>
      <c r="I279" s="6">
        <v>0.17</v>
      </c>
    </row>
    <row r="280" spans="3:9" x14ac:dyDescent="0.35">
      <c r="C280" t="s">
        <v>265</v>
      </c>
      <c r="I280" s="6">
        <v>0.09</v>
      </c>
    </row>
    <row r="281" spans="3:9" x14ac:dyDescent="0.35">
      <c r="C281" t="s">
        <v>266</v>
      </c>
      <c r="I281" s="6">
        <v>0.08</v>
      </c>
    </row>
    <row r="282" spans="3:9" x14ac:dyDescent="0.35">
      <c r="C282" t="s">
        <v>267</v>
      </c>
      <c r="I282" s="5">
        <v>344000000000</v>
      </c>
    </row>
    <row r="283" spans="3:9" x14ac:dyDescent="0.35">
      <c r="C283" t="s">
        <v>268</v>
      </c>
      <c r="I283" s="5">
        <v>187000000000</v>
      </c>
    </row>
    <row r="284" spans="3:9" x14ac:dyDescent="0.35">
      <c r="C284" t="s">
        <v>269</v>
      </c>
      <c r="I284" s="5">
        <v>67000000000</v>
      </c>
    </row>
    <row r="285" spans="3:9" x14ac:dyDescent="0.35">
      <c r="C285" t="s">
        <v>270</v>
      </c>
      <c r="I285" s="5">
        <v>83000000000</v>
      </c>
    </row>
    <row r="286" spans="3:9" x14ac:dyDescent="0.35">
      <c r="C286" t="s">
        <v>271</v>
      </c>
      <c r="D286" s="5">
        <v>140000000000</v>
      </c>
    </row>
    <row r="287" spans="3:9" x14ac:dyDescent="0.35">
      <c r="C287" t="s">
        <v>272</v>
      </c>
      <c r="D287" s="5">
        <v>1803000000000</v>
      </c>
    </row>
    <row r="288" spans="3:9" x14ac:dyDescent="0.35">
      <c r="C288" t="s">
        <v>273</v>
      </c>
      <c r="D288" s="5">
        <v>1200000000000</v>
      </c>
    </row>
    <row r="289" spans="3:9" x14ac:dyDescent="0.35">
      <c r="C289" t="s">
        <v>193</v>
      </c>
      <c r="D289" s="5">
        <v>426000000000</v>
      </c>
    </row>
    <row r="290" spans="3:9" x14ac:dyDescent="0.35">
      <c r="C290" t="s">
        <v>192</v>
      </c>
      <c r="I290" s="5">
        <v>403000000000</v>
      </c>
    </row>
    <row r="291" spans="3:9" x14ac:dyDescent="0.35">
      <c r="C291" t="s">
        <v>191</v>
      </c>
      <c r="D291" s="5">
        <v>550000000000</v>
      </c>
    </row>
    <row r="292" spans="3:9" x14ac:dyDescent="0.35">
      <c r="C292" t="s">
        <v>190</v>
      </c>
      <c r="D292" s="5">
        <v>57000000000</v>
      </c>
    </row>
    <row r="293" spans="3:9" x14ac:dyDescent="0.35">
      <c r="C293" t="s">
        <v>23</v>
      </c>
      <c r="D293" s="5">
        <v>607000000000</v>
      </c>
    </row>
    <row r="294" spans="3:9" x14ac:dyDescent="0.35">
      <c r="C294" t="s">
        <v>20</v>
      </c>
      <c r="D294" s="5">
        <v>466000000000</v>
      </c>
    </row>
    <row r="295" spans="3:9" x14ac:dyDescent="0.35">
      <c r="C295" t="s">
        <v>274</v>
      </c>
      <c r="I295" s="5">
        <v>603000000000</v>
      </c>
    </row>
    <row r="296" spans="3:9" x14ac:dyDescent="0.35">
      <c r="C296" t="s">
        <v>275</v>
      </c>
      <c r="I296" s="5">
        <v>-160000000000</v>
      </c>
    </row>
    <row r="297" spans="3:9" x14ac:dyDescent="0.35">
      <c r="C297" t="s">
        <v>276</v>
      </c>
      <c r="I297" s="5">
        <v>-4000000000</v>
      </c>
    </row>
    <row r="298" spans="3:9" x14ac:dyDescent="0.35">
      <c r="C298" t="s">
        <v>277</v>
      </c>
      <c r="I298" s="5">
        <v>167000000000</v>
      </c>
    </row>
    <row r="299" spans="3:9" x14ac:dyDescent="0.35">
      <c r="C299" t="s">
        <v>278</v>
      </c>
      <c r="I299" s="5">
        <v>-4000000000</v>
      </c>
    </row>
    <row r="300" spans="3:9" x14ac:dyDescent="0.35">
      <c r="C300" t="s">
        <v>279</v>
      </c>
      <c r="I300" s="5">
        <v>-164000000000</v>
      </c>
    </row>
  </sheetData>
  <pageMargins left="0.7" right="0.7" top="0.75" bottom="0.75" header="0.3" footer="0.3"/>
  <ignoredErrors>
    <ignoredError sqref="A1:O301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298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1267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1268</v>
      </c>
      <c r="D2" s="2" vm="279">
        <f ca="1">IFERROR(_xlfn.STOCKHISTORY("XIDX:" &amp; $C$1, D3, , 0, 0, 1), "Libur")</f>
        <v>8150</v>
      </c>
      <c r="H2" s="2" vm="279">
        <f ca="1">IFERROR(INDEX(D2:G2,COUNT(D2:G2)),"")</f>
        <v>8150</v>
      </c>
      <c r="I2" s="2" vm="280">
        <f t="shared" ref="I2:O2" ca="1" si="0">IFERROR(_xlfn.STOCKHISTORY("XIDX:" &amp; $C$1, I1, , 0, 0, 1), "Libur")</f>
        <v>9775</v>
      </c>
      <c r="J2" s="2" t="str">
        <f t="shared" ca="1" si="0"/>
        <v>Libur</v>
      </c>
      <c r="K2" s="2" vm="281">
        <f t="shared" ca="1" si="0"/>
        <v>416</v>
      </c>
      <c r="L2" s="2" vm="282">
        <f t="shared" ca="1" si="0"/>
        <v>805</v>
      </c>
      <c r="M2" s="2" vm="205">
        <f t="shared" ca="1" si="0"/>
        <v>388</v>
      </c>
      <c r="N2" s="2" vm="136">
        <f t="shared" ca="1" si="0"/>
        <v>250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166542924195</v>
      </c>
      <c r="H4" s="2">
        <f>IFERROR(SUM(D4:G4)*(4/MAX(1,COUNT(D4:G4))),"")</f>
        <v>666171696780</v>
      </c>
      <c r="I4" s="2">
        <f t="shared" ref="I4:O4" si="1">IFERROR(INDEX(I51:I500,MATCH($C$4,$C$51:$C$500,0)),"")</f>
        <v>792724269716</v>
      </c>
      <c r="J4" s="2">
        <f t="shared" si="1"/>
        <v>738565449724</v>
      </c>
      <c r="K4" s="2">
        <f t="shared" si="1"/>
        <v>868456776538</v>
      </c>
      <c r="L4" s="2">
        <f t="shared" si="1"/>
        <v>1007305060864</v>
      </c>
      <c r="M4" s="2">
        <f t="shared" si="1"/>
        <v>786686008070</v>
      </c>
      <c r="N4" s="2">
        <f t="shared" si="1"/>
        <v>475252008248</v>
      </c>
      <c r="O4" s="2">
        <f t="shared" si="1"/>
        <v>229249188332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32203524541</v>
      </c>
      <c r="H5" s="2">
        <f>IFERROR(SUM(D5:G5)*(4/MAX(1,COUNT(D5:G5))),"")</f>
        <v>128814098164</v>
      </c>
      <c r="I5" s="2">
        <f t="shared" ref="I5:O5" si="2">IFERROR(INDEX(I51:I500,MATCH($C$5,$C$51:$C$500,0)),"")</f>
        <v>137643326764</v>
      </c>
      <c r="J5" s="2">
        <f t="shared" si="2"/>
        <v>166876905325</v>
      </c>
      <c r="K5" s="2">
        <f t="shared" si="2"/>
        <v>196908742054</v>
      </c>
      <c r="L5" s="2">
        <f t="shared" si="2"/>
        <v>172366972548</v>
      </c>
      <c r="M5" s="2">
        <f t="shared" si="2"/>
        <v>272127220750</v>
      </c>
      <c r="N5" s="2">
        <f t="shared" si="2"/>
        <v>-81128292894</v>
      </c>
      <c r="O5" s="2">
        <f t="shared" si="2"/>
        <v>688576484166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1950921427992</v>
      </c>
      <c r="H6" s="2">
        <f>IFERROR(INDEX(D6:G6,COUNT(D6:G6)),"")</f>
        <v>1950921427992</v>
      </c>
      <c r="I6" s="2">
        <f t="shared" ref="I6:O6" si="3">IFERROR(INDEX(I51:I500,MATCH($C$6,$C$51:$C$500,0)),"")</f>
        <v>1918717903453</v>
      </c>
      <c r="J6" s="2">
        <f t="shared" si="3"/>
        <v>1792951751094</v>
      </c>
      <c r="K6" s="2">
        <f t="shared" si="3"/>
        <v>1626074845770</v>
      </c>
      <c r="L6" s="2">
        <f t="shared" si="3"/>
        <v>1429166103715</v>
      </c>
      <c r="M6" s="2">
        <f t="shared" si="3"/>
        <v>1541454252144</v>
      </c>
      <c r="N6" s="2">
        <f t="shared" si="3"/>
        <v>741807453694</v>
      </c>
      <c r="O6" s="2">
        <f t="shared" si="3"/>
        <v>745812856005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5.74</v>
      </c>
      <c r="H7" s="3">
        <f>IFERROR(INDEX(D7:G7,COUNT(D7:G7)),"")</f>
        <v>5.74</v>
      </c>
      <c r="I7" s="3">
        <f t="shared" ref="I7:O7" si="4">IFERROR(INDEX(I51:I500,MATCH($C$7,$C$51:$C$500,0))/1000000000,"")</f>
        <v>5.74</v>
      </c>
      <c r="J7" s="3">
        <f t="shared" si="4"/>
        <v>5.74</v>
      </c>
      <c r="K7" s="3">
        <f t="shared" si="4"/>
        <v>5.74</v>
      </c>
      <c r="L7" s="3">
        <f t="shared" si="4"/>
        <v>5.74</v>
      </c>
      <c r="M7" s="3">
        <f t="shared" si="4"/>
        <v>5</v>
      </c>
      <c r="N7" s="3">
        <f t="shared" si="4"/>
        <v>5</v>
      </c>
      <c r="O7" s="3">
        <f t="shared" si="4"/>
        <v>0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51000000000</v>
      </c>
      <c r="H8" s="2">
        <f>IFERROR(INDEX(D8:G8,COUNT(D8:G8)),"")</f>
        <v>51000000000</v>
      </c>
      <c r="I8" s="2">
        <f t="shared" ref="I8:O8" si="5">IFERROR(INDEX(I51:I500,MATCH($C$8,$C$51:$C$500,0)),"")</f>
        <v>315000000000</v>
      </c>
      <c r="J8" s="2">
        <f t="shared" si="5"/>
        <v>97000000000</v>
      </c>
      <c r="K8" s="2">
        <f t="shared" si="5"/>
        <v>209000000000</v>
      </c>
      <c r="L8" s="2">
        <f t="shared" si="5"/>
        <v>168000000000</v>
      </c>
      <c r="M8" s="2">
        <f t="shared" si="5"/>
        <v>22000000000</v>
      </c>
      <c r="N8" s="2">
        <f t="shared" si="5"/>
        <v>-54000000000</v>
      </c>
      <c r="O8" s="2">
        <f t="shared" si="5"/>
        <v>-244000000000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8.9600000000000009</v>
      </c>
      <c r="H9" s="3">
        <f>IFERROR(INDEX(D9:G9,COUNT(D9:G9)),"")</f>
        <v>8.9600000000000009</v>
      </c>
      <c r="I9" s="3">
        <f t="shared" ref="I9:O9" si="6">IFERROR(INDEX(I51:I500,MATCH($C$9,$C$51:$C$500,0)),"")</f>
        <v>54.98</v>
      </c>
      <c r="J9" s="3">
        <f t="shared" si="6"/>
        <v>16.850000000000001</v>
      </c>
      <c r="K9" s="3">
        <f t="shared" si="6"/>
        <v>36.39</v>
      </c>
      <c r="L9" s="3">
        <f t="shared" si="6"/>
        <v>29.22</v>
      </c>
      <c r="M9" s="3">
        <f t="shared" si="6"/>
        <v>4.3600000000000003</v>
      </c>
      <c r="N9" s="3">
        <f t="shared" si="6"/>
        <v>-10.85</v>
      </c>
      <c r="O9" s="3">
        <f t="shared" si="6"/>
        <v>-595674.67000000004</v>
      </c>
    </row>
    <row r="10" spans="1:15" x14ac:dyDescent="0.35">
      <c r="C10" t="s">
        <v>17</v>
      </c>
      <c r="D10" s="3">
        <f ca="1">IFERROR(IF(D9=0,"",D2/D9),"")</f>
        <v>909.59821428571422</v>
      </c>
      <c r="I10" s="3">
        <f t="shared" ref="I10:O10" ca="1" si="7">IFERROR(IF(I9=0,"",I2/I9),"")</f>
        <v>177.79192433612224</v>
      </c>
      <c r="J10" s="3" t="str">
        <f t="shared" ca="1" si="7"/>
        <v/>
      </c>
      <c r="K10" s="3">
        <f t="shared" ca="1" si="7"/>
        <v>11.431712008793625</v>
      </c>
      <c r="L10" s="3">
        <f t="shared" ca="1" si="7"/>
        <v>27.54962354551677</v>
      </c>
      <c r="M10" s="3">
        <f t="shared" ca="1" si="7"/>
        <v>88.990825688073386</v>
      </c>
      <c r="N10" s="3">
        <f t="shared" ca="1" si="7"/>
        <v>-23.041474654377883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17711132420</v>
      </c>
      <c r="H11" s="2">
        <f>IFERROR(INDEX(D11:G11,COUNT(D11:G11)),"")</f>
        <v>17711132420</v>
      </c>
      <c r="I11" s="2">
        <f t="shared" ref="I11:O11" si="8">IFERROR(INDEX(I51:I500,MATCH($C$11,$C$51:$C$500,0)),"")</f>
        <v>6459005255</v>
      </c>
      <c r="J11" s="2">
        <f t="shared" si="8"/>
        <v>14232285503</v>
      </c>
      <c r="K11" s="2">
        <f t="shared" si="8"/>
        <v>75587187365</v>
      </c>
      <c r="L11" s="2">
        <f t="shared" si="8"/>
        <v>35899308357</v>
      </c>
      <c r="M11" s="2">
        <f t="shared" si="8"/>
        <v>7249391491</v>
      </c>
      <c r="N11" s="2">
        <f t="shared" si="8"/>
        <v>4390795825</v>
      </c>
      <c r="O11" s="2">
        <f t="shared" si="8"/>
        <v>69789255935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308000000000</v>
      </c>
      <c r="H12" s="2">
        <f>IFERROR(INDEX(D12:G12,COUNT(D12:G12)),"")</f>
        <v>308000000000</v>
      </c>
      <c r="I12" s="2">
        <f t="shared" ref="I12:O12" si="9">IFERROR(INDEX(I51:I500,MATCH($C$12,$C$51:$C$500,0)),"")</f>
        <v>354000000000</v>
      </c>
      <c r="J12" s="2">
        <f t="shared" si="9"/>
        <v>474000000000</v>
      </c>
      <c r="K12" s="2">
        <f t="shared" si="9"/>
        <v>494000000000</v>
      </c>
      <c r="L12" s="2">
        <f t="shared" si="9"/>
        <v>656000000000</v>
      </c>
      <c r="M12" s="2">
        <f t="shared" si="9"/>
        <v>784000000000</v>
      </c>
      <c r="N12" s="2">
        <f t="shared" si="9"/>
        <v>863000000000</v>
      </c>
      <c r="O12" s="2">
        <f t="shared" si="9"/>
        <v>841000000000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326000000000</v>
      </c>
      <c r="H13" s="2">
        <f>IFERROR(INDEX(D13:G13,COUNT(D13:G13)),"")</f>
        <v>326000000000</v>
      </c>
      <c r="I13" s="2">
        <f t="shared" ref="I13:O13" si="10">IFERROR(INDEX(I51:I500,MATCH($C$13,$C$51:$C$500,0)),"")</f>
        <v>360000000000</v>
      </c>
      <c r="J13" s="2">
        <f t="shared" si="10"/>
        <v>489000000000</v>
      </c>
      <c r="K13" s="2">
        <f t="shared" si="10"/>
        <v>570000000000</v>
      </c>
      <c r="L13" s="2">
        <f t="shared" si="10"/>
        <v>692000000000</v>
      </c>
      <c r="M13" s="2">
        <f t="shared" si="10"/>
        <v>791000000000</v>
      </c>
      <c r="N13" s="2">
        <f t="shared" si="10"/>
        <v>867000000000</v>
      </c>
      <c r="O13" s="2">
        <f t="shared" si="10"/>
        <v>911000000000</v>
      </c>
    </row>
    <row r="14" spans="1:15" x14ac:dyDescent="0.35">
      <c r="C14" t="s">
        <v>26</v>
      </c>
      <c r="D14" s="2">
        <f>IFERROR(INDEX(D51:D500,MATCH($C$14,$C$51:$C$500,0)),"")</f>
        <v>-9540027428</v>
      </c>
      <c r="H14" s="2">
        <f>IFERROR(SUM(D14:G14)*(4/MAX(1,COUNT(D14:G14))),"")</f>
        <v>-38160109712</v>
      </c>
      <c r="I14" s="2">
        <f t="shared" ref="I14:O14" si="11">IFERROR(INDEX(I51:I500,MATCH($C$14,$C$51:$C$500,0)),"")</f>
        <v>-35098766168</v>
      </c>
      <c r="J14" s="2">
        <f t="shared" si="11"/>
        <v>-43836197384</v>
      </c>
      <c r="K14" s="2">
        <f t="shared" si="11"/>
        <v>-50408782504</v>
      </c>
      <c r="L14" s="2">
        <f t="shared" si="11"/>
        <v>-62603309677</v>
      </c>
      <c r="M14" s="2">
        <f t="shared" si="11"/>
        <v>-86185754147</v>
      </c>
      <c r="N14" s="2">
        <f t="shared" si="11"/>
        <v>-92740931968</v>
      </c>
      <c r="O14" s="2">
        <f t="shared" si="11"/>
        <v>-62999455873</v>
      </c>
    </row>
    <row r="15" spans="1:15" x14ac:dyDescent="0.35">
      <c r="C15" t="s">
        <v>27</v>
      </c>
      <c r="D15" s="2">
        <f>IFERROR(INDEX(D51:D500,MATCH($C$15,$C$51:$C$500,0)),"")</f>
        <v>-9236834064</v>
      </c>
      <c r="H15" s="2">
        <f>IFERROR(SUM(D15:G15)*(4/MAX(1,COUNT(D15:G15))),"")</f>
        <v>-36947336256</v>
      </c>
      <c r="I15" s="2">
        <f t="shared" ref="I15:O15" si="12">IFERROR(INDEX(I51:I500,MATCH($C$15,$C$51:$C$500,0)),"")</f>
        <v>-39842244600</v>
      </c>
      <c r="J15" s="2">
        <f t="shared" si="12"/>
        <v>-22641909865</v>
      </c>
      <c r="K15" s="2">
        <f t="shared" si="12"/>
        <v>-31342476544</v>
      </c>
      <c r="L15" s="2">
        <f t="shared" si="12"/>
        <v>-21628659747</v>
      </c>
      <c r="M15" s="2">
        <f t="shared" si="12"/>
        <v>14946694317</v>
      </c>
      <c r="N15" s="2">
        <f t="shared" si="12"/>
        <v>20750745308</v>
      </c>
      <c r="O15" s="2">
        <f t="shared" si="12"/>
        <v>-1945575777</v>
      </c>
    </row>
    <row r="16" spans="1:15" x14ac:dyDescent="0.35">
      <c r="C16" t="s">
        <v>28</v>
      </c>
      <c r="D16" s="2">
        <f>IFERROR(INDEX(D51:D500,MATCH($C$16,$C$51:$C$500,0)),"")</f>
        <v>41715826769</v>
      </c>
      <c r="H16" s="2">
        <f>IFERROR(SUM(D16:G16)*(4/MAX(1,COUNT(D16:G16))),"")</f>
        <v>166863307076</v>
      </c>
      <c r="I16" s="2">
        <f t="shared" ref="I16:O16" si="13">IFERROR(INDEX(I51:I500,MATCH($C$16,$C$51:$C$500,0)),"")</f>
        <v>199150336508</v>
      </c>
      <c r="J16" s="2">
        <f t="shared" si="13"/>
        <v>101823072594</v>
      </c>
      <c r="K16" s="2">
        <f t="shared" si="13"/>
        <v>139399064133</v>
      </c>
      <c r="L16" s="2">
        <f t="shared" si="13"/>
        <v>188875205127</v>
      </c>
      <c r="M16" s="2">
        <f t="shared" si="13"/>
        <v>23481541429</v>
      </c>
      <c r="N16" s="2">
        <f t="shared" si="13"/>
        <v>-122227040357</v>
      </c>
      <c r="O16" s="2">
        <f t="shared" si="13"/>
        <v>-19799290476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46781000000000</v>
      </c>
      <c r="H20" s="2">
        <f t="shared" ref="H20:O20" ca="1" si="14">IFERROR(H21*H2,"")</f>
        <v>46781000000000</v>
      </c>
      <c r="I20" s="2">
        <f t="shared" ca="1" si="14"/>
        <v>56108500000000</v>
      </c>
      <c r="J20" s="2" t="str">
        <f t="shared" ca="1" si="14"/>
        <v/>
      </c>
      <c r="K20" s="2">
        <f t="shared" ca="1" si="14"/>
        <v>2387840000000</v>
      </c>
      <c r="L20" s="2">
        <f t="shared" ca="1" si="14"/>
        <v>4620700000000</v>
      </c>
      <c r="M20" s="2">
        <f t="shared" ca="1" si="14"/>
        <v>1940000000000</v>
      </c>
      <c r="N20" s="2">
        <f t="shared" ca="1" si="14"/>
        <v>1250000000000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5740000000</v>
      </c>
      <c r="H21" s="2">
        <f>IFERROR(INDEX(D21:G21,COUNT(D21:G21)),"")</f>
        <v>5740000000</v>
      </c>
      <c r="I21" s="2">
        <f t="shared" ref="I21:O21" si="15">IFERROR(INDEX(I51:I500,MATCH($C$7,$C$51:$C$500,0)),"")</f>
        <v>5740000000</v>
      </c>
      <c r="J21" s="2">
        <f t="shared" si="15"/>
        <v>5740000000</v>
      </c>
      <c r="K21" s="2">
        <f t="shared" si="15"/>
        <v>5740000000</v>
      </c>
      <c r="L21" s="2">
        <f t="shared" si="15"/>
        <v>5740000000</v>
      </c>
      <c r="M21" s="2">
        <f t="shared" si="15"/>
        <v>5000000000</v>
      </c>
      <c r="N21" s="2">
        <f t="shared" si="15"/>
        <v>5000000000</v>
      </c>
      <c r="O21" s="2">
        <f t="shared" si="15"/>
        <v>0</v>
      </c>
    </row>
    <row r="23" spans="1:15" x14ac:dyDescent="0.35">
      <c r="B23" t="s">
        <v>43</v>
      </c>
      <c r="C23" t="s">
        <v>44</v>
      </c>
      <c r="D23" s="3">
        <f>IFERROR(D5/D6*100,"")</f>
        <v>1.6506828044912967</v>
      </c>
      <c r="H23" s="3">
        <f t="shared" ref="H23:O23" si="16">IFERROR(H5/H6*100,"")</f>
        <v>6.6027312179651867</v>
      </c>
      <c r="I23" s="3">
        <f t="shared" si="16"/>
        <v>7.1737135780247669</v>
      </c>
      <c r="J23" s="3">
        <f t="shared" si="16"/>
        <v>9.3073840510865526</v>
      </c>
      <c r="K23" s="3">
        <f t="shared" si="16"/>
        <v>12.109451330990685</v>
      </c>
      <c r="L23" s="3">
        <f t="shared" si="16"/>
        <v>12.060667552913982</v>
      </c>
      <c r="M23" s="3">
        <f t="shared" si="16"/>
        <v>17.653927800419623</v>
      </c>
      <c r="N23" s="3">
        <f t="shared" si="16"/>
        <v>-10.936570196215083</v>
      </c>
      <c r="O23" s="3">
        <f t="shared" si="16"/>
        <v>92.325638881368889</v>
      </c>
    </row>
    <row r="24" spans="1:15" x14ac:dyDescent="0.35">
      <c r="C24" t="s">
        <v>45</v>
      </c>
      <c r="D24" s="4">
        <f>IFERROR(_xlfn.RRI(5,I23,D23),"")</f>
        <v>-0.25460938756940077</v>
      </c>
      <c r="H24" s="4">
        <f t="shared" ref="H24:O24" si="17">IFERROR(_xlfn.RRI(5,M23,H23),"")</f>
        <v>-0.17855885097812307</v>
      </c>
      <c r="I24" s="4" t="str">
        <f t="shared" si="17"/>
        <v/>
      </c>
      <c r="J24" s="4">
        <f t="shared" si="17"/>
        <v>-0.36802330613094292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5.66</v>
      </c>
      <c r="H25" s="3">
        <f>IFERROR(INDEX(D25:G25,COUNT(D25:G25)),"")</f>
        <v>5.66</v>
      </c>
      <c r="I25" s="3">
        <f t="shared" ref="I25:O25" si="18">IFERROR(INDEX(I51:I500,MATCH($C$25,$C$51:$C$500,0)),"")</f>
        <v>27.76</v>
      </c>
      <c r="J25" s="3">
        <f t="shared" si="18"/>
        <v>13.8</v>
      </c>
      <c r="K25" s="3">
        <f t="shared" si="18"/>
        <v>18.829999999999998</v>
      </c>
      <c r="L25" s="3">
        <f t="shared" si="18"/>
        <v>30</v>
      </c>
      <c r="M25" s="3">
        <f t="shared" si="18"/>
        <v>7.69</v>
      </c>
      <c r="N25" s="3">
        <f t="shared" si="18"/>
        <v>-20.3</v>
      </c>
      <c r="O25" s="3">
        <f t="shared" si="18"/>
        <v>-53057.48</v>
      </c>
    </row>
    <row r="26" spans="1:15" x14ac:dyDescent="0.35">
      <c r="C26" t="s">
        <v>48</v>
      </c>
      <c r="D26" s="4">
        <f>IFERROR(_xlfn.RRI(5,I25,D25),"")</f>
        <v>-0.27242227611272873</v>
      </c>
      <c r="H26" s="4">
        <f t="shared" ref="H26:O26" si="19">IFERROR(_xlfn.RRI(5,M25,H25),"")</f>
        <v>-5.9458380091408691E-2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29.014446723867596</v>
      </c>
      <c r="H27" s="3">
        <f t="shared" ref="H27:O27" si="20">IFERROR(H4/H21,"")</f>
        <v>116.05778689547039</v>
      </c>
      <c r="I27" s="3">
        <f t="shared" si="20"/>
        <v>138.10527346968641</v>
      </c>
      <c r="J27" s="3">
        <f t="shared" si="20"/>
        <v>128.66993897630661</v>
      </c>
      <c r="K27" s="3">
        <f t="shared" si="20"/>
        <v>151.29908998919862</v>
      </c>
      <c r="L27" s="3">
        <f t="shared" si="20"/>
        <v>175.48868656167247</v>
      </c>
      <c r="M27" s="3">
        <f t="shared" si="20"/>
        <v>157.33720161400001</v>
      </c>
      <c r="N27" s="3">
        <f t="shared" si="20"/>
        <v>95.050401649600005</v>
      </c>
      <c r="O27" s="3" t="str">
        <f t="shared" si="20"/>
        <v/>
      </c>
    </row>
    <row r="28" spans="1:15" x14ac:dyDescent="0.35">
      <c r="C28" t="s">
        <v>50</v>
      </c>
      <c r="D28" s="4">
        <f>IFERROR(_xlfn.RRI(5,I27,D27),"")</f>
        <v>-0.26805102617907006</v>
      </c>
      <c r="H28" s="4">
        <f t="shared" ref="H28:O28" si="21">IFERROR(_xlfn.RRI(5,M27,H27),"")</f>
        <v>-5.9045610332314258E-2</v>
      </c>
      <c r="I28" s="4">
        <f t="shared" si="21"/>
        <v>7.7584314655115394E-2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-0.79610951008645536</v>
      </c>
      <c r="I29" s="4">
        <f t="shared" si="22"/>
        <v>1.0115942028985507</v>
      </c>
      <c r="J29" s="4">
        <f t="shared" si="22"/>
        <v>-0.26712692511949004</v>
      </c>
      <c r="K29" s="4">
        <f t="shared" si="22"/>
        <v>-0.3723333333333334</v>
      </c>
      <c r="L29" s="4">
        <f t="shared" si="22"/>
        <v>2.9011703511053315</v>
      </c>
      <c r="M29" s="4">
        <f t="shared" si="22"/>
        <v>-1.3788177339901477</v>
      </c>
      <c r="N29" s="4">
        <f t="shared" si="22"/>
        <v>-0.99961739607685851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-0.15964261190254522</v>
      </c>
      <c r="I30" s="4">
        <f t="shared" si="23"/>
        <v>7.332975027770261E-2</v>
      </c>
      <c r="J30" s="4">
        <f t="shared" si="23"/>
        <v>-0.14956567825032871</v>
      </c>
      <c r="K30" s="4">
        <f t="shared" si="23"/>
        <v>-0.13784134491184324</v>
      </c>
      <c r="L30" s="4">
        <f t="shared" si="23"/>
        <v>0.11536677124971391</v>
      </c>
      <c r="M30" s="4">
        <f t="shared" si="23"/>
        <v>0.65530285915064435</v>
      </c>
      <c r="N30" s="4" t="str">
        <f t="shared" si="23"/>
        <v/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340.01</v>
      </c>
      <c r="H32" s="3">
        <f>IFERROR(INDEX(D32:G32,COUNT(D32:G32)),"")</f>
        <v>340.01</v>
      </c>
      <c r="I32" s="3">
        <f t="shared" ref="I32:O32" si="24">IFERROR(INDEX(I51:I500,MATCH($C$32,$C$51:$C$500,0)),"")</f>
        <v>334.4</v>
      </c>
      <c r="J32" s="3">
        <f t="shared" si="24"/>
        <v>312.48</v>
      </c>
      <c r="K32" s="3">
        <f t="shared" si="24"/>
        <v>283.39</v>
      </c>
      <c r="L32" s="3">
        <f t="shared" si="24"/>
        <v>249.08</v>
      </c>
      <c r="M32" s="3">
        <f t="shared" si="24"/>
        <v>308.39</v>
      </c>
      <c r="N32" s="3">
        <f t="shared" si="24"/>
        <v>148.41</v>
      </c>
      <c r="O32" s="3">
        <f t="shared" si="24"/>
        <v>1819783.66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24.85</v>
      </c>
      <c r="H33" s="3">
        <f>IFERROR(INDEX(D33:G33,COUNT(D33:G33)),"")</f>
        <v>24.85</v>
      </c>
      <c r="I33" s="3">
        <f t="shared" ref="I33:O33" si="25">IFERROR(INDEX(I51:I500,MATCH($C$33,$C$51:$C$500,0)),"")</f>
        <v>29.23</v>
      </c>
      <c r="J33" s="3">
        <f t="shared" si="25"/>
        <v>1.36</v>
      </c>
      <c r="K33" s="3">
        <f t="shared" si="25"/>
        <v>1.47</v>
      </c>
      <c r="L33" s="3">
        <f t="shared" si="25"/>
        <v>3.23</v>
      </c>
      <c r="M33" s="3">
        <f t="shared" si="25"/>
        <v>1.26</v>
      </c>
      <c r="N33" s="3">
        <f t="shared" si="25"/>
        <v>1.68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1492.93</v>
      </c>
      <c r="H34" s="3">
        <f>IFERROR(INDEX(D34:G34,COUNT(D34:G34)),"")</f>
        <v>1492.93</v>
      </c>
      <c r="I34" s="3">
        <f t="shared" ref="I34:O34" si="26">IFERROR(INDEX(I51:I500,MATCH($C$34,$C$51:$C$500,0)),"")</f>
        <v>352.13</v>
      </c>
      <c r="J34" s="3">
        <f t="shared" si="26"/>
        <v>30.72</v>
      </c>
      <c r="K34" s="3">
        <f t="shared" si="26"/>
        <v>22.09</v>
      </c>
      <c r="L34" s="3">
        <f t="shared" si="26"/>
        <v>26.83</v>
      </c>
      <c r="M34" s="3">
        <f t="shared" si="26"/>
        <v>50.46</v>
      </c>
      <c r="N34" s="3">
        <f t="shared" si="26"/>
        <v>-12.32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291.13</v>
      </c>
      <c r="H35" s="3">
        <f>IFERROR(INDEX(D35:G35,COUNT(D35:G35)),"")</f>
        <v>291.13</v>
      </c>
      <c r="I35" s="3">
        <f t="shared" ref="I35:O35" si="27">IFERROR(INDEX(I51:I500,MATCH($C$35,$C$51:$C$500,0)),"")</f>
        <v>70.75</v>
      </c>
      <c r="J35" s="3">
        <f t="shared" si="27"/>
        <v>3.29</v>
      </c>
      <c r="K35" s="3">
        <f t="shared" si="27"/>
        <v>2.75</v>
      </c>
      <c r="L35" s="3">
        <f t="shared" si="27"/>
        <v>4.59</v>
      </c>
      <c r="M35" s="3">
        <f t="shared" si="27"/>
        <v>2.4700000000000002</v>
      </c>
      <c r="N35" s="3">
        <f t="shared" si="27"/>
        <v>2.63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0.30780000000000002</v>
      </c>
      <c r="I36" s="4">
        <f t="shared" si="28"/>
        <v>0.251</v>
      </c>
      <c r="J36" s="4">
        <f t="shared" si="28"/>
        <v>0.15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6.97</v>
      </c>
      <c r="I37" s="3">
        <f t="shared" si="29"/>
        <v>6.97</v>
      </c>
      <c r="J37" s="3">
        <f t="shared" si="29"/>
        <v>2.0699999999999998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166542924195</v>
      </c>
      <c r="E51" s="5">
        <v>254893218662</v>
      </c>
      <c r="F51" s="5">
        <v>152657053458</v>
      </c>
      <c r="G51" s="5">
        <v>209480050837</v>
      </c>
      <c r="I51" s="5">
        <v>792724269716</v>
      </c>
      <c r="J51" s="5">
        <v>738565449724</v>
      </c>
      <c r="K51" s="5">
        <v>868456776538</v>
      </c>
      <c r="L51" s="5">
        <v>1007305060864</v>
      </c>
      <c r="M51" s="5">
        <v>786686008070</v>
      </c>
      <c r="N51" s="5">
        <v>475252008248</v>
      </c>
      <c r="O51" s="5">
        <v>229249188332</v>
      </c>
    </row>
    <row r="52" spans="2:15" x14ac:dyDescent="0.35">
      <c r="C52" t="s">
        <v>75</v>
      </c>
      <c r="D52" s="5">
        <v>-87531766828</v>
      </c>
      <c r="E52" s="5">
        <v>-165138742158</v>
      </c>
      <c r="F52" s="5">
        <v>-107824939957</v>
      </c>
      <c r="G52" s="5">
        <v>-139020695742</v>
      </c>
      <c r="I52" s="5">
        <v>-515419977059</v>
      </c>
      <c r="J52" s="5">
        <v>-533597421763</v>
      </c>
      <c r="K52" s="5">
        <v>-622382327457</v>
      </c>
      <c r="L52" s="5">
        <v>-742883990213</v>
      </c>
      <c r="M52" s="5">
        <v>-653666250200</v>
      </c>
      <c r="N52" s="5">
        <v>-472154978755</v>
      </c>
      <c r="O52" s="5">
        <v>-161537907059</v>
      </c>
    </row>
    <row r="53" spans="2:15" x14ac:dyDescent="0.35">
      <c r="C53" t="s">
        <v>76</v>
      </c>
      <c r="D53" s="5">
        <v>79011157367</v>
      </c>
      <c r="E53" s="5">
        <v>89754476504</v>
      </c>
      <c r="F53" s="5">
        <v>44832113501</v>
      </c>
      <c r="G53" s="5">
        <v>70459355095</v>
      </c>
      <c r="I53" s="5">
        <v>277304292657</v>
      </c>
      <c r="J53" s="5">
        <v>204968027961</v>
      </c>
      <c r="K53" s="5">
        <v>246074449081</v>
      </c>
      <c r="L53" s="5">
        <v>264421070651</v>
      </c>
      <c r="M53" s="5">
        <v>133019757870</v>
      </c>
      <c r="N53" s="5">
        <v>3097029493</v>
      </c>
      <c r="O53" s="5">
        <v>67711281273</v>
      </c>
    </row>
    <row r="54" spans="2:15" x14ac:dyDescent="0.35">
      <c r="C54" t="s">
        <v>77</v>
      </c>
      <c r="D54" s="5">
        <v>-21141259637</v>
      </c>
      <c r="E54" s="5">
        <v>-31447141367</v>
      </c>
      <c r="F54" s="5">
        <v>-21355117277</v>
      </c>
      <c r="G54" s="5">
        <v>-3082642573</v>
      </c>
      <c r="I54" s="5">
        <v>-70325258635</v>
      </c>
      <c r="J54" s="5">
        <v>-44920855557</v>
      </c>
      <c r="K54" s="5">
        <v>-54138098652</v>
      </c>
      <c r="L54" s="5">
        <v>-30785253279</v>
      </c>
      <c r="M54" s="5">
        <v>-42896294848</v>
      </c>
      <c r="N54" s="5">
        <v>-38557230115</v>
      </c>
      <c r="O54" s="5">
        <v>-35164227198</v>
      </c>
    </row>
    <row r="55" spans="2:15" x14ac:dyDescent="0.35">
      <c r="C55" t="s">
        <v>78</v>
      </c>
      <c r="D55" s="5">
        <v>-4281433540</v>
      </c>
      <c r="E55" s="5">
        <v>-14936876616</v>
      </c>
      <c r="G55" s="5">
        <v>5204832476</v>
      </c>
      <c r="I55" s="5">
        <v>-14936876616</v>
      </c>
    </row>
    <row r="56" spans="2:15" x14ac:dyDescent="0.35">
      <c r="C56" t="s">
        <v>79</v>
      </c>
      <c r="D56" s="5">
        <v>-16859826097</v>
      </c>
      <c r="E56" s="5">
        <v>-22608524751</v>
      </c>
      <c r="F56" s="5">
        <v>-15256857277</v>
      </c>
      <c r="G56" s="5">
        <v>-8287475049</v>
      </c>
      <c r="I56" s="5">
        <v>-55388382019</v>
      </c>
      <c r="J56" s="5">
        <v>-44920855557</v>
      </c>
      <c r="K56" s="5">
        <v>-63808991753</v>
      </c>
      <c r="L56" s="5">
        <v>-69348856718</v>
      </c>
      <c r="M56" s="5">
        <v>-42896294848</v>
      </c>
      <c r="N56" s="5">
        <v>-38557230115</v>
      </c>
      <c r="O56" s="5">
        <v>-35164227198</v>
      </c>
    </row>
    <row r="57" spans="2:15" x14ac:dyDescent="0.35">
      <c r="C57" t="s">
        <v>80</v>
      </c>
      <c r="L57" s="5">
        <v>-5095127516</v>
      </c>
    </row>
    <row r="58" spans="2:15" x14ac:dyDescent="0.35">
      <c r="C58" t="s">
        <v>81</v>
      </c>
      <c r="D58" s="5">
        <v>57869897730</v>
      </c>
      <c r="E58" s="5">
        <v>58307335137</v>
      </c>
      <c r="F58" s="5">
        <v>23476996224</v>
      </c>
      <c r="G58" s="5">
        <v>67376712522</v>
      </c>
      <c r="I58" s="5">
        <v>206979034022</v>
      </c>
      <c r="J58" s="5">
        <v>160047172404</v>
      </c>
      <c r="K58" s="5">
        <v>191936350429</v>
      </c>
      <c r="L58" s="5">
        <v>233635817372</v>
      </c>
      <c r="M58" s="5">
        <v>90123463022</v>
      </c>
      <c r="N58" s="5">
        <v>-35460200622</v>
      </c>
      <c r="O58" s="5">
        <v>32547054075</v>
      </c>
    </row>
    <row r="59" spans="2:15" x14ac:dyDescent="0.35">
      <c r="C59" t="s">
        <v>82</v>
      </c>
      <c r="D59" s="5">
        <v>-16154070961</v>
      </c>
      <c r="E59" s="5">
        <v>10934801127</v>
      </c>
      <c r="F59" s="5">
        <v>-510725882</v>
      </c>
      <c r="G59" s="5">
        <v>-18659452421</v>
      </c>
      <c r="I59" s="5">
        <v>-7828697514</v>
      </c>
      <c r="J59" s="5">
        <v>-58224099810</v>
      </c>
      <c r="K59" s="5">
        <v>-52537286296</v>
      </c>
      <c r="L59" s="5">
        <v>-44760612245</v>
      </c>
      <c r="M59" s="5">
        <v>-66641921593</v>
      </c>
      <c r="N59" s="5">
        <v>-86766839735</v>
      </c>
      <c r="O59" s="5">
        <v>-52346344551</v>
      </c>
    </row>
    <row r="60" spans="2:15" x14ac:dyDescent="0.35">
      <c r="C60" t="s">
        <v>26</v>
      </c>
      <c r="D60" s="5">
        <v>-9540027428</v>
      </c>
      <c r="E60" s="5">
        <v>-10662652349</v>
      </c>
      <c r="F60" s="5">
        <v>-7460920462</v>
      </c>
      <c r="G60" s="5">
        <v>-8576205660</v>
      </c>
      <c r="I60" s="5">
        <v>-35098766168</v>
      </c>
      <c r="J60" s="5">
        <v>-43836197384</v>
      </c>
      <c r="K60" s="5">
        <v>-50408782504</v>
      </c>
      <c r="L60" s="5">
        <v>-62603309677</v>
      </c>
      <c r="M60" s="5">
        <v>-86185754147</v>
      </c>
      <c r="N60" s="5">
        <v>-92740931968</v>
      </c>
      <c r="O60" s="5">
        <v>-62999455873</v>
      </c>
    </row>
    <row r="61" spans="2:15" x14ac:dyDescent="0.35">
      <c r="C61" t="s">
        <v>84</v>
      </c>
      <c r="D61" s="5">
        <v>-16154070961</v>
      </c>
      <c r="E61" s="5">
        <v>10934801127</v>
      </c>
      <c r="F61" s="5">
        <v>-510725882</v>
      </c>
      <c r="G61" s="5">
        <v>-18659452421</v>
      </c>
      <c r="I61" s="5">
        <v>-7828697514</v>
      </c>
      <c r="J61" s="5">
        <v>-58224099810</v>
      </c>
      <c r="K61" s="5">
        <v>-52537286296</v>
      </c>
      <c r="L61" s="5">
        <v>-44760612245</v>
      </c>
      <c r="M61" s="5">
        <v>-66641921593</v>
      </c>
      <c r="N61" s="5">
        <v>-86766839735</v>
      </c>
      <c r="O61" s="5">
        <v>-52346344551</v>
      </c>
    </row>
    <row r="62" spans="2:15" x14ac:dyDescent="0.35">
      <c r="C62" t="s">
        <v>28</v>
      </c>
      <c r="D62" s="5">
        <v>41715826769</v>
      </c>
      <c r="E62" s="5">
        <v>69242136264</v>
      </c>
      <c r="F62" s="5">
        <v>22966270342</v>
      </c>
      <c r="G62" s="5">
        <v>48717260101</v>
      </c>
      <c r="I62" s="5">
        <v>199150336508</v>
      </c>
      <c r="J62" s="5">
        <v>101823072594</v>
      </c>
      <c r="K62" s="5">
        <v>139399064133</v>
      </c>
      <c r="L62" s="5">
        <v>188875205127</v>
      </c>
      <c r="M62" s="5">
        <v>23481541429</v>
      </c>
      <c r="N62" s="5">
        <v>-122227040357</v>
      </c>
      <c r="O62" s="5">
        <v>-19799290476</v>
      </c>
    </row>
    <row r="63" spans="2:15" x14ac:dyDescent="0.35">
      <c r="C63" t="s">
        <v>27</v>
      </c>
      <c r="D63" s="5">
        <v>-9236834064</v>
      </c>
      <c r="E63" s="5">
        <v>-11368037294</v>
      </c>
      <c r="F63" s="5">
        <v>-5066648753</v>
      </c>
      <c r="G63" s="5">
        <v>-10634939444</v>
      </c>
      <c r="I63" s="5">
        <v>-39842244600</v>
      </c>
      <c r="J63" s="5">
        <v>-22641909865</v>
      </c>
      <c r="K63" s="5">
        <v>-31342476544</v>
      </c>
      <c r="L63" s="5">
        <v>-21628659747</v>
      </c>
      <c r="M63" s="5">
        <v>14946694317</v>
      </c>
      <c r="N63" s="5">
        <v>20750745308</v>
      </c>
      <c r="O63" s="5">
        <v>-1945575777</v>
      </c>
    </row>
    <row r="64" spans="2:15" x14ac:dyDescent="0.35">
      <c r="C64" t="s">
        <v>622</v>
      </c>
    </row>
    <row r="65" spans="2:15" x14ac:dyDescent="0.35">
      <c r="C65" t="s">
        <v>91</v>
      </c>
      <c r="D65" s="5">
        <v>32478992705</v>
      </c>
      <c r="E65" s="5">
        <v>57874098970</v>
      </c>
      <c r="F65" s="5">
        <v>17899621589</v>
      </c>
      <c r="G65" s="5">
        <v>38082320657</v>
      </c>
      <c r="I65" s="5">
        <v>159308091908</v>
      </c>
      <c r="J65" s="5">
        <v>79181162729</v>
      </c>
      <c r="K65" s="5">
        <v>108056587589</v>
      </c>
      <c r="L65" s="5">
        <v>167246545380</v>
      </c>
      <c r="M65" s="5">
        <v>38428235746</v>
      </c>
      <c r="N65" s="5">
        <v>-101476295049</v>
      </c>
      <c r="O65" s="5">
        <v>-21744866253</v>
      </c>
    </row>
    <row r="66" spans="2:15" x14ac:dyDescent="0.35">
      <c r="C66" t="s">
        <v>92</v>
      </c>
      <c r="D66" s="5">
        <v>-275468164</v>
      </c>
      <c r="E66" s="5">
        <v>-20226828644</v>
      </c>
      <c r="F66" s="5">
        <v>-479312168</v>
      </c>
      <c r="G66" s="5">
        <v>-319541443</v>
      </c>
      <c r="I66" s="5">
        <v>-21664765144</v>
      </c>
      <c r="J66" s="5">
        <v>87695742597</v>
      </c>
      <c r="K66" s="5">
        <v>88852154466</v>
      </c>
      <c r="L66" s="5">
        <v>25299653</v>
      </c>
      <c r="M66" s="5">
        <v>233698985004</v>
      </c>
      <c r="N66" s="5">
        <v>20348002155</v>
      </c>
      <c r="O66" s="5">
        <v>710321350419</v>
      </c>
    </row>
    <row r="67" spans="2:15" x14ac:dyDescent="0.35">
      <c r="C67" t="s">
        <v>93</v>
      </c>
      <c r="D67" s="5">
        <v>32203524541</v>
      </c>
      <c r="E67" s="5">
        <v>37647270326</v>
      </c>
      <c r="F67" s="5">
        <v>17420309421</v>
      </c>
      <c r="G67" s="5">
        <v>37762779214</v>
      </c>
      <c r="I67" s="5">
        <v>137643326764</v>
      </c>
      <c r="J67" s="5">
        <v>166876905326</v>
      </c>
      <c r="K67" s="5">
        <v>196908742055</v>
      </c>
      <c r="L67" s="5">
        <v>167271845033</v>
      </c>
      <c r="M67" s="5">
        <v>272127220750</v>
      </c>
      <c r="N67" s="5">
        <v>-81128292894</v>
      </c>
      <c r="O67" s="5">
        <v>688576484166</v>
      </c>
    </row>
    <row r="68" spans="2:15" x14ac:dyDescent="0.35">
      <c r="C68" t="s">
        <v>94</v>
      </c>
      <c r="D68" s="5">
        <v>32478992704</v>
      </c>
      <c r="E68" s="5">
        <v>57874098970</v>
      </c>
      <c r="F68" s="5">
        <v>17899621589</v>
      </c>
      <c r="G68" s="5">
        <v>38082320656</v>
      </c>
      <c r="I68" s="5">
        <v>159308091908</v>
      </c>
      <c r="J68" s="5">
        <v>79181162728</v>
      </c>
      <c r="K68" s="5">
        <v>108056587588</v>
      </c>
      <c r="L68" s="5">
        <v>167246545379</v>
      </c>
      <c r="M68" s="5">
        <v>38428235746</v>
      </c>
      <c r="N68" s="5">
        <v>-101476295049</v>
      </c>
      <c r="O68" s="5">
        <v>-21744866253</v>
      </c>
    </row>
    <row r="69" spans="2:15" x14ac:dyDescent="0.35">
      <c r="C69" t="s">
        <v>7</v>
      </c>
      <c r="D69" s="5">
        <v>32203524541</v>
      </c>
      <c r="E69" s="5">
        <v>37647270326</v>
      </c>
      <c r="F69" s="5">
        <v>17420309421</v>
      </c>
      <c r="G69" s="5">
        <v>37762779213</v>
      </c>
      <c r="I69" s="5">
        <v>137643326764</v>
      </c>
      <c r="J69" s="5">
        <v>166876905325</v>
      </c>
      <c r="K69" s="5">
        <v>196908742054</v>
      </c>
      <c r="L69" s="5">
        <v>172366972548</v>
      </c>
      <c r="M69" s="5">
        <v>272127220750</v>
      </c>
      <c r="N69" s="5">
        <v>-81128292894</v>
      </c>
      <c r="O69" s="5">
        <v>688576484166</v>
      </c>
    </row>
    <row r="70" spans="2:15" x14ac:dyDescent="0.35">
      <c r="C70" t="s">
        <v>95</v>
      </c>
      <c r="D70" s="5">
        <v>32478992704</v>
      </c>
      <c r="E70" s="5">
        <v>57874098970</v>
      </c>
      <c r="F70" s="5">
        <v>17899621589</v>
      </c>
      <c r="G70" s="5">
        <v>38082320656</v>
      </c>
      <c r="I70" s="5">
        <v>159308091908</v>
      </c>
      <c r="J70" s="5">
        <v>79181162728</v>
      </c>
      <c r="K70" s="5">
        <v>108056587588</v>
      </c>
      <c r="L70" s="5">
        <v>167246545379</v>
      </c>
      <c r="M70" s="5">
        <v>38428235746</v>
      </c>
      <c r="N70" s="5">
        <v>-101476295049</v>
      </c>
      <c r="O70" s="5">
        <v>-21744866253</v>
      </c>
    </row>
    <row r="71" spans="2:15" x14ac:dyDescent="0.35">
      <c r="C71" t="s">
        <v>96</v>
      </c>
      <c r="D71" s="5">
        <v>32203524541</v>
      </c>
      <c r="E71" s="5">
        <v>37647270326</v>
      </c>
      <c r="F71" s="5">
        <v>17420309421</v>
      </c>
      <c r="G71" s="5">
        <v>37762779213</v>
      </c>
      <c r="I71" s="5">
        <v>137643326764</v>
      </c>
      <c r="J71" s="5">
        <v>166876905325</v>
      </c>
      <c r="K71" s="5">
        <v>196908742054</v>
      </c>
      <c r="L71" s="5">
        <v>167271845032</v>
      </c>
      <c r="M71" s="5">
        <v>272127220750</v>
      </c>
      <c r="N71" s="5">
        <v>-81128292894</v>
      </c>
      <c r="O71" s="5">
        <v>688576484166</v>
      </c>
    </row>
    <row r="72" spans="2:15" x14ac:dyDescent="0.35">
      <c r="C72" t="s">
        <v>97</v>
      </c>
      <c r="D72" s="5">
        <v>32203524541</v>
      </c>
      <c r="E72" s="5">
        <v>37647270326</v>
      </c>
      <c r="F72" s="5">
        <v>17420309421</v>
      </c>
      <c r="G72" s="5">
        <v>37762779213</v>
      </c>
      <c r="I72" s="5">
        <v>137643326764</v>
      </c>
      <c r="J72" s="5">
        <v>166876905325</v>
      </c>
      <c r="K72" s="5">
        <v>196908742054</v>
      </c>
      <c r="L72" s="5">
        <v>167271845032</v>
      </c>
      <c r="M72" s="5">
        <v>272127220750</v>
      </c>
      <c r="N72" s="5">
        <v>-81128292894</v>
      </c>
      <c r="O72" s="5">
        <v>688576484166</v>
      </c>
    </row>
    <row r="74" spans="2:15" x14ac:dyDescent="0.35">
      <c r="B74" t="s">
        <v>98</v>
      </c>
      <c r="C74" t="s">
        <v>99</v>
      </c>
    </row>
    <row r="75" spans="2:15" x14ac:dyDescent="0.35">
      <c r="C75" t="s">
        <v>100</v>
      </c>
    </row>
    <row r="76" spans="2:15" x14ac:dyDescent="0.35">
      <c r="C76" t="s">
        <v>19</v>
      </c>
      <c r="D76" s="5">
        <v>17711132420</v>
      </c>
      <c r="E76" s="5">
        <v>6459005255</v>
      </c>
      <c r="F76" s="5">
        <v>1814215103</v>
      </c>
      <c r="G76" s="5">
        <v>109133263796</v>
      </c>
      <c r="I76" s="5">
        <v>6459005255</v>
      </c>
      <c r="J76" s="5">
        <v>14232285503</v>
      </c>
      <c r="K76" s="5">
        <v>75587187365</v>
      </c>
      <c r="L76" s="5">
        <v>35899308357</v>
      </c>
      <c r="M76" s="5">
        <v>7249391491</v>
      </c>
      <c r="N76" s="5">
        <v>4390795825</v>
      </c>
      <c r="O76" s="5">
        <v>69789255935</v>
      </c>
    </row>
    <row r="77" spans="2:15" x14ac:dyDescent="0.35">
      <c r="C77" t="s">
        <v>101</v>
      </c>
      <c r="D77" s="5">
        <v>138204551463</v>
      </c>
      <c r="E77" s="5">
        <v>147703080877</v>
      </c>
      <c r="F77" s="5">
        <v>55476992682</v>
      </c>
      <c r="G77" s="5">
        <v>101505497044</v>
      </c>
      <c r="I77" s="5">
        <v>147703080877</v>
      </c>
      <c r="J77" s="5">
        <v>210304880859</v>
      </c>
      <c r="K77" s="5">
        <v>64422246872</v>
      </c>
      <c r="L77" s="5">
        <v>61141616422</v>
      </c>
      <c r="M77" s="5">
        <v>54842183353</v>
      </c>
      <c r="N77" s="5">
        <v>6631427579</v>
      </c>
      <c r="O77" s="5">
        <v>42096602812</v>
      </c>
    </row>
    <row r="78" spans="2:15" x14ac:dyDescent="0.35">
      <c r="C78" t="s">
        <v>103</v>
      </c>
    </row>
    <row r="79" spans="2:15" x14ac:dyDescent="0.35">
      <c r="C79" t="s">
        <v>102</v>
      </c>
      <c r="D79" s="5">
        <v>2994483072</v>
      </c>
      <c r="E79" s="5">
        <v>2994483072</v>
      </c>
      <c r="F79" s="5">
        <v>2994483072</v>
      </c>
      <c r="G79" s="5">
        <v>100369686801</v>
      </c>
      <c r="I79" s="5">
        <v>2994483072</v>
      </c>
      <c r="J79" s="5">
        <v>100369686801</v>
      </c>
      <c r="K79" s="5">
        <v>152603853153</v>
      </c>
    </row>
    <row r="80" spans="2:15" x14ac:dyDescent="0.35">
      <c r="C80" t="s">
        <v>104</v>
      </c>
      <c r="D80" s="5">
        <v>138204551463</v>
      </c>
      <c r="E80" s="5">
        <v>147703080877</v>
      </c>
      <c r="F80" s="5">
        <v>55476992682</v>
      </c>
      <c r="G80" s="5">
        <v>101505497044</v>
      </c>
      <c r="I80" s="5">
        <v>147703080877</v>
      </c>
      <c r="J80" s="5">
        <v>210304880859</v>
      </c>
      <c r="K80" s="5">
        <v>64422246872</v>
      </c>
      <c r="L80" s="5">
        <v>61141616422</v>
      </c>
      <c r="M80" s="5">
        <v>54842183353</v>
      </c>
      <c r="N80" s="5">
        <v>6631427579</v>
      </c>
      <c r="O80" s="5">
        <v>42096602812</v>
      </c>
    </row>
    <row r="81" spans="3:15" x14ac:dyDescent="0.35">
      <c r="C81" t="s">
        <v>105</v>
      </c>
      <c r="K81" s="5">
        <v>4646646847</v>
      </c>
      <c r="L81" s="5">
        <v>11040793694</v>
      </c>
    </row>
    <row r="82" spans="3:15" x14ac:dyDescent="0.35">
      <c r="C82" t="s">
        <v>106</v>
      </c>
      <c r="K82" s="5">
        <v>4646646847</v>
      </c>
      <c r="L82" s="5">
        <v>11040793694</v>
      </c>
    </row>
    <row r="83" spans="3:15" x14ac:dyDescent="0.35">
      <c r="C83" t="s">
        <v>108</v>
      </c>
      <c r="D83" s="5">
        <v>44656724617</v>
      </c>
      <c r="E83" s="5">
        <v>41338468904</v>
      </c>
      <c r="F83" s="5">
        <v>69631232480</v>
      </c>
      <c r="G83" s="5">
        <v>57468284501</v>
      </c>
      <c r="I83" s="5">
        <v>41338468904</v>
      </c>
      <c r="J83" s="5">
        <v>43491386249</v>
      </c>
      <c r="K83" s="5">
        <v>34598519131</v>
      </c>
      <c r="L83" s="5">
        <v>59994838146</v>
      </c>
      <c r="M83" s="5">
        <v>47368467163</v>
      </c>
      <c r="N83" s="5">
        <v>26369382145</v>
      </c>
      <c r="O83" s="5">
        <v>26370240106</v>
      </c>
    </row>
    <row r="84" spans="3:15" x14ac:dyDescent="0.35">
      <c r="C84" t="s">
        <v>80</v>
      </c>
      <c r="D84" s="5">
        <v>919145312529</v>
      </c>
      <c r="E84" s="5">
        <v>935148439753</v>
      </c>
      <c r="F84" s="5">
        <v>1006408730227</v>
      </c>
      <c r="G84" s="5">
        <v>1018765216802</v>
      </c>
      <c r="I84" s="5">
        <v>935148439753</v>
      </c>
      <c r="J84" s="5">
        <v>1019723841135</v>
      </c>
      <c r="K84" s="5">
        <v>981270679957</v>
      </c>
      <c r="L84" s="5">
        <v>953331404353</v>
      </c>
      <c r="M84" s="5">
        <v>1355996226374</v>
      </c>
      <c r="N84" s="5">
        <v>653818438068</v>
      </c>
      <c r="O84" s="5">
        <v>714218932855</v>
      </c>
    </row>
    <row r="85" spans="3:15" x14ac:dyDescent="0.35">
      <c r="C85" t="s">
        <v>109</v>
      </c>
      <c r="D85" s="5">
        <v>325831239348</v>
      </c>
      <c r="E85" s="5">
        <v>324474666741</v>
      </c>
      <c r="F85" s="5">
        <v>266320312857</v>
      </c>
      <c r="G85" s="5">
        <v>402916251536</v>
      </c>
      <c r="I85" s="5">
        <v>324474666741</v>
      </c>
      <c r="J85" s="5">
        <v>371618564173</v>
      </c>
      <c r="K85" s="5">
        <v>292718047848</v>
      </c>
      <c r="L85" s="5">
        <v>317717540135</v>
      </c>
      <c r="M85" s="5">
        <v>190502249869</v>
      </c>
      <c r="N85" s="5">
        <v>107871877963</v>
      </c>
      <c r="O85" s="5">
        <v>162596811212</v>
      </c>
    </row>
    <row r="86" spans="3:15" x14ac:dyDescent="0.35">
      <c r="C86" t="s">
        <v>110</v>
      </c>
    </row>
    <row r="87" spans="3:15" x14ac:dyDescent="0.35">
      <c r="C87" t="s">
        <v>1031</v>
      </c>
      <c r="D87" s="5">
        <v>1016273222028</v>
      </c>
      <c r="E87" s="5">
        <v>1016728787423</v>
      </c>
      <c r="F87" s="5">
        <v>1039020680542</v>
      </c>
      <c r="G87" s="5">
        <v>1045851486515</v>
      </c>
      <c r="I87" s="5">
        <v>1016728787423</v>
      </c>
      <c r="J87" s="5">
        <v>1072219936822</v>
      </c>
      <c r="K87" s="5">
        <v>1039985868405</v>
      </c>
      <c r="L87" s="5">
        <v>837881220083</v>
      </c>
      <c r="M87" s="5">
        <v>1099467415075</v>
      </c>
      <c r="N87" s="5">
        <v>667719895624</v>
      </c>
      <c r="O87" s="5">
        <v>785533771331</v>
      </c>
    </row>
    <row r="88" spans="3:15" x14ac:dyDescent="0.35">
      <c r="C88" t="s">
        <v>1032</v>
      </c>
      <c r="D88" s="5">
        <v>766610214756</v>
      </c>
      <c r="E88" s="5">
        <v>756689041954</v>
      </c>
      <c r="F88" s="5">
        <v>831834094846</v>
      </c>
      <c r="G88" s="5">
        <v>849649726631</v>
      </c>
      <c r="I88" s="5">
        <v>756689041954</v>
      </c>
      <c r="J88" s="5">
        <v>888863786822</v>
      </c>
      <c r="K88" s="5">
        <v>852543719999</v>
      </c>
      <c r="L88" s="5">
        <v>732297970916</v>
      </c>
      <c r="M88" s="5">
        <v>1011029412899</v>
      </c>
      <c r="N88" s="5">
        <v>619365349421</v>
      </c>
      <c r="O88" s="5">
        <v>730172057331</v>
      </c>
    </row>
    <row r="89" spans="3:15" x14ac:dyDescent="0.35">
      <c r="C89" t="s">
        <v>1033</v>
      </c>
      <c r="D89" s="5">
        <v>249663007272</v>
      </c>
      <c r="E89" s="5">
        <v>260039745469</v>
      </c>
      <c r="F89" s="5">
        <v>207186585696</v>
      </c>
      <c r="G89" s="5">
        <v>196201759884</v>
      </c>
      <c r="I89" s="5">
        <v>260039745469</v>
      </c>
      <c r="J89" s="5">
        <v>183356150000</v>
      </c>
      <c r="K89" s="5">
        <v>187442148406</v>
      </c>
      <c r="L89" s="5">
        <v>105583249167</v>
      </c>
      <c r="M89" s="5">
        <v>88438002176</v>
      </c>
      <c r="N89" s="5">
        <v>48354546203</v>
      </c>
      <c r="O89" s="5">
        <v>55361714000</v>
      </c>
    </row>
    <row r="90" spans="3:15" x14ac:dyDescent="0.35">
      <c r="C90" t="s">
        <v>1034</v>
      </c>
    </row>
    <row r="91" spans="3:15" x14ac:dyDescent="0.35">
      <c r="C91" t="s">
        <v>1035</v>
      </c>
      <c r="D91" s="5">
        <v>1016273222028</v>
      </c>
      <c r="E91" s="5">
        <v>1016728787423</v>
      </c>
      <c r="F91" s="5">
        <v>1039020680542</v>
      </c>
      <c r="G91" s="5">
        <v>1045851486515</v>
      </c>
      <c r="I91" s="5">
        <v>1016728787423</v>
      </c>
      <c r="J91" s="5">
        <v>1072219936822</v>
      </c>
      <c r="K91" s="5">
        <v>1039985868405</v>
      </c>
      <c r="L91" s="5">
        <v>837881220083</v>
      </c>
      <c r="M91" s="5">
        <v>1099467415075</v>
      </c>
      <c r="N91" s="5">
        <v>667719895624</v>
      </c>
      <c r="O91" s="5">
        <v>785533771331</v>
      </c>
    </row>
    <row r="92" spans="3:15" x14ac:dyDescent="0.35">
      <c r="C92" t="s">
        <v>111</v>
      </c>
    </row>
    <row r="93" spans="3:15" x14ac:dyDescent="0.35">
      <c r="C93" t="s">
        <v>115</v>
      </c>
      <c r="D93" s="5">
        <v>2182225430635</v>
      </c>
      <c r="E93" s="5">
        <v>2196359651464</v>
      </c>
      <c r="F93" s="5">
        <v>2223053274889</v>
      </c>
      <c r="G93" s="5">
        <v>2242001517148</v>
      </c>
      <c r="I93" s="5">
        <v>2196359651464</v>
      </c>
      <c r="J93" s="5">
        <v>2267580035788</v>
      </c>
      <c r="K93" s="5">
        <v>2298758419421</v>
      </c>
      <c r="L93" s="5">
        <v>2029800072745</v>
      </c>
      <c r="M93" s="5">
        <v>2306652127385</v>
      </c>
      <c r="N93" s="5">
        <v>1709627347071</v>
      </c>
      <c r="O93" s="5">
        <v>1776867723812</v>
      </c>
    </row>
    <row r="94" spans="3:15" x14ac:dyDescent="0.35">
      <c r="C94" t="s">
        <v>116</v>
      </c>
      <c r="D94" s="5">
        <v>2508056669983</v>
      </c>
      <c r="E94" s="5">
        <v>2520834318205</v>
      </c>
      <c r="F94" s="5">
        <v>2489373587746</v>
      </c>
      <c r="G94" s="5">
        <v>2644917768684</v>
      </c>
      <c r="I94" s="5">
        <v>2520834318205</v>
      </c>
      <c r="J94" s="5">
        <v>2639198599961</v>
      </c>
      <c r="K94" s="5">
        <v>2591476467269</v>
      </c>
      <c r="L94" s="5">
        <v>2347517612880</v>
      </c>
      <c r="M94" s="5">
        <v>2497154377254</v>
      </c>
      <c r="N94" s="5">
        <v>1817499225034</v>
      </c>
      <c r="O94" s="5">
        <v>1939464535024</v>
      </c>
    </row>
    <row r="95" spans="3:15" x14ac:dyDescent="0.35">
      <c r="C95" t="s">
        <v>117</v>
      </c>
    </row>
    <row r="96" spans="3:15" x14ac:dyDescent="0.35">
      <c r="C96" t="s">
        <v>118</v>
      </c>
    </row>
    <row r="97" spans="3:15" x14ac:dyDescent="0.35">
      <c r="C97" t="s">
        <v>119</v>
      </c>
      <c r="D97" s="5">
        <v>189461890629</v>
      </c>
      <c r="E97" s="5">
        <v>213049345381</v>
      </c>
      <c r="F97" s="5">
        <v>171220955744</v>
      </c>
      <c r="G97" s="5">
        <v>213721279664</v>
      </c>
      <c r="I97" s="5">
        <v>213049345381</v>
      </c>
      <c r="J97" s="5">
        <v>211181140925</v>
      </c>
      <c r="K97" s="5">
        <v>161569378318</v>
      </c>
      <c r="L97" s="5">
        <v>197371836873</v>
      </c>
      <c r="M97" s="5">
        <v>175197926335</v>
      </c>
      <c r="N97" s="5">
        <v>162457694413</v>
      </c>
      <c r="O97" s="5">
        <v>162066289495</v>
      </c>
    </row>
    <row r="98" spans="3:15" x14ac:dyDescent="0.35">
      <c r="C98" t="s">
        <v>120</v>
      </c>
    </row>
    <row r="99" spans="3:15" x14ac:dyDescent="0.35">
      <c r="C99" t="s">
        <v>286</v>
      </c>
      <c r="D99" s="5">
        <v>18484389409</v>
      </c>
      <c r="E99" s="5">
        <v>27909767981</v>
      </c>
      <c r="F99" s="5">
        <v>13421599635</v>
      </c>
      <c r="G99" s="5">
        <v>29750885771</v>
      </c>
      <c r="I99" s="5">
        <v>27909767981</v>
      </c>
      <c r="J99" s="5">
        <v>43033924502</v>
      </c>
      <c r="K99" s="5">
        <v>29341809465</v>
      </c>
      <c r="L99" s="5">
        <v>34345262634</v>
      </c>
      <c r="M99" s="5">
        <v>39665887868</v>
      </c>
      <c r="N99" s="5">
        <v>47611208470</v>
      </c>
      <c r="O99" s="5">
        <v>42917524622</v>
      </c>
    </row>
    <row r="100" spans="3:15" x14ac:dyDescent="0.35">
      <c r="C100" t="s">
        <v>121</v>
      </c>
    </row>
    <row r="101" spans="3:15" x14ac:dyDescent="0.35">
      <c r="C101" t="s">
        <v>287</v>
      </c>
      <c r="D101" s="5">
        <v>2994483072</v>
      </c>
      <c r="E101" s="5">
        <v>2994483072</v>
      </c>
      <c r="F101" s="5">
        <v>2994483072</v>
      </c>
      <c r="G101" s="5">
        <v>100369686801</v>
      </c>
      <c r="I101" s="5">
        <v>2994483072</v>
      </c>
      <c r="J101" s="5">
        <v>100369686801</v>
      </c>
      <c r="K101" s="5">
        <v>152603853153</v>
      </c>
    </row>
    <row r="102" spans="3:15" x14ac:dyDescent="0.35">
      <c r="C102" t="s">
        <v>122</v>
      </c>
      <c r="D102" s="5">
        <v>35897722793</v>
      </c>
      <c r="E102" s="5">
        <v>34125467750</v>
      </c>
      <c r="F102" s="5">
        <v>12891462817</v>
      </c>
      <c r="G102" s="5">
        <v>28656156969</v>
      </c>
      <c r="I102" s="5">
        <v>34125467750</v>
      </c>
      <c r="J102" s="5">
        <v>27508755984</v>
      </c>
      <c r="K102" s="5">
        <v>35138757780</v>
      </c>
      <c r="L102" s="5">
        <v>33774864135</v>
      </c>
      <c r="M102" s="5">
        <v>15860449705</v>
      </c>
      <c r="N102" s="5">
        <v>4151685823</v>
      </c>
      <c r="O102" s="5">
        <v>214256540</v>
      </c>
    </row>
    <row r="103" spans="3:15" x14ac:dyDescent="0.35">
      <c r="C103" t="s">
        <v>123</v>
      </c>
      <c r="D103" s="5">
        <v>12785490624</v>
      </c>
      <c r="E103" s="5">
        <v>13559342534</v>
      </c>
      <c r="F103" s="5">
        <v>9008083019</v>
      </c>
      <c r="G103" s="5">
        <v>9849341416</v>
      </c>
      <c r="I103" s="5">
        <v>13559342534</v>
      </c>
      <c r="J103" s="5">
        <v>10178114287</v>
      </c>
      <c r="K103" s="5">
        <v>8989257566</v>
      </c>
      <c r="L103" s="5">
        <v>5373776837</v>
      </c>
      <c r="M103" s="5">
        <v>13566535568</v>
      </c>
      <c r="N103" s="5">
        <v>4326252737</v>
      </c>
      <c r="O103" s="5">
        <v>3410458333</v>
      </c>
    </row>
    <row r="104" spans="3:15" x14ac:dyDescent="0.35">
      <c r="C104" t="s">
        <v>124</v>
      </c>
    </row>
    <row r="105" spans="3:15" x14ac:dyDescent="0.35">
      <c r="C105" t="s">
        <v>289</v>
      </c>
    </row>
    <row r="106" spans="3:15" x14ac:dyDescent="0.35">
      <c r="C106" t="s">
        <v>288</v>
      </c>
      <c r="D106" s="5">
        <v>203615450607</v>
      </c>
      <c r="E106" s="5">
        <v>222815283941</v>
      </c>
      <c r="F106" s="5">
        <v>256289338582</v>
      </c>
      <c r="G106" s="5">
        <v>290619338581</v>
      </c>
      <c r="I106" s="5">
        <v>222815283941</v>
      </c>
      <c r="J106" s="5">
        <v>359279338579</v>
      </c>
      <c r="K106" s="5">
        <v>487921098091</v>
      </c>
      <c r="L106" s="5">
        <v>569096976687</v>
      </c>
      <c r="M106" s="5">
        <v>691427216582</v>
      </c>
      <c r="N106" s="5">
        <v>790544051830</v>
      </c>
      <c r="O106" s="5">
        <v>864645139526</v>
      </c>
    </row>
    <row r="107" spans="3:15" x14ac:dyDescent="0.35">
      <c r="C107" t="s">
        <v>126</v>
      </c>
      <c r="D107" s="5">
        <v>122189833311</v>
      </c>
      <c r="E107" s="5">
        <v>137319999976</v>
      </c>
      <c r="F107" s="5">
        <v>135349999978</v>
      </c>
      <c r="G107" s="5">
        <v>133379999980</v>
      </c>
      <c r="I107" s="5">
        <v>137319999976</v>
      </c>
      <c r="J107" s="5">
        <v>129439999984</v>
      </c>
      <c r="K107" s="5">
        <v>81920304471</v>
      </c>
      <c r="L107" s="5">
        <v>122981999997</v>
      </c>
      <c r="M107" s="5">
        <v>99709749996</v>
      </c>
      <c r="N107" s="5">
        <v>76620500000</v>
      </c>
      <c r="O107" s="5">
        <v>46019000000</v>
      </c>
    </row>
    <row r="108" spans="3:15" x14ac:dyDescent="0.35">
      <c r="C108" t="s">
        <v>127</v>
      </c>
      <c r="D108" s="5">
        <v>367673351363</v>
      </c>
      <c r="E108" s="5">
        <v>389067069372</v>
      </c>
      <c r="F108" s="5">
        <v>437081998876</v>
      </c>
      <c r="G108" s="5">
        <v>567546165317</v>
      </c>
      <c r="I108" s="5">
        <v>389067069372</v>
      </c>
      <c r="J108" s="5">
        <v>635065707941</v>
      </c>
      <c r="K108" s="5">
        <v>803832243180</v>
      </c>
      <c r="L108" s="5">
        <v>720979672292</v>
      </c>
      <c r="M108" s="5">
        <v>780502198775</v>
      </c>
      <c r="N108" s="5">
        <v>913234076926</v>
      </c>
      <c r="O108" s="5">
        <v>1031585389523</v>
      </c>
    </row>
    <row r="109" spans="3:15" x14ac:dyDescent="0.35">
      <c r="C109" t="s">
        <v>128</v>
      </c>
      <c r="D109" s="5">
        <v>367673351363</v>
      </c>
      <c r="E109" s="5">
        <v>389067069372</v>
      </c>
      <c r="F109" s="5">
        <v>437081998876</v>
      </c>
      <c r="G109" s="5">
        <v>567546165317</v>
      </c>
      <c r="I109" s="5">
        <v>389067069372</v>
      </c>
      <c r="J109" s="5">
        <v>635065707941</v>
      </c>
      <c r="K109" s="5">
        <v>803832243180</v>
      </c>
      <c r="L109" s="5">
        <v>720979672292</v>
      </c>
      <c r="M109" s="5">
        <v>780502198775</v>
      </c>
      <c r="N109" s="5">
        <v>913234076926</v>
      </c>
      <c r="O109" s="5">
        <v>1031585389523</v>
      </c>
    </row>
    <row r="110" spans="3:15" x14ac:dyDescent="0.35">
      <c r="C110" t="s">
        <v>129</v>
      </c>
    </row>
    <row r="111" spans="3:15" x14ac:dyDescent="0.35">
      <c r="C111" t="s">
        <v>130</v>
      </c>
      <c r="D111" s="5">
        <v>203615450607</v>
      </c>
      <c r="E111" s="5">
        <v>222815283941</v>
      </c>
      <c r="F111" s="5">
        <v>256289338582</v>
      </c>
      <c r="G111" s="5">
        <v>290619338581</v>
      </c>
      <c r="I111" s="5">
        <v>222815283941</v>
      </c>
      <c r="J111" s="5">
        <v>359279338579</v>
      </c>
      <c r="K111" s="5">
        <v>487921098091</v>
      </c>
      <c r="L111" s="5">
        <v>569096976687</v>
      </c>
      <c r="M111" s="5">
        <v>691427216582</v>
      </c>
      <c r="N111" s="5">
        <v>790544051830</v>
      </c>
      <c r="O111" s="5">
        <v>864645139526</v>
      </c>
    </row>
    <row r="112" spans="3:15" x14ac:dyDescent="0.35">
      <c r="C112" t="s">
        <v>290</v>
      </c>
      <c r="D112" s="5">
        <v>122535105923</v>
      </c>
      <c r="E112" s="5">
        <v>127771962509</v>
      </c>
      <c r="F112" s="5">
        <v>153554697205</v>
      </c>
      <c r="G112" s="5">
        <v>153904733363</v>
      </c>
      <c r="I112" s="5">
        <v>127771962509</v>
      </c>
      <c r="J112" s="5">
        <v>155946422879</v>
      </c>
      <c r="K112" s="5">
        <v>143835060522</v>
      </c>
      <c r="L112" s="5">
        <v>135548978558</v>
      </c>
      <c r="M112" s="5">
        <v>64745196919</v>
      </c>
      <c r="N112" s="5">
        <v>103823126570</v>
      </c>
      <c r="O112" s="5">
        <v>148017680227</v>
      </c>
    </row>
    <row r="113" spans="2:15" x14ac:dyDescent="0.35">
      <c r="C113" t="s">
        <v>132</v>
      </c>
      <c r="D113" s="5">
        <v>557135241992</v>
      </c>
      <c r="E113" s="5">
        <v>602116414753</v>
      </c>
      <c r="F113" s="5">
        <v>608302954620</v>
      </c>
      <c r="G113" s="5">
        <v>781267444981</v>
      </c>
      <c r="I113" s="5">
        <v>602116414753</v>
      </c>
      <c r="J113" s="5">
        <v>846246848866</v>
      </c>
      <c r="K113" s="5">
        <v>965401621498</v>
      </c>
      <c r="L113" s="5">
        <v>918351509165</v>
      </c>
      <c r="M113" s="5">
        <v>955700125110</v>
      </c>
      <c r="N113" s="5">
        <v>1075691771339</v>
      </c>
      <c r="O113" s="5">
        <v>1193651679018</v>
      </c>
    </row>
    <row r="114" spans="2:15" x14ac:dyDescent="0.35">
      <c r="C114" t="s">
        <v>133</v>
      </c>
    </row>
    <row r="115" spans="2:15" x14ac:dyDescent="0.35">
      <c r="C115" t="s">
        <v>134</v>
      </c>
      <c r="D115" s="5">
        <v>573784888200</v>
      </c>
      <c r="E115" s="5">
        <v>573784888200</v>
      </c>
      <c r="F115" s="5">
        <v>573784888200</v>
      </c>
      <c r="G115" s="5">
        <v>573784888200</v>
      </c>
      <c r="I115" s="5">
        <v>573784888200</v>
      </c>
      <c r="J115" s="5">
        <v>573784888200</v>
      </c>
      <c r="K115" s="5">
        <v>573784888200</v>
      </c>
      <c r="L115" s="5">
        <v>573784888200</v>
      </c>
      <c r="M115" s="5">
        <v>499836000000</v>
      </c>
      <c r="N115" s="5">
        <v>499836000000</v>
      </c>
      <c r="O115" s="5">
        <v>409836000000</v>
      </c>
    </row>
    <row r="116" spans="2:15" x14ac:dyDescent="0.35">
      <c r="C116" t="s">
        <v>135</v>
      </c>
      <c r="D116" s="5">
        <v>24990738370</v>
      </c>
      <c r="E116" s="5">
        <v>24990738370</v>
      </c>
      <c r="F116" s="5">
        <v>24990738370</v>
      </c>
      <c r="G116" s="5">
        <v>24990738370</v>
      </c>
      <c r="I116" s="5">
        <v>24990738370</v>
      </c>
      <c r="J116" s="5">
        <v>24990738370</v>
      </c>
      <c r="K116" s="5">
        <v>24990738370</v>
      </c>
      <c r="L116" s="5">
        <v>24990738370</v>
      </c>
      <c r="M116" s="5">
        <v>8830613127</v>
      </c>
      <c r="N116" s="5">
        <v>8830613127</v>
      </c>
    </row>
    <row r="117" spans="2:15" x14ac:dyDescent="0.35">
      <c r="C117" t="s">
        <v>136</v>
      </c>
      <c r="D117" s="5">
        <v>433000488893</v>
      </c>
      <c r="E117" s="5">
        <v>384793837130</v>
      </c>
      <c r="F117" s="5">
        <v>275886276328</v>
      </c>
      <c r="G117" s="5">
        <v>246109480330</v>
      </c>
      <c r="I117" s="5">
        <v>384793837130</v>
      </c>
      <c r="J117" s="5">
        <v>174452283389</v>
      </c>
      <c r="K117" s="5">
        <v>46028539243</v>
      </c>
      <c r="L117" s="5">
        <v>-122940927208</v>
      </c>
      <c r="M117" s="5">
        <v>-323208587357</v>
      </c>
      <c r="N117" s="5">
        <v>-420677597501</v>
      </c>
      <c r="O117" s="5">
        <v>-378242076850</v>
      </c>
    </row>
    <row r="118" spans="2:15" x14ac:dyDescent="0.35">
      <c r="C118" t="s">
        <v>9</v>
      </c>
      <c r="D118" s="5">
        <v>1950921427992</v>
      </c>
      <c r="E118" s="5">
        <v>1918717903453</v>
      </c>
      <c r="F118" s="5">
        <v>1881070633125</v>
      </c>
      <c r="G118" s="5">
        <v>1863650323702</v>
      </c>
      <c r="I118" s="5">
        <v>1918717903453</v>
      </c>
      <c r="J118" s="5">
        <v>1792951751094</v>
      </c>
      <c r="K118" s="5">
        <v>1626074845770</v>
      </c>
      <c r="L118" s="5">
        <v>1429166103715</v>
      </c>
      <c r="M118" s="5">
        <v>1541454252144</v>
      </c>
      <c r="N118" s="5">
        <v>741807453694</v>
      </c>
      <c r="O118" s="5">
        <v>745812856005</v>
      </c>
    </row>
    <row r="119" spans="2:15" x14ac:dyDescent="0.35">
      <c r="C119" t="s">
        <v>140</v>
      </c>
      <c r="D119" s="5">
        <v>2508056669984</v>
      </c>
      <c r="E119" s="5">
        <v>2520834318206</v>
      </c>
      <c r="F119" s="5">
        <v>2489373587745</v>
      </c>
      <c r="G119" s="5">
        <v>2644917768683</v>
      </c>
      <c r="I119" s="5">
        <v>2520834318206</v>
      </c>
      <c r="J119" s="5">
        <v>2639198599960</v>
      </c>
      <c r="K119" s="5">
        <v>2591476467268</v>
      </c>
      <c r="L119" s="5">
        <v>2347517612880</v>
      </c>
      <c r="M119" s="5">
        <v>2497154377254</v>
      </c>
      <c r="N119" s="5">
        <v>1817499225033</v>
      </c>
      <c r="O119" s="5">
        <v>1939464535023</v>
      </c>
    </row>
    <row r="120" spans="2:15" x14ac:dyDescent="0.35">
      <c r="C120" t="s">
        <v>141</v>
      </c>
      <c r="D120" s="5">
        <v>5737848882</v>
      </c>
      <c r="E120" s="5">
        <v>5737848882</v>
      </c>
      <c r="F120" s="5">
        <v>5737848882</v>
      </c>
      <c r="G120" s="5">
        <v>5737848882</v>
      </c>
      <c r="I120" s="5">
        <v>5737848882</v>
      </c>
      <c r="J120" s="5">
        <v>5737848882</v>
      </c>
      <c r="K120" s="5">
        <v>5737848882</v>
      </c>
      <c r="L120" s="5">
        <v>5737848882</v>
      </c>
      <c r="M120" s="5">
        <v>4998360000</v>
      </c>
      <c r="N120" s="5">
        <v>4998360000</v>
      </c>
      <c r="O120" s="5">
        <v>409836</v>
      </c>
    </row>
    <row r="122" spans="2:15" x14ac:dyDescent="0.35">
      <c r="B122" t="s">
        <v>142</v>
      </c>
      <c r="C122" t="s">
        <v>143</v>
      </c>
      <c r="D122" s="5">
        <v>53559067157</v>
      </c>
      <c r="E122" s="5">
        <v>115894528512</v>
      </c>
      <c r="F122" s="5">
        <v>35442060712</v>
      </c>
      <c r="G122" s="5">
        <v>41479166303</v>
      </c>
      <c r="I122" s="5">
        <v>366576138297</v>
      </c>
      <c r="J122" s="5">
        <v>111433943116</v>
      </c>
      <c r="K122" s="5">
        <v>355175776509</v>
      </c>
      <c r="L122" s="5">
        <v>213075287779</v>
      </c>
      <c r="M122" s="5">
        <v>36234610971</v>
      </c>
      <c r="N122" s="5">
        <v>24100145102</v>
      </c>
      <c r="O122" s="5">
        <v>-19024306673</v>
      </c>
    </row>
    <row r="123" spans="2:15" x14ac:dyDescent="0.35">
      <c r="C123" t="s">
        <v>144</v>
      </c>
      <c r="D123" s="5">
        <v>176041453611</v>
      </c>
      <c r="E123" s="5">
        <v>162667130469</v>
      </c>
      <c r="F123" s="5">
        <v>198685557820</v>
      </c>
      <c r="G123" s="5">
        <v>171936347554</v>
      </c>
      <c r="I123" s="5">
        <v>855326069700</v>
      </c>
      <c r="J123" s="5">
        <v>586701190930</v>
      </c>
      <c r="K123" s="5">
        <v>870444401501</v>
      </c>
      <c r="L123" s="5">
        <v>1001401645385</v>
      </c>
      <c r="M123" s="5">
        <v>719713733535</v>
      </c>
      <c r="N123" s="5">
        <v>529657664652</v>
      </c>
      <c r="O123" s="5">
        <v>213725872008</v>
      </c>
    </row>
    <row r="124" spans="2:15" x14ac:dyDescent="0.35">
      <c r="C124" t="s">
        <v>145</v>
      </c>
      <c r="D124" s="5">
        <v>-90227052998</v>
      </c>
      <c r="E124" s="5">
        <v>-31245192174</v>
      </c>
      <c r="F124" s="5">
        <v>-127297174253</v>
      </c>
      <c r="G124" s="5">
        <v>-89957937582</v>
      </c>
      <c r="I124" s="5">
        <v>-356860181324</v>
      </c>
      <c r="J124" s="5">
        <v>-343659852017</v>
      </c>
      <c r="K124" s="5">
        <v>-366515019797</v>
      </c>
      <c r="L124" s="5">
        <v>-608720450381</v>
      </c>
      <c r="M124" s="5">
        <v>-435406695350</v>
      </c>
      <c r="N124" s="5">
        <v>-318495529679</v>
      </c>
      <c r="O124" s="5">
        <v>-117074428188</v>
      </c>
    </row>
    <row r="125" spans="2:15" x14ac:dyDescent="0.35">
      <c r="C125" t="s">
        <v>544</v>
      </c>
      <c r="D125" s="5">
        <v>-14040903095</v>
      </c>
      <c r="E125" s="5">
        <v>4722528585</v>
      </c>
      <c r="F125" s="5">
        <v>4325862159</v>
      </c>
      <c r="G125" s="5">
        <v>-25977406552</v>
      </c>
      <c r="I125" s="5">
        <v>-31668107454</v>
      </c>
      <c r="J125" s="5">
        <v>-30013131123</v>
      </c>
      <c r="K125" s="5">
        <v>-41667800788</v>
      </c>
      <c r="L125" s="5">
        <v>-79189601607</v>
      </c>
      <c r="N125" s="5">
        <v>-66872907336</v>
      </c>
      <c r="O125" s="5">
        <v>-28323794496</v>
      </c>
    </row>
    <row r="126" spans="2:15" x14ac:dyDescent="0.35">
      <c r="C126" t="s">
        <v>479</v>
      </c>
      <c r="D126" s="5">
        <v>-6162746872</v>
      </c>
      <c r="E126" s="5">
        <v>-4099609024</v>
      </c>
      <c r="F126" s="5">
        <v>-2857933939</v>
      </c>
      <c r="G126" s="5">
        <v>-4572138865</v>
      </c>
      <c r="I126" s="5">
        <v>-16395409917</v>
      </c>
      <c r="J126" s="5">
        <v>-14105408505</v>
      </c>
      <c r="K126" s="5">
        <v>-45250134088</v>
      </c>
      <c r="L126" s="5">
        <v>-55108792381</v>
      </c>
      <c r="M126" s="5">
        <v>-95409152318</v>
      </c>
      <c r="N126" s="5">
        <v>-27987532918</v>
      </c>
      <c r="O126" s="5">
        <v>-25163765124</v>
      </c>
    </row>
    <row r="127" spans="2:15" x14ac:dyDescent="0.35">
      <c r="C127" t="s">
        <v>296</v>
      </c>
      <c r="D127" s="5">
        <v>-5981796301</v>
      </c>
      <c r="E127" s="5">
        <v>-7104421222</v>
      </c>
      <c r="F127" s="5">
        <v>-7460920462</v>
      </c>
      <c r="G127" s="5">
        <v>-8576205660</v>
      </c>
      <c r="I127" s="5">
        <v>-31540535041</v>
      </c>
      <c r="J127" s="5">
        <v>-40413160625</v>
      </c>
      <c r="K127" s="5">
        <v>-46648522975</v>
      </c>
      <c r="L127" s="5">
        <v>-61951549576</v>
      </c>
      <c r="M127" s="5">
        <v>-114596624334</v>
      </c>
      <c r="N127" s="5">
        <v>-92201549617</v>
      </c>
      <c r="O127" s="5">
        <v>-62188190873</v>
      </c>
    </row>
    <row r="128" spans="2:15" x14ac:dyDescent="0.35">
      <c r="C128" t="s">
        <v>1269</v>
      </c>
      <c r="D128" s="5">
        <v>-6069887188</v>
      </c>
      <c r="E128" s="5">
        <v>-9045908122</v>
      </c>
      <c r="F128" s="5">
        <v>-29953330613</v>
      </c>
      <c r="G128" s="5">
        <v>-1373492592</v>
      </c>
      <c r="I128" s="5">
        <v>-52285697667</v>
      </c>
      <c r="J128" s="5">
        <v>-48881396646</v>
      </c>
      <c r="K128" s="5">
        <v>-40588575156</v>
      </c>
      <c r="M128" s="5">
        <v>-21118882476</v>
      </c>
    </row>
    <row r="129" spans="3:15" x14ac:dyDescent="0.35">
      <c r="C129" t="s">
        <v>506</v>
      </c>
      <c r="J129" s="5">
        <v>1805701102</v>
      </c>
      <c r="K129" s="5">
        <v>24673360289</v>
      </c>
    </row>
    <row r="130" spans="3:15" x14ac:dyDescent="0.35">
      <c r="C130" t="s">
        <v>1270</v>
      </c>
      <c r="K130" s="5">
        <v>728067523</v>
      </c>
      <c r="L130" s="5">
        <v>16644036339</v>
      </c>
    </row>
    <row r="131" spans="3:15" x14ac:dyDescent="0.35">
      <c r="C131" t="s">
        <v>1271</v>
      </c>
      <c r="M131" s="5">
        <v>-16947768086</v>
      </c>
    </row>
    <row r="132" spans="3:15" x14ac:dyDescent="0.35">
      <c r="C132" t="s">
        <v>150</v>
      </c>
      <c r="D132" s="5">
        <v>-35216258005</v>
      </c>
      <c r="E132" s="5">
        <v>-44652217564</v>
      </c>
      <c r="F132" s="5">
        <v>-129393142593</v>
      </c>
      <c r="G132" s="5">
        <v>-33411022639</v>
      </c>
      <c r="I132" s="5">
        <v>-239577957169</v>
      </c>
      <c r="J132" s="5">
        <v>-133331748900</v>
      </c>
      <c r="K132" s="5">
        <v>29498524109</v>
      </c>
      <c r="L132" s="5">
        <v>-105605137514</v>
      </c>
      <c r="M132" s="5">
        <v>7824698766</v>
      </c>
      <c r="N132" s="5">
        <v>-3642837539</v>
      </c>
      <c r="O132" s="5">
        <v>3367564686</v>
      </c>
    </row>
    <row r="133" spans="3:15" x14ac:dyDescent="0.35">
      <c r="C133" t="s">
        <v>151</v>
      </c>
      <c r="D133" s="5">
        <v>-7090681984</v>
      </c>
      <c r="E133" s="5">
        <v>-66597520796</v>
      </c>
      <c r="F133" s="5">
        <v>-13367966812</v>
      </c>
      <c r="G133" s="5">
        <v>-32518511997</v>
      </c>
      <c r="I133" s="5">
        <v>-134771461376</v>
      </c>
      <c r="J133" s="5">
        <v>-39457096079</v>
      </c>
      <c r="K133" s="5">
        <v>-344986421609</v>
      </c>
      <c r="L133" s="5">
        <v>-78820233399</v>
      </c>
      <c r="M133" s="5">
        <v>-41388595505</v>
      </c>
      <c r="N133" s="5">
        <v>-85855767673</v>
      </c>
      <c r="O133" s="5">
        <v>-245991326304</v>
      </c>
    </row>
    <row r="134" spans="3:15" x14ac:dyDescent="0.35">
      <c r="C134" t="s">
        <v>155</v>
      </c>
      <c r="D134" s="5">
        <v>-2138802118</v>
      </c>
      <c r="E134" s="5">
        <v>-13744361023</v>
      </c>
      <c r="F134" s="5">
        <v>-2383141000</v>
      </c>
      <c r="G134" s="5">
        <v>-25923355096</v>
      </c>
      <c r="I134" s="5">
        <v>-51083148964</v>
      </c>
      <c r="J134" s="5">
        <v>-14732325605</v>
      </c>
      <c r="K134" s="5">
        <v>-146359217693</v>
      </c>
      <c r="L134" s="5">
        <v>-45420846603</v>
      </c>
      <c r="M134" s="5">
        <v>-14461998628</v>
      </c>
      <c r="N134" s="5">
        <v>-78334656470</v>
      </c>
      <c r="O134" s="5">
        <v>-225104617546</v>
      </c>
    </row>
    <row r="135" spans="3:15" x14ac:dyDescent="0.35">
      <c r="C135" t="s">
        <v>508</v>
      </c>
      <c r="K135" s="5">
        <v>2000000000</v>
      </c>
    </row>
    <row r="136" spans="3:15" x14ac:dyDescent="0.35">
      <c r="C136" t="s">
        <v>785</v>
      </c>
    </row>
    <row r="137" spans="3:15" x14ac:dyDescent="0.35">
      <c r="C137" t="s">
        <v>1272</v>
      </c>
    </row>
    <row r="138" spans="3:15" x14ac:dyDescent="0.35">
      <c r="C138" t="s">
        <v>1273</v>
      </c>
      <c r="K138" s="5">
        <v>6394146847</v>
      </c>
    </row>
    <row r="139" spans="3:15" x14ac:dyDescent="0.35">
      <c r="C139" t="s">
        <v>770</v>
      </c>
      <c r="L139" s="5">
        <v>-1751500000</v>
      </c>
    </row>
    <row r="140" spans="3:15" x14ac:dyDescent="0.35">
      <c r="C140" t="s">
        <v>1034</v>
      </c>
    </row>
    <row r="141" spans="3:15" x14ac:dyDescent="0.35">
      <c r="C141" t="s">
        <v>164</v>
      </c>
      <c r="D141" s="5">
        <v>-35216258005</v>
      </c>
      <c r="E141" s="5">
        <v>-44652217564</v>
      </c>
      <c r="F141" s="5">
        <v>-129393142593</v>
      </c>
      <c r="G141" s="5">
        <v>-33411022639</v>
      </c>
      <c r="I141" s="5">
        <v>-239577957169</v>
      </c>
      <c r="J141" s="5">
        <v>-133331748900</v>
      </c>
      <c r="K141" s="5">
        <v>29498524109</v>
      </c>
      <c r="L141" s="5">
        <v>-105605137514</v>
      </c>
      <c r="M141" s="5">
        <v>7824698766</v>
      </c>
      <c r="N141" s="5">
        <v>-3642837539</v>
      </c>
      <c r="O141" s="5">
        <v>3367564686</v>
      </c>
    </row>
    <row r="142" spans="3:15" x14ac:dyDescent="0.35">
      <c r="C142" t="s">
        <v>401</v>
      </c>
    </row>
    <row r="143" spans="3:15" x14ac:dyDescent="0.35">
      <c r="C143" t="s">
        <v>1274</v>
      </c>
      <c r="N143" s="5">
        <v>263003169</v>
      </c>
      <c r="O143" s="5">
        <v>-263003169</v>
      </c>
    </row>
    <row r="144" spans="3:15" x14ac:dyDescent="0.35">
      <c r="C144" t="s">
        <v>1275</v>
      </c>
      <c r="N144" s="5">
        <v>103500000000</v>
      </c>
    </row>
    <row r="145" spans="2:15" x14ac:dyDescent="0.35">
      <c r="C145" t="s">
        <v>619</v>
      </c>
      <c r="N145" s="5">
        <v>-4669386873</v>
      </c>
    </row>
    <row r="146" spans="2:15" x14ac:dyDescent="0.35">
      <c r="C146" t="s">
        <v>317</v>
      </c>
      <c r="N146" s="5">
        <v>1980029953</v>
      </c>
      <c r="O146" s="5">
        <v>589066396708</v>
      </c>
    </row>
    <row r="147" spans="2:15" x14ac:dyDescent="0.35">
      <c r="C147" t="s">
        <v>165</v>
      </c>
      <c r="D147" s="5">
        <v>-35185945357</v>
      </c>
      <c r="E147" s="5">
        <v>-32360000001</v>
      </c>
      <c r="F147" s="5">
        <v>-32360000001</v>
      </c>
      <c r="G147" s="5">
        <v>-32360000001</v>
      </c>
      <c r="I147" s="5">
        <v>-129440000004</v>
      </c>
      <c r="J147" s="5">
        <v>-81920304487</v>
      </c>
      <c r="K147" s="5">
        <v>-122982000003</v>
      </c>
      <c r="L147" s="5">
        <v>-99709749996</v>
      </c>
      <c r="M147" s="5">
        <v>-532282705846</v>
      </c>
      <c r="N147" s="5">
        <v>-46019000000</v>
      </c>
    </row>
    <row r="148" spans="2:15" x14ac:dyDescent="0.35">
      <c r="C148" t="s">
        <v>854</v>
      </c>
    </row>
    <row r="149" spans="2:15" x14ac:dyDescent="0.35">
      <c r="C149" t="s">
        <v>1164</v>
      </c>
      <c r="O149" s="5">
        <v>-670281637956</v>
      </c>
    </row>
    <row r="150" spans="2:15" x14ac:dyDescent="0.35">
      <c r="C150" t="s">
        <v>1276</v>
      </c>
      <c r="E150" s="5">
        <v>-11877174408</v>
      </c>
      <c r="I150" s="5">
        <v>-11877174408</v>
      </c>
    </row>
    <row r="151" spans="2:15" x14ac:dyDescent="0.35">
      <c r="C151" t="s">
        <v>375</v>
      </c>
      <c r="D151" s="5">
        <v>4486865793</v>
      </c>
      <c r="E151" s="5">
        <v>97979382</v>
      </c>
      <c r="F151" s="5">
        <v>-88588939849</v>
      </c>
      <c r="I151" s="5">
        <v>4486865793</v>
      </c>
      <c r="J151" s="5">
        <v>92977826260</v>
      </c>
      <c r="K151" s="5">
        <v>159197624229</v>
      </c>
      <c r="M151" s="5">
        <v>739739497038</v>
      </c>
      <c r="N151" s="5">
        <v>10807566212</v>
      </c>
      <c r="O151" s="5">
        <v>111711257966</v>
      </c>
    </row>
    <row r="152" spans="2:15" x14ac:dyDescent="0.35">
      <c r="C152" t="s">
        <v>495</v>
      </c>
      <c r="D152" s="5">
        <v>-4517178441</v>
      </c>
      <c r="E152" s="5">
        <v>-513022537</v>
      </c>
      <c r="F152" s="5">
        <v>-8444202743</v>
      </c>
      <c r="G152" s="5">
        <v>-1051022638</v>
      </c>
      <c r="I152" s="5">
        <v>-102747648550</v>
      </c>
      <c r="J152" s="5">
        <v>-144389270673</v>
      </c>
      <c r="K152" s="5">
        <v>-6717100117</v>
      </c>
      <c r="L152" s="5">
        <v>-5895387518</v>
      </c>
      <c r="M152" s="5">
        <v>-199632092426</v>
      </c>
      <c r="N152" s="5">
        <v>-69505050000</v>
      </c>
      <c r="O152" s="5">
        <v>-26865448863</v>
      </c>
    </row>
    <row r="153" spans="2:15" x14ac:dyDescent="0.35">
      <c r="C153" t="s">
        <v>174</v>
      </c>
      <c r="D153" s="5">
        <v>11252127168</v>
      </c>
      <c r="E153" s="5">
        <v>4644790152</v>
      </c>
      <c r="F153" s="5">
        <v>-107319048693</v>
      </c>
      <c r="G153" s="5">
        <v>-24450368333</v>
      </c>
      <c r="I153" s="5">
        <v>-7773280248</v>
      </c>
      <c r="J153" s="5">
        <v>-61354901863</v>
      </c>
      <c r="K153" s="5">
        <v>39687879009</v>
      </c>
      <c r="L153" s="5">
        <v>28649916866</v>
      </c>
      <c r="M153" s="5">
        <v>2670714232</v>
      </c>
      <c r="N153" s="5">
        <v>-65398460110</v>
      </c>
      <c r="O153" s="5">
        <v>-261648068291</v>
      </c>
    </row>
    <row r="154" spans="2:15" x14ac:dyDescent="0.35">
      <c r="C154" t="s">
        <v>175</v>
      </c>
      <c r="D154" s="5">
        <v>6459005255</v>
      </c>
      <c r="I154" s="5">
        <v>14232285503</v>
      </c>
      <c r="J154" s="5">
        <v>75587187366</v>
      </c>
      <c r="K154" s="5">
        <v>35899308357</v>
      </c>
      <c r="L154" s="5">
        <v>7249391491</v>
      </c>
      <c r="M154" s="5">
        <v>4578677258</v>
      </c>
      <c r="N154" s="5">
        <v>69789255935</v>
      </c>
      <c r="O154" s="5">
        <v>331437324226</v>
      </c>
    </row>
    <row r="155" spans="2:15" x14ac:dyDescent="0.35">
      <c r="C155" t="s">
        <v>176</v>
      </c>
      <c r="D155" s="5">
        <v>17711132423</v>
      </c>
      <c r="E155" s="5">
        <v>4644790152</v>
      </c>
      <c r="F155" s="5">
        <v>-107319048693</v>
      </c>
      <c r="G155" s="5">
        <v>-24450368333</v>
      </c>
      <c r="I155" s="5">
        <v>6459005255</v>
      </c>
      <c r="J155" s="5">
        <v>14232285503</v>
      </c>
      <c r="K155" s="5">
        <v>75587187366</v>
      </c>
      <c r="L155" s="5">
        <v>35899308357</v>
      </c>
      <c r="M155" s="5">
        <v>7249391490</v>
      </c>
      <c r="N155" s="5">
        <v>4390795825</v>
      </c>
      <c r="O155" s="5">
        <v>69789255935</v>
      </c>
    </row>
    <row r="157" spans="2:15" x14ac:dyDescent="0.35">
      <c r="B157" t="s">
        <v>177</v>
      </c>
      <c r="C157" t="s">
        <v>11</v>
      </c>
      <c r="D157" s="5">
        <v>5740000000</v>
      </c>
      <c r="E157" s="5">
        <v>5740000000</v>
      </c>
      <c r="F157" s="5">
        <v>5740000000</v>
      </c>
      <c r="G157" s="5">
        <v>5740000000</v>
      </c>
      <c r="I157" s="5">
        <v>5740000000</v>
      </c>
      <c r="J157" s="5">
        <v>5740000000</v>
      </c>
      <c r="K157" s="5">
        <v>5740000000</v>
      </c>
      <c r="L157" s="5">
        <v>5740000000</v>
      </c>
      <c r="M157" s="5">
        <v>5000000000</v>
      </c>
      <c r="N157" s="5">
        <v>5000000000</v>
      </c>
      <c r="O157" s="5">
        <v>0</v>
      </c>
    </row>
    <row r="158" spans="2:15" x14ac:dyDescent="0.35">
      <c r="C158" t="s">
        <v>178</v>
      </c>
      <c r="D158" s="6">
        <v>5.66</v>
      </c>
      <c r="E158" s="6">
        <v>10.09</v>
      </c>
      <c r="F158" s="6">
        <v>3.12</v>
      </c>
      <c r="G158" s="6">
        <v>6.64</v>
      </c>
    </row>
    <row r="159" spans="2:15" x14ac:dyDescent="0.35">
      <c r="C159" t="s">
        <v>179</v>
      </c>
      <c r="D159" s="6">
        <v>1492.93</v>
      </c>
      <c r="E159" s="6">
        <v>968.78</v>
      </c>
      <c r="F159" s="6">
        <v>5897.44</v>
      </c>
      <c r="G159" s="6">
        <v>79.819999999999993</v>
      </c>
    </row>
    <row r="160" spans="2:15" x14ac:dyDescent="0.35">
      <c r="C160" t="s">
        <v>62</v>
      </c>
      <c r="D160" s="6">
        <v>291.13</v>
      </c>
      <c r="E160" s="6">
        <v>220.04</v>
      </c>
      <c r="F160" s="6">
        <v>691.59</v>
      </c>
      <c r="G160" s="6">
        <v>14.52</v>
      </c>
    </row>
    <row r="161" spans="3:7" x14ac:dyDescent="0.35">
      <c r="C161" t="s">
        <v>180</v>
      </c>
      <c r="D161" s="5">
        <v>78550000000</v>
      </c>
      <c r="E161" s="5">
        <v>168280000000</v>
      </c>
      <c r="F161" s="5">
        <v>44620000000</v>
      </c>
      <c r="G161" s="5">
        <v>88680000000</v>
      </c>
    </row>
    <row r="162" spans="3:7" x14ac:dyDescent="0.35">
      <c r="C162" t="s">
        <v>181</v>
      </c>
      <c r="D162" s="6">
        <v>1.29E-2</v>
      </c>
      <c r="E162" s="6">
        <v>2.3E-2</v>
      </c>
      <c r="F162" s="6">
        <v>7.1999999999999998E-3</v>
      </c>
      <c r="G162" s="6">
        <v>1.44E-2</v>
      </c>
    </row>
    <row r="163" spans="3:7" x14ac:dyDescent="0.35">
      <c r="C163" t="s">
        <v>182</v>
      </c>
      <c r="D163" s="6">
        <v>1.66E-2</v>
      </c>
      <c r="E163" s="6">
        <v>3.0200000000000001E-2</v>
      </c>
      <c r="F163" s="6">
        <v>9.4999999999999998E-3</v>
      </c>
      <c r="G163" s="6">
        <v>2.0400000000000001E-2</v>
      </c>
    </row>
    <row r="164" spans="3:7" x14ac:dyDescent="0.35">
      <c r="C164" t="s">
        <v>183</v>
      </c>
      <c r="D164" s="6">
        <v>2.5000000000000001E-2</v>
      </c>
      <c r="E164" s="6">
        <v>2.52E-2</v>
      </c>
      <c r="F164" s="6">
        <v>9.8999999999999991E-3</v>
      </c>
      <c r="G164" s="6">
        <v>2.7699999999999999E-2</v>
      </c>
    </row>
    <row r="165" spans="3:7" x14ac:dyDescent="0.35">
      <c r="C165" t="s">
        <v>184</v>
      </c>
      <c r="D165" s="6">
        <v>6.07</v>
      </c>
      <c r="E165" s="6">
        <v>5.47</v>
      </c>
      <c r="F165" s="6">
        <v>3.15</v>
      </c>
      <c r="G165" s="6">
        <v>7.86</v>
      </c>
    </row>
    <row r="166" spans="3:7" x14ac:dyDescent="0.35">
      <c r="C166" t="s">
        <v>185</v>
      </c>
      <c r="D166" s="5">
        <v>1951000000000</v>
      </c>
      <c r="E166" s="5">
        <v>1919000000000</v>
      </c>
      <c r="F166" s="5">
        <v>1881000000000</v>
      </c>
      <c r="G166" s="5">
        <v>1864000000000</v>
      </c>
    </row>
    <row r="167" spans="3:7" x14ac:dyDescent="0.35">
      <c r="C167" t="s">
        <v>186</v>
      </c>
      <c r="D167" s="6">
        <v>24.85</v>
      </c>
      <c r="E167" s="6">
        <v>29.23</v>
      </c>
      <c r="F167" s="6">
        <v>56.12</v>
      </c>
      <c r="G167" s="6">
        <v>1.63</v>
      </c>
    </row>
    <row r="168" spans="3:7" x14ac:dyDescent="0.35">
      <c r="C168" t="s">
        <v>187</v>
      </c>
      <c r="D168" s="6">
        <v>340.01</v>
      </c>
      <c r="E168" s="6">
        <v>334.4</v>
      </c>
      <c r="F168" s="6">
        <v>327.84</v>
      </c>
      <c r="G168" s="6">
        <v>324.8</v>
      </c>
    </row>
    <row r="169" spans="3:7" x14ac:dyDescent="0.35">
      <c r="C169" t="s">
        <v>188</v>
      </c>
      <c r="D169" s="6">
        <v>24.85</v>
      </c>
      <c r="E169" s="6">
        <v>29.23</v>
      </c>
      <c r="F169" s="6">
        <v>56.12</v>
      </c>
      <c r="G169" s="6">
        <v>1.63</v>
      </c>
    </row>
    <row r="170" spans="3:7" x14ac:dyDescent="0.35">
      <c r="C170" t="s">
        <v>189</v>
      </c>
      <c r="D170" s="6">
        <v>340.01</v>
      </c>
      <c r="E170" s="6">
        <v>334.4</v>
      </c>
      <c r="F170" s="6">
        <v>327.84</v>
      </c>
      <c r="G170" s="6">
        <v>324.8</v>
      </c>
    </row>
    <row r="171" spans="3:7" x14ac:dyDescent="0.35">
      <c r="C171" t="s">
        <v>190</v>
      </c>
      <c r="D171" s="5">
        <v>122000000000</v>
      </c>
      <c r="E171" s="5">
        <v>137000000000</v>
      </c>
      <c r="F171" s="5">
        <v>135000000000</v>
      </c>
      <c r="G171" s="5">
        <v>133000000000</v>
      </c>
    </row>
    <row r="172" spans="3:7" x14ac:dyDescent="0.35">
      <c r="C172" t="s">
        <v>191</v>
      </c>
      <c r="D172" s="5">
        <v>204000000000</v>
      </c>
      <c r="E172" s="5">
        <v>223000000000</v>
      </c>
      <c r="F172" s="5">
        <v>256000000000</v>
      </c>
      <c r="G172" s="5">
        <v>291000000000</v>
      </c>
    </row>
    <row r="173" spans="3:7" x14ac:dyDescent="0.35">
      <c r="C173" t="s">
        <v>192</v>
      </c>
      <c r="D173" s="5">
        <v>1951000000000</v>
      </c>
      <c r="E173" s="5">
        <v>1919000000000</v>
      </c>
      <c r="F173" s="5">
        <v>1881000000000</v>
      </c>
      <c r="G173" s="5">
        <v>1864000000000</v>
      </c>
    </row>
    <row r="174" spans="3:7" x14ac:dyDescent="0.35">
      <c r="C174" t="s">
        <v>23</v>
      </c>
      <c r="D174" s="5">
        <v>326000000000</v>
      </c>
      <c r="E174" s="5">
        <v>360000000000</v>
      </c>
      <c r="F174" s="5">
        <v>392000000000</v>
      </c>
      <c r="G174" s="5">
        <v>424000000000</v>
      </c>
    </row>
    <row r="175" spans="3:7" x14ac:dyDescent="0.35">
      <c r="C175" t="s">
        <v>20</v>
      </c>
      <c r="D175" s="5">
        <v>308000000000</v>
      </c>
      <c r="E175" s="5">
        <v>354000000000</v>
      </c>
      <c r="F175" s="5">
        <v>390000000000</v>
      </c>
      <c r="G175" s="5">
        <v>315000000000</v>
      </c>
    </row>
    <row r="176" spans="3:7" x14ac:dyDescent="0.35">
      <c r="C176" t="s">
        <v>193</v>
      </c>
      <c r="D176" s="5">
        <v>136000000000</v>
      </c>
      <c r="E176" s="5">
        <v>111000000000</v>
      </c>
      <c r="F176" s="5">
        <v>95000000000</v>
      </c>
      <c r="G176" s="5">
        <v>189000000000</v>
      </c>
    </row>
    <row r="177" spans="3:15" x14ac:dyDescent="0.35">
      <c r="C177" t="s">
        <v>194</v>
      </c>
      <c r="D177" s="5">
        <v>54000000000</v>
      </c>
      <c r="E177" s="5">
        <v>116000000000</v>
      </c>
      <c r="F177" s="5">
        <v>35000000000</v>
      </c>
      <c r="G177" s="5">
        <v>41000000000</v>
      </c>
    </row>
    <row r="178" spans="3:15" x14ac:dyDescent="0.35">
      <c r="C178" t="s">
        <v>195</v>
      </c>
      <c r="D178" s="5">
        <v>-2000000000</v>
      </c>
      <c r="E178" s="5">
        <v>-14000000000</v>
      </c>
      <c r="F178" s="5">
        <v>-2000000000</v>
      </c>
      <c r="G178" s="5">
        <v>-26000000000</v>
      </c>
    </row>
    <row r="179" spans="3:15" x14ac:dyDescent="0.35">
      <c r="C179" t="s">
        <v>12</v>
      </c>
      <c r="D179" s="5">
        <v>51000000000</v>
      </c>
      <c r="E179" s="5">
        <v>102000000000</v>
      </c>
      <c r="F179" s="5">
        <v>33000000000</v>
      </c>
      <c r="G179" s="5">
        <v>16000000000</v>
      </c>
    </row>
    <row r="180" spans="3:15" x14ac:dyDescent="0.35">
      <c r="C180" t="s">
        <v>15</v>
      </c>
      <c r="D180" s="6">
        <v>8.9600000000000009</v>
      </c>
      <c r="E180" s="6">
        <v>17.8</v>
      </c>
      <c r="F180" s="6">
        <v>5.76</v>
      </c>
      <c r="G180" s="6">
        <v>2.71</v>
      </c>
    </row>
    <row r="181" spans="3:15" x14ac:dyDescent="0.35">
      <c r="C181" t="s">
        <v>47</v>
      </c>
      <c r="I181" s="6">
        <v>27.76</v>
      </c>
      <c r="J181" s="6">
        <v>13.8</v>
      </c>
      <c r="K181" s="6">
        <v>18.829999999999998</v>
      </c>
      <c r="L181" s="5">
        <v>30</v>
      </c>
      <c r="M181" s="6">
        <v>7.69</v>
      </c>
      <c r="N181" s="6">
        <v>-20.3</v>
      </c>
      <c r="O181" s="6">
        <v>-53057.48</v>
      </c>
    </row>
    <row r="182" spans="3:15" x14ac:dyDescent="0.35">
      <c r="C182" t="s">
        <v>61</v>
      </c>
      <c r="I182" s="6">
        <v>352.13</v>
      </c>
      <c r="J182" s="6">
        <v>30.72</v>
      </c>
      <c r="K182" s="6">
        <v>22.09</v>
      </c>
      <c r="L182" s="6">
        <v>26.83</v>
      </c>
      <c r="M182" s="6">
        <v>50.46</v>
      </c>
      <c r="N182" s="6">
        <v>-12.32</v>
      </c>
      <c r="O182" s="5">
        <v>0</v>
      </c>
    </row>
    <row r="183" spans="3:15" x14ac:dyDescent="0.35">
      <c r="C183" t="s">
        <v>64</v>
      </c>
      <c r="I183" s="6">
        <v>70.75</v>
      </c>
      <c r="J183" s="6">
        <v>3.29</v>
      </c>
      <c r="K183" s="6">
        <v>2.75</v>
      </c>
      <c r="L183" s="6">
        <v>4.59</v>
      </c>
      <c r="M183" s="6">
        <v>2.4700000000000002</v>
      </c>
      <c r="N183" s="6">
        <v>2.63</v>
      </c>
      <c r="O183" s="5">
        <v>0</v>
      </c>
    </row>
    <row r="184" spans="3:15" x14ac:dyDescent="0.35">
      <c r="C184" t="s">
        <v>196</v>
      </c>
      <c r="I184" s="5">
        <v>380320000000</v>
      </c>
      <c r="J184" s="5">
        <v>313550000000</v>
      </c>
      <c r="K184" s="5">
        <v>357030000000</v>
      </c>
      <c r="L184" s="5">
        <v>357630000000</v>
      </c>
      <c r="M184" s="5">
        <v>228010000000</v>
      </c>
    </row>
    <row r="185" spans="3:15" x14ac:dyDescent="0.35">
      <c r="C185" t="s">
        <v>197</v>
      </c>
      <c r="I185" s="6">
        <v>6.3200000000000006E-2</v>
      </c>
      <c r="J185" s="6">
        <v>0.03</v>
      </c>
      <c r="K185" s="6">
        <v>4.1700000000000001E-2</v>
      </c>
      <c r="L185" s="6">
        <v>7.3300000000000004E-2</v>
      </c>
      <c r="M185" s="6">
        <v>1.54E-2</v>
      </c>
      <c r="N185" s="6">
        <v>-5.5800000000000002E-2</v>
      </c>
      <c r="O185" s="6">
        <v>-1.1200000000000002E-2</v>
      </c>
    </row>
    <row r="186" spans="3:15" x14ac:dyDescent="0.35">
      <c r="C186" t="s">
        <v>198</v>
      </c>
      <c r="I186" s="6">
        <v>8.3000000000000004E-2</v>
      </c>
      <c r="J186" s="6">
        <v>4.4199999999999996E-2</v>
      </c>
      <c r="K186" s="6">
        <v>6.6500000000000004E-2</v>
      </c>
      <c r="L186" s="6">
        <v>0.12050000000000001</v>
      </c>
      <c r="M186" s="6">
        <v>2.4900000000000002E-2</v>
      </c>
      <c r="N186" s="6">
        <v>-0.1368</v>
      </c>
      <c r="O186" s="6">
        <v>-2.92E-2</v>
      </c>
    </row>
    <row r="187" spans="3:15" x14ac:dyDescent="0.35">
      <c r="C187" t="s">
        <v>199</v>
      </c>
      <c r="I187" s="6">
        <v>8.7400000000000005E-2</v>
      </c>
      <c r="J187" s="6">
        <v>6.59E-2</v>
      </c>
      <c r="K187" s="6">
        <v>8.3800000000000013E-2</v>
      </c>
      <c r="L187" s="6">
        <v>0.1045</v>
      </c>
      <c r="M187" s="6">
        <v>4.53E-2</v>
      </c>
      <c r="N187" s="6">
        <v>-2.07E-2</v>
      </c>
      <c r="O187" s="6">
        <v>3.6600000000000001E-2</v>
      </c>
    </row>
    <row r="188" spans="3:15" x14ac:dyDescent="0.35">
      <c r="C188" t="s">
        <v>200</v>
      </c>
      <c r="I188" s="6">
        <v>5.9</v>
      </c>
      <c r="J188" s="6">
        <v>3.65</v>
      </c>
      <c r="K188" s="6">
        <v>3.81</v>
      </c>
      <c r="L188" s="6">
        <v>3.73</v>
      </c>
      <c r="M188" s="6">
        <v>1.05</v>
      </c>
      <c r="N188" s="6">
        <v>-0.38</v>
      </c>
      <c r="O188" s="6">
        <v>0.52</v>
      </c>
    </row>
    <row r="189" spans="3:15" x14ac:dyDescent="0.35">
      <c r="C189" t="s">
        <v>58</v>
      </c>
      <c r="I189" s="6">
        <v>29.23</v>
      </c>
      <c r="J189" s="6">
        <v>1.36</v>
      </c>
      <c r="K189" s="6">
        <v>1.47</v>
      </c>
      <c r="L189" s="6">
        <v>3.23</v>
      </c>
      <c r="M189" s="6">
        <v>1.26</v>
      </c>
      <c r="N189" s="6">
        <v>1.68</v>
      </c>
      <c r="O189" s="5">
        <v>0</v>
      </c>
    </row>
    <row r="190" spans="3:15" x14ac:dyDescent="0.35">
      <c r="C190" t="s">
        <v>55</v>
      </c>
      <c r="I190" s="6">
        <v>334.4</v>
      </c>
      <c r="J190" s="6">
        <v>312.48</v>
      </c>
      <c r="K190" s="6">
        <v>283.39</v>
      </c>
      <c r="L190" s="6">
        <v>249.08</v>
      </c>
      <c r="M190" s="6">
        <v>308.39</v>
      </c>
      <c r="N190" s="6">
        <v>148.41</v>
      </c>
      <c r="O190" s="6">
        <v>1819783.66</v>
      </c>
    </row>
    <row r="191" spans="3:15" x14ac:dyDescent="0.35">
      <c r="C191" t="s">
        <v>201</v>
      </c>
      <c r="I191" s="6">
        <v>29.23</v>
      </c>
      <c r="J191" s="6">
        <v>1.36</v>
      </c>
      <c r="K191" s="6">
        <v>1.47</v>
      </c>
      <c r="L191" s="6">
        <v>3.23</v>
      </c>
      <c r="M191" s="6">
        <v>1.26</v>
      </c>
      <c r="N191" s="6">
        <v>1.68</v>
      </c>
      <c r="O191" s="5">
        <v>0</v>
      </c>
    </row>
    <row r="192" spans="3:15" x14ac:dyDescent="0.35">
      <c r="C192" t="s">
        <v>202</v>
      </c>
      <c r="I192" s="6">
        <v>334.4</v>
      </c>
      <c r="J192" s="6">
        <v>312.48</v>
      </c>
      <c r="K192" s="6">
        <v>283.39</v>
      </c>
      <c r="L192" s="6">
        <v>249.08</v>
      </c>
      <c r="M192" s="6">
        <v>308.39</v>
      </c>
      <c r="N192" s="6">
        <v>148.41</v>
      </c>
      <c r="O192" s="6">
        <v>1819783.66</v>
      </c>
    </row>
    <row r="193" spans="2:15" x14ac:dyDescent="0.35">
      <c r="C193" t="s">
        <v>203</v>
      </c>
      <c r="I193" s="5">
        <v>137000000000</v>
      </c>
      <c r="J193" s="5">
        <v>129000000000</v>
      </c>
      <c r="K193" s="5">
        <v>82000000000</v>
      </c>
      <c r="L193" s="5">
        <v>123000000000</v>
      </c>
      <c r="M193" s="5">
        <v>100000000000</v>
      </c>
      <c r="N193" s="5">
        <v>77000000000</v>
      </c>
      <c r="O193" s="5">
        <v>46000000000</v>
      </c>
    </row>
    <row r="194" spans="2:15" x14ac:dyDescent="0.35">
      <c r="C194" t="s">
        <v>204</v>
      </c>
      <c r="I194" s="5">
        <v>223000000000</v>
      </c>
      <c r="J194" s="5">
        <v>359000000000</v>
      </c>
      <c r="K194" s="5">
        <v>488000000000</v>
      </c>
      <c r="L194" s="5">
        <v>569000000000</v>
      </c>
      <c r="M194" s="5">
        <v>691000000000</v>
      </c>
      <c r="N194" s="5">
        <v>791000000000</v>
      </c>
      <c r="O194" s="5">
        <v>865000000000</v>
      </c>
    </row>
    <row r="195" spans="2:15" x14ac:dyDescent="0.35">
      <c r="C195" t="s">
        <v>25</v>
      </c>
      <c r="I195" s="5">
        <v>360000000000</v>
      </c>
      <c r="J195" s="5">
        <v>489000000000</v>
      </c>
      <c r="K195" s="5">
        <v>570000000000</v>
      </c>
      <c r="L195" s="5">
        <v>692000000000</v>
      </c>
      <c r="M195" s="5">
        <v>791000000000</v>
      </c>
      <c r="N195" s="5">
        <v>867000000000</v>
      </c>
      <c r="O195" s="5">
        <v>911000000000</v>
      </c>
    </row>
    <row r="196" spans="2:15" x14ac:dyDescent="0.35">
      <c r="C196" t="s">
        <v>22</v>
      </c>
      <c r="I196" s="5">
        <v>354000000000</v>
      </c>
      <c r="J196" s="5">
        <v>474000000000</v>
      </c>
      <c r="K196" s="5">
        <v>494000000000</v>
      </c>
      <c r="L196" s="5">
        <v>656000000000</v>
      </c>
      <c r="M196" s="5">
        <v>784000000000</v>
      </c>
      <c r="N196" s="5">
        <v>863000000000</v>
      </c>
      <c r="O196" s="5">
        <v>841000000000</v>
      </c>
    </row>
    <row r="197" spans="2:15" x14ac:dyDescent="0.35">
      <c r="C197" t="s">
        <v>205</v>
      </c>
      <c r="I197" s="5">
        <v>111000000000</v>
      </c>
      <c r="J197" s="5">
        <v>160000000000</v>
      </c>
      <c r="K197" s="5">
        <v>131000000000</v>
      </c>
      <c r="L197" s="5">
        <v>120000000000</v>
      </c>
      <c r="M197" s="5">
        <v>15000000000</v>
      </c>
      <c r="N197" s="5">
        <v>-55000000000</v>
      </c>
      <c r="O197" s="5">
        <v>1000000000</v>
      </c>
    </row>
    <row r="198" spans="2:15" x14ac:dyDescent="0.35">
      <c r="C198" t="s">
        <v>206</v>
      </c>
      <c r="I198" s="5">
        <v>367000000000</v>
      </c>
      <c r="J198" s="5">
        <v>111000000000</v>
      </c>
      <c r="K198" s="5">
        <v>355000000000</v>
      </c>
      <c r="L198" s="5">
        <v>213000000000</v>
      </c>
      <c r="M198" s="5">
        <v>36000000000</v>
      </c>
      <c r="N198" s="5">
        <v>24000000000</v>
      </c>
      <c r="O198" s="5">
        <v>-19000000000</v>
      </c>
    </row>
    <row r="199" spans="2:15" x14ac:dyDescent="0.35">
      <c r="C199" t="s">
        <v>207</v>
      </c>
      <c r="I199" s="5">
        <v>-51000000000</v>
      </c>
      <c r="J199" s="5">
        <v>-15000000000</v>
      </c>
      <c r="K199" s="5">
        <v>-146000000000</v>
      </c>
      <c r="L199" s="5">
        <v>-45000000000</v>
      </c>
      <c r="M199" s="5">
        <v>-14000000000</v>
      </c>
      <c r="N199" s="5">
        <v>-78000000000</v>
      </c>
      <c r="O199" s="5">
        <v>-225000000000</v>
      </c>
    </row>
    <row r="200" spans="2:15" x14ac:dyDescent="0.35">
      <c r="C200" t="s">
        <v>14</v>
      </c>
      <c r="I200" s="5">
        <v>315000000000</v>
      </c>
      <c r="J200" s="5">
        <v>97000000000</v>
      </c>
      <c r="K200" s="5">
        <v>209000000000</v>
      </c>
      <c r="L200" s="5">
        <v>168000000000</v>
      </c>
      <c r="M200" s="5">
        <v>22000000000</v>
      </c>
      <c r="N200" s="5">
        <v>-54000000000</v>
      </c>
      <c r="O200" s="5">
        <v>-244000000000</v>
      </c>
    </row>
    <row r="201" spans="2:15" x14ac:dyDescent="0.35">
      <c r="C201" t="s">
        <v>16</v>
      </c>
      <c r="I201" s="6">
        <v>54.98</v>
      </c>
      <c r="J201" s="6">
        <v>16.850000000000001</v>
      </c>
      <c r="K201" s="6">
        <v>36.39</v>
      </c>
      <c r="L201" s="6">
        <v>29.22</v>
      </c>
      <c r="M201" s="6">
        <v>4.3600000000000003</v>
      </c>
      <c r="N201" s="6">
        <v>-10.85</v>
      </c>
      <c r="O201" s="6">
        <v>-595674.67000000004</v>
      </c>
    </row>
    <row r="203" spans="2:15" x14ac:dyDescent="0.35">
      <c r="B203" t="s">
        <v>208</v>
      </c>
      <c r="C203" t="s">
        <v>209</v>
      </c>
      <c r="D203" s="5">
        <v>32000000000</v>
      </c>
      <c r="E203" s="5">
        <v>58000000000</v>
      </c>
      <c r="F203" s="5">
        <v>18000000000</v>
      </c>
      <c r="G203" s="5">
        <v>38000000000</v>
      </c>
      <c r="H203" s="5">
        <v>130000000000</v>
      </c>
      <c r="I203" s="5">
        <v>159000000000</v>
      </c>
      <c r="J203" s="5">
        <v>79000000000</v>
      </c>
      <c r="K203" s="5">
        <v>108000000000</v>
      </c>
      <c r="L203" s="5">
        <v>172000000000</v>
      </c>
      <c r="M203" s="5">
        <v>38000000000</v>
      </c>
      <c r="N203" s="5">
        <v>-101000000000</v>
      </c>
      <c r="O203" s="5">
        <v>-22000000000</v>
      </c>
    </row>
    <row r="204" spans="2:15" x14ac:dyDescent="0.35">
      <c r="C204" t="s">
        <v>210</v>
      </c>
      <c r="H204" s="5">
        <v>146000000000</v>
      </c>
      <c r="I204" s="5">
        <v>159000000000</v>
      </c>
      <c r="J204" s="5">
        <v>79000000000</v>
      </c>
      <c r="K204" s="5">
        <v>108000000000</v>
      </c>
      <c r="L204" s="5">
        <v>172000000000</v>
      </c>
      <c r="M204" s="5">
        <v>38000000000</v>
      </c>
      <c r="N204" s="5">
        <v>-101000000000</v>
      </c>
    </row>
    <row r="205" spans="2:15" x14ac:dyDescent="0.35">
      <c r="C205" t="s">
        <v>344</v>
      </c>
      <c r="H205" s="6">
        <v>6.97</v>
      </c>
      <c r="I205" s="6">
        <v>6.97</v>
      </c>
      <c r="J205" s="6">
        <v>2.0699999999999998</v>
      </c>
    </row>
    <row r="206" spans="2:15" x14ac:dyDescent="0.35">
      <c r="C206" t="s">
        <v>66</v>
      </c>
      <c r="H206" s="6">
        <v>0.30780000000000002</v>
      </c>
      <c r="I206" s="6">
        <v>0.251</v>
      </c>
      <c r="J206" s="6">
        <v>0.15</v>
      </c>
    </row>
    <row r="207" spans="2:15" x14ac:dyDescent="0.35">
      <c r="C207" t="s">
        <v>345</v>
      </c>
      <c r="H207" s="6">
        <v>8.9999999999999998E-4</v>
      </c>
      <c r="I207" s="6">
        <v>1.29E-2</v>
      </c>
      <c r="J207" s="6">
        <v>3.8E-3</v>
      </c>
    </row>
    <row r="208" spans="2:15" x14ac:dyDescent="0.35">
      <c r="C208" t="s">
        <v>46</v>
      </c>
      <c r="D208" s="6">
        <v>5.66</v>
      </c>
      <c r="E208" s="6">
        <v>10.09</v>
      </c>
      <c r="F208" s="6">
        <v>3.12</v>
      </c>
      <c r="G208" s="6">
        <v>6.64</v>
      </c>
      <c r="H208" s="6">
        <v>22.64</v>
      </c>
      <c r="I208" s="6">
        <v>27.76</v>
      </c>
      <c r="J208" s="6">
        <v>13.8</v>
      </c>
      <c r="K208" s="6">
        <v>18.829999999999998</v>
      </c>
      <c r="L208" s="5">
        <v>30</v>
      </c>
      <c r="M208" s="6">
        <v>6.7</v>
      </c>
      <c r="N208" s="6">
        <v>-17.690000000000001</v>
      </c>
      <c r="O208" s="6">
        <v>-3.79</v>
      </c>
    </row>
    <row r="209" spans="3:15" x14ac:dyDescent="0.35">
      <c r="C209" t="s">
        <v>211</v>
      </c>
      <c r="H209" s="6">
        <v>25.5</v>
      </c>
      <c r="I209" s="6">
        <v>27.76</v>
      </c>
      <c r="J209" s="6">
        <v>13.8</v>
      </c>
      <c r="K209" s="6">
        <v>18.829999999999998</v>
      </c>
      <c r="L209" s="5">
        <v>30</v>
      </c>
      <c r="M209" s="6">
        <v>6.7</v>
      </c>
      <c r="N209" s="6">
        <v>-17.690000000000001</v>
      </c>
    </row>
    <row r="210" spans="3:15" x14ac:dyDescent="0.35">
      <c r="C210" t="s">
        <v>68</v>
      </c>
      <c r="H210" s="6">
        <v>6.97</v>
      </c>
      <c r="I210" s="6">
        <v>6.97</v>
      </c>
      <c r="J210" s="6">
        <v>2.0699999999999998</v>
      </c>
    </row>
    <row r="211" spans="3:15" x14ac:dyDescent="0.35">
      <c r="C211" t="s">
        <v>346</v>
      </c>
      <c r="H211" s="6">
        <v>0.30780000000000002</v>
      </c>
      <c r="I211" s="6">
        <v>0.251</v>
      </c>
      <c r="J211" s="6">
        <v>0.15</v>
      </c>
    </row>
    <row r="212" spans="3:15" x14ac:dyDescent="0.35">
      <c r="C212" t="s">
        <v>347</v>
      </c>
      <c r="H212" s="6">
        <v>8.9999999999999998E-4</v>
      </c>
      <c r="I212" s="6">
        <v>1.29E-2</v>
      </c>
      <c r="J212" s="6">
        <v>3.8E-3</v>
      </c>
    </row>
    <row r="213" spans="3:15" x14ac:dyDescent="0.35">
      <c r="C213" t="s">
        <v>212</v>
      </c>
      <c r="D213" s="5">
        <v>167000000000</v>
      </c>
      <c r="E213" s="5">
        <v>255000000000</v>
      </c>
      <c r="F213" s="5">
        <v>153000000000</v>
      </c>
      <c r="G213" s="5">
        <v>209000000000</v>
      </c>
      <c r="H213" s="5">
        <v>666000000000</v>
      </c>
      <c r="I213" s="5">
        <v>793000000000</v>
      </c>
      <c r="J213" s="5">
        <v>739000000000</v>
      </c>
      <c r="K213" s="5">
        <v>868000000000</v>
      </c>
      <c r="L213" s="5">
        <v>1007000000000</v>
      </c>
      <c r="M213" s="5">
        <v>787000000000</v>
      </c>
      <c r="N213" s="5">
        <v>475000000000</v>
      </c>
      <c r="O213" s="5">
        <v>229000000000</v>
      </c>
    </row>
    <row r="214" spans="3:15" x14ac:dyDescent="0.35">
      <c r="C214" t="s">
        <v>213</v>
      </c>
      <c r="H214" s="5">
        <v>784000000000</v>
      </c>
      <c r="I214" s="5">
        <v>793000000000</v>
      </c>
      <c r="J214" s="5">
        <v>739000000000</v>
      </c>
      <c r="K214" s="5">
        <v>868000000000</v>
      </c>
      <c r="L214" s="5">
        <v>1007000000000</v>
      </c>
      <c r="M214" s="5">
        <v>787000000000</v>
      </c>
      <c r="N214" s="5">
        <v>475000000000</v>
      </c>
    </row>
    <row r="215" spans="3:15" x14ac:dyDescent="0.35">
      <c r="C215" t="s">
        <v>348</v>
      </c>
      <c r="H215" s="6">
        <v>6.97</v>
      </c>
      <c r="I215" s="6">
        <v>6.97</v>
      </c>
      <c r="J215" s="6">
        <v>2.0699999999999998</v>
      </c>
    </row>
    <row r="216" spans="3:15" x14ac:dyDescent="0.35">
      <c r="C216" t="s">
        <v>349</v>
      </c>
      <c r="H216" s="6">
        <v>0.30780000000000002</v>
      </c>
      <c r="I216" s="6">
        <v>0.251</v>
      </c>
      <c r="J216" s="6">
        <v>0.15</v>
      </c>
    </row>
    <row r="217" spans="3:15" x14ac:dyDescent="0.35">
      <c r="C217" t="s">
        <v>350</v>
      </c>
      <c r="H217" s="6">
        <v>8.9999999999999998E-4</v>
      </c>
      <c r="I217" s="6">
        <v>1.29E-2</v>
      </c>
      <c r="J217" s="6">
        <v>3.8E-3</v>
      </c>
    </row>
    <row r="218" spans="3:15" x14ac:dyDescent="0.35">
      <c r="C218" t="s">
        <v>214</v>
      </c>
      <c r="I218" s="6">
        <v>335.66</v>
      </c>
    </row>
    <row r="219" spans="3:15" x14ac:dyDescent="0.35">
      <c r="C219" t="s">
        <v>215</v>
      </c>
      <c r="I219" s="5">
        <v>298</v>
      </c>
    </row>
    <row r="220" spans="3:15" x14ac:dyDescent="0.35">
      <c r="C220" t="s">
        <v>216</v>
      </c>
      <c r="I220" s="6">
        <v>7.42</v>
      </c>
    </row>
    <row r="221" spans="3:15" x14ac:dyDescent="0.35">
      <c r="C221" t="s">
        <v>217</v>
      </c>
      <c r="I221" s="6">
        <v>3.4000000000000002E-3</v>
      </c>
    </row>
    <row r="222" spans="3:15" x14ac:dyDescent="0.35">
      <c r="C222" t="s">
        <v>218</v>
      </c>
      <c r="I222" s="6">
        <v>55.65</v>
      </c>
    </row>
    <row r="223" spans="3:15" x14ac:dyDescent="0.35">
      <c r="C223" t="s">
        <v>219</v>
      </c>
      <c r="I223" s="6">
        <v>22.35</v>
      </c>
    </row>
    <row r="224" spans="3:15" x14ac:dyDescent="0.35">
      <c r="C224" t="s">
        <v>220</v>
      </c>
      <c r="I224" s="5">
        <v>177</v>
      </c>
    </row>
    <row r="225" spans="3:9" x14ac:dyDescent="0.35">
      <c r="C225" t="s">
        <v>221</v>
      </c>
      <c r="I225" s="6">
        <v>215.68</v>
      </c>
    </row>
    <row r="226" spans="3:9" x14ac:dyDescent="0.35">
      <c r="C226" t="s">
        <v>222</v>
      </c>
      <c r="I226" s="6">
        <v>212.12</v>
      </c>
    </row>
    <row r="227" spans="3:9" x14ac:dyDescent="0.35">
      <c r="C227" t="s">
        <v>223</v>
      </c>
      <c r="I227" s="6">
        <v>115.53</v>
      </c>
    </row>
    <row r="228" spans="3:9" x14ac:dyDescent="0.35">
      <c r="C228" t="s">
        <v>325</v>
      </c>
      <c r="I228" s="6">
        <v>2.95</v>
      </c>
    </row>
    <row r="229" spans="3:9" x14ac:dyDescent="0.35">
      <c r="C229" t="s">
        <v>326</v>
      </c>
      <c r="I229" s="6">
        <v>-116.86</v>
      </c>
    </row>
    <row r="230" spans="3:9" x14ac:dyDescent="0.35">
      <c r="C230" t="s">
        <v>224</v>
      </c>
      <c r="I230" s="6">
        <v>25.5</v>
      </c>
    </row>
    <row r="231" spans="3:9" x14ac:dyDescent="0.35">
      <c r="C231" t="s">
        <v>225</v>
      </c>
      <c r="I231" s="6">
        <v>22.64</v>
      </c>
    </row>
    <row r="232" spans="3:9" x14ac:dyDescent="0.35">
      <c r="C232" t="s">
        <v>226</v>
      </c>
      <c r="I232" s="6">
        <v>136.56</v>
      </c>
    </row>
    <row r="233" spans="3:9" x14ac:dyDescent="0.35">
      <c r="C233" t="s">
        <v>227</v>
      </c>
      <c r="D233" s="6">
        <v>3.09</v>
      </c>
    </row>
    <row r="234" spans="3:9" x14ac:dyDescent="0.35">
      <c r="C234" t="s">
        <v>228</v>
      </c>
      <c r="I234" s="6">
        <v>340.01</v>
      </c>
    </row>
    <row r="235" spans="3:9" x14ac:dyDescent="0.35">
      <c r="C235" t="s">
        <v>229</v>
      </c>
      <c r="I235" s="6">
        <v>35.24</v>
      </c>
    </row>
    <row r="236" spans="3:9" x14ac:dyDescent="0.35">
      <c r="C236" t="s">
        <v>230</v>
      </c>
      <c r="D236" s="6">
        <v>1.72</v>
      </c>
    </row>
    <row r="237" spans="3:9" x14ac:dyDescent="0.35">
      <c r="C237" t="s">
        <v>231</v>
      </c>
      <c r="D237" s="6">
        <v>1.48</v>
      </c>
    </row>
    <row r="238" spans="3:9" x14ac:dyDescent="0.35">
      <c r="C238" t="s">
        <v>232</v>
      </c>
      <c r="D238" s="6">
        <v>0.17</v>
      </c>
    </row>
    <row r="239" spans="3:9" x14ac:dyDescent="0.35">
      <c r="C239" t="s">
        <v>233</v>
      </c>
      <c r="D239" s="6">
        <v>0.1</v>
      </c>
    </row>
    <row r="240" spans="3:9" x14ac:dyDescent="0.35">
      <c r="C240" t="s">
        <v>234</v>
      </c>
      <c r="D240" s="6">
        <v>0.28999999999999998</v>
      </c>
    </row>
    <row r="241" spans="3:9" x14ac:dyDescent="0.35">
      <c r="C241" t="s">
        <v>235</v>
      </c>
      <c r="D241" s="6">
        <v>0.13</v>
      </c>
    </row>
    <row r="242" spans="3:9" x14ac:dyDescent="0.35">
      <c r="C242" t="s">
        <v>236</v>
      </c>
      <c r="D242" s="6">
        <v>1.29</v>
      </c>
    </row>
    <row r="243" spans="3:9" x14ac:dyDescent="0.35">
      <c r="C243" t="s">
        <v>237</v>
      </c>
      <c r="I243" s="6">
        <v>5.71</v>
      </c>
    </row>
    <row r="244" spans="3:9" x14ac:dyDescent="0.35">
      <c r="C244" t="s">
        <v>12</v>
      </c>
      <c r="D244" s="5">
        <v>51000000000</v>
      </c>
    </row>
    <row r="245" spans="3:9" x14ac:dyDescent="0.35">
      <c r="C245" t="s">
        <v>238</v>
      </c>
      <c r="I245" s="6">
        <v>5.15</v>
      </c>
    </row>
    <row r="246" spans="3:9" x14ac:dyDescent="0.35">
      <c r="C246" t="s">
        <v>239</v>
      </c>
      <c r="I246" s="6">
        <v>5.8299999999999998E-2</v>
      </c>
    </row>
    <row r="247" spans="3:9" x14ac:dyDescent="0.35">
      <c r="C247" t="s">
        <v>240</v>
      </c>
      <c r="I247" s="6">
        <v>7.4999999999999997E-2</v>
      </c>
    </row>
    <row r="248" spans="3:9" x14ac:dyDescent="0.35">
      <c r="C248" t="s">
        <v>241</v>
      </c>
      <c r="I248" s="6">
        <v>8.9499999999999996E-2</v>
      </c>
    </row>
    <row r="249" spans="3:9" x14ac:dyDescent="0.35">
      <c r="C249" t="s">
        <v>242</v>
      </c>
      <c r="I249" s="6">
        <v>7.2800000000000004E-2</v>
      </c>
    </row>
    <row r="250" spans="3:9" x14ac:dyDescent="0.35">
      <c r="C250" t="s">
        <v>243</v>
      </c>
      <c r="D250" s="6">
        <v>78.11</v>
      </c>
    </row>
    <row r="251" spans="3:9" x14ac:dyDescent="0.35">
      <c r="C251" t="s">
        <v>244</v>
      </c>
      <c r="D251" s="6">
        <v>44.7</v>
      </c>
    </row>
    <row r="252" spans="3:9" x14ac:dyDescent="0.35">
      <c r="C252" t="s">
        <v>245</v>
      </c>
      <c r="D252" s="6">
        <v>24.12</v>
      </c>
    </row>
    <row r="253" spans="3:9" x14ac:dyDescent="0.35">
      <c r="C253" t="s">
        <v>246</v>
      </c>
      <c r="D253" s="6">
        <v>98.69</v>
      </c>
    </row>
    <row r="254" spans="3:9" x14ac:dyDescent="0.35">
      <c r="C254" t="s">
        <v>247</v>
      </c>
      <c r="D254" s="6">
        <v>1.17</v>
      </c>
    </row>
    <row r="255" spans="3:9" x14ac:dyDescent="0.35">
      <c r="C255" t="s">
        <v>248</v>
      </c>
      <c r="I255" s="6">
        <v>0.31</v>
      </c>
    </row>
    <row r="256" spans="3:9" x14ac:dyDescent="0.35">
      <c r="C256" t="s">
        <v>249</v>
      </c>
      <c r="I256" s="6">
        <v>11.62</v>
      </c>
    </row>
    <row r="257" spans="3:9" x14ac:dyDescent="0.35">
      <c r="C257" t="s">
        <v>42</v>
      </c>
      <c r="I257" s="5">
        <v>43608000000000</v>
      </c>
    </row>
    <row r="258" spans="3:9" x14ac:dyDescent="0.35">
      <c r="C258" t="s">
        <v>250</v>
      </c>
      <c r="I258" s="5">
        <v>43916000000000</v>
      </c>
    </row>
    <row r="259" spans="3:9" x14ac:dyDescent="0.35">
      <c r="C259" t="s">
        <v>251</v>
      </c>
      <c r="I259" s="5">
        <v>5740000000</v>
      </c>
    </row>
    <row r="260" spans="3:9" x14ac:dyDescent="0.35">
      <c r="C260" t="s">
        <v>252</v>
      </c>
      <c r="I260" s="6">
        <v>7.6200000000000004E-2</v>
      </c>
    </row>
    <row r="261" spans="3:9" x14ac:dyDescent="0.35">
      <c r="C261" t="s">
        <v>253</v>
      </c>
      <c r="D261" s="6">
        <v>0.47439999999999999</v>
      </c>
    </row>
    <row r="262" spans="3:9" x14ac:dyDescent="0.35">
      <c r="C262" t="s">
        <v>254</v>
      </c>
      <c r="D262" s="6">
        <v>0.34749999999999998</v>
      </c>
    </row>
    <row r="263" spans="3:9" x14ac:dyDescent="0.35">
      <c r="C263" t="s">
        <v>255</v>
      </c>
      <c r="D263" s="6">
        <v>0.19500000000000001</v>
      </c>
    </row>
    <row r="264" spans="3:9" x14ac:dyDescent="0.35">
      <c r="C264" t="s">
        <v>256</v>
      </c>
      <c r="D264" s="6">
        <v>-5.21E-2</v>
      </c>
    </row>
    <row r="265" spans="3:9" x14ac:dyDescent="0.35">
      <c r="C265" t="s">
        <v>257</v>
      </c>
      <c r="D265" s="6">
        <v>9.35E-2</v>
      </c>
    </row>
    <row r="266" spans="3:9" x14ac:dyDescent="0.35">
      <c r="C266" t="s">
        <v>258</v>
      </c>
      <c r="D266" s="6">
        <v>-0.28539999999999999</v>
      </c>
    </row>
    <row r="267" spans="3:9" x14ac:dyDescent="0.35">
      <c r="C267" t="s">
        <v>351</v>
      </c>
      <c r="I267" s="6">
        <v>6.97</v>
      </c>
    </row>
    <row r="268" spans="3:9" x14ac:dyDescent="0.35">
      <c r="C268" t="s">
        <v>352</v>
      </c>
      <c r="I268" s="6">
        <v>6.97</v>
      </c>
    </row>
    <row r="269" spans="3:9" x14ac:dyDescent="0.35">
      <c r="C269" t="s">
        <v>353</v>
      </c>
      <c r="I269" s="6">
        <v>0.30780000000000002</v>
      </c>
    </row>
    <row r="270" spans="3:9" x14ac:dyDescent="0.35">
      <c r="C270" t="s">
        <v>354</v>
      </c>
      <c r="I270" s="6">
        <v>8.9999999999999998E-4</v>
      </c>
    </row>
    <row r="271" spans="3:9" x14ac:dyDescent="0.35">
      <c r="C271" t="s">
        <v>355</v>
      </c>
      <c r="I271" t="s">
        <v>566</v>
      </c>
    </row>
    <row r="272" spans="3:9" x14ac:dyDescent="0.35">
      <c r="C272" t="s">
        <v>259</v>
      </c>
      <c r="I272" s="5">
        <v>8</v>
      </c>
    </row>
    <row r="273" spans="3:9" x14ac:dyDescent="0.35">
      <c r="C273" t="s">
        <v>260</v>
      </c>
      <c r="I273" s="6">
        <v>0.99</v>
      </c>
    </row>
    <row r="274" spans="3:9" x14ac:dyDescent="0.35">
      <c r="C274" t="s">
        <v>261</v>
      </c>
      <c r="I274" s="6">
        <v>0.95</v>
      </c>
    </row>
    <row r="275" spans="3:9" x14ac:dyDescent="0.35">
      <c r="C275" t="s">
        <v>262</v>
      </c>
      <c r="I275" s="6">
        <v>0.04</v>
      </c>
    </row>
    <row r="276" spans="3:9" x14ac:dyDescent="0.35">
      <c r="C276" t="s">
        <v>263</v>
      </c>
      <c r="I276" s="6">
        <v>0.65</v>
      </c>
    </row>
    <row r="277" spans="3:9" x14ac:dyDescent="0.35">
      <c r="C277" t="s">
        <v>264</v>
      </c>
      <c r="I277" s="6">
        <v>0.03</v>
      </c>
    </row>
    <row r="278" spans="3:9" x14ac:dyDescent="0.35">
      <c r="C278" t="s">
        <v>265</v>
      </c>
      <c r="I278" s="6">
        <v>0.03</v>
      </c>
    </row>
    <row r="279" spans="3:9" x14ac:dyDescent="0.35">
      <c r="C279" t="s">
        <v>266</v>
      </c>
      <c r="I279" s="6">
        <v>7.0000000000000007E-2</v>
      </c>
    </row>
    <row r="280" spans="3:9" x14ac:dyDescent="0.35">
      <c r="C280" t="s">
        <v>267</v>
      </c>
      <c r="I280" s="5">
        <v>784000000000</v>
      </c>
    </row>
    <row r="281" spans="3:9" x14ac:dyDescent="0.35">
      <c r="C281" t="s">
        <v>268</v>
      </c>
      <c r="I281" s="5">
        <v>284000000000</v>
      </c>
    </row>
    <row r="282" spans="3:9" x14ac:dyDescent="0.35">
      <c r="C282" t="s">
        <v>269</v>
      </c>
      <c r="I282" s="5">
        <v>380000000000</v>
      </c>
    </row>
    <row r="283" spans="3:9" x14ac:dyDescent="0.35">
      <c r="C283" t="s">
        <v>270</v>
      </c>
      <c r="I283" s="5">
        <v>146000000000</v>
      </c>
    </row>
    <row r="284" spans="3:9" x14ac:dyDescent="0.35">
      <c r="C284" t="s">
        <v>271</v>
      </c>
      <c r="D284" s="5">
        <v>18000000000</v>
      </c>
    </row>
    <row r="285" spans="3:9" x14ac:dyDescent="0.35">
      <c r="C285" t="s">
        <v>272</v>
      </c>
      <c r="D285" s="5">
        <v>2508000000000</v>
      </c>
    </row>
    <row r="286" spans="3:9" x14ac:dyDescent="0.35">
      <c r="C286" t="s">
        <v>273</v>
      </c>
      <c r="D286" s="5">
        <v>557000000000</v>
      </c>
    </row>
    <row r="287" spans="3:9" x14ac:dyDescent="0.35">
      <c r="C287" t="s">
        <v>193</v>
      </c>
      <c r="D287" s="5">
        <v>136000000000</v>
      </c>
    </row>
    <row r="288" spans="3:9" x14ac:dyDescent="0.35">
      <c r="C288" t="s">
        <v>192</v>
      </c>
      <c r="I288" s="5">
        <v>1951000000000</v>
      </c>
    </row>
    <row r="289" spans="3:9" x14ac:dyDescent="0.35">
      <c r="C289" t="s">
        <v>191</v>
      </c>
      <c r="D289" s="5">
        <v>204000000000</v>
      </c>
    </row>
    <row r="290" spans="3:9" x14ac:dyDescent="0.35">
      <c r="C290" t="s">
        <v>190</v>
      </c>
      <c r="D290" s="5">
        <v>122000000000</v>
      </c>
    </row>
    <row r="291" spans="3:9" x14ac:dyDescent="0.35">
      <c r="C291" t="s">
        <v>23</v>
      </c>
      <c r="D291" s="5">
        <v>326000000000</v>
      </c>
    </row>
    <row r="292" spans="3:9" x14ac:dyDescent="0.35">
      <c r="C292" t="s">
        <v>20</v>
      </c>
      <c r="D292" s="5">
        <v>308000000000</v>
      </c>
    </row>
    <row r="293" spans="3:9" x14ac:dyDescent="0.35">
      <c r="C293" t="s">
        <v>274</v>
      </c>
      <c r="I293" s="5">
        <v>1951000000000</v>
      </c>
    </row>
    <row r="294" spans="3:9" x14ac:dyDescent="0.35">
      <c r="C294" t="s">
        <v>275</v>
      </c>
      <c r="I294" s="5">
        <v>246000000000</v>
      </c>
    </row>
    <row r="295" spans="3:9" x14ac:dyDescent="0.35">
      <c r="C295" t="s">
        <v>276</v>
      </c>
      <c r="I295" s="5">
        <v>-120000000000</v>
      </c>
    </row>
    <row r="296" spans="3:9" x14ac:dyDescent="0.35">
      <c r="C296" t="s">
        <v>277</v>
      </c>
      <c r="I296" s="5">
        <v>-243000000000</v>
      </c>
    </row>
    <row r="297" spans="3:9" x14ac:dyDescent="0.35">
      <c r="C297" t="s">
        <v>278</v>
      </c>
      <c r="I297" s="5">
        <v>-44000000000</v>
      </c>
    </row>
    <row r="298" spans="3:9" x14ac:dyDescent="0.35">
      <c r="C298" t="s">
        <v>279</v>
      </c>
      <c r="I298" s="5">
        <v>202000000000</v>
      </c>
    </row>
  </sheetData>
  <pageMargins left="0.7" right="0.7" top="0.75" bottom="0.75" header="0.3" footer="0.3"/>
  <ignoredErrors>
    <ignoredError sqref="A1:O299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25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1277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1278</v>
      </c>
      <c r="D2" s="2" vm="283">
        <f ca="1">IFERROR(_xlfn.STOCKHISTORY("XIDX:" &amp; $C$1, D3, , 0, 0, 1), "Libur")</f>
        <v>452</v>
      </c>
      <c r="H2" s="2" vm="283">
        <f ca="1">IFERROR(INDEX(D2:G2,COUNT(D2:G2)),"")</f>
        <v>452</v>
      </c>
      <c r="I2" s="2" vm="284">
        <f t="shared" ref="I2:O2" ca="1" si="0">IFERROR(_xlfn.STOCKHISTORY("XIDX:" &amp; $C$1, I1, , 0, 0, 1), "Libur")</f>
        <v>372</v>
      </c>
      <c r="J2" s="2" vm="285">
        <f t="shared" ca="1" si="0"/>
        <v>46</v>
      </c>
      <c r="K2" s="2" vm="286">
        <f t="shared" ca="1" si="0"/>
        <v>17</v>
      </c>
      <c r="L2" s="2" vm="61">
        <f t="shared" ca="1" si="0"/>
        <v>28</v>
      </c>
      <c r="M2" s="2" vm="285">
        <f t="shared" ca="1" si="0"/>
        <v>46</v>
      </c>
      <c r="N2" s="2" vm="287">
        <f t="shared" ca="1" si="0"/>
        <v>108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22073381313</v>
      </c>
      <c r="H4" s="2">
        <f>IFERROR(SUM(D4:G4)*(4/MAX(1,COUNT(D4:G4))),"")</f>
        <v>88293525252</v>
      </c>
      <c r="I4" s="2">
        <f t="shared" ref="I4:O4" si="1">IFERROR(INDEX(I51:I500,MATCH($C$4,$C$51:$C$500,0)),"")</f>
        <v>45131314657</v>
      </c>
      <c r="J4" s="2">
        <f t="shared" si="1"/>
        <v>50252347233</v>
      </c>
      <c r="K4" s="2">
        <f t="shared" si="1"/>
        <v>46642931257</v>
      </c>
      <c r="L4" s="2">
        <f t="shared" si="1"/>
        <v>47025953448</v>
      </c>
      <c r="M4" s="2">
        <f t="shared" si="1"/>
        <v>37446026309</v>
      </c>
      <c r="N4" s="2">
        <f t="shared" si="1"/>
        <v>23985876762</v>
      </c>
      <c r="O4" s="2">
        <f t="shared" si="1"/>
        <v>24693452477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-6461841836</v>
      </c>
      <c r="H5" s="2">
        <f>IFERROR(SUM(D5:G5)*(4/MAX(1,COUNT(D5:G5))),"")</f>
        <v>-25847367344</v>
      </c>
      <c r="I5" s="2">
        <f t="shared" ref="I5:O5" si="2">IFERROR(INDEX(I51:I500,MATCH($C$5,$C$51:$C$500,0)),"")</f>
        <v>-5754690447</v>
      </c>
      <c r="J5" s="2">
        <f t="shared" si="2"/>
        <v>-619353414</v>
      </c>
      <c r="K5" s="2">
        <f t="shared" si="2"/>
        <v>527236973</v>
      </c>
      <c r="L5" s="2">
        <f t="shared" si="2"/>
        <v>1142467323</v>
      </c>
      <c r="M5" s="2">
        <f t="shared" si="2"/>
        <v>-3282844897</v>
      </c>
      <c r="N5" s="2">
        <f t="shared" si="2"/>
        <v>263179335</v>
      </c>
      <c r="O5" s="2">
        <f t="shared" si="2"/>
        <v>126370341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39036057872</v>
      </c>
      <c r="H6" s="2">
        <f>IFERROR(INDEX(D6:G6,COUNT(D6:G6)),"")</f>
        <v>39036057872</v>
      </c>
      <c r="I6" s="2">
        <f t="shared" ref="I6:O6" si="3">IFERROR(INDEX(I51:I500,MATCH($C$6,$C$51:$C$500,0)),"")</f>
        <v>39036057872</v>
      </c>
      <c r="J6" s="2">
        <f t="shared" si="3"/>
        <v>44794706712</v>
      </c>
      <c r="K6" s="2">
        <f t="shared" si="3"/>
        <v>45414060125</v>
      </c>
      <c r="L6" s="2">
        <f t="shared" si="3"/>
        <v>44886823107</v>
      </c>
      <c r="M6" s="2">
        <f t="shared" si="3"/>
        <v>43744355733</v>
      </c>
      <c r="N6" s="2">
        <f t="shared" si="3"/>
        <v>46669750616</v>
      </c>
      <c r="O6" s="2">
        <f t="shared" si="3"/>
        <v>9561571251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1.65</v>
      </c>
      <c r="H7" s="3">
        <f>IFERROR(INDEX(D7:G7,COUNT(D7:G7)),"")</f>
        <v>1.65</v>
      </c>
      <c r="I7" s="3">
        <f t="shared" ref="I7:O7" si="4">IFERROR(INDEX(I51:I500,MATCH($C$7,$C$51:$C$500,0))/1000000000,"")</f>
        <v>1.65</v>
      </c>
      <c r="J7" s="3">
        <f t="shared" si="4"/>
        <v>1.65</v>
      </c>
      <c r="K7" s="3">
        <f t="shared" si="4"/>
        <v>1.65</v>
      </c>
      <c r="L7" s="3">
        <f t="shared" si="4"/>
        <v>1.65</v>
      </c>
      <c r="M7" s="3">
        <f t="shared" si="4"/>
        <v>1.65</v>
      </c>
      <c r="N7" s="3">
        <f t="shared" si="4"/>
        <v>1.65</v>
      </c>
      <c r="O7" s="3">
        <f t="shared" si="4"/>
        <v>1.25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O8" si="5">IFERROR(INDEX(I51:I500,MATCH($C$8,$C$51:$C$500,0)),"")</f>
        <v>-2000000000</v>
      </c>
      <c r="J8" s="2">
        <f t="shared" si="5"/>
        <v>-1000000000</v>
      </c>
      <c r="K8" s="2">
        <f t="shared" si="5"/>
        <v>5000000000</v>
      </c>
      <c r="L8" s="2">
        <f t="shared" si="5"/>
        <v>5000000000</v>
      </c>
      <c r="M8" s="2">
        <f t="shared" si="5"/>
        <v>10000000000</v>
      </c>
      <c r="N8" s="2">
        <f t="shared" si="5"/>
        <v>-32000000000</v>
      </c>
      <c r="O8" s="2">
        <f t="shared" si="5"/>
        <v>-12000000000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1.28</v>
      </c>
      <c r="H9" s="3">
        <f>IFERROR(INDEX(D9:G9,COUNT(D9:G9)),"")</f>
        <v>1.28</v>
      </c>
      <c r="I9" s="3">
        <f t="shared" ref="I9:O9" si="6">IFERROR(INDEX(I51:I500,MATCH($C$9,$C$51:$C$500,0)),"")</f>
        <v>-0.99</v>
      </c>
      <c r="J9" s="3">
        <f t="shared" si="6"/>
        <v>-0.7</v>
      </c>
      <c r="K9" s="3">
        <f t="shared" si="6"/>
        <v>2.87</v>
      </c>
      <c r="L9" s="3">
        <f t="shared" si="6"/>
        <v>3.27</v>
      </c>
      <c r="M9" s="3">
        <f t="shared" si="6"/>
        <v>6.14</v>
      </c>
      <c r="N9" s="3">
        <f t="shared" si="6"/>
        <v>-19.38</v>
      </c>
      <c r="O9" s="3">
        <f t="shared" si="6"/>
        <v>-9.59</v>
      </c>
    </row>
    <row r="10" spans="1:15" x14ac:dyDescent="0.35">
      <c r="C10" t="s">
        <v>17</v>
      </c>
      <c r="D10" s="3">
        <f ca="1">IFERROR(IF(D9=0,"",D2/D9),"")</f>
        <v>353.125</v>
      </c>
      <c r="I10" s="3">
        <f t="shared" ref="I10:O10" ca="1" si="7">IFERROR(IF(I9=0,"",I2/I9),"")</f>
        <v>-375.75757575757575</v>
      </c>
      <c r="J10" s="3">
        <f t="shared" ca="1" si="7"/>
        <v>-65.714285714285722</v>
      </c>
      <c r="K10" s="3">
        <f t="shared" ca="1" si="7"/>
        <v>5.9233449477351918</v>
      </c>
      <c r="L10" s="3">
        <f t="shared" ca="1" si="7"/>
        <v>8.5626911314984717</v>
      </c>
      <c r="M10" s="3">
        <f t="shared" ca="1" si="7"/>
        <v>7.4918566775244306</v>
      </c>
      <c r="N10" s="3">
        <f t="shared" ca="1" si="7"/>
        <v>-5.5727554179566567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3023318426</v>
      </c>
      <c r="H11" s="2">
        <f>IFERROR(INDEX(D11:G11,COUNT(D11:G11)),"")</f>
        <v>3023318426</v>
      </c>
      <c r="I11" s="2">
        <f t="shared" ref="I11:O11" si="8">IFERROR(INDEX(I51:I500,MATCH($C$11,$C$51:$C$500,0)),"")</f>
        <v>3023318426</v>
      </c>
      <c r="J11" s="2">
        <f t="shared" si="8"/>
        <v>4561199900</v>
      </c>
      <c r="K11" s="2">
        <f t="shared" si="8"/>
        <v>8416908425</v>
      </c>
      <c r="L11" s="2">
        <f t="shared" si="8"/>
        <v>3835222262</v>
      </c>
      <c r="M11" s="2">
        <f t="shared" si="8"/>
        <v>1794405043</v>
      </c>
      <c r="N11" s="2">
        <f t="shared" si="8"/>
        <v>6246005241</v>
      </c>
      <c r="O11" s="2">
        <f t="shared" si="8"/>
        <v>372869178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-2000000000</v>
      </c>
      <c r="H12" s="2">
        <f>IFERROR(INDEX(D12:G12,COUNT(D12:G12)),"")</f>
        <v>-2000000000</v>
      </c>
      <c r="I12" s="2">
        <f t="shared" ref="I12:O12" si="9">IFERROR(INDEX(I51:I500,MATCH($C$12,$C$51:$C$500,0)),"")</f>
        <v>-2000000000</v>
      </c>
      <c r="J12" s="2">
        <f t="shared" si="9"/>
        <v>-4000000000</v>
      </c>
      <c r="K12" s="2">
        <f t="shared" si="9"/>
        <v>-5000000000</v>
      </c>
      <c r="L12" s="2">
        <f t="shared" si="9"/>
        <v>-2000000000</v>
      </c>
      <c r="M12" s="2">
        <f t="shared" si="9"/>
        <v>2000000000</v>
      </c>
      <c r="N12" s="2">
        <f t="shared" si="9"/>
        <v>3000000000</v>
      </c>
      <c r="O12" s="2">
        <f t="shared" si="9"/>
        <v>8000000000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O13" si="10">IFERROR(INDEX(I51:I500,MATCH($C$13,$C$51:$C$500,0)),"")</f>
        <v>1000000000</v>
      </c>
      <c r="J13" s="2">
        <f t="shared" si="10"/>
        <v>1000000000</v>
      </c>
      <c r="K13" s="2">
        <f t="shared" si="10"/>
        <v>3000000000</v>
      </c>
      <c r="L13" s="2">
        <f t="shared" si="10"/>
        <v>2000000000</v>
      </c>
      <c r="M13" s="2">
        <f t="shared" si="10"/>
        <v>4000000000</v>
      </c>
      <c r="N13" s="2">
        <f t="shared" si="10"/>
        <v>10000000000</v>
      </c>
      <c r="O13" s="2">
        <f t="shared" si="10"/>
        <v>8000000000</v>
      </c>
    </row>
    <row r="14" spans="1:15" x14ac:dyDescent="0.35">
      <c r="C14" t="s">
        <v>26</v>
      </c>
      <c r="D14" s="2">
        <f>IFERROR(INDEX(D51:D500,MATCH($C$14,$C$51:$C$500,0)),"")</f>
        <v>-232807016</v>
      </c>
      <c r="H14" s="2">
        <f>IFERROR(SUM(D14:G14)*(4/MAX(1,COUNT(D14:G14))),"")</f>
        <v>-931228064</v>
      </c>
      <c r="I14" s="2">
        <f t="shared" ref="I14:O14" si="11">IFERROR(INDEX(I51:I500,MATCH($C$14,$C$51:$C$500,0)),"")</f>
        <v>-422238513</v>
      </c>
      <c r="J14" s="2">
        <f t="shared" si="11"/>
        <v>-508393554</v>
      </c>
      <c r="K14" s="2">
        <f t="shared" si="11"/>
        <v>-501443280</v>
      </c>
      <c r="L14" s="2">
        <f t="shared" si="11"/>
        <v>-989732155</v>
      </c>
      <c r="M14" s="2">
        <f t="shared" si="11"/>
        <v>-1099891016</v>
      </c>
      <c r="N14" s="2">
        <f t="shared" si="11"/>
        <v>-869111779</v>
      </c>
      <c r="O14" s="2">
        <f t="shared" si="11"/>
        <v>-1039677083</v>
      </c>
    </row>
    <row r="15" spans="1:15" x14ac:dyDescent="0.35">
      <c r="C15" t="s">
        <v>27</v>
      </c>
      <c r="D15" s="2">
        <f>IFERROR(INDEX(D51:D500,MATCH($C$15,$C$51:$C$500,0)),"")</f>
        <v>34641411</v>
      </c>
      <c r="H15" s="2">
        <f>IFERROR(SUM(D15:G15)*(4/MAX(1,COUNT(D15:G15))),"")</f>
        <v>138565644</v>
      </c>
      <c r="I15" s="2">
        <f t="shared" ref="I15:O15" si="12">IFERROR(INDEX(I51:I500,MATCH($C$15,$C$51:$C$500,0)),"")</f>
        <v>-43465929</v>
      </c>
      <c r="J15" s="2">
        <f t="shared" si="12"/>
        <v>-129895768</v>
      </c>
      <c r="K15" s="2">
        <f t="shared" si="12"/>
        <v>-392060109</v>
      </c>
      <c r="L15" s="2">
        <f t="shared" si="12"/>
        <v>-518747886</v>
      </c>
      <c r="M15" s="2">
        <f t="shared" si="12"/>
        <v>789397873</v>
      </c>
      <c r="N15" s="2">
        <f t="shared" si="12"/>
        <v>-264692482</v>
      </c>
      <c r="O15" s="2">
        <f t="shared" si="12"/>
        <v>-319169801</v>
      </c>
    </row>
    <row r="16" spans="1:15" x14ac:dyDescent="0.35">
      <c r="C16" t="s">
        <v>28</v>
      </c>
      <c r="D16" s="2">
        <f>IFERROR(INDEX(D51:D500,MATCH($C$16,$C$51:$C$500,0)),"")</f>
        <v>-5895017985</v>
      </c>
      <c r="H16" s="2">
        <f>IFERROR(SUM(D16:G16)*(4/MAX(1,COUNT(D16:G16))),"")</f>
        <v>-23580071940</v>
      </c>
      <c r="I16" s="2">
        <f t="shared" ref="I16:O16" si="13">IFERROR(INDEX(I51:I500,MATCH($C$16,$C$51:$C$500,0)),"")</f>
        <v>-5255236015</v>
      </c>
      <c r="J16" s="2">
        <f t="shared" si="13"/>
        <v>-780410839</v>
      </c>
      <c r="K16" s="2">
        <f t="shared" si="13"/>
        <v>500553480</v>
      </c>
      <c r="L16" s="2">
        <f t="shared" si="13"/>
        <v>1362641420</v>
      </c>
      <c r="M16" s="2">
        <f t="shared" si="13"/>
        <v>-3875122685</v>
      </c>
      <c r="N16" s="2">
        <f t="shared" si="13"/>
        <v>471847221</v>
      </c>
      <c r="O16" s="2">
        <f t="shared" si="13"/>
        <v>959242346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745800000000</v>
      </c>
      <c r="H20" s="2">
        <f t="shared" ref="H20:O20" ca="1" si="14">IFERROR(H21*H2,"")</f>
        <v>745800000000</v>
      </c>
      <c r="I20" s="2">
        <f t="shared" ca="1" si="14"/>
        <v>613800000000</v>
      </c>
      <c r="J20" s="2">
        <f t="shared" ca="1" si="14"/>
        <v>75900000000</v>
      </c>
      <c r="K20" s="2">
        <f t="shared" ca="1" si="14"/>
        <v>28050000000</v>
      </c>
      <c r="L20" s="2">
        <f t="shared" ca="1" si="14"/>
        <v>46200000000</v>
      </c>
      <c r="M20" s="2">
        <f t="shared" ca="1" si="14"/>
        <v>75900000000</v>
      </c>
      <c r="N20" s="2">
        <f t="shared" ca="1" si="14"/>
        <v>178200000000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1650000000</v>
      </c>
      <c r="H21" s="2">
        <f>IFERROR(INDEX(D21:G21,COUNT(D21:G21)),"")</f>
        <v>1650000000</v>
      </c>
      <c r="I21" s="2">
        <f t="shared" ref="I21:O21" si="15">IFERROR(INDEX(I51:I500,MATCH($C$7,$C$51:$C$500,0)),"")</f>
        <v>1650000000</v>
      </c>
      <c r="J21" s="2">
        <f t="shared" si="15"/>
        <v>1650000000</v>
      </c>
      <c r="K21" s="2">
        <f t="shared" si="15"/>
        <v>1650000000</v>
      </c>
      <c r="L21" s="2">
        <f t="shared" si="15"/>
        <v>1650000000</v>
      </c>
      <c r="M21" s="2">
        <f t="shared" si="15"/>
        <v>1650000000</v>
      </c>
      <c r="N21" s="2">
        <f t="shared" si="15"/>
        <v>1650000000</v>
      </c>
      <c r="O21" s="2">
        <f t="shared" si="15"/>
        <v>1250000000</v>
      </c>
    </row>
    <row r="23" spans="1:15" x14ac:dyDescent="0.35">
      <c r="B23" t="s">
        <v>43</v>
      </c>
      <c r="C23" t="s">
        <v>44</v>
      </c>
      <c r="D23" s="3">
        <f>IFERROR(D5/D6*100,"")</f>
        <v>-16.553520484031729</v>
      </c>
      <c r="H23" s="3">
        <f t="shared" ref="H23:O23" si="16">IFERROR(H5/H6*100,"")</f>
        <v>-66.214081936126917</v>
      </c>
      <c r="I23" s="3">
        <f t="shared" si="16"/>
        <v>-14.741986667479956</v>
      </c>
      <c r="J23" s="3">
        <f t="shared" si="16"/>
        <v>-1.3826486642317544</v>
      </c>
      <c r="K23" s="3">
        <f t="shared" si="16"/>
        <v>1.1609553771426862</v>
      </c>
      <c r="L23" s="3">
        <f t="shared" si="16"/>
        <v>2.5452176026728761</v>
      </c>
      <c r="M23" s="3">
        <f t="shared" si="16"/>
        <v>-7.5046136627027238</v>
      </c>
      <c r="N23" s="3">
        <f t="shared" si="16"/>
        <v>0.56391845151572995</v>
      </c>
      <c r="O23" s="3">
        <f t="shared" si="16"/>
        <v>1.3216482697525631</v>
      </c>
    </row>
    <row r="24" spans="1:15" x14ac:dyDescent="0.35">
      <c r="C24" t="s">
        <v>45</v>
      </c>
      <c r="D24" s="4">
        <f>IFERROR(_xlfn.RRI(5,I23,D23),"")</f>
        <v>2.3450567842280279E-2</v>
      </c>
      <c r="H24" s="4">
        <f t="shared" ref="H24:O24" si="17">IFERROR(_xlfn.RRI(5,M23,H23),"")</f>
        <v>0.54569714387993784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-3.48</v>
      </c>
      <c r="H25" s="3">
        <f>IFERROR(INDEX(D25:G25,COUNT(D25:G25)),"")</f>
        <v>-3.48</v>
      </c>
      <c r="I25" s="3">
        <f t="shared" ref="I25:O25" si="18">IFERROR(INDEX(I51:I500,MATCH($C$25,$C$51:$C$500,0)),"")</f>
        <v>-3.14</v>
      </c>
      <c r="J25" s="3">
        <f t="shared" si="18"/>
        <v>-0.55000000000000004</v>
      </c>
      <c r="K25" s="3">
        <f t="shared" si="18"/>
        <v>7.0000000000000007E-2</v>
      </c>
      <c r="L25" s="3">
        <f t="shared" si="18"/>
        <v>0.51</v>
      </c>
      <c r="M25" s="3">
        <f t="shared" si="18"/>
        <v>-1.87</v>
      </c>
      <c r="N25" s="3">
        <f t="shared" si="18"/>
        <v>0.13</v>
      </c>
      <c r="O25" s="3">
        <f t="shared" si="18"/>
        <v>0.51</v>
      </c>
    </row>
    <row r="26" spans="1:15" x14ac:dyDescent="0.35">
      <c r="C26" t="s">
        <v>48</v>
      </c>
      <c r="D26" s="4">
        <f>IFERROR(_xlfn.RRI(5,I25,D25),"")</f>
        <v>2.0774750992551105E-2</v>
      </c>
      <c r="H26" s="4">
        <f t="shared" ref="H26:O26" si="19">IFERROR(_xlfn.RRI(5,M25,H25),"")</f>
        <v>0.13226355212830976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13.377806856363636</v>
      </c>
      <c r="H27" s="3">
        <f t="shared" ref="H27:O27" si="20">IFERROR(H4/H21,"")</f>
        <v>53.511227425454543</v>
      </c>
      <c r="I27" s="3">
        <f t="shared" si="20"/>
        <v>27.352311913333335</v>
      </c>
      <c r="J27" s="3">
        <f t="shared" si="20"/>
        <v>30.45596802</v>
      </c>
      <c r="K27" s="3">
        <f t="shared" si="20"/>
        <v>28.268443186060605</v>
      </c>
      <c r="L27" s="3">
        <f t="shared" si="20"/>
        <v>28.500577847272726</v>
      </c>
      <c r="M27" s="3">
        <f t="shared" si="20"/>
        <v>22.69456139939394</v>
      </c>
      <c r="N27" s="3">
        <f t="shared" si="20"/>
        <v>14.536895007272728</v>
      </c>
      <c r="O27" s="3">
        <f t="shared" si="20"/>
        <v>19.754761981600002</v>
      </c>
    </row>
    <row r="28" spans="1:15" x14ac:dyDescent="0.35">
      <c r="C28" t="s">
        <v>50</v>
      </c>
      <c r="D28" s="4">
        <f>IFERROR(_xlfn.RRI(5,I27,D27),"")</f>
        <v>-0.13328128125392791</v>
      </c>
      <c r="H28" s="4">
        <f t="shared" ref="H28:O28" si="21">IFERROR(_xlfn.RRI(5,M27,H27),"")</f>
        <v>0.18714734013324508</v>
      </c>
      <c r="I28" s="4">
        <f t="shared" si="21"/>
        <v>0.1347611984956929</v>
      </c>
      <c r="J28" s="4">
        <f t="shared" si="21"/>
        <v>9.0435850054565448E-2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0.10828025477707001</v>
      </c>
      <c r="I29" s="4">
        <f t="shared" si="22"/>
        <v>4.7090909090909081</v>
      </c>
      <c r="J29" s="4">
        <f t="shared" si="22"/>
        <v>-8.8571428571428577</v>
      </c>
      <c r="K29" s="4">
        <f t="shared" si="22"/>
        <v>-0.86274509803921573</v>
      </c>
      <c r="L29" s="4">
        <f t="shared" si="22"/>
        <v>-1.2727272727272727</v>
      </c>
      <c r="M29" s="4">
        <f t="shared" si="22"/>
        <v>-15.384615384615383</v>
      </c>
      <c r="N29" s="4">
        <f t="shared" si="22"/>
        <v>-0.74509803921568629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0.95636945041452293</v>
      </c>
      <c r="I30" s="4">
        <f t="shared" si="23"/>
        <v>-0.10190633588229864</v>
      </c>
      <c r="J30" s="4">
        <f t="shared" si="23"/>
        <v>7.7383986784885325E-2</v>
      </c>
      <c r="K30" s="4">
        <f t="shared" si="23"/>
        <v>-8.1449106911470979E-3</v>
      </c>
      <c r="L30" s="4">
        <f t="shared" si="23"/>
        <v>0.25583294365996589</v>
      </c>
      <c r="M30" s="4">
        <f t="shared" si="23"/>
        <v>0.56116979506558851</v>
      </c>
      <c r="N30" s="4">
        <f t="shared" si="23"/>
        <v>-0.26413211048492025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23.55</v>
      </c>
      <c r="H32" s="3">
        <f>IFERROR(INDEX(D32:G32,COUNT(D32:G32)),"")</f>
        <v>23.55</v>
      </c>
      <c r="I32" s="3">
        <f t="shared" ref="I32:O32" si="24">IFERROR(INDEX(I51:I500,MATCH($C$32,$C$51:$C$500,0)),"")</f>
        <v>23.55</v>
      </c>
      <c r="J32" s="3">
        <f t="shared" si="24"/>
        <v>27.09</v>
      </c>
      <c r="K32" s="3">
        <f t="shared" si="24"/>
        <v>27.46</v>
      </c>
      <c r="L32" s="3">
        <f t="shared" si="24"/>
        <v>27.15</v>
      </c>
      <c r="M32" s="3">
        <f t="shared" si="24"/>
        <v>26.45</v>
      </c>
      <c r="N32" s="3">
        <f t="shared" si="24"/>
        <v>28.28</v>
      </c>
      <c r="O32" s="3">
        <f t="shared" si="24"/>
        <v>7.65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15.8</v>
      </c>
      <c r="H33" s="3">
        <f>IFERROR(INDEX(D33:G33,COUNT(D33:G33)),"")</f>
        <v>15.8</v>
      </c>
      <c r="I33" s="3">
        <f t="shared" ref="I33:O33" si="25">IFERROR(INDEX(I51:I500,MATCH($C$33,$C$51:$C$500,0)),"")</f>
        <v>15.8</v>
      </c>
      <c r="J33" s="3">
        <f t="shared" si="25"/>
        <v>1.7</v>
      </c>
      <c r="K33" s="3">
        <f t="shared" si="25"/>
        <v>0.62</v>
      </c>
      <c r="L33" s="3">
        <f t="shared" si="25"/>
        <v>1.03</v>
      </c>
      <c r="M33" s="3">
        <f t="shared" si="25"/>
        <v>1.74</v>
      </c>
      <c r="N33" s="3">
        <f t="shared" si="25"/>
        <v>3.82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-106.9</v>
      </c>
      <c r="H34" s="3">
        <f>IFERROR(INDEX(D34:G34,COUNT(D34:G34)),"")</f>
        <v>-106.9</v>
      </c>
      <c r="I34" s="3">
        <f t="shared" ref="I34:O34" si="26">IFERROR(INDEX(I51:I500,MATCH($C$34,$C$51:$C$500,0)),"")</f>
        <v>-118.47</v>
      </c>
      <c r="J34" s="3">
        <f t="shared" si="26"/>
        <v>-83.64</v>
      </c>
      <c r="K34" s="3">
        <f t="shared" si="26"/>
        <v>242.86</v>
      </c>
      <c r="L34" s="3">
        <f t="shared" si="26"/>
        <v>54.9</v>
      </c>
      <c r="M34" s="3">
        <f t="shared" si="26"/>
        <v>-24.6</v>
      </c>
      <c r="N34" s="3">
        <f t="shared" si="26"/>
        <v>830.77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27.87</v>
      </c>
      <c r="H35" s="3">
        <f>IFERROR(INDEX(D35:G35,COUNT(D35:G35)),"")</f>
        <v>27.87</v>
      </c>
      <c r="I35" s="3">
        <f t="shared" ref="I35:O35" si="27">IFERROR(INDEX(I51:I500,MATCH($C$35,$C$51:$C$500,0)),"")</f>
        <v>13.63</v>
      </c>
      <c r="J35" s="3">
        <f t="shared" si="27"/>
        <v>1.51</v>
      </c>
      <c r="K35" s="3">
        <f t="shared" si="27"/>
        <v>0.6</v>
      </c>
      <c r="L35" s="3">
        <f t="shared" si="27"/>
        <v>0.98</v>
      </c>
      <c r="M35" s="3">
        <f t="shared" si="27"/>
        <v>2.0299999999999998</v>
      </c>
      <c r="N35" s="3">
        <f t="shared" si="27"/>
        <v>7.43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70</v>
      </c>
      <c r="E50" t="s">
        <v>72</v>
      </c>
      <c r="F50" t="s">
        <v>360</v>
      </c>
      <c r="G50" t="s">
        <v>719</v>
      </c>
      <c r="H50" t="s">
        <v>361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22073381313</v>
      </c>
      <c r="E51" s="5">
        <v>23057933344</v>
      </c>
      <c r="F51" s="5">
        <v>26404027941</v>
      </c>
      <c r="G51" s="5">
        <v>23848319292</v>
      </c>
      <c r="I51" s="5">
        <v>45131314657</v>
      </c>
      <c r="J51" s="5">
        <v>50252347233</v>
      </c>
      <c r="K51" s="5">
        <v>46642931257</v>
      </c>
      <c r="L51" s="5">
        <v>47025953448</v>
      </c>
      <c r="M51" s="5">
        <v>37446026309</v>
      </c>
      <c r="N51" s="5">
        <v>23985876762</v>
      </c>
      <c r="O51" s="5">
        <v>24693452477</v>
      </c>
    </row>
    <row r="52" spans="2:15" x14ac:dyDescent="0.35">
      <c r="C52" t="s">
        <v>75</v>
      </c>
      <c r="D52" s="5">
        <v>-18744974656</v>
      </c>
      <c r="E52" s="5">
        <v>-12137052460</v>
      </c>
      <c r="F52" s="5">
        <v>-16930823614</v>
      </c>
      <c r="G52" s="5">
        <v>-11981868986</v>
      </c>
      <c r="I52" s="5">
        <v>-30882027116</v>
      </c>
      <c r="J52" s="5">
        <v>-28912692600</v>
      </c>
      <c r="K52" s="5">
        <v>-23252487990</v>
      </c>
      <c r="L52" s="5">
        <v>-26559471215</v>
      </c>
      <c r="M52" s="5">
        <v>-23674627115</v>
      </c>
      <c r="N52" s="5">
        <v>-14812196583</v>
      </c>
      <c r="O52" s="5">
        <v>-15975146829</v>
      </c>
    </row>
    <row r="53" spans="2:15" x14ac:dyDescent="0.35">
      <c r="C53" t="s">
        <v>76</v>
      </c>
      <c r="D53" s="5">
        <v>3328406657</v>
      </c>
      <c r="E53" s="5">
        <v>10920880884</v>
      </c>
      <c r="F53" s="5">
        <v>9473204327</v>
      </c>
      <c r="G53" s="5">
        <v>11866450306</v>
      </c>
      <c r="I53" s="5">
        <v>14249287541</v>
      </c>
      <c r="J53" s="5">
        <v>21339654633</v>
      </c>
      <c r="K53" s="5">
        <v>23390443267</v>
      </c>
      <c r="L53" s="5">
        <v>20466482233</v>
      </c>
      <c r="M53" s="5">
        <v>13771399194</v>
      </c>
      <c r="N53" s="5">
        <v>9173680179</v>
      </c>
      <c r="O53" s="5">
        <v>8718305648</v>
      </c>
    </row>
    <row r="54" spans="2:15" x14ac:dyDescent="0.35">
      <c r="C54" t="s">
        <v>77</v>
      </c>
      <c r="D54" s="5">
        <v>-8944699535</v>
      </c>
      <c r="E54" s="5">
        <v>-10220916022</v>
      </c>
      <c r="F54" s="5">
        <v>-11068399453</v>
      </c>
      <c r="G54" s="5">
        <v>-11055960837</v>
      </c>
      <c r="I54" s="5">
        <v>-19165615557</v>
      </c>
      <c r="J54" s="5">
        <v>-22124360290</v>
      </c>
      <c r="K54" s="5">
        <v>-22586283752</v>
      </c>
      <c r="L54" s="5">
        <v>-18326806537</v>
      </c>
      <c r="M54" s="5">
        <v>-16170574706</v>
      </c>
      <c r="N54" s="5">
        <v>-7838673362</v>
      </c>
      <c r="O54" s="5">
        <v>-6511406911</v>
      </c>
    </row>
    <row r="55" spans="2:15" x14ac:dyDescent="0.35">
      <c r="C55" t="s">
        <v>79</v>
      </c>
      <c r="D55" s="5">
        <v>-8944699535</v>
      </c>
      <c r="E55" s="5">
        <v>-10220916022</v>
      </c>
      <c r="F55" s="5">
        <v>-11068399453</v>
      </c>
      <c r="G55" s="5">
        <v>-11055960837</v>
      </c>
      <c r="I55" s="5">
        <v>-19165615557</v>
      </c>
      <c r="J55" s="5">
        <v>-22124360290</v>
      </c>
      <c r="K55" s="5">
        <v>-22586283752</v>
      </c>
      <c r="L55" s="5">
        <v>-18326806537</v>
      </c>
      <c r="M55" s="5">
        <v>-16170574706</v>
      </c>
      <c r="N55" s="5">
        <v>-7838673362</v>
      </c>
      <c r="O55" s="5">
        <v>-6511406911</v>
      </c>
    </row>
    <row r="56" spans="2:15" x14ac:dyDescent="0.35">
      <c r="C56" t="s">
        <v>81</v>
      </c>
      <c r="D56" s="5">
        <v>-5616292878</v>
      </c>
      <c r="E56" s="5">
        <v>699964862</v>
      </c>
      <c r="F56" s="5">
        <v>-1595195126</v>
      </c>
      <c r="G56" s="5">
        <v>810489469</v>
      </c>
      <c r="I56" s="5">
        <v>-4916328016</v>
      </c>
      <c r="J56" s="5">
        <v>-784705657</v>
      </c>
      <c r="K56" s="5">
        <v>804159515</v>
      </c>
      <c r="L56" s="5">
        <v>2139675696</v>
      </c>
      <c r="M56" s="5">
        <v>-2399175512</v>
      </c>
      <c r="N56" s="5">
        <v>1335006817</v>
      </c>
      <c r="O56" s="5">
        <v>2206898737</v>
      </c>
    </row>
    <row r="57" spans="2:15" x14ac:dyDescent="0.35">
      <c r="C57" t="s">
        <v>82</v>
      </c>
      <c r="D57" s="5">
        <v>-278725107</v>
      </c>
      <c r="E57" s="5">
        <v>-60182892</v>
      </c>
      <c r="F57" s="5">
        <v>139962254</v>
      </c>
      <c r="G57" s="5">
        <v>-135667436</v>
      </c>
      <c r="I57" s="5">
        <v>-338907999</v>
      </c>
      <c r="J57" s="5">
        <v>4294818</v>
      </c>
      <c r="K57" s="5">
        <v>-303606035</v>
      </c>
      <c r="L57" s="5">
        <v>-777034276</v>
      </c>
      <c r="M57" s="5">
        <v>-1475947173</v>
      </c>
      <c r="N57" s="5">
        <v>-863159596</v>
      </c>
      <c r="O57" s="5">
        <v>-1247656391</v>
      </c>
    </row>
    <row r="58" spans="2:15" x14ac:dyDescent="0.35">
      <c r="C58" t="s">
        <v>83</v>
      </c>
      <c r="D58" s="5">
        <v>2077109</v>
      </c>
      <c r="E58" s="5">
        <v>15987596</v>
      </c>
      <c r="F58" s="5">
        <v>11798210</v>
      </c>
      <c r="G58" s="5">
        <v>8782387</v>
      </c>
      <c r="I58" s="5">
        <v>18064705</v>
      </c>
      <c r="J58" s="5">
        <v>20580597</v>
      </c>
      <c r="K58" s="5">
        <v>20590214</v>
      </c>
      <c r="L58" s="5">
        <v>4332382</v>
      </c>
      <c r="M58" s="5">
        <v>6227938</v>
      </c>
      <c r="N58" s="5">
        <v>6835188</v>
      </c>
      <c r="O58" s="5">
        <v>913720</v>
      </c>
    </row>
    <row r="59" spans="2:15" x14ac:dyDescent="0.35">
      <c r="C59" t="s">
        <v>529</v>
      </c>
    </row>
    <row r="60" spans="2:15" x14ac:dyDescent="0.35">
      <c r="C60" t="s">
        <v>26</v>
      </c>
      <c r="D60" s="5">
        <v>-232807016</v>
      </c>
      <c r="E60" s="5">
        <v>-189431497</v>
      </c>
      <c r="F60" s="5">
        <v>-128812347</v>
      </c>
      <c r="G60" s="5">
        <v>-379581207</v>
      </c>
      <c r="I60" s="5">
        <v>-422238513</v>
      </c>
      <c r="J60" s="5">
        <v>-508393554</v>
      </c>
      <c r="K60" s="5">
        <v>-501443280</v>
      </c>
      <c r="L60" s="5">
        <v>-989732155</v>
      </c>
      <c r="M60" s="5">
        <v>-1099891016</v>
      </c>
      <c r="N60" s="5">
        <v>-869111779</v>
      </c>
      <c r="O60" s="5">
        <v>-1039677083</v>
      </c>
    </row>
    <row r="61" spans="2:15" x14ac:dyDescent="0.35">
      <c r="C61" t="s">
        <v>80</v>
      </c>
      <c r="N61" s="5">
        <v>-99415008</v>
      </c>
      <c r="O61" s="5">
        <v>-1803120</v>
      </c>
    </row>
    <row r="62" spans="2:15" x14ac:dyDescent="0.35">
      <c r="C62" t="s">
        <v>84</v>
      </c>
      <c r="D62" s="5">
        <v>-278725107</v>
      </c>
      <c r="E62" s="5">
        <v>-60182892</v>
      </c>
      <c r="F62" s="5">
        <v>139962254</v>
      </c>
      <c r="G62" s="5">
        <v>-135667436</v>
      </c>
      <c r="I62" s="5">
        <v>-338907999</v>
      </c>
      <c r="J62" s="5">
        <v>4294818</v>
      </c>
      <c r="K62" s="5">
        <v>-303606035</v>
      </c>
      <c r="L62" s="5">
        <v>-777034276</v>
      </c>
      <c r="M62" s="5">
        <v>-1475947173</v>
      </c>
      <c r="N62" s="5">
        <v>-863159596</v>
      </c>
      <c r="O62" s="5">
        <v>-1247656391</v>
      </c>
    </row>
    <row r="63" spans="2:15" x14ac:dyDescent="0.35">
      <c r="C63" t="s">
        <v>28</v>
      </c>
      <c r="D63" s="5">
        <v>-5895017985</v>
      </c>
      <c r="E63" s="5">
        <v>639781970</v>
      </c>
      <c r="F63" s="5">
        <v>-1455232872</v>
      </c>
      <c r="G63" s="5">
        <v>674822033</v>
      </c>
      <c r="I63" s="5">
        <v>-5255236015</v>
      </c>
      <c r="J63" s="5">
        <v>-780410839</v>
      </c>
      <c r="K63" s="5">
        <v>500553480</v>
      </c>
      <c r="L63" s="5">
        <v>1362641420</v>
      </c>
      <c r="M63" s="5">
        <v>-3875122685</v>
      </c>
      <c r="N63" s="5">
        <v>471847221</v>
      </c>
      <c r="O63" s="5">
        <v>959242346</v>
      </c>
    </row>
    <row r="64" spans="2:15" x14ac:dyDescent="0.35">
      <c r="C64" t="s">
        <v>27</v>
      </c>
      <c r="D64" s="5">
        <v>34641411</v>
      </c>
      <c r="E64" s="5">
        <v>-78107340</v>
      </c>
      <c r="F64" s="5">
        <v>13037786</v>
      </c>
      <c r="G64" s="5">
        <v>-142933554</v>
      </c>
      <c r="I64" s="5">
        <v>-43465929</v>
      </c>
      <c r="J64" s="5">
        <v>-129895768</v>
      </c>
      <c r="K64" s="5">
        <v>-392060109</v>
      </c>
      <c r="L64" s="5">
        <v>-518747886</v>
      </c>
      <c r="M64" s="5">
        <v>789397873</v>
      </c>
      <c r="N64" s="5">
        <v>-264692482</v>
      </c>
      <c r="O64" s="5">
        <v>-319169801</v>
      </c>
    </row>
    <row r="65" spans="2:15" x14ac:dyDescent="0.35">
      <c r="C65" t="s">
        <v>85</v>
      </c>
      <c r="D65" s="5">
        <v>-118845319</v>
      </c>
      <c r="F65" s="5">
        <v>-240750633</v>
      </c>
      <c r="I65" s="5">
        <v>-118845319</v>
      </c>
      <c r="J65" s="5">
        <v>-240750633</v>
      </c>
      <c r="K65" s="5">
        <v>-197186238</v>
      </c>
      <c r="L65" s="5">
        <v>-137967161</v>
      </c>
      <c r="M65" s="5">
        <v>-124720543</v>
      </c>
    </row>
    <row r="66" spans="2:15" x14ac:dyDescent="0.35">
      <c r="C66" t="s">
        <v>86</v>
      </c>
      <c r="D66" s="5">
        <v>153486730</v>
      </c>
      <c r="E66" s="5">
        <v>-78107340</v>
      </c>
      <c r="F66" s="5">
        <v>253788419</v>
      </c>
      <c r="G66" s="5">
        <v>-142933554</v>
      </c>
      <c r="I66" s="5">
        <v>75379390</v>
      </c>
      <c r="J66" s="5">
        <v>110854865</v>
      </c>
      <c r="K66" s="5">
        <v>-194873871</v>
      </c>
      <c r="L66" s="5">
        <v>-380780725</v>
      </c>
      <c r="M66" s="5">
        <v>914118416</v>
      </c>
      <c r="N66" s="5">
        <v>-165277474</v>
      </c>
      <c r="O66" s="5">
        <v>-317366681</v>
      </c>
    </row>
    <row r="67" spans="2:15" x14ac:dyDescent="0.35">
      <c r="C67" t="s">
        <v>88</v>
      </c>
      <c r="D67" s="5">
        <v>34641411</v>
      </c>
      <c r="E67" s="5">
        <v>-78107340</v>
      </c>
      <c r="F67" s="5">
        <v>13037786</v>
      </c>
      <c r="G67" s="5">
        <v>-142933554</v>
      </c>
      <c r="I67" s="5">
        <v>-43465929</v>
      </c>
      <c r="J67" s="5">
        <v>-129895768</v>
      </c>
      <c r="K67" s="5">
        <v>-392060109</v>
      </c>
      <c r="L67" s="5">
        <v>-518747886</v>
      </c>
      <c r="M67" s="5">
        <v>789397873</v>
      </c>
      <c r="N67" s="5">
        <v>-264692482</v>
      </c>
      <c r="O67" s="5">
        <v>-319169801</v>
      </c>
    </row>
    <row r="68" spans="2:15" x14ac:dyDescent="0.35">
      <c r="C68" t="s">
        <v>91</v>
      </c>
      <c r="D68" s="5">
        <v>-5860376574</v>
      </c>
      <c r="E68" s="5">
        <v>561674630</v>
      </c>
      <c r="F68" s="5">
        <v>-1442195086</v>
      </c>
      <c r="G68" s="5">
        <v>531888479</v>
      </c>
      <c r="I68" s="5">
        <v>-5298701944</v>
      </c>
      <c r="J68" s="5">
        <v>-910306607</v>
      </c>
      <c r="K68" s="5">
        <v>108493371</v>
      </c>
      <c r="L68" s="5">
        <v>843893534</v>
      </c>
      <c r="M68" s="5">
        <v>-3085724812</v>
      </c>
      <c r="N68" s="5">
        <v>207154739</v>
      </c>
      <c r="O68" s="5">
        <v>640072545</v>
      </c>
    </row>
    <row r="69" spans="2:15" x14ac:dyDescent="0.35">
      <c r="C69" t="s">
        <v>92</v>
      </c>
      <c r="D69" s="5">
        <v>-705423466</v>
      </c>
      <c r="E69" s="5">
        <v>145476597</v>
      </c>
      <c r="F69" s="5">
        <v>360743802</v>
      </c>
      <c r="G69" s="5">
        <v>-69790608</v>
      </c>
      <c r="I69" s="5">
        <v>-559946869</v>
      </c>
      <c r="J69" s="5">
        <v>290953194</v>
      </c>
      <c r="K69" s="5">
        <v>418743647</v>
      </c>
      <c r="L69" s="5">
        <v>298573840</v>
      </c>
      <c r="M69" s="5">
        <v>-197119969</v>
      </c>
      <c r="N69" s="5">
        <v>56024625</v>
      </c>
      <c r="O69" s="5">
        <v>-513702202</v>
      </c>
    </row>
    <row r="70" spans="2:15" x14ac:dyDescent="0.35">
      <c r="C70" t="s">
        <v>93</v>
      </c>
      <c r="D70" s="5">
        <v>-6565800040</v>
      </c>
      <c r="E70" s="5">
        <v>707151227</v>
      </c>
      <c r="F70" s="5">
        <v>-1081451284</v>
      </c>
      <c r="G70" s="5">
        <v>462097871</v>
      </c>
      <c r="I70" s="5">
        <v>-5858648813</v>
      </c>
      <c r="J70" s="5">
        <v>-619353413</v>
      </c>
      <c r="K70" s="5">
        <v>527237018</v>
      </c>
      <c r="L70" s="5">
        <v>1142467374</v>
      </c>
      <c r="M70" s="5">
        <v>-3282844781</v>
      </c>
      <c r="N70" s="5">
        <v>263179364</v>
      </c>
      <c r="O70" s="5">
        <v>126370343</v>
      </c>
    </row>
    <row r="71" spans="2:15" x14ac:dyDescent="0.35">
      <c r="C71" t="s">
        <v>94</v>
      </c>
      <c r="D71" s="5">
        <v>-5860376574</v>
      </c>
      <c r="E71" s="5">
        <v>561674630</v>
      </c>
      <c r="F71" s="5">
        <v>-1442195086</v>
      </c>
      <c r="G71" s="5">
        <v>531888479</v>
      </c>
      <c r="I71" s="5">
        <v>-5298701944</v>
      </c>
      <c r="J71" s="5">
        <v>-910306607</v>
      </c>
      <c r="K71" s="5">
        <v>108493371</v>
      </c>
      <c r="L71" s="5">
        <v>843893534</v>
      </c>
      <c r="M71" s="5">
        <v>-3085724812</v>
      </c>
      <c r="N71" s="5">
        <v>207154739</v>
      </c>
      <c r="O71" s="5">
        <v>640072545</v>
      </c>
    </row>
    <row r="72" spans="2:15" x14ac:dyDescent="0.35">
      <c r="C72" t="s">
        <v>7</v>
      </c>
      <c r="D72" s="5">
        <v>-6461841836</v>
      </c>
      <c r="E72" s="5">
        <v>707151389</v>
      </c>
      <c r="F72" s="5">
        <v>-1081451278</v>
      </c>
      <c r="G72" s="5">
        <v>462097864</v>
      </c>
      <c r="I72" s="5">
        <v>-5754690447</v>
      </c>
      <c r="J72" s="5">
        <v>-619353414</v>
      </c>
      <c r="K72" s="5">
        <v>527236973</v>
      </c>
      <c r="L72" s="5">
        <v>1142467323</v>
      </c>
      <c r="M72" s="5">
        <v>-3282844897</v>
      </c>
      <c r="N72" s="5">
        <v>263179335</v>
      </c>
      <c r="O72" s="5">
        <v>126370341</v>
      </c>
    </row>
    <row r="73" spans="2:15" x14ac:dyDescent="0.35">
      <c r="C73" t="s">
        <v>429</v>
      </c>
      <c r="D73" s="5">
        <v>-103958204</v>
      </c>
      <c r="E73" s="5">
        <v>-162</v>
      </c>
      <c r="F73" s="5">
        <v>-6</v>
      </c>
      <c r="G73" s="5">
        <v>7</v>
      </c>
      <c r="I73" s="5">
        <v>-103958366</v>
      </c>
      <c r="J73" s="5">
        <v>1</v>
      </c>
      <c r="K73" s="5">
        <v>45</v>
      </c>
      <c r="L73" s="5">
        <v>51</v>
      </c>
      <c r="M73" s="5">
        <v>116</v>
      </c>
      <c r="N73" s="5">
        <v>29</v>
      </c>
      <c r="O73" s="5">
        <v>2</v>
      </c>
    </row>
    <row r="74" spans="2:15" x14ac:dyDescent="0.35">
      <c r="C74" t="s">
        <v>95</v>
      </c>
      <c r="D74" s="5">
        <v>-5860376574</v>
      </c>
      <c r="E74" s="5">
        <v>561674630</v>
      </c>
      <c r="F74" s="5">
        <v>-1442195086</v>
      </c>
      <c r="G74" s="5">
        <v>531888479</v>
      </c>
      <c r="I74" s="5">
        <v>-5298701944</v>
      </c>
      <c r="J74" s="5">
        <v>-910306607</v>
      </c>
      <c r="K74" s="5">
        <v>108493371</v>
      </c>
      <c r="L74" s="5">
        <v>843893534</v>
      </c>
      <c r="M74" s="5">
        <v>-3085724812</v>
      </c>
      <c r="N74" s="5">
        <v>207154739</v>
      </c>
      <c r="O74" s="5">
        <v>640072545</v>
      </c>
    </row>
    <row r="75" spans="2:15" x14ac:dyDescent="0.35">
      <c r="C75" t="s">
        <v>96</v>
      </c>
      <c r="D75" s="5">
        <v>-6565800040</v>
      </c>
      <c r="E75" s="5">
        <v>707151227</v>
      </c>
      <c r="F75" s="5">
        <v>-1081451284</v>
      </c>
      <c r="G75" s="5">
        <v>462097871</v>
      </c>
      <c r="I75" s="5">
        <v>-5858648813</v>
      </c>
      <c r="J75" s="5">
        <v>-619353413</v>
      </c>
      <c r="K75" s="5">
        <v>527237018</v>
      </c>
      <c r="L75" s="5">
        <v>1142467374</v>
      </c>
      <c r="M75" s="5">
        <v>-3282844781</v>
      </c>
      <c r="N75" s="5">
        <v>263179364</v>
      </c>
      <c r="O75" s="5">
        <v>126370343</v>
      </c>
    </row>
    <row r="76" spans="2:15" x14ac:dyDescent="0.35">
      <c r="C76" t="s">
        <v>97</v>
      </c>
      <c r="D76" s="5">
        <v>-6565800040</v>
      </c>
      <c r="E76" s="5">
        <v>707151227</v>
      </c>
      <c r="F76" s="5">
        <v>-1081451284</v>
      </c>
      <c r="G76" s="5">
        <v>462097871</v>
      </c>
      <c r="I76" s="5">
        <v>-5858648813</v>
      </c>
      <c r="J76" s="5">
        <v>-619353413</v>
      </c>
      <c r="K76" s="5">
        <v>527237018</v>
      </c>
      <c r="L76" s="5">
        <v>1142467374</v>
      </c>
      <c r="M76" s="5">
        <v>-3282844781</v>
      </c>
      <c r="N76" s="5">
        <v>263179364</v>
      </c>
      <c r="O76" s="5">
        <v>126370343</v>
      </c>
    </row>
    <row r="78" spans="2:15" x14ac:dyDescent="0.35">
      <c r="B78" t="s">
        <v>98</v>
      </c>
      <c r="C78" t="s">
        <v>99</v>
      </c>
    </row>
    <row r="79" spans="2:15" x14ac:dyDescent="0.35">
      <c r="C79" t="s">
        <v>100</v>
      </c>
    </row>
    <row r="80" spans="2:15" x14ac:dyDescent="0.35">
      <c r="C80" t="s">
        <v>19</v>
      </c>
      <c r="D80" s="5">
        <v>3023318426</v>
      </c>
      <c r="E80" s="5">
        <v>1126659140</v>
      </c>
      <c r="F80" s="5">
        <v>4561199900</v>
      </c>
      <c r="G80" s="5">
        <v>4826944193</v>
      </c>
      <c r="I80" s="5">
        <v>3023318426</v>
      </c>
      <c r="J80" s="5">
        <v>4561199900</v>
      </c>
      <c r="K80" s="5">
        <v>8416908425</v>
      </c>
      <c r="L80" s="5">
        <v>3835222262</v>
      </c>
      <c r="M80" s="5">
        <v>1794405043</v>
      </c>
      <c r="N80" s="5">
        <v>6246005241</v>
      </c>
      <c r="O80" s="5">
        <v>372869178</v>
      </c>
    </row>
    <row r="81" spans="3:15" x14ac:dyDescent="0.35">
      <c r="C81" t="s">
        <v>101</v>
      </c>
      <c r="D81" s="5">
        <v>288058109</v>
      </c>
      <c r="E81" s="5">
        <v>309839850</v>
      </c>
      <c r="G81" s="5">
        <v>70742457</v>
      </c>
      <c r="I81" s="5">
        <v>288058109</v>
      </c>
      <c r="M81" s="5">
        <v>5198825</v>
      </c>
      <c r="N81" s="5">
        <v>180543271</v>
      </c>
      <c r="O81" s="5">
        <v>860724975</v>
      </c>
    </row>
    <row r="82" spans="3:15" x14ac:dyDescent="0.35">
      <c r="C82" t="s">
        <v>103</v>
      </c>
    </row>
    <row r="83" spans="3:15" x14ac:dyDescent="0.35">
      <c r="C83" t="s">
        <v>102</v>
      </c>
    </row>
    <row r="84" spans="3:15" x14ac:dyDescent="0.35">
      <c r="C84" t="s">
        <v>104</v>
      </c>
      <c r="D84" s="5">
        <v>288058109</v>
      </c>
      <c r="E84" s="5">
        <v>309839850</v>
      </c>
      <c r="G84" s="5">
        <v>70742457</v>
      </c>
      <c r="I84" s="5">
        <v>288058109</v>
      </c>
      <c r="M84" s="5">
        <v>5198825</v>
      </c>
      <c r="N84" s="5">
        <v>180543271</v>
      </c>
      <c r="O84" s="5">
        <v>860724975</v>
      </c>
    </row>
    <row r="85" spans="3:15" x14ac:dyDescent="0.35">
      <c r="C85" t="s">
        <v>105</v>
      </c>
      <c r="E85" s="5">
        <v>9163615</v>
      </c>
      <c r="F85" s="5">
        <v>15775426</v>
      </c>
      <c r="G85" s="5">
        <v>5800000</v>
      </c>
      <c r="J85" s="5">
        <v>15775426</v>
      </c>
      <c r="K85" s="5">
        <v>18100091</v>
      </c>
      <c r="L85" s="5">
        <v>16799633</v>
      </c>
      <c r="M85" s="5">
        <v>12813940</v>
      </c>
      <c r="N85" s="5">
        <v>16250000</v>
      </c>
      <c r="O85" s="5">
        <v>23000000</v>
      </c>
    </row>
    <row r="86" spans="3:15" x14ac:dyDescent="0.35">
      <c r="C86" t="s">
        <v>108</v>
      </c>
      <c r="D86" s="5">
        <v>18958674855</v>
      </c>
      <c r="E86" s="5">
        <v>30791370435</v>
      </c>
      <c r="F86" s="5">
        <v>28179262557</v>
      </c>
      <c r="G86" s="5">
        <v>27790447910</v>
      </c>
      <c r="I86" s="5">
        <v>18958674855</v>
      </c>
      <c r="J86" s="5">
        <v>28179262557</v>
      </c>
      <c r="K86" s="5">
        <v>21344644288</v>
      </c>
      <c r="L86" s="5">
        <v>17130029795</v>
      </c>
      <c r="M86" s="5">
        <v>16856750244</v>
      </c>
      <c r="N86" s="5">
        <v>19844683850</v>
      </c>
      <c r="O86" s="5">
        <v>7914197029</v>
      </c>
    </row>
    <row r="87" spans="3:15" x14ac:dyDescent="0.35">
      <c r="C87" t="s">
        <v>80</v>
      </c>
      <c r="D87" s="5">
        <v>-442625522</v>
      </c>
      <c r="E87" s="5">
        <v>262797944</v>
      </c>
      <c r="F87" s="5">
        <v>117321347</v>
      </c>
      <c r="G87" s="5">
        <v>-243422455</v>
      </c>
      <c r="I87" s="5">
        <v>-442625522</v>
      </c>
      <c r="J87" s="5">
        <v>117321347</v>
      </c>
      <c r="K87" s="5">
        <v>-173631847</v>
      </c>
      <c r="L87" s="5">
        <v>-592375494</v>
      </c>
      <c r="M87" s="5">
        <v>-890949334</v>
      </c>
      <c r="N87" s="5">
        <v>-693829365</v>
      </c>
      <c r="O87" s="5">
        <v>-749853990</v>
      </c>
    </row>
    <row r="88" spans="3:15" x14ac:dyDescent="0.35">
      <c r="C88" t="s">
        <v>109</v>
      </c>
      <c r="D88" s="5">
        <v>25161527827</v>
      </c>
      <c r="E88" s="5">
        <v>32990855587</v>
      </c>
      <c r="F88" s="5">
        <v>33340802611</v>
      </c>
      <c r="G88" s="5">
        <v>33156465255</v>
      </c>
      <c r="I88" s="5">
        <v>25161527827</v>
      </c>
      <c r="J88" s="5">
        <v>33340802611</v>
      </c>
      <c r="K88" s="5">
        <v>30210446233</v>
      </c>
      <c r="L88" s="5">
        <v>21795160856</v>
      </c>
      <c r="M88" s="5">
        <v>18997497755</v>
      </c>
      <c r="N88" s="5">
        <v>41328232361</v>
      </c>
      <c r="O88" s="5">
        <v>10828817181</v>
      </c>
    </row>
    <row r="89" spans="3:15" x14ac:dyDescent="0.35">
      <c r="C89" t="s">
        <v>110</v>
      </c>
    </row>
    <row r="90" spans="3:15" x14ac:dyDescent="0.35">
      <c r="C90" t="s">
        <v>112</v>
      </c>
      <c r="D90" s="5">
        <v>23931129755</v>
      </c>
      <c r="E90" s="5">
        <v>26492383878</v>
      </c>
      <c r="F90" s="5">
        <v>27560733931</v>
      </c>
      <c r="G90" s="5">
        <v>28700069917</v>
      </c>
      <c r="I90" s="5">
        <v>23931129755</v>
      </c>
      <c r="J90" s="5">
        <v>27560733931</v>
      </c>
      <c r="K90" s="5">
        <v>31318887323</v>
      </c>
      <c r="L90" s="5">
        <v>34895856642</v>
      </c>
      <c r="M90" s="5">
        <v>36940107976</v>
      </c>
      <c r="N90" s="5">
        <v>26073528392</v>
      </c>
      <c r="O90" s="5">
        <v>14657901544</v>
      </c>
    </row>
    <row r="91" spans="3:15" x14ac:dyDescent="0.35">
      <c r="C91" t="s">
        <v>114</v>
      </c>
      <c r="G91" s="5">
        <v>41250000</v>
      </c>
      <c r="K91" s="5">
        <v>82500000</v>
      </c>
      <c r="L91" s="5">
        <v>165000000</v>
      </c>
      <c r="M91" s="5">
        <v>247500000</v>
      </c>
      <c r="N91" s="5">
        <v>330000000</v>
      </c>
    </row>
    <row r="92" spans="3:15" x14ac:dyDescent="0.35">
      <c r="C92" t="s">
        <v>111</v>
      </c>
      <c r="D92" s="5">
        <v>987128171</v>
      </c>
      <c r="E92" s="5">
        <v>634675779</v>
      </c>
      <c r="F92" s="5">
        <v>753815049</v>
      </c>
      <c r="G92" s="5">
        <v>601774812</v>
      </c>
      <c r="I92" s="5">
        <v>987128171</v>
      </c>
      <c r="J92" s="5">
        <v>753815049</v>
      </c>
      <c r="K92" s="5">
        <v>725023906</v>
      </c>
      <c r="L92" s="5">
        <v>1038004960</v>
      </c>
      <c r="M92" s="5">
        <v>1502998820</v>
      </c>
      <c r="N92" s="5">
        <v>533282465</v>
      </c>
      <c r="O92" s="5">
        <v>714361756</v>
      </c>
    </row>
    <row r="93" spans="3:15" x14ac:dyDescent="0.35">
      <c r="C93" t="s">
        <v>115</v>
      </c>
      <c r="D93" s="5">
        <v>26837658553</v>
      </c>
      <c r="E93" s="5">
        <v>27708080140</v>
      </c>
      <c r="F93" s="5">
        <v>29106831113</v>
      </c>
      <c r="G93" s="5">
        <v>31078852883</v>
      </c>
      <c r="I93" s="5">
        <v>26837658553</v>
      </c>
      <c r="J93" s="5">
        <v>29106831113</v>
      </c>
      <c r="K93" s="5">
        <v>33725374043</v>
      </c>
      <c r="L93" s="5">
        <v>40255129297</v>
      </c>
      <c r="M93" s="5">
        <v>45104001201</v>
      </c>
      <c r="N93" s="5">
        <v>26936810857</v>
      </c>
      <c r="O93" s="5">
        <v>15372263300</v>
      </c>
    </row>
    <row r="94" spans="3:15" x14ac:dyDescent="0.35">
      <c r="C94" t="s">
        <v>116</v>
      </c>
      <c r="D94" s="5">
        <v>51999186380</v>
      </c>
      <c r="E94" s="5">
        <v>60698935727</v>
      </c>
      <c r="F94" s="5">
        <v>62447633724</v>
      </c>
      <c r="G94" s="5">
        <v>64235318138</v>
      </c>
      <c r="I94" s="5">
        <v>51999186380</v>
      </c>
      <c r="J94" s="5">
        <v>62447633724</v>
      </c>
      <c r="K94" s="5">
        <v>63935820276</v>
      </c>
      <c r="L94" s="5">
        <v>62050290153</v>
      </c>
      <c r="M94" s="5">
        <v>64101498956</v>
      </c>
      <c r="N94" s="5">
        <v>68265043218</v>
      </c>
      <c r="O94" s="5">
        <v>26201080481</v>
      </c>
    </row>
    <row r="95" spans="3:15" x14ac:dyDescent="0.35">
      <c r="C95" t="s">
        <v>117</v>
      </c>
    </row>
    <row r="96" spans="3:15" x14ac:dyDescent="0.35">
      <c r="C96" t="s">
        <v>118</v>
      </c>
    </row>
    <row r="97" spans="3:15" x14ac:dyDescent="0.35">
      <c r="C97" t="s">
        <v>119</v>
      </c>
      <c r="D97" s="5">
        <v>12742716082</v>
      </c>
      <c r="E97" s="5">
        <v>11635621825</v>
      </c>
      <c r="F97" s="5">
        <v>13999199979</v>
      </c>
      <c r="G97" s="5">
        <v>14698390087</v>
      </c>
      <c r="I97" s="5">
        <v>12742716082</v>
      </c>
      <c r="J97" s="5">
        <v>13999199979</v>
      </c>
      <c r="K97" s="5">
        <v>15402347525</v>
      </c>
      <c r="L97" s="5">
        <v>13710885115</v>
      </c>
      <c r="M97" s="5">
        <v>14622929841</v>
      </c>
      <c r="N97" s="5">
        <v>17354953315</v>
      </c>
      <c r="O97" s="5">
        <v>12417328091</v>
      </c>
    </row>
    <row r="98" spans="3:15" x14ac:dyDescent="0.35">
      <c r="C98" t="s">
        <v>120</v>
      </c>
      <c r="D98" s="5">
        <v>1457856343</v>
      </c>
      <c r="E98" s="5">
        <v>1873307721</v>
      </c>
      <c r="F98" s="5">
        <v>1371316382</v>
      </c>
      <c r="G98" s="5">
        <v>728714550</v>
      </c>
      <c r="I98" s="5">
        <v>1457856343</v>
      </c>
      <c r="J98" s="5">
        <v>1371316382</v>
      </c>
      <c r="K98" s="5">
        <v>695262136</v>
      </c>
      <c r="L98" s="5">
        <v>629449612</v>
      </c>
      <c r="M98" s="5">
        <v>210173800</v>
      </c>
      <c r="N98" s="5">
        <v>412720178</v>
      </c>
      <c r="O98" s="5">
        <v>442881372</v>
      </c>
    </row>
    <row r="99" spans="3:15" x14ac:dyDescent="0.35">
      <c r="C99" t="s">
        <v>286</v>
      </c>
      <c r="D99" s="5">
        <v>1457856343</v>
      </c>
      <c r="E99" s="5">
        <v>1873307721</v>
      </c>
      <c r="F99" s="5">
        <v>1371316382</v>
      </c>
      <c r="G99" s="5">
        <v>728714550</v>
      </c>
      <c r="I99" s="5">
        <v>1457856343</v>
      </c>
      <c r="J99" s="5">
        <v>1371316382</v>
      </c>
      <c r="K99" s="5">
        <v>695262136</v>
      </c>
      <c r="L99" s="5">
        <v>629449612</v>
      </c>
      <c r="M99" s="5">
        <v>210173800</v>
      </c>
      <c r="N99" s="5">
        <v>412720178</v>
      </c>
      <c r="O99" s="5">
        <v>442881372</v>
      </c>
    </row>
    <row r="100" spans="3:15" x14ac:dyDescent="0.35">
      <c r="C100" t="s">
        <v>122</v>
      </c>
      <c r="D100" s="5">
        <v>569328869</v>
      </c>
      <c r="E100" s="5">
        <v>243910240</v>
      </c>
      <c r="F100" s="5">
        <v>491233405</v>
      </c>
      <c r="G100" s="5">
        <v>117097428</v>
      </c>
      <c r="I100" s="5">
        <v>569328869</v>
      </c>
      <c r="J100" s="5">
        <v>491233405</v>
      </c>
      <c r="K100" s="5">
        <v>413858383</v>
      </c>
      <c r="L100" s="5">
        <v>786945959</v>
      </c>
      <c r="M100" s="5">
        <v>403427826</v>
      </c>
      <c r="N100" s="5">
        <v>281005946</v>
      </c>
      <c r="O100" s="5">
        <v>160984624</v>
      </c>
    </row>
    <row r="101" spans="3:15" x14ac:dyDescent="0.35">
      <c r="C101" t="s">
        <v>123</v>
      </c>
      <c r="D101" s="5">
        <v>311902218</v>
      </c>
      <c r="E101" s="5">
        <v>796205990</v>
      </c>
      <c r="F101" s="5">
        <v>491007818</v>
      </c>
      <c r="G101" s="5">
        <v>904704442</v>
      </c>
      <c r="I101" s="5">
        <v>311902218</v>
      </c>
      <c r="J101" s="5">
        <v>491007818</v>
      </c>
      <c r="K101" s="5">
        <v>532550731</v>
      </c>
      <c r="L101" s="5">
        <v>912473326</v>
      </c>
      <c r="M101" s="5">
        <v>1724775945</v>
      </c>
      <c r="N101" s="5">
        <v>827510063</v>
      </c>
      <c r="O101" s="5">
        <v>79675000</v>
      </c>
    </row>
    <row r="102" spans="3:15" x14ac:dyDescent="0.35">
      <c r="C102" t="s">
        <v>121</v>
      </c>
      <c r="E102" s="5">
        <v>226312056</v>
      </c>
      <c r="F102" s="5">
        <v>24500000</v>
      </c>
      <c r="G102" s="5">
        <v>24500001</v>
      </c>
      <c r="J102" s="5">
        <v>24500000</v>
      </c>
      <c r="K102" s="5">
        <v>64378236</v>
      </c>
      <c r="L102" s="5">
        <v>46069982</v>
      </c>
      <c r="M102" s="5">
        <v>57804112</v>
      </c>
      <c r="N102" s="5">
        <v>37901797</v>
      </c>
    </row>
    <row r="103" spans="3:15" x14ac:dyDescent="0.35">
      <c r="C103" t="s">
        <v>124</v>
      </c>
    </row>
    <row r="104" spans="3:15" x14ac:dyDescent="0.35">
      <c r="C104" t="s">
        <v>289</v>
      </c>
      <c r="D104" s="5">
        <v>219809473</v>
      </c>
      <c r="E104" s="5">
        <v>99911744</v>
      </c>
      <c r="F104" s="5">
        <v>301535491</v>
      </c>
      <c r="G104" s="5">
        <v>209835851</v>
      </c>
      <c r="I104" s="5">
        <v>219809473</v>
      </c>
      <c r="J104" s="5">
        <v>301535491</v>
      </c>
      <c r="K104" s="5">
        <v>104270896</v>
      </c>
      <c r="L104" s="5">
        <v>485690029</v>
      </c>
      <c r="M104" s="5">
        <v>1580102526</v>
      </c>
      <c r="N104" s="5">
        <v>379459307</v>
      </c>
      <c r="O104" s="5">
        <v>574251028</v>
      </c>
    </row>
    <row r="105" spans="3:15" x14ac:dyDescent="0.35">
      <c r="C105" t="s">
        <v>288</v>
      </c>
      <c r="L105" s="5">
        <v>82215166</v>
      </c>
      <c r="M105" s="5">
        <v>1017832419</v>
      </c>
      <c r="N105" s="5">
        <v>1453292777</v>
      </c>
      <c r="O105" s="5">
        <v>1692866739</v>
      </c>
    </row>
    <row r="106" spans="3:15" x14ac:dyDescent="0.35">
      <c r="C106" t="s">
        <v>126</v>
      </c>
      <c r="D106" s="5">
        <v>338963106</v>
      </c>
      <c r="E106" s="5">
        <v>553171264</v>
      </c>
      <c r="F106" s="5">
        <v>367093236</v>
      </c>
      <c r="G106" s="5">
        <v>1229588010</v>
      </c>
      <c r="I106" s="5">
        <v>338963106</v>
      </c>
      <c r="J106" s="5">
        <v>367093236</v>
      </c>
      <c r="K106" s="5">
        <v>3225369872</v>
      </c>
      <c r="L106" s="5">
        <v>1508242916</v>
      </c>
      <c r="M106" s="5">
        <v>1580741571</v>
      </c>
      <c r="N106" s="5">
        <v>7865801419</v>
      </c>
      <c r="O106" s="5">
        <v>5849086700</v>
      </c>
    </row>
    <row r="107" spans="3:15" x14ac:dyDescent="0.35">
      <c r="C107" t="s">
        <v>127</v>
      </c>
      <c r="D107" s="5">
        <v>220412426</v>
      </c>
      <c r="E107" s="5">
        <v>3561455963</v>
      </c>
      <c r="F107" s="5">
        <v>3653727033</v>
      </c>
      <c r="G107" s="5">
        <v>3660770055</v>
      </c>
      <c r="I107" s="5">
        <v>220412426</v>
      </c>
      <c r="J107" s="5">
        <v>3653727033</v>
      </c>
      <c r="K107" s="5">
        <v>3119412626</v>
      </c>
      <c r="L107" s="5">
        <v>3452581931</v>
      </c>
      <c r="M107" s="5">
        <v>5734213382</v>
      </c>
      <c r="N107" s="5">
        <v>4240339287</v>
      </c>
      <c r="O107" s="5">
        <v>4222181139</v>
      </c>
    </row>
    <row r="108" spans="3:15" x14ac:dyDescent="0.35">
      <c r="C108" t="s">
        <v>128</v>
      </c>
      <c r="D108" s="5">
        <v>220412426</v>
      </c>
      <c r="E108" s="5">
        <v>3561455963</v>
      </c>
      <c r="F108" s="5">
        <v>3653727033</v>
      </c>
      <c r="G108" s="5">
        <v>3660770055</v>
      </c>
      <c r="I108" s="5">
        <v>220412426</v>
      </c>
      <c r="J108" s="5">
        <v>3653727033</v>
      </c>
      <c r="K108" s="5">
        <v>3119412626</v>
      </c>
      <c r="L108" s="5">
        <v>3452581931</v>
      </c>
      <c r="M108" s="5">
        <v>5734213382</v>
      </c>
      <c r="N108" s="5">
        <v>4240339287</v>
      </c>
      <c r="O108" s="5">
        <v>4222181139</v>
      </c>
    </row>
    <row r="109" spans="3:15" x14ac:dyDescent="0.35">
      <c r="C109" t="s">
        <v>129</v>
      </c>
    </row>
    <row r="110" spans="3:15" x14ac:dyDescent="0.35">
      <c r="C110" t="s">
        <v>130</v>
      </c>
      <c r="D110" s="5">
        <v>219809473</v>
      </c>
      <c r="E110" s="5">
        <v>99911744</v>
      </c>
      <c r="F110" s="5">
        <v>301535491</v>
      </c>
      <c r="G110" s="5">
        <v>209835851</v>
      </c>
      <c r="I110" s="5">
        <v>219809473</v>
      </c>
      <c r="J110" s="5">
        <v>301535491</v>
      </c>
      <c r="K110" s="5">
        <v>104270896</v>
      </c>
      <c r="L110" s="5">
        <v>567905195</v>
      </c>
      <c r="M110" s="5">
        <v>2597934945</v>
      </c>
      <c r="N110" s="5">
        <v>1832752084</v>
      </c>
      <c r="O110" s="5">
        <v>2267117767</v>
      </c>
    </row>
    <row r="111" spans="3:15" x14ac:dyDescent="0.35">
      <c r="C111" t="s">
        <v>132</v>
      </c>
      <c r="D111" s="5">
        <v>12963128508</v>
      </c>
      <c r="E111" s="5">
        <v>15197077788</v>
      </c>
      <c r="F111" s="5">
        <v>17652927012</v>
      </c>
      <c r="G111" s="5">
        <v>18359160142</v>
      </c>
      <c r="I111" s="5">
        <v>12963128508</v>
      </c>
      <c r="J111" s="5">
        <v>17652927012</v>
      </c>
      <c r="K111" s="5">
        <v>18521760151</v>
      </c>
      <c r="L111" s="5">
        <v>17163467046</v>
      </c>
      <c r="M111" s="5">
        <v>20357143223</v>
      </c>
      <c r="N111" s="5">
        <v>21595292602</v>
      </c>
      <c r="O111" s="5">
        <v>16639509230</v>
      </c>
    </row>
    <row r="112" spans="3:15" x14ac:dyDescent="0.35">
      <c r="C112" t="s">
        <v>133</v>
      </c>
    </row>
    <row r="113" spans="2:15" x14ac:dyDescent="0.35">
      <c r="C113" t="s">
        <v>134</v>
      </c>
      <c r="D113" s="5">
        <v>16535744990</v>
      </c>
      <c r="E113" s="5">
        <v>16535744990</v>
      </c>
      <c r="F113" s="5">
        <v>16535744990</v>
      </c>
      <c r="G113" s="5">
        <v>16535744990</v>
      </c>
      <c r="I113" s="5">
        <v>16535744990</v>
      </c>
      <c r="J113" s="5">
        <v>16535744990</v>
      </c>
      <c r="K113" s="5">
        <v>16535744990</v>
      </c>
      <c r="L113" s="5">
        <v>16535744990</v>
      </c>
      <c r="M113" s="5">
        <v>16535744990</v>
      </c>
      <c r="N113" s="5">
        <v>16500000000</v>
      </c>
      <c r="O113" s="5">
        <v>12500000000</v>
      </c>
    </row>
    <row r="114" spans="2:15" x14ac:dyDescent="0.35">
      <c r="C114" t="s">
        <v>135</v>
      </c>
      <c r="D114" s="5">
        <v>33166704910</v>
      </c>
      <c r="E114" s="5">
        <v>33166704910</v>
      </c>
      <c r="F114" s="5">
        <v>33166704910</v>
      </c>
      <c r="G114" s="5">
        <v>33166704910</v>
      </c>
      <c r="I114" s="5">
        <v>33166704910</v>
      </c>
      <c r="J114" s="5">
        <v>33166704910</v>
      </c>
      <c r="K114" s="5">
        <v>33166704910</v>
      </c>
      <c r="L114" s="5">
        <v>33166704910</v>
      </c>
      <c r="M114" s="5">
        <v>33166704910</v>
      </c>
      <c r="N114" s="5">
        <v>32845000000</v>
      </c>
    </row>
    <row r="115" spans="2:15" x14ac:dyDescent="0.35">
      <c r="C115" t="s">
        <v>1279</v>
      </c>
      <c r="D115" s="5">
        <v>33166704910</v>
      </c>
      <c r="E115" s="5">
        <v>33166704910</v>
      </c>
      <c r="F115" s="5">
        <v>33166704910</v>
      </c>
      <c r="G115" s="5">
        <v>33166704910</v>
      </c>
      <c r="I115" s="5">
        <v>33166704910</v>
      </c>
      <c r="J115" s="5">
        <v>33166704910</v>
      </c>
      <c r="K115" s="5">
        <v>33166704910</v>
      </c>
      <c r="L115" s="5">
        <v>33166704910</v>
      </c>
      <c r="M115" s="5">
        <v>33166704910</v>
      </c>
      <c r="N115" s="5">
        <v>32845000000</v>
      </c>
    </row>
    <row r="116" spans="2:15" x14ac:dyDescent="0.35">
      <c r="C116" t="s">
        <v>136</v>
      </c>
      <c r="D116" s="5">
        <v>-10322661928</v>
      </c>
      <c r="E116" s="5">
        <v>-4463390187</v>
      </c>
      <c r="F116" s="5">
        <v>-5025064979</v>
      </c>
      <c r="G116" s="5">
        <v>-3582869899</v>
      </c>
      <c r="I116" s="5">
        <v>-10322661928</v>
      </c>
      <c r="J116" s="5">
        <v>-5025064979</v>
      </c>
      <c r="K116" s="5">
        <v>-4114758371</v>
      </c>
      <c r="L116" s="5">
        <v>-4223251697</v>
      </c>
      <c r="M116" s="5">
        <v>-5067145180</v>
      </c>
      <c r="N116" s="5">
        <v>-1981420219</v>
      </c>
      <c r="O116" s="5">
        <v>-2188574959</v>
      </c>
    </row>
    <row r="117" spans="2:15" x14ac:dyDescent="0.35">
      <c r="C117" t="s">
        <v>137</v>
      </c>
    </row>
    <row r="118" spans="2:15" x14ac:dyDescent="0.35">
      <c r="C118" t="s">
        <v>138</v>
      </c>
    </row>
    <row r="119" spans="2:15" x14ac:dyDescent="0.35">
      <c r="C119" t="s">
        <v>139</v>
      </c>
      <c r="D119" s="5">
        <v>-10322661928</v>
      </c>
      <c r="E119" s="5">
        <v>-4463390187</v>
      </c>
      <c r="F119" s="5">
        <v>-5025064979</v>
      </c>
      <c r="G119" s="5">
        <v>-3582869899</v>
      </c>
      <c r="I119" s="5">
        <v>-10322661928</v>
      </c>
      <c r="J119" s="5">
        <v>-5025064979</v>
      </c>
      <c r="K119" s="5">
        <v>-4114758371</v>
      </c>
      <c r="L119" s="5">
        <v>-4223251697</v>
      </c>
      <c r="M119" s="5">
        <v>-5067145180</v>
      </c>
      <c r="N119" s="5">
        <v>-1981420219</v>
      </c>
      <c r="O119" s="5">
        <v>-2188574959</v>
      </c>
    </row>
    <row r="120" spans="2:15" x14ac:dyDescent="0.35">
      <c r="C120" t="s">
        <v>291</v>
      </c>
      <c r="D120" s="5">
        <v>98895422</v>
      </c>
      <c r="E120" s="5">
        <v>282</v>
      </c>
      <c r="F120" s="5">
        <v>444</v>
      </c>
      <c r="G120" s="5">
        <v>450</v>
      </c>
      <c r="I120" s="5">
        <v>98895422</v>
      </c>
      <c r="J120" s="5">
        <v>444</v>
      </c>
      <c r="K120" s="5">
        <v>443</v>
      </c>
      <c r="L120" s="5">
        <v>398</v>
      </c>
      <c r="M120" s="5">
        <v>347</v>
      </c>
      <c r="N120" s="5">
        <v>200</v>
      </c>
      <c r="O120" s="5">
        <v>200</v>
      </c>
    </row>
    <row r="121" spans="2:15" x14ac:dyDescent="0.35">
      <c r="C121" t="s">
        <v>9</v>
      </c>
      <c r="D121" s="5">
        <v>39036057872</v>
      </c>
      <c r="E121" s="5">
        <v>45501857939</v>
      </c>
      <c r="F121" s="5">
        <v>44794706712</v>
      </c>
      <c r="G121" s="5">
        <v>45876157996</v>
      </c>
      <c r="I121" s="5">
        <v>39036057872</v>
      </c>
      <c r="J121" s="5">
        <v>44794706712</v>
      </c>
      <c r="K121" s="5">
        <v>45414060125</v>
      </c>
      <c r="L121" s="5">
        <v>44886823107</v>
      </c>
      <c r="M121" s="5">
        <v>43744355733</v>
      </c>
      <c r="N121" s="5">
        <v>46669750616</v>
      </c>
      <c r="O121" s="5">
        <v>9561571251</v>
      </c>
    </row>
    <row r="122" spans="2:15" x14ac:dyDescent="0.35">
      <c r="C122" t="s">
        <v>140</v>
      </c>
      <c r="D122" s="5">
        <v>51999186380</v>
      </c>
      <c r="E122" s="5">
        <v>60698935727</v>
      </c>
      <c r="F122" s="5">
        <v>62447633724</v>
      </c>
      <c r="G122" s="5">
        <v>64235318138</v>
      </c>
      <c r="I122" s="5">
        <v>51999186380</v>
      </c>
      <c r="J122" s="5">
        <v>62447633724</v>
      </c>
      <c r="K122" s="5">
        <v>63935820276</v>
      </c>
      <c r="L122" s="5">
        <v>62050290153</v>
      </c>
      <c r="M122" s="5">
        <v>64101498956</v>
      </c>
      <c r="N122" s="5">
        <v>68265043218</v>
      </c>
      <c r="O122" s="5">
        <v>26201080481</v>
      </c>
    </row>
    <row r="123" spans="2:15" x14ac:dyDescent="0.35">
      <c r="C123" t="s">
        <v>141</v>
      </c>
      <c r="D123" s="5">
        <v>1653574499</v>
      </c>
      <c r="E123" s="5">
        <v>1653574499</v>
      </c>
      <c r="F123" s="5">
        <v>1653574499</v>
      </c>
      <c r="G123" s="5">
        <v>1653574499</v>
      </c>
      <c r="I123" s="5">
        <v>1653574499</v>
      </c>
      <c r="J123" s="5">
        <v>1653574499</v>
      </c>
      <c r="K123" s="5">
        <v>1653574499</v>
      </c>
      <c r="L123" s="5">
        <v>1653574499</v>
      </c>
      <c r="M123" s="5">
        <v>1653574499</v>
      </c>
      <c r="N123" s="5">
        <v>1650000000</v>
      </c>
      <c r="O123" s="5">
        <v>1250000000</v>
      </c>
    </row>
    <row r="125" spans="2:15" x14ac:dyDescent="0.35">
      <c r="B125" t="s">
        <v>142</v>
      </c>
      <c r="C125" t="s">
        <v>143</v>
      </c>
      <c r="D125" s="5">
        <v>1807842540</v>
      </c>
      <c r="E125" s="5">
        <v>-3121087712</v>
      </c>
      <c r="F125" s="5">
        <v>547239514</v>
      </c>
      <c r="G125" s="5">
        <v>-261693954</v>
      </c>
      <c r="I125" s="5">
        <v>-1313245172</v>
      </c>
      <c r="J125" s="5">
        <v>285545560</v>
      </c>
      <c r="K125" s="5">
        <v>6614217611</v>
      </c>
      <c r="L125" s="5">
        <v>7849604884</v>
      </c>
      <c r="M125" s="5">
        <v>12839530663</v>
      </c>
      <c r="N125" s="5">
        <v>-19675314397</v>
      </c>
      <c r="O125" s="5">
        <v>-6736117826</v>
      </c>
    </row>
    <row r="126" spans="2:15" x14ac:dyDescent="0.35">
      <c r="C126" t="s">
        <v>144</v>
      </c>
      <c r="D126" s="5">
        <v>25424194403</v>
      </c>
      <c r="E126" s="5">
        <v>18229678553</v>
      </c>
      <c r="F126" s="5">
        <v>31117993455</v>
      </c>
      <c r="G126" s="5">
        <v>19917474749</v>
      </c>
      <c r="I126" s="5">
        <v>43653872956</v>
      </c>
      <c r="J126" s="5">
        <v>51035468204</v>
      </c>
      <c r="K126" s="5">
        <v>47286156104</v>
      </c>
      <c r="L126" s="5">
        <v>46212849006</v>
      </c>
      <c r="M126" s="5">
        <v>37464341612</v>
      </c>
      <c r="N126" s="5">
        <v>26711371983</v>
      </c>
      <c r="O126" s="5">
        <v>23335852439</v>
      </c>
    </row>
    <row r="127" spans="2:15" x14ac:dyDescent="0.35">
      <c r="C127" t="s">
        <v>145</v>
      </c>
      <c r="D127" s="5">
        <v>-8381811319</v>
      </c>
      <c r="E127" s="5">
        <v>-9828706266</v>
      </c>
      <c r="F127" s="5">
        <v>-20350743931</v>
      </c>
      <c r="G127" s="5">
        <v>-7915692476</v>
      </c>
      <c r="I127" s="5">
        <v>-18210517585</v>
      </c>
      <c r="J127" s="5">
        <v>-28266436407</v>
      </c>
      <c r="K127" s="5">
        <v>-20600564687</v>
      </c>
      <c r="L127" s="5">
        <v>-22451088867</v>
      </c>
      <c r="M127" s="5">
        <v>-11075060874</v>
      </c>
      <c r="N127" s="5">
        <v>-37239784882</v>
      </c>
      <c r="O127" s="5">
        <v>-20713669191</v>
      </c>
    </row>
    <row r="128" spans="2:15" x14ac:dyDescent="0.35">
      <c r="C128" t="s">
        <v>475</v>
      </c>
      <c r="D128" s="5">
        <v>-11561893449</v>
      </c>
      <c r="E128" s="5">
        <v>-6906045037</v>
      </c>
      <c r="F128" s="5">
        <v>-6043164304</v>
      </c>
      <c r="G128" s="5">
        <v>-6984094862</v>
      </c>
      <c r="I128" s="5">
        <v>-18467938486</v>
      </c>
      <c r="J128" s="5">
        <v>-13027259166</v>
      </c>
      <c r="K128" s="5">
        <v>-11179285813</v>
      </c>
      <c r="L128" s="5">
        <v>-9461899134</v>
      </c>
      <c r="M128" s="5">
        <v>-6373704238</v>
      </c>
      <c r="N128" s="5">
        <v>-2089962165</v>
      </c>
      <c r="O128" s="5">
        <v>-2325880773</v>
      </c>
    </row>
    <row r="129" spans="3:15" x14ac:dyDescent="0.35">
      <c r="C129" t="s">
        <v>1280</v>
      </c>
      <c r="D129" s="5">
        <v>-3501251222</v>
      </c>
      <c r="E129" s="5">
        <v>-4491433129</v>
      </c>
      <c r="F129" s="5">
        <v>-4548297561</v>
      </c>
      <c r="G129" s="5">
        <v>-4841602655</v>
      </c>
      <c r="I129" s="5">
        <v>-7992684351</v>
      </c>
      <c r="J129" s="5">
        <v>-9389900216</v>
      </c>
      <c r="K129" s="5">
        <v>-8426230002</v>
      </c>
      <c r="L129" s="5">
        <v>-5539490319</v>
      </c>
      <c r="M129" s="5">
        <v>-6053563772</v>
      </c>
      <c r="N129" s="5">
        <v>-6125307933</v>
      </c>
      <c r="O129" s="5">
        <v>-5991923335</v>
      </c>
    </row>
    <row r="130" spans="3:15" x14ac:dyDescent="0.35">
      <c r="C130" t="s">
        <v>1156</v>
      </c>
      <c r="D130" s="5">
        <v>-5671963</v>
      </c>
      <c r="E130" s="5">
        <v>15987596</v>
      </c>
      <c r="F130" s="5">
        <v>63593716</v>
      </c>
      <c r="G130" s="5">
        <v>8782387</v>
      </c>
      <c r="I130" s="5">
        <v>10315633</v>
      </c>
      <c r="J130" s="5">
        <v>72376103</v>
      </c>
      <c r="K130" s="5">
        <v>2926143</v>
      </c>
      <c r="L130" s="5">
        <v>29830102</v>
      </c>
      <c r="M130" s="5">
        <v>6227938</v>
      </c>
      <c r="N130" s="5">
        <v>6835188</v>
      </c>
      <c r="O130" s="5">
        <v>913720</v>
      </c>
    </row>
    <row r="131" spans="3:15" x14ac:dyDescent="0.35">
      <c r="C131" t="s">
        <v>1134</v>
      </c>
      <c r="D131" s="5">
        <v>116213537</v>
      </c>
      <c r="E131" s="5">
        <v>-116213537</v>
      </c>
      <c r="F131" s="5">
        <v>189780546</v>
      </c>
      <c r="G131" s="5">
        <v>-189780546</v>
      </c>
      <c r="K131" s="5">
        <v>-197186238</v>
      </c>
      <c r="L131" s="5">
        <v>-137967161</v>
      </c>
      <c r="M131" s="5">
        <v>-128043726</v>
      </c>
      <c r="N131" s="5">
        <v>-165615009</v>
      </c>
      <c r="O131" s="5">
        <v>-1803120</v>
      </c>
    </row>
    <row r="132" spans="3:15" x14ac:dyDescent="0.35">
      <c r="C132" t="s">
        <v>703</v>
      </c>
    </row>
    <row r="133" spans="3:15" x14ac:dyDescent="0.35">
      <c r="C133" t="s">
        <v>334</v>
      </c>
      <c r="D133" s="5">
        <v>-281937447</v>
      </c>
      <c r="E133" s="5">
        <v>-24355892</v>
      </c>
      <c r="F133" s="5">
        <v>118077593</v>
      </c>
      <c r="G133" s="5">
        <v>-256780551</v>
      </c>
      <c r="I133" s="5">
        <v>-306293339</v>
      </c>
      <c r="J133" s="5">
        <v>-138702958</v>
      </c>
      <c r="K133" s="5">
        <v>-271597896</v>
      </c>
      <c r="L133" s="5">
        <v>-802628743</v>
      </c>
      <c r="M133" s="5">
        <v>-1000666277</v>
      </c>
      <c r="N133" s="5">
        <v>-772851579</v>
      </c>
      <c r="O133" s="5">
        <v>-1039607566</v>
      </c>
    </row>
    <row r="134" spans="3:15" x14ac:dyDescent="0.35">
      <c r="C134" t="s">
        <v>150</v>
      </c>
      <c r="D134" s="5">
        <v>-432225192</v>
      </c>
      <c r="E134" s="5">
        <v>313644470</v>
      </c>
      <c r="F134" s="5">
        <v>-428993608</v>
      </c>
      <c r="G134" s="5">
        <v>-2269572004</v>
      </c>
      <c r="I134" s="5">
        <v>-118580722</v>
      </c>
      <c r="J134" s="5">
        <v>-2698565612</v>
      </c>
      <c r="K134" s="5">
        <v>-171670909</v>
      </c>
      <c r="L134" s="5">
        <v>-2950869844</v>
      </c>
      <c r="M134" s="5">
        <v>-9510120331</v>
      </c>
      <c r="N134" s="5">
        <v>38175679791</v>
      </c>
      <c r="O134" s="5">
        <v>12013542305</v>
      </c>
    </row>
    <row r="135" spans="3:15" x14ac:dyDescent="0.35">
      <c r="C135" t="s">
        <v>151</v>
      </c>
      <c r="D135" s="5">
        <v>521041938</v>
      </c>
      <c r="E135" s="5">
        <v>-627097518</v>
      </c>
      <c r="F135" s="5">
        <v>-383990199</v>
      </c>
      <c r="G135" s="5">
        <v>-1058698274</v>
      </c>
      <c r="I135" s="5">
        <v>-106055580</v>
      </c>
      <c r="J135" s="5">
        <v>-1442688473</v>
      </c>
      <c r="K135" s="5">
        <v>-1860860539</v>
      </c>
      <c r="L135" s="5">
        <v>-2857917821</v>
      </c>
      <c r="M135" s="5">
        <v>-7781010530</v>
      </c>
      <c r="N135" s="5">
        <v>-12627229331</v>
      </c>
      <c r="O135" s="5">
        <v>-5128733340</v>
      </c>
    </row>
    <row r="136" spans="3:15" x14ac:dyDescent="0.35">
      <c r="C136" t="s">
        <v>155</v>
      </c>
      <c r="D136" s="5">
        <v>301041938</v>
      </c>
      <c r="E136" s="5">
        <v>-627097518</v>
      </c>
      <c r="F136" s="5">
        <v>-1436265951</v>
      </c>
      <c r="G136" s="5">
        <v>-6422522</v>
      </c>
      <c r="I136" s="5">
        <v>-326055580</v>
      </c>
      <c r="J136" s="5">
        <v>-1442688473</v>
      </c>
      <c r="K136" s="5">
        <v>-1860860539</v>
      </c>
      <c r="L136" s="5">
        <v>-2443459485</v>
      </c>
      <c r="M136" s="5">
        <v>-2693189964</v>
      </c>
      <c r="N136" s="5">
        <v>-12297229331</v>
      </c>
      <c r="O136" s="5">
        <v>-5254524221</v>
      </c>
    </row>
    <row r="137" spans="3:15" x14ac:dyDescent="0.35">
      <c r="C137" t="s">
        <v>152</v>
      </c>
      <c r="D137" s="5">
        <v>220000000</v>
      </c>
      <c r="I137" s="5">
        <v>220000000</v>
      </c>
      <c r="O137" s="5">
        <v>125790881</v>
      </c>
    </row>
    <row r="138" spans="3:15" x14ac:dyDescent="0.35">
      <c r="C138" t="s">
        <v>549</v>
      </c>
      <c r="F138" s="5">
        <v>1052275752</v>
      </c>
      <c r="G138" s="5">
        <v>-1052275752</v>
      </c>
      <c r="L138" s="5">
        <v>-414458336</v>
      </c>
      <c r="M138" s="5">
        <v>-5087820566</v>
      </c>
    </row>
    <row r="139" spans="3:15" x14ac:dyDescent="0.35">
      <c r="C139" t="s">
        <v>573</v>
      </c>
      <c r="N139" s="5">
        <v>-330000000</v>
      </c>
    </row>
    <row r="140" spans="3:15" x14ac:dyDescent="0.35">
      <c r="C140" t="s">
        <v>164</v>
      </c>
      <c r="D140" s="5">
        <v>-432225192</v>
      </c>
      <c r="E140" s="5">
        <v>313644470</v>
      </c>
      <c r="F140" s="5">
        <v>-428993608</v>
      </c>
      <c r="G140" s="5">
        <v>-2269572004</v>
      </c>
      <c r="I140" s="5">
        <v>-118580722</v>
      </c>
      <c r="J140" s="5">
        <v>-2698565612</v>
      </c>
      <c r="K140" s="5">
        <v>-171670909</v>
      </c>
      <c r="L140" s="5">
        <v>-2950869844</v>
      </c>
      <c r="M140" s="5">
        <v>-9510120331</v>
      </c>
      <c r="N140" s="5">
        <v>38175679791</v>
      </c>
      <c r="O140" s="5">
        <v>12013542305</v>
      </c>
    </row>
    <row r="141" spans="3:15" x14ac:dyDescent="0.35">
      <c r="C141" t="s">
        <v>536</v>
      </c>
      <c r="D141" s="5">
        <v>17597930</v>
      </c>
      <c r="E141" s="5">
        <v>-42097930</v>
      </c>
      <c r="F141" s="5">
        <v>-39878236</v>
      </c>
      <c r="I141" s="5">
        <v>-24500000</v>
      </c>
      <c r="J141" s="5">
        <v>-39878236</v>
      </c>
      <c r="K141" s="5">
        <v>18308254</v>
      </c>
      <c r="L141" s="5">
        <v>-11734130</v>
      </c>
      <c r="M141" s="5">
        <v>19902313</v>
      </c>
      <c r="N141" s="5">
        <v>37901797</v>
      </c>
      <c r="O141" s="5">
        <v>-23272484</v>
      </c>
    </row>
    <row r="142" spans="3:15" x14ac:dyDescent="0.35">
      <c r="C142" t="s">
        <v>401</v>
      </c>
      <c r="D142" s="5">
        <v>-257388303</v>
      </c>
      <c r="E142" s="5">
        <v>171818660</v>
      </c>
      <c r="F142" s="5">
        <v>-578808779</v>
      </c>
      <c r="G142" s="5">
        <v>-103308432</v>
      </c>
      <c r="I142" s="5">
        <v>-85569643</v>
      </c>
      <c r="J142" s="5">
        <v>-682117211</v>
      </c>
      <c r="K142" s="5">
        <v>-1992466310</v>
      </c>
      <c r="L142" s="5">
        <v>-1738191894</v>
      </c>
      <c r="M142" s="5">
        <v>-2287347243</v>
      </c>
      <c r="N142" s="5">
        <v>-467150992</v>
      </c>
      <c r="O142" s="5">
        <v>-88864020</v>
      </c>
    </row>
    <row r="143" spans="3:15" x14ac:dyDescent="0.35">
      <c r="C143" t="s">
        <v>166</v>
      </c>
      <c r="D143" s="5">
        <v>-188949831</v>
      </c>
      <c r="E143" s="5">
        <v>188949831</v>
      </c>
      <c r="F143" s="5">
        <v>183527503</v>
      </c>
      <c r="G143" s="5">
        <v>-183527503</v>
      </c>
    </row>
    <row r="144" spans="3:15" x14ac:dyDescent="0.35">
      <c r="C144" t="s">
        <v>337</v>
      </c>
      <c r="D144" s="5">
        <v>22386964</v>
      </c>
      <c r="E144" s="5">
        <v>-6611538</v>
      </c>
      <c r="F144" s="5">
        <v>14624756</v>
      </c>
      <c r="G144" s="5">
        <v>-12300091</v>
      </c>
      <c r="I144" s="5">
        <v>15775426</v>
      </c>
      <c r="J144" s="5">
        <v>2324665</v>
      </c>
      <c r="K144" s="5">
        <v>-1300458</v>
      </c>
      <c r="L144" s="5">
        <v>-3985693</v>
      </c>
      <c r="M144" s="5">
        <v>3436060</v>
      </c>
      <c r="N144" s="5">
        <v>6750000</v>
      </c>
      <c r="O144" s="5">
        <v>3175675960</v>
      </c>
    </row>
    <row r="145" spans="2:15" x14ac:dyDescent="0.35">
      <c r="C145" t="s">
        <v>135</v>
      </c>
      <c r="O145" s="5">
        <v>12400000000</v>
      </c>
    </row>
    <row r="146" spans="2:15" x14ac:dyDescent="0.35">
      <c r="C146" t="s">
        <v>1281</v>
      </c>
      <c r="M146" s="5">
        <v>357449900</v>
      </c>
    </row>
    <row r="147" spans="2:15" x14ac:dyDescent="0.35">
      <c r="C147" t="s">
        <v>538</v>
      </c>
      <c r="N147" s="5">
        <v>36845000000</v>
      </c>
    </row>
    <row r="148" spans="2:15" x14ac:dyDescent="0.35">
      <c r="C148" t="s">
        <v>330</v>
      </c>
    </row>
    <row r="149" spans="2:15" x14ac:dyDescent="0.35">
      <c r="C149" t="s">
        <v>174</v>
      </c>
      <c r="D149" s="5">
        <v>1896659286</v>
      </c>
      <c r="E149" s="5">
        <v>-3434540760</v>
      </c>
      <c r="F149" s="5">
        <v>-265744293</v>
      </c>
      <c r="G149" s="5">
        <v>-3589964232</v>
      </c>
      <c r="I149" s="5">
        <v>-1537881474</v>
      </c>
      <c r="J149" s="5">
        <v>-3855708525</v>
      </c>
      <c r="K149" s="5">
        <v>4581686163</v>
      </c>
      <c r="L149" s="5">
        <v>2040817219</v>
      </c>
      <c r="M149" s="5">
        <v>-4451600198</v>
      </c>
      <c r="N149" s="5">
        <v>5873136063</v>
      </c>
      <c r="O149" s="5">
        <v>148691139</v>
      </c>
    </row>
    <row r="150" spans="2:15" x14ac:dyDescent="0.35">
      <c r="C150" t="s">
        <v>175</v>
      </c>
      <c r="E150" s="5">
        <v>4561199900</v>
      </c>
      <c r="G150" s="5">
        <v>8416908425</v>
      </c>
      <c r="I150" s="5">
        <v>4561199900</v>
      </c>
      <c r="J150" s="5">
        <v>8416908425</v>
      </c>
      <c r="K150" s="5">
        <v>3835222262</v>
      </c>
      <c r="L150" s="5">
        <v>1794405043</v>
      </c>
      <c r="M150" s="5">
        <v>6246005241</v>
      </c>
      <c r="N150" s="5">
        <v>372869178</v>
      </c>
      <c r="O150" s="5">
        <v>224178039</v>
      </c>
    </row>
    <row r="151" spans="2:15" x14ac:dyDescent="0.35">
      <c r="C151" t="s">
        <v>324</v>
      </c>
    </row>
    <row r="152" spans="2:15" x14ac:dyDescent="0.35">
      <c r="C152" t="s">
        <v>176</v>
      </c>
      <c r="D152" s="5">
        <v>1896659286</v>
      </c>
      <c r="E152" s="5">
        <v>1126659140</v>
      </c>
      <c r="F152" s="5">
        <v>-265744293</v>
      </c>
      <c r="G152" s="5">
        <v>4826944193</v>
      </c>
      <c r="I152" s="5">
        <v>3023318426</v>
      </c>
      <c r="J152" s="5">
        <v>4561199900</v>
      </c>
      <c r="K152" s="5">
        <v>8416908425</v>
      </c>
      <c r="L152" s="5">
        <v>3835222262</v>
      </c>
      <c r="M152" s="5">
        <v>1794405043</v>
      </c>
      <c r="N152" s="5">
        <v>6246005241</v>
      </c>
      <c r="O152" s="5">
        <v>372869178</v>
      </c>
    </row>
    <row r="154" spans="2:15" x14ac:dyDescent="0.35">
      <c r="B154" t="s">
        <v>177</v>
      </c>
      <c r="C154" t="s">
        <v>11</v>
      </c>
      <c r="D154" s="5">
        <v>1650000000</v>
      </c>
      <c r="E154" s="5">
        <v>1650000000</v>
      </c>
      <c r="F154" s="5">
        <v>1650000000</v>
      </c>
      <c r="G154" s="5">
        <v>1650000000</v>
      </c>
      <c r="I154" s="5">
        <v>1650000000</v>
      </c>
      <c r="J154" s="5">
        <v>1650000000</v>
      </c>
      <c r="K154" s="5">
        <v>1650000000</v>
      </c>
      <c r="L154" s="5">
        <v>1650000000</v>
      </c>
      <c r="M154" s="5">
        <v>1650000000</v>
      </c>
      <c r="N154" s="5">
        <v>1650000000</v>
      </c>
      <c r="O154" s="5">
        <v>1250000000</v>
      </c>
    </row>
    <row r="155" spans="2:15" x14ac:dyDescent="0.35">
      <c r="C155" t="s">
        <v>178</v>
      </c>
      <c r="D155" s="6">
        <v>-3.48</v>
      </c>
      <c r="E155" s="6">
        <v>0.34</v>
      </c>
      <c r="F155" s="6">
        <v>-0.87</v>
      </c>
      <c r="G155" s="6">
        <v>0.32</v>
      </c>
    </row>
    <row r="156" spans="2:15" x14ac:dyDescent="0.35">
      <c r="C156" t="s">
        <v>179</v>
      </c>
      <c r="D156" s="6">
        <v>-106.9</v>
      </c>
      <c r="E156" s="6">
        <v>173.53</v>
      </c>
      <c r="F156" s="6">
        <v>-52.87</v>
      </c>
      <c r="G156" s="6">
        <v>59.38</v>
      </c>
    </row>
    <row r="157" spans="2:15" x14ac:dyDescent="0.35">
      <c r="C157" t="s">
        <v>62</v>
      </c>
      <c r="D157" s="6">
        <v>27.87</v>
      </c>
      <c r="E157" s="6">
        <v>4.2300000000000004</v>
      </c>
      <c r="F157" s="6">
        <v>2.88</v>
      </c>
      <c r="G157" s="6">
        <v>1.32</v>
      </c>
    </row>
    <row r="158" spans="2:15" x14ac:dyDescent="0.35">
      <c r="C158" t="s">
        <v>180</v>
      </c>
    </row>
    <row r="159" spans="2:15" x14ac:dyDescent="0.35">
      <c r="C159" t="s">
        <v>181</v>
      </c>
      <c r="D159" s="6">
        <v>-0.11070000000000001</v>
      </c>
      <c r="E159" s="6">
        <v>9.300000000000001E-3</v>
      </c>
      <c r="F159" s="6">
        <v>-2.3099999999999999E-2</v>
      </c>
      <c r="G159" s="6">
        <v>8.3000000000000001E-3</v>
      </c>
    </row>
    <row r="160" spans="2:15" x14ac:dyDescent="0.35">
      <c r="C160" t="s">
        <v>182</v>
      </c>
      <c r="D160" s="6">
        <v>-0.14779999999999999</v>
      </c>
      <c r="E160" s="6">
        <v>1.23E-2</v>
      </c>
      <c r="F160" s="6">
        <v>-3.2199999999999999E-2</v>
      </c>
      <c r="G160" s="6">
        <v>1.1599999999999999E-2</v>
      </c>
    </row>
    <row r="161" spans="3:7" x14ac:dyDescent="0.35">
      <c r="C161" t="s">
        <v>183</v>
      </c>
      <c r="D161" s="6">
        <v>-0.28610000000000002</v>
      </c>
      <c r="E161" s="6">
        <v>2.8500000000000001E-2</v>
      </c>
      <c r="F161" s="6">
        <v>-6.59E-2</v>
      </c>
      <c r="G161" s="6">
        <v>3.27E-2</v>
      </c>
    </row>
    <row r="162" spans="3:7" x14ac:dyDescent="0.35">
      <c r="C162" t="s">
        <v>184</v>
      </c>
      <c r="D162" s="6">
        <v>-24.12</v>
      </c>
      <c r="E162" s="6">
        <v>3.7</v>
      </c>
      <c r="F162" s="6">
        <v>-12.38</v>
      </c>
      <c r="G162" s="6">
        <v>2.14</v>
      </c>
    </row>
    <row r="163" spans="3:7" x14ac:dyDescent="0.35">
      <c r="C163" t="s">
        <v>185</v>
      </c>
      <c r="D163" s="5">
        <v>39000000000</v>
      </c>
      <c r="E163" s="5">
        <v>46000000000</v>
      </c>
      <c r="F163" s="5">
        <v>45000000000</v>
      </c>
      <c r="G163" s="5">
        <v>46000000000</v>
      </c>
    </row>
    <row r="164" spans="3:7" x14ac:dyDescent="0.35">
      <c r="C164" t="s">
        <v>186</v>
      </c>
      <c r="D164" s="6">
        <v>15.8</v>
      </c>
      <c r="E164" s="6">
        <v>2.14</v>
      </c>
      <c r="F164" s="6">
        <v>1.7</v>
      </c>
      <c r="G164" s="6">
        <v>0.68</v>
      </c>
    </row>
    <row r="165" spans="3:7" x14ac:dyDescent="0.35">
      <c r="C165" t="s">
        <v>187</v>
      </c>
      <c r="D165" s="6">
        <v>23.55</v>
      </c>
      <c r="E165" s="6">
        <v>27.52</v>
      </c>
      <c r="F165" s="6">
        <v>27.09</v>
      </c>
      <c r="G165" s="6">
        <v>27.74</v>
      </c>
    </row>
    <row r="166" spans="3:7" x14ac:dyDescent="0.35">
      <c r="C166" t="s">
        <v>188</v>
      </c>
      <c r="D166" s="6">
        <v>15.8</v>
      </c>
      <c r="E166" s="6">
        <v>2.14</v>
      </c>
      <c r="F166" s="6">
        <v>1.7</v>
      </c>
      <c r="G166" s="6">
        <v>0.69</v>
      </c>
    </row>
    <row r="167" spans="3:7" x14ac:dyDescent="0.35">
      <c r="C167" t="s">
        <v>189</v>
      </c>
      <c r="D167" s="6">
        <v>23.55</v>
      </c>
      <c r="E167" s="6">
        <v>27.52</v>
      </c>
      <c r="F167" s="6">
        <v>27.09</v>
      </c>
      <c r="G167" s="6">
        <v>27.72</v>
      </c>
    </row>
    <row r="168" spans="3:7" x14ac:dyDescent="0.35">
      <c r="C168" t="s">
        <v>190</v>
      </c>
      <c r="D168" s="5">
        <v>0</v>
      </c>
      <c r="E168" s="5">
        <v>1000000000</v>
      </c>
      <c r="F168" s="5">
        <v>0</v>
      </c>
      <c r="G168" s="5">
        <v>1000000000</v>
      </c>
    </row>
    <row r="169" spans="3:7" x14ac:dyDescent="0.35">
      <c r="C169" t="s">
        <v>191</v>
      </c>
      <c r="D169" s="5">
        <v>0</v>
      </c>
      <c r="E169" s="5">
        <v>0</v>
      </c>
      <c r="F169" s="5">
        <v>0</v>
      </c>
      <c r="G169" s="5">
        <v>0</v>
      </c>
    </row>
    <row r="170" spans="3:7" x14ac:dyDescent="0.35">
      <c r="C170" t="s">
        <v>192</v>
      </c>
      <c r="D170" s="5">
        <v>39000000000</v>
      </c>
      <c r="E170" s="5">
        <v>46000000000</v>
      </c>
      <c r="F170" s="5">
        <v>45000000000</v>
      </c>
      <c r="G170" s="5">
        <v>46000000000</v>
      </c>
    </row>
    <row r="171" spans="3:7" x14ac:dyDescent="0.35">
      <c r="C171" t="s">
        <v>23</v>
      </c>
      <c r="D171" s="5">
        <v>1000000000</v>
      </c>
      <c r="E171" s="5">
        <v>1000000000</v>
      </c>
      <c r="F171" s="5">
        <v>1000000000</v>
      </c>
      <c r="G171" s="5">
        <v>1000000000</v>
      </c>
    </row>
    <row r="172" spans="3:7" x14ac:dyDescent="0.35">
      <c r="C172" t="s">
        <v>20</v>
      </c>
      <c r="D172" s="5">
        <v>-2000000000</v>
      </c>
      <c r="E172" s="5">
        <v>0</v>
      </c>
      <c r="F172" s="5">
        <v>-4000000000</v>
      </c>
      <c r="G172" s="5">
        <v>-3000000000</v>
      </c>
    </row>
    <row r="173" spans="3:7" x14ac:dyDescent="0.35">
      <c r="C173" t="s">
        <v>193</v>
      </c>
      <c r="D173" s="5">
        <v>12000000000</v>
      </c>
      <c r="E173" s="5">
        <v>21000000000</v>
      </c>
      <c r="F173" s="5">
        <v>19000000000</v>
      </c>
      <c r="G173" s="5">
        <v>18000000000</v>
      </c>
    </row>
    <row r="174" spans="3:7" x14ac:dyDescent="0.35">
      <c r="C174" t="s">
        <v>194</v>
      </c>
      <c r="D174" s="5">
        <v>2000000000</v>
      </c>
      <c r="E174" s="5">
        <v>-3000000000</v>
      </c>
      <c r="F174" s="5">
        <v>1000000000</v>
      </c>
      <c r="G174" s="5">
        <v>0</v>
      </c>
    </row>
    <row r="175" spans="3:7" x14ac:dyDescent="0.35">
      <c r="C175" t="s">
        <v>195</v>
      </c>
      <c r="D175" s="5">
        <v>0</v>
      </c>
      <c r="E175" s="5">
        <v>-1000000000</v>
      </c>
      <c r="F175" s="5">
        <v>-1000000000</v>
      </c>
      <c r="G175" s="5">
        <v>0</v>
      </c>
    </row>
    <row r="176" spans="3:7" x14ac:dyDescent="0.35">
      <c r="C176" t="s">
        <v>12</v>
      </c>
      <c r="D176" s="5">
        <v>2000000000</v>
      </c>
      <c r="E176" s="5">
        <v>-4000000000</v>
      </c>
      <c r="F176" s="5">
        <v>-1000000000</v>
      </c>
      <c r="G176" s="5">
        <v>0</v>
      </c>
    </row>
    <row r="177" spans="3:15" x14ac:dyDescent="0.35">
      <c r="C177" t="s">
        <v>15</v>
      </c>
      <c r="D177" s="6">
        <v>1.28</v>
      </c>
      <c r="E177" s="6">
        <v>-2.27</v>
      </c>
      <c r="F177" s="6">
        <v>-0.54</v>
      </c>
      <c r="G177" s="6">
        <v>-0.16</v>
      </c>
    </row>
    <row r="178" spans="3:15" x14ac:dyDescent="0.35">
      <c r="C178" t="s">
        <v>47</v>
      </c>
      <c r="I178" s="6">
        <v>-3.14</v>
      </c>
      <c r="J178" s="6">
        <v>-0.55000000000000004</v>
      </c>
      <c r="K178" s="6">
        <v>7.0000000000000007E-2</v>
      </c>
      <c r="L178" s="6">
        <v>0.51</v>
      </c>
      <c r="M178" s="6">
        <v>-1.87</v>
      </c>
      <c r="N178" s="6">
        <v>0.13</v>
      </c>
      <c r="O178" s="6">
        <v>0.51</v>
      </c>
    </row>
    <row r="179" spans="3:15" x14ac:dyDescent="0.35">
      <c r="C179" t="s">
        <v>61</v>
      </c>
      <c r="I179" s="6">
        <v>-118.47</v>
      </c>
      <c r="J179" s="6">
        <v>-83.64</v>
      </c>
      <c r="K179" s="6">
        <v>242.86</v>
      </c>
      <c r="L179" s="6">
        <v>54.9</v>
      </c>
      <c r="M179" s="6">
        <v>-24.6</v>
      </c>
      <c r="N179" s="6">
        <v>830.77</v>
      </c>
      <c r="O179" s="5">
        <v>0</v>
      </c>
    </row>
    <row r="180" spans="3:15" x14ac:dyDescent="0.35">
      <c r="C180" t="s">
        <v>64</v>
      </c>
      <c r="I180" s="6">
        <v>13.63</v>
      </c>
      <c r="J180" s="6">
        <v>1.51</v>
      </c>
      <c r="K180" s="6">
        <v>0.6</v>
      </c>
      <c r="L180" s="6">
        <v>0.98</v>
      </c>
      <c r="M180" s="6">
        <v>2.0299999999999998</v>
      </c>
      <c r="N180" s="6">
        <v>7.43</v>
      </c>
      <c r="O180" s="5">
        <v>0</v>
      </c>
    </row>
    <row r="181" spans="3:15" x14ac:dyDescent="0.35">
      <c r="C181" t="s">
        <v>196</v>
      </c>
    </row>
    <row r="182" spans="3:15" x14ac:dyDescent="0.35">
      <c r="C182" t="s">
        <v>197</v>
      </c>
      <c r="I182" s="6">
        <v>-9.9900000000000003E-2</v>
      </c>
      <c r="J182" s="6">
        <v>-1.46E-2</v>
      </c>
      <c r="K182" s="6">
        <v>1.7000000000000001E-3</v>
      </c>
      <c r="L182" s="6">
        <v>1.3600000000000001E-2</v>
      </c>
      <c r="M182" s="6">
        <v>-4.8099999999999997E-2</v>
      </c>
      <c r="N182" s="6">
        <v>3.0000000000000001E-3</v>
      </c>
      <c r="O182" s="6">
        <v>2.4399999999999998E-2</v>
      </c>
    </row>
    <row r="183" spans="3:15" x14ac:dyDescent="0.35">
      <c r="C183" t="s">
        <v>198</v>
      </c>
      <c r="I183" s="6">
        <v>-0.13339999999999999</v>
      </c>
      <c r="J183" s="6">
        <v>-2.0299999999999999E-2</v>
      </c>
      <c r="K183" s="6">
        <v>2.3999999999999998E-3</v>
      </c>
      <c r="L183" s="6">
        <v>1.8799999999999997E-2</v>
      </c>
      <c r="M183" s="6">
        <v>-7.0499999999999993E-2</v>
      </c>
      <c r="N183" s="6">
        <v>4.4000000000000003E-3</v>
      </c>
      <c r="O183" s="6">
        <v>6.6900000000000001E-2</v>
      </c>
    </row>
    <row r="184" spans="3:15" x14ac:dyDescent="0.35">
      <c r="C184" t="s">
        <v>199</v>
      </c>
      <c r="I184" s="6">
        <v>-0.11210000000000001</v>
      </c>
      <c r="J184" s="6">
        <v>-1.6200000000000003E-2</v>
      </c>
      <c r="K184" s="6">
        <v>1.66E-2</v>
      </c>
      <c r="L184" s="6">
        <v>4.3700000000000003E-2</v>
      </c>
      <c r="M184" s="6">
        <v>-4.7800000000000002E-2</v>
      </c>
      <c r="N184" s="6">
        <v>4.1299999999999996E-2</v>
      </c>
      <c r="O184" s="6">
        <v>0.32020000000000004</v>
      </c>
    </row>
    <row r="185" spans="3:15" x14ac:dyDescent="0.35">
      <c r="C185" t="s">
        <v>200</v>
      </c>
      <c r="I185" s="6">
        <v>-11.64</v>
      </c>
      <c r="J185" s="6">
        <v>-1.54</v>
      </c>
      <c r="K185" s="6">
        <v>1.6</v>
      </c>
      <c r="L185" s="6">
        <v>2.16</v>
      </c>
      <c r="M185" s="6">
        <v>-2.1800000000000002</v>
      </c>
      <c r="N185" s="6">
        <v>1.54</v>
      </c>
      <c r="O185" s="6">
        <v>2.12</v>
      </c>
    </row>
    <row r="186" spans="3:15" x14ac:dyDescent="0.35">
      <c r="C186" t="s">
        <v>58</v>
      </c>
      <c r="I186" s="6">
        <v>15.8</v>
      </c>
      <c r="J186" s="6">
        <v>1.7</v>
      </c>
      <c r="K186" s="6">
        <v>0.62</v>
      </c>
      <c r="L186" s="6">
        <v>1.03</v>
      </c>
      <c r="M186" s="6">
        <v>1.74</v>
      </c>
      <c r="N186" s="6">
        <v>3.82</v>
      </c>
      <c r="O186" s="5">
        <v>0</v>
      </c>
    </row>
    <row r="187" spans="3:15" x14ac:dyDescent="0.35">
      <c r="C187" t="s">
        <v>55</v>
      </c>
      <c r="I187" s="6">
        <v>23.55</v>
      </c>
      <c r="J187" s="6">
        <v>27.09</v>
      </c>
      <c r="K187" s="6">
        <v>27.46</v>
      </c>
      <c r="L187" s="6">
        <v>27.15</v>
      </c>
      <c r="M187" s="6">
        <v>26.45</v>
      </c>
      <c r="N187" s="6">
        <v>28.28</v>
      </c>
      <c r="O187" s="6">
        <v>7.65</v>
      </c>
    </row>
    <row r="188" spans="3:15" x14ac:dyDescent="0.35">
      <c r="C188" t="s">
        <v>201</v>
      </c>
      <c r="I188" s="6">
        <v>15.8</v>
      </c>
      <c r="J188" s="6">
        <v>1.7</v>
      </c>
      <c r="K188" s="6">
        <v>0.62</v>
      </c>
      <c r="L188" s="6">
        <v>1.04</v>
      </c>
      <c r="M188" s="6">
        <v>1.75</v>
      </c>
      <c r="N188" s="6">
        <v>3.85</v>
      </c>
      <c r="O188" s="5">
        <v>0</v>
      </c>
    </row>
    <row r="189" spans="3:15" x14ac:dyDescent="0.35">
      <c r="C189" t="s">
        <v>202</v>
      </c>
      <c r="I189" s="6">
        <v>23.55</v>
      </c>
      <c r="J189" s="6">
        <v>27.09</v>
      </c>
      <c r="K189" s="6">
        <v>27.41</v>
      </c>
      <c r="L189" s="6">
        <v>27.05</v>
      </c>
      <c r="M189" s="6">
        <v>26.3</v>
      </c>
      <c r="N189" s="6">
        <v>28.08</v>
      </c>
      <c r="O189" s="6">
        <v>7.65</v>
      </c>
    </row>
    <row r="190" spans="3:15" x14ac:dyDescent="0.35">
      <c r="C190" t="s">
        <v>203</v>
      </c>
      <c r="I190" s="5">
        <v>0</v>
      </c>
      <c r="J190" s="5">
        <v>0</v>
      </c>
      <c r="K190" s="5">
        <v>3000000000</v>
      </c>
      <c r="L190" s="5">
        <v>2000000000</v>
      </c>
      <c r="M190" s="5">
        <v>2000000000</v>
      </c>
      <c r="N190" s="5">
        <v>8000000000</v>
      </c>
      <c r="O190" s="5">
        <v>6000000000</v>
      </c>
    </row>
    <row r="191" spans="3:15" x14ac:dyDescent="0.35">
      <c r="C191" t="s">
        <v>204</v>
      </c>
      <c r="I191" s="5">
        <v>0</v>
      </c>
      <c r="J191" s="5">
        <v>0</v>
      </c>
      <c r="K191" s="5">
        <v>0</v>
      </c>
      <c r="L191" s="5">
        <v>1000000000</v>
      </c>
      <c r="M191" s="5">
        <v>3000000000</v>
      </c>
      <c r="N191" s="5">
        <v>2000000000</v>
      </c>
      <c r="O191" s="5">
        <v>2000000000</v>
      </c>
    </row>
    <row r="192" spans="3:15" x14ac:dyDescent="0.35">
      <c r="C192" t="s">
        <v>25</v>
      </c>
      <c r="I192" s="5">
        <v>1000000000</v>
      </c>
      <c r="J192" s="5">
        <v>1000000000</v>
      </c>
      <c r="K192" s="5">
        <v>3000000000</v>
      </c>
      <c r="L192" s="5">
        <v>2000000000</v>
      </c>
      <c r="M192" s="5">
        <v>4000000000</v>
      </c>
      <c r="N192" s="5">
        <v>10000000000</v>
      </c>
      <c r="O192" s="5">
        <v>8000000000</v>
      </c>
    </row>
    <row r="193" spans="2:15" x14ac:dyDescent="0.35">
      <c r="C193" t="s">
        <v>22</v>
      </c>
      <c r="I193" s="5">
        <v>-2000000000</v>
      </c>
      <c r="J193" s="5">
        <v>-4000000000</v>
      </c>
      <c r="K193" s="5">
        <v>-5000000000</v>
      </c>
      <c r="L193" s="5">
        <v>-2000000000</v>
      </c>
      <c r="M193" s="5">
        <v>2000000000</v>
      </c>
      <c r="N193" s="5">
        <v>3000000000</v>
      </c>
      <c r="O193" s="5">
        <v>8000000000</v>
      </c>
    </row>
    <row r="194" spans="2:15" x14ac:dyDescent="0.35">
      <c r="C194" t="s">
        <v>205</v>
      </c>
      <c r="I194" s="5">
        <v>12000000000</v>
      </c>
      <c r="J194" s="5">
        <v>19000000000</v>
      </c>
      <c r="K194" s="5">
        <v>15000000000</v>
      </c>
      <c r="L194" s="5">
        <v>8000000000</v>
      </c>
      <c r="M194" s="5">
        <v>4000000000</v>
      </c>
      <c r="N194" s="5">
        <v>24000000000</v>
      </c>
      <c r="O194" s="5">
        <v>-2000000000</v>
      </c>
    </row>
    <row r="195" spans="2:15" x14ac:dyDescent="0.35">
      <c r="C195" t="s">
        <v>206</v>
      </c>
      <c r="I195" s="5">
        <v>-1000000000</v>
      </c>
      <c r="J195" s="5">
        <v>0</v>
      </c>
      <c r="K195" s="5">
        <v>7000000000</v>
      </c>
      <c r="L195" s="5">
        <v>8000000000</v>
      </c>
      <c r="M195" s="5">
        <v>13000000000</v>
      </c>
      <c r="N195" s="5">
        <v>-20000000000</v>
      </c>
      <c r="O195" s="5">
        <v>-7000000000</v>
      </c>
    </row>
    <row r="196" spans="2:15" x14ac:dyDescent="0.35">
      <c r="C196" t="s">
        <v>207</v>
      </c>
      <c r="I196" s="5">
        <v>0</v>
      </c>
      <c r="J196" s="5">
        <v>-1000000000</v>
      </c>
      <c r="K196" s="5">
        <v>-2000000000</v>
      </c>
      <c r="L196" s="5">
        <v>-2000000000</v>
      </c>
      <c r="M196" s="5">
        <v>-3000000000</v>
      </c>
      <c r="N196" s="5">
        <v>-12000000000</v>
      </c>
      <c r="O196" s="5">
        <v>-5000000000</v>
      </c>
    </row>
    <row r="197" spans="2:15" x14ac:dyDescent="0.35">
      <c r="C197" t="s">
        <v>14</v>
      </c>
      <c r="I197" s="5">
        <v>-2000000000</v>
      </c>
      <c r="J197" s="5">
        <v>-1000000000</v>
      </c>
      <c r="K197" s="5">
        <v>5000000000</v>
      </c>
      <c r="L197" s="5">
        <v>5000000000</v>
      </c>
      <c r="M197" s="5">
        <v>10000000000</v>
      </c>
      <c r="N197" s="5">
        <v>-32000000000</v>
      </c>
      <c r="O197" s="5">
        <v>-12000000000</v>
      </c>
    </row>
    <row r="198" spans="2:15" x14ac:dyDescent="0.35">
      <c r="C198" t="s">
        <v>16</v>
      </c>
      <c r="I198" s="6">
        <v>-0.99</v>
      </c>
      <c r="J198" s="6">
        <v>-0.7</v>
      </c>
      <c r="K198" s="6">
        <v>2.87</v>
      </c>
      <c r="L198" s="6">
        <v>3.27</v>
      </c>
      <c r="M198" s="6">
        <v>6.14</v>
      </c>
      <c r="N198" s="6">
        <v>-19.38</v>
      </c>
      <c r="O198" s="6">
        <v>-9.59</v>
      </c>
    </row>
    <row r="200" spans="2:15" x14ac:dyDescent="0.35">
      <c r="B200" t="s">
        <v>208</v>
      </c>
      <c r="C200" t="s">
        <v>209</v>
      </c>
      <c r="D200" s="5">
        <v>-6000000000</v>
      </c>
      <c r="E200" s="5">
        <v>562000000</v>
      </c>
      <c r="F200" s="5">
        <v>-1000000000</v>
      </c>
      <c r="G200" s="5">
        <v>532000000</v>
      </c>
      <c r="H200" s="5">
        <v>-5000000000</v>
      </c>
      <c r="J200" s="5">
        <v>-910000000</v>
      </c>
      <c r="K200" s="5">
        <v>108000000</v>
      </c>
      <c r="L200" s="5">
        <v>844000000</v>
      </c>
      <c r="M200" s="5">
        <v>-3000000000</v>
      </c>
      <c r="N200" s="5">
        <v>207000000</v>
      </c>
      <c r="O200" s="5">
        <v>640000000</v>
      </c>
    </row>
    <row r="201" spans="2:15" x14ac:dyDescent="0.35">
      <c r="C201" t="s">
        <v>46</v>
      </c>
      <c r="D201" s="6">
        <v>-3.48</v>
      </c>
      <c r="E201" s="6">
        <v>0.34</v>
      </c>
      <c r="F201" s="6">
        <v>-0.87</v>
      </c>
      <c r="G201" s="6">
        <v>0.32</v>
      </c>
      <c r="H201" s="6">
        <v>-3.14</v>
      </c>
      <c r="J201" s="6">
        <v>-0.55000000000000004</v>
      </c>
      <c r="K201" s="6">
        <v>7.0000000000000007E-2</v>
      </c>
      <c r="L201" s="6">
        <v>0.51</v>
      </c>
      <c r="M201" s="6">
        <v>-1.87</v>
      </c>
      <c r="N201" s="6">
        <v>0.13</v>
      </c>
      <c r="O201" s="6">
        <v>0.39</v>
      </c>
    </row>
    <row r="202" spans="2:15" x14ac:dyDescent="0.35">
      <c r="C202" t="s">
        <v>212</v>
      </c>
      <c r="D202" s="5">
        <v>22000000000</v>
      </c>
      <c r="E202" s="5">
        <v>23000000000</v>
      </c>
      <c r="F202" s="5">
        <v>26000000000</v>
      </c>
      <c r="G202" s="5">
        <v>24000000000</v>
      </c>
      <c r="H202" s="5">
        <v>45000000000</v>
      </c>
      <c r="J202" s="5">
        <v>50000000000</v>
      </c>
      <c r="K202" s="5">
        <v>47000000000</v>
      </c>
      <c r="L202" s="5">
        <v>47000000000</v>
      </c>
      <c r="M202" s="5">
        <v>37000000000</v>
      </c>
      <c r="N202" s="5">
        <v>24000000000</v>
      </c>
      <c r="O202" s="5">
        <v>25000000000</v>
      </c>
    </row>
    <row r="203" spans="2:15" x14ac:dyDescent="0.35">
      <c r="C203" t="s">
        <v>214</v>
      </c>
      <c r="I203" s="6">
        <v>-77.03</v>
      </c>
    </row>
    <row r="204" spans="2:15" x14ac:dyDescent="0.35">
      <c r="C204" t="s">
        <v>216</v>
      </c>
      <c r="I204" s="6">
        <v>7.42</v>
      </c>
    </row>
    <row r="205" spans="2:15" x14ac:dyDescent="0.35">
      <c r="C205" t="s">
        <v>219</v>
      </c>
      <c r="I205" s="6">
        <v>10.28</v>
      </c>
    </row>
    <row r="206" spans="2:15" x14ac:dyDescent="0.35">
      <c r="C206" t="s">
        <v>225</v>
      </c>
      <c r="I206" s="6">
        <v>-3.14</v>
      </c>
    </row>
    <row r="207" spans="2:15" x14ac:dyDescent="0.35">
      <c r="C207" t="s">
        <v>227</v>
      </c>
      <c r="D207" s="6">
        <v>1.83</v>
      </c>
    </row>
    <row r="208" spans="2:15" x14ac:dyDescent="0.35">
      <c r="C208" t="s">
        <v>228</v>
      </c>
      <c r="I208" s="6">
        <v>23.55</v>
      </c>
    </row>
    <row r="209" spans="3:9" x14ac:dyDescent="0.35">
      <c r="C209" t="s">
        <v>230</v>
      </c>
      <c r="D209" s="6">
        <v>1.97</v>
      </c>
    </row>
    <row r="210" spans="3:9" x14ac:dyDescent="0.35">
      <c r="C210" t="s">
        <v>231</v>
      </c>
      <c r="D210" s="6">
        <v>0.49</v>
      </c>
    </row>
    <row r="211" spans="3:9" x14ac:dyDescent="0.35">
      <c r="C211" t="s">
        <v>232</v>
      </c>
      <c r="D211" s="6">
        <v>0.01</v>
      </c>
    </row>
    <row r="212" spans="3:9" x14ac:dyDescent="0.35">
      <c r="C212" t="s">
        <v>233</v>
      </c>
      <c r="D212" s="6">
        <v>0.01</v>
      </c>
    </row>
    <row r="213" spans="3:9" x14ac:dyDescent="0.35">
      <c r="C213" t="s">
        <v>234</v>
      </c>
      <c r="D213" s="6">
        <v>0.33</v>
      </c>
    </row>
    <row r="214" spans="3:9" x14ac:dyDescent="0.35">
      <c r="C214" t="s">
        <v>235</v>
      </c>
      <c r="D214" s="6">
        <v>0.01</v>
      </c>
    </row>
    <row r="215" spans="3:9" x14ac:dyDescent="0.35">
      <c r="C215" t="s">
        <v>236</v>
      </c>
      <c r="D215" s="6">
        <v>1.34</v>
      </c>
    </row>
    <row r="216" spans="3:9" x14ac:dyDescent="0.35">
      <c r="C216" t="s">
        <v>12</v>
      </c>
      <c r="D216" s="5">
        <v>2000000000</v>
      </c>
    </row>
    <row r="217" spans="3:9" x14ac:dyDescent="0.35">
      <c r="C217" t="s">
        <v>238</v>
      </c>
      <c r="I217" s="6">
        <v>4.07</v>
      </c>
    </row>
    <row r="218" spans="3:9" x14ac:dyDescent="0.35">
      <c r="C218" t="s">
        <v>239</v>
      </c>
      <c r="I218" s="5">
        <v>0</v>
      </c>
    </row>
    <row r="219" spans="3:9" x14ac:dyDescent="0.35">
      <c r="C219" t="s">
        <v>240</v>
      </c>
      <c r="I219" s="5">
        <v>0</v>
      </c>
    </row>
    <row r="220" spans="3:9" x14ac:dyDescent="0.35">
      <c r="C220" t="s">
        <v>241</v>
      </c>
      <c r="I220" s="5">
        <v>0</v>
      </c>
    </row>
    <row r="221" spans="3:9" x14ac:dyDescent="0.35">
      <c r="C221" t="s">
        <v>243</v>
      </c>
      <c r="D221" s="6">
        <v>0.59</v>
      </c>
    </row>
    <row r="222" spans="3:9" x14ac:dyDescent="0.35">
      <c r="C222" t="s">
        <v>244</v>
      </c>
      <c r="D222" s="6">
        <v>46.02</v>
      </c>
    </row>
    <row r="223" spans="3:9" x14ac:dyDescent="0.35">
      <c r="C223" t="s">
        <v>245</v>
      </c>
      <c r="D223" s="6">
        <v>3.54</v>
      </c>
    </row>
    <row r="224" spans="3:9" x14ac:dyDescent="0.35">
      <c r="C224" t="s">
        <v>246</v>
      </c>
      <c r="D224" s="6">
        <v>43.07</v>
      </c>
    </row>
    <row r="225" spans="3:9" x14ac:dyDescent="0.35">
      <c r="C225" t="s">
        <v>247</v>
      </c>
      <c r="D225" s="6">
        <v>153.26</v>
      </c>
    </row>
    <row r="226" spans="3:9" x14ac:dyDescent="0.35">
      <c r="C226" t="s">
        <v>42</v>
      </c>
      <c r="I226" s="5">
        <v>400000000000</v>
      </c>
    </row>
    <row r="227" spans="3:9" x14ac:dyDescent="0.35">
      <c r="C227" t="s">
        <v>250</v>
      </c>
      <c r="I227" s="5">
        <v>398000000000</v>
      </c>
    </row>
    <row r="228" spans="3:9" x14ac:dyDescent="0.35">
      <c r="C228" t="s">
        <v>251</v>
      </c>
      <c r="I228" s="5">
        <v>1650000000</v>
      </c>
    </row>
    <row r="229" spans="3:9" x14ac:dyDescent="0.35">
      <c r="C229" t="s">
        <v>252</v>
      </c>
      <c r="I229" s="6">
        <v>0.2903</v>
      </c>
    </row>
    <row r="230" spans="3:9" x14ac:dyDescent="0.35">
      <c r="C230" t="s">
        <v>253</v>
      </c>
      <c r="D230" s="6">
        <v>0.15079999999999999</v>
      </c>
    </row>
    <row r="231" spans="3:9" x14ac:dyDescent="0.35">
      <c r="C231" t="s">
        <v>254</v>
      </c>
      <c r="D231" s="6">
        <v>-0.25440000000000002</v>
      </c>
    </row>
    <row r="232" spans="3:9" x14ac:dyDescent="0.35">
      <c r="C232" t="s">
        <v>255</v>
      </c>
      <c r="D232" s="6">
        <v>-0.26079999999999998</v>
      </c>
    </row>
    <row r="233" spans="3:9" x14ac:dyDescent="0.35">
      <c r="C233" t="s">
        <v>256</v>
      </c>
      <c r="D233" s="6">
        <v>-0.16399999999999998</v>
      </c>
    </row>
    <row r="234" spans="3:9" x14ac:dyDescent="0.35">
      <c r="C234" t="s">
        <v>257</v>
      </c>
      <c r="D234" s="6">
        <v>-0.64870000000000005</v>
      </c>
    </row>
    <row r="235" spans="3:9" x14ac:dyDescent="0.35">
      <c r="C235" t="s">
        <v>258</v>
      </c>
      <c r="D235" s="6">
        <v>-2.9914000000000001</v>
      </c>
    </row>
    <row r="236" spans="3:9" x14ac:dyDescent="0.35">
      <c r="C236" t="s">
        <v>259</v>
      </c>
      <c r="I236" s="5">
        <v>2</v>
      </c>
    </row>
    <row r="237" spans="3:9" x14ac:dyDescent="0.35">
      <c r="C237" t="s">
        <v>260</v>
      </c>
      <c r="I237" s="6">
        <v>0.92</v>
      </c>
    </row>
    <row r="238" spans="3:9" x14ac:dyDescent="0.35">
      <c r="C238" t="s">
        <v>261</v>
      </c>
      <c r="I238" s="6">
        <v>0.34</v>
      </c>
    </row>
    <row r="239" spans="3:9" x14ac:dyDescent="0.35">
      <c r="C239" t="s">
        <v>263</v>
      </c>
      <c r="I239" s="6">
        <v>0.51</v>
      </c>
    </row>
    <row r="240" spans="3:9" x14ac:dyDescent="0.35">
      <c r="C240" t="s">
        <v>264</v>
      </c>
      <c r="I240" s="6">
        <v>0.1</v>
      </c>
    </row>
    <row r="241" spans="3:9" x14ac:dyDescent="0.35">
      <c r="C241" t="s">
        <v>265</v>
      </c>
      <c r="I241" s="6">
        <v>0.06</v>
      </c>
    </row>
    <row r="242" spans="3:9" x14ac:dyDescent="0.35">
      <c r="C242" t="s">
        <v>266</v>
      </c>
      <c r="I242" s="6">
        <v>0.22</v>
      </c>
    </row>
    <row r="243" spans="3:9" x14ac:dyDescent="0.35">
      <c r="C243" t="s">
        <v>271</v>
      </c>
      <c r="D243" s="5">
        <v>3000000000</v>
      </c>
    </row>
    <row r="244" spans="3:9" x14ac:dyDescent="0.35">
      <c r="C244" t="s">
        <v>272</v>
      </c>
      <c r="D244" s="5">
        <v>52000000000</v>
      </c>
    </row>
    <row r="245" spans="3:9" x14ac:dyDescent="0.35">
      <c r="C245" t="s">
        <v>273</v>
      </c>
      <c r="D245" s="5">
        <v>13000000000</v>
      </c>
    </row>
    <row r="246" spans="3:9" x14ac:dyDescent="0.35">
      <c r="C246" t="s">
        <v>193</v>
      </c>
      <c r="D246" s="5">
        <v>12000000000</v>
      </c>
    </row>
    <row r="247" spans="3:9" x14ac:dyDescent="0.35">
      <c r="C247" t="s">
        <v>192</v>
      </c>
      <c r="I247" s="5">
        <v>39000000000</v>
      </c>
    </row>
    <row r="248" spans="3:9" x14ac:dyDescent="0.35">
      <c r="C248" t="s">
        <v>191</v>
      </c>
      <c r="D248" s="5">
        <v>0</v>
      </c>
    </row>
    <row r="249" spans="3:9" x14ac:dyDescent="0.35">
      <c r="C249" t="s">
        <v>190</v>
      </c>
      <c r="D249" s="5">
        <v>0</v>
      </c>
    </row>
    <row r="250" spans="3:9" x14ac:dyDescent="0.35">
      <c r="C250" t="s">
        <v>23</v>
      </c>
      <c r="D250" s="5">
        <v>1000000000</v>
      </c>
    </row>
    <row r="251" spans="3:9" x14ac:dyDescent="0.35">
      <c r="C251" t="s">
        <v>20</v>
      </c>
      <c r="D251" s="5">
        <v>-2000000000</v>
      </c>
    </row>
    <row r="252" spans="3:9" x14ac:dyDescent="0.35">
      <c r="C252" t="s">
        <v>274</v>
      </c>
      <c r="I252" s="5">
        <v>39000000000</v>
      </c>
    </row>
  </sheetData>
  <pageMargins left="0.7" right="0.7" top="0.75" bottom="0.75" header="0.3" footer="0.3"/>
  <ignoredErrors>
    <ignoredError sqref="A1:O253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290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1282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1283</v>
      </c>
      <c r="D2" s="2" vm="288">
        <f ca="1">IFERROR(_xlfn.STOCKHISTORY("XIDX:" &amp; $C$1, D3, , 0, 0, 1), "Libur")</f>
        <v>197</v>
      </c>
      <c r="H2" s="2" vm="288">
        <f ca="1">IFERROR(INDEX(D2:G2,COUNT(D2:G2)),"")</f>
        <v>197</v>
      </c>
      <c r="I2" s="2" vm="289">
        <f t="shared" ref="I2:O2" ca="1" si="0">IFERROR(_xlfn.STOCKHISTORY("XIDX:" &amp; $C$1, I1, , 0, 0, 1), "Libur")</f>
        <v>184</v>
      </c>
      <c r="J2" s="2" vm="6">
        <f t="shared" ca="1" si="0"/>
        <v>104</v>
      </c>
      <c r="K2" s="2" vm="217">
        <f t="shared" ca="1" si="0"/>
        <v>102</v>
      </c>
      <c r="L2" s="2" vm="99">
        <f t="shared" ca="1" si="0"/>
        <v>135</v>
      </c>
      <c r="M2" s="2" vm="99">
        <f t="shared" ca="1" si="0"/>
        <v>135</v>
      </c>
      <c r="N2" s="2" vm="290">
        <f t="shared" ca="1" si="0"/>
        <v>152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41192390698</v>
      </c>
      <c r="H4" s="2">
        <f>IFERROR(SUM(D4:G4)*(4/MAX(1,COUNT(D4:G4))),"")</f>
        <v>164769562792</v>
      </c>
      <c r="I4" s="2">
        <f t="shared" ref="I4:O4" si="1">IFERROR(INDEX(I51:I500,MATCH($C$4,$C$51:$C$500,0)),"")</f>
        <v>175229924584</v>
      </c>
      <c r="J4" s="2">
        <f t="shared" si="1"/>
        <v>211734531294</v>
      </c>
      <c r="K4" s="2">
        <f t="shared" si="1"/>
        <v>184209897749</v>
      </c>
      <c r="L4" s="2">
        <f t="shared" si="1"/>
        <v>291113647765</v>
      </c>
      <c r="M4" s="2">
        <f t="shared" si="1"/>
        <v>258805384213</v>
      </c>
      <c r="N4" s="2">
        <f t="shared" si="1"/>
        <v>136611673628</v>
      </c>
      <c r="O4" s="2">
        <f t="shared" si="1"/>
        <v>101427062442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719537810</v>
      </c>
      <c r="H5" s="2">
        <f>IFERROR(SUM(D5:G5)*(4/MAX(1,COUNT(D5:G5))),"")</f>
        <v>2878151240</v>
      </c>
      <c r="I5" s="2">
        <f t="shared" ref="I5:O5" si="2">IFERROR(INDEX(I51:I500,MATCH($C$5,$C$51:$C$500,0)),"")</f>
        <v>7078735016</v>
      </c>
      <c r="J5" s="2">
        <f t="shared" si="2"/>
        <v>9627274579</v>
      </c>
      <c r="K5" s="2">
        <f t="shared" si="2"/>
        <v>11581864660</v>
      </c>
      <c r="L5" s="2">
        <f t="shared" si="2"/>
        <v>17745912087</v>
      </c>
      <c r="M5" s="2">
        <f t="shared" si="2"/>
        <v>16565207186</v>
      </c>
      <c r="N5" s="2">
        <f t="shared" si="2"/>
        <v>4682175619</v>
      </c>
      <c r="O5" s="2">
        <f t="shared" si="2"/>
        <v>2402309893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144326737290</v>
      </c>
      <c r="H6" s="2">
        <f>IFERROR(INDEX(D6:G6,COUNT(D6:G6)),"")</f>
        <v>144326737290</v>
      </c>
      <c r="I6" s="2">
        <f t="shared" ref="I6:O6" si="3">IFERROR(INDEX(I51:I500,MATCH($C$6,$C$51:$C$500,0)),"")</f>
        <v>144326737290</v>
      </c>
      <c r="J6" s="2">
        <f t="shared" si="3"/>
        <v>145472539968</v>
      </c>
      <c r="K6" s="2">
        <f t="shared" si="3"/>
        <v>145806510581</v>
      </c>
      <c r="L6" s="2">
        <f t="shared" si="3"/>
        <v>142681411644</v>
      </c>
      <c r="M6" s="2">
        <f t="shared" si="3"/>
        <v>124476544616</v>
      </c>
      <c r="N6" s="2">
        <f t="shared" si="3"/>
        <v>85158772956</v>
      </c>
      <c r="O6" s="2">
        <f t="shared" si="3"/>
        <v>66460180820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0.77</v>
      </c>
      <c r="H7" s="3">
        <f>IFERROR(INDEX(D7:G7,COUNT(D7:G7)),"")</f>
        <v>0.77</v>
      </c>
      <c r="I7" s="3">
        <f t="shared" ref="I7:O7" si="4">IFERROR(INDEX(I51:I500,MATCH($C$7,$C$51:$C$500,0))/1000000000,"")</f>
        <v>0.77</v>
      </c>
      <c r="J7" s="3">
        <f t="shared" si="4"/>
        <v>0.77</v>
      </c>
      <c r="K7" s="3">
        <f t="shared" si="4"/>
        <v>0.77</v>
      </c>
      <c r="L7" s="3">
        <f t="shared" si="4"/>
        <v>0.77</v>
      </c>
      <c r="M7" s="3">
        <f t="shared" si="4"/>
        <v>0.75</v>
      </c>
      <c r="N7" s="3">
        <f t="shared" si="4"/>
        <v>0.75</v>
      </c>
      <c r="O7" s="3">
        <f t="shared" si="4"/>
        <v>0.6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91000000000</v>
      </c>
      <c r="H8" s="2">
        <f>IFERROR(INDEX(D8:G8,COUNT(D8:G8)),"")</f>
        <v>91000000000</v>
      </c>
      <c r="I8" s="2">
        <f t="shared" ref="I8:O8" si="5">IFERROR(INDEX(I51:I500,MATCH($C$8,$C$51:$C$500,0)),"")</f>
        <v>-5000000000</v>
      </c>
      <c r="J8" s="2">
        <f t="shared" si="5"/>
        <v>-5000000000</v>
      </c>
      <c r="K8" s="2">
        <f t="shared" si="5"/>
        <v>20000000000</v>
      </c>
      <c r="L8" s="2">
        <f t="shared" si="5"/>
        <v>-14000000000</v>
      </c>
      <c r="M8" s="2">
        <f t="shared" si="5"/>
        <v>18000000000</v>
      </c>
      <c r="N8" s="2">
        <f t="shared" si="5"/>
        <v>-5000000000</v>
      </c>
      <c r="O8" s="2">
        <f t="shared" si="5"/>
        <v>-33000000000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117.86</v>
      </c>
      <c r="H9" s="3">
        <f>IFERROR(INDEX(D9:G9,COUNT(D9:G9)),"")</f>
        <v>117.86</v>
      </c>
      <c r="I9" s="3">
        <f t="shared" ref="I9:O9" si="6">IFERROR(INDEX(I51:I500,MATCH($C$9,$C$51:$C$500,0)),"")</f>
        <v>-6.07</v>
      </c>
      <c r="J9" s="3">
        <f t="shared" si="6"/>
        <v>-6.07</v>
      </c>
      <c r="K9" s="3">
        <f t="shared" si="6"/>
        <v>25.55</v>
      </c>
      <c r="L9" s="3">
        <f t="shared" si="6"/>
        <v>-17.95</v>
      </c>
      <c r="M9" s="3">
        <f t="shared" si="6"/>
        <v>24.12</v>
      </c>
      <c r="N9" s="3">
        <f t="shared" si="6"/>
        <v>-6.56</v>
      </c>
      <c r="O9" s="3">
        <f t="shared" si="6"/>
        <v>-54.84</v>
      </c>
    </row>
    <row r="10" spans="1:15" x14ac:dyDescent="0.35">
      <c r="C10" t="s">
        <v>17</v>
      </c>
      <c r="D10" s="3">
        <f ca="1">IFERROR(IF(D9=0,"",D2/D9),"")</f>
        <v>1.6714746309180384</v>
      </c>
      <c r="I10" s="3">
        <f t="shared" ref="I10:O10" ca="1" si="7">IFERROR(IF(I9=0,"",I2/I9),"")</f>
        <v>-30.313014827018119</v>
      </c>
      <c r="J10" s="3">
        <f t="shared" ca="1" si="7"/>
        <v>-17.133443163097198</v>
      </c>
      <c r="K10" s="3">
        <f t="shared" ca="1" si="7"/>
        <v>3.9921722113502933</v>
      </c>
      <c r="L10" s="3">
        <f t="shared" ca="1" si="7"/>
        <v>-7.5208913649025071</v>
      </c>
      <c r="M10" s="3">
        <f t="shared" ca="1" si="7"/>
        <v>5.5970149253731343</v>
      </c>
      <c r="N10" s="3">
        <f t="shared" ca="1" si="7"/>
        <v>-23.170731707317074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10139603710</v>
      </c>
      <c r="H11" s="2">
        <f>IFERROR(INDEX(D11:G11,COUNT(D11:G11)),"")</f>
        <v>10139603710</v>
      </c>
      <c r="I11" s="2">
        <f t="shared" ref="I11:O11" si="8">IFERROR(INDEX(I51:I500,MATCH($C$11,$C$51:$C$500,0)),"")</f>
        <v>10139603710</v>
      </c>
      <c r="J11" s="2">
        <f t="shared" si="8"/>
        <v>10852663938</v>
      </c>
      <c r="K11" s="2">
        <f t="shared" si="8"/>
        <v>10778945261</v>
      </c>
      <c r="L11" s="2">
        <f t="shared" si="8"/>
        <v>9653355656</v>
      </c>
      <c r="M11" s="2">
        <f t="shared" si="8"/>
        <v>3663407180</v>
      </c>
      <c r="N11" s="2">
        <f t="shared" si="8"/>
        <v>6298398042</v>
      </c>
      <c r="O11" s="2">
        <f t="shared" si="8"/>
        <v>1925140036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79000000000</v>
      </c>
      <c r="H12" s="2">
        <f>IFERROR(INDEX(D12:G12,COUNT(D12:G12)),"")</f>
        <v>79000000000</v>
      </c>
      <c r="I12" s="2">
        <f t="shared" ref="I12:O12" si="9">IFERROR(INDEX(I51:I500,MATCH($C$12,$C$51:$C$500,0)),"")</f>
        <v>79000000000</v>
      </c>
      <c r="J12" s="2">
        <f t="shared" si="9"/>
        <v>57000000000</v>
      </c>
      <c r="K12" s="2">
        <f t="shared" si="9"/>
        <v>14000000000</v>
      </c>
      <c r="L12" s="2">
        <f t="shared" si="9"/>
        <v>8000000000</v>
      </c>
      <c r="M12" s="2">
        <f t="shared" si="9"/>
        <v>10000000000</v>
      </c>
      <c r="N12" s="2">
        <f t="shared" si="9"/>
        <v>13000000000</v>
      </c>
      <c r="O12" s="2">
        <f t="shared" si="9"/>
        <v>30000000000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89000000000</v>
      </c>
      <c r="H13" s="2">
        <f>IFERROR(INDEX(D13:G13,COUNT(D13:G13)),"")</f>
        <v>89000000000</v>
      </c>
      <c r="I13" s="2">
        <f t="shared" ref="I13:O13" si="10">IFERROR(INDEX(I51:I500,MATCH($C$13,$C$51:$C$500,0)),"")</f>
        <v>89000000000</v>
      </c>
      <c r="J13" s="2">
        <f t="shared" si="10"/>
        <v>68000000000</v>
      </c>
      <c r="K13" s="2">
        <f t="shared" si="10"/>
        <v>25000000000</v>
      </c>
      <c r="L13" s="2">
        <f t="shared" si="10"/>
        <v>18000000000</v>
      </c>
      <c r="M13" s="2">
        <f t="shared" si="10"/>
        <v>13000000000</v>
      </c>
      <c r="N13" s="2">
        <f t="shared" si="10"/>
        <v>19000000000</v>
      </c>
      <c r="O13" s="2">
        <f t="shared" si="10"/>
        <v>32000000000</v>
      </c>
    </row>
    <row r="14" spans="1:15" x14ac:dyDescent="0.35">
      <c r="C14" t="s">
        <v>26</v>
      </c>
      <c r="D14" s="2">
        <f>IFERROR(INDEX(D51:D500,MATCH($C$14,$C$51:$C$500,0)),"")</f>
        <v>-2165610307</v>
      </c>
      <c r="H14" s="2">
        <f>IFERROR(SUM(D14:G14)*(4/MAX(1,COUNT(D14:G14))),"")</f>
        <v>-8662441228</v>
      </c>
      <c r="I14" s="2">
        <f t="shared" ref="I14:O14" si="11">IFERROR(INDEX(I51:I500,MATCH($C$14,$C$51:$C$500,0)),"")</f>
        <v>-6346609172</v>
      </c>
      <c r="J14" s="2">
        <f t="shared" si="11"/>
        <v>-3682679654</v>
      </c>
      <c r="K14" s="2">
        <f t="shared" si="11"/>
        <v>-2313233064</v>
      </c>
      <c r="L14" s="2">
        <f t="shared" si="11"/>
        <v>-1683811909</v>
      </c>
      <c r="M14" s="2">
        <f t="shared" si="11"/>
        <v>-2522447360</v>
      </c>
      <c r="N14" s="2">
        <f t="shared" si="11"/>
        <v>-3602155582</v>
      </c>
      <c r="O14" s="2">
        <f t="shared" si="11"/>
        <v>-4266002949</v>
      </c>
    </row>
    <row r="15" spans="1:15" x14ac:dyDescent="0.35">
      <c r="C15" t="s">
        <v>27</v>
      </c>
      <c r="D15" s="2">
        <f>IFERROR(INDEX(D51:D500,MATCH($C$15,$C$51:$C$500,0)),"")</f>
        <v>-3260834256</v>
      </c>
      <c r="H15" s="2">
        <f>IFERROR(SUM(D15:G15)*(4/MAX(1,COUNT(D15:G15))),"")</f>
        <v>-13043337024</v>
      </c>
      <c r="I15" s="2">
        <f t="shared" ref="I15:O15" si="12">IFERROR(INDEX(I51:I500,MATCH($C$15,$C$51:$C$500,0)),"")</f>
        <v>-5013232845</v>
      </c>
      <c r="J15" s="2">
        <f t="shared" si="12"/>
        <v>-6347225887</v>
      </c>
      <c r="K15" s="2">
        <f t="shared" si="12"/>
        <v>-5247231609</v>
      </c>
      <c r="L15" s="2">
        <f t="shared" si="12"/>
        <v>-6509798365</v>
      </c>
      <c r="M15" s="2">
        <f t="shared" si="12"/>
        <v>-4899192852</v>
      </c>
      <c r="N15" s="2">
        <f t="shared" si="12"/>
        <v>-2406535038</v>
      </c>
      <c r="O15" s="2">
        <f t="shared" si="12"/>
        <v>-2129071531</v>
      </c>
    </row>
    <row r="16" spans="1:15" x14ac:dyDescent="0.35">
      <c r="C16" t="s">
        <v>28</v>
      </c>
      <c r="D16" s="2">
        <f>IFERROR(INDEX(D51:D500,MATCH($C$16,$C$51:$C$500,0)),"")</f>
        <v>4515064146</v>
      </c>
      <c r="H16" s="2">
        <f>IFERROR(SUM(D16:G16)*(4/MAX(1,COUNT(D16:G16))),"")</f>
        <v>18060256584</v>
      </c>
      <c r="I16" s="2">
        <f t="shared" ref="I16:O16" si="13">IFERROR(INDEX(I51:I500,MATCH($C$16,$C$51:$C$500,0)),"")</f>
        <v>14563321305</v>
      </c>
      <c r="J16" s="2">
        <f t="shared" si="13"/>
        <v>19225891697</v>
      </c>
      <c r="K16" s="2">
        <f t="shared" si="13"/>
        <v>22679742370</v>
      </c>
      <c r="L16" s="2">
        <f t="shared" si="13"/>
        <v>26954468011</v>
      </c>
      <c r="M16" s="2">
        <f t="shared" si="13"/>
        <v>25209451889</v>
      </c>
      <c r="N16" s="2">
        <f t="shared" si="13"/>
        <v>9174061657</v>
      </c>
      <c r="O16" s="2">
        <f t="shared" si="13"/>
        <v>5659624609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151690000000</v>
      </c>
      <c r="H20" s="2">
        <f t="shared" ref="H20:O20" ca="1" si="14">IFERROR(H21*H2,"")</f>
        <v>151690000000</v>
      </c>
      <c r="I20" s="2">
        <f t="shared" ca="1" si="14"/>
        <v>141680000000</v>
      </c>
      <c r="J20" s="2">
        <f t="shared" ca="1" si="14"/>
        <v>80080000000</v>
      </c>
      <c r="K20" s="2">
        <f t="shared" ca="1" si="14"/>
        <v>78540000000</v>
      </c>
      <c r="L20" s="2">
        <f t="shared" ca="1" si="14"/>
        <v>103950000000</v>
      </c>
      <c r="M20" s="2">
        <f t="shared" ca="1" si="14"/>
        <v>101250000000</v>
      </c>
      <c r="N20" s="2">
        <f t="shared" ca="1" si="14"/>
        <v>114000000000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770000000</v>
      </c>
      <c r="H21" s="2">
        <f>IFERROR(INDEX(D21:G21,COUNT(D21:G21)),"")</f>
        <v>770000000</v>
      </c>
      <c r="I21" s="2">
        <f t="shared" ref="I21:O21" si="15">IFERROR(INDEX(I51:I500,MATCH($C$7,$C$51:$C$500,0)),"")</f>
        <v>770000000</v>
      </c>
      <c r="J21" s="2">
        <f t="shared" si="15"/>
        <v>770000000</v>
      </c>
      <c r="K21" s="2">
        <f t="shared" si="15"/>
        <v>770000000</v>
      </c>
      <c r="L21" s="2">
        <f t="shared" si="15"/>
        <v>770000000</v>
      </c>
      <c r="M21" s="2">
        <f t="shared" si="15"/>
        <v>750000000</v>
      </c>
      <c r="N21" s="2">
        <f t="shared" si="15"/>
        <v>750000000</v>
      </c>
      <c r="O21" s="2">
        <f t="shared" si="15"/>
        <v>600000000</v>
      </c>
    </row>
    <row r="23" spans="1:15" x14ac:dyDescent="0.35">
      <c r="B23" t="s">
        <v>43</v>
      </c>
      <c r="C23" t="s">
        <v>44</v>
      </c>
      <c r="D23" s="3">
        <f>IFERROR(D5/D6*100,"")</f>
        <v>0.49854782524059371</v>
      </c>
      <c r="H23" s="3">
        <f t="shared" ref="H23:O23" si="16">IFERROR(H5/H6*100,"")</f>
        <v>1.9941913009623748</v>
      </c>
      <c r="I23" s="3">
        <f t="shared" si="16"/>
        <v>4.9046594892369022</v>
      </c>
      <c r="J23" s="3">
        <f t="shared" si="16"/>
        <v>6.6179325535374156</v>
      </c>
      <c r="K23" s="3">
        <f t="shared" si="16"/>
        <v>7.9433110454734583</v>
      </c>
      <c r="L23" s="3">
        <f t="shared" si="16"/>
        <v>12.43743798335643</v>
      </c>
      <c r="M23" s="3">
        <f t="shared" si="16"/>
        <v>13.307894460841851</v>
      </c>
      <c r="N23" s="3">
        <f t="shared" si="16"/>
        <v>5.4981717754660409</v>
      </c>
      <c r="O23" s="3">
        <f t="shared" si="16"/>
        <v>3.614660482953528</v>
      </c>
    </row>
    <row r="24" spans="1:15" x14ac:dyDescent="0.35">
      <c r="C24" t="s">
        <v>45</v>
      </c>
      <c r="D24" s="4">
        <f>IFERROR(_xlfn.RRI(5,I23,D23),"")</f>
        <v>-0.3669768496461614</v>
      </c>
      <c r="H24" s="4">
        <f t="shared" ref="H24:O24" si="17">IFERROR(_xlfn.RRI(5,M23,H23),"")</f>
        <v>-0.31588124942538442</v>
      </c>
      <c r="I24" s="4">
        <f t="shared" si="17"/>
        <v>-2.2586998995311025E-2</v>
      </c>
      <c r="J24" s="4">
        <f t="shared" si="17"/>
        <v>0.12857640191552888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0.99</v>
      </c>
      <c r="H25" s="3">
        <f>IFERROR(INDEX(D25:G25,COUNT(D25:G25)),"")</f>
        <v>0.99</v>
      </c>
      <c r="I25" s="3">
        <f t="shared" ref="I25:O25" si="18">IFERROR(INDEX(I51:I500,MATCH($C$25,$C$51:$C$500,0)),"")</f>
        <v>9.23</v>
      </c>
      <c r="J25" s="3">
        <f t="shared" si="18"/>
        <v>12.37</v>
      </c>
      <c r="K25" s="3">
        <f t="shared" si="18"/>
        <v>14.97</v>
      </c>
      <c r="L25" s="3">
        <f t="shared" si="18"/>
        <v>22.84</v>
      </c>
      <c r="M25" s="3">
        <f t="shared" si="18"/>
        <v>22</v>
      </c>
      <c r="N25" s="3">
        <f t="shared" si="18"/>
        <v>6.18</v>
      </c>
      <c r="O25" s="3">
        <f t="shared" si="18"/>
        <v>4.1500000000000004</v>
      </c>
    </row>
    <row r="26" spans="1:15" x14ac:dyDescent="0.35">
      <c r="C26" t="s">
        <v>48</v>
      </c>
      <c r="D26" s="4">
        <f>IFERROR(_xlfn.RRI(5,I25,D25),"")</f>
        <v>-0.36013744075705334</v>
      </c>
      <c r="H26" s="4">
        <f t="shared" ref="H26:O26" si="19">IFERROR(_xlfn.RRI(5,M25,H25),"")</f>
        <v>-0.46217312153371493</v>
      </c>
      <c r="I26" s="4">
        <f t="shared" si="19"/>
        <v>8.3534253676322612E-2</v>
      </c>
      <c r="J26" s="4">
        <f t="shared" si="19"/>
        <v>0.24412586945490444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53.496611296103893</v>
      </c>
      <c r="H27" s="3">
        <f t="shared" ref="H27:O27" si="20">IFERROR(H4/H21,"")</f>
        <v>213.98644518441557</v>
      </c>
      <c r="I27" s="3">
        <f t="shared" si="20"/>
        <v>227.57133062857142</v>
      </c>
      <c r="J27" s="3">
        <f t="shared" si="20"/>
        <v>274.97991077142859</v>
      </c>
      <c r="K27" s="3">
        <f t="shared" si="20"/>
        <v>239.23363344025975</v>
      </c>
      <c r="L27" s="3">
        <f t="shared" si="20"/>
        <v>378.06967242207793</v>
      </c>
      <c r="M27" s="3">
        <f t="shared" si="20"/>
        <v>345.07384561733335</v>
      </c>
      <c r="N27" s="3">
        <f t="shared" si="20"/>
        <v>182.14889817066666</v>
      </c>
      <c r="O27" s="3">
        <f t="shared" si="20"/>
        <v>169.04510407000001</v>
      </c>
    </row>
    <row r="28" spans="1:15" x14ac:dyDescent="0.35">
      <c r="C28" t="s">
        <v>50</v>
      </c>
      <c r="D28" s="4">
        <f>IFERROR(_xlfn.RRI(5,I27,D27),"")</f>
        <v>-0.25141392402162699</v>
      </c>
      <c r="H28" s="4">
        <f t="shared" ref="H28:O28" si="21">IFERROR(_xlfn.RRI(5,M27,H27),"")</f>
        <v>-9.1144490902395403E-2</v>
      </c>
      <c r="I28" s="4">
        <f t="shared" si="21"/>
        <v>4.5534095696143861E-2</v>
      </c>
      <c r="J28" s="4">
        <f t="shared" si="21"/>
        <v>0.1021981402859482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-0.89274106175514623</v>
      </c>
      <c r="I29" s="4">
        <f t="shared" si="22"/>
        <v>-0.25383993532740495</v>
      </c>
      <c r="J29" s="4">
        <f t="shared" si="22"/>
        <v>-0.17368069472277897</v>
      </c>
      <c r="K29" s="4">
        <f t="shared" si="22"/>
        <v>-0.3445709281961471</v>
      </c>
      <c r="L29" s="4">
        <f t="shared" si="22"/>
        <v>3.8181818181818178E-2</v>
      </c>
      <c r="M29" s="4">
        <f t="shared" si="22"/>
        <v>2.5598705501618126</v>
      </c>
      <c r="N29" s="4">
        <f t="shared" si="22"/>
        <v>0.48915662650602387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-5.9695065308240862E-2</v>
      </c>
      <c r="I30" s="4">
        <f t="shared" si="23"/>
        <v>-0.17240743154602514</v>
      </c>
      <c r="J30" s="4">
        <f t="shared" si="23"/>
        <v>0.14941994909798176</v>
      </c>
      <c r="K30" s="4">
        <f t="shared" si="23"/>
        <v>-0.36722342231889277</v>
      </c>
      <c r="L30" s="4">
        <f t="shared" si="23"/>
        <v>9.5619610769733673E-2</v>
      </c>
      <c r="M30" s="4">
        <f t="shared" si="23"/>
        <v>0.89446024149985337</v>
      </c>
      <c r="N30" s="4">
        <f t="shared" si="23"/>
        <v>7.7516554961807635E-2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99.77</v>
      </c>
      <c r="H32" s="3">
        <f>IFERROR(INDEX(D32:G32,COUNT(D32:G32)),"")</f>
        <v>99.77</v>
      </c>
      <c r="I32" s="3">
        <f t="shared" ref="I32:O32" si="24">IFERROR(INDEX(I51:I500,MATCH($C$32,$C$51:$C$500,0)),"")</f>
        <v>99.77</v>
      </c>
      <c r="J32" s="3">
        <f t="shared" si="24"/>
        <v>101.6</v>
      </c>
      <c r="K32" s="3">
        <f t="shared" si="24"/>
        <v>98.31</v>
      </c>
      <c r="L32" s="3">
        <f t="shared" si="24"/>
        <v>85.77</v>
      </c>
      <c r="M32" s="3">
        <f t="shared" si="24"/>
        <v>67.599999999999994</v>
      </c>
      <c r="N32" s="3">
        <f t="shared" si="24"/>
        <v>50.88</v>
      </c>
      <c r="O32" s="3">
        <f t="shared" si="24"/>
        <v>35.47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1.84</v>
      </c>
      <c r="H33" s="3">
        <f>IFERROR(INDEX(D33:G33,COUNT(D33:G33)),"")</f>
        <v>1.84</v>
      </c>
      <c r="I33" s="3">
        <f t="shared" ref="I33:O33" si="25">IFERROR(INDEX(I51:I500,MATCH($C$33,$C$51:$C$500,0)),"")</f>
        <v>1.84</v>
      </c>
      <c r="J33" s="3">
        <f t="shared" si="25"/>
        <v>1.02</v>
      </c>
      <c r="K33" s="3">
        <f t="shared" si="25"/>
        <v>1.04</v>
      </c>
      <c r="L33" s="3">
        <f t="shared" si="25"/>
        <v>1.57</v>
      </c>
      <c r="M33" s="3">
        <f t="shared" si="25"/>
        <v>2</v>
      </c>
      <c r="N33" s="3">
        <f t="shared" si="25"/>
        <v>2.99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185.86</v>
      </c>
      <c r="H34" s="3">
        <f>IFERROR(INDEX(D34:G34,COUNT(D34:G34)),"")</f>
        <v>185.86</v>
      </c>
      <c r="I34" s="3">
        <f t="shared" ref="I34:O34" si="26">IFERROR(INDEX(I51:I500,MATCH($C$34,$C$51:$C$500,0)),"")</f>
        <v>19.93</v>
      </c>
      <c r="J34" s="3">
        <f t="shared" si="26"/>
        <v>8.41</v>
      </c>
      <c r="K34" s="3">
        <f t="shared" si="26"/>
        <v>6.81</v>
      </c>
      <c r="L34" s="3">
        <f t="shared" si="26"/>
        <v>5.91</v>
      </c>
      <c r="M34" s="3">
        <f t="shared" si="26"/>
        <v>6.14</v>
      </c>
      <c r="N34" s="3">
        <f t="shared" si="26"/>
        <v>24.6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3.44</v>
      </c>
      <c r="H35" s="3">
        <f>IFERROR(INDEX(D35:G35,COUNT(D35:G35)),"")</f>
        <v>3.44</v>
      </c>
      <c r="I35" s="3">
        <f t="shared" ref="I35:O35" si="27">IFERROR(INDEX(I51:I500,MATCH($C$35,$C$51:$C$500,0)),"")</f>
        <v>0.81</v>
      </c>
      <c r="J35" s="3">
        <f t="shared" si="27"/>
        <v>0.38</v>
      </c>
      <c r="K35" s="3">
        <f t="shared" si="27"/>
        <v>0.43</v>
      </c>
      <c r="L35" s="3">
        <f t="shared" si="27"/>
        <v>0.36</v>
      </c>
      <c r="M35" s="3">
        <f t="shared" si="27"/>
        <v>0.39</v>
      </c>
      <c r="N35" s="3">
        <f t="shared" si="27"/>
        <v>0.83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5.0369999999999999</v>
      </c>
      <c r="I36" s="4">
        <f t="shared" si="28"/>
        <v>0</v>
      </c>
      <c r="J36" s="4">
        <f t="shared" si="28"/>
        <v>0.85170000000000001</v>
      </c>
      <c r="K36" s="4">
        <f t="shared" si="28"/>
        <v>0.40079999999999999</v>
      </c>
      <c r="L36" s="4">
        <f t="shared" si="28"/>
        <v>0.48149999999999998</v>
      </c>
      <c r="M36" s="4">
        <f t="shared" si="28"/>
        <v>0.28039999999999998</v>
      </c>
      <c r="N36" s="4">
        <f t="shared" si="28"/>
        <v>0.49060000000000004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46.5</v>
      </c>
      <c r="I37" s="3">
        <f t="shared" si="29"/>
        <v>0</v>
      </c>
      <c r="J37" s="3">
        <f t="shared" si="29"/>
        <v>10.54</v>
      </c>
      <c r="K37" s="3">
        <f t="shared" si="29"/>
        <v>6</v>
      </c>
      <c r="L37" s="3">
        <f t="shared" si="29"/>
        <v>11</v>
      </c>
      <c r="M37" s="3">
        <f t="shared" si="29"/>
        <v>6</v>
      </c>
      <c r="N37" s="3">
        <f t="shared" si="29"/>
        <v>2</v>
      </c>
      <c r="O37" s="3">
        <f t="shared" si="29"/>
        <v>0</v>
      </c>
    </row>
    <row r="50" spans="2:15" x14ac:dyDescent="0.35">
      <c r="D50" t="s">
        <v>70</v>
      </c>
      <c r="E50" t="s">
        <v>71</v>
      </c>
      <c r="F50" t="s">
        <v>72</v>
      </c>
      <c r="G50" t="s">
        <v>360</v>
      </c>
      <c r="H50" t="s">
        <v>361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41192390698</v>
      </c>
      <c r="E51" s="5">
        <v>44988925808</v>
      </c>
      <c r="F51" s="5">
        <v>89048608078</v>
      </c>
      <c r="G51" s="5">
        <v>61720691245</v>
      </c>
      <c r="I51" s="5">
        <v>175229924584</v>
      </c>
      <c r="J51" s="5">
        <v>211734531294</v>
      </c>
      <c r="K51" s="5">
        <v>184209897749</v>
      </c>
      <c r="L51" s="5">
        <v>291113647765</v>
      </c>
      <c r="M51" s="5">
        <v>258805384213</v>
      </c>
      <c r="N51" s="5">
        <v>136611673628</v>
      </c>
      <c r="O51" s="5">
        <v>101427062442</v>
      </c>
    </row>
    <row r="52" spans="2:15" x14ac:dyDescent="0.35">
      <c r="C52" t="s">
        <v>75</v>
      </c>
      <c r="D52" s="5">
        <v>-23899648312</v>
      </c>
      <c r="E52" s="5">
        <v>-30722658626</v>
      </c>
      <c r="F52" s="5">
        <v>-62713887382</v>
      </c>
      <c r="G52" s="5">
        <v>-45781867013</v>
      </c>
      <c r="I52" s="5">
        <v>-117336194320</v>
      </c>
      <c r="J52" s="5">
        <v>-151674908003</v>
      </c>
      <c r="K52" s="5">
        <v>-127522122096</v>
      </c>
      <c r="L52" s="5">
        <v>-225687935161</v>
      </c>
      <c r="M52" s="5">
        <v>-199731420117</v>
      </c>
      <c r="N52" s="5">
        <v>-101665793230</v>
      </c>
      <c r="O52" s="5">
        <v>-69432878149</v>
      </c>
    </row>
    <row r="53" spans="2:15" x14ac:dyDescent="0.35">
      <c r="C53" t="s">
        <v>76</v>
      </c>
      <c r="D53" s="5">
        <v>17292742386</v>
      </c>
      <c r="E53" s="5">
        <v>14266267182</v>
      </c>
      <c r="F53" s="5">
        <v>26334720696</v>
      </c>
      <c r="G53" s="5">
        <v>15938824232</v>
      </c>
      <c r="I53" s="5">
        <v>57893730264</v>
      </c>
      <c r="J53" s="5">
        <v>60059623291</v>
      </c>
      <c r="K53" s="5">
        <v>56687775653</v>
      </c>
      <c r="L53" s="5">
        <v>65425712604</v>
      </c>
      <c r="M53" s="5">
        <v>59073964096</v>
      </c>
      <c r="N53" s="5">
        <v>34945880398</v>
      </c>
      <c r="O53" s="5">
        <v>31994184293</v>
      </c>
    </row>
    <row r="54" spans="2:15" x14ac:dyDescent="0.35">
      <c r="C54" t="s">
        <v>77</v>
      </c>
      <c r="D54" s="5">
        <v>-11799158945</v>
      </c>
      <c r="E54" s="5">
        <v>-9431570470</v>
      </c>
      <c r="F54" s="5">
        <v>-19636189372</v>
      </c>
      <c r="G54" s="5">
        <v>-10454521206</v>
      </c>
      <c r="I54" s="5">
        <v>-40866918787</v>
      </c>
      <c r="J54" s="5">
        <v>-37975172436</v>
      </c>
      <c r="K54" s="5">
        <v>-37424671701</v>
      </c>
      <c r="L54" s="5">
        <v>-36552134326</v>
      </c>
      <c r="M54" s="5">
        <v>-31394291561</v>
      </c>
      <c r="N54" s="5">
        <v>-23956182568</v>
      </c>
      <c r="O54" s="5">
        <v>-22433584807</v>
      </c>
    </row>
    <row r="55" spans="2:15" x14ac:dyDescent="0.35">
      <c r="C55" t="s">
        <v>384</v>
      </c>
      <c r="D55" s="5">
        <v>-11799158945</v>
      </c>
      <c r="E55" s="5">
        <v>-9431570470</v>
      </c>
      <c r="F55" s="5">
        <v>-19636189372</v>
      </c>
      <c r="G55" s="5">
        <v>-10454521206</v>
      </c>
      <c r="I55" s="5">
        <v>-40866918787</v>
      </c>
      <c r="J55" s="5">
        <v>-37975172436</v>
      </c>
      <c r="K55" s="5">
        <v>-37424671701</v>
      </c>
      <c r="L55" s="5">
        <v>-36552134326</v>
      </c>
      <c r="M55" s="5">
        <v>-31394291561</v>
      </c>
      <c r="N55" s="5">
        <v>-23956182568</v>
      </c>
      <c r="O55" s="5">
        <v>-22433584807</v>
      </c>
    </row>
    <row r="56" spans="2:15" x14ac:dyDescent="0.35">
      <c r="C56" t="s">
        <v>81</v>
      </c>
      <c r="D56" s="5">
        <v>5493583441</v>
      </c>
      <c r="E56" s="5">
        <v>4834696712</v>
      </c>
      <c r="F56" s="5">
        <v>6698531324</v>
      </c>
      <c r="G56" s="5">
        <v>5484303026</v>
      </c>
      <c r="I56" s="5">
        <v>17026811477</v>
      </c>
      <c r="J56" s="5">
        <v>22084450855</v>
      </c>
      <c r="K56" s="5">
        <v>19263103952</v>
      </c>
      <c r="L56" s="5">
        <v>28873578278</v>
      </c>
      <c r="M56" s="5">
        <v>27679672535</v>
      </c>
      <c r="N56" s="5">
        <v>10989697830</v>
      </c>
      <c r="O56" s="5">
        <v>9560599486</v>
      </c>
    </row>
    <row r="57" spans="2:15" x14ac:dyDescent="0.35">
      <c r="C57" t="s">
        <v>82</v>
      </c>
      <c r="D57" s="5">
        <v>-978519295</v>
      </c>
      <c r="E57" s="5">
        <v>-972398445</v>
      </c>
      <c r="F57" s="5">
        <v>-512572432</v>
      </c>
      <c r="G57" s="5">
        <v>-767522826</v>
      </c>
      <c r="I57" s="5">
        <v>-2463490172</v>
      </c>
      <c r="J57" s="5">
        <v>-2858559158</v>
      </c>
      <c r="K57" s="5">
        <v>3416638418</v>
      </c>
      <c r="L57" s="5">
        <v>-1919110267</v>
      </c>
      <c r="M57" s="5">
        <v>-2470220646</v>
      </c>
      <c r="N57" s="5">
        <v>-1815636173</v>
      </c>
      <c r="O57" s="5">
        <v>-3900974877</v>
      </c>
    </row>
    <row r="58" spans="2:15" x14ac:dyDescent="0.35">
      <c r="C58" t="s">
        <v>83</v>
      </c>
      <c r="D58" s="5">
        <v>44292204</v>
      </c>
      <c r="E58" s="5">
        <v>52136176</v>
      </c>
      <c r="F58" s="5">
        <v>219402108</v>
      </c>
      <c r="G58" s="5">
        <v>26097125</v>
      </c>
      <c r="I58" s="5">
        <v>315830488</v>
      </c>
      <c r="J58" s="5">
        <v>285020943</v>
      </c>
      <c r="K58" s="5">
        <v>445215507</v>
      </c>
      <c r="L58" s="5">
        <v>43819074</v>
      </c>
      <c r="M58" s="5">
        <v>194744689</v>
      </c>
      <c r="N58" s="5">
        <v>91264709</v>
      </c>
      <c r="O58" s="5">
        <v>72734265</v>
      </c>
    </row>
    <row r="59" spans="2:15" x14ac:dyDescent="0.35">
      <c r="C59" t="s">
        <v>26</v>
      </c>
      <c r="D59" s="5">
        <v>-2165610307</v>
      </c>
      <c r="E59" s="5">
        <v>-1443133347</v>
      </c>
      <c r="F59" s="5">
        <v>-2737865518</v>
      </c>
      <c r="G59" s="5">
        <v>-1633908776</v>
      </c>
      <c r="I59" s="5">
        <v>-6346609172</v>
      </c>
      <c r="J59" s="5">
        <v>-3682679654</v>
      </c>
      <c r="K59" s="5">
        <v>-2313233064</v>
      </c>
      <c r="L59" s="5">
        <v>-1683811909</v>
      </c>
      <c r="M59" s="5">
        <v>-2522447360</v>
      </c>
      <c r="N59" s="5">
        <v>-3602155582</v>
      </c>
      <c r="O59" s="5">
        <v>-4266002949</v>
      </c>
    </row>
    <row r="60" spans="2:15" x14ac:dyDescent="0.35">
      <c r="C60" t="s">
        <v>529</v>
      </c>
      <c r="D60" s="5">
        <v>650097801</v>
      </c>
      <c r="E60" s="5">
        <v>312027258</v>
      </c>
      <c r="F60" s="5">
        <v>2040537114</v>
      </c>
      <c r="G60" s="5">
        <v>225716887</v>
      </c>
      <c r="I60" s="5">
        <v>3002662173</v>
      </c>
      <c r="J60" s="5">
        <v>-320914209</v>
      </c>
      <c r="K60" s="5">
        <v>3919741675</v>
      </c>
      <c r="L60" s="5">
        <v>-468861466</v>
      </c>
      <c r="M60" s="5">
        <v>-323374622</v>
      </c>
      <c r="N60" s="5">
        <v>-178839134</v>
      </c>
      <c r="O60" s="5">
        <v>289956596</v>
      </c>
    </row>
    <row r="61" spans="2:15" x14ac:dyDescent="0.35">
      <c r="C61" t="s">
        <v>80</v>
      </c>
      <c r="D61" s="5">
        <v>492701007</v>
      </c>
      <c r="E61" s="5">
        <v>106571468</v>
      </c>
      <c r="F61" s="5">
        <v>-34646136</v>
      </c>
      <c r="G61" s="5">
        <v>614571938</v>
      </c>
      <c r="I61" s="5">
        <v>564626339</v>
      </c>
      <c r="J61" s="5">
        <v>860013762</v>
      </c>
      <c r="K61" s="5">
        <v>1364914300</v>
      </c>
      <c r="L61" s="5">
        <v>189744034</v>
      </c>
      <c r="M61" s="5">
        <v>180856647</v>
      </c>
      <c r="N61" s="5">
        <v>1874093834</v>
      </c>
      <c r="O61" s="5">
        <v>2337211</v>
      </c>
    </row>
    <row r="62" spans="2:15" x14ac:dyDescent="0.35">
      <c r="C62" t="s">
        <v>84</v>
      </c>
      <c r="D62" s="5">
        <v>-978519295</v>
      </c>
      <c r="E62" s="5">
        <v>-972398445</v>
      </c>
      <c r="F62" s="5">
        <v>-512572432</v>
      </c>
      <c r="G62" s="5">
        <v>-767522826</v>
      </c>
      <c r="I62" s="5">
        <v>-2463490172</v>
      </c>
      <c r="J62" s="5">
        <v>-2858559158</v>
      </c>
      <c r="K62" s="5">
        <v>3416638418</v>
      </c>
      <c r="L62" s="5">
        <v>-1919110267</v>
      </c>
      <c r="M62" s="5">
        <v>-2470220646</v>
      </c>
      <c r="N62" s="5">
        <v>-1815636173</v>
      </c>
      <c r="O62" s="5">
        <v>-3900974877</v>
      </c>
    </row>
    <row r="63" spans="2:15" x14ac:dyDescent="0.35">
      <c r="C63" t="s">
        <v>28</v>
      </c>
      <c r="D63" s="5">
        <v>4515064146</v>
      </c>
      <c r="E63" s="5">
        <v>3862298267</v>
      </c>
      <c r="F63" s="5">
        <v>6185958892</v>
      </c>
      <c r="G63" s="5">
        <v>4716780200</v>
      </c>
      <c r="I63" s="5">
        <v>14563321305</v>
      </c>
      <c r="J63" s="5">
        <v>19225891697</v>
      </c>
      <c r="K63" s="5">
        <v>22679742370</v>
      </c>
      <c r="L63" s="5">
        <v>26954468011</v>
      </c>
      <c r="M63" s="5">
        <v>25209451889</v>
      </c>
      <c r="N63" s="5">
        <v>9174061657</v>
      </c>
      <c r="O63" s="5">
        <v>5659624609</v>
      </c>
    </row>
    <row r="64" spans="2:15" x14ac:dyDescent="0.35">
      <c r="C64" t="s">
        <v>27</v>
      </c>
      <c r="D64" s="5">
        <v>-3260834256</v>
      </c>
      <c r="E64" s="5">
        <v>-687231668</v>
      </c>
      <c r="F64" s="5">
        <v>-1065166921</v>
      </c>
      <c r="G64" s="5">
        <v>-3636629180</v>
      </c>
      <c r="I64" s="5">
        <v>-5013232845</v>
      </c>
      <c r="J64" s="5">
        <v>-6347225887</v>
      </c>
      <c r="K64" s="5">
        <v>-5247231609</v>
      </c>
      <c r="L64" s="5">
        <v>-6509798365</v>
      </c>
      <c r="M64" s="5">
        <v>-4899192852</v>
      </c>
      <c r="N64" s="5">
        <v>-2406535038</v>
      </c>
      <c r="O64" s="5">
        <v>-2129071531</v>
      </c>
    </row>
    <row r="65" spans="2:15" x14ac:dyDescent="0.35">
      <c r="C65" t="s">
        <v>87</v>
      </c>
      <c r="D65" s="5">
        <v>-208462913</v>
      </c>
      <c r="E65" s="5">
        <v>-205073508</v>
      </c>
      <c r="F65" s="5">
        <v>-205586001</v>
      </c>
      <c r="G65" s="5">
        <v>-268668704</v>
      </c>
      <c r="I65" s="5">
        <v>-619122422</v>
      </c>
      <c r="J65" s="5">
        <v>-657151981</v>
      </c>
      <c r="K65" s="5">
        <v>-306970120</v>
      </c>
      <c r="L65" s="5">
        <v>-53694298</v>
      </c>
      <c r="M65" s="5">
        <v>-7100000</v>
      </c>
    </row>
    <row r="66" spans="2:15" x14ac:dyDescent="0.35">
      <c r="C66" t="s">
        <v>85</v>
      </c>
      <c r="D66" s="5">
        <v>-3231164750</v>
      </c>
      <c r="E66" s="5">
        <v>-482158160</v>
      </c>
      <c r="F66" s="5">
        <v>-859580920</v>
      </c>
      <c r="G66" s="5">
        <v>-3476131990</v>
      </c>
      <c r="I66" s="5">
        <v>-4572903830</v>
      </c>
      <c r="J66" s="5">
        <v>-5798245420</v>
      </c>
      <c r="K66" s="5">
        <v>-4992416990</v>
      </c>
      <c r="L66" s="5">
        <v>-6530527980</v>
      </c>
      <c r="M66" s="5">
        <v>-4834430330</v>
      </c>
      <c r="N66" s="5">
        <v>-1189347720</v>
      </c>
      <c r="O66" s="5">
        <v>-861603500</v>
      </c>
    </row>
    <row r="67" spans="2:15" x14ac:dyDescent="0.35">
      <c r="C67" t="s">
        <v>86</v>
      </c>
      <c r="D67" s="5">
        <v>178793407</v>
      </c>
      <c r="G67" s="5">
        <v>108171514</v>
      </c>
      <c r="I67" s="5">
        <v>178793407</v>
      </c>
      <c r="J67" s="5">
        <v>108171514</v>
      </c>
      <c r="K67" s="5">
        <v>52155501</v>
      </c>
      <c r="L67" s="5">
        <v>74423913</v>
      </c>
      <c r="M67" s="5">
        <v>-57662522</v>
      </c>
      <c r="N67" s="5">
        <v>-1217187318</v>
      </c>
      <c r="O67" s="5">
        <v>-1267468031</v>
      </c>
    </row>
    <row r="68" spans="2:15" x14ac:dyDescent="0.35">
      <c r="C68" t="s">
        <v>88</v>
      </c>
      <c r="D68" s="5">
        <v>-3260834256</v>
      </c>
      <c r="E68" s="5">
        <v>-687231668</v>
      </c>
      <c r="F68" s="5">
        <v>-1065166921</v>
      </c>
      <c r="G68" s="5">
        <v>-3636629180</v>
      </c>
      <c r="I68" s="5">
        <v>-5013232845</v>
      </c>
      <c r="J68" s="5">
        <v>-6347225887</v>
      </c>
      <c r="K68" s="5">
        <v>-5247231609</v>
      </c>
      <c r="L68" s="5">
        <v>-6509798365</v>
      </c>
      <c r="M68" s="5">
        <v>-4899192852</v>
      </c>
      <c r="N68" s="5">
        <v>-2406535038</v>
      </c>
      <c r="O68" s="5">
        <v>-2129071531</v>
      </c>
    </row>
    <row r="69" spans="2:15" x14ac:dyDescent="0.35">
      <c r="C69" t="s">
        <v>91</v>
      </c>
      <c r="D69" s="5">
        <v>1254229890</v>
      </c>
      <c r="E69" s="5">
        <v>3175066599</v>
      </c>
      <c r="F69" s="5">
        <v>5120791971</v>
      </c>
      <c r="G69" s="5">
        <v>1080151020</v>
      </c>
      <c r="I69" s="5">
        <v>9550088460</v>
      </c>
      <c r="J69" s="5">
        <v>12878665810</v>
      </c>
      <c r="K69" s="5">
        <v>17432510761</v>
      </c>
      <c r="L69" s="5">
        <v>20444669646</v>
      </c>
      <c r="M69" s="5">
        <v>20310259037</v>
      </c>
      <c r="N69" s="5">
        <v>6767526619</v>
      </c>
      <c r="O69" s="5">
        <v>3530553078</v>
      </c>
    </row>
    <row r="70" spans="2:15" x14ac:dyDescent="0.35">
      <c r="C70" t="s">
        <v>92</v>
      </c>
      <c r="D70" s="5">
        <v>-48439748</v>
      </c>
      <c r="G70" s="5">
        <v>84165323</v>
      </c>
      <c r="I70" s="5">
        <v>-48439748</v>
      </c>
      <c r="J70" s="5">
        <v>84165323</v>
      </c>
      <c r="K70" s="5">
        <v>32538535</v>
      </c>
      <c r="L70" s="5">
        <v>203593389</v>
      </c>
      <c r="M70" s="5">
        <v>38803788</v>
      </c>
      <c r="N70" s="5">
        <v>46495260</v>
      </c>
      <c r="O70" s="5">
        <v>-88811516</v>
      </c>
    </row>
    <row r="71" spans="2:15" x14ac:dyDescent="0.35">
      <c r="C71" t="s">
        <v>93</v>
      </c>
      <c r="D71" s="5">
        <v>1205790142</v>
      </c>
      <c r="E71" s="5">
        <v>3175066599</v>
      </c>
      <c r="F71" s="5">
        <v>5120791971</v>
      </c>
      <c r="G71" s="5">
        <v>1164316343</v>
      </c>
      <c r="I71" s="5">
        <v>9501648712</v>
      </c>
      <c r="J71" s="5">
        <v>12962831133</v>
      </c>
      <c r="K71" s="5">
        <v>17465049296</v>
      </c>
      <c r="L71" s="5">
        <v>20648263035</v>
      </c>
      <c r="M71" s="5">
        <v>20349062825</v>
      </c>
      <c r="N71" s="5">
        <v>6814021879</v>
      </c>
      <c r="O71" s="5">
        <v>3441741562</v>
      </c>
    </row>
    <row r="72" spans="2:15" x14ac:dyDescent="0.35">
      <c r="C72" t="s">
        <v>94</v>
      </c>
      <c r="D72" s="5">
        <v>1254229890</v>
      </c>
      <c r="E72" s="5">
        <v>3175066599</v>
      </c>
      <c r="F72" s="5">
        <v>5120791971</v>
      </c>
      <c r="G72" s="5">
        <v>1080151020</v>
      </c>
      <c r="I72" s="5">
        <v>9550088460</v>
      </c>
      <c r="J72" s="5">
        <v>12878665810</v>
      </c>
      <c r="K72" s="5">
        <v>17432510761</v>
      </c>
      <c r="L72" s="5">
        <v>20444669646</v>
      </c>
      <c r="M72" s="5">
        <v>20310259037</v>
      </c>
      <c r="N72" s="5">
        <v>6767526619</v>
      </c>
      <c r="O72" s="5">
        <v>3530553078</v>
      </c>
    </row>
    <row r="73" spans="2:15" x14ac:dyDescent="0.35">
      <c r="C73" t="s">
        <v>7</v>
      </c>
      <c r="D73" s="5">
        <v>719537810</v>
      </c>
      <c r="E73" s="5">
        <v>2362917988</v>
      </c>
      <c r="F73" s="5">
        <v>3996279218</v>
      </c>
      <c r="G73" s="5">
        <v>1811495310</v>
      </c>
      <c r="I73" s="5">
        <v>7078735016</v>
      </c>
      <c r="J73" s="5">
        <v>9627274579</v>
      </c>
      <c r="K73" s="5">
        <v>11581864660</v>
      </c>
      <c r="L73" s="5">
        <v>17745912087</v>
      </c>
      <c r="M73" s="5">
        <v>16565207186</v>
      </c>
      <c r="N73" s="5">
        <v>4682175619</v>
      </c>
      <c r="O73" s="5">
        <v>2402309893</v>
      </c>
    </row>
    <row r="74" spans="2:15" x14ac:dyDescent="0.35">
      <c r="C74" t="s">
        <v>429</v>
      </c>
      <c r="D74" s="5">
        <v>486252332</v>
      </c>
      <c r="E74" s="5">
        <v>812148611</v>
      </c>
      <c r="F74" s="5">
        <v>1124512753</v>
      </c>
      <c r="G74" s="5">
        <v>-647178967</v>
      </c>
      <c r="I74" s="5">
        <v>2422913696</v>
      </c>
      <c r="J74" s="5">
        <v>3335556554</v>
      </c>
      <c r="K74" s="5">
        <v>5883184636</v>
      </c>
      <c r="L74" s="5">
        <v>2902350948</v>
      </c>
      <c r="M74" s="5">
        <v>3783855639</v>
      </c>
      <c r="N74" s="5">
        <v>2131846260</v>
      </c>
      <c r="O74" s="5">
        <v>1039432669</v>
      </c>
    </row>
    <row r="75" spans="2:15" x14ac:dyDescent="0.35">
      <c r="C75" t="s">
        <v>330</v>
      </c>
      <c r="O75" s="5">
        <v>-1000</v>
      </c>
    </row>
    <row r="76" spans="2:15" x14ac:dyDescent="0.35">
      <c r="C76" t="s">
        <v>95</v>
      </c>
      <c r="D76" s="5">
        <v>1254229890</v>
      </c>
      <c r="E76" s="5">
        <v>3175066599</v>
      </c>
      <c r="F76" s="5">
        <v>5120791971</v>
      </c>
      <c r="G76" s="5">
        <v>1080151020</v>
      </c>
      <c r="I76" s="5">
        <v>9550088460</v>
      </c>
      <c r="J76" s="5">
        <v>12878665810</v>
      </c>
      <c r="K76" s="5">
        <v>17432510761</v>
      </c>
      <c r="L76" s="5">
        <v>20444669646</v>
      </c>
      <c r="M76" s="5">
        <v>20310259037</v>
      </c>
      <c r="N76" s="5">
        <v>6767526619</v>
      </c>
      <c r="O76" s="5">
        <v>3530553078</v>
      </c>
    </row>
    <row r="77" spans="2:15" x14ac:dyDescent="0.35">
      <c r="C77" t="s">
        <v>96</v>
      </c>
      <c r="D77" s="5">
        <v>1205790142</v>
      </c>
      <c r="E77" s="5">
        <v>3175066599</v>
      </c>
      <c r="F77" s="5">
        <v>5120791971</v>
      </c>
      <c r="G77" s="5">
        <v>1164316343</v>
      </c>
      <c r="I77" s="5">
        <v>9501648712</v>
      </c>
      <c r="J77" s="5">
        <v>12962831133</v>
      </c>
      <c r="K77" s="5">
        <v>17465049296</v>
      </c>
      <c r="L77" s="5">
        <v>20648263035</v>
      </c>
      <c r="M77" s="5">
        <v>20349062825</v>
      </c>
      <c r="N77" s="5">
        <v>6814021879</v>
      </c>
      <c r="O77" s="5">
        <v>3441741562</v>
      </c>
    </row>
    <row r="78" spans="2:15" x14ac:dyDescent="0.35">
      <c r="C78" t="s">
        <v>97</v>
      </c>
      <c r="D78" s="5">
        <v>1205790142</v>
      </c>
      <c r="E78" s="5">
        <v>3175066599</v>
      </c>
      <c r="F78" s="5">
        <v>5120791971</v>
      </c>
      <c r="G78" s="5">
        <v>1164316343</v>
      </c>
      <c r="I78" s="5">
        <v>9501648712</v>
      </c>
      <c r="J78" s="5">
        <v>12962831133</v>
      </c>
      <c r="K78" s="5">
        <v>17465049296</v>
      </c>
      <c r="L78" s="5">
        <v>20648263035</v>
      </c>
      <c r="M78" s="5">
        <v>20349062825</v>
      </c>
      <c r="N78" s="5">
        <v>6814021879</v>
      </c>
      <c r="O78" s="5">
        <v>3441741562</v>
      </c>
    </row>
    <row r="80" spans="2:15" x14ac:dyDescent="0.35">
      <c r="B80" t="s">
        <v>98</v>
      </c>
      <c r="C80" t="s">
        <v>99</v>
      </c>
    </row>
    <row r="81" spans="3:15" x14ac:dyDescent="0.35">
      <c r="C81" t="s">
        <v>100</v>
      </c>
    </row>
    <row r="82" spans="3:15" x14ac:dyDescent="0.35">
      <c r="C82" t="s">
        <v>19</v>
      </c>
      <c r="D82" s="5">
        <v>10139603710</v>
      </c>
      <c r="E82" s="5">
        <v>10188676328</v>
      </c>
      <c r="F82" s="5">
        <v>13342193686</v>
      </c>
      <c r="G82" s="5">
        <v>10852663938</v>
      </c>
      <c r="I82" s="5">
        <v>10139603710</v>
      </c>
      <c r="J82" s="5">
        <v>10852663938</v>
      </c>
      <c r="K82" s="5">
        <v>10778945261</v>
      </c>
      <c r="L82" s="5">
        <v>9653355656</v>
      </c>
      <c r="M82" s="5">
        <v>3663407180</v>
      </c>
      <c r="N82" s="5">
        <v>6298398042</v>
      </c>
      <c r="O82" s="5">
        <v>1925140036</v>
      </c>
    </row>
    <row r="83" spans="3:15" x14ac:dyDescent="0.35">
      <c r="C83" t="s">
        <v>569</v>
      </c>
      <c r="L83" s="5">
        <v>4500000000</v>
      </c>
    </row>
    <row r="84" spans="3:15" x14ac:dyDescent="0.35">
      <c r="C84" t="s">
        <v>107</v>
      </c>
      <c r="D84" s="5">
        <v>714000</v>
      </c>
      <c r="E84" s="5">
        <v>942500</v>
      </c>
      <c r="F84" s="5">
        <v>966250</v>
      </c>
      <c r="G84" s="5">
        <v>967500</v>
      </c>
      <c r="I84" s="5">
        <v>714000</v>
      </c>
      <c r="J84" s="5">
        <v>967500</v>
      </c>
      <c r="K84" s="5">
        <v>967500</v>
      </c>
      <c r="L84" s="5">
        <v>5130869000</v>
      </c>
    </row>
    <row r="85" spans="3:15" x14ac:dyDescent="0.35">
      <c r="C85" t="s">
        <v>101</v>
      </c>
      <c r="D85" s="5">
        <v>36209682171</v>
      </c>
      <c r="E85" s="5">
        <v>34298502965</v>
      </c>
      <c r="F85" s="5">
        <v>32501090739</v>
      </c>
      <c r="G85" s="5">
        <v>48226730129</v>
      </c>
      <c r="I85" s="5">
        <v>36209682171</v>
      </c>
      <c r="J85" s="5">
        <v>48226730129</v>
      </c>
      <c r="K85" s="5">
        <v>42685136225</v>
      </c>
      <c r="L85" s="5">
        <v>53578022426</v>
      </c>
      <c r="M85" s="5">
        <v>54220295540</v>
      </c>
      <c r="N85" s="5">
        <v>46728945260</v>
      </c>
      <c r="O85" s="5">
        <v>24381971141</v>
      </c>
    </row>
    <row r="86" spans="3:15" x14ac:dyDescent="0.35">
      <c r="C86" t="s">
        <v>103</v>
      </c>
      <c r="D86" s="5">
        <v>138464553999</v>
      </c>
      <c r="E86" s="5">
        <v>47141236824</v>
      </c>
      <c r="F86" s="5">
        <v>40069953094</v>
      </c>
      <c r="G86" s="5">
        <v>10163291500</v>
      </c>
      <c r="I86" s="5">
        <v>138464553999</v>
      </c>
      <c r="J86" s="5">
        <v>10163291500</v>
      </c>
      <c r="K86" s="5">
        <v>5122169200</v>
      </c>
      <c r="L86" s="5">
        <v>5286923922</v>
      </c>
      <c r="M86" s="5">
        <v>204695000</v>
      </c>
      <c r="O86" s="5">
        <v>227356899</v>
      </c>
    </row>
    <row r="87" spans="3:15" x14ac:dyDescent="0.35">
      <c r="C87" t="s">
        <v>104</v>
      </c>
      <c r="D87" s="5">
        <v>36209682171</v>
      </c>
      <c r="E87" s="5">
        <v>34298502965</v>
      </c>
      <c r="F87" s="5">
        <v>32501090739</v>
      </c>
      <c r="G87" s="5">
        <v>48226730129</v>
      </c>
      <c r="I87" s="5">
        <v>36209682171</v>
      </c>
      <c r="J87" s="5">
        <v>48226730129</v>
      </c>
      <c r="K87" s="5">
        <v>42685136225</v>
      </c>
      <c r="L87" s="5">
        <v>53578022426</v>
      </c>
      <c r="M87" s="5">
        <v>54220295540</v>
      </c>
      <c r="N87" s="5">
        <v>46728945260</v>
      </c>
      <c r="O87" s="5">
        <v>24381971141</v>
      </c>
    </row>
    <row r="88" spans="3:15" x14ac:dyDescent="0.35">
      <c r="C88" t="s">
        <v>105</v>
      </c>
      <c r="D88" s="5">
        <v>3630566310</v>
      </c>
      <c r="E88" s="5">
        <v>2258053628</v>
      </c>
      <c r="F88" s="5">
        <v>2379918519</v>
      </c>
      <c r="G88" s="5">
        <v>3246117897</v>
      </c>
      <c r="I88" s="5">
        <v>3630566310</v>
      </c>
      <c r="J88" s="5">
        <v>3246117897</v>
      </c>
      <c r="K88" s="5">
        <v>3015743668</v>
      </c>
      <c r="L88" s="5">
        <v>2722499440</v>
      </c>
      <c r="M88" s="5">
        <v>1773214632</v>
      </c>
      <c r="N88" s="5">
        <v>1899264816</v>
      </c>
      <c r="O88" s="5">
        <v>718023673</v>
      </c>
    </row>
    <row r="89" spans="3:15" x14ac:dyDescent="0.35">
      <c r="C89" t="s">
        <v>108</v>
      </c>
      <c r="D89" s="5">
        <v>23247997179</v>
      </c>
      <c r="E89" s="5">
        <v>19584892282</v>
      </c>
      <c r="F89" s="5">
        <v>19584892282</v>
      </c>
      <c r="G89" s="5">
        <v>19779892282</v>
      </c>
      <c r="I89" s="5">
        <v>23247997179</v>
      </c>
      <c r="J89" s="5">
        <v>19779892282</v>
      </c>
      <c r="K89" s="5">
        <v>21599892282</v>
      </c>
      <c r="L89" s="5">
        <v>19067216087</v>
      </c>
    </row>
    <row r="90" spans="3:15" x14ac:dyDescent="0.35">
      <c r="C90" t="s">
        <v>80</v>
      </c>
      <c r="D90" s="5">
        <v>25248413481</v>
      </c>
      <c r="E90" s="5">
        <v>25288899544</v>
      </c>
      <c r="F90" s="5">
        <v>25288899544</v>
      </c>
      <c r="G90" s="5">
        <v>25288899544</v>
      </c>
      <c r="I90" s="5">
        <v>25248413481</v>
      </c>
      <c r="J90" s="5">
        <v>25288899544</v>
      </c>
      <c r="K90" s="5">
        <v>24174131595</v>
      </c>
      <c r="L90" s="5">
        <v>22958766066</v>
      </c>
      <c r="M90" s="5">
        <v>18671288327</v>
      </c>
      <c r="N90" s="5">
        <v>18128660819</v>
      </c>
      <c r="O90" s="5">
        <v>7684766350</v>
      </c>
    </row>
    <row r="91" spans="3:15" x14ac:dyDescent="0.35">
      <c r="C91" t="s">
        <v>109</v>
      </c>
      <c r="D91" s="5">
        <v>92893935575</v>
      </c>
      <c r="E91" s="5">
        <v>81080695380</v>
      </c>
      <c r="F91" s="5">
        <v>92548535706</v>
      </c>
      <c r="G91" s="5">
        <v>89820759942</v>
      </c>
      <c r="I91" s="5">
        <v>92893935575</v>
      </c>
      <c r="J91" s="5">
        <v>89820759942</v>
      </c>
      <c r="K91" s="5">
        <v>83613048639</v>
      </c>
      <c r="L91" s="5">
        <v>95817548518</v>
      </c>
      <c r="M91" s="5">
        <v>93860197130</v>
      </c>
      <c r="N91" s="5">
        <v>65785283321</v>
      </c>
      <c r="O91" s="5">
        <v>28559275783</v>
      </c>
    </row>
    <row r="92" spans="3:15" x14ac:dyDescent="0.35">
      <c r="C92" t="s">
        <v>110</v>
      </c>
    </row>
    <row r="93" spans="3:15" x14ac:dyDescent="0.35">
      <c r="C93" t="s">
        <v>113</v>
      </c>
      <c r="D93" s="5">
        <v>58284683206</v>
      </c>
      <c r="E93" s="5">
        <v>64992707234</v>
      </c>
      <c r="F93" s="5">
        <v>54400573570</v>
      </c>
      <c r="G93" s="5">
        <v>50649159773</v>
      </c>
      <c r="I93" s="5">
        <v>58284683206</v>
      </c>
      <c r="J93" s="5">
        <v>50649159773</v>
      </c>
      <c r="K93" s="5">
        <v>37627051287</v>
      </c>
      <c r="L93" s="5">
        <v>22881191420</v>
      </c>
      <c r="M93" s="5">
        <v>5121767875</v>
      </c>
    </row>
    <row r="94" spans="3:15" x14ac:dyDescent="0.35">
      <c r="C94" t="s">
        <v>111</v>
      </c>
      <c r="D94" s="5">
        <v>522294711</v>
      </c>
      <c r="E94" s="5">
        <v>329838811</v>
      </c>
      <c r="F94" s="5">
        <v>329838811</v>
      </c>
      <c r="G94" s="5">
        <v>329838811</v>
      </c>
      <c r="I94" s="5">
        <v>522294711</v>
      </c>
      <c r="J94" s="5">
        <v>329838811</v>
      </c>
      <c r="K94" s="5">
        <v>245406234</v>
      </c>
      <c r="L94" s="5">
        <v>202428268</v>
      </c>
      <c r="M94" s="5">
        <v>185428131</v>
      </c>
      <c r="N94" s="5">
        <v>215075869</v>
      </c>
      <c r="O94" s="5">
        <v>1445377235</v>
      </c>
    </row>
    <row r="95" spans="3:15" x14ac:dyDescent="0.35">
      <c r="C95" t="s">
        <v>112</v>
      </c>
      <c r="D95" s="5">
        <v>252466576636</v>
      </c>
      <c r="E95" s="5">
        <v>150743802367</v>
      </c>
      <c r="F95" s="5">
        <v>127582519826</v>
      </c>
      <c r="G95" s="5">
        <v>107253769030</v>
      </c>
      <c r="I95" s="5">
        <v>252466576636</v>
      </c>
      <c r="J95" s="5">
        <v>107253769030</v>
      </c>
      <c r="K95" s="5">
        <v>71373239191</v>
      </c>
      <c r="L95" s="5">
        <v>53573112580</v>
      </c>
      <c r="M95" s="5">
        <v>61152144789</v>
      </c>
      <c r="N95" s="5">
        <v>60359746978</v>
      </c>
      <c r="O95" s="5">
        <v>75733353602</v>
      </c>
    </row>
    <row r="96" spans="3:15" x14ac:dyDescent="0.35">
      <c r="C96" t="s">
        <v>115</v>
      </c>
      <c r="D96" s="5">
        <v>318958867189</v>
      </c>
      <c r="E96" s="5">
        <v>224700232138</v>
      </c>
      <c r="F96" s="5">
        <v>191022039412</v>
      </c>
      <c r="G96" s="5">
        <v>168793280279</v>
      </c>
      <c r="I96" s="5">
        <v>318958867189</v>
      </c>
      <c r="J96" s="5">
        <v>168793280279</v>
      </c>
      <c r="K96" s="5">
        <v>115314265509</v>
      </c>
      <c r="L96" s="5">
        <v>81198396446</v>
      </c>
      <c r="M96" s="5">
        <v>69121756685</v>
      </c>
      <c r="N96" s="5">
        <v>62892686373</v>
      </c>
      <c r="O96" s="5">
        <v>79161852592</v>
      </c>
    </row>
    <row r="97" spans="3:15" x14ac:dyDescent="0.35">
      <c r="C97" t="s">
        <v>116</v>
      </c>
      <c r="D97" s="5">
        <v>411852802764</v>
      </c>
      <c r="E97" s="5">
        <v>305780927518</v>
      </c>
      <c r="F97" s="5">
        <v>283570575118</v>
      </c>
      <c r="G97" s="5">
        <v>258614040221</v>
      </c>
      <c r="I97" s="5">
        <v>411852802764</v>
      </c>
      <c r="J97" s="5">
        <v>258614040221</v>
      </c>
      <c r="K97" s="5">
        <v>198927314148</v>
      </c>
      <c r="L97" s="5">
        <v>177015944964</v>
      </c>
      <c r="M97" s="5">
        <v>162981953815</v>
      </c>
      <c r="N97" s="5">
        <v>128677969694</v>
      </c>
      <c r="O97" s="5">
        <v>107721128375</v>
      </c>
    </row>
    <row r="98" spans="3:15" x14ac:dyDescent="0.35">
      <c r="C98" t="s">
        <v>117</v>
      </c>
    </row>
    <row r="99" spans="3:15" x14ac:dyDescent="0.35">
      <c r="C99" t="s">
        <v>118</v>
      </c>
    </row>
    <row r="100" spans="3:15" x14ac:dyDescent="0.35">
      <c r="C100" t="s">
        <v>119</v>
      </c>
      <c r="D100" s="5">
        <v>228791171243</v>
      </c>
      <c r="E100" s="5">
        <v>121987521761</v>
      </c>
      <c r="F100" s="5">
        <v>108652601958</v>
      </c>
      <c r="G100" s="5">
        <v>81288004010</v>
      </c>
      <c r="I100" s="5">
        <v>228791171243</v>
      </c>
      <c r="J100" s="5">
        <v>81288004010</v>
      </c>
      <c r="K100" s="5">
        <v>38926488026</v>
      </c>
      <c r="L100" s="5">
        <v>31538512066</v>
      </c>
      <c r="M100" s="5">
        <v>33276360916</v>
      </c>
      <c r="N100" s="5">
        <v>39510394222</v>
      </c>
      <c r="O100" s="5">
        <v>31244011268</v>
      </c>
    </row>
    <row r="101" spans="3:15" x14ac:dyDescent="0.35">
      <c r="C101" t="s">
        <v>285</v>
      </c>
      <c r="D101" s="5">
        <v>2980369746</v>
      </c>
      <c r="E101" s="5">
        <v>1981838974</v>
      </c>
      <c r="F101" s="5">
        <v>6380845065</v>
      </c>
      <c r="G101" s="5">
        <v>3761500126</v>
      </c>
      <c r="I101" s="5">
        <v>2980369746</v>
      </c>
      <c r="J101" s="5">
        <v>3761500126</v>
      </c>
      <c r="L101" s="5">
        <v>4050000000</v>
      </c>
    </row>
    <row r="102" spans="3:15" x14ac:dyDescent="0.35">
      <c r="C102" t="s">
        <v>120</v>
      </c>
    </row>
    <row r="103" spans="3:15" x14ac:dyDescent="0.35">
      <c r="C103" t="s">
        <v>286</v>
      </c>
      <c r="D103" s="5">
        <v>7552773679</v>
      </c>
      <c r="E103" s="5">
        <v>5677268798</v>
      </c>
      <c r="F103" s="5">
        <v>4929400249</v>
      </c>
      <c r="G103" s="5">
        <v>7864970354</v>
      </c>
      <c r="I103" s="5">
        <v>7552773679</v>
      </c>
      <c r="J103" s="5">
        <v>7864970354</v>
      </c>
      <c r="K103" s="5">
        <v>6378772379</v>
      </c>
      <c r="L103" s="5">
        <v>9024254047</v>
      </c>
      <c r="M103" s="5">
        <v>17705343064</v>
      </c>
      <c r="N103" s="5">
        <v>22041125624</v>
      </c>
      <c r="O103" s="5">
        <v>7703205329</v>
      </c>
    </row>
    <row r="104" spans="3:15" x14ac:dyDescent="0.35">
      <c r="C104" t="s">
        <v>121</v>
      </c>
    </row>
    <row r="105" spans="3:15" x14ac:dyDescent="0.35">
      <c r="C105" t="s">
        <v>287</v>
      </c>
      <c r="D105" s="5">
        <v>138464553999</v>
      </c>
      <c r="E105" s="5">
        <v>47141236824</v>
      </c>
      <c r="F105" s="5">
        <v>40069953094</v>
      </c>
      <c r="G105" s="5">
        <v>10163291500</v>
      </c>
      <c r="I105" s="5">
        <v>138464553999</v>
      </c>
      <c r="J105" s="5">
        <v>10163291500</v>
      </c>
      <c r="K105" s="5">
        <v>5122169200</v>
      </c>
      <c r="L105" s="5">
        <v>5286923922</v>
      </c>
      <c r="M105" s="5">
        <v>204695000</v>
      </c>
      <c r="O105" s="5">
        <v>227356899</v>
      </c>
    </row>
    <row r="106" spans="3:15" x14ac:dyDescent="0.35">
      <c r="C106" t="s">
        <v>122</v>
      </c>
      <c r="D106" s="5">
        <v>729248471</v>
      </c>
      <c r="E106" s="5">
        <v>516821577</v>
      </c>
      <c r="F106" s="5">
        <v>420667470</v>
      </c>
      <c r="G106" s="5">
        <v>912381315</v>
      </c>
      <c r="I106" s="5">
        <v>729248471</v>
      </c>
      <c r="J106" s="5">
        <v>912381315</v>
      </c>
      <c r="K106" s="5">
        <v>1691776588</v>
      </c>
      <c r="L106" s="5">
        <v>1277062271</v>
      </c>
      <c r="M106" s="5">
        <v>957469040</v>
      </c>
      <c r="N106" s="5">
        <v>839194091</v>
      </c>
      <c r="O106" s="5">
        <v>522255384</v>
      </c>
    </row>
    <row r="107" spans="3:15" x14ac:dyDescent="0.35">
      <c r="C107" t="s">
        <v>123</v>
      </c>
      <c r="D107" s="5">
        <v>429335096</v>
      </c>
      <c r="E107" s="5">
        <v>1081265704</v>
      </c>
      <c r="F107" s="5">
        <v>481433491</v>
      </c>
      <c r="G107" s="5">
        <v>171125212</v>
      </c>
      <c r="I107" s="5">
        <v>429335096</v>
      </c>
      <c r="J107" s="5">
        <v>171125212</v>
      </c>
      <c r="K107" s="5">
        <v>247765022</v>
      </c>
      <c r="L107" s="5">
        <v>157226805</v>
      </c>
      <c r="M107" s="5">
        <v>640451800</v>
      </c>
      <c r="N107" s="5">
        <v>623377723</v>
      </c>
      <c r="O107" s="5">
        <v>201080473</v>
      </c>
    </row>
    <row r="108" spans="3:15" x14ac:dyDescent="0.35">
      <c r="C108" t="s">
        <v>124</v>
      </c>
    </row>
    <row r="109" spans="3:15" x14ac:dyDescent="0.35">
      <c r="C109" t="s">
        <v>125</v>
      </c>
      <c r="D109" s="5">
        <v>4202568774</v>
      </c>
      <c r="E109" s="5">
        <v>2351532079</v>
      </c>
      <c r="F109" s="5">
        <v>3401753900</v>
      </c>
      <c r="G109" s="5">
        <v>3591499014</v>
      </c>
      <c r="I109" s="5">
        <v>4202568774</v>
      </c>
      <c r="J109" s="5">
        <v>3591499014</v>
      </c>
    </row>
    <row r="110" spans="3:15" x14ac:dyDescent="0.35">
      <c r="C110" t="s">
        <v>542</v>
      </c>
      <c r="D110" s="5">
        <v>18379978999</v>
      </c>
      <c r="E110" s="5">
        <v>24807912553</v>
      </c>
      <c r="F110" s="5">
        <v>17038910722</v>
      </c>
      <c r="G110" s="5">
        <v>20730228777</v>
      </c>
      <c r="I110" s="5">
        <v>18379978999</v>
      </c>
      <c r="J110" s="5">
        <v>20730228777</v>
      </c>
      <c r="K110" s="5">
        <v>12957651606</v>
      </c>
      <c r="L110" s="5">
        <v>482555508</v>
      </c>
      <c r="M110" s="5">
        <v>1248769490</v>
      </c>
      <c r="N110" s="5">
        <v>579093488</v>
      </c>
      <c r="O110" s="5">
        <v>1591124932</v>
      </c>
    </row>
    <row r="111" spans="3:15" x14ac:dyDescent="0.35">
      <c r="C111" t="s">
        <v>289</v>
      </c>
      <c r="D111" s="5">
        <v>14500386134</v>
      </c>
      <c r="E111" s="5">
        <v>9163429094</v>
      </c>
      <c r="F111" s="5">
        <v>2619087146</v>
      </c>
      <c r="G111" s="5">
        <v>6287212331</v>
      </c>
      <c r="I111" s="5">
        <v>14500386134</v>
      </c>
      <c r="J111" s="5">
        <v>6287212331</v>
      </c>
      <c r="K111" s="5">
        <v>192835723</v>
      </c>
      <c r="L111" s="5">
        <v>1436599907</v>
      </c>
      <c r="M111" s="5">
        <v>3137423659</v>
      </c>
      <c r="N111" s="5">
        <v>2540031678</v>
      </c>
      <c r="O111" s="5">
        <v>7780916222</v>
      </c>
    </row>
    <row r="112" spans="3:15" x14ac:dyDescent="0.35">
      <c r="C112" t="s">
        <v>585</v>
      </c>
      <c r="D112" s="5">
        <v>16102632182</v>
      </c>
      <c r="E112" s="5">
        <v>4834454589</v>
      </c>
      <c r="F112" s="5">
        <v>4299970000</v>
      </c>
      <c r="G112" s="5">
        <v>11343661624</v>
      </c>
      <c r="I112" s="5">
        <v>16102632182</v>
      </c>
      <c r="J112" s="5">
        <v>11343661624</v>
      </c>
      <c r="K112" s="5">
        <v>2065255751</v>
      </c>
      <c r="L112" s="5">
        <v>9263059617</v>
      </c>
      <c r="M112" s="5">
        <v>3995481586</v>
      </c>
      <c r="N112" s="5">
        <v>6551496336</v>
      </c>
      <c r="O112" s="5">
        <v>8164753549</v>
      </c>
    </row>
    <row r="113" spans="2:15" x14ac:dyDescent="0.35">
      <c r="C113" t="s">
        <v>126</v>
      </c>
      <c r="D113" s="5">
        <v>48962056282</v>
      </c>
      <c r="E113" s="5">
        <v>35623320545</v>
      </c>
      <c r="F113" s="5">
        <v>29132248922</v>
      </c>
      <c r="G113" s="5">
        <v>33619830197</v>
      </c>
      <c r="I113" s="5">
        <v>48962056282</v>
      </c>
      <c r="J113" s="5">
        <v>33619830197</v>
      </c>
      <c r="K113" s="5">
        <v>11965285139</v>
      </c>
      <c r="L113" s="5">
        <v>11730097344</v>
      </c>
      <c r="M113" s="5">
        <v>8785973966</v>
      </c>
      <c r="N113" s="5">
        <v>16005356444</v>
      </c>
      <c r="O113" s="5">
        <v>22590113183</v>
      </c>
    </row>
    <row r="114" spans="2:15" x14ac:dyDescent="0.35">
      <c r="C114" t="s">
        <v>127</v>
      </c>
      <c r="D114" s="5">
        <v>38734894231</v>
      </c>
      <c r="E114" s="5">
        <v>37566929847</v>
      </c>
      <c r="F114" s="5">
        <v>24303807889</v>
      </c>
      <c r="G114" s="5">
        <v>31853496243</v>
      </c>
      <c r="I114" s="5">
        <v>38734894231</v>
      </c>
      <c r="J114" s="5">
        <v>31853496243</v>
      </c>
      <c r="K114" s="5">
        <v>14194315541</v>
      </c>
      <c r="L114" s="5">
        <v>2796021254</v>
      </c>
      <c r="M114" s="5">
        <v>5229048283</v>
      </c>
      <c r="N114" s="5">
        <v>4008802516</v>
      </c>
      <c r="O114" s="5">
        <v>10016936287</v>
      </c>
    </row>
    <row r="115" spans="2:15" x14ac:dyDescent="0.35">
      <c r="C115" t="s">
        <v>128</v>
      </c>
      <c r="D115" s="5">
        <v>38734894231</v>
      </c>
      <c r="E115" s="5">
        <v>37566929847</v>
      </c>
      <c r="F115" s="5">
        <v>24303807889</v>
      </c>
      <c r="G115" s="5">
        <v>31853496243</v>
      </c>
      <c r="I115" s="5">
        <v>38734894231</v>
      </c>
      <c r="J115" s="5">
        <v>31853496243</v>
      </c>
      <c r="K115" s="5">
        <v>14194315541</v>
      </c>
      <c r="L115" s="5">
        <v>2796021254</v>
      </c>
      <c r="M115" s="5">
        <v>5229048283</v>
      </c>
      <c r="N115" s="5">
        <v>4008802516</v>
      </c>
      <c r="O115" s="5">
        <v>10016936287</v>
      </c>
    </row>
    <row r="116" spans="2:15" x14ac:dyDescent="0.35">
      <c r="C116" t="s">
        <v>129</v>
      </c>
    </row>
    <row r="117" spans="2:15" x14ac:dyDescent="0.35">
      <c r="C117" t="s">
        <v>330</v>
      </c>
      <c r="G117" s="5">
        <v>500000</v>
      </c>
      <c r="J117" s="5">
        <v>500000</v>
      </c>
    </row>
    <row r="118" spans="2:15" x14ac:dyDescent="0.35">
      <c r="C118" t="s">
        <v>130</v>
      </c>
      <c r="D118" s="5">
        <v>37082933907</v>
      </c>
      <c r="E118" s="5">
        <v>36322873726</v>
      </c>
      <c r="F118" s="5">
        <v>23059751768</v>
      </c>
      <c r="G118" s="5">
        <v>30609440122</v>
      </c>
      <c r="I118" s="5">
        <v>37082933907</v>
      </c>
      <c r="J118" s="5">
        <v>30609440122</v>
      </c>
      <c r="K118" s="5">
        <v>13150487329</v>
      </c>
      <c r="L118" s="5">
        <v>1919155415</v>
      </c>
      <c r="M118" s="5">
        <v>4386193149</v>
      </c>
      <c r="N118" s="5">
        <v>3119125166</v>
      </c>
      <c r="O118" s="5">
        <v>9372041154</v>
      </c>
    </row>
    <row r="119" spans="2:15" x14ac:dyDescent="0.35">
      <c r="C119" t="s">
        <v>132</v>
      </c>
      <c r="D119" s="5">
        <v>267526065474</v>
      </c>
      <c r="E119" s="5">
        <v>159554451608</v>
      </c>
      <c r="F119" s="5">
        <v>132956409847</v>
      </c>
      <c r="G119" s="5">
        <v>113141500253</v>
      </c>
      <c r="I119" s="5">
        <v>267526065474</v>
      </c>
      <c r="J119" s="5">
        <v>113141500253</v>
      </c>
      <c r="K119" s="5">
        <v>53120803567</v>
      </c>
      <c r="L119" s="5">
        <v>34334533320</v>
      </c>
      <c r="M119" s="5">
        <v>38505409199</v>
      </c>
      <c r="N119" s="5">
        <v>43519196738</v>
      </c>
      <c r="O119" s="5">
        <v>41260947555</v>
      </c>
    </row>
    <row r="120" spans="2:15" x14ac:dyDescent="0.35">
      <c r="C120" t="s">
        <v>133</v>
      </c>
    </row>
    <row r="121" spans="2:15" x14ac:dyDescent="0.35">
      <c r="C121" t="s">
        <v>134</v>
      </c>
      <c r="D121" s="5">
        <v>16965916440</v>
      </c>
      <c r="E121" s="5">
        <v>16965916440</v>
      </c>
      <c r="F121" s="5">
        <v>16965916440</v>
      </c>
      <c r="G121" s="5">
        <v>16965916440</v>
      </c>
      <c r="I121" s="5">
        <v>16965916440</v>
      </c>
      <c r="J121" s="5">
        <v>16965916440</v>
      </c>
      <c r="K121" s="5">
        <v>16965916440</v>
      </c>
      <c r="L121" s="5">
        <v>16965916440</v>
      </c>
      <c r="M121" s="5">
        <v>16500469502</v>
      </c>
      <c r="N121" s="5">
        <v>16500000000</v>
      </c>
      <c r="O121" s="5">
        <v>13200000000</v>
      </c>
    </row>
    <row r="122" spans="2:15" x14ac:dyDescent="0.35">
      <c r="C122" t="s">
        <v>136</v>
      </c>
      <c r="D122" s="5">
        <v>34729594520</v>
      </c>
      <c r="E122" s="5">
        <v>37054282727</v>
      </c>
      <c r="F122" s="5">
        <v>40089610879</v>
      </c>
      <c r="G122" s="5">
        <v>36093331661</v>
      </c>
      <c r="I122" s="5">
        <v>34729594520</v>
      </c>
      <c r="J122" s="5">
        <v>36093331661</v>
      </c>
      <c r="K122" s="5">
        <v>34675914404</v>
      </c>
      <c r="L122" s="5">
        <v>26215898177</v>
      </c>
      <c r="M122" s="5">
        <v>15530877641</v>
      </c>
      <c r="N122" s="5">
        <v>3530841099</v>
      </c>
      <c r="O122" s="5">
        <v>394957525</v>
      </c>
    </row>
    <row r="123" spans="2:15" x14ac:dyDescent="0.35">
      <c r="C123" t="s">
        <v>291</v>
      </c>
      <c r="D123" s="5">
        <v>67382812849</v>
      </c>
      <c r="E123" s="5">
        <v>66917377199</v>
      </c>
      <c r="F123" s="5">
        <v>68269738409</v>
      </c>
      <c r="G123" s="5">
        <v>67124392323</v>
      </c>
      <c r="I123" s="5">
        <v>67382812849</v>
      </c>
      <c r="J123" s="5">
        <v>67124392323</v>
      </c>
      <c r="K123" s="5">
        <v>69990548142</v>
      </c>
      <c r="L123" s="5">
        <v>76540830961</v>
      </c>
      <c r="M123" s="5">
        <v>73773909146</v>
      </c>
      <c r="N123" s="5">
        <v>46999271038</v>
      </c>
      <c r="O123" s="5">
        <v>45180456945</v>
      </c>
    </row>
    <row r="124" spans="2:15" x14ac:dyDescent="0.35">
      <c r="C124" t="s">
        <v>9</v>
      </c>
      <c r="D124" s="5">
        <v>144326737290</v>
      </c>
      <c r="E124" s="5">
        <v>146226475910</v>
      </c>
      <c r="F124" s="5">
        <v>150614165272</v>
      </c>
      <c r="G124" s="5">
        <v>145472539968</v>
      </c>
      <c r="I124" s="5">
        <v>144326737290</v>
      </c>
      <c r="J124" s="5">
        <v>145472539968</v>
      </c>
      <c r="K124" s="5">
        <v>145806510581</v>
      </c>
      <c r="L124" s="5">
        <v>142681411644</v>
      </c>
      <c r="M124" s="5">
        <v>124476544616</v>
      </c>
      <c r="N124" s="5">
        <v>85158772956</v>
      </c>
      <c r="O124" s="5">
        <v>66460180820</v>
      </c>
    </row>
    <row r="125" spans="2:15" x14ac:dyDescent="0.35">
      <c r="C125" t="s">
        <v>140</v>
      </c>
      <c r="D125" s="5">
        <v>411852802764</v>
      </c>
      <c r="E125" s="5">
        <v>305780927518</v>
      </c>
      <c r="F125" s="5">
        <v>283570575119</v>
      </c>
      <c r="G125" s="5">
        <v>258614040221</v>
      </c>
      <c r="I125" s="5">
        <v>411852802764</v>
      </c>
      <c r="J125" s="5">
        <v>258614040221</v>
      </c>
      <c r="K125" s="5">
        <v>198927314148</v>
      </c>
      <c r="L125" s="5">
        <v>177015944964</v>
      </c>
      <c r="M125" s="5">
        <v>162981953815</v>
      </c>
      <c r="N125" s="5">
        <v>128677969694</v>
      </c>
      <c r="O125" s="5">
        <v>107721128375</v>
      </c>
    </row>
    <row r="126" spans="2:15" x14ac:dyDescent="0.35">
      <c r="C126" t="s">
        <v>141</v>
      </c>
      <c r="D126" s="5">
        <v>771178020</v>
      </c>
      <c r="E126" s="5">
        <v>771178020</v>
      </c>
      <c r="F126" s="5">
        <v>771178020</v>
      </c>
      <c r="G126" s="5">
        <v>771178020</v>
      </c>
      <c r="I126" s="5">
        <v>771178020</v>
      </c>
      <c r="J126" s="5">
        <v>771178020</v>
      </c>
      <c r="K126" s="5">
        <v>771178020</v>
      </c>
      <c r="L126" s="5">
        <v>771178020</v>
      </c>
      <c r="M126" s="5">
        <v>750000000</v>
      </c>
      <c r="N126" s="5">
        <v>750000000</v>
      </c>
      <c r="O126" s="5">
        <v>600000000</v>
      </c>
    </row>
    <row r="128" spans="2:15" x14ac:dyDescent="0.35">
      <c r="B128" t="s">
        <v>142</v>
      </c>
      <c r="C128" t="s">
        <v>143</v>
      </c>
      <c r="D128" s="5">
        <v>18966752629</v>
      </c>
      <c r="E128" s="5">
        <v>-5447951282</v>
      </c>
      <c r="F128" s="5">
        <v>18051205873</v>
      </c>
      <c r="G128" s="5">
        <v>15848028058</v>
      </c>
      <c r="I128" s="5">
        <v>31570007220</v>
      </c>
      <c r="J128" s="5">
        <v>31570007220</v>
      </c>
      <c r="K128" s="5">
        <v>38119233715</v>
      </c>
      <c r="L128" s="5">
        <v>6352567577</v>
      </c>
      <c r="M128" s="5">
        <v>27991308530</v>
      </c>
      <c r="N128" s="5">
        <v>-2710971414</v>
      </c>
      <c r="O128" s="5">
        <v>12232076246</v>
      </c>
    </row>
    <row r="129" spans="3:15" x14ac:dyDescent="0.35">
      <c r="C129" t="s">
        <v>292</v>
      </c>
      <c r="D129" s="5">
        <v>69501361948</v>
      </c>
      <c r="E129" s="5">
        <v>43191513582</v>
      </c>
      <c r="F129" s="5">
        <v>104774247468</v>
      </c>
      <c r="G129" s="5">
        <v>72994876853</v>
      </c>
      <c r="I129" s="5">
        <v>217467122998</v>
      </c>
      <c r="J129" s="5">
        <v>217467122998</v>
      </c>
      <c r="K129" s="5">
        <v>208610555971</v>
      </c>
      <c r="L129" s="5">
        <v>291286568556</v>
      </c>
      <c r="M129" s="5">
        <v>251794993593</v>
      </c>
      <c r="N129" s="5">
        <v>114266039849</v>
      </c>
      <c r="O129" s="5">
        <v>102389973629</v>
      </c>
    </row>
    <row r="130" spans="3:15" x14ac:dyDescent="0.35">
      <c r="C130" t="s">
        <v>1284</v>
      </c>
    </row>
    <row r="131" spans="3:15" x14ac:dyDescent="0.35">
      <c r="C131" t="s">
        <v>820</v>
      </c>
      <c r="D131" s="5">
        <v>-48344429922</v>
      </c>
      <c r="E131" s="5">
        <v>-29974790077</v>
      </c>
      <c r="F131" s="5">
        <v>-65649457487</v>
      </c>
      <c r="G131" s="5">
        <v>-39561834471</v>
      </c>
      <c r="I131" s="5">
        <v>-143968677486</v>
      </c>
      <c r="J131" s="5">
        <v>-143968677486</v>
      </c>
      <c r="K131" s="5">
        <v>-129862616041</v>
      </c>
      <c r="L131" s="5">
        <v>-250887183808</v>
      </c>
      <c r="M131" s="5">
        <v>-191045896971</v>
      </c>
      <c r="N131" s="5">
        <v>-93461722287</v>
      </c>
      <c r="O131" s="5">
        <v>-65137142522</v>
      </c>
    </row>
    <row r="132" spans="3:15" x14ac:dyDescent="0.35">
      <c r="C132" t="s">
        <v>1285</v>
      </c>
      <c r="D132" s="5">
        <v>5021595047</v>
      </c>
      <c r="E132" s="5">
        <v>-17380249084</v>
      </c>
      <c r="F132" s="5">
        <v>-18520474562</v>
      </c>
      <c r="G132" s="5">
        <v>-8080109867</v>
      </c>
      <c r="I132" s="5">
        <v>-30879128599</v>
      </c>
      <c r="J132" s="5">
        <v>-30879128599</v>
      </c>
      <c r="K132" s="5">
        <v>-33663276731</v>
      </c>
      <c r="L132" s="5">
        <v>-27315690697</v>
      </c>
      <c r="M132" s="5">
        <v>-25819315560</v>
      </c>
      <c r="N132" s="5">
        <v>-18771873538</v>
      </c>
      <c r="O132" s="5">
        <v>-18021440340</v>
      </c>
    </row>
    <row r="133" spans="3:15" x14ac:dyDescent="0.35">
      <c r="C133" t="s">
        <v>1286</v>
      </c>
      <c r="D133" s="5">
        <v>-43322834875</v>
      </c>
      <c r="E133" s="5">
        <v>-47355039161</v>
      </c>
      <c r="F133" s="5">
        <v>-84169932049</v>
      </c>
      <c r="G133" s="5">
        <v>-47641944338</v>
      </c>
      <c r="I133" s="5">
        <v>-174847806085</v>
      </c>
      <c r="J133" s="5">
        <v>-174847806085</v>
      </c>
      <c r="K133" s="5">
        <v>-163525892772</v>
      </c>
      <c r="L133" s="5">
        <v>-278202874505</v>
      </c>
      <c r="M133" s="5">
        <v>-216865212531</v>
      </c>
      <c r="N133" s="5">
        <v>-112233595825</v>
      </c>
      <c r="O133" s="5">
        <v>-83158582862</v>
      </c>
    </row>
    <row r="134" spans="3:15" x14ac:dyDescent="0.35">
      <c r="C134" t="s">
        <v>1287</v>
      </c>
      <c r="D134" s="5">
        <v>-8511664744</v>
      </c>
      <c r="E134" s="5">
        <v>2737865518</v>
      </c>
      <c r="F134" s="5">
        <v>-2737865518</v>
      </c>
      <c r="G134" s="5">
        <v>-8511664744</v>
      </c>
      <c r="I134" s="5">
        <v>-8511664744</v>
      </c>
      <c r="J134" s="5">
        <v>-8511664744</v>
      </c>
      <c r="K134" s="5">
        <v>-6389091998</v>
      </c>
      <c r="L134" s="5">
        <v>-5244013021</v>
      </c>
      <c r="M134" s="5">
        <v>-5067807745</v>
      </c>
      <c r="N134" s="5">
        <v>-1707823678</v>
      </c>
      <c r="O134" s="5">
        <v>-2808383048</v>
      </c>
    </row>
    <row r="135" spans="3:15" x14ac:dyDescent="0.35">
      <c r="C135" t="s">
        <v>1288</v>
      </c>
      <c r="D135" s="5">
        <v>187492367</v>
      </c>
      <c r="E135" s="5">
        <v>64221490</v>
      </c>
      <c r="F135" s="5">
        <v>29277378</v>
      </c>
      <c r="G135" s="5">
        <v>263891235</v>
      </c>
      <c r="I135" s="5">
        <v>280991235</v>
      </c>
      <c r="J135" s="5">
        <v>280991235</v>
      </c>
      <c r="K135" s="5">
        <v>120257000</v>
      </c>
      <c r="L135" s="5">
        <v>37677900</v>
      </c>
      <c r="M135" s="5">
        <v>428435000</v>
      </c>
      <c r="N135" s="5">
        <v>399235726</v>
      </c>
      <c r="O135" s="5">
        <v>58430000</v>
      </c>
    </row>
    <row r="136" spans="3:15" x14ac:dyDescent="0.35">
      <c r="C136" t="s">
        <v>299</v>
      </c>
      <c r="D136" s="5">
        <v>27209326</v>
      </c>
      <c r="E136" s="5">
        <v>52136176</v>
      </c>
      <c r="F136" s="5">
        <v>219402108</v>
      </c>
      <c r="G136" s="5">
        <v>39823792</v>
      </c>
      <c r="I136" s="5">
        <v>298747610</v>
      </c>
      <c r="J136" s="5">
        <v>298747610</v>
      </c>
      <c r="K136" s="5">
        <v>445215507</v>
      </c>
      <c r="L136" s="5">
        <v>43819074</v>
      </c>
      <c r="M136" s="5">
        <v>194744689</v>
      </c>
      <c r="N136" s="5">
        <v>91264709</v>
      </c>
      <c r="O136" s="5">
        <v>72734265</v>
      </c>
    </row>
    <row r="137" spans="3:15" x14ac:dyDescent="0.35">
      <c r="C137" t="s">
        <v>296</v>
      </c>
      <c r="D137" s="5">
        <v>895065904</v>
      </c>
      <c r="E137" s="5">
        <v>-4180998865</v>
      </c>
      <c r="G137" s="5">
        <v>-1237162083</v>
      </c>
      <c r="I137" s="5">
        <v>-3285932961</v>
      </c>
      <c r="J137" s="5">
        <v>-3285932961</v>
      </c>
      <c r="K137" s="5">
        <v>-2313233064</v>
      </c>
      <c r="L137" s="5">
        <v>-1683811909</v>
      </c>
      <c r="M137" s="5">
        <v>-2522447360</v>
      </c>
      <c r="N137" s="5">
        <v>-3602155582</v>
      </c>
      <c r="O137" s="5">
        <v>-4266002949</v>
      </c>
    </row>
    <row r="138" spans="3:15" x14ac:dyDescent="0.35">
      <c r="C138" t="s">
        <v>438</v>
      </c>
      <c r="D138" s="5">
        <v>190122703</v>
      </c>
      <c r="E138" s="5">
        <v>42349978</v>
      </c>
      <c r="F138" s="5">
        <v>-63923514</v>
      </c>
      <c r="G138" s="5">
        <v>-59792657</v>
      </c>
      <c r="I138" s="5">
        <v>168549167</v>
      </c>
      <c r="J138" s="5">
        <v>168549167</v>
      </c>
      <c r="K138" s="5">
        <v>1171423071</v>
      </c>
      <c r="L138" s="5">
        <v>115201482</v>
      </c>
      <c r="M138" s="5">
        <v>28602884</v>
      </c>
      <c r="N138" s="5">
        <v>76063387</v>
      </c>
      <c r="O138" s="5">
        <v>-56092789</v>
      </c>
    </row>
    <row r="139" spans="3:15" x14ac:dyDescent="0.35">
      <c r="C139" t="s">
        <v>150</v>
      </c>
      <c r="D139" s="5">
        <v>-61690829442</v>
      </c>
      <c r="E139" s="5">
        <v>24644569218</v>
      </c>
      <c r="F139" s="5">
        <v>23557354504</v>
      </c>
      <c r="G139" s="5">
        <v>-36715830840</v>
      </c>
      <c r="I139" s="5">
        <v>-13488905720</v>
      </c>
      <c r="J139" s="5">
        <v>-13488905720</v>
      </c>
      <c r="K139" s="5">
        <v>-30663324849</v>
      </c>
      <c r="L139" s="5">
        <v>-6916438409</v>
      </c>
      <c r="M139" s="5">
        <v>9281256404</v>
      </c>
      <c r="N139" s="5">
        <v>-1019102470</v>
      </c>
      <c r="O139" s="5">
        <v>32562184095</v>
      </c>
    </row>
    <row r="140" spans="3:15" x14ac:dyDescent="0.35">
      <c r="C140" t="s">
        <v>151</v>
      </c>
      <c r="D140" s="5">
        <v>43461783100</v>
      </c>
      <c r="E140" s="5">
        <v>-22350135294</v>
      </c>
      <c r="F140" s="5">
        <v>-39119030629</v>
      </c>
      <c r="G140" s="5">
        <v>23302038683</v>
      </c>
      <c r="I140" s="5">
        <v>-18007382823</v>
      </c>
      <c r="J140" s="5">
        <v>-18007382823</v>
      </c>
      <c r="K140" s="5">
        <v>-6330319261</v>
      </c>
      <c r="L140" s="5">
        <v>6553819308</v>
      </c>
      <c r="M140" s="5">
        <v>-39907555796</v>
      </c>
      <c r="N140" s="5">
        <v>8103331890</v>
      </c>
      <c r="O140" s="5">
        <v>-43554617886</v>
      </c>
    </row>
    <row r="141" spans="3:15" x14ac:dyDescent="0.35">
      <c r="C141" t="s">
        <v>155</v>
      </c>
      <c r="D141" s="5">
        <v>73458504731</v>
      </c>
      <c r="E141" s="5">
        <v>-28775134472</v>
      </c>
      <c r="F141" s="5">
        <v>-62354115366</v>
      </c>
      <c r="G141" s="5">
        <v>30053572620</v>
      </c>
      <c r="I141" s="5">
        <v>-17670745107</v>
      </c>
      <c r="J141" s="5">
        <v>-17670745107</v>
      </c>
      <c r="K141" s="5">
        <v>-2232425831</v>
      </c>
      <c r="L141" s="5">
        <v>-2275969730</v>
      </c>
      <c r="M141" s="5">
        <v>-4707325925</v>
      </c>
      <c r="N141" s="5">
        <v>-2212462831</v>
      </c>
      <c r="O141" s="5">
        <v>-45135436068</v>
      </c>
    </row>
    <row r="142" spans="3:15" x14ac:dyDescent="0.35">
      <c r="C142" t="s">
        <v>152</v>
      </c>
      <c r="D142" s="5">
        <v>-21268955527</v>
      </c>
      <c r="E142" s="5">
        <v>11980118846</v>
      </c>
      <c r="F142" s="5">
        <v>29360698918</v>
      </c>
      <c r="G142" s="5">
        <v>10987685426</v>
      </c>
      <c r="I142" s="5">
        <v>20071862237</v>
      </c>
      <c r="J142" s="5">
        <v>20071862237</v>
      </c>
      <c r="K142" s="5">
        <v>9612477490</v>
      </c>
      <c r="L142" s="5">
        <v>1383575761</v>
      </c>
      <c r="M142" s="5">
        <v>3802636366</v>
      </c>
      <c r="N142" s="5">
        <v>8917000000</v>
      </c>
      <c r="O142" s="5">
        <v>1580818182</v>
      </c>
    </row>
    <row r="143" spans="3:15" x14ac:dyDescent="0.35">
      <c r="C143" t="s">
        <v>1069</v>
      </c>
      <c r="D143" s="5">
        <v>-2650000000</v>
      </c>
      <c r="G143" s="5">
        <v>-2650000000</v>
      </c>
      <c r="I143" s="5">
        <v>-2650000000</v>
      </c>
      <c r="J143" s="5">
        <v>-2650000000</v>
      </c>
      <c r="K143" s="5">
        <v>-1185854404</v>
      </c>
      <c r="L143" s="5">
        <v>33530000000</v>
      </c>
      <c r="M143" s="5">
        <v>-33530000000</v>
      </c>
    </row>
    <row r="144" spans="3:15" x14ac:dyDescent="0.35">
      <c r="C144" t="s">
        <v>1120</v>
      </c>
    </row>
    <row r="145" spans="3:15" x14ac:dyDescent="0.35">
      <c r="C145" t="s">
        <v>1289</v>
      </c>
      <c r="D145" s="5">
        <v>-6135739206</v>
      </c>
      <c r="E145" s="5">
        <v>3067869603</v>
      </c>
      <c r="G145" s="5">
        <v>-3067869603</v>
      </c>
      <c r="I145" s="5">
        <v>-3067869603</v>
      </c>
      <c r="J145" s="5">
        <v>-3067869603</v>
      </c>
    </row>
    <row r="146" spans="3:15" x14ac:dyDescent="0.35">
      <c r="C146" t="s">
        <v>158</v>
      </c>
      <c r="D146" s="5">
        <v>-1535890813</v>
      </c>
      <c r="E146" s="5">
        <v>-10914989271</v>
      </c>
      <c r="F146" s="5">
        <v>-6125614181</v>
      </c>
      <c r="G146" s="5">
        <v>-10957213675</v>
      </c>
      <c r="I146" s="5">
        <v>-18576494265</v>
      </c>
      <c r="J146" s="5">
        <v>-18576494265</v>
      </c>
      <c r="K146" s="5">
        <v>-16181572245</v>
      </c>
      <c r="L146" s="5">
        <v>-17920232375</v>
      </c>
      <c r="M146" s="5">
        <v>-5196685000</v>
      </c>
    </row>
    <row r="147" spans="3:15" x14ac:dyDescent="0.35">
      <c r="C147" t="s">
        <v>1290</v>
      </c>
      <c r="K147" s="5">
        <v>12862346229</v>
      </c>
      <c r="M147" s="5">
        <v>24381763788</v>
      </c>
      <c r="N147" s="5">
        <v>8488794721</v>
      </c>
    </row>
    <row r="148" spans="3:15" x14ac:dyDescent="0.35">
      <c r="C148" t="s">
        <v>1291</v>
      </c>
      <c r="D148" s="5">
        <v>2658000000</v>
      </c>
      <c r="E148" s="5">
        <v>2292000000</v>
      </c>
      <c r="I148" s="5">
        <v>4950000000</v>
      </c>
      <c r="J148" s="5">
        <v>4950000000</v>
      </c>
      <c r="K148" s="5">
        <v>1000000000</v>
      </c>
    </row>
    <row r="149" spans="3:15" x14ac:dyDescent="0.35">
      <c r="C149" t="s">
        <v>792</v>
      </c>
      <c r="D149" s="5">
        <v>-914136085</v>
      </c>
      <c r="G149" s="5">
        <v>-914136085</v>
      </c>
      <c r="I149" s="5">
        <v>-914136085</v>
      </c>
      <c r="J149" s="5">
        <v>-914136085</v>
      </c>
      <c r="K149" s="5">
        <v>-25000000</v>
      </c>
    </row>
    <row r="150" spans="3:15" x14ac:dyDescent="0.35">
      <c r="C150" t="s">
        <v>1292</v>
      </c>
      <c r="K150" s="5">
        <v>-7659210500</v>
      </c>
      <c r="L150" s="5">
        <v>36864652</v>
      </c>
      <c r="M150" s="5">
        <v>-24657945025</v>
      </c>
      <c r="N150" s="5">
        <v>-7090000000</v>
      </c>
    </row>
    <row r="151" spans="3:15" x14ac:dyDescent="0.35">
      <c r="C151" t="s">
        <v>840</v>
      </c>
    </row>
    <row r="152" spans="3:15" x14ac:dyDescent="0.35">
      <c r="C152" t="s">
        <v>549</v>
      </c>
      <c r="D152" s="5">
        <v>-150000000</v>
      </c>
      <c r="G152" s="5">
        <v>-150000000</v>
      </c>
      <c r="I152" s="5">
        <v>-150000000</v>
      </c>
      <c r="J152" s="5">
        <v>-150000000</v>
      </c>
      <c r="K152" s="5">
        <v>-2521080000</v>
      </c>
      <c r="L152" s="5">
        <v>-3069550000</v>
      </c>
    </row>
    <row r="153" spans="3:15" x14ac:dyDescent="0.35">
      <c r="C153" t="s">
        <v>758</v>
      </c>
      <c r="L153" s="5">
        <v>-5130869000</v>
      </c>
    </row>
    <row r="154" spans="3:15" x14ac:dyDescent="0.35">
      <c r="C154" t="s">
        <v>164</v>
      </c>
      <c r="D154" s="5">
        <v>-61690829442</v>
      </c>
      <c r="E154" s="5">
        <v>24644569218</v>
      </c>
      <c r="F154" s="5">
        <v>23557354504</v>
      </c>
      <c r="G154" s="5">
        <v>-36715830840</v>
      </c>
      <c r="I154" s="5">
        <v>-13488905720</v>
      </c>
      <c r="J154" s="5">
        <v>-13488905720</v>
      </c>
      <c r="K154" s="5">
        <v>-30663324849</v>
      </c>
      <c r="L154" s="5">
        <v>-6916438409</v>
      </c>
      <c r="M154" s="5">
        <v>9281256404</v>
      </c>
      <c r="N154" s="5">
        <v>-1019102470</v>
      </c>
      <c r="O154" s="5">
        <v>32562184095</v>
      </c>
    </row>
    <row r="155" spans="3:15" x14ac:dyDescent="0.35">
      <c r="C155" t="s">
        <v>825</v>
      </c>
      <c r="N155" s="5">
        <v>13689549132</v>
      </c>
    </row>
    <row r="156" spans="3:15" x14ac:dyDescent="0.35">
      <c r="C156" t="s">
        <v>920</v>
      </c>
      <c r="K156" s="5">
        <v>1000</v>
      </c>
      <c r="L156" s="5">
        <v>3130971305</v>
      </c>
      <c r="M156" s="5">
        <v>23967627459</v>
      </c>
      <c r="O156" s="5">
        <v>40769279705</v>
      </c>
    </row>
    <row r="157" spans="3:15" x14ac:dyDescent="0.35">
      <c r="C157" t="s">
        <v>411</v>
      </c>
    </row>
    <row r="158" spans="3:15" x14ac:dyDescent="0.35">
      <c r="C158" t="s">
        <v>409</v>
      </c>
      <c r="L158" s="5">
        <v>3215815208</v>
      </c>
      <c r="M158" s="5">
        <v>3243832</v>
      </c>
    </row>
    <row r="159" spans="3:15" x14ac:dyDescent="0.35">
      <c r="C159" t="s">
        <v>1293</v>
      </c>
      <c r="D159" s="5">
        <v>-12079670000</v>
      </c>
      <c r="E159" s="5">
        <v>12079670000</v>
      </c>
      <c r="G159" s="5">
        <v>-3223072250</v>
      </c>
    </row>
    <row r="160" spans="3:15" x14ac:dyDescent="0.35">
      <c r="C160" t="s">
        <v>166</v>
      </c>
      <c r="D160" s="5">
        <v>2416551076</v>
      </c>
      <c r="E160" s="5">
        <v>-2646228119</v>
      </c>
      <c r="F160" s="5">
        <v>-2460982844</v>
      </c>
      <c r="G160" s="5">
        <v>-710316367</v>
      </c>
      <c r="I160" s="5">
        <v>-2690659887</v>
      </c>
      <c r="J160" s="5">
        <v>-2690659887</v>
      </c>
      <c r="K160" s="5">
        <v>-8004071149</v>
      </c>
      <c r="L160" s="5">
        <v>-3821775204</v>
      </c>
      <c r="M160" s="5">
        <v>-7810677809</v>
      </c>
      <c r="N160" s="5">
        <v>-6251377679</v>
      </c>
      <c r="O160" s="5">
        <v>-5365579102</v>
      </c>
    </row>
    <row r="161" spans="3:15" x14ac:dyDescent="0.35">
      <c r="C161" t="s">
        <v>774</v>
      </c>
      <c r="D161" s="5">
        <v>-23039313081</v>
      </c>
      <c r="E161" s="5">
        <v>13945825081</v>
      </c>
      <c r="F161" s="5">
        <v>9093488000</v>
      </c>
      <c r="G161" s="5">
        <v>-12672536900</v>
      </c>
      <c r="N161" s="5">
        <v>1920000000</v>
      </c>
      <c r="O161" s="5">
        <v>4396252076</v>
      </c>
    </row>
    <row r="162" spans="3:15" x14ac:dyDescent="0.35">
      <c r="C162" t="s">
        <v>645</v>
      </c>
      <c r="E162" s="5">
        <v>-3000000000</v>
      </c>
      <c r="F162" s="5">
        <v>3000000000</v>
      </c>
      <c r="G162" s="5">
        <v>-3000000000</v>
      </c>
      <c r="K162" s="5">
        <v>4500000000</v>
      </c>
      <c r="L162" s="5">
        <v>-4500000000</v>
      </c>
    </row>
    <row r="163" spans="3:15" x14ac:dyDescent="0.35">
      <c r="C163" t="s">
        <v>317</v>
      </c>
      <c r="D163" s="5">
        <v>153662981</v>
      </c>
      <c r="E163" s="5">
        <v>6425613438</v>
      </c>
      <c r="F163" s="5">
        <v>1126661273</v>
      </c>
      <c r="G163" s="5">
        <v>3505937692</v>
      </c>
      <c r="I163" s="5">
        <v>7705937692</v>
      </c>
      <c r="J163" s="5">
        <v>7705937692</v>
      </c>
      <c r="L163" s="5">
        <v>4050000000</v>
      </c>
    </row>
    <row r="164" spans="3:15" x14ac:dyDescent="0.35">
      <c r="C164" t="s">
        <v>563</v>
      </c>
      <c r="D164" s="5">
        <v>4052241563</v>
      </c>
      <c r="E164" s="5">
        <v>-7804729597</v>
      </c>
      <c r="F164" s="5">
        <v>-11082899395</v>
      </c>
      <c r="G164" s="5">
        <v>-7586659503</v>
      </c>
      <c r="I164" s="5">
        <v>-14835387429</v>
      </c>
      <c r="J164" s="5">
        <v>-14835387429</v>
      </c>
      <c r="K164" s="5">
        <v>-3247911576</v>
      </c>
      <c r="L164" s="5">
        <v>-968717183</v>
      </c>
      <c r="M164" s="5">
        <v>-3820887918</v>
      </c>
      <c r="N164" s="5">
        <v>-6959037835</v>
      </c>
      <c r="O164" s="5">
        <v>-8053509329</v>
      </c>
    </row>
    <row r="165" spans="3:15" x14ac:dyDescent="0.35">
      <c r="C165" t="s">
        <v>1294</v>
      </c>
      <c r="D165" s="5">
        <v>13906753628</v>
      </c>
      <c r="E165" s="5">
        <v>11878146213</v>
      </c>
      <c r="F165" s="5">
        <v>4299970000</v>
      </c>
      <c r="G165" s="5">
        <v>-2930063903</v>
      </c>
      <c r="I165" s="5">
        <v>30084869841</v>
      </c>
      <c r="J165" s="5">
        <v>30084869841</v>
      </c>
      <c r="K165" s="5">
        <v>28817149870</v>
      </c>
      <c r="L165" s="5">
        <v>123909181271</v>
      </c>
      <c r="M165" s="5">
        <v>157583728565</v>
      </c>
      <c r="N165" s="5">
        <v>56341856269</v>
      </c>
      <c r="O165" s="5">
        <v>1675740745</v>
      </c>
    </row>
    <row r="166" spans="3:15" x14ac:dyDescent="0.35">
      <c r="C166" t="s">
        <v>1295</v>
      </c>
      <c r="D166" s="5">
        <v>-11137554790</v>
      </c>
      <c r="E166" s="5">
        <v>1674752446</v>
      </c>
      <c r="F166" s="5">
        <v>-11343661624</v>
      </c>
      <c r="G166" s="5">
        <v>12208469776</v>
      </c>
      <c r="I166" s="5">
        <v>-20806463968</v>
      </c>
      <c r="J166" s="5">
        <v>-20806463968</v>
      </c>
      <c r="K166" s="5">
        <v>-36014953736</v>
      </c>
      <c r="L166" s="5">
        <v>-118641603240</v>
      </c>
      <c r="M166" s="5">
        <v>-160139743315</v>
      </c>
      <c r="N166" s="5">
        <v>-57955113482</v>
      </c>
    </row>
    <row r="167" spans="3:15" x14ac:dyDescent="0.35">
      <c r="C167" t="s">
        <v>1296</v>
      </c>
      <c r="L167" s="5">
        <v>-4500128046</v>
      </c>
    </row>
    <row r="168" spans="3:15" x14ac:dyDescent="0.35">
      <c r="C168" t="s">
        <v>1297</v>
      </c>
      <c r="D168" s="5">
        <v>-36977945324</v>
      </c>
      <c r="E168" s="5">
        <v>6053166230</v>
      </c>
      <c r="F168" s="5">
        <v>30924779094</v>
      </c>
      <c r="G168" s="5">
        <v>-16880745900</v>
      </c>
    </row>
    <row r="169" spans="3:15" x14ac:dyDescent="0.35">
      <c r="C169" t="s">
        <v>165</v>
      </c>
      <c r="D169" s="5">
        <v>8563400334</v>
      </c>
      <c r="E169" s="5">
        <v>-8563400334</v>
      </c>
      <c r="G169" s="5">
        <v>1500000000</v>
      </c>
      <c r="K169" s="5">
        <v>-4050000000</v>
      </c>
    </row>
    <row r="170" spans="3:15" x14ac:dyDescent="0.35">
      <c r="C170" t="s">
        <v>341</v>
      </c>
      <c r="D170" s="5">
        <v>-2727445859</v>
      </c>
      <c r="E170" s="5">
        <v>-5398246140</v>
      </c>
      <c r="G170" s="5">
        <v>-5041098959</v>
      </c>
      <c r="I170" s="5">
        <v>-8125691999</v>
      </c>
      <c r="J170" s="5">
        <v>-8125691999</v>
      </c>
      <c r="K170" s="5">
        <v>-3084712440</v>
      </c>
      <c r="L170" s="5">
        <v>-6932513991</v>
      </c>
      <c r="N170" s="5">
        <v>-1500000000</v>
      </c>
      <c r="O170" s="5">
        <v>-1600000000</v>
      </c>
    </row>
    <row r="171" spans="3:15" x14ac:dyDescent="0.35">
      <c r="C171" t="s">
        <v>1298</v>
      </c>
      <c r="D171" s="5">
        <v>-2164509970</v>
      </c>
      <c r="G171" s="5">
        <v>-2164509970</v>
      </c>
      <c r="I171" s="5">
        <v>-2164509970</v>
      </c>
      <c r="J171" s="5">
        <v>-2164509970</v>
      </c>
      <c r="K171" s="5">
        <v>-3665868218</v>
      </c>
      <c r="L171" s="5">
        <v>-1857668529</v>
      </c>
      <c r="M171" s="5">
        <v>-502034410</v>
      </c>
      <c r="N171" s="5">
        <v>-264060005</v>
      </c>
    </row>
    <row r="172" spans="3:15" x14ac:dyDescent="0.35">
      <c r="C172" t="s">
        <v>1299</v>
      </c>
      <c r="D172" s="5">
        <v>-2657000000</v>
      </c>
      <c r="G172" s="5">
        <v>278765444</v>
      </c>
      <c r="I172" s="5">
        <v>-2657000000</v>
      </c>
      <c r="J172" s="5">
        <v>-2657000000</v>
      </c>
      <c r="K172" s="5">
        <v>-5912958600</v>
      </c>
      <c r="N172" s="5">
        <v>-40918870</v>
      </c>
    </row>
    <row r="173" spans="3:15" x14ac:dyDescent="0.35">
      <c r="C173" t="s">
        <v>174</v>
      </c>
      <c r="D173" s="5">
        <v>737706287</v>
      </c>
      <c r="E173" s="5">
        <v>-3153517358</v>
      </c>
      <c r="F173" s="5">
        <v>2489529748</v>
      </c>
      <c r="G173" s="5">
        <v>2434235901</v>
      </c>
      <c r="I173" s="5">
        <v>73718677</v>
      </c>
      <c r="J173" s="5">
        <v>73718677</v>
      </c>
      <c r="K173" s="5">
        <v>1125589605</v>
      </c>
      <c r="L173" s="5">
        <v>5989948476</v>
      </c>
      <c r="M173" s="5">
        <v>-2634990862</v>
      </c>
      <c r="N173" s="5">
        <v>4373258006</v>
      </c>
      <c r="O173" s="5">
        <v>1239642455</v>
      </c>
    </row>
    <row r="174" spans="3:15" x14ac:dyDescent="0.35">
      <c r="C174" t="s">
        <v>175</v>
      </c>
      <c r="D174" s="5">
        <v>-73718677</v>
      </c>
      <c r="F174" s="5">
        <v>10852663938</v>
      </c>
      <c r="I174" s="5">
        <v>10778945261</v>
      </c>
      <c r="J174" s="5">
        <v>10778945261</v>
      </c>
      <c r="K174" s="5">
        <v>9653355656</v>
      </c>
      <c r="L174" s="5">
        <v>3663407180</v>
      </c>
      <c r="M174" s="5">
        <v>6298398042</v>
      </c>
      <c r="N174" s="5">
        <v>1925140036</v>
      </c>
      <c r="O174" s="5">
        <v>685497581</v>
      </c>
    </row>
    <row r="175" spans="3:15" x14ac:dyDescent="0.35">
      <c r="C175" t="s">
        <v>176</v>
      </c>
      <c r="D175" s="5">
        <v>663987610</v>
      </c>
      <c r="E175" s="5">
        <v>-3153517358</v>
      </c>
      <c r="F175" s="5">
        <v>13342193686</v>
      </c>
      <c r="G175" s="5">
        <v>2434235901</v>
      </c>
      <c r="I175" s="5">
        <v>10852663938</v>
      </c>
      <c r="J175" s="5">
        <v>10852663938</v>
      </c>
      <c r="K175" s="5">
        <v>10778945261</v>
      </c>
      <c r="L175" s="5">
        <v>9653355656</v>
      </c>
      <c r="M175" s="5">
        <v>3663407180</v>
      </c>
      <c r="N175" s="5">
        <v>6298398042</v>
      </c>
      <c r="O175" s="5">
        <v>1925140036</v>
      </c>
    </row>
    <row r="177" spans="2:15" x14ac:dyDescent="0.35">
      <c r="B177" t="s">
        <v>177</v>
      </c>
      <c r="C177" t="s">
        <v>11</v>
      </c>
      <c r="D177" s="5">
        <v>770000000</v>
      </c>
      <c r="E177" s="5">
        <v>770000000</v>
      </c>
      <c r="F177" s="5">
        <v>770000000</v>
      </c>
      <c r="G177" s="5">
        <v>770000000</v>
      </c>
      <c r="I177" s="5">
        <v>770000000</v>
      </c>
      <c r="J177" s="5">
        <v>770000000</v>
      </c>
      <c r="K177" s="5">
        <v>770000000</v>
      </c>
      <c r="L177" s="5">
        <v>770000000</v>
      </c>
      <c r="M177" s="5">
        <v>750000000</v>
      </c>
      <c r="N177" s="5">
        <v>750000000</v>
      </c>
      <c r="O177" s="5">
        <v>600000000</v>
      </c>
    </row>
    <row r="178" spans="2:15" x14ac:dyDescent="0.35">
      <c r="C178" t="s">
        <v>178</v>
      </c>
      <c r="D178" s="6">
        <v>0.99</v>
      </c>
      <c r="E178" s="6">
        <v>3.06</v>
      </c>
      <c r="F178" s="6">
        <v>5.18</v>
      </c>
      <c r="G178" s="6">
        <v>2.2400000000000002</v>
      </c>
    </row>
    <row r="179" spans="2:15" x14ac:dyDescent="0.35">
      <c r="C179" t="s">
        <v>179</v>
      </c>
      <c r="D179" s="6">
        <v>185.86</v>
      </c>
      <c r="E179" s="6">
        <v>35.950000000000003</v>
      </c>
      <c r="F179" s="6">
        <v>18.920000000000002</v>
      </c>
      <c r="G179" s="6">
        <v>46.43</v>
      </c>
    </row>
    <row r="180" spans="2:15" x14ac:dyDescent="0.35">
      <c r="C180" t="s">
        <v>62</v>
      </c>
      <c r="D180" s="6">
        <v>3.44</v>
      </c>
      <c r="E180" s="6">
        <v>1.89</v>
      </c>
      <c r="F180" s="6">
        <v>0.85</v>
      </c>
      <c r="G180" s="6">
        <v>1.3</v>
      </c>
    </row>
    <row r="181" spans="2:15" x14ac:dyDescent="0.35">
      <c r="C181" t="s">
        <v>180</v>
      </c>
    </row>
    <row r="182" spans="2:15" x14ac:dyDescent="0.35">
      <c r="C182" t="s">
        <v>181</v>
      </c>
      <c r="D182" s="6">
        <v>1.8E-3</v>
      </c>
      <c r="E182" s="6">
        <v>7.7000000000000002E-3</v>
      </c>
      <c r="F182" s="6">
        <v>1.41E-2</v>
      </c>
      <c r="G182" s="6">
        <v>6.7000000000000002E-3</v>
      </c>
    </row>
    <row r="183" spans="2:15" x14ac:dyDescent="0.35">
      <c r="C183" t="s">
        <v>182</v>
      </c>
      <c r="D183" s="6">
        <v>9.8999999999999991E-3</v>
      </c>
      <c r="E183" s="6">
        <v>2.98E-2</v>
      </c>
      <c r="F183" s="6">
        <v>4.8499999999999995E-2</v>
      </c>
      <c r="G183" s="6">
        <v>2.2000000000000002E-2</v>
      </c>
    </row>
    <row r="184" spans="2:15" x14ac:dyDescent="0.35">
      <c r="C184" t="s">
        <v>183</v>
      </c>
      <c r="D184" s="6">
        <v>2.9900000000000003E-2</v>
      </c>
      <c r="E184" s="6">
        <v>2.7000000000000003E-2</v>
      </c>
      <c r="F184" s="6">
        <v>7.6600000000000001E-2</v>
      </c>
      <c r="G184" s="6">
        <v>6.1900000000000004E-2</v>
      </c>
    </row>
    <row r="185" spans="2:15" x14ac:dyDescent="0.35">
      <c r="C185" t="s">
        <v>184</v>
      </c>
      <c r="D185" s="6">
        <v>2.54</v>
      </c>
      <c r="E185" s="6">
        <v>3.35</v>
      </c>
      <c r="F185" s="6">
        <v>2.4500000000000002</v>
      </c>
      <c r="G185" s="6">
        <v>3.36</v>
      </c>
    </row>
    <row r="186" spans="2:15" x14ac:dyDescent="0.35">
      <c r="C186" t="s">
        <v>185</v>
      </c>
      <c r="D186" s="5">
        <v>144000000000</v>
      </c>
      <c r="E186" s="5">
        <v>146000000000</v>
      </c>
      <c r="F186" s="5">
        <v>151000000000</v>
      </c>
      <c r="G186" s="5">
        <v>145000000000</v>
      </c>
    </row>
    <row r="187" spans="2:15" x14ac:dyDescent="0.35">
      <c r="C187" t="s">
        <v>186</v>
      </c>
      <c r="D187" s="6">
        <v>1.84</v>
      </c>
      <c r="E187" s="6">
        <v>1.07</v>
      </c>
      <c r="F187" s="6">
        <v>0.92</v>
      </c>
      <c r="G187" s="6">
        <v>1.02</v>
      </c>
    </row>
    <row r="188" spans="2:15" x14ac:dyDescent="0.35">
      <c r="C188" t="s">
        <v>187</v>
      </c>
      <c r="D188" s="6">
        <v>99.77</v>
      </c>
      <c r="E188" s="6">
        <v>102.84</v>
      </c>
      <c r="F188" s="6">
        <v>106.78</v>
      </c>
      <c r="G188" s="6">
        <v>101.6</v>
      </c>
    </row>
    <row r="189" spans="2:15" x14ac:dyDescent="0.35">
      <c r="C189" t="s">
        <v>188</v>
      </c>
      <c r="D189" s="6">
        <v>1.84</v>
      </c>
      <c r="E189" s="6">
        <v>1.07</v>
      </c>
      <c r="F189" s="6">
        <v>0.92</v>
      </c>
      <c r="G189" s="6">
        <v>1.02</v>
      </c>
    </row>
    <row r="190" spans="2:15" x14ac:dyDescent="0.35">
      <c r="C190" t="s">
        <v>189</v>
      </c>
      <c r="D190" s="6">
        <v>99.77</v>
      </c>
      <c r="E190" s="6">
        <v>102.84</v>
      </c>
      <c r="F190" s="6">
        <v>106.78</v>
      </c>
      <c r="G190" s="6">
        <v>101.6</v>
      </c>
    </row>
    <row r="191" spans="2:15" x14ac:dyDescent="0.35">
      <c r="C191" t="s">
        <v>190</v>
      </c>
      <c r="D191" s="5">
        <v>52000000000</v>
      </c>
      <c r="E191" s="5">
        <v>38000000000</v>
      </c>
      <c r="F191" s="5">
        <v>36000000000</v>
      </c>
      <c r="G191" s="5">
        <v>37000000000</v>
      </c>
    </row>
    <row r="192" spans="2:15" x14ac:dyDescent="0.35">
      <c r="C192" t="s">
        <v>191</v>
      </c>
      <c r="D192" s="5">
        <v>37000000000</v>
      </c>
      <c r="E192" s="5">
        <v>36000000000</v>
      </c>
      <c r="F192" s="5">
        <v>23000000000</v>
      </c>
      <c r="G192" s="5">
        <v>31000000000</v>
      </c>
    </row>
    <row r="193" spans="3:15" x14ac:dyDescent="0.35">
      <c r="C193" t="s">
        <v>192</v>
      </c>
      <c r="D193" s="5">
        <v>77000000000</v>
      </c>
      <c r="E193" s="5">
        <v>79000000000</v>
      </c>
      <c r="F193" s="5">
        <v>82000000000</v>
      </c>
      <c r="G193" s="5">
        <v>78000000000</v>
      </c>
    </row>
    <row r="194" spans="3:15" x14ac:dyDescent="0.35">
      <c r="C194" t="s">
        <v>23</v>
      </c>
      <c r="D194" s="5">
        <v>89000000000</v>
      </c>
      <c r="E194" s="5">
        <v>74000000000</v>
      </c>
      <c r="F194" s="5">
        <v>59000000000</v>
      </c>
      <c r="G194" s="5">
        <v>68000000000</v>
      </c>
    </row>
    <row r="195" spans="3:15" x14ac:dyDescent="0.35">
      <c r="C195" t="s">
        <v>20</v>
      </c>
      <c r="D195" s="5">
        <v>79000000000</v>
      </c>
      <c r="E195" s="5">
        <v>64000000000</v>
      </c>
      <c r="F195" s="5">
        <v>45000000000</v>
      </c>
      <c r="G195" s="5">
        <v>57000000000</v>
      </c>
    </row>
    <row r="196" spans="3:15" x14ac:dyDescent="0.35">
      <c r="C196" t="s">
        <v>193</v>
      </c>
      <c r="D196" s="5">
        <v>-136000000000</v>
      </c>
      <c r="E196" s="5">
        <v>-41000000000</v>
      </c>
      <c r="F196" s="5">
        <v>-16000000000</v>
      </c>
      <c r="G196" s="5">
        <v>9000000000</v>
      </c>
    </row>
    <row r="197" spans="3:15" x14ac:dyDescent="0.35">
      <c r="C197" t="s">
        <v>194</v>
      </c>
      <c r="D197" s="5">
        <v>19000000000</v>
      </c>
      <c r="E197" s="5">
        <v>-5000000000</v>
      </c>
      <c r="F197" s="5">
        <v>18000000000</v>
      </c>
      <c r="G197" s="5">
        <v>16000000000</v>
      </c>
    </row>
    <row r="198" spans="3:15" x14ac:dyDescent="0.35">
      <c r="C198" t="s">
        <v>195</v>
      </c>
      <c r="D198" s="5">
        <v>72000000000</v>
      </c>
      <c r="E198" s="5">
        <v>-40000000000</v>
      </c>
      <c r="F198" s="5">
        <v>-68000000000</v>
      </c>
      <c r="G198" s="5">
        <v>19000000000</v>
      </c>
    </row>
    <row r="199" spans="3:15" x14ac:dyDescent="0.35">
      <c r="C199" t="s">
        <v>12</v>
      </c>
      <c r="D199" s="5">
        <v>91000000000</v>
      </c>
      <c r="E199" s="5">
        <v>-45000000000</v>
      </c>
      <c r="F199" s="5">
        <v>-50000000000</v>
      </c>
      <c r="G199" s="5">
        <v>35000000000</v>
      </c>
    </row>
    <row r="200" spans="3:15" x14ac:dyDescent="0.35">
      <c r="C200" t="s">
        <v>15</v>
      </c>
      <c r="D200" s="6">
        <v>117.86</v>
      </c>
      <c r="E200" s="6">
        <v>-58.53</v>
      </c>
      <c r="F200" s="6">
        <v>-65.39</v>
      </c>
      <c r="G200" s="6">
        <v>45.31</v>
      </c>
    </row>
    <row r="201" spans="3:15" x14ac:dyDescent="0.35">
      <c r="C201" t="s">
        <v>47</v>
      </c>
      <c r="I201" s="6">
        <v>9.23</v>
      </c>
      <c r="J201" s="6">
        <v>12.37</v>
      </c>
      <c r="K201" s="6">
        <v>14.97</v>
      </c>
      <c r="L201" s="6">
        <v>22.84</v>
      </c>
      <c r="M201" s="5">
        <v>22</v>
      </c>
      <c r="N201" s="6">
        <v>6.18</v>
      </c>
      <c r="O201" s="6">
        <v>4.1500000000000004</v>
      </c>
    </row>
    <row r="202" spans="3:15" x14ac:dyDescent="0.35">
      <c r="C202" t="s">
        <v>61</v>
      </c>
      <c r="I202" s="6">
        <v>19.93</v>
      </c>
      <c r="J202" s="6">
        <v>8.41</v>
      </c>
      <c r="K202" s="6">
        <v>6.81</v>
      </c>
      <c r="L202" s="6">
        <v>5.91</v>
      </c>
      <c r="M202" s="6">
        <v>6.14</v>
      </c>
      <c r="N202" s="6">
        <v>24.6</v>
      </c>
      <c r="O202" s="5">
        <v>0</v>
      </c>
    </row>
    <row r="203" spans="3:15" x14ac:dyDescent="0.35">
      <c r="C203" t="s">
        <v>64</v>
      </c>
      <c r="I203" s="6">
        <v>0.81</v>
      </c>
      <c r="J203" s="6">
        <v>0.38</v>
      </c>
      <c r="K203" s="6">
        <v>0.43</v>
      </c>
      <c r="L203" s="6">
        <v>0.36</v>
      </c>
      <c r="M203" s="6">
        <v>0.39</v>
      </c>
      <c r="N203" s="6">
        <v>0.83</v>
      </c>
      <c r="O203" s="5">
        <v>0</v>
      </c>
    </row>
    <row r="204" spans="3:15" x14ac:dyDescent="0.35">
      <c r="C204" t="s">
        <v>196</v>
      </c>
    </row>
    <row r="205" spans="3:15" x14ac:dyDescent="0.35">
      <c r="C205" t="s">
        <v>197</v>
      </c>
      <c r="I205" s="6">
        <v>1.7299999999999999E-2</v>
      </c>
      <c r="J205" s="6">
        <v>3.6900000000000002E-2</v>
      </c>
      <c r="K205" s="6">
        <v>5.7999999999999996E-2</v>
      </c>
      <c r="L205" s="6">
        <v>9.9499999999999991E-2</v>
      </c>
      <c r="M205" s="6">
        <v>0.1012</v>
      </c>
      <c r="N205" s="6">
        <v>3.6000000000000004E-2</v>
      </c>
      <c r="O205" s="6">
        <v>2.3099999999999999E-2</v>
      </c>
    </row>
    <row r="206" spans="3:15" x14ac:dyDescent="0.35">
      <c r="C206" t="s">
        <v>198</v>
      </c>
      <c r="I206" s="6">
        <v>9.2499999999999999E-2</v>
      </c>
      <c r="J206" s="6">
        <v>0.12179999999999999</v>
      </c>
      <c r="K206" s="6">
        <v>0.15229999999999999</v>
      </c>
      <c r="L206" s="6">
        <v>0.26640000000000003</v>
      </c>
      <c r="M206" s="6">
        <v>0.32539999999999997</v>
      </c>
      <c r="N206" s="6">
        <v>0.1215</v>
      </c>
      <c r="O206" s="6">
        <v>0.11710000000000001</v>
      </c>
    </row>
    <row r="207" spans="3:15" x14ac:dyDescent="0.35">
      <c r="C207" t="s">
        <v>199</v>
      </c>
      <c r="I207" s="6">
        <v>9.4499999999999987E-2</v>
      </c>
      <c r="J207" s="6">
        <v>0.13089999999999999</v>
      </c>
      <c r="K207" s="6">
        <v>0.12609999999999999</v>
      </c>
      <c r="L207" s="6">
        <v>0.20980000000000001</v>
      </c>
      <c r="M207" s="6">
        <v>0.25290000000000001</v>
      </c>
      <c r="N207" s="6">
        <v>0.13269999999999998</v>
      </c>
      <c r="O207" s="6">
        <v>0.25</v>
      </c>
    </row>
    <row r="208" spans="3:15" x14ac:dyDescent="0.35">
      <c r="C208" t="s">
        <v>200</v>
      </c>
      <c r="I208" s="6">
        <v>2.68</v>
      </c>
      <c r="J208" s="5">
        <v>6</v>
      </c>
      <c r="K208" s="6">
        <v>8.33</v>
      </c>
      <c r="L208" s="6">
        <v>17.149999999999999</v>
      </c>
      <c r="M208" s="6">
        <v>10.97</v>
      </c>
      <c r="N208" s="6">
        <v>3.05</v>
      </c>
      <c r="O208" s="6">
        <v>2.2400000000000002</v>
      </c>
    </row>
    <row r="209" spans="2:15" x14ac:dyDescent="0.35">
      <c r="C209" t="s">
        <v>58</v>
      </c>
      <c r="I209" s="6">
        <v>1.84</v>
      </c>
      <c r="J209" s="6">
        <v>1.02</v>
      </c>
      <c r="K209" s="6">
        <v>1.04</v>
      </c>
      <c r="L209" s="6">
        <v>1.57</v>
      </c>
      <c r="M209" s="5">
        <v>2</v>
      </c>
      <c r="N209" s="6">
        <v>2.99</v>
      </c>
      <c r="O209" s="5">
        <v>0</v>
      </c>
    </row>
    <row r="210" spans="2:15" x14ac:dyDescent="0.35">
      <c r="C210" t="s">
        <v>55</v>
      </c>
      <c r="I210" s="6">
        <v>99.77</v>
      </c>
      <c r="J210" s="6">
        <v>101.6</v>
      </c>
      <c r="K210" s="6">
        <v>98.31</v>
      </c>
      <c r="L210" s="6">
        <v>85.77</v>
      </c>
      <c r="M210" s="6">
        <v>67.599999999999994</v>
      </c>
      <c r="N210" s="6">
        <v>50.88</v>
      </c>
      <c r="O210" s="6">
        <v>35.47</v>
      </c>
    </row>
    <row r="211" spans="2:15" x14ac:dyDescent="0.35">
      <c r="C211" t="s">
        <v>201</v>
      </c>
      <c r="I211" s="6">
        <v>1.84</v>
      </c>
      <c r="J211" s="6">
        <v>1.02</v>
      </c>
      <c r="K211" s="6">
        <v>1.04</v>
      </c>
      <c r="L211" s="6">
        <v>1.57</v>
      </c>
      <c r="M211" s="5">
        <v>2</v>
      </c>
      <c r="N211" s="6">
        <v>2.99</v>
      </c>
      <c r="O211" s="5">
        <v>0</v>
      </c>
    </row>
    <row r="212" spans="2:15" x14ac:dyDescent="0.35">
      <c r="C212" t="s">
        <v>202</v>
      </c>
      <c r="I212" s="6">
        <v>99.77</v>
      </c>
      <c r="J212" s="6">
        <v>101.6</v>
      </c>
      <c r="K212" s="6">
        <v>98.31</v>
      </c>
      <c r="L212" s="6">
        <v>85.77</v>
      </c>
      <c r="M212" s="6">
        <v>67.599999999999994</v>
      </c>
      <c r="N212" s="6">
        <v>50.88</v>
      </c>
      <c r="O212" s="6">
        <v>35.47</v>
      </c>
    </row>
    <row r="213" spans="2:15" x14ac:dyDescent="0.35">
      <c r="C213" t="s">
        <v>203</v>
      </c>
      <c r="I213" s="5">
        <v>52000000000</v>
      </c>
      <c r="J213" s="5">
        <v>37000000000</v>
      </c>
      <c r="K213" s="5">
        <v>12000000000</v>
      </c>
      <c r="L213" s="5">
        <v>16000000000</v>
      </c>
      <c r="M213" s="5">
        <v>9000000000</v>
      </c>
      <c r="N213" s="5">
        <v>16000000000</v>
      </c>
      <c r="O213" s="5">
        <v>23000000000</v>
      </c>
    </row>
    <row r="214" spans="2:15" x14ac:dyDescent="0.35">
      <c r="C214" t="s">
        <v>204</v>
      </c>
      <c r="I214" s="5">
        <v>37000000000</v>
      </c>
      <c r="J214" s="5">
        <v>31000000000</v>
      </c>
      <c r="K214" s="5">
        <v>13000000000</v>
      </c>
      <c r="L214" s="5">
        <v>2000000000</v>
      </c>
      <c r="M214" s="5">
        <v>4000000000</v>
      </c>
      <c r="N214" s="5">
        <v>3000000000</v>
      </c>
      <c r="O214" s="5">
        <v>9000000000</v>
      </c>
    </row>
    <row r="215" spans="2:15" x14ac:dyDescent="0.35">
      <c r="C215" t="s">
        <v>25</v>
      </c>
      <c r="I215" s="5">
        <v>89000000000</v>
      </c>
      <c r="J215" s="5">
        <v>68000000000</v>
      </c>
      <c r="K215" s="5">
        <v>25000000000</v>
      </c>
      <c r="L215" s="5">
        <v>18000000000</v>
      </c>
      <c r="M215" s="5">
        <v>13000000000</v>
      </c>
      <c r="N215" s="5">
        <v>19000000000</v>
      </c>
      <c r="O215" s="5">
        <v>32000000000</v>
      </c>
    </row>
    <row r="216" spans="2:15" x14ac:dyDescent="0.35">
      <c r="C216" t="s">
        <v>22</v>
      </c>
      <c r="I216" s="5">
        <v>79000000000</v>
      </c>
      <c r="J216" s="5">
        <v>57000000000</v>
      </c>
      <c r="K216" s="5">
        <v>14000000000</v>
      </c>
      <c r="L216" s="5">
        <v>8000000000</v>
      </c>
      <c r="M216" s="5">
        <v>10000000000</v>
      </c>
      <c r="N216" s="5">
        <v>13000000000</v>
      </c>
      <c r="O216" s="5">
        <v>30000000000</v>
      </c>
    </row>
    <row r="217" spans="2:15" x14ac:dyDescent="0.35">
      <c r="C217" t="s">
        <v>205</v>
      </c>
      <c r="I217" s="5">
        <v>-136000000000</v>
      </c>
      <c r="J217" s="5">
        <v>9000000000</v>
      </c>
      <c r="K217" s="5">
        <v>45000000000</v>
      </c>
      <c r="L217" s="5">
        <v>64000000000</v>
      </c>
      <c r="M217" s="5">
        <v>61000000000</v>
      </c>
      <c r="N217" s="5">
        <v>26000000000</v>
      </c>
      <c r="O217" s="5">
        <v>-3000000000</v>
      </c>
    </row>
    <row r="218" spans="2:15" x14ac:dyDescent="0.35">
      <c r="C218" t="s">
        <v>206</v>
      </c>
      <c r="I218" s="5">
        <v>32000000000</v>
      </c>
      <c r="J218" s="5">
        <v>32000000000</v>
      </c>
      <c r="K218" s="5">
        <v>38000000000</v>
      </c>
      <c r="L218" s="5">
        <v>6000000000</v>
      </c>
      <c r="M218" s="5">
        <v>28000000000</v>
      </c>
      <c r="N218" s="5">
        <v>-3000000000</v>
      </c>
      <c r="O218" s="5">
        <v>12000000000</v>
      </c>
    </row>
    <row r="219" spans="2:15" x14ac:dyDescent="0.35">
      <c r="C219" t="s">
        <v>207</v>
      </c>
      <c r="I219" s="5">
        <v>-36000000000</v>
      </c>
      <c r="J219" s="5">
        <v>-36000000000</v>
      </c>
      <c r="K219" s="5">
        <v>-18000000000</v>
      </c>
      <c r="L219" s="5">
        <v>-20000000000</v>
      </c>
      <c r="M219" s="5">
        <v>-10000000000</v>
      </c>
      <c r="N219" s="5">
        <v>-2000000000</v>
      </c>
      <c r="O219" s="5">
        <v>-45000000000</v>
      </c>
    </row>
    <row r="220" spans="2:15" x14ac:dyDescent="0.35">
      <c r="C220" t="s">
        <v>14</v>
      </c>
      <c r="I220" s="5">
        <v>-5000000000</v>
      </c>
      <c r="J220" s="5">
        <v>-5000000000</v>
      </c>
      <c r="K220" s="5">
        <v>20000000000</v>
      </c>
      <c r="L220" s="5">
        <v>-14000000000</v>
      </c>
      <c r="M220" s="5">
        <v>18000000000</v>
      </c>
      <c r="N220" s="5">
        <v>-5000000000</v>
      </c>
      <c r="O220" s="5">
        <v>-33000000000</v>
      </c>
    </row>
    <row r="221" spans="2:15" x14ac:dyDescent="0.35">
      <c r="C221" t="s">
        <v>16</v>
      </c>
      <c r="I221" s="6">
        <v>-6.07</v>
      </c>
      <c r="J221" s="6">
        <v>-6.07</v>
      </c>
      <c r="K221" s="6">
        <v>25.55</v>
      </c>
      <c r="L221" s="6">
        <v>-17.95</v>
      </c>
      <c r="M221" s="6">
        <v>24.12</v>
      </c>
      <c r="N221" s="6">
        <v>-6.56</v>
      </c>
      <c r="O221" s="6">
        <v>-54.84</v>
      </c>
    </row>
    <row r="223" spans="2:15" x14ac:dyDescent="0.35">
      <c r="B223" t="s">
        <v>208</v>
      </c>
      <c r="C223" t="s">
        <v>209</v>
      </c>
      <c r="D223" s="5">
        <v>760000000</v>
      </c>
      <c r="E223" s="5">
        <v>2000000000</v>
      </c>
      <c r="F223" s="5">
        <v>4000000000</v>
      </c>
      <c r="G223" s="5">
        <v>2000000000</v>
      </c>
      <c r="H223" s="5">
        <v>7000000000</v>
      </c>
      <c r="J223" s="5">
        <v>10000000000</v>
      </c>
      <c r="K223" s="5">
        <v>12000000000</v>
      </c>
      <c r="L223" s="5">
        <v>18000000000</v>
      </c>
      <c r="M223" s="5">
        <v>17000000000</v>
      </c>
      <c r="N223" s="5">
        <v>5000000000</v>
      </c>
      <c r="O223" s="5">
        <v>2000000000</v>
      </c>
    </row>
    <row r="224" spans="2:15" x14ac:dyDescent="0.35">
      <c r="C224" t="s">
        <v>344</v>
      </c>
      <c r="H224" s="6">
        <v>46.5</v>
      </c>
      <c r="J224" s="6">
        <v>10.54</v>
      </c>
      <c r="K224" s="5">
        <v>6</v>
      </c>
      <c r="L224" s="5">
        <v>11</v>
      </c>
      <c r="M224" s="5">
        <v>6</v>
      </c>
      <c r="N224" s="5">
        <v>2</v>
      </c>
    </row>
    <row r="225" spans="3:15" x14ac:dyDescent="0.35">
      <c r="C225" t="s">
        <v>66</v>
      </c>
      <c r="H225" s="6">
        <v>5.0369999999999999</v>
      </c>
      <c r="J225" s="6">
        <v>0.85170000000000001</v>
      </c>
      <c r="K225" s="6">
        <v>0.40079999999999999</v>
      </c>
      <c r="L225" s="6">
        <v>0.48149999999999998</v>
      </c>
      <c r="M225" s="6">
        <v>0.28039999999999998</v>
      </c>
      <c r="N225" s="6">
        <v>0.49060000000000004</v>
      </c>
    </row>
    <row r="226" spans="3:15" x14ac:dyDescent="0.35">
      <c r="C226" t="s">
        <v>345</v>
      </c>
      <c r="H226" s="6">
        <v>0.25409999999999999</v>
      </c>
      <c r="J226" s="6">
        <v>0.10439999999999999</v>
      </c>
      <c r="K226" s="6">
        <v>6.5199999999999994E-2</v>
      </c>
      <c r="L226" s="6">
        <v>8.8699999999999987E-2</v>
      </c>
      <c r="M226" s="6">
        <v>4.3499999999999997E-2</v>
      </c>
      <c r="N226" s="6">
        <v>1.1399999999999999E-2</v>
      </c>
    </row>
    <row r="227" spans="3:15" x14ac:dyDescent="0.35">
      <c r="C227" t="s">
        <v>46</v>
      </c>
      <c r="D227" s="6">
        <v>0.99</v>
      </c>
      <c r="E227" s="6">
        <v>3.06</v>
      </c>
      <c r="F227" s="6">
        <v>5.18</v>
      </c>
      <c r="G227" s="6">
        <v>2.2400000000000002</v>
      </c>
      <c r="H227" s="6">
        <v>9.23</v>
      </c>
      <c r="J227" s="6">
        <v>12.37</v>
      </c>
      <c r="K227" s="6">
        <v>14.97</v>
      </c>
      <c r="L227" s="6">
        <v>22.84</v>
      </c>
      <c r="M227" s="6">
        <v>21.4</v>
      </c>
      <c r="N227" s="6">
        <v>6.01</v>
      </c>
      <c r="O227" s="6">
        <v>3.23</v>
      </c>
    </row>
    <row r="228" spans="3:15" x14ac:dyDescent="0.35">
      <c r="C228" t="s">
        <v>68</v>
      </c>
      <c r="H228" s="6">
        <v>46.5</v>
      </c>
      <c r="J228" s="6">
        <v>10.54</v>
      </c>
      <c r="K228" s="5">
        <v>6</v>
      </c>
      <c r="L228" s="5">
        <v>11</v>
      </c>
      <c r="M228" s="5">
        <v>6</v>
      </c>
      <c r="N228" s="5">
        <v>2</v>
      </c>
    </row>
    <row r="229" spans="3:15" x14ac:dyDescent="0.35">
      <c r="C229" t="s">
        <v>346</v>
      </c>
      <c r="H229" s="6">
        <v>5.0369999999999999</v>
      </c>
      <c r="J229" s="6">
        <v>0.85170000000000001</v>
      </c>
      <c r="K229" s="6">
        <v>0.40079999999999999</v>
      </c>
      <c r="L229" s="6">
        <v>0.48149999999999998</v>
      </c>
      <c r="M229" s="6">
        <v>0.28039999999999998</v>
      </c>
      <c r="N229" s="6">
        <v>0.49060000000000004</v>
      </c>
    </row>
    <row r="230" spans="3:15" x14ac:dyDescent="0.35">
      <c r="C230" t="s">
        <v>347</v>
      </c>
      <c r="H230" s="6">
        <v>0.25409999999999999</v>
      </c>
      <c r="J230" s="6">
        <v>0.10439999999999999</v>
      </c>
      <c r="K230" s="6">
        <v>6.5199999999999994E-2</v>
      </c>
      <c r="L230" s="6">
        <v>8.8699999999999987E-2</v>
      </c>
      <c r="M230" s="6">
        <v>4.3499999999999997E-2</v>
      </c>
      <c r="N230" s="6">
        <v>1.1399999999999999E-2</v>
      </c>
    </row>
    <row r="231" spans="3:15" x14ac:dyDescent="0.35">
      <c r="C231" t="s">
        <v>212</v>
      </c>
      <c r="D231" s="5">
        <v>41000000000</v>
      </c>
      <c r="E231" s="5">
        <v>45000000000</v>
      </c>
      <c r="F231" s="5">
        <v>89000000000</v>
      </c>
      <c r="G231" s="5">
        <v>62000000000</v>
      </c>
      <c r="H231" s="5">
        <v>175000000000</v>
      </c>
      <c r="J231" s="5">
        <v>212000000000</v>
      </c>
      <c r="K231" s="5">
        <v>184000000000</v>
      </c>
      <c r="L231" s="5">
        <v>291000000000</v>
      </c>
      <c r="M231" s="5">
        <v>259000000000</v>
      </c>
      <c r="N231" s="5">
        <v>137000000000</v>
      </c>
      <c r="O231" s="5">
        <v>101000000000</v>
      </c>
    </row>
    <row r="232" spans="3:15" x14ac:dyDescent="0.35">
      <c r="C232" t="s">
        <v>348</v>
      </c>
      <c r="H232" s="6">
        <v>46.5</v>
      </c>
      <c r="J232" s="6">
        <v>10.54</v>
      </c>
      <c r="K232" s="5">
        <v>6</v>
      </c>
      <c r="L232" s="5">
        <v>11</v>
      </c>
      <c r="M232" s="5">
        <v>6</v>
      </c>
      <c r="N232" s="5">
        <v>2</v>
      </c>
    </row>
    <row r="233" spans="3:15" x14ac:dyDescent="0.35">
      <c r="C233" t="s">
        <v>349</v>
      </c>
      <c r="H233" s="6">
        <v>5.0369999999999999</v>
      </c>
      <c r="J233" s="6">
        <v>0.85170000000000001</v>
      </c>
      <c r="K233" s="6">
        <v>0.40079999999999999</v>
      </c>
      <c r="L233" s="6">
        <v>0.48149999999999998</v>
      </c>
      <c r="M233" s="6">
        <v>0.28039999999999998</v>
      </c>
      <c r="N233" s="6">
        <v>0.49060000000000004</v>
      </c>
    </row>
    <row r="234" spans="3:15" x14ac:dyDescent="0.35">
      <c r="C234" t="s">
        <v>350</v>
      </c>
      <c r="H234" s="6">
        <v>0.25409999999999999</v>
      </c>
      <c r="J234" s="6">
        <v>0.10439999999999999</v>
      </c>
      <c r="K234" s="6">
        <v>6.5199999999999994E-2</v>
      </c>
      <c r="L234" s="6">
        <v>8.8699999999999987E-2</v>
      </c>
      <c r="M234" s="6">
        <v>4.3499999999999997E-2</v>
      </c>
      <c r="N234" s="6">
        <v>1.1399999999999999E-2</v>
      </c>
    </row>
    <row r="235" spans="3:15" x14ac:dyDescent="0.35">
      <c r="C235" t="s">
        <v>214</v>
      </c>
      <c r="I235" s="6">
        <v>19.82</v>
      </c>
    </row>
    <row r="236" spans="3:15" x14ac:dyDescent="0.35">
      <c r="C236" t="s">
        <v>216</v>
      </c>
      <c r="I236" s="6">
        <v>7.42</v>
      </c>
    </row>
    <row r="237" spans="3:15" x14ac:dyDescent="0.35">
      <c r="C237" t="s">
        <v>219</v>
      </c>
      <c r="I237" s="6">
        <v>1.83</v>
      </c>
    </row>
    <row r="238" spans="3:15" x14ac:dyDescent="0.35">
      <c r="C238" t="s">
        <v>225</v>
      </c>
      <c r="I238" s="6">
        <v>9.23</v>
      </c>
    </row>
    <row r="239" spans="3:15" x14ac:dyDescent="0.35">
      <c r="C239" t="s">
        <v>227</v>
      </c>
      <c r="D239" s="6">
        <v>13.15</v>
      </c>
    </row>
    <row r="240" spans="3:15" x14ac:dyDescent="0.35">
      <c r="C240" t="s">
        <v>228</v>
      </c>
      <c r="I240" s="6">
        <v>99.77</v>
      </c>
    </row>
    <row r="241" spans="3:9" x14ac:dyDescent="0.35">
      <c r="C241" t="s">
        <v>230</v>
      </c>
      <c r="D241" s="6">
        <v>0.41</v>
      </c>
    </row>
    <row r="242" spans="3:9" x14ac:dyDescent="0.35">
      <c r="C242" t="s">
        <v>231</v>
      </c>
      <c r="D242" s="6">
        <v>0.3</v>
      </c>
    </row>
    <row r="243" spans="3:9" x14ac:dyDescent="0.35">
      <c r="C243" t="s">
        <v>232</v>
      </c>
      <c r="D243" s="6">
        <v>1.1599999999999999</v>
      </c>
    </row>
    <row r="244" spans="3:9" x14ac:dyDescent="0.35">
      <c r="C244" t="s">
        <v>233</v>
      </c>
      <c r="D244" s="6">
        <v>0.48</v>
      </c>
    </row>
    <row r="245" spans="3:9" x14ac:dyDescent="0.35">
      <c r="C245" t="s">
        <v>234</v>
      </c>
      <c r="D245" s="6">
        <v>3.48</v>
      </c>
    </row>
    <row r="246" spans="3:9" x14ac:dyDescent="0.35">
      <c r="C246" t="s">
        <v>235</v>
      </c>
      <c r="D246" s="6">
        <v>0.22</v>
      </c>
    </row>
    <row r="247" spans="3:9" x14ac:dyDescent="0.35">
      <c r="C247" t="s">
        <v>236</v>
      </c>
      <c r="D247" s="6">
        <v>5.35</v>
      </c>
    </row>
    <row r="248" spans="3:9" x14ac:dyDescent="0.35">
      <c r="C248" t="s">
        <v>12</v>
      </c>
      <c r="D248" s="5">
        <v>91000000000</v>
      </c>
    </row>
    <row r="249" spans="3:9" x14ac:dyDescent="0.35">
      <c r="C249" t="s">
        <v>238</v>
      </c>
      <c r="I249" s="6">
        <v>-1.59</v>
      </c>
    </row>
    <row r="250" spans="3:9" x14ac:dyDescent="0.35">
      <c r="C250" t="s">
        <v>239</v>
      </c>
      <c r="I250" s="5">
        <v>0</v>
      </c>
    </row>
    <row r="251" spans="3:9" x14ac:dyDescent="0.35">
      <c r="C251" t="s">
        <v>240</v>
      </c>
      <c r="I251" s="5">
        <v>0</v>
      </c>
    </row>
    <row r="252" spans="3:9" x14ac:dyDescent="0.35">
      <c r="C252" t="s">
        <v>241</v>
      </c>
      <c r="I252" s="5">
        <v>0</v>
      </c>
    </row>
    <row r="253" spans="3:9" x14ac:dyDescent="0.35">
      <c r="C253" t="s">
        <v>243</v>
      </c>
      <c r="D253" s="6">
        <v>77.88</v>
      </c>
    </row>
    <row r="254" spans="3:9" x14ac:dyDescent="0.35">
      <c r="C254" t="s">
        <v>244</v>
      </c>
      <c r="D254" s="6">
        <v>81.540000000000006</v>
      </c>
    </row>
    <row r="255" spans="3:9" x14ac:dyDescent="0.35">
      <c r="C255" t="s">
        <v>245</v>
      </c>
      <c r="D255" s="6">
        <v>25.19</v>
      </c>
    </row>
    <row r="256" spans="3:9" x14ac:dyDescent="0.35">
      <c r="C256" t="s">
        <v>246</v>
      </c>
      <c r="D256" s="6">
        <v>134.22999999999999</v>
      </c>
    </row>
    <row r="257" spans="3:9" x14ac:dyDescent="0.35">
      <c r="C257" t="s">
        <v>247</v>
      </c>
      <c r="D257" s="6">
        <v>1.17</v>
      </c>
    </row>
    <row r="258" spans="3:9" x14ac:dyDescent="0.35">
      <c r="C258" t="s">
        <v>42</v>
      </c>
      <c r="I258" s="5">
        <v>141000000000</v>
      </c>
    </row>
    <row r="259" spans="3:9" x14ac:dyDescent="0.35">
      <c r="C259" t="s">
        <v>250</v>
      </c>
      <c r="I259" s="5">
        <v>287000000000</v>
      </c>
    </row>
    <row r="260" spans="3:9" x14ac:dyDescent="0.35">
      <c r="C260" t="s">
        <v>251</v>
      </c>
      <c r="I260" s="5">
        <v>771180000</v>
      </c>
    </row>
    <row r="261" spans="3:9" x14ac:dyDescent="0.35">
      <c r="C261" t="s">
        <v>252</v>
      </c>
      <c r="I261" s="6">
        <v>0.24079999999999999</v>
      </c>
    </row>
    <row r="262" spans="3:9" x14ac:dyDescent="0.35">
      <c r="C262" t="s">
        <v>253</v>
      </c>
      <c r="D262" s="6">
        <v>0.41979999999999995</v>
      </c>
    </row>
    <row r="263" spans="3:9" x14ac:dyDescent="0.35">
      <c r="C263" t="s">
        <v>254</v>
      </c>
      <c r="D263" s="6">
        <v>0.13339999999999999</v>
      </c>
    </row>
    <row r="264" spans="3:9" x14ac:dyDescent="0.35">
      <c r="C264" t="s">
        <v>255</v>
      </c>
      <c r="D264" s="6">
        <v>1.8500000000000003E-2</v>
      </c>
    </row>
    <row r="265" spans="3:9" x14ac:dyDescent="0.35">
      <c r="C265" t="s">
        <v>256</v>
      </c>
      <c r="D265" s="6">
        <v>-0.33260000000000001</v>
      </c>
    </row>
    <row r="266" spans="3:9" x14ac:dyDescent="0.35">
      <c r="C266" t="s">
        <v>257</v>
      </c>
      <c r="D266" s="6">
        <v>8.4900000000000003E-2</v>
      </c>
    </row>
    <row r="267" spans="3:9" x14ac:dyDescent="0.35">
      <c r="C267" t="s">
        <v>258</v>
      </c>
      <c r="D267" s="6">
        <v>-0.56000000000000005</v>
      </c>
    </row>
    <row r="268" spans="3:9" x14ac:dyDescent="0.35">
      <c r="C268" t="s">
        <v>351</v>
      </c>
      <c r="I268" s="6">
        <v>39.5</v>
      </c>
    </row>
    <row r="269" spans="3:9" x14ac:dyDescent="0.35">
      <c r="C269" t="s">
        <v>352</v>
      </c>
      <c r="I269" s="6">
        <v>46.5</v>
      </c>
    </row>
    <row r="270" spans="3:9" x14ac:dyDescent="0.35">
      <c r="C270" t="s">
        <v>353</v>
      </c>
      <c r="I270" s="6">
        <v>5.0369999999999999</v>
      </c>
    </row>
    <row r="271" spans="3:9" x14ac:dyDescent="0.35">
      <c r="C271" t="s">
        <v>354</v>
      </c>
      <c r="I271" s="6">
        <v>0.25409999999999999</v>
      </c>
    </row>
    <row r="272" spans="3:9" x14ac:dyDescent="0.35">
      <c r="C272" t="s">
        <v>355</v>
      </c>
      <c r="I272" t="s">
        <v>1300</v>
      </c>
    </row>
    <row r="273" spans="3:9" x14ac:dyDescent="0.35">
      <c r="C273" t="s">
        <v>259</v>
      </c>
      <c r="I273" s="5">
        <v>2</v>
      </c>
    </row>
    <row r="274" spans="3:9" x14ac:dyDescent="0.35">
      <c r="C274" t="s">
        <v>260</v>
      </c>
      <c r="I274" s="6">
        <v>0.86</v>
      </c>
    </row>
    <row r="275" spans="3:9" x14ac:dyDescent="0.35">
      <c r="C275" t="s">
        <v>261</v>
      </c>
      <c r="I275" s="6">
        <v>0.14000000000000001</v>
      </c>
    </row>
    <row r="276" spans="3:9" x14ac:dyDescent="0.35">
      <c r="C276" t="s">
        <v>262</v>
      </c>
      <c r="I276" s="6">
        <v>0.43</v>
      </c>
    </row>
    <row r="277" spans="3:9" x14ac:dyDescent="0.35">
      <c r="C277" t="s">
        <v>263</v>
      </c>
      <c r="I277" s="6">
        <v>0.91</v>
      </c>
    </row>
    <row r="278" spans="3:9" x14ac:dyDescent="0.35">
      <c r="C278" t="s">
        <v>264</v>
      </c>
      <c r="I278" s="6">
        <v>0.67</v>
      </c>
    </row>
    <row r="279" spans="3:9" x14ac:dyDescent="0.35">
      <c r="C279" t="s">
        <v>265</v>
      </c>
      <c r="I279" s="6">
        <v>0.35</v>
      </c>
    </row>
    <row r="280" spans="3:9" x14ac:dyDescent="0.35">
      <c r="C280" t="s">
        <v>266</v>
      </c>
      <c r="I280" s="6">
        <v>0.6</v>
      </c>
    </row>
    <row r="281" spans="3:9" x14ac:dyDescent="0.35">
      <c r="C281" t="s">
        <v>271</v>
      </c>
      <c r="D281" s="5">
        <v>10000000000</v>
      </c>
    </row>
    <row r="282" spans="3:9" x14ac:dyDescent="0.35">
      <c r="C282" t="s">
        <v>272</v>
      </c>
      <c r="D282" s="5">
        <v>412000000000</v>
      </c>
    </row>
    <row r="283" spans="3:9" x14ac:dyDescent="0.35">
      <c r="C283" t="s">
        <v>273</v>
      </c>
      <c r="D283" s="5">
        <v>268000000000</v>
      </c>
    </row>
    <row r="284" spans="3:9" x14ac:dyDescent="0.35">
      <c r="C284" t="s">
        <v>193</v>
      </c>
      <c r="D284" s="5">
        <v>-136000000000</v>
      </c>
    </row>
    <row r="285" spans="3:9" x14ac:dyDescent="0.35">
      <c r="C285" t="s">
        <v>192</v>
      </c>
      <c r="I285" s="5">
        <v>77000000000</v>
      </c>
    </row>
    <row r="286" spans="3:9" x14ac:dyDescent="0.35">
      <c r="C286" t="s">
        <v>191</v>
      </c>
      <c r="D286" s="5">
        <v>37000000000</v>
      </c>
    </row>
    <row r="287" spans="3:9" x14ac:dyDescent="0.35">
      <c r="C287" t="s">
        <v>190</v>
      </c>
      <c r="D287" s="5">
        <v>52000000000</v>
      </c>
    </row>
    <row r="288" spans="3:9" x14ac:dyDescent="0.35">
      <c r="C288" t="s">
        <v>23</v>
      </c>
      <c r="D288" s="5">
        <v>89000000000</v>
      </c>
    </row>
    <row r="289" spans="3:9" x14ac:dyDescent="0.35">
      <c r="C289" t="s">
        <v>20</v>
      </c>
      <c r="D289" s="5">
        <v>79000000000</v>
      </c>
    </row>
    <row r="290" spans="3:9" x14ac:dyDescent="0.35">
      <c r="C290" t="s">
        <v>274</v>
      </c>
      <c r="I290" s="5">
        <v>144000000000</v>
      </c>
    </row>
  </sheetData>
  <pageMargins left="0.7" right="0.7" top="0.75" bottom="0.75" header="0.3" footer="0.3"/>
  <ignoredErrors>
    <ignoredError sqref="A1:O291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257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x14ac:dyDescent="0.35">
      <c r="C1" t="s">
        <v>1301</v>
      </c>
      <c r="D1" t="s">
        <v>1</v>
      </c>
      <c r="H1" t="s">
        <v>2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</row>
    <row r="2" spans="1:13" x14ac:dyDescent="0.35">
      <c r="C2" t="s">
        <v>1302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vm="135">
        <f ca="1">IFERROR(_xlfn.STOCKHISTORY("XIDX:" &amp; $C$1, J1, , 0, 0, 1), "Libur")</f>
        <v>70</v>
      </c>
      <c r="K2" s="2" vm="204">
        <f ca="1">IFERROR(_xlfn.STOCKHISTORY("XIDX:" &amp; $C$1, K1, , 0, 0, 1), "Libur")</f>
        <v>232</v>
      </c>
      <c r="L2" s="2" vm="291">
        <f ca="1">IFERROR(_xlfn.STOCKHISTORY("XIDX:" &amp; $C$1, L1, , 0, 0, 1), "Libur")</f>
        <v>615</v>
      </c>
      <c r="M2" s="2" t="str">
        <f ca="1">IFERROR(_xlfn.STOCKHISTORY("XIDX:" &amp; $C$1, M1, , 0, 0, 1), "Libur")</f>
        <v>Libur</v>
      </c>
    </row>
    <row r="3" spans="1:13" x14ac:dyDescent="0.35">
      <c r="D3" s="1">
        <v>46111</v>
      </c>
      <c r="H3" s="1">
        <f>IFERROR(INDEX(D3:G3,COUNT(D3:G3)),"")</f>
        <v>46111</v>
      </c>
    </row>
    <row r="4" spans="1:13" x14ac:dyDescent="0.35">
      <c r="B4" t="s">
        <v>4</v>
      </c>
      <c r="C4" t="s">
        <v>5</v>
      </c>
      <c r="D4" s="2">
        <f>IFERROR(INDEX(D51:D500,MATCH($C$4,$C$51:$C$500,0)),"")</f>
        <v>8041784675</v>
      </c>
      <c r="H4" s="2">
        <f>IFERROR(SUM(D4:G4)*(4/MAX(1,COUNT(D4:G4))),"")</f>
        <v>32167138700</v>
      </c>
      <c r="I4" s="2">
        <f>IFERROR(INDEX(I51:I500,MATCH($C$4,$C$51:$C$500,0)),"")</f>
        <v>60435433392</v>
      </c>
      <c r="J4" s="2">
        <f>IFERROR(INDEX(J51:J500,MATCH($C$4,$C$51:$C$500,0)),"")</f>
        <v>138896182203</v>
      </c>
      <c r="K4" s="2">
        <f>IFERROR(INDEX(K51:K500,MATCH($C$4,$C$51:$C$500,0)),"")</f>
        <v>127324115086</v>
      </c>
      <c r="L4" s="2">
        <f>IFERROR(INDEX(L51:L500,MATCH($C$4,$C$51:$C$500,0)),"")</f>
        <v>146671339705</v>
      </c>
      <c r="M4" s="2">
        <f>IFERROR(INDEX(M51:M500,MATCH($C$4,$C$51:$C$500,0)),"")</f>
        <v>171557472303</v>
      </c>
    </row>
    <row r="5" spans="1:13" x14ac:dyDescent="0.35">
      <c r="B5" t="s">
        <v>6</v>
      </c>
      <c r="C5" t="s">
        <v>7</v>
      </c>
      <c r="D5" s="2">
        <f>IFERROR(INDEX(D51:D500,MATCH($C$5,$C$51:$C$500,0)),"")</f>
        <v>-975213684</v>
      </c>
      <c r="H5" s="2">
        <f>IFERROR(SUM(D5:G5)*(4/MAX(1,COUNT(D5:G5))),"")</f>
        <v>-3900854736</v>
      </c>
      <c r="I5" s="2">
        <f>IFERROR(INDEX(I51:I500,MATCH($C$5,$C$51:$C$500,0)),"")</f>
        <v>-13035428068</v>
      </c>
      <c r="J5" s="2">
        <f>IFERROR(INDEX(J51:J500,MATCH($C$5,$C$51:$C$500,0)),"")</f>
        <v>2910253661</v>
      </c>
      <c r="K5" s="2">
        <f>IFERROR(INDEX(K51:K500,MATCH($C$5,$C$51:$C$500,0)),"")</f>
        <v>-10201416931</v>
      </c>
      <c r="L5" s="2">
        <f>IFERROR(INDEX(L51:L500,MATCH($C$5,$C$51:$C$500,0)),"")</f>
        <v>961130448</v>
      </c>
      <c r="M5" s="2">
        <f>IFERROR(INDEX(M51:M500,MATCH($C$5,$C$51:$C$500,0)),"")</f>
        <v>11196784264</v>
      </c>
    </row>
    <row r="6" spans="1:13" x14ac:dyDescent="0.35">
      <c r="B6" t="s">
        <v>8</v>
      </c>
      <c r="C6" t="s">
        <v>9</v>
      </c>
      <c r="D6" s="2">
        <f>IFERROR(INDEX(D51:D500,MATCH($C$6,$C$51:$C$500,0)),"")</f>
        <v>247656284072</v>
      </c>
      <c r="H6" s="2">
        <f>IFERROR(INDEX(D6:G6,COUNT(D6:G6)),"")</f>
        <v>247656284072</v>
      </c>
      <c r="I6" s="2">
        <f>IFERROR(INDEX(I51:I500,MATCH($C$6,$C$51:$C$500,0)),"")</f>
        <v>247656284072</v>
      </c>
      <c r="J6" s="2">
        <f>IFERROR(INDEX(J51:J500,MATCH($C$6,$C$51:$C$500,0)),"")</f>
        <v>260691712141</v>
      </c>
      <c r="K6" s="2">
        <f>IFERROR(INDEX(K51:K500,MATCH($C$6,$C$51:$C$500,0)),"")</f>
        <v>259850750539</v>
      </c>
      <c r="L6" s="2">
        <f>IFERROR(INDEX(L51:L500,MATCH($C$6,$C$51:$C$500,0)),"")</f>
        <v>270052167470</v>
      </c>
      <c r="M6" s="2">
        <f>IFERROR(INDEX(M51:M500,MATCH($C$6,$C$51:$C$500,0)),"")</f>
        <v>86161443634</v>
      </c>
    </row>
    <row r="7" spans="1:13" x14ac:dyDescent="0.35">
      <c r="B7" t="s">
        <v>10</v>
      </c>
      <c r="C7" t="s">
        <v>11</v>
      </c>
      <c r="D7" s="3">
        <f>IFERROR(INDEX(D51:D500,MATCH($C$7,$C$51:$C$500,0))/1000000000,"")</f>
        <v>1.44</v>
      </c>
      <c r="H7" s="3">
        <f>IFERROR(INDEX(D7:G7,COUNT(D7:G7)),"")</f>
        <v>1.44</v>
      </c>
      <c r="I7" s="3">
        <f>IFERROR(INDEX(I51:I500,MATCH($C$7,$C$51:$C$500,0))/1000000000,"")</f>
        <v>1.44</v>
      </c>
      <c r="J7" s="3">
        <f>IFERROR(INDEX(J51:J500,MATCH($C$7,$C$51:$C$500,0))/1000000000,"")</f>
        <v>1.44</v>
      </c>
      <c r="K7" s="3">
        <f>IFERROR(INDEX(K51:K500,MATCH($C$7,$C$51:$C$500,0))/1000000000,"")</f>
        <v>1.44</v>
      </c>
      <c r="L7" s="3">
        <f>IFERROR(INDEX(L51:L500,MATCH($C$7,$C$51:$C$500,0))/1000000000,"")</f>
        <v>1.44</v>
      </c>
      <c r="M7" s="3">
        <f>IFERROR(INDEX(M51:M500,MATCH($C$7,$C$51:$C$500,0))/1000000000,"")</f>
        <v>0.67</v>
      </c>
    </row>
    <row r="8" spans="1:13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-1000000000</v>
      </c>
      <c r="J8" s="2">
        <f>IFERROR(INDEX(J51:J500,MATCH($C$8,$C$51:$C$500,0)),"")</f>
        <v>2000000000</v>
      </c>
      <c r="K8" s="2">
        <f>IFERROR(INDEX(K51:K500,MATCH($C$8,$C$51:$C$500,0)),"")</f>
        <v>-1000000000</v>
      </c>
      <c r="L8" s="2">
        <f>IFERROR(INDEX(L51:L500,MATCH($C$8,$C$51:$C$500,0)),"")</f>
        <v>-188000000000</v>
      </c>
      <c r="M8" s="2">
        <f>IFERROR(INDEX(M51:M500,MATCH($C$8,$C$51:$C$500,0)),"")</f>
        <v>-20000000000</v>
      </c>
    </row>
    <row r="9" spans="1:13" x14ac:dyDescent="0.35">
      <c r="A9" t="s">
        <v>15</v>
      </c>
      <c r="C9" t="s">
        <v>16</v>
      </c>
      <c r="D9" s="3">
        <f>IFERROR(INDEX(D51:D500,MATCH("Free cash flow per share (Quarter)",$C$51:$C$500,0)),"")</f>
        <v>-0.2</v>
      </c>
      <c r="H9" s="3">
        <f>IFERROR(INDEX(D9:G9,COUNT(D9:G9)),"")</f>
        <v>-0.2</v>
      </c>
      <c r="I9" s="3">
        <f>IFERROR(INDEX(I51:I500,MATCH($C$9,$C$51:$C$500,0)),"")</f>
        <v>-0.95</v>
      </c>
      <c r="J9" s="3">
        <f>IFERROR(INDEX(J51:J500,MATCH($C$9,$C$51:$C$500,0)),"")</f>
        <v>1.17</v>
      </c>
      <c r="K9" s="3">
        <f>IFERROR(INDEX(K51:K500,MATCH($C$9,$C$51:$C$500,0)),"")</f>
        <v>-0.97</v>
      </c>
      <c r="L9" s="3">
        <f>IFERROR(INDEX(L51:L500,MATCH($C$9,$C$51:$C$500,0)),"")</f>
        <v>-131.02000000000001</v>
      </c>
      <c r="M9" s="3">
        <f>IFERROR(INDEX(M51:M500,MATCH($C$9,$C$51:$C$500,0)),"")</f>
        <v>-30.34</v>
      </c>
    </row>
    <row r="10" spans="1:13" x14ac:dyDescent="0.35">
      <c r="C10" t="s">
        <v>17</v>
      </c>
      <c r="D10" s="3" t="str">
        <f ca="1">IFERROR(IF(D9=0,"",D2/D9),"")</f>
        <v/>
      </c>
      <c r="I10" s="3" t="str">
        <f ca="1">IFERROR(IF(I9=0,"",I2/I9),"")</f>
        <v/>
      </c>
      <c r="J10" s="3">
        <f ca="1">IFERROR(IF(J9=0,"",J2/J9),"")</f>
        <v>59.82905982905983</v>
      </c>
      <c r="K10" s="3">
        <f ca="1">IFERROR(IF(K9=0,"",K2/K9),"")</f>
        <v>-239.17525773195877</v>
      </c>
      <c r="L10" s="3">
        <f ca="1">IFERROR(IF(L9=0,"",L2/L9),"")</f>
        <v>-4.6939398565104558</v>
      </c>
      <c r="M10" s="3" t="str">
        <f ca="1">IFERROR(IF(M9=0,"",M2/M9),"")</f>
        <v/>
      </c>
    </row>
    <row r="11" spans="1:13" x14ac:dyDescent="0.35">
      <c r="B11" t="s">
        <v>18</v>
      </c>
      <c r="C11" t="s">
        <v>19</v>
      </c>
      <c r="D11" s="2">
        <f>IFERROR(INDEX(D51:D500,MATCH($C$11,$C$51:$C$500,0)),"")</f>
        <v>992732370</v>
      </c>
      <c r="H11" s="2">
        <f>IFERROR(INDEX(D11:G11,COUNT(D11:G11)),"")</f>
        <v>992732370</v>
      </c>
      <c r="I11" s="2">
        <f>IFERROR(INDEX(I51:I500,MATCH($C$11,$C$51:$C$500,0)),"")</f>
        <v>992732370</v>
      </c>
      <c r="J11" s="2">
        <f>IFERROR(INDEX(J51:J500,MATCH($C$11,$C$51:$C$500,0)),"")</f>
        <v>2333731643</v>
      </c>
      <c r="K11" s="2">
        <f>IFERROR(INDEX(K51:K500,MATCH($C$11,$C$51:$C$500,0)),"")</f>
        <v>2674960656</v>
      </c>
      <c r="L11" s="2">
        <f>IFERROR(INDEX(L51:L500,MATCH($C$11,$C$51:$C$500,0)),"")</f>
        <v>2017685563</v>
      </c>
      <c r="M11" s="2">
        <f>IFERROR(INDEX(M51:M500,MATCH($C$11,$C$51:$C$500,0)),"")</f>
        <v>1926907841</v>
      </c>
    </row>
    <row r="12" spans="1:13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84000000000</v>
      </c>
      <c r="H12" s="2">
        <f>IFERROR(INDEX(D12:G12,COUNT(D12:G12)),"")</f>
        <v>84000000000</v>
      </c>
      <c r="I12" s="2">
        <f>IFERROR(INDEX(I51:I500,MATCH($C$12,$C$51:$C$500,0)),"")</f>
        <v>84000000000</v>
      </c>
      <c r="J12" s="2">
        <f>IFERROR(INDEX(J51:J500,MATCH($C$12,$C$51:$C$500,0)),"")</f>
        <v>80000000000</v>
      </c>
      <c r="K12" s="2">
        <f>IFERROR(INDEX(K51:K500,MATCH($C$12,$C$51:$C$500,0)),"")</f>
        <v>81000000000</v>
      </c>
      <c r="L12" s="2">
        <f>IFERROR(INDEX(L51:L500,MATCH($C$12,$C$51:$C$500,0)),"")</f>
        <v>80000000000</v>
      </c>
      <c r="M12" s="2">
        <f>IFERROR(INDEX(M51:M500,MATCH($C$12,$C$51:$C$500,0)),"")</f>
        <v>75000000000</v>
      </c>
    </row>
    <row r="13" spans="1:13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85000000000</v>
      </c>
      <c r="H13" s="2">
        <f>IFERROR(INDEX(D13:G13,COUNT(D13:G13)),"")</f>
        <v>85000000000</v>
      </c>
      <c r="I13" s="2">
        <f>IFERROR(INDEX(I51:I500,MATCH($C$13,$C$51:$C$500,0)),"")</f>
        <v>85000000000</v>
      </c>
      <c r="J13" s="2">
        <f>IFERROR(INDEX(J51:J500,MATCH($C$13,$C$51:$C$500,0)),"")</f>
        <v>82000000000</v>
      </c>
      <c r="K13" s="2">
        <f>IFERROR(INDEX(K51:K500,MATCH($C$13,$C$51:$C$500,0)),"")</f>
        <v>84000000000</v>
      </c>
      <c r="L13" s="2">
        <f>IFERROR(INDEX(L51:L500,MATCH($C$13,$C$51:$C$500,0)),"")</f>
        <v>82000000000</v>
      </c>
      <c r="M13" s="2">
        <f>IFERROR(INDEX(M51:M500,MATCH($C$13,$C$51:$C$500,0)),"")</f>
        <v>77000000000</v>
      </c>
    </row>
    <row r="14" spans="1:13" x14ac:dyDescent="0.35">
      <c r="C14" t="s">
        <v>26</v>
      </c>
      <c r="D14" s="2">
        <f>IFERROR(INDEX(D51:D500,MATCH($C$14,$C$51:$C$500,0)),"")</f>
        <v>-305325297</v>
      </c>
      <c r="H14" s="2">
        <f>IFERROR(SUM(D14:G14)*(4/MAX(1,COUNT(D14:G14))),"")</f>
        <v>-1221301188</v>
      </c>
      <c r="I14" s="2">
        <f>IFERROR(INDEX(I51:I500,MATCH($C$14,$C$51:$C$500,0)),"")</f>
        <v>-6506721039</v>
      </c>
      <c r="J14" s="2">
        <f>IFERROR(INDEX(J51:J500,MATCH($C$14,$C$51:$C$500,0)),"")</f>
        <v>-7631416155</v>
      </c>
      <c r="K14" s="2">
        <f>IFERROR(INDEX(K51:K500,MATCH($C$14,$C$51:$C$500,0)),"")</f>
        <v>-9310887653</v>
      </c>
      <c r="L14" s="2">
        <f>IFERROR(INDEX(L51:L500,MATCH($C$14,$C$51:$C$500,0)),"")</f>
        <v>-7602690194</v>
      </c>
      <c r="M14" s="2">
        <f>IFERROR(INDEX(M51:M500,MATCH($C$14,$C$51:$C$500,0)),"")</f>
        <v>-7971563037</v>
      </c>
    </row>
    <row r="15" spans="1:13" x14ac:dyDescent="0.35">
      <c r="C15" t="s">
        <v>27</v>
      </c>
      <c r="D15" s="2">
        <f>IFERROR(INDEX(D51:D500,MATCH($C$15,$C$51:$C$500,0)),"")</f>
        <v>1836580153</v>
      </c>
      <c r="H15" s="2">
        <f>IFERROR(SUM(D15:G15)*(4/MAX(1,COUNT(D15:G15))),"")</f>
        <v>7346320612</v>
      </c>
      <c r="I15" s="2">
        <f>IFERROR(INDEX(I51:I500,MATCH($C$15,$C$51:$C$500,0)),"")</f>
        <v>1636858356</v>
      </c>
      <c r="J15" s="2">
        <f>IFERROR(INDEX(J51:J500,MATCH($C$15,$C$51:$C$500,0)),"")</f>
        <v>486520045</v>
      </c>
      <c r="K15" s="2">
        <f>IFERROR(INDEX(K51:K500,MATCH($C$15,$C$51:$C$500,0)),"")</f>
        <v>1745093818</v>
      </c>
      <c r="L15" s="2">
        <f>IFERROR(INDEX(L51:L500,MATCH($C$15,$C$51:$C$500,0)),"")</f>
        <v>-123253976</v>
      </c>
      <c r="M15" s="2">
        <f>IFERROR(INDEX(M51:M500,MATCH($C$15,$C$51:$C$500,0)),"")</f>
        <v>-3953304860</v>
      </c>
    </row>
    <row r="16" spans="1:13" x14ac:dyDescent="0.35">
      <c r="C16" t="s">
        <v>28</v>
      </c>
      <c r="D16" s="2">
        <f>IFERROR(INDEX(D51:D500,MATCH($C$16,$C$51:$C$500,0)),"")</f>
        <v>-3399463193</v>
      </c>
      <c r="H16" s="2">
        <f>IFERROR(SUM(D16:G16)*(4/MAX(1,COUNT(D16:G16))),"")</f>
        <v>-13597852772</v>
      </c>
      <c r="I16" s="2">
        <f>IFERROR(INDEX(I51:I500,MATCH($C$16,$C$51:$C$500,0)),"")</f>
        <v>-15259955780</v>
      </c>
      <c r="J16" s="2">
        <f>IFERROR(INDEX(J51:J500,MATCH($C$16,$C$51:$C$500,0)),"")</f>
        <v>2369906021</v>
      </c>
      <c r="K16" s="2">
        <f>IFERROR(INDEX(K51:K500,MATCH($C$16,$C$51:$C$500,0)),"")</f>
        <v>-14939347467</v>
      </c>
      <c r="L16" s="2">
        <f>IFERROR(INDEX(L51:L500,MATCH($C$16,$C$51:$C$500,0)),"")</f>
        <v>542858985</v>
      </c>
      <c r="M16" s="2">
        <f>IFERROR(INDEX(M51:M500,MATCH($C$16,$C$51:$C$500,0)),"")</f>
        <v>15195318423</v>
      </c>
    </row>
    <row r="17" spans="1:13" x14ac:dyDescent="0.35">
      <c r="A17" t="s">
        <v>29</v>
      </c>
    </row>
    <row r="18" spans="1:13" x14ac:dyDescent="0.35">
      <c r="A18" t="s">
        <v>30</v>
      </c>
      <c r="D18" t="s">
        <v>1</v>
      </c>
      <c r="H18" t="s">
        <v>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</row>
    <row r="19" spans="1:13" x14ac:dyDescent="0.35">
      <c r="A19" t="s">
        <v>39</v>
      </c>
      <c r="C19" t="s">
        <v>40</v>
      </c>
    </row>
    <row r="20" spans="1:13" x14ac:dyDescent="0.35">
      <c r="A20" t="s">
        <v>41</v>
      </c>
      <c r="C20" t="s">
        <v>42</v>
      </c>
      <c r="D20" s="2" t="str">
        <f ca="1">IFERROR(D21*D2,"")</f>
        <v/>
      </c>
      <c r="H20" s="2" t="str">
        <f t="shared" ref="H20:M20" ca="1" si="0">IFERROR(H21*H2,"")</f>
        <v/>
      </c>
      <c r="I20" s="2" t="str">
        <f t="shared" ca="1" si="0"/>
        <v/>
      </c>
      <c r="J20" s="2">
        <f t="shared" ca="1" si="0"/>
        <v>100800000000</v>
      </c>
      <c r="K20" s="2">
        <f t="shared" ca="1" si="0"/>
        <v>334080000000</v>
      </c>
      <c r="L20" s="2">
        <f t="shared" ca="1" si="0"/>
        <v>885600000000</v>
      </c>
      <c r="M20" s="2" t="str">
        <f t="shared" ca="1" si="0"/>
        <v/>
      </c>
    </row>
    <row r="21" spans="1:13" x14ac:dyDescent="0.35">
      <c r="C21" t="s">
        <v>11</v>
      </c>
      <c r="D21" s="2">
        <f>IFERROR(INDEX(D51:D500,MATCH($C$7,$C$51:$C$500,0)),"")</f>
        <v>1440000000</v>
      </c>
      <c r="H21" s="2">
        <f>IFERROR(INDEX(D21:G21,COUNT(D21:G21)),"")</f>
        <v>1440000000</v>
      </c>
      <c r="I21" s="2">
        <f>IFERROR(INDEX(I51:I500,MATCH($C$7,$C$51:$C$500,0)),"")</f>
        <v>1440000000</v>
      </c>
      <c r="J21" s="2">
        <f>IFERROR(INDEX(J51:J500,MATCH($C$7,$C$51:$C$500,0)),"")</f>
        <v>1440000000</v>
      </c>
      <c r="K21" s="2">
        <f>IFERROR(INDEX(K51:K500,MATCH($C$7,$C$51:$C$500,0)),"")</f>
        <v>1440000000</v>
      </c>
      <c r="L21" s="2">
        <f>IFERROR(INDEX(L51:L500,MATCH($C$7,$C$51:$C$500,0)),"")</f>
        <v>1440000000</v>
      </c>
      <c r="M21" s="2">
        <f>IFERROR(INDEX(M51:M500,MATCH($C$7,$C$51:$C$500,0)),"")</f>
        <v>670000000</v>
      </c>
    </row>
    <row r="23" spans="1:13" x14ac:dyDescent="0.35">
      <c r="B23" t="s">
        <v>43</v>
      </c>
      <c r="C23" t="s">
        <v>44</v>
      </c>
      <c r="D23" s="3">
        <f>IFERROR(D5/D6*100,"")</f>
        <v>-0.39377708005845735</v>
      </c>
      <c r="H23" s="3">
        <f t="shared" ref="H23:M23" si="1">IFERROR(H5/H6*100,"")</f>
        <v>-1.5751083202338294</v>
      </c>
      <c r="I23" s="3">
        <f t="shared" si="1"/>
        <v>-5.2635159720842246</v>
      </c>
      <c r="J23" s="3">
        <f t="shared" si="1"/>
        <v>1.1163583364805763</v>
      </c>
      <c r="K23" s="3">
        <f t="shared" si="1"/>
        <v>-3.925875491927397</v>
      </c>
      <c r="L23" s="3">
        <f t="shared" si="1"/>
        <v>0.35590547448828447</v>
      </c>
      <c r="M23" s="3">
        <f t="shared" si="1"/>
        <v>12.995121474011212</v>
      </c>
    </row>
    <row r="24" spans="1:13" x14ac:dyDescent="0.35">
      <c r="C24" t="s">
        <v>45</v>
      </c>
      <c r="D24" s="4">
        <f>IFERROR(_xlfn.RRI(5,I23,D23),"")</f>
        <v>-0.40461910056104933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x14ac:dyDescent="0.35">
      <c r="A25" t="s">
        <v>46</v>
      </c>
      <c r="C25" t="s">
        <v>47</v>
      </c>
      <c r="D25" s="3">
        <f>IFERROR(INDEX(D51:D500,MATCH($A$25,$C$51:$C$500,0)),"")</f>
        <v>-1.0900000000000001</v>
      </c>
      <c r="H25" s="3">
        <f>IFERROR(INDEX(D25:G25,COUNT(D25:G25)),"")</f>
        <v>-1.0900000000000001</v>
      </c>
      <c r="I25" s="3">
        <f>IFERROR(INDEX(I51:I500,MATCH($C$25,$C$51:$C$500,0)),"")</f>
        <v>-9.49</v>
      </c>
      <c r="J25" s="3">
        <f>IFERROR(INDEX(J51:J500,MATCH($C$25,$C$51:$C$500,0)),"")</f>
        <v>1.99</v>
      </c>
      <c r="K25" s="3">
        <f>IFERROR(INDEX(K51:K500,MATCH($C$25,$C$51:$C$500,0)),"")</f>
        <v>-9.19</v>
      </c>
      <c r="L25" s="3">
        <f>IFERROR(INDEX(L51:L500,MATCH($C$25,$C$51:$C$500,0)),"")</f>
        <v>0.28999999999999998</v>
      </c>
      <c r="M25" s="3">
        <f>IFERROR(INDEX(M51:M500,MATCH($C$25,$C$51:$C$500,0)),"")</f>
        <v>16.82</v>
      </c>
    </row>
    <row r="26" spans="1:13" x14ac:dyDescent="0.35">
      <c r="C26" t="s">
        <v>48</v>
      </c>
      <c r="D26" s="4">
        <f>IFERROR(_xlfn.RRI(5,I25,D25),"")</f>
        <v>-0.35131768624849768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x14ac:dyDescent="0.35">
      <c r="C27" t="s">
        <v>49</v>
      </c>
      <c r="D27" s="3">
        <f>IFERROR(D4/D21,"")</f>
        <v>5.5845726909722222</v>
      </c>
      <c r="H27" s="3">
        <f t="shared" ref="H27:M27" si="4">IFERROR(H4/H21,"")</f>
        <v>22.338290763888889</v>
      </c>
      <c r="I27" s="3">
        <f t="shared" si="4"/>
        <v>41.969050966666664</v>
      </c>
      <c r="J27" s="3">
        <f t="shared" si="4"/>
        <v>96.455682085416669</v>
      </c>
      <c r="K27" s="3">
        <f t="shared" si="4"/>
        <v>88.41952436527778</v>
      </c>
      <c r="L27" s="3">
        <f t="shared" si="4"/>
        <v>101.85509701736112</v>
      </c>
      <c r="M27" s="3">
        <f t="shared" si="4"/>
        <v>256.05592881044777</v>
      </c>
    </row>
    <row r="28" spans="1:13" x14ac:dyDescent="0.35">
      <c r="C28" t="s">
        <v>50</v>
      </c>
      <c r="D28" s="4">
        <f>IFERROR(_xlfn.RRI(5,I27,D27),"")</f>
        <v>-0.33194509057571786</v>
      </c>
      <c r="H28" s="4">
        <f t="shared" ref="H28:M28" si="5">IFERROR(_xlfn.RRI(5,M27,H27),"")</f>
        <v>-0.38603583908769223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x14ac:dyDescent="0.35">
      <c r="C29" t="s">
        <v>51</v>
      </c>
      <c r="H29" s="4">
        <f t="shared" ref="H29:M29" si="6">IFERROR(((H25-I25)/I25)*100%,"")</f>
        <v>-0.88514225500526877</v>
      </c>
      <c r="I29" s="4">
        <f t="shared" si="6"/>
        <v>-5.7688442211055282</v>
      </c>
      <c r="J29" s="4">
        <f t="shared" si="6"/>
        <v>-1.2165397170837868</v>
      </c>
      <c r="K29" s="4">
        <f t="shared" si="6"/>
        <v>-32.689655172413794</v>
      </c>
      <c r="L29" s="4">
        <f t="shared" si="6"/>
        <v>-0.98275862068965525</v>
      </c>
      <c r="M29" s="4" t="str">
        <f t="shared" si="6"/>
        <v/>
      </c>
    </row>
    <row r="30" spans="1:13" x14ac:dyDescent="0.35">
      <c r="C30" t="s">
        <v>52</v>
      </c>
      <c r="H30" s="4">
        <f t="shared" ref="H30:M30" si="7">IFERROR(((H27-I27)/I27)*100%,"")</f>
        <v>-0.46774372425931754</v>
      </c>
      <c r="I30" s="4">
        <f t="shared" si="7"/>
        <v>-0.56488772813300081</v>
      </c>
      <c r="J30" s="4">
        <f t="shared" si="7"/>
        <v>9.0886687955252968E-2</v>
      </c>
      <c r="K30" s="4">
        <f t="shared" si="7"/>
        <v>-0.13190869230425706</v>
      </c>
      <c r="L30" s="4">
        <f t="shared" si="7"/>
        <v>-0.60221543203257721</v>
      </c>
      <c r="M30" s="4" t="str">
        <f t="shared" si="7"/>
        <v/>
      </c>
    </row>
    <row r="32" spans="1:13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172.58</v>
      </c>
      <c r="H32" s="3">
        <f>IFERROR(INDEX(D32:G32,COUNT(D32:G32)),"")</f>
        <v>172.58</v>
      </c>
      <c r="I32" s="3">
        <f>IFERROR(INDEX(I51:I500,MATCH($C$32,$C$51:$C$500,0)),"")</f>
        <v>172.58</v>
      </c>
      <c r="J32" s="3">
        <f>IFERROR(INDEX(J51:J500,MATCH($C$32,$C$51:$C$500,0)),"")</f>
        <v>181.67</v>
      </c>
      <c r="K32" s="3">
        <f>IFERROR(INDEX(K51:K500,MATCH($C$32,$C$51:$C$500,0)),"")</f>
        <v>181.08</v>
      </c>
      <c r="L32" s="3">
        <f>IFERROR(INDEX(L51:L500,MATCH($C$32,$C$51:$C$500,0)),"")</f>
        <v>188.19</v>
      </c>
      <c r="M32" s="3">
        <f>IFERROR(INDEX(M51:M500,MATCH($C$32,$C$51:$C$500,0)),"")</f>
        <v>128.94</v>
      </c>
    </row>
    <row r="33" spans="1:13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0.28999999999999998</v>
      </c>
      <c r="H33" s="3">
        <f>IFERROR(INDEX(D33:G33,COUNT(D33:G33)),"")</f>
        <v>0.28999999999999998</v>
      </c>
      <c r="I33" s="3">
        <f>IFERROR(INDEX(I51:I500,MATCH($C$33,$C$51:$C$500,0)),"")</f>
        <v>0.28999999999999998</v>
      </c>
      <c r="J33" s="3">
        <f>IFERROR(INDEX(J51:J500,MATCH($C$33,$C$51:$C$500,0)),"")</f>
        <v>0.39</v>
      </c>
      <c r="K33" s="3">
        <f>IFERROR(INDEX(K51:K500,MATCH($C$33,$C$51:$C$500,0)),"")</f>
        <v>1.28</v>
      </c>
      <c r="L33" s="3">
        <f>IFERROR(INDEX(L51:L500,MATCH($C$33,$C$51:$C$500,0)),"")</f>
        <v>3.27</v>
      </c>
      <c r="M33" s="3">
        <f>IFERROR(INDEX(M51:M500,MATCH($C$33,$C$51:$C$500,0)),"")</f>
        <v>0</v>
      </c>
    </row>
    <row r="34" spans="1:13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-45.87</v>
      </c>
      <c r="H34" s="3">
        <f>IFERROR(INDEX(D34:G34,COUNT(D34:G34)),"")</f>
        <v>-45.87</v>
      </c>
      <c r="I34" s="3">
        <f>IFERROR(INDEX(I51:I500,MATCH($C$34,$C$51:$C$500,0)),"")</f>
        <v>-5.27</v>
      </c>
      <c r="J34" s="3">
        <f>IFERROR(INDEX(J51:J500,MATCH($C$34,$C$51:$C$500,0)),"")</f>
        <v>35.18</v>
      </c>
      <c r="K34" s="3">
        <f>IFERROR(INDEX(K51:K500,MATCH($C$34,$C$51:$C$500,0)),"")</f>
        <v>-25.24</v>
      </c>
      <c r="L34" s="3">
        <f>IFERROR(INDEX(L51:L500,MATCH($C$34,$C$51:$C$500,0)),"")</f>
        <v>2120.69</v>
      </c>
      <c r="M34" s="3">
        <f>IFERROR(INDEX(M51:M500,MATCH($C$34,$C$51:$C$500,0)),"")</f>
        <v>0</v>
      </c>
    </row>
    <row r="35" spans="1:13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8.92</v>
      </c>
      <c r="H35" s="3">
        <f>IFERROR(INDEX(D35:G35,COUNT(D35:G35)),"")</f>
        <v>8.92</v>
      </c>
      <c r="I35" s="3">
        <f>IFERROR(INDEX(I51:I500,MATCH($C$35,$C$51:$C$500,0)),"")</f>
        <v>1.19</v>
      </c>
      <c r="J35" s="3">
        <f>IFERROR(INDEX(J51:J500,MATCH($C$35,$C$51:$C$500,0)),"")</f>
        <v>0.72</v>
      </c>
      <c r="K35" s="3">
        <f>IFERROR(INDEX(K51:K500,MATCH($C$35,$C$51:$C$500,0)),"")</f>
        <v>2.61</v>
      </c>
      <c r="L35" s="3">
        <f>IFERROR(INDEX(L51:L500,MATCH($C$35,$C$51:$C$500,0)),"")</f>
        <v>6.02</v>
      </c>
      <c r="M35" s="3">
        <f>IFERROR(INDEX(M51:M500,MATCH($C$35,$C$51:$C$500,0)),"")</f>
        <v>0</v>
      </c>
    </row>
    <row r="36" spans="1:13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x14ac:dyDescent="0.35">
      <c r="D50" t="s">
        <v>1303</v>
      </c>
      <c r="E50" t="s">
        <v>721</v>
      </c>
      <c r="F50" t="s">
        <v>1169</v>
      </c>
      <c r="G50" t="s">
        <v>1170</v>
      </c>
      <c r="H50" t="s">
        <v>1172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</row>
    <row r="51" spans="2:13" x14ac:dyDescent="0.35">
      <c r="B51" t="s">
        <v>74</v>
      </c>
      <c r="C51" t="s">
        <v>5</v>
      </c>
      <c r="D51" s="5">
        <v>8041784675</v>
      </c>
      <c r="E51" s="5">
        <v>10026798180</v>
      </c>
      <c r="F51" s="5">
        <v>12597874140</v>
      </c>
      <c r="G51" s="5">
        <v>29768976397</v>
      </c>
      <c r="I51" s="5">
        <v>60435433392</v>
      </c>
      <c r="J51" s="5">
        <v>138896182203</v>
      </c>
      <c r="K51" s="5">
        <v>127324115086</v>
      </c>
      <c r="L51" s="5">
        <v>146671339705</v>
      </c>
      <c r="M51" s="5">
        <v>171557472303</v>
      </c>
    </row>
    <row r="52" spans="2:13" x14ac:dyDescent="0.35">
      <c r="C52" t="s">
        <v>75</v>
      </c>
      <c r="D52" s="5">
        <v>-1708873161</v>
      </c>
      <c r="E52" s="5">
        <v>-16879835712</v>
      </c>
      <c r="F52" s="5">
        <v>-12924840296</v>
      </c>
      <c r="G52" s="5">
        <v>-21952687557</v>
      </c>
      <c r="I52" s="5">
        <v>-53466236726</v>
      </c>
      <c r="J52" s="5">
        <v>-114876305456</v>
      </c>
      <c r="K52" s="5">
        <v>-107748314704</v>
      </c>
      <c r="L52" s="5">
        <v>-118007852273</v>
      </c>
      <c r="M52" s="5">
        <v>-126411353960</v>
      </c>
    </row>
    <row r="53" spans="2:13" x14ac:dyDescent="0.35">
      <c r="C53" t="s">
        <v>76</v>
      </c>
      <c r="D53" s="5">
        <v>6332911514</v>
      </c>
      <c r="E53" s="5">
        <v>-6853037532</v>
      </c>
      <c r="F53" s="5">
        <v>-326966156</v>
      </c>
      <c r="G53" s="5">
        <v>7816288840</v>
      </c>
      <c r="I53" s="5">
        <v>6969196666</v>
      </c>
      <c r="J53" s="5">
        <v>24019876747</v>
      </c>
      <c r="K53" s="5">
        <v>19575800382</v>
      </c>
      <c r="L53" s="5">
        <v>28663487432</v>
      </c>
      <c r="M53" s="5">
        <v>45146118343</v>
      </c>
    </row>
    <row r="54" spans="2:13" x14ac:dyDescent="0.35">
      <c r="C54" t="s">
        <v>77</v>
      </c>
      <c r="D54" s="5">
        <v>-2894055124</v>
      </c>
      <c r="E54" s="5">
        <v>-1365221191</v>
      </c>
      <c r="F54" s="5">
        <v>-2332474189</v>
      </c>
      <c r="G54" s="5">
        <v>-2280374046</v>
      </c>
      <c r="I54" s="5">
        <v>-8872124550</v>
      </c>
      <c r="J54" s="5">
        <v>-13516811124</v>
      </c>
      <c r="K54" s="5">
        <v>-16485173342</v>
      </c>
      <c r="L54" s="5">
        <v>-20801224829</v>
      </c>
      <c r="M54" s="5">
        <v>-21923809088</v>
      </c>
    </row>
    <row r="55" spans="2:13" x14ac:dyDescent="0.35">
      <c r="C55" t="s">
        <v>78</v>
      </c>
      <c r="D55" s="5">
        <v>-1661650632</v>
      </c>
      <c r="E55" s="5">
        <v>-385560651</v>
      </c>
      <c r="F55" s="5">
        <v>-1023743371</v>
      </c>
      <c r="G55" s="5">
        <v>-1256908642</v>
      </c>
      <c r="I55" s="5">
        <v>-4327863296</v>
      </c>
      <c r="J55" s="5">
        <v>-7798454528</v>
      </c>
      <c r="K55" s="5">
        <v>-7803009300</v>
      </c>
      <c r="L55" s="5">
        <v>-9478975842</v>
      </c>
      <c r="M55" s="5">
        <v>-10284007844</v>
      </c>
    </row>
    <row r="56" spans="2:13" x14ac:dyDescent="0.35">
      <c r="C56" t="s">
        <v>79</v>
      </c>
      <c r="D56" s="5">
        <v>-1232404492</v>
      </c>
      <c r="E56" s="5">
        <v>-979660540</v>
      </c>
      <c r="F56" s="5">
        <v>-1308730818</v>
      </c>
      <c r="G56" s="5">
        <v>-1023465404</v>
      </c>
      <c r="I56" s="5">
        <v>-4544261254</v>
      </c>
      <c r="J56" s="5">
        <v>-5718356596</v>
      </c>
      <c r="K56" s="5">
        <v>-8682164042</v>
      </c>
      <c r="L56" s="5">
        <v>-11322248987</v>
      </c>
      <c r="M56" s="5">
        <v>-11639801244</v>
      </c>
    </row>
    <row r="57" spans="2:13" x14ac:dyDescent="0.35">
      <c r="C57" t="s">
        <v>81</v>
      </c>
      <c r="D57" s="5">
        <v>3438856390</v>
      </c>
      <c r="E57" s="5">
        <v>-8218258723</v>
      </c>
      <c r="F57" s="5">
        <v>-2659440345</v>
      </c>
      <c r="G57" s="5">
        <v>5535914794</v>
      </c>
      <c r="I57" s="5">
        <v>-1902927884</v>
      </c>
      <c r="J57" s="5">
        <v>10503065623</v>
      </c>
      <c r="K57" s="5">
        <v>3090627040</v>
      </c>
      <c r="L57" s="5">
        <v>7862262603</v>
      </c>
      <c r="M57" s="5">
        <v>23222309255</v>
      </c>
    </row>
    <row r="58" spans="2:13" x14ac:dyDescent="0.35">
      <c r="C58" t="s">
        <v>82</v>
      </c>
      <c r="D58" s="5">
        <v>-6838319583</v>
      </c>
      <c r="E58" s="5">
        <v>-2125888073</v>
      </c>
      <c r="F58" s="5">
        <v>-1018546893</v>
      </c>
      <c r="G58" s="5">
        <v>-3374273347</v>
      </c>
      <c r="I58" s="5">
        <v>-13357027896</v>
      </c>
      <c r="J58" s="5">
        <v>-8133159602</v>
      </c>
      <c r="K58" s="5">
        <v>-18029974507</v>
      </c>
      <c r="L58" s="5">
        <v>-7319403618</v>
      </c>
      <c r="M58" s="5">
        <v>-8026990832</v>
      </c>
    </row>
    <row r="59" spans="2:13" x14ac:dyDescent="0.35">
      <c r="C59" t="s">
        <v>26</v>
      </c>
      <c r="D59" s="5">
        <v>-305325297</v>
      </c>
      <c r="E59" s="5">
        <v>-3258771297</v>
      </c>
      <c r="F59" s="5">
        <v>-1964000000</v>
      </c>
      <c r="G59" s="5">
        <v>-978624445</v>
      </c>
      <c r="I59" s="5">
        <v>-6506721039</v>
      </c>
      <c r="J59" s="5">
        <v>-7631416155</v>
      </c>
      <c r="K59" s="5">
        <v>-9310887653</v>
      </c>
      <c r="L59" s="5">
        <v>-7602690194</v>
      </c>
      <c r="M59" s="5">
        <v>-7971563037</v>
      </c>
    </row>
    <row r="60" spans="2:13" x14ac:dyDescent="0.35">
      <c r="C60" t="s">
        <v>80</v>
      </c>
      <c r="D60" s="5">
        <v>-6532994286</v>
      </c>
      <c r="E60" s="5">
        <v>1132883224</v>
      </c>
      <c r="F60" s="5">
        <v>945453107</v>
      </c>
      <c r="G60" s="5">
        <v>-2395648902</v>
      </c>
      <c r="I60" s="5">
        <v>-6850306857</v>
      </c>
      <c r="J60" s="5">
        <v>-501743447</v>
      </c>
      <c r="K60" s="5">
        <v>-8719086854</v>
      </c>
      <c r="L60" s="5">
        <v>283286576</v>
      </c>
      <c r="M60" s="5">
        <v>-55427795</v>
      </c>
    </row>
    <row r="61" spans="2:13" x14ac:dyDescent="0.35">
      <c r="C61" t="s">
        <v>84</v>
      </c>
      <c r="D61" s="5">
        <v>-6838319583</v>
      </c>
      <c r="E61" s="5">
        <v>-2125888073</v>
      </c>
      <c r="F61" s="5">
        <v>-1018546893</v>
      </c>
      <c r="G61" s="5">
        <v>-3374273347</v>
      </c>
      <c r="I61" s="5">
        <v>-13357027896</v>
      </c>
      <c r="J61" s="5">
        <v>-8133159602</v>
      </c>
      <c r="K61" s="5">
        <v>-18029974507</v>
      </c>
      <c r="L61" s="5">
        <v>-7319403618</v>
      </c>
      <c r="M61" s="5">
        <v>-8026990832</v>
      </c>
    </row>
    <row r="62" spans="2:13" x14ac:dyDescent="0.35">
      <c r="C62" t="s">
        <v>28</v>
      </c>
      <c r="D62" s="5">
        <v>-3399463193</v>
      </c>
      <c r="E62" s="5">
        <v>-10344146796</v>
      </c>
      <c r="F62" s="5">
        <v>-3677987238</v>
      </c>
      <c r="G62" s="5">
        <v>2161641447</v>
      </c>
      <c r="I62" s="5">
        <v>-15259955780</v>
      </c>
      <c r="J62" s="5">
        <v>2369906021</v>
      </c>
      <c r="K62" s="5">
        <v>-14939347467</v>
      </c>
      <c r="L62" s="5">
        <v>542858985</v>
      </c>
      <c r="M62" s="5">
        <v>15195318423</v>
      </c>
    </row>
    <row r="63" spans="2:13" x14ac:dyDescent="0.35">
      <c r="C63" t="s">
        <v>27</v>
      </c>
      <c r="D63" s="5">
        <v>1836580153</v>
      </c>
      <c r="E63" s="5">
        <v>91042379</v>
      </c>
      <c r="F63" s="5">
        <v>-1750931219</v>
      </c>
      <c r="G63" s="5">
        <v>1460167043</v>
      </c>
      <c r="I63" s="5">
        <v>1636858356</v>
      </c>
      <c r="J63" s="5">
        <v>486520045</v>
      </c>
      <c r="K63" s="5">
        <v>1745093818</v>
      </c>
      <c r="L63" s="5">
        <v>-123253976</v>
      </c>
      <c r="M63" s="5">
        <v>-3953304860</v>
      </c>
    </row>
    <row r="64" spans="2:13" x14ac:dyDescent="0.35">
      <c r="C64" t="s">
        <v>85</v>
      </c>
      <c r="E64" s="5">
        <v>92445068</v>
      </c>
      <c r="F64" s="5">
        <v>-1154181370</v>
      </c>
      <c r="G64" s="5">
        <v>1061736302</v>
      </c>
      <c r="J64" s="5">
        <v>139336995</v>
      </c>
      <c r="K64" s="5">
        <v>-90955700</v>
      </c>
      <c r="L64" s="5">
        <v>-268336643</v>
      </c>
      <c r="M64" s="5">
        <v>-4011074133</v>
      </c>
    </row>
    <row r="65" spans="2:13" x14ac:dyDescent="0.35">
      <c r="C65" t="s">
        <v>86</v>
      </c>
      <c r="D65" s="5">
        <v>1836580153</v>
      </c>
      <c r="E65" s="5">
        <v>-1402689</v>
      </c>
      <c r="F65" s="5">
        <v>-596749849</v>
      </c>
      <c r="G65" s="5">
        <v>398430741</v>
      </c>
      <c r="I65" s="5">
        <v>1636858356</v>
      </c>
      <c r="J65" s="5">
        <v>347183050</v>
      </c>
      <c r="K65" s="5">
        <v>1836049518</v>
      </c>
      <c r="L65" s="5">
        <v>145082667</v>
      </c>
      <c r="M65" s="5">
        <v>57769273</v>
      </c>
    </row>
    <row r="66" spans="2:13" x14ac:dyDescent="0.35">
      <c r="C66" t="s">
        <v>88</v>
      </c>
      <c r="D66" s="5">
        <v>1836580153</v>
      </c>
      <c r="E66" s="5">
        <v>91042379</v>
      </c>
      <c r="F66" s="5">
        <v>-1750931219</v>
      </c>
      <c r="G66" s="5">
        <v>1460167043</v>
      </c>
      <c r="I66" s="5">
        <v>1636858356</v>
      </c>
      <c r="J66" s="5">
        <v>486520045</v>
      </c>
      <c r="K66" s="5">
        <v>1745093818</v>
      </c>
      <c r="L66" s="5">
        <v>-123253976</v>
      </c>
      <c r="M66" s="5">
        <v>-3953304860</v>
      </c>
    </row>
    <row r="67" spans="2:13" x14ac:dyDescent="0.35">
      <c r="C67" t="s">
        <v>622</v>
      </c>
    </row>
    <row r="68" spans="2:13" x14ac:dyDescent="0.35">
      <c r="C68" t="s">
        <v>91</v>
      </c>
      <c r="D68" s="5">
        <v>-1562883040</v>
      </c>
      <c r="E68" s="5">
        <v>-10253104417</v>
      </c>
      <c r="F68" s="5">
        <v>-5428918457</v>
      </c>
      <c r="G68" s="5">
        <v>3621808490</v>
      </c>
      <c r="I68" s="5">
        <v>-13623097424</v>
      </c>
      <c r="J68" s="5">
        <v>2856426066</v>
      </c>
      <c r="K68" s="5">
        <v>-13194253649</v>
      </c>
      <c r="L68" s="5">
        <v>419605009</v>
      </c>
      <c r="M68" s="5">
        <v>11242013563</v>
      </c>
    </row>
    <row r="69" spans="2:13" x14ac:dyDescent="0.35">
      <c r="C69" t="s">
        <v>92</v>
      </c>
      <c r="D69" s="5">
        <v>587669356</v>
      </c>
      <c r="I69" s="5">
        <v>587669356</v>
      </c>
      <c r="J69" s="5">
        <v>53827595</v>
      </c>
      <c r="K69" s="5">
        <v>2992836718</v>
      </c>
      <c r="L69" s="5">
        <v>541525439</v>
      </c>
      <c r="M69" s="5">
        <v>-45229299</v>
      </c>
    </row>
    <row r="70" spans="2:13" x14ac:dyDescent="0.35">
      <c r="C70" t="s">
        <v>93</v>
      </c>
      <c r="D70" s="5">
        <v>-975213684</v>
      </c>
      <c r="E70" s="5">
        <v>-10253104417</v>
      </c>
      <c r="F70" s="5">
        <v>-5428918457</v>
      </c>
      <c r="G70" s="5">
        <v>3621808490</v>
      </c>
      <c r="I70" s="5">
        <v>-13035428068</v>
      </c>
      <c r="J70" s="5">
        <v>2910253661</v>
      </c>
      <c r="K70" s="5">
        <v>-10201416931</v>
      </c>
      <c r="L70" s="5">
        <v>961130448</v>
      </c>
      <c r="M70" s="5">
        <v>11196784264</v>
      </c>
    </row>
    <row r="71" spans="2:13" x14ac:dyDescent="0.35">
      <c r="C71" t="s">
        <v>94</v>
      </c>
      <c r="D71" s="5">
        <v>-1562883040</v>
      </c>
      <c r="E71" s="5">
        <v>-10253104417</v>
      </c>
      <c r="F71" s="5">
        <v>-5428918457</v>
      </c>
      <c r="G71" s="5">
        <v>3621808490</v>
      </c>
      <c r="I71" s="5">
        <v>-13623097424</v>
      </c>
      <c r="J71" s="5">
        <v>2856426066</v>
      </c>
      <c r="K71" s="5">
        <v>-13194253649</v>
      </c>
      <c r="L71" s="5">
        <v>419605009</v>
      </c>
      <c r="M71" s="5">
        <v>11242013563</v>
      </c>
    </row>
    <row r="72" spans="2:13" x14ac:dyDescent="0.35">
      <c r="C72" t="s">
        <v>7</v>
      </c>
      <c r="D72" s="5">
        <v>-975213684</v>
      </c>
      <c r="E72" s="5">
        <v>-10253104417</v>
      </c>
      <c r="F72" s="5">
        <v>-5428918457</v>
      </c>
      <c r="G72" s="5">
        <v>3621808490</v>
      </c>
      <c r="I72" s="5">
        <v>-13035428068</v>
      </c>
      <c r="J72" s="5">
        <v>2910253661</v>
      </c>
      <c r="K72" s="5">
        <v>-10201416931</v>
      </c>
      <c r="L72" s="5">
        <v>961130448</v>
      </c>
      <c r="M72" s="5">
        <v>11196784264</v>
      </c>
    </row>
    <row r="73" spans="2:13" x14ac:dyDescent="0.35">
      <c r="C73" t="s">
        <v>429</v>
      </c>
    </row>
    <row r="74" spans="2:13" x14ac:dyDescent="0.35">
      <c r="C74" t="s">
        <v>95</v>
      </c>
      <c r="D74" s="5">
        <v>-1562883040</v>
      </c>
      <c r="E74" s="5">
        <v>-10253104417</v>
      </c>
      <c r="F74" s="5">
        <v>-5428918457</v>
      </c>
      <c r="G74" s="5">
        <v>3621808490</v>
      </c>
      <c r="I74" s="5">
        <v>-13623097424</v>
      </c>
      <c r="J74" s="5">
        <v>2856426066</v>
      </c>
      <c r="K74" s="5">
        <v>-13194253649</v>
      </c>
      <c r="L74" s="5">
        <v>419605009</v>
      </c>
      <c r="M74" s="5">
        <v>11242013563</v>
      </c>
    </row>
    <row r="75" spans="2:13" x14ac:dyDescent="0.35">
      <c r="C75" t="s">
        <v>96</v>
      </c>
      <c r="D75" s="5">
        <v>-975213684</v>
      </c>
      <c r="E75" s="5">
        <v>-10253104417</v>
      </c>
      <c r="F75" s="5">
        <v>-5428918457</v>
      </c>
      <c r="G75" s="5">
        <v>3621808490</v>
      </c>
      <c r="I75" s="5">
        <v>-13035428068</v>
      </c>
      <c r="J75" s="5">
        <v>2910253661</v>
      </c>
      <c r="K75" s="5">
        <v>-10201416931</v>
      </c>
      <c r="L75" s="5">
        <v>961130448</v>
      </c>
      <c r="M75" s="5">
        <v>11196784264</v>
      </c>
    </row>
    <row r="76" spans="2:13" x14ac:dyDescent="0.35">
      <c r="C76" t="s">
        <v>97</v>
      </c>
      <c r="D76" s="5">
        <v>-975213684</v>
      </c>
      <c r="E76" s="5">
        <v>-10253104417</v>
      </c>
      <c r="F76" s="5">
        <v>-5428918457</v>
      </c>
      <c r="G76" s="5">
        <v>3621808490</v>
      </c>
      <c r="I76" s="5">
        <v>-13035428068</v>
      </c>
      <c r="J76" s="5">
        <v>2910253661</v>
      </c>
      <c r="K76" s="5">
        <v>-10201416931</v>
      </c>
      <c r="L76" s="5">
        <v>961130448</v>
      </c>
      <c r="M76" s="5">
        <v>11196784264</v>
      </c>
    </row>
    <row r="78" spans="2:13" x14ac:dyDescent="0.35">
      <c r="B78" t="s">
        <v>98</v>
      </c>
      <c r="C78" t="s">
        <v>99</v>
      </c>
    </row>
    <row r="79" spans="2:13" x14ac:dyDescent="0.35">
      <c r="C79" t="s">
        <v>100</v>
      </c>
    </row>
    <row r="80" spans="2:13" x14ac:dyDescent="0.35">
      <c r="C80" t="s">
        <v>19</v>
      </c>
      <c r="D80" s="5">
        <v>992732370</v>
      </c>
      <c r="E80" s="5">
        <v>1241088163</v>
      </c>
      <c r="F80" s="5">
        <v>1482748320</v>
      </c>
      <c r="G80" s="5">
        <v>1823772682</v>
      </c>
      <c r="I80" s="5">
        <v>992732370</v>
      </c>
      <c r="J80" s="5">
        <v>2333731643</v>
      </c>
      <c r="K80" s="5">
        <v>2674960656</v>
      </c>
      <c r="L80" s="5">
        <v>2017685563</v>
      </c>
      <c r="M80" s="5">
        <v>1926907841</v>
      </c>
    </row>
    <row r="81" spans="3:13" x14ac:dyDescent="0.35">
      <c r="C81" t="s">
        <v>101</v>
      </c>
      <c r="D81" s="5">
        <v>83463929679</v>
      </c>
      <c r="E81" s="5">
        <v>104867519500</v>
      </c>
      <c r="F81" s="5">
        <v>107420656888</v>
      </c>
      <c r="G81" s="5">
        <v>109159518591</v>
      </c>
      <c r="I81" s="5">
        <v>83463929679</v>
      </c>
      <c r="J81" s="5">
        <v>106865290198</v>
      </c>
      <c r="K81" s="5">
        <v>109517926097</v>
      </c>
      <c r="L81" s="5">
        <v>104072661098</v>
      </c>
      <c r="M81" s="5">
        <v>69425482872</v>
      </c>
    </row>
    <row r="82" spans="3:13" x14ac:dyDescent="0.35">
      <c r="C82" t="s">
        <v>103</v>
      </c>
    </row>
    <row r="83" spans="3:13" x14ac:dyDescent="0.35">
      <c r="C83" t="s">
        <v>102</v>
      </c>
      <c r="D83" s="5">
        <v>15000000000</v>
      </c>
      <c r="E83" s="5">
        <v>15000000000</v>
      </c>
      <c r="F83" s="5">
        <v>15000000000</v>
      </c>
      <c r="G83" s="5">
        <v>15000000000</v>
      </c>
      <c r="I83" s="5">
        <v>15000000000</v>
      </c>
      <c r="J83" s="5">
        <v>15000000000</v>
      </c>
      <c r="K83" s="5">
        <v>15000000000</v>
      </c>
      <c r="L83" s="5">
        <v>15000000000</v>
      </c>
    </row>
    <row r="84" spans="3:13" x14ac:dyDescent="0.35">
      <c r="C84" t="s">
        <v>104</v>
      </c>
      <c r="D84" s="5">
        <v>83463929679</v>
      </c>
      <c r="E84" s="5">
        <v>104867519500</v>
      </c>
      <c r="F84" s="5">
        <v>107420656888</v>
      </c>
      <c r="G84" s="5">
        <v>109159518591</v>
      </c>
      <c r="I84" s="5">
        <v>83463929679</v>
      </c>
      <c r="J84" s="5">
        <v>106865290198</v>
      </c>
      <c r="K84" s="5">
        <v>109517926097</v>
      </c>
      <c r="L84" s="5">
        <v>104072661098</v>
      </c>
      <c r="M84" s="5">
        <v>69425482872</v>
      </c>
    </row>
    <row r="85" spans="3:13" x14ac:dyDescent="0.35">
      <c r="C85" t="s">
        <v>105</v>
      </c>
      <c r="D85" s="5">
        <v>35934230</v>
      </c>
      <c r="E85" s="5">
        <v>1500000</v>
      </c>
      <c r="I85" s="5">
        <v>35934230</v>
      </c>
      <c r="K85" s="5">
        <v>548004195</v>
      </c>
      <c r="L85" s="5">
        <v>43573999</v>
      </c>
    </row>
    <row r="86" spans="3:13" x14ac:dyDescent="0.35">
      <c r="C86" t="s">
        <v>106</v>
      </c>
      <c r="D86" s="5">
        <v>35934230</v>
      </c>
      <c r="E86" s="5">
        <v>1500000</v>
      </c>
      <c r="I86" s="5">
        <v>35934230</v>
      </c>
      <c r="K86" s="5">
        <v>548004195</v>
      </c>
      <c r="L86" s="5">
        <v>43573999</v>
      </c>
    </row>
    <row r="87" spans="3:13" x14ac:dyDescent="0.35">
      <c r="C87" t="s">
        <v>108</v>
      </c>
      <c r="D87" s="5">
        <v>113718396417</v>
      </c>
      <c r="E87" s="5">
        <v>90971864902</v>
      </c>
      <c r="F87" s="5">
        <v>95500887675</v>
      </c>
      <c r="G87" s="5">
        <v>96947083180</v>
      </c>
      <c r="I87" s="5">
        <v>113718396417</v>
      </c>
      <c r="J87" s="5">
        <v>94574539171</v>
      </c>
      <c r="K87" s="5">
        <v>91712979509</v>
      </c>
      <c r="L87" s="5">
        <v>97279172432</v>
      </c>
      <c r="M87" s="5">
        <v>71993405298</v>
      </c>
    </row>
    <row r="88" spans="3:13" x14ac:dyDescent="0.35">
      <c r="C88" t="s">
        <v>80</v>
      </c>
      <c r="D88" s="5">
        <v>2307829812</v>
      </c>
      <c r="E88" s="5">
        <v>1720160456</v>
      </c>
      <c r="F88" s="5">
        <v>1720160456</v>
      </c>
      <c r="G88" s="5">
        <v>1720160456</v>
      </c>
      <c r="I88" s="5">
        <v>2307829812</v>
      </c>
      <c r="J88" s="5">
        <v>1720160456</v>
      </c>
      <c r="K88" s="5">
        <v>1666332861</v>
      </c>
      <c r="L88" s="5">
        <v>-1326503857</v>
      </c>
      <c r="M88" s="5">
        <v>-1868029296</v>
      </c>
    </row>
    <row r="89" spans="3:13" x14ac:dyDescent="0.35">
      <c r="C89" t="s">
        <v>109</v>
      </c>
      <c r="D89" s="5">
        <v>342612528164</v>
      </c>
      <c r="E89" s="5">
        <v>342566260268</v>
      </c>
      <c r="F89" s="5">
        <v>348127670581</v>
      </c>
      <c r="G89" s="5">
        <v>351462210384</v>
      </c>
      <c r="I89" s="5">
        <v>342612528164</v>
      </c>
      <c r="J89" s="5">
        <v>349579239725</v>
      </c>
      <c r="K89" s="5">
        <v>350977685925</v>
      </c>
      <c r="L89" s="5">
        <v>355596319474</v>
      </c>
      <c r="M89" s="5">
        <v>162005391793</v>
      </c>
    </row>
    <row r="90" spans="3:13" x14ac:dyDescent="0.35">
      <c r="C90" t="s">
        <v>110</v>
      </c>
    </row>
    <row r="91" spans="3:13" x14ac:dyDescent="0.35">
      <c r="C91" t="s">
        <v>112</v>
      </c>
      <c r="D91" s="5">
        <v>10906746941</v>
      </c>
      <c r="E91" s="5">
        <v>10252736032</v>
      </c>
      <c r="F91" s="5">
        <v>10662373736</v>
      </c>
      <c r="G91" s="5">
        <v>11072011440</v>
      </c>
      <c r="I91" s="5">
        <v>10906746941</v>
      </c>
      <c r="J91" s="5">
        <v>11481649144</v>
      </c>
      <c r="K91" s="5">
        <v>4955533433</v>
      </c>
      <c r="L91" s="5">
        <v>7141066459</v>
      </c>
      <c r="M91" s="5">
        <v>9511332069</v>
      </c>
    </row>
    <row r="92" spans="3:13" x14ac:dyDescent="0.35">
      <c r="C92" t="s">
        <v>111</v>
      </c>
      <c r="D92" s="5">
        <v>3372977122</v>
      </c>
      <c r="E92" s="5">
        <v>1999939692</v>
      </c>
      <c r="F92" s="5">
        <v>2100190770</v>
      </c>
      <c r="G92" s="5">
        <v>2300302404</v>
      </c>
      <c r="I92" s="5">
        <v>3372977122</v>
      </c>
      <c r="J92" s="5">
        <v>1901871663</v>
      </c>
      <c r="K92" s="5">
        <v>2264236855</v>
      </c>
      <c r="L92" s="5">
        <v>1272320770</v>
      </c>
      <c r="M92" s="5">
        <v>1303806767</v>
      </c>
    </row>
    <row r="93" spans="3:13" x14ac:dyDescent="0.35">
      <c r="C93" t="s">
        <v>115</v>
      </c>
      <c r="D93" s="5">
        <v>14279724063</v>
      </c>
      <c r="E93" s="5">
        <v>12252675724</v>
      </c>
      <c r="F93" s="5">
        <v>12762564506</v>
      </c>
      <c r="G93" s="5">
        <v>13372313844</v>
      </c>
      <c r="I93" s="5">
        <v>14279724063</v>
      </c>
      <c r="J93" s="5">
        <v>13383520807</v>
      </c>
      <c r="K93" s="5">
        <v>15384436816</v>
      </c>
      <c r="L93" s="5">
        <v>16578053757</v>
      </c>
      <c r="M93" s="5">
        <v>18979805364</v>
      </c>
    </row>
    <row r="94" spans="3:13" x14ac:dyDescent="0.35">
      <c r="C94" t="s">
        <v>116</v>
      </c>
      <c r="D94" s="5">
        <v>356892252227</v>
      </c>
      <c r="E94" s="5">
        <v>354818935992</v>
      </c>
      <c r="F94" s="5">
        <v>360890235087</v>
      </c>
      <c r="G94" s="5">
        <v>364834524228</v>
      </c>
      <c r="I94" s="5">
        <v>356892252227</v>
      </c>
      <c r="J94" s="5">
        <v>362962760532</v>
      </c>
      <c r="K94" s="5">
        <v>366362122741</v>
      </c>
      <c r="L94" s="5">
        <v>372174373231</v>
      </c>
      <c r="M94" s="5">
        <v>180985197157</v>
      </c>
    </row>
    <row r="95" spans="3:13" x14ac:dyDescent="0.35">
      <c r="C95" t="s">
        <v>117</v>
      </c>
    </row>
    <row r="96" spans="3:13" x14ac:dyDescent="0.35">
      <c r="C96" t="s">
        <v>118</v>
      </c>
    </row>
    <row r="97" spans="3:13" x14ac:dyDescent="0.35">
      <c r="C97" t="s">
        <v>119</v>
      </c>
      <c r="D97" s="5">
        <v>105883576015</v>
      </c>
      <c r="E97" s="5">
        <v>102196428854</v>
      </c>
      <c r="F97" s="5">
        <v>98847069702</v>
      </c>
      <c r="G97" s="5">
        <v>100014407386</v>
      </c>
      <c r="I97" s="5">
        <v>105883576015</v>
      </c>
      <c r="J97" s="5">
        <v>98650422600</v>
      </c>
      <c r="K97" s="5">
        <v>101210738279</v>
      </c>
      <c r="L97" s="5">
        <v>97680688890</v>
      </c>
      <c r="M97" s="5">
        <v>90063685800</v>
      </c>
    </row>
    <row r="98" spans="3:13" x14ac:dyDescent="0.35">
      <c r="C98" t="s">
        <v>285</v>
      </c>
      <c r="D98" s="5">
        <v>85490946436</v>
      </c>
      <c r="E98" s="5">
        <v>84931473986</v>
      </c>
      <c r="F98" s="5">
        <v>82659175132</v>
      </c>
      <c r="G98" s="5">
        <v>82097534992</v>
      </c>
      <c r="I98" s="5">
        <v>85490946436</v>
      </c>
      <c r="J98" s="5">
        <v>82134710717</v>
      </c>
      <c r="K98" s="5">
        <v>84067722195</v>
      </c>
      <c r="L98" s="5">
        <v>81999765547</v>
      </c>
      <c r="M98" s="5">
        <v>76845660289</v>
      </c>
    </row>
    <row r="99" spans="3:13" x14ac:dyDescent="0.35">
      <c r="C99" t="s">
        <v>120</v>
      </c>
    </row>
    <row r="100" spans="3:13" x14ac:dyDescent="0.35">
      <c r="C100" t="s">
        <v>286</v>
      </c>
      <c r="D100" s="5">
        <v>943686436</v>
      </c>
      <c r="E100" s="5">
        <v>863446480</v>
      </c>
      <c r="F100" s="5">
        <v>50200680</v>
      </c>
      <c r="G100" s="5">
        <v>186749020</v>
      </c>
      <c r="I100" s="5">
        <v>943686436</v>
      </c>
      <c r="J100" s="5">
        <v>196875880</v>
      </c>
      <c r="K100" s="5">
        <v>79953557</v>
      </c>
      <c r="L100" s="5">
        <v>233890843</v>
      </c>
      <c r="M100" s="5">
        <v>9130399456</v>
      </c>
    </row>
    <row r="101" spans="3:13" x14ac:dyDescent="0.35">
      <c r="C101" t="s">
        <v>121</v>
      </c>
    </row>
    <row r="102" spans="3:13" x14ac:dyDescent="0.35">
      <c r="C102" t="s">
        <v>287</v>
      </c>
      <c r="D102" s="5">
        <v>15000000000</v>
      </c>
      <c r="E102" s="5">
        <v>15000000000</v>
      </c>
      <c r="F102" s="5">
        <v>15000000000</v>
      </c>
      <c r="G102" s="5">
        <v>15000000000</v>
      </c>
      <c r="I102" s="5">
        <v>15000000000</v>
      </c>
      <c r="J102" s="5">
        <v>15000000000</v>
      </c>
      <c r="K102" s="5">
        <v>15000000000</v>
      </c>
      <c r="L102" s="5">
        <v>15000000000</v>
      </c>
    </row>
    <row r="103" spans="3:13" x14ac:dyDescent="0.35">
      <c r="C103" t="s">
        <v>122</v>
      </c>
      <c r="D103" s="5">
        <v>58178298</v>
      </c>
      <c r="E103" s="5">
        <v>212172871</v>
      </c>
      <c r="F103" s="5">
        <v>234394806</v>
      </c>
      <c r="G103" s="5">
        <v>1359689174</v>
      </c>
      <c r="I103" s="5">
        <v>58178298</v>
      </c>
      <c r="J103" s="5">
        <v>230288781</v>
      </c>
      <c r="K103" s="5">
        <v>35263387</v>
      </c>
      <c r="L103" s="5">
        <v>271259055</v>
      </c>
      <c r="M103" s="5">
        <v>3786853642</v>
      </c>
    </row>
    <row r="104" spans="3:13" x14ac:dyDescent="0.35">
      <c r="C104" t="s">
        <v>123</v>
      </c>
      <c r="D104" s="5">
        <v>3427254444</v>
      </c>
      <c r="E104" s="5">
        <v>307521249</v>
      </c>
      <c r="F104" s="5">
        <v>238423050</v>
      </c>
      <c r="G104" s="5">
        <v>237893000</v>
      </c>
      <c r="I104" s="5">
        <v>3427254444</v>
      </c>
      <c r="J104" s="5">
        <v>204997937</v>
      </c>
      <c r="K104" s="5">
        <v>256250000</v>
      </c>
      <c r="L104" s="5">
        <v>175773445</v>
      </c>
      <c r="M104" s="5">
        <v>300772413</v>
      </c>
    </row>
    <row r="105" spans="3:13" x14ac:dyDescent="0.35">
      <c r="C105" t="s">
        <v>127</v>
      </c>
      <c r="D105" s="5">
        <v>3352392140</v>
      </c>
      <c r="E105" s="5">
        <v>3591565785</v>
      </c>
      <c r="F105" s="5">
        <v>3158563212</v>
      </c>
      <c r="G105" s="5">
        <v>3426930298</v>
      </c>
      <c r="I105" s="5">
        <v>3352392140</v>
      </c>
      <c r="J105" s="5">
        <v>3620625791</v>
      </c>
      <c r="K105" s="5">
        <v>5300633923</v>
      </c>
      <c r="L105" s="5">
        <v>4441516871</v>
      </c>
      <c r="M105" s="5">
        <v>4760067723</v>
      </c>
    </row>
    <row r="106" spans="3:13" x14ac:dyDescent="0.35">
      <c r="C106" t="s">
        <v>128</v>
      </c>
      <c r="D106" s="5">
        <v>3352392140</v>
      </c>
      <c r="E106" s="5">
        <v>3591565785</v>
      </c>
      <c r="F106" s="5">
        <v>3158563212</v>
      </c>
      <c r="G106" s="5">
        <v>3426930298</v>
      </c>
      <c r="I106" s="5">
        <v>3352392140</v>
      </c>
      <c r="J106" s="5">
        <v>3620625791</v>
      </c>
      <c r="K106" s="5">
        <v>5300633923</v>
      </c>
      <c r="L106" s="5">
        <v>4441516871</v>
      </c>
      <c r="M106" s="5">
        <v>4760067723</v>
      </c>
    </row>
    <row r="107" spans="3:13" x14ac:dyDescent="0.35">
      <c r="C107" t="s">
        <v>129</v>
      </c>
    </row>
    <row r="108" spans="3:13" x14ac:dyDescent="0.35">
      <c r="C108" t="s">
        <v>288</v>
      </c>
    </row>
    <row r="109" spans="3:13" x14ac:dyDescent="0.35">
      <c r="C109" t="s">
        <v>130</v>
      </c>
    </row>
    <row r="110" spans="3:13" x14ac:dyDescent="0.35">
      <c r="C110" t="s">
        <v>132</v>
      </c>
      <c r="D110" s="5">
        <v>109235968155</v>
      </c>
      <c r="E110" s="5">
        <v>105787994639</v>
      </c>
      <c r="F110" s="5">
        <v>102005632914</v>
      </c>
      <c r="G110" s="5">
        <v>103441337684</v>
      </c>
      <c r="I110" s="5">
        <v>109235968155</v>
      </c>
      <c r="J110" s="5">
        <v>102271048391</v>
      </c>
      <c r="K110" s="5">
        <v>106511372202</v>
      </c>
      <c r="L110" s="5">
        <v>102122205761</v>
      </c>
      <c r="M110" s="5">
        <v>94823753523</v>
      </c>
    </row>
    <row r="111" spans="3:13" x14ac:dyDescent="0.35">
      <c r="C111" t="s">
        <v>133</v>
      </c>
    </row>
    <row r="112" spans="3:13" x14ac:dyDescent="0.35">
      <c r="C112" t="s">
        <v>134</v>
      </c>
      <c r="D112" s="5">
        <v>143500071200</v>
      </c>
      <c r="E112" s="5">
        <v>143500071200</v>
      </c>
      <c r="F112" s="5">
        <v>143500071200</v>
      </c>
      <c r="G112" s="5">
        <v>143500071200</v>
      </c>
      <c r="I112" s="5">
        <v>143500071200</v>
      </c>
      <c r="J112" s="5">
        <v>143500071200</v>
      </c>
      <c r="K112" s="5">
        <v>143500000000</v>
      </c>
      <c r="L112" s="5">
        <v>143500000000</v>
      </c>
      <c r="M112" s="5">
        <v>66820406611</v>
      </c>
    </row>
    <row r="113" spans="2:13" x14ac:dyDescent="0.35">
      <c r="C113" t="s">
        <v>135</v>
      </c>
      <c r="D113" s="5">
        <v>102724733457</v>
      </c>
      <c r="E113" s="5">
        <v>102724733457</v>
      </c>
      <c r="F113" s="5">
        <v>102724733457</v>
      </c>
      <c r="G113" s="5">
        <v>102724733457</v>
      </c>
      <c r="I113" s="5">
        <v>102724733457</v>
      </c>
      <c r="J113" s="5">
        <v>102724733457</v>
      </c>
      <c r="K113" s="5">
        <v>106250000000</v>
      </c>
      <c r="L113" s="5">
        <v>106250000000</v>
      </c>
    </row>
    <row r="114" spans="2:13" x14ac:dyDescent="0.35">
      <c r="C114" t="s">
        <v>136</v>
      </c>
      <c r="D114" s="5">
        <v>-876350397</v>
      </c>
      <c r="E114" s="5">
        <v>1085976239</v>
      </c>
      <c r="F114" s="5">
        <v>10939637061</v>
      </c>
      <c r="G114" s="5">
        <v>13448221431</v>
      </c>
      <c r="I114" s="5">
        <v>-876350397</v>
      </c>
      <c r="J114" s="5">
        <v>12746747028</v>
      </c>
      <c r="K114" s="5">
        <v>8434417678</v>
      </c>
      <c r="L114" s="5">
        <v>21628671327</v>
      </c>
      <c r="M114" s="5">
        <v>21209066319</v>
      </c>
    </row>
    <row r="115" spans="2:13" x14ac:dyDescent="0.35">
      <c r="C115" t="s">
        <v>138</v>
      </c>
      <c r="D115" s="5">
        <v>8930191404</v>
      </c>
      <c r="E115" s="5">
        <v>8930191404</v>
      </c>
      <c r="F115" s="5">
        <v>7046805427</v>
      </c>
      <c r="G115" s="5">
        <v>6401416004</v>
      </c>
      <c r="I115" s="5">
        <v>8930191404</v>
      </c>
      <c r="J115" s="5">
        <v>7046805427</v>
      </c>
      <c r="K115" s="5">
        <v>7046805427</v>
      </c>
      <c r="L115" s="5">
        <v>6996805427</v>
      </c>
      <c r="M115" s="5">
        <v>2500000000</v>
      </c>
    </row>
    <row r="116" spans="2:13" x14ac:dyDescent="0.35">
      <c r="C116" t="s">
        <v>137</v>
      </c>
      <c r="D116" s="5">
        <v>-9806541801</v>
      </c>
      <c r="E116" s="5">
        <v>-7844215165</v>
      </c>
      <c r="F116" s="5">
        <v>3892831634</v>
      </c>
      <c r="G116" s="5">
        <v>7046805427</v>
      </c>
      <c r="I116" s="5">
        <v>-9806541801</v>
      </c>
      <c r="J116" s="5">
        <v>5699941601</v>
      </c>
      <c r="K116" s="5">
        <v>1387612251</v>
      </c>
      <c r="L116" s="5">
        <v>14631865900</v>
      </c>
      <c r="M116" s="5">
        <v>18709066319</v>
      </c>
    </row>
    <row r="117" spans="2:13" x14ac:dyDescent="0.35">
      <c r="C117" t="s">
        <v>139</v>
      </c>
      <c r="D117" s="5">
        <v>-876350397</v>
      </c>
      <c r="E117" s="5">
        <v>1085976239</v>
      </c>
      <c r="F117" s="5">
        <v>10939637061</v>
      </c>
      <c r="G117" s="5">
        <v>13448221431</v>
      </c>
      <c r="I117" s="5">
        <v>-876350397</v>
      </c>
      <c r="J117" s="5">
        <v>12746747028</v>
      </c>
      <c r="K117" s="5">
        <v>8434417678</v>
      </c>
      <c r="L117" s="5">
        <v>21628671327</v>
      </c>
      <c r="M117" s="5">
        <v>21209066319</v>
      </c>
    </row>
    <row r="118" spans="2:13" x14ac:dyDescent="0.35">
      <c r="C118" t="s">
        <v>291</v>
      </c>
    </row>
    <row r="119" spans="2:13" x14ac:dyDescent="0.35">
      <c r="C119" t="s">
        <v>9</v>
      </c>
      <c r="D119" s="5">
        <v>247656284072</v>
      </c>
      <c r="E119" s="5">
        <v>249030941352</v>
      </c>
      <c r="F119" s="5">
        <v>258884602174</v>
      </c>
      <c r="G119" s="5">
        <v>261393186544</v>
      </c>
      <c r="I119" s="5">
        <v>247656284072</v>
      </c>
      <c r="J119" s="5">
        <v>260691712141</v>
      </c>
      <c r="K119" s="5">
        <v>259850750539</v>
      </c>
      <c r="L119" s="5">
        <v>270052167470</v>
      </c>
      <c r="M119" s="5">
        <v>86161443634</v>
      </c>
    </row>
    <row r="120" spans="2:13" x14ac:dyDescent="0.35">
      <c r="C120" t="s">
        <v>140</v>
      </c>
      <c r="D120" s="5">
        <v>356892252227</v>
      </c>
      <c r="E120" s="5">
        <v>354818935991</v>
      </c>
      <c r="F120" s="5">
        <v>360890235088</v>
      </c>
      <c r="G120" s="5">
        <v>364834524228</v>
      </c>
      <c r="I120" s="5">
        <v>356892252227</v>
      </c>
      <c r="J120" s="5">
        <v>362962760532</v>
      </c>
      <c r="K120" s="5">
        <v>366362122741</v>
      </c>
      <c r="L120" s="5">
        <v>372174373231</v>
      </c>
      <c r="M120" s="5">
        <v>180985197157</v>
      </c>
    </row>
    <row r="121" spans="2:13" x14ac:dyDescent="0.35">
      <c r="C121" t="s">
        <v>141</v>
      </c>
      <c r="D121" s="5">
        <v>1435000000</v>
      </c>
      <c r="E121" s="5">
        <v>1435000000</v>
      </c>
      <c r="F121" s="5">
        <v>1435000000</v>
      </c>
      <c r="G121" s="5">
        <v>1435000712</v>
      </c>
      <c r="I121" s="5">
        <v>1435000000</v>
      </c>
      <c r="J121" s="5">
        <v>1435000000</v>
      </c>
      <c r="K121" s="5">
        <v>1435000000</v>
      </c>
      <c r="L121" s="5">
        <v>1435000000</v>
      </c>
      <c r="M121" s="5">
        <v>668204066</v>
      </c>
    </row>
    <row r="123" spans="2:13" x14ac:dyDescent="0.35">
      <c r="B123" t="s">
        <v>142</v>
      </c>
      <c r="C123" t="s">
        <v>143</v>
      </c>
      <c r="D123" s="5">
        <v>-285978234</v>
      </c>
      <c r="E123" s="5">
        <v>-169025768</v>
      </c>
      <c r="F123" s="5">
        <v>-195833922</v>
      </c>
      <c r="G123" s="5">
        <v>-710285880</v>
      </c>
      <c r="I123" s="5">
        <v>-1361123804</v>
      </c>
      <c r="J123" s="5">
        <v>1675731220</v>
      </c>
      <c r="K123" s="5">
        <v>-1394104768</v>
      </c>
      <c r="L123" s="5">
        <v>-188018341527</v>
      </c>
      <c r="M123" s="5">
        <v>-17776253405</v>
      </c>
    </row>
    <row r="124" spans="2:13" x14ac:dyDescent="0.35">
      <c r="C124" t="s">
        <v>292</v>
      </c>
      <c r="D124" s="5">
        <v>-17357346544</v>
      </c>
      <c r="E124" s="5">
        <v>12579935569</v>
      </c>
      <c r="F124" s="5">
        <v>14336735843</v>
      </c>
      <c r="G124" s="5">
        <v>27474748004</v>
      </c>
      <c r="I124" s="5">
        <v>37034072872</v>
      </c>
      <c r="J124" s="5">
        <v>138957803317</v>
      </c>
      <c r="K124" s="5">
        <v>121878850087</v>
      </c>
      <c r="L124" s="5">
        <v>112024161479</v>
      </c>
      <c r="M124" s="5">
        <v>143394160270</v>
      </c>
    </row>
    <row r="125" spans="2:13" x14ac:dyDescent="0.35">
      <c r="C125" t="s">
        <v>333</v>
      </c>
      <c r="D125" s="5">
        <v>11913619405</v>
      </c>
      <c r="E125" s="5">
        <v>-9476565460</v>
      </c>
      <c r="F125" s="5">
        <v>-12438989905</v>
      </c>
      <c r="G125" s="5">
        <v>-27204863879</v>
      </c>
      <c r="I125" s="5">
        <v>-37206799839</v>
      </c>
      <c r="J125" s="5">
        <v>-129649110382</v>
      </c>
      <c r="K125" s="5">
        <v>-113885527319</v>
      </c>
      <c r="L125" s="5">
        <v>-294930618928</v>
      </c>
      <c r="M125" s="5">
        <v>-152882728655</v>
      </c>
    </row>
    <row r="126" spans="2:13" x14ac:dyDescent="0.35">
      <c r="C126" t="s">
        <v>604</v>
      </c>
      <c r="D126" s="5">
        <v>5146271297</v>
      </c>
      <c r="E126" s="5">
        <v>-3258771297</v>
      </c>
      <c r="F126" s="5">
        <v>-2080922323</v>
      </c>
      <c r="G126" s="5">
        <v>-861702122</v>
      </c>
      <c r="I126" s="5">
        <v>-1055124445</v>
      </c>
      <c r="J126" s="5">
        <v>-7514493832</v>
      </c>
      <c r="K126" s="5">
        <v>-9310887653</v>
      </c>
      <c r="L126" s="5">
        <v>-7910275049</v>
      </c>
      <c r="M126" s="5">
        <v>-7971563037</v>
      </c>
    </row>
    <row r="127" spans="2:13" x14ac:dyDescent="0.35">
      <c r="C127" t="s">
        <v>147</v>
      </c>
      <c r="D127" s="5">
        <v>11477608</v>
      </c>
      <c r="E127" s="5">
        <v>-13624580</v>
      </c>
      <c r="F127" s="5">
        <v>-12657537</v>
      </c>
      <c r="G127" s="5">
        <v>-118467883</v>
      </c>
      <c r="I127" s="5">
        <v>-133272392</v>
      </c>
      <c r="J127" s="5">
        <v>-118467883</v>
      </c>
      <c r="K127" s="5">
        <v>-76539883</v>
      </c>
      <c r="L127" s="5">
        <v>2798390971</v>
      </c>
      <c r="M127" s="5">
        <v>-316121983</v>
      </c>
    </row>
    <row r="128" spans="2:13" x14ac:dyDescent="0.35">
      <c r="C128" t="s">
        <v>150</v>
      </c>
      <c r="D128" s="5">
        <v>37499283</v>
      </c>
      <c r="F128" s="5">
        <v>-89614275</v>
      </c>
      <c r="G128" s="5">
        <v>89614275</v>
      </c>
      <c r="I128" s="5">
        <v>37499283</v>
      </c>
      <c r="J128" s="5">
        <v>-2105150278</v>
      </c>
      <c r="K128" s="5">
        <v>2067956649</v>
      </c>
      <c r="L128" s="5">
        <v>188083698646</v>
      </c>
      <c r="M128" s="5">
        <v>20159453634</v>
      </c>
    </row>
    <row r="129" spans="2:13" x14ac:dyDescent="0.35">
      <c r="C129" t="s">
        <v>151</v>
      </c>
      <c r="L129" s="5">
        <v>-1064807</v>
      </c>
      <c r="M129" s="5">
        <v>-2500000000</v>
      </c>
    </row>
    <row r="130" spans="2:13" x14ac:dyDescent="0.35">
      <c r="C130" t="s">
        <v>155</v>
      </c>
      <c r="L130" s="5">
        <v>-1064807</v>
      </c>
      <c r="M130" s="5">
        <v>-2500000000</v>
      </c>
    </row>
    <row r="131" spans="2:13" x14ac:dyDescent="0.35">
      <c r="C131" t="s">
        <v>164</v>
      </c>
      <c r="D131" s="5">
        <v>37499283</v>
      </c>
      <c r="F131" s="5">
        <v>-89614275</v>
      </c>
      <c r="G131" s="5">
        <v>89614275</v>
      </c>
      <c r="I131" s="5">
        <v>37499283</v>
      </c>
      <c r="J131" s="5">
        <v>-2105150278</v>
      </c>
      <c r="K131" s="5">
        <v>2067956649</v>
      </c>
      <c r="L131" s="5">
        <v>188083698646</v>
      </c>
      <c r="M131" s="5">
        <v>20159453634</v>
      </c>
    </row>
    <row r="132" spans="2:13" x14ac:dyDescent="0.35">
      <c r="C132" t="s">
        <v>685</v>
      </c>
    </row>
    <row r="133" spans="2:13" x14ac:dyDescent="0.35">
      <c r="C133" t="s">
        <v>135</v>
      </c>
      <c r="J133" s="5">
        <v>71200</v>
      </c>
      <c r="L133" s="5">
        <v>182929593389</v>
      </c>
      <c r="M133" s="5">
        <v>22819406611</v>
      </c>
    </row>
    <row r="134" spans="2:13" x14ac:dyDescent="0.35">
      <c r="C134" t="s">
        <v>536</v>
      </c>
      <c r="M134" s="5">
        <v>2180584389</v>
      </c>
    </row>
    <row r="135" spans="2:13" x14ac:dyDescent="0.35">
      <c r="C135" t="s">
        <v>1304</v>
      </c>
      <c r="M135" s="5">
        <v>-580438051</v>
      </c>
    </row>
    <row r="136" spans="2:13" x14ac:dyDescent="0.35">
      <c r="C136" t="s">
        <v>174</v>
      </c>
      <c r="D136" s="5">
        <v>-248478951</v>
      </c>
      <c r="E136" s="5">
        <v>-169025768</v>
      </c>
      <c r="F136" s="5">
        <v>-285448197</v>
      </c>
      <c r="G136" s="5">
        <v>-620671605</v>
      </c>
      <c r="I136" s="5">
        <v>-1323624521</v>
      </c>
      <c r="J136" s="5">
        <v>-429419058</v>
      </c>
      <c r="K136" s="5">
        <v>673851881</v>
      </c>
      <c r="L136" s="5">
        <v>64292312</v>
      </c>
      <c r="M136" s="5">
        <v>-116799771</v>
      </c>
    </row>
    <row r="137" spans="2:13" x14ac:dyDescent="0.35">
      <c r="C137" t="s">
        <v>324</v>
      </c>
      <c r="D137" s="5">
        <v>-1291560</v>
      </c>
      <c r="E137" s="5">
        <v>-71219671</v>
      </c>
      <c r="F137" s="5">
        <v>-55576166</v>
      </c>
      <c r="G137" s="5">
        <v>110712644</v>
      </c>
      <c r="I137" s="5">
        <v>-17374753</v>
      </c>
      <c r="J137" s="5">
        <v>88190046</v>
      </c>
      <c r="K137" s="5">
        <v>-16576787</v>
      </c>
      <c r="L137" s="5">
        <v>26485410</v>
      </c>
      <c r="M137" s="5">
        <v>-12488150</v>
      </c>
    </row>
    <row r="138" spans="2:13" x14ac:dyDescent="0.35">
      <c r="C138" t="s">
        <v>175</v>
      </c>
      <c r="G138" s="5">
        <v>2333731643</v>
      </c>
      <c r="I138" s="5">
        <v>2333731643</v>
      </c>
      <c r="J138" s="5">
        <v>2674960656</v>
      </c>
      <c r="K138" s="5">
        <v>2017685563</v>
      </c>
      <c r="L138" s="5">
        <v>1926907841</v>
      </c>
      <c r="M138" s="5">
        <v>2056195762</v>
      </c>
    </row>
    <row r="139" spans="2:13" x14ac:dyDescent="0.35">
      <c r="C139" t="s">
        <v>176</v>
      </c>
      <c r="D139" s="5">
        <v>-249770511</v>
      </c>
      <c r="E139" s="5">
        <v>-240245439</v>
      </c>
      <c r="F139" s="5">
        <v>-341024363</v>
      </c>
      <c r="G139" s="5">
        <v>1823772682</v>
      </c>
      <c r="I139" s="5">
        <v>992732369</v>
      </c>
      <c r="J139" s="5">
        <v>2333731644</v>
      </c>
      <c r="K139" s="5">
        <v>2674960657</v>
      </c>
      <c r="L139" s="5">
        <v>2017685563</v>
      </c>
      <c r="M139" s="5">
        <v>1926907841</v>
      </c>
    </row>
    <row r="141" spans="2:13" x14ac:dyDescent="0.35">
      <c r="B141" t="s">
        <v>177</v>
      </c>
      <c r="C141" t="s">
        <v>11</v>
      </c>
      <c r="D141" s="5">
        <v>1440000000</v>
      </c>
      <c r="E141" s="5">
        <v>1440000000</v>
      </c>
      <c r="F141" s="5">
        <v>1440000000</v>
      </c>
      <c r="G141" s="5">
        <v>1440000000</v>
      </c>
      <c r="I141" s="5">
        <v>1440000000</v>
      </c>
      <c r="J141" s="5">
        <v>1440000000</v>
      </c>
      <c r="K141" s="5">
        <v>1440000000</v>
      </c>
      <c r="L141" s="5">
        <v>1440000000</v>
      </c>
      <c r="M141" s="5">
        <v>670000000</v>
      </c>
    </row>
    <row r="142" spans="2:13" x14ac:dyDescent="0.35">
      <c r="C142" t="s">
        <v>178</v>
      </c>
      <c r="D142" s="6">
        <v>-1.0900000000000001</v>
      </c>
      <c r="E142" s="6">
        <v>-7.15</v>
      </c>
      <c r="F142" s="6">
        <v>-3.78</v>
      </c>
      <c r="G142" s="6">
        <v>2.52</v>
      </c>
    </row>
    <row r="143" spans="2:13" x14ac:dyDescent="0.35">
      <c r="C143" t="s">
        <v>179</v>
      </c>
      <c r="D143" s="6">
        <v>-45.87</v>
      </c>
      <c r="E143" s="6">
        <v>-6.99</v>
      </c>
      <c r="F143" s="6">
        <v>-13.76</v>
      </c>
      <c r="G143" s="6">
        <v>21.43</v>
      </c>
    </row>
    <row r="144" spans="2:13" x14ac:dyDescent="0.35">
      <c r="C144" t="s">
        <v>62</v>
      </c>
      <c r="D144" s="6">
        <v>8.92</v>
      </c>
      <c r="E144" s="6">
        <v>7.16</v>
      </c>
      <c r="F144" s="6">
        <v>5.92</v>
      </c>
      <c r="G144" s="6">
        <v>2.6</v>
      </c>
    </row>
    <row r="145" spans="3:7" x14ac:dyDescent="0.35">
      <c r="C145" t="s">
        <v>180</v>
      </c>
      <c r="D145" s="5">
        <v>2780000000</v>
      </c>
      <c r="E145" s="5">
        <v>-6990000000</v>
      </c>
      <c r="F145" s="5">
        <v>-2390000000</v>
      </c>
      <c r="G145" s="5">
        <v>6080000000</v>
      </c>
    </row>
    <row r="146" spans="3:7" x14ac:dyDescent="0.35">
      <c r="C146" t="s">
        <v>181</v>
      </c>
      <c r="D146" s="6">
        <v>-4.4000000000000003E-3</v>
      </c>
      <c r="E146" s="6">
        <v>-2.8900000000000002E-2</v>
      </c>
      <c r="F146" s="6">
        <v>-1.4999999999999999E-2</v>
      </c>
      <c r="G146" s="6">
        <v>9.8999999999999991E-3</v>
      </c>
    </row>
    <row r="147" spans="3:7" x14ac:dyDescent="0.35">
      <c r="C147" t="s">
        <v>182</v>
      </c>
      <c r="D147" s="6">
        <v>-6.3E-3</v>
      </c>
      <c r="E147" s="6">
        <v>-4.1200000000000001E-2</v>
      </c>
      <c r="F147" s="6">
        <v>-2.1000000000000001E-2</v>
      </c>
      <c r="G147" s="6">
        <v>1.3899999999999999E-2</v>
      </c>
    </row>
    <row r="148" spans="3:7" x14ac:dyDescent="0.35">
      <c r="C148" t="s">
        <v>183</v>
      </c>
      <c r="D148" s="6">
        <v>1.37E-2</v>
      </c>
      <c r="E148" s="6">
        <v>-3.1899999999999998E-2</v>
      </c>
      <c r="F148" s="6">
        <v>-1.01E-2</v>
      </c>
      <c r="G148" s="6">
        <v>2.0899999999999998E-2</v>
      </c>
    </row>
    <row r="149" spans="3:7" x14ac:dyDescent="0.35">
      <c r="C149" t="s">
        <v>184</v>
      </c>
      <c r="D149" s="6">
        <v>11.26</v>
      </c>
      <c r="E149" s="6">
        <v>-2.52</v>
      </c>
      <c r="F149" s="6">
        <v>-1.35</v>
      </c>
      <c r="G149" s="6">
        <v>5.66</v>
      </c>
    </row>
    <row r="150" spans="3:7" x14ac:dyDescent="0.35">
      <c r="C150" t="s">
        <v>186</v>
      </c>
      <c r="D150" s="6">
        <v>0.28999999999999998</v>
      </c>
      <c r="E150" s="6">
        <v>0.28999999999999998</v>
      </c>
      <c r="F150" s="6">
        <v>0.28999999999999998</v>
      </c>
      <c r="G150" s="6">
        <v>0.3</v>
      </c>
    </row>
    <row r="151" spans="3:7" x14ac:dyDescent="0.35">
      <c r="C151" t="s">
        <v>187</v>
      </c>
      <c r="D151" s="6">
        <v>172.58</v>
      </c>
      <c r="E151" s="6">
        <v>173.54</v>
      </c>
      <c r="F151" s="6">
        <v>180.41</v>
      </c>
      <c r="G151" s="6">
        <v>182.16</v>
      </c>
    </row>
    <row r="152" spans="3:7" x14ac:dyDescent="0.35">
      <c r="C152" t="s">
        <v>188</v>
      </c>
      <c r="D152" s="6">
        <v>0.28999999999999998</v>
      </c>
      <c r="E152" s="6">
        <v>0.28999999999999998</v>
      </c>
      <c r="F152" s="6">
        <v>0.28999999999999998</v>
      </c>
      <c r="G152" s="6">
        <v>0.3</v>
      </c>
    </row>
    <row r="153" spans="3:7" x14ac:dyDescent="0.35">
      <c r="C153" t="s">
        <v>189</v>
      </c>
      <c r="D153" s="6">
        <v>172.58</v>
      </c>
      <c r="E153" s="6">
        <v>173.54</v>
      </c>
      <c r="F153" s="6">
        <v>180.41</v>
      </c>
      <c r="G153" s="6">
        <v>182.16</v>
      </c>
    </row>
    <row r="154" spans="3:7" x14ac:dyDescent="0.35">
      <c r="C154" t="s">
        <v>190</v>
      </c>
      <c r="D154" s="5">
        <v>85000000000</v>
      </c>
      <c r="E154" s="5">
        <v>85000000000</v>
      </c>
      <c r="F154" s="5">
        <v>83000000000</v>
      </c>
      <c r="G154" s="5">
        <v>82000000000</v>
      </c>
    </row>
    <row r="155" spans="3:7" x14ac:dyDescent="0.35">
      <c r="C155" t="s">
        <v>191</v>
      </c>
    </row>
    <row r="156" spans="3:7" x14ac:dyDescent="0.35">
      <c r="C156" t="s">
        <v>274</v>
      </c>
      <c r="D156" s="5">
        <v>248000000000</v>
      </c>
      <c r="E156" s="5">
        <v>249000000000</v>
      </c>
      <c r="F156" s="5">
        <v>259000000000</v>
      </c>
      <c r="G156" s="5">
        <v>261000000000</v>
      </c>
    </row>
    <row r="157" spans="3:7" x14ac:dyDescent="0.35">
      <c r="C157" t="s">
        <v>23</v>
      </c>
      <c r="D157" s="5">
        <v>85000000000</v>
      </c>
      <c r="E157" s="5">
        <v>85000000000</v>
      </c>
      <c r="F157" s="5">
        <v>83000000000</v>
      </c>
      <c r="G157" s="5">
        <v>82000000000</v>
      </c>
    </row>
    <row r="158" spans="3:7" x14ac:dyDescent="0.35">
      <c r="C158" t="s">
        <v>20</v>
      </c>
      <c r="D158" s="5">
        <v>84000000000</v>
      </c>
      <c r="E158" s="5">
        <v>84000000000</v>
      </c>
      <c r="F158" s="5">
        <v>81000000000</v>
      </c>
      <c r="G158" s="5">
        <v>80000000000</v>
      </c>
    </row>
    <row r="159" spans="3:7" x14ac:dyDescent="0.35">
      <c r="C159" t="s">
        <v>193</v>
      </c>
      <c r="D159" s="5">
        <v>237000000000</v>
      </c>
      <c r="E159" s="5">
        <v>240000000000</v>
      </c>
      <c r="F159" s="5">
        <v>249000000000</v>
      </c>
      <c r="G159" s="5">
        <v>251000000000</v>
      </c>
    </row>
    <row r="160" spans="3:7" x14ac:dyDescent="0.35">
      <c r="C160" t="s">
        <v>194</v>
      </c>
      <c r="D160" s="5">
        <v>0</v>
      </c>
      <c r="E160" s="5">
        <v>0</v>
      </c>
      <c r="F160" s="5">
        <v>0</v>
      </c>
      <c r="G160" s="5">
        <v>-1000000000</v>
      </c>
    </row>
    <row r="161" spans="3:13" x14ac:dyDescent="0.35">
      <c r="C161" t="s">
        <v>195</v>
      </c>
    </row>
    <row r="162" spans="3:13" x14ac:dyDescent="0.35">
      <c r="C162" t="s">
        <v>12</v>
      </c>
      <c r="D162" s="5">
        <v>0</v>
      </c>
      <c r="E162" s="5">
        <v>0</v>
      </c>
      <c r="F162" s="5">
        <v>0</v>
      </c>
      <c r="G162" s="5">
        <v>-1000000000</v>
      </c>
    </row>
    <row r="163" spans="3:13" x14ac:dyDescent="0.35">
      <c r="C163" t="s">
        <v>15</v>
      </c>
      <c r="D163" s="6">
        <v>-0.2</v>
      </c>
      <c r="E163" s="6">
        <v>-0.12</v>
      </c>
      <c r="F163" s="6">
        <v>-0.14000000000000001</v>
      </c>
      <c r="G163" s="6">
        <v>-0.49</v>
      </c>
    </row>
    <row r="164" spans="3:13" x14ac:dyDescent="0.35">
      <c r="C164" t="s">
        <v>47</v>
      </c>
      <c r="I164" s="6">
        <v>-9.49</v>
      </c>
      <c r="J164" s="6">
        <v>1.99</v>
      </c>
      <c r="K164" s="6">
        <v>-9.19</v>
      </c>
      <c r="L164" s="6">
        <v>0.28999999999999998</v>
      </c>
      <c r="M164" s="6">
        <v>16.82</v>
      </c>
    </row>
    <row r="165" spans="3:13" x14ac:dyDescent="0.35">
      <c r="C165" t="s">
        <v>61</v>
      </c>
      <c r="I165" s="6">
        <v>-5.27</v>
      </c>
      <c r="J165" s="6">
        <v>35.18</v>
      </c>
      <c r="K165" s="6">
        <v>-25.24</v>
      </c>
      <c r="L165" s="6">
        <v>2120.69</v>
      </c>
      <c r="M165" s="5">
        <v>0</v>
      </c>
    </row>
    <row r="166" spans="3:13" x14ac:dyDescent="0.35">
      <c r="C166" t="s">
        <v>64</v>
      </c>
      <c r="I166" s="6">
        <v>1.19</v>
      </c>
      <c r="J166" s="6">
        <v>0.72</v>
      </c>
      <c r="K166" s="6">
        <v>2.61</v>
      </c>
      <c r="L166" s="6">
        <v>6.02</v>
      </c>
      <c r="M166" s="5">
        <v>0</v>
      </c>
    </row>
    <row r="167" spans="3:13" x14ac:dyDescent="0.35">
      <c r="C167" t="s">
        <v>196</v>
      </c>
      <c r="I167" s="5">
        <v>-1330000000</v>
      </c>
      <c r="J167" s="5">
        <v>12690000000</v>
      </c>
      <c r="K167" s="5">
        <v>5280000000</v>
      </c>
      <c r="L167" s="5">
        <v>10230000000</v>
      </c>
      <c r="M167" s="5">
        <v>26500000000</v>
      </c>
    </row>
    <row r="168" spans="3:13" x14ac:dyDescent="0.35">
      <c r="C168" t="s">
        <v>197</v>
      </c>
      <c r="I168" s="6">
        <v>-3.8199999999999998E-2</v>
      </c>
      <c r="J168" s="6">
        <v>7.9000000000000008E-3</v>
      </c>
      <c r="K168" s="6">
        <v>-3.6000000000000004E-2</v>
      </c>
      <c r="L168" s="6">
        <v>1.1000000000000001E-3</v>
      </c>
      <c r="M168" s="6">
        <v>6.2100000000000002E-2</v>
      </c>
    </row>
    <row r="169" spans="3:13" x14ac:dyDescent="0.35">
      <c r="C169" t="s">
        <v>198</v>
      </c>
      <c r="I169" s="6">
        <v>-5.5E-2</v>
      </c>
      <c r="J169" s="6">
        <v>1.1000000000000001E-2</v>
      </c>
      <c r="K169" s="6">
        <v>-5.0799999999999998E-2</v>
      </c>
      <c r="L169" s="6">
        <v>1.6000000000000001E-3</v>
      </c>
      <c r="M169" s="6">
        <v>0.1305</v>
      </c>
    </row>
    <row r="170" spans="3:13" x14ac:dyDescent="0.35">
      <c r="C170" t="s">
        <v>199</v>
      </c>
      <c r="I170" s="6">
        <v>-7.4000000000000003E-3</v>
      </c>
      <c r="J170" s="6">
        <v>3.9699999999999999E-2</v>
      </c>
      <c r="K170" s="6">
        <v>1.15E-2</v>
      </c>
      <c r="L170" s="6">
        <v>4.2999999999999997E-2</v>
      </c>
      <c r="M170" s="6">
        <v>0.51080000000000003</v>
      </c>
    </row>
    <row r="171" spans="3:13" x14ac:dyDescent="0.35">
      <c r="C171" t="s">
        <v>200</v>
      </c>
      <c r="I171" s="6">
        <v>-0.28999999999999998</v>
      </c>
      <c r="J171" s="6">
        <v>1.38</v>
      </c>
      <c r="K171" s="6">
        <v>0.33</v>
      </c>
      <c r="L171" s="6">
        <v>1.03</v>
      </c>
      <c r="M171" s="6">
        <v>2.91</v>
      </c>
    </row>
    <row r="172" spans="3:13" x14ac:dyDescent="0.35">
      <c r="C172" t="s">
        <v>58</v>
      </c>
      <c r="I172" s="6">
        <v>0.28999999999999998</v>
      </c>
      <c r="J172" s="6">
        <v>0.39</v>
      </c>
      <c r="K172" s="6">
        <v>1.28</v>
      </c>
      <c r="L172" s="6">
        <v>3.27</v>
      </c>
      <c r="M172" s="5">
        <v>0</v>
      </c>
    </row>
    <row r="173" spans="3:13" x14ac:dyDescent="0.35">
      <c r="C173" t="s">
        <v>55</v>
      </c>
      <c r="I173" s="6">
        <v>172.58</v>
      </c>
      <c r="J173" s="6">
        <v>181.67</v>
      </c>
      <c r="K173" s="6">
        <v>181.08</v>
      </c>
      <c r="L173" s="6">
        <v>188.19</v>
      </c>
      <c r="M173" s="6">
        <v>128.94</v>
      </c>
    </row>
    <row r="174" spans="3:13" x14ac:dyDescent="0.35">
      <c r="C174" t="s">
        <v>201</v>
      </c>
      <c r="I174" s="6">
        <v>0.28999999999999998</v>
      </c>
      <c r="J174" s="6">
        <v>0.39</v>
      </c>
      <c r="K174" s="6">
        <v>1.28</v>
      </c>
      <c r="L174" s="6">
        <v>3.27</v>
      </c>
      <c r="M174" s="5">
        <v>0</v>
      </c>
    </row>
    <row r="175" spans="3:13" x14ac:dyDescent="0.35">
      <c r="C175" t="s">
        <v>202</v>
      </c>
      <c r="I175" s="6">
        <v>172.58</v>
      </c>
      <c r="J175" s="6">
        <v>181.67</v>
      </c>
      <c r="K175" s="6">
        <v>181.08</v>
      </c>
      <c r="L175" s="6">
        <v>188.19</v>
      </c>
      <c r="M175" s="6">
        <v>128.94</v>
      </c>
    </row>
    <row r="176" spans="3:13" x14ac:dyDescent="0.35">
      <c r="C176" t="s">
        <v>203</v>
      </c>
      <c r="I176" s="5">
        <v>85000000000</v>
      </c>
      <c r="J176" s="5">
        <v>82000000000</v>
      </c>
      <c r="K176" s="5">
        <v>84000000000</v>
      </c>
      <c r="L176" s="5">
        <v>82000000000</v>
      </c>
      <c r="M176" s="5">
        <v>77000000000</v>
      </c>
    </row>
    <row r="177" spans="2:13" x14ac:dyDescent="0.35">
      <c r="C177" t="s">
        <v>204</v>
      </c>
    </row>
    <row r="178" spans="2:13" x14ac:dyDescent="0.35">
      <c r="C178" t="s">
        <v>25</v>
      </c>
      <c r="I178" s="5">
        <v>85000000000</v>
      </c>
      <c r="J178" s="5">
        <v>82000000000</v>
      </c>
      <c r="K178" s="5">
        <v>84000000000</v>
      </c>
      <c r="L178" s="5">
        <v>82000000000</v>
      </c>
      <c r="M178" s="5">
        <v>77000000000</v>
      </c>
    </row>
    <row r="179" spans="2:13" x14ac:dyDescent="0.35">
      <c r="C179" t="s">
        <v>22</v>
      </c>
      <c r="I179" s="5">
        <v>84000000000</v>
      </c>
      <c r="J179" s="5">
        <v>80000000000</v>
      </c>
      <c r="K179" s="5">
        <v>81000000000</v>
      </c>
      <c r="L179" s="5">
        <v>80000000000</v>
      </c>
      <c r="M179" s="5">
        <v>75000000000</v>
      </c>
    </row>
    <row r="180" spans="2:13" x14ac:dyDescent="0.35">
      <c r="C180" t="s">
        <v>205</v>
      </c>
      <c r="I180" s="5">
        <v>237000000000</v>
      </c>
      <c r="J180" s="5">
        <v>251000000000</v>
      </c>
      <c r="K180" s="5">
        <v>250000000000</v>
      </c>
      <c r="L180" s="5">
        <v>258000000000</v>
      </c>
      <c r="M180" s="5">
        <v>72000000000</v>
      </c>
    </row>
    <row r="181" spans="2:13" x14ac:dyDescent="0.35">
      <c r="C181" t="s">
        <v>206</v>
      </c>
      <c r="I181" s="5">
        <v>-1000000000</v>
      </c>
      <c r="J181" s="5">
        <v>2000000000</v>
      </c>
      <c r="K181" s="5">
        <v>-1000000000</v>
      </c>
      <c r="L181" s="5">
        <v>-188000000000</v>
      </c>
      <c r="M181" s="5">
        <v>-18000000000</v>
      </c>
    </row>
    <row r="182" spans="2:13" x14ac:dyDescent="0.35">
      <c r="C182" t="s">
        <v>207</v>
      </c>
      <c r="L182" s="5">
        <v>0</v>
      </c>
      <c r="M182" s="5">
        <v>-2000000000</v>
      </c>
    </row>
    <row r="183" spans="2:13" x14ac:dyDescent="0.35">
      <c r="C183" t="s">
        <v>14</v>
      </c>
      <c r="I183" s="5">
        <v>-1000000000</v>
      </c>
      <c r="J183" s="5">
        <v>2000000000</v>
      </c>
      <c r="K183" s="5">
        <v>-1000000000</v>
      </c>
      <c r="L183" s="5">
        <v>-188000000000</v>
      </c>
      <c r="M183" s="5">
        <v>-20000000000</v>
      </c>
    </row>
    <row r="184" spans="2:13" x14ac:dyDescent="0.35">
      <c r="C184" t="s">
        <v>16</v>
      </c>
      <c r="I184" s="6">
        <v>-0.95</v>
      </c>
      <c r="J184" s="6">
        <v>1.17</v>
      </c>
      <c r="K184" s="6">
        <v>-0.97</v>
      </c>
      <c r="L184" s="6">
        <v>-131.02000000000001</v>
      </c>
      <c r="M184" s="6">
        <v>-30.34</v>
      </c>
    </row>
    <row r="186" spans="2:13" x14ac:dyDescent="0.35">
      <c r="B186" t="s">
        <v>208</v>
      </c>
      <c r="C186" t="s">
        <v>209</v>
      </c>
      <c r="D186" s="5">
        <v>-2000000000</v>
      </c>
      <c r="E186" s="5">
        <v>-10000000000</v>
      </c>
      <c r="F186" s="5">
        <v>-5000000000</v>
      </c>
      <c r="G186" s="5">
        <v>4000000000</v>
      </c>
      <c r="H186" s="5">
        <v>-14000000000</v>
      </c>
      <c r="J186" s="5">
        <v>3000000000</v>
      </c>
      <c r="K186" s="5">
        <v>-13000000000</v>
      </c>
      <c r="L186" s="5">
        <v>420000000</v>
      </c>
      <c r="M186" s="5">
        <v>11000000000</v>
      </c>
    </row>
    <row r="187" spans="2:13" x14ac:dyDescent="0.35">
      <c r="C187" t="s">
        <v>46</v>
      </c>
      <c r="D187" s="6">
        <v>-1.0900000000000001</v>
      </c>
      <c r="E187" s="6">
        <v>-7.15</v>
      </c>
      <c r="F187" s="6">
        <v>-3.78</v>
      </c>
      <c r="G187" s="6">
        <v>2.52</v>
      </c>
      <c r="H187" s="6">
        <v>-9.49</v>
      </c>
      <c r="J187" s="6">
        <v>1.99</v>
      </c>
      <c r="K187" s="6">
        <v>-9.19</v>
      </c>
      <c r="L187" s="6">
        <v>0.28999999999999998</v>
      </c>
      <c r="M187" s="6">
        <v>7.83</v>
      </c>
    </row>
    <row r="188" spans="2:13" x14ac:dyDescent="0.35">
      <c r="C188" t="s">
        <v>212</v>
      </c>
      <c r="D188" s="5">
        <v>8000000000</v>
      </c>
      <c r="E188" s="5">
        <v>10000000000</v>
      </c>
      <c r="F188" s="5">
        <v>13000000000</v>
      </c>
      <c r="G188" s="5">
        <v>30000000000</v>
      </c>
      <c r="H188" s="5">
        <v>60000000000</v>
      </c>
      <c r="J188" s="5">
        <v>139000000000</v>
      </c>
      <c r="K188" s="5">
        <v>127000000000</v>
      </c>
      <c r="L188" s="5">
        <v>147000000000</v>
      </c>
      <c r="M188" s="5">
        <v>172000000000</v>
      </c>
    </row>
    <row r="189" spans="2:13" x14ac:dyDescent="0.35">
      <c r="C189" t="s">
        <v>214</v>
      </c>
      <c r="I189" s="6">
        <v>-0.84</v>
      </c>
    </row>
    <row r="190" spans="2:13" x14ac:dyDescent="0.35">
      <c r="C190" t="s">
        <v>215</v>
      </c>
      <c r="I190" s="6">
        <v>-0.84</v>
      </c>
    </row>
    <row r="191" spans="2:13" x14ac:dyDescent="0.35">
      <c r="C191" t="s">
        <v>216</v>
      </c>
      <c r="I191" s="6">
        <v>7.42</v>
      </c>
    </row>
    <row r="192" spans="2:13" x14ac:dyDescent="0.35">
      <c r="C192" t="s">
        <v>217</v>
      </c>
      <c r="I192" s="6">
        <v>-1.1867000000000001</v>
      </c>
    </row>
    <row r="193" spans="3:9" x14ac:dyDescent="0.35">
      <c r="C193" t="s">
        <v>218</v>
      </c>
      <c r="I193" s="6">
        <v>0.19</v>
      </c>
    </row>
    <row r="194" spans="3:9" x14ac:dyDescent="0.35">
      <c r="C194" t="s">
        <v>219</v>
      </c>
      <c r="I194" s="6">
        <v>0.05</v>
      </c>
    </row>
    <row r="195" spans="3:9" x14ac:dyDescent="0.35">
      <c r="C195" t="s">
        <v>220</v>
      </c>
      <c r="I195" s="6">
        <v>-8.43</v>
      </c>
    </row>
    <row r="196" spans="3:9" x14ac:dyDescent="0.35">
      <c r="C196" t="s">
        <v>221</v>
      </c>
      <c r="I196" s="6">
        <v>-8.43</v>
      </c>
    </row>
    <row r="197" spans="3:9" x14ac:dyDescent="0.35">
      <c r="C197" t="s">
        <v>222</v>
      </c>
      <c r="I197" s="6">
        <v>-50.44</v>
      </c>
    </row>
    <row r="198" spans="3:9" x14ac:dyDescent="0.35">
      <c r="C198" t="s">
        <v>223</v>
      </c>
      <c r="I198" s="6">
        <v>-72.27</v>
      </c>
    </row>
    <row r="199" spans="3:9" x14ac:dyDescent="0.35">
      <c r="C199" t="s">
        <v>224</v>
      </c>
      <c r="I199" s="6">
        <v>-9.49</v>
      </c>
    </row>
    <row r="200" spans="3:9" x14ac:dyDescent="0.35">
      <c r="C200" t="s">
        <v>225</v>
      </c>
      <c r="I200" s="6">
        <v>-9.49</v>
      </c>
    </row>
    <row r="201" spans="3:9" x14ac:dyDescent="0.35">
      <c r="C201" t="s">
        <v>226</v>
      </c>
      <c r="I201" s="6">
        <v>42.12</v>
      </c>
    </row>
    <row r="202" spans="3:9" x14ac:dyDescent="0.35">
      <c r="C202" t="s">
        <v>227</v>
      </c>
      <c r="D202" s="6">
        <v>0.69</v>
      </c>
    </row>
    <row r="203" spans="3:9" x14ac:dyDescent="0.35">
      <c r="C203" t="s">
        <v>228</v>
      </c>
      <c r="I203" s="6">
        <v>172.58</v>
      </c>
    </row>
    <row r="204" spans="3:9" x14ac:dyDescent="0.35">
      <c r="C204" t="s">
        <v>229</v>
      </c>
      <c r="I204" s="6">
        <v>-0.95</v>
      </c>
    </row>
    <row r="205" spans="3:9" x14ac:dyDescent="0.35">
      <c r="C205" t="s">
        <v>230</v>
      </c>
      <c r="D205" s="6">
        <v>3.24</v>
      </c>
    </row>
    <row r="206" spans="3:9" x14ac:dyDescent="0.35">
      <c r="C206" t="s">
        <v>231</v>
      </c>
      <c r="D206" s="6">
        <v>2.16</v>
      </c>
    </row>
    <row r="207" spans="3:9" x14ac:dyDescent="0.35">
      <c r="C207" t="s">
        <v>232</v>
      </c>
      <c r="D207" s="6">
        <v>0.35</v>
      </c>
    </row>
    <row r="208" spans="3:9" x14ac:dyDescent="0.35">
      <c r="C208" t="s">
        <v>234</v>
      </c>
      <c r="D208" s="6">
        <v>0.44</v>
      </c>
    </row>
    <row r="209" spans="3:9" x14ac:dyDescent="0.35">
      <c r="C209" t="s">
        <v>235</v>
      </c>
      <c r="D209" s="6">
        <v>0.24</v>
      </c>
    </row>
    <row r="210" spans="3:9" x14ac:dyDescent="0.35">
      <c r="C210" t="s">
        <v>236</v>
      </c>
      <c r="D210" s="6">
        <v>1.44</v>
      </c>
    </row>
    <row r="211" spans="3:9" x14ac:dyDescent="0.35">
      <c r="C211" t="s">
        <v>237</v>
      </c>
      <c r="I211" s="6">
        <v>-0.28999999999999998</v>
      </c>
    </row>
    <row r="212" spans="3:9" x14ac:dyDescent="0.35">
      <c r="C212" t="s">
        <v>12</v>
      </c>
      <c r="D212" s="5">
        <v>0</v>
      </c>
    </row>
    <row r="213" spans="3:9" x14ac:dyDescent="0.35">
      <c r="C213" t="s">
        <v>238</v>
      </c>
      <c r="I213" s="6">
        <v>6.69</v>
      </c>
    </row>
    <row r="214" spans="3:9" x14ac:dyDescent="0.35">
      <c r="C214" t="s">
        <v>239</v>
      </c>
      <c r="I214" s="6">
        <v>-3.8199999999999998E-2</v>
      </c>
    </row>
    <row r="215" spans="3:9" x14ac:dyDescent="0.35">
      <c r="C215" t="s">
        <v>240</v>
      </c>
      <c r="I215" s="6">
        <v>-5.5E-2</v>
      </c>
    </row>
    <row r="216" spans="3:9" x14ac:dyDescent="0.35">
      <c r="C216" t="s">
        <v>241</v>
      </c>
      <c r="I216" s="6">
        <v>-7.6E-3</v>
      </c>
    </row>
    <row r="217" spans="3:9" x14ac:dyDescent="0.35">
      <c r="C217" t="s">
        <v>242</v>
      </c>
      <c r="I217" s="6">
        <v>-6.3E-3</v>
      </c>
    </row>
    <row r="218" spans="3:9" x14ac:dyDescent="0.35">
      <c r="C218" t="s">
        <v>243</v>
      </c>
      <c r="D218" s="6">
        <v>1065.57</v>
      </c>
    </row>
    <row r="219" spans="3:9" x14ac:dyDescent="0.35">
      <c r="C219" t="s">
        <v>244</v>
      </c>
      <c r="D219" s="6">
        <v>5450.03</v>
      </c>
    </row>
    <row r="220" spans="3:9" x14ac:dyDescent="0.35">
      <c r="C220" t="s">
        <v>245</v>
      </c>
      <c r="D220" s="6">
        <v>48.12</v>
      </c>
    </row>
    <row r="221" spans="3:9" x14ac:dyDescent="0.35">
      <c r="C221" t="s">
        <v>246</v>
      </c>
      <c r="D221" s="6">
        <v>6467.48</v>
      </c>
    </row>
    <row r="222" spans="3:9" x14ac:dyDescent="0.35">
      <c r="C222" t="s">
        <v>247</v>
      </c>
      <c r="D222" s="6">
        <v>0.09</v>
      </c>
    </row>
    <row r="223" spans="3:9" x14ac:dyDescent="0.35">
      <c r="C223" t="s">
        <v>248</v>
      </c>
      <c r="I223" s="6">
        <v>0.17</v>
      </c>
    </row>
    <row r="224" spans="3:9" x14ac:dyDescent="0.35">
      <c r="C224" t="s">
        <v>249</v>
      </c>
      <c r="I224" s="6">
        <v>0.52</v>
      </c>
    </row>
    <row r="225" spans="3:9" x14ac:dyDescent="0.35">
      <c r="C225" t="s">
        <v>42</v>
      </c>
      <c r="I225" s="5">
        <v>11000000000</v>
      </c>
    </row>
    <row r="226" spans="3:9" x14ac:dyDescent="0.35">
      <c r="C226" t="s">
        <v>250</v>
      </c>
      <c r="I226" s="5">
        <v>96000000000</v>
      </c>
    </row>
    <row r="227" spans="3:9" x14ac:dyDescent="0.35">
      <c r="C227" t="s">
        <v>251</v>
      </c>
      <c r="I227" s="5">
        <v>1440000000</v>
      </c>
    </row>
    <row r="228" spans="3:9" x14ac:dyDescent="0.35">
      <c r="C228" t="s">
        <v>252</v>
      </c>
      <c r="I228" s="6">
        <v>0.3846</v>
      </c>
    </row>
    <row r="229" spans="3:9" x14ac:dyDescent="0.35">
      <c r="C229" t="s">
        <v>253</v>
      </c>
      <c r="D229" s="6">
        <v>0.78749999999999998</v>
      </c>
    </row>
    <row r="230" spans="3:9" x14ac:dyDescent="0.35">
      <c r="C230" t="s">
        <v>254</v>
      </c>
      <c r="D230" s="6">
        <v>0.42759999999999998</v>
      </c>
    </row>
    <row r="231" spans="3:9" x14ac:dyDescent="0.35">
      <c r="C231" t="s">
        <v>255</v>
      </c>
      <c r="D231" s="6">
        <v>-0.1943</v>
      </c>
    </row>
    <row r="232" spans="3:9" x14ac:dyDescent="0.35">
      <c r="C232" t="s">
        <v>256</v>
      </c>
      <c r="D232" s="6">
        <v>-0.8236</v>
      </c>
    </row>
    <row r="233" spans="3:9" x14ac:dyDescent="0.35">
      <c r="C233" t="s">
        <v>257</v>
      </c>
      <c r="D233" s="6">
        <v>-0.19649999999999998</v>
      </c>
    </row>
    <row r="234" spans="3:9" x14ac:dyDescent="0.35">
      <c r="C234" t="s">
        <v>258</v>
      </c>
      <c r="D234" s="6">
        <v>-1.5537000000000001</v>
      </c>
    </row>
    <row r="235" spans="3:9" x14ac:dyDescent="0.35">
      <c r="C235" t="s">
        <v>259</v>
      </c>
      <c r="I235" s="5">
        <v>3</v>
      </c>
    </row>
    <row r="236" spans="3:9" x14ac:dyDescent="0.35">
      <c r="C236" t="s">
        <v>260</v>
      </c>
      <c r="I236" s="6">
        <v>0.64</v>
      </c>
    </row>
    <row r="237" spans="3:9" x14ac:dyDescent="0.35">
      <c r="C237" t="s">
        <v>261</v>
      </c>
      <c r="I237" s="6">
        <v>0.01</v>
      </c>
    </row>
    <row r="238" spans="3:9" x14ac:dyDescent="0.35">
      <c r="C238" t="s">
        <v>263</v>
      </c>
      <c r="I238" s="6">
        <v>0.14000000000000001</v>
      </c>
    </row>
    <row r="239" spans="3:9" x14ac:dyDescent="0.35">
      <c r="C239" t="s">
        <v>264</v>
      </c>
      <c r="I239" s="6">
        <v>0.92</v>
      </c>
    </row>
    <row r="240" spans="3:9" x14ac:dyDescent="0.35">
      <c r="C240" t="s">
        <v>265</v>
      </c>
      <c r="I240" s="5">
        <v>1</v>
      </c>
    </row>
    <row r="241" spans="3:9" x14ac:dyDescent="0.35">
      <c r="C241" t="s">
        <v>266</v>
      </c>
      <c r="I241" s="6">
        <v>0.95</v>
      </c>
    </row>
    <row r="242" spans="3:9" x14ac:dyDescent="0.35">
      <c r="C242" t="s">
        <v>267</v>
      </c>
      <c r="I242" s="5">
        <v>60000000000</v>
      </c>
    </row>
    <row r="243" spans="3:9" x14ac:dyDescent="0.35">
      <c r="C243" t="s">
        <v>268</v>
      </c>
      <c r="I243" s="5">
        <v>7000000000</v>
      </c>
    </row>
    <row r="244" spans="3:9" x14ac:dyDescent="0.35">
      <c r="C244" t="s">
        <v>269</v>
      </c>
      <c r="I244" s="5">
        <v>-1000000000</v>
      </c>
    </row>
    <row r="245" spans="3:9" x14ac:dyDescent="0.35">
      <c r="C245" t="s">
        <v>270</v>
      </c>
      <c r="I245" s="5">
        <v>-14000000000</v>
      </c>
    </row>
    <row r="246" spans="3:9" x14ac:dyDescent="0.35">
      <c r="C246" t="s">
        <v>271</v>
      </c>
      <c r="D246" s="5">
        <v>1000000000</v>
      </c>
    </row>
    <row r="247" spans="3:9" x14ac:dyDescent="0.35">
      <c r="C247" t="s">
        <v>272</v>
      </c>
      <c r="D247" s="5">
        <v>357000000000</v>
      </c>
    </row>
    <row r="248" spans="3:9" x14ac:dyDescent="0.35">
      <c r="C248" t="s">
        <v>273</v>
      </c>
      <c r="D248" s="5">
        <v>109000000000</v>
      </c>
    </row>
    <row r="249" spans="3:9" x14ac:dyDescent="0.35">
      <c r="C249" t="s">
        <v>193</v>
      </c>
      <c r="D249" s="5">
        <v>237000000000</v>
      </c>
    </row>
    <row r="250" spans="3:9" x14ac:dyDescent="0.35">
      <c r="C250" t="s">
        <v>192</v>
      </c>
      <c r="I250" s="5">
        <v>248000000000</v>
      </c>
    </row>
    <row r="251" spans="3:9" x14ac:dyDescent="0.35">
      <c r="C251" t="s">
        <v>190</v>
      </c>
      <c r="D251" s="5">
        <v>85000000000</v>
      </c>
    </row>
    <row r="252" spans="3:9" x14ac:dyDescent="0.35">
      <c r="C252" t="s">
        <v>23</v>
      </c>
      <c r="D252" s="5">
        <v>85000000000</v>
      </c>
    </row>
    <row r="253" spans="3:9" x14ac:dyDescent="0.35">
      <c r="C253" t="s">
        <v>20</v>
      </c>
      <c r="D253" s="5">
        <v>84000000000</v>
      </c>
    </row>
    <row r="254" spans="3:9" x14ac:dyDescent="0.35">
      <c r="C254" t="s">
        <v>274</v>
      </c>
      <c r="I254" s="5">
        <v>248000000000</v>
      </c>
    </row>
    <row r="255" spans="3:9" x14ac:dyDescent="0.35">
      <c r="C255" t="s">
        <v>275</v>
      </c>
      <c r="I255" s="5">
        <v>-1000000000</v>
      </c>
    </row>
    <row r="256" spans="3:9" x14ac:dyDescent="0.35">
      <c r="C256" t="s">
        <v>277</v>
      </c>
      <c r="I256" s="5">
        <v>0</v>
      </c>
    </row>
    <row r="257" spans="3:9" x14ac:dyDescent="0.35">
      <c r="C257" t="s">
        <v>279</v>
      </c>
      <c r="I257" s="5">
        <v>-1000000000</v>
      </c>
    </row>
  </sheetData>
  <pageMargins left="0.7" right="0.7" top="0.75" bottom="0.75" header="0.3" footer="0.3"/>
  <ignoredErrors>
    <ignoredError sqref="A1:M258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309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1305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1306</v>
      </c>
      <c r="D2" s="2" vm="292">
        <f ca="1">IFERROR(_xlfn.STOCKHISTORY("XIDX:" &amp; $C$1, D3, , 0, 0, 1), "Libur")</f>
        <v>414</v>
      </c>
      <c r="H2" s="2" vm="292">
        <f ca="1">IFERROR(INDEX(D2:G2,COUNT(D2:G2)),"")</f>
        <v>414</v>
      </c>
      <c r="I2" s="2" vm="293">
        <f t="shared" ref="I2:O2" ca="1" si="0">IFERROR(_xlfn.STOCKHISTORY("XIDX:" &amp; $C$1, I1, , 0, 0, 1), "Libur")</f>
        <v>418</v>
      </c>
      <c r="J2" s="2" vm="294">
        <f t="shared" ca="1" si="0"/>
        <v>382</v>
      </c>
      <c r="K2" s="2" vm="295">
        <f t="shared" ca="1" si="0"/>
        <v>541.79999999999995</v>
      </c>
      <c r="L2" s="2" vm="296">
        <f t="shared" ca="1" si="0"/>
        <v>182</v>
      </c>
      <c r="M2" s="2" vm="297">
        <f t="shared" ca="1" si="0"/>
        <v>313.60000000000002</v>
      </c>
      <c r="N2" s="2" vm="298">
        <f t="shared" ca="1" si="0"/>
        <v>198.8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2501807454978</v>
      </c>
      <c r="H4" s="2">
        <f>IFERROR(SUM(D4:G4)*(4/MAX(1,COUNT(D4:G4))),"")</f>
        <v>10007229819912</v>
      </c>
      <c r="I4" s="2">
        <f t="shared" ref="I4:O4" si="1">IFERROR(INDEX(I51:I500,MATCH($C$4,$C$51:$C$500,0)),"")</f>
        <v>6739520279400</v>
      </c>
      <c r="J4" s="2">
        <f t="shared" si="1"/>
        <v>14762475115697</v>
      </c>
      <c r="K4" s="2">
        <f t="shared" si="1"/>
        <v>12312861734739</v>
      </c>
      <c r="L4" s="2">
        <f t="shared" si="1"/>
        <v>10448875185271</v>
      </c>
      <c r="M4" s="2">
        <f t="shared" si="1"/>
        <v>3924499699655</v>
      </c>
      <c r="N4" s="2">
        <f t="shared" si="1"/>
        <v>2035076870827</v>
      </c>
      <c r="O4" s="2">
        <f t="shared" si="1"/>
        <v>1275398652566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96825404635</v>
      </c>
      <c r="H5" s="2">
        <f>IFERROR(SUM(D5:G5)*(4/MAX(1,COUNT(D5:G5))),"")</f>
        <v>387301618540</v>
      </c>
      <c r="I5" s="2">
        <f t="shared" ref="I5:O5" si="2">IFERROR(INDEX(I51:I500,MATCH($C$5,$C$51:$C$500,0)),"")</f>
        <v>248226244107</v>
      </c>
      <c r="J5" s="2">
        <f t="shared" si="2"/>
        <v>695022922617</v>
      </c>
      <c r="K5" s="2">
        <f t="shared" si="2"/>
        <v>684042480169</v>
      </c>
      <c r="L5" s="2">
        <f t="shared" si="2"/>
        <v>609203696959</v>
      </c>
      <c r="M5" s="2">
        <f t="shared" si="2"/>
        <v>200488506685</v>
      </c>
      <c r="N5" s="2">
        <f t="shared" si="2"/>
        <v>30848725894</v>
      </c>
      <c r="O5" s="2">
        <f t="shared" si="2"/>
        <v>21404190276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2463582572923</v>
      </c>
      <c r="H6" s="2">
        <f>IFERROR(INDEX(D6:G6,COUNT(D6:G6)),"")</f>
        <v>2463582572923</v>
      </c>
      <c r="I6" s="2">
        <f t="shared" ref="I6:O6" si="3">IFERROR(INDEX(I51:I500,MATCH($C$6,$C$51:$C$500,0)),"")</f>
        <v>2365522368274</v>
      </c>
      <c r="J6" s="2">
        <f t="shared" si="3"/>
        <v>2241136183864</v>
      </c>
      <c r="K6" s="2">
        <f t="shared" si="3"/>
        <v>1481767794177</v>
      </c>
      <c r="L6" s="2">
        <f t="shared" si="3"/>
        <v>1012132881917</v>
      </c>
      <c r="M6" s="2">
        <f t="shared" si="3"/>
        <v>434182013309</v>
      </c>
      <c r="N6" s="2">
        <f t="shared" si="3"/>
        <v>235692505020</v>
      </c>
      <c r="O6" s="2">
        <f t="shared" si="3"/>
        <v>157564422127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15.59</v>
      </c>
      <c r="H7" s="3">
        <f>IFERROR(INDEX(D7:G7,COUNT(D7:G7)),"")</f>
        <v>15.59</v>
      </c>
      <c r="I7" s="3">
        <f t="shared" ref="I7:O7" si="4">IFERROR(INDEX(I51:I500,MATCH($C$7,$C$51:$C$500,0))/1000000000,"")</f>
        <v>15.59</v>
      </c>
      <c r="J7" s="3">
        <f t="shared" si="4"/>
        <v>15.59</v>
      </c>
      <c r="K7" s="3">
        <f t="shared" si="4"/>
        <v>4.3600000000000003</v>
      </c>
      <c r="L7" s="3">
        <f t="shared" si="4"/>
        <v>3.73</v>
      </c>
      <c r="M7" s="3">
        <f t="shared" si="4"/>
        <v>1.96</v>
      </c>
      <c r="N7" s="3">
        <f t="shared" si="4"/>
        <v>1.66</v>
      </c>
      <c r="O7" s="3">
        <f t="shared" si="4"/>
        <v>1.1599999999999999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-135000000000</v>
      </c>
      <c r="H8" s="2">
        <f>IFERROR(INDEX(D8:G8,COUNT(D8:G8)),"")</f>
        <v>-135000000000</v>
      </c>
      <c r="I8" s="2">
        <f t="shared" ref="I8:O8" si="5">IFERROR(INDEX(I51:I500,MATCH($C$8,$C$51:$C$500,0)),"")</f>
        <v>-673000000000</v>
      </c>
      <c r="J8" s="2">
        <f t="shared" si="5"/>
        <v>-707000000000</v>
      </c>
      <c r="K8" s="2">
        <f t="shared" si="5"/>
        <v>-392000000000</v>
      </c>
      <c r="L8" s="2">
        <f t="shared" si="5"/>
        <v>148000000000</v>
      </c>
      <c r="M8" s="2">
        <f t="shared" si="5"/>
        <v>178000000000</v>
      </c>
      <c r="N8" s="2">
        <f t="shared" si="5"/>
        <v>-37000000000</v>
      </c>
      <c r="O8" s="2">
        <f t="shared" si="5"/>
        <v>-84000000000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-8.66</v>
      </c>
      <c r="H9" s="3">
        <f>IFERROR(INDEX(D9:G9,COUNT(D9:G9)),"")</f>
        <v>-8.66</v>
      </c>
      <c r="I9" s="3">
        <f t="shared" ref="I9:O9" si="6">IFERROR(INDEX(I51:I500,MATCH($C$9,$C$51:$C$500,0)),"")</f>
        <v>-43.16</v>
      </c>
      <c r="J9" s="3">
        <f t="shared" si="6"/>
        <v>-45.36</v>
      </c>
      <c r="K9" s="3">
        <f t="shared" si="6"/>
        <v>-89.74</v>
      </c>
      <c r="L9" s="3">
        <f t="shared" si="6"/>
        <v>39.67</v>
      </c>
      <c r="M9" s="3">
        <f t="shared" si="6"/>
        <v>90.66</v>
      </c>
      <c r="N9" s="3">
        <f t="shared" si="6"/>
        <v>-22.46</v>
      </c>
      <c r="O9" s="3">
        <f t="shared" si="6"/>
        <v>-72.25</v>
      </c>
    </row>
    <row r="10" spans="1:15" x14ac:dyDescent="0.35">
      <c r="C10" t="s">
        <v>17</v>
      </c>
      <c r="D10" s="3">
        <f ca="1">IFERROR(IF(D9=0,"",D2/D9),"")</f>
        <v>-47.806004618937642</v>
      </c>
      <c r="I10" s="3">
        <f t="shared" ref="I10:O10" ca="1" si="7">IFERROR(IF(I9=0,"",I2/I9),"")</f>
        <v>-9.6848934198331804</v>
      </c>
      <c r="J10" s="3">
        <f t="shared" ca="1" si="7"/>
        <v>-8.4215167548500887</v>
      </c>
      <c r="K10" s="3">
        <f t="shared" ca="1" si="7"/>
        <v>-6.0374414976599065</v>
      </c>
      <c r="L10" s="3">
        <f t="shared" ca="1" si="7"/>
        <v>4.5878497605243256</v>
      </c>
      <c r="M10" s="3">
        <f t="shared" ca="1" si="7"/>
        <v>3.4590778733730425</v>
      </c>
      <c r="N10" s="3">
        <f t="shared" ca="1" si="7"/>
        <v>-8.8512911843276942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84016049271</v>
      </c>
      <c r="H11" s="2">
        <f>IFERROR(INDEX(D11:G11,COUNT(D11:G11)),"")</f>
        <v>84016049271</v>
      </c>
      <c r="I11" s="2">
        <f t="shared" ref="I11:O11" si="8">IFERROR(INDEX(I51:I500,MATCH($C$11,$C$51:$C$500,0)),"")</f>
        <v>361272686633</v>
      </c>
      <c r="J11" s="2">
        <f t="shared" si="8"/>
        <v>150244231902</v>
      </c>
      <c r="K11" s="2">
        <f t="shared" si="8"/>
        <v>295962651657</v>
      </c>
      <c r="L11" s="2">
        <f t="shared" si="8"/>
        <v>388545087523</v>
      </c>
      <c r="M11" s="2">
        <f t="shared" si="8"/>
        <v>123619057777</v>
      </c>
      <c r="N11" s="2">
        <f t="shared" si="8"/>
        <v>20311835657</v>
      </c>
      <c r="O11" s="2">
        <f t="shared" si="8"/>
        <v>17865538482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2030000000000</v>
      </c>
      <c r="H12" s="2">
        <f>IFERROR(INDEX(D12:G12,COUNT(D12:G12)),"")</f>
        <v>2030000000000</v>
      </c>
      <c r="I12" s="2">
        <f t="shared" ref="I12:O12" si="9">IFERROR(INDEX(I51:I500,MATCH($C$12,$C$51:$C$500,0)),"")</f>
        <v>1939000000000</v>
      </c>
      <c r="J12" s="2">
        <f t="shared" si="9"/>
        <v>1100000000000</v>
      </c>
      <c r="K12" s="2">
        <f t="shared" si="9"/>
        <v>518000000000</v>
      </c>
      <c r="L12" s="2">
        <f t="shared" si="9"/>
        <v>-80000000000</v>
      </c>
      <c r="M12" s="2">
        <f t="shared" si="9"/>
        <v>44000000000</v>
      </c>
      <c r="N12" s="2">
        <f t="shared" si="9"/>
        <v>143000000000</v>
      </c>
      <c r="O12" s="2">
        <f t="shared" si="9"/>
        <v>156000000000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2114000000000</v>
      </c>
      <c r="H13" s="2">
        <f>IFERROR(INDEX(D13:G13,COUNT(D13:G13)),"")</f>
        <v>2114000000000</v>
      </c>
      <c r="I13" s="2">
        <f t="shared" ref="I13:O13" si="10">IFERROR(INDEX(I51:I500,MATCH($C$13,$C$51:$C$500,0)),"")</f>
        <v>2301000000000</v>
      </c>
      <c r="J13" s="2">
        <f t="shared" si="10"/>
        <v>1251000000000</v>
      </c>
      <c r="K13" s="2">
        <f t="shared" si="10"/>
        <v>813000000000</v>
      </c>
      <c r="L13" s="2">
        <f t="shared" si="10"/>
        <v>308000000000</v>
      </c>
      <c r="M13" s="2">
        <f t="shared" si="10"/>
        <v>168000000000</v>
      </c>
      <c r="N13" s="2">
        <f t="shared" si="10"/>
        <v>163000000000</v>
      </c>
      <c r="O13" s="2">
        <f t="shared" si="10"/>
        <v>174000000000</v>
      </c>
    </row>
    <row r="14" spans="1:15" x14ac:dyDescent="0.35">
      <c r="C14" t="s">
        <v>26</v>
      </c>
      <c r="D14" s="2">
        <f>IFERROR(INDEX(D51:D500,MATCH($C$14,$C$51:$C$500,0)),"")</f>
        <v>-38203284721</v>
      </c>
      <c r="H14" s="2">
        <f>IFERROR(SUM(D14:G14)*(4/MAX(1,COUNT(D14:G14))),"")</f>
        <v>-152813138884</v>
      </c>
      <c r="I14" s="2">
        <f t="shared" ref="I14:O14" si="11">IFERROR(INDEX(I51:I500,MATCH($C$14,$C$51:$C$500,0)),"")</f>
        <v>-151150515754</v>
      </c>
      <c r="J14" s="2">
        <f t="shared" si="11"/>
        <v>-106497805113</v>
      </c>
      <c r="K14" s="2">
        <f t="shared" si="11"/>
        <v>-42482408866</v>
      </c>
      <c r="L14" s="2">
        <f t="shared" si="11"/>
        <v>-33217495651</v>
      </c>
      <c r="M14" s="2">
        <f t="shared" si="11"/>
        <v>-20839515499</v>
      </c>
      <c r="N14" s="2">
        <f t="shared" si="11"/>
        <v>-18904762761</v>
      </c>
      <c r="O14" s="2">
        <f t="shared" si="11"/>
        <v>-20493351675</v>
      </c>
    </row>
    <row r="15" spans="1:15" x14ac:dyDescent="0.35">
      <c r="C15" t="s">
        <v>27</v>
      </c>
      <c r="D15" s="2">
        <f>IFERROR(INDEX(D51:D500,MATCH($C$15,$C$51:$C$500,0)),"")</f>
        <v>-15139891647</v>
      </c>
      <c r="H15" s="2">
        <f>IFERROR(SUM(D15:G15)*(4/MAX(1,COUNT(D15:G15))),"")</f>
        <v>-60559566588</v>
      </c>
      <c r="I15" s="2">
        <f t="shared" ref="I15:O15" si="12">IFERROR(INDEX(I51:I500,MATCH($C$15,$C$51:$C$500,0)),"")</f>
        <v>-30467121672</v>
      </c>
      <c r="J15" s="2">
        <f t="shared" si="12"/>
        <v>-156284696169</v>
      </c>
      <c r="K15" s="2">
        <f t="shared" si="12"/>
        <v>-159603994721</v>
      </c>
      <c r="L15" s="2">
        <f t="shared" si="12"/>
        <v>-157319432280</v>
      </c>
      <c r="M15" s="2">
        <f t="shared" si="12"/>
        <v>-68210197634</v>
      </c>
      <c r="N15" s="2">
        <f t="shared" si="12"/>
        <v>-12872147641</v>
      </c>
      <c r="O15" s="2">
        <f t="shared" si="12"/>
        <v>-7364293845</v>
      </c>
    </row>
    <row r="16" spans="1:15" x14ac:dyDescent="0.35">
      <c r="C16" t="s">
        <v>28</v>
      </c>
      <c r="D16" s="2">
        <f>IFERROR(INDEX(D51:D500,MATCH($C$16,$C$51:$C$500,0)),"")</f>
        <v>93170281336</v>
      </c>
      <c r="H16" s="2">
        <f>IFERROR(SUM(D16:G16)*(4/MAX(1,COUNT(D16:G16))),"")</f>
        <v>372681125344</v>
      </c>
      <c r="I16" s="2">
        <f t="shared" ref="I16:O16" si="13">IFERROR(INDEX(I51:I500,MATCH($C$16,$C$51:$C$500,0)),"")</f>
        <v>238256115308</v>
      </c>
      <c r="J16" s="2">
        <f t="shared" si="13"/>
        <v>810943455658</v>
      </c>
      <c r="K16" s="2">
        <f t="shared" si="13"/>
        <v>840910489431</v>
      </c>
      <c r="L16" s="2">
        <f t="shared" si="13"/>
        <v>748250494759</v>
      </c>
      <c r="M16" s="2">
        <f t="shared" si="13"/>
        <v>270778171010</v>
      </c>
      <c r="N16" s="2">
        <f t="shared" si="13"/>
        <v>40597365323</v>
      </c>
      <c r="O16" s="2">
        <f t="shared" si="13"/>
        <v>27730565179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6454260000000</v>
      </c>
      <c r="H20" s="2">
        <f t="shared" ref="H20:O20" ca="1" si="14">IFERROR(H21*H2,"")</f>
        <v>6454260000000</v>
      </c>
      <c r="I20" s="2">
        <f t="shared" ca="1" si="14"/>
        <v>6516620000000</v>
      </c>
      <c r="J20" s="2">
        <f t="shared" ca="1" si="14"/>
        <v>5955380000000</v>
      </c>
      <c r="K20" s="2">
        <f t="shared" ca="1" si="14"/>
        <v>2362248000000</v>
      </c>
      <c r="L20" s="2">
        <f t="shared" ca="1" si="14"/>
        <v>678860000000</v>
      </c>
      <c r="M20" s="2">
        <f t="shared" ca="1" si="14"/>
        <v>614656000000</v>
      </c>
      <c r="N20" s="2">
        <f t="shared" ca="1" si="14"/>
        <v>330008000000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15590000000</v>
      </c>
      <c r="H21" s="2">
        <f>IFERROR(INDEX(D21:G21,COUNT(D21:G21)),"")</f>
        <v>15590000000</v>
      </c>
      <c r="I21" s="2">
        <f t="shared" ref="I21:O21" si="15">IFERROR(INDEX(I51:I500,MATCH($C$7,$C$51:$C$500,0)),"")</f>
        <v>15590000000</v>
      </c>
      <c r="J21" s="2">
        <f t="shared" si="15"/>
        <v>15590000000</v>
      </c>
      <c r="K21" s="2">
        <f t="shared" si="15"/>
        <v>4360000000</v>
      </c>
      <c r="L21" s="2">
        <f t="shared" si="15"/>
        <v>3730000000</v>
      </c>
      <c r="M21" s="2">
        <f t="shared" si="15"/>
        <v>1960000000</v>
      </c>
      <c r="N21" s="2">
        <f t="shared" si="15"/>
        <v>1660000000</v>
      </c>
      <c r="O21" s="2">
        <f t="shared" si="15"/>
        <v>1160000000</v>
      </c>
    </row>
    <row r="23" spans="1:15" x14ac:dyDescent="0.35">
      <c r="B23" t="s">
        <v>43</v>
      </c>
      <c r="C23" t="s">
        <v>44</v>
      </c>
      <c r="D23" s="3">
        <f>IFERROR(D5/D6*100,"")</f>
        <v>3.930268288921944</v>
      </c>
      <c r="H23" s="3">
        <f t="shared" ref="H23:O23" si="16">IFERROR(H5/H6*100,"")</f>
        <v>15.721073155687776</v>
      </c>
      <c r="I23" s="3">
        <f t="shared" si="16"/>
        <v>10.49350652676846</v>
      </c>
      <c r="J23" s="3">
        <f t="shared" si="16"/>
        <v>31.012078945541511</v>
      </c>
      <c r="K23" s="3">
        <f t="shared" si="16"/>
        <v>46.163945717886875</v>
      </c>
      <c r="L23" s="3">
        <f t="shared" si="16"/>
        <v>60.190090436065667</v>
      </c>
      <c r="M23" s="3">
        <f t="shared" si="16"/>
        <v>46.176142847795887</v>
      </c>
      <c r="N23" s="3">
        <f t="shared" si="16"/>
        <v>13.088547678417815</v>
      </c>
      <c r="O23" s="3">
        <f t="shared" si="16"/>
        <v>13.584405659005816</v>
      </c>
    </row>
    <row r="24" spans="1:15" x14ac:dyDescent="0.35">
      <c r="C24" t="s">
        <v>45</v>
      </c>
      <c r="D24" s="4">
        <f>IFERROR(_xlfn.RRI(5,I23,D23),"")</f>
        <v>-0.1783245486044237</v>
      </c>
      <c r="H24" s="4">
        <f t="shared" ref="H24:O24" si="17">IFERROR(_xlfn.RRI(5,M23,H23),"")</f>
        <v>-0.19385547804523906</v>
      </c>
      <c r="I24" s="4">
        <f t="shared" si="17"/>
        <v>-4.3233775604192615E-2</v>
      </c>
      <c r="J24" s="4">
        <f t="shared" si="17"/>
        <v>0.17950027849091721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4.92</v>
      </c>
      <c r="H25" s="3">
        <f>IFERROR(INDEX(D25:G25,COUNT(D25:G25)),"")</f>
        <v>4.92</v>
      </c>
      <c r="I25" s="3">
        <f t="shared" ref="I25:O25" si="18">IFERROR(INDEX(I51:I500,MATCH($C$25,$C$51:$C$500,0)),"")</f>
        <v>13.68</v>
      </c>
      <c r="J25" s="3">
        <f t="shared" si="18"/>
        <v>42.26</v>
      </c>
      <c r="K25" s="3">
        <f t="shared" si="18"/>
        <v>157.63</v>
      </c>
      <c r="L25" s="3">
        <f t="shared" si="18"/>
        <v>162.49</v>
      </c>
      <c r="M25" s="3">
        <f t="shared" si="18"/>
        <v>102</v>
      </c>
      <c r="N25" s="3">
        <f t="shared" si="18"/>
        <v>18.75</v>
      </c>
      <c r="O25" s="3">
        <f t="shared" si="18"/>
        <v>18.64</v>
      </c>
    </row>
    <row r="26" spans="1:15" x14ac:dyDescent="0.35">
      <c r="C26" t="s">
        <v>48</v>
      </c>
      <c r="D26" s="4">
        <f>IFERROR(_xlfn.RRI(5,I25,D25),"")</f>
        <v>-0.18496585942130273</v>
      </c>
      <c r="H26" s="4">
        <f t="shared" ref="H26:O26" si="19">IFERROR(_xlfn.RRI(5,M25,H25),"")</f>
        <v>-0.45465292740292595</v>
      </c>
      <c r="I26" s="4">
        <f t="shared" si="19"/>
        <v>-6.1105132320174782E-2</v>
      </c>
      <c r="J26" s="4">
        <f t="shared" si="19"/>
        <v>0.1778682543778487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160.47514143540732</v>
      </c>
      <c r="H27" s="3">
        <f t="shared" ref="H27:O27" si="20">IFERROR(H4/H21,"")</f>
        <v>641.90056574162929</v>
      </c>
      <c r="I27" s="3">
        <f t="shared" si="20"/>
        <v>432.29764460551638</v>
      </c>
      <c r="J27" s="3">
        <f t="shared" si="20"/>
        <v>946.9195071005131</v>
      </c>
      <c r="K27" s="3">
        <f t="shared" si="20"/>
        <v>2824.0508565915138</v>
      </c>
      <c r="L27" s="3">
        <f t="shared" si="20"/>
        <v>2801.3070201798928</v>
      </c>
      <c r="M27" s="3">
        <f t="shared" si="20"/>
        <v>2002.2957651301022</v>
      </c>
      <c r="N27" s="3">
        <f t="shared" si="20"/>
        <v>1225.9499221849399</v>
      </c>
      <c r="O27" s="3">
        <f t="shared" si="20"/>
        <v>1099.4815970396551</v>
      </c>
    </row>
    <row r="28" spans="1:15" x14ac:dyDescent="0.35">
      <c r="C28" t="s">
        <v>50</v>
      </c>
      <c r="D28" s="4">
        <f>IFERROR(_xlfn.RRI(5,I27,D27),"")</f>
        <v>-0.17979015171208679</v>
      </c>
      <c r="H28" s="4">
        <f t="shared" ref="H28:O28" si="21">IFERROR(_xlfn.RRI(5,M27,H27),"")</f>
        <v>-0.20349610127610684</v>
      </c>
      <c r="I28" s="4">
        <f t="shared" si="21"/>
        <v>-0.18817573544354349</v>
      </c>
      <c r="J28" s="4">
        <f t="shared" si="21"/>
        <v>-2.9434119957317373E-2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-0.64035087719298245</v>
      </c>
      <c r="I29" s="4">
        <f t="shared" si="22"/>
        <v>-0.67628963558920963</v>
      </c>
      <c r="J29" s="4">
        <f t="shared" si="22"/>
        <v>-0.73190382541394405</v>
      </c>
      <c r="K29" s="4">
        <f t="shared" si="22"/>
        <v>-2.9909532894332042E-2</v>
      </c>
      <c r="L29" s="4">
        <f t="shared" si="22"/>
        <v>0.5930392156862746</v>
      </c>
      <c r="M29" s="4">
        <f t="shared" si="22"/>
        <v>4.4400000000000004</v>
      </c>
      <c r="N29" s="4">
        <f t="shared" si="22"/>
        <v>5.9012875536480379E-3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0.48485788380221551</v>
      </c>
      <c r="I30" s="4">
        <f t="shared" si="23"/>
        <v>-0.54346949095048158</v>
      </c>
      <c r="J30" s="4">
        <f t="shared" si="23"/>
        <v>-0.664694598225686</v>
      </c>
      <c r="K30" s="4">
        <f t="shared" si="23"/>
        <v>8.1190088225889939E-3</v>
      </c>
      <c r="L30" s="4">
        <f t="shared" si="23"/>
        <v>0.39904756777921552</v>
      </c>
      <c r="M30" s="4">
        <f t="shared" si="23"/>
        <v>0.63326064865808374</v>
      </c>
      <c r="N30" s="4">
        <f t="shared" si="23"/>
        <v>0.11502541332733507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149.53</v>
      </c>
      <c r="H32" s="3">
        <f>IFERROR(INDEX(D32:G32,COUNT(D32:G32)),"")</f>
        <v>149.53</v>
      </c>
      <c r="I32" s="3">
        <f t="shared" ref="I32:O32" si="24">IFERROR(INDEX(I51:I500,MATCH($C$32,$C$51:$C$500,0)),"")</f>
        <v>143.32</v>
      </c>
      <c r="J32" s="3">
        <f t="shared" si="24"/>
        <v>136.38999999999999</v>
      </c>
      <c r="K32" s="3">
        <f t="shared" si="24"/>
        <v>332.21</v>
      </c>
      <c r="L32" s="3">
        <f t="shared" si="24"/>
        <v>263.77999999999997</v>
      </c>
      <c r="M32" s="3">
        <f t="shared" si="24"/>
        <v>204.92</v>
      </c>
      <c r="N32" s="3">
        <f t="shared" si="24"/>
        <v>134.27000000000001</v>
      </c>
      <c r="O32" s="3">
        <f t="shared" si="24"/>
        <v>121.83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2.77</v>
      </c>
      <c r="H33" s="3">
        <f>IFERROR(INDEX(D33:G33,COUNT(D33:G33)),"")</f>
        <v>2.77</v>
      </c>
      <c r="I33" s="3">
        <f t="shared" ref="I33:O33" si="25">IFERROR(INDEX(I51:I500,MATCH($C$33,$C$51:$C$500,0)),"")</f>
        <v>2.92</v>
      </c>
      <c r="J33" s="3">
        <f t="shared" si="25"/>
        <v>2.8</v>
      </c>
      <c r="K33" s="3">
        <f t="shared" si="25"/>
        <v>5.82</v>
      </c>
      <c r="L33" s="3">
        <f t="shared" si="25"/>
        <v>2.46</v>
      </c>
      <c r="M33" s="3">
        <f t="shared" si="25"/>
        <v>5.46</v>
      </c>
      <c r="N33" s="3">
        <f t="shared" si="25"/>
        <v>5.3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84.15</v>
      </c>
      <c r="H34" s="3">
        <f>IFERROR(INDEX(D34:G34,COUNT(D34:G34)),"")</f>
        <v>84.15</v>
      </c>
      <c r="I34" s="3">
        <f t="shared" ref="I34:O34" si="26">IFERROR(INDEX(I51:I500,MATCH($C$34,$C$51:$C$500,0)),"")</f>
        <v>30.56</v>
      </c>
      <c r="J34" s="3">
        <f t="shared" si="26"/>
        <v>9.0399999999999991</v>
      </c>
      <c r="K34" s="3">
        <f t="shared" si="26"/>
        <v>12.28</v>
      </c>
      <c r="L34" s="3">
        <f t="shared" si="26"/>
        <v>4</v>
      </c>
      <c r="M34" s="3">
        <f t="shared" si="26"/>
        <v>10.97</v>
      </c>
      <c r="N34" s="3">
        <f t="shared" si="26"/>
        <v>37.97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2.58</v>
      </c>
      <c r="H35" s="3">
        <f>IFERROR(INDEX(D35:G35,COUNT(D35:G35)),"")</f>
        <v>2.58</v>
      </c>
      <c r="I35" s="3">
        <f t="shared" ref="I35:O35" si="27">IFERROR(INDEX(I51:I500,MATCH($C$35,$C$51:$C$500,0)),"")</f>
        <v>0.97</v>
      </c>
      <c r="J35" s="3">
        <f t="shared" si="27"/>
        <v>0.4</v>
      </c>
      <c r="K35" s="3">
        <f t="shared" si="27"/>
        <v>0.69</v>
      </c>
      <c r="L35" s="3">
        <f t="shared" si="27"/>
        <v>0.23</v>
      </c>
      <c r="M35" s="3">
        <f t="shared" si="27"/>
        <v>0.56000000000000005</v>
      </c>
      <c r="N35" s="3">
        <f t="shared" si="27"/>
        <v>0.57999999999999996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0.45689999999999997</v>
      </c>
      <c r="I36" s="4">
        <f t="shared" si="28"/>
        <v>0.65780000000000005</v>
      </c>
      <c r="J36" s="4">
        <f t="shared" si="28"/>
        <v>0.21299999999999999</v>
      </c>
      <c r="K36" s="4">
        <f t="shared" si="28"/>
        <v>0.3448</v>
      </c>
      <c r="L36" s="4">
        <f t="shared" si="28"/>
        <v>0.2515</v>
      </c>
      <c r="M36" s="4">
        <f t="shared" si="28"/>
        <v>0.28120000000000001</v>
      </c>
      <c r="N36" s="4">
        <f t="shared" si="28"/>
        <v>0.23769999999999999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9</v>
      </c>
      <c r="I37" s="3">
        <f t="shared" si="29"/>
        <v>9</v>
      </c>
      <c r="J37" s="3">
        <f t="shared" si="29"/>
        <v>9</v>
      </c>
      <c r="K37" s="3">
        <f t="shared" si="29"/>
        <v>15.22</v>
      </c>
      <c r="L37" s="3">
        <f t="shared" si="29"/>
        <v>9.77</v>
      </c>
      <c r="M37" s="3">
        <f t="shared" si="29"/>
        <v>3.61</v>
      </c>
      <c r="N37" s="3">
        <f t="shared" si="29"/>
        <v>0.48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2501807454978</v>
      </c>
      <c r="E51" s="5">
        <v>1522070270383</v>
      </c>
      <c r="F51" s="5">
        <v>1161962891014</v>
      </c>
      <c r="G51" s="5">
        <v>1594246563752</v>
      </c>
      <c r="I51" s="5">
        <v>6739520279400</v>
      </c>
      <c r="J51" s="5">
        <v>14762475115697</v>
      </c>
      <c r="K51" s="5">
        <v>12312861734739</v>
      </c>
      <c r="L51" s="5">
        <v>10448875185271</v>
      </c>
      <c r="M51" s="5">
        <v>3924499699655</v>
      </c>
      <c r="N51" s="5">
        <v>2035076870827</v>
      </c>
      <c r="O51" s="5">
        <v>1275398652566</v>
      </c>
    </row>
    <row r="52" spans="2:15" x14ac:dyDescent="0.35">
      <c r="C52" t="s">
        <v>75</v>
      </c>
      <c r="D52" s="5">
        <v>-2350312606511</v>
      </c>
      <c r="E52" s="5">
        <v>-1356580605390</v>
      </c>
      <c r="F52" s="5">
        <v>-1032953413301</v>
      </c>
      <c r="G52" s="5">
        <v>-1489627248263</v>
      </c>
      <c r="I52" s="5">
        <v>-6202578351684</v>
      </c>
      <c r="J52" s="5">
        <v>-13732693926425</v>
      </c>
      <c r="K52" s="5">
        <v>-11254655600773</v>
      </c>
      <c r="L52" s="5">
        <v>-9718905432718</v>
      </c>
      <c r="M52" s="5">
        <v>-3558234720420</v>
      </c>
      <c r="N52" s="5">
        <v>-1929521442279</v>
      </c>
      <c r="O52" s="5">
        <v>-1203576818513</v>
      </c>
    </row>
    <row r="53" spans="2:15" x14ac:dyDescent="0.35">
      <c r="C53" t="s">
        <v>76</v>
      </c>
      <c r="D53" s="5">
        <v>151494848467</v>
      </c>
      <c r="E53" s="5">
        <v>165489664993</v>
      </c>
      <c r="F53" s="5">
        <v>129009477713</v>
      </c>
      <c r="G53" s="5">
        <v>104619315489</v>
      </c>
      <c r="I53" s="5">
        <v>536941927716</v>
      </c>
      <c r="J53" s="5">
        <v>1029781189272</v>
      </c>
      <c r="K53" s="5">
        <v>1058206133966</v>
      </c>
      <c r="L53" s="5">
        <v>729969752553</v>
      </c>
      <c r="M53" s="5">
        <v>366264979235</v>
      </c>
      <c r="N53" s="5">
        <v>105555428548</v>
      </c>
      <c r="O53" s="5">
        <v>71821834053</v>
      </c>
    </row>
    <row r="54" spans="2:15" x14ac:dyDescent="0.35">
      <c r="C54" t="s">
        <v>77</v>
      </c>
      <c r="D54" s="5">
        <v>-43750496497</v>
      </c>
      <c r="E54" s="5">
        <v>-54317029266</v>
      </c>
      <c r="F54" s="5">
        <v>-38942242956</v>
      </c>
      <c r="G54" s="5">
        <v>-33736665470</v>
      </c>
      <c r="I54" s="5">
        <v>-157131564794</v>
      </c>
      <c r="J54" s="5">
        <v>-115996527436</v>
      </c>
      <c r="K54" s="5">
        <v>-93757015426</v>
      </c>
      <c r="L54" s="5">
        <v>-73182743928</v>
      </c>
      <c r="M54" s="5">
        <v>-47611538368</v>
      </c>
      <c r="N54" s="5">
        <v>-28745365730</v>
      </c>
      <c r="O54" s="5">
        <v>-23521286433</v>
      </c>
    </row>
    <row r="55" spans="2:15" x14ac:dyDescent="0.35">
      <c r="C55" t="s">
        <v>79</v>
      </c>
      <c r="D55" s="5">
        <v>-43750496497</v>
      </c>
      <c r="E55" s="5">
        <v>-54317029266</v>
      </c>
      <c r="F55" s="5">
        <v>-38942242956</v>
      </c>
      <c r="G55" s="5">
        <v>-33736665470</v>
      </c>
      <c r="I55" s="5">
        <v>-157131564794</v>
      </c>
      <c r="J55" s="5">
        <v>-115996527436</v>
      </c>
      <c r="K55" s="5">
        <v>-93757015426</v>
      </c>
      <c r="L55" s="5">
        <v>-73182743928</v>
      </c>
      <c r="M55" s="5">
        <v>-47611538368</v>
      </c>
      <c r="N55" s="5">
        <v>-28745365730</v>
      </c>
      <c r="O55" s="5">
        <v>-23521286433</v>
      </c>
    </row>
    <row r="56" spans="2:15" x14ac:dyDescent="0.35">
      <c r="C56" t="s">
        <v>81</v>
      </c>
      <c r="D56" s="5">
        <v>107744351970</v>
      </c>
      <c r="E56" s="5">
        <v>111172635727</v>
      </c>
      <c r="F56" s="5">
        <v>90067234757</v>
      </c>
      <c r="G56" s="5">
        <v>70882650019</v>
      </c>
      <c r="I56" s="5">
        <v>379810362922</v>
      </c>
      <c r="J56" s="5">
        <v>913784661836</v>
      </c>
      <c r="K56" s="5">
        <v>964449118540</v>
      </c>
      <c r="L56" s="5">
        <v>656787008625</v>
      </c>
      <c r="M56" s="5">
        <v>318653440867</v>
      </c>
      <c r="N56" s="5">
        <v>76810062818</v>
      </c>
      <c r="O56" s="5">
        <v>48300547620</v>
      </c>
    </row>
    <row r="57" spans="2:15" x14ac:dyDescent="0.35">
      <c r="C57" t="s">
        <v>82</v>
      </c>
      <c r="D57" s="5">
        <v>-14574070634</v>
      </c>
      <c r="E57" s="5">
        <v>-116649519548</v>
      </c>
      <c r="F57" s="5">
        <v>-10051356636</v>
      </c>
      <c r="G57" s="5">
        <v>-7509544176</v>
      </c>
      <c r="I57" s="5">
        <v>-141554247614</v>
      </c>
      <c r="J57" s="5">
        <v>-102841206178</v>
      </c>
      <c r="K57" s="5">
        <v>-123538629109</v>
      </c>
      <c r="L57" s="5">
        <v>91463486134</v>
      </c>
      <c r="M57" s="5">
        <v>-47875269857</v>
      </c>
      <c r="N57" s="5">
        <v>-36212697495</v>
      </c>
      <c r="O57" s="5">
        <v>-20569982441</v>
      </c>
    </row>
    <row r="58" spans="2:15" x14ac:dyDescent="0.35">
      <c r="C58" t="s">
        <v>26</v>
      </c>
      <c r="D58" s="5">
        <v>-38203284721</v>
      </c>
      <c r="E58" s="5">
        <v>-47899769989</v>
      </c>
      <c r="F58" s="5">
        <v>-41367043683</v>
      </c>
      <c r="G58" s="5">
        <v>-28734174547</v>
      </c>
      <c r="I58" s="5">
        <v>-151150515754</v>
      </c>
      <c r="J58" s="5">
        <v>-106497805113</v>
      </c>
      <c r="K58" s="5">
        <v>-42482408866</v>
      </c>
      <c r="L58" s="5">
        <v>-33217495651</v>
      </c>
      <c r="M58" s="5">
        <v>-20839515499</v>
      </c>
      <c r="N58" s="5">
        <v>-18904762761</v>
      </c>
      <c r="O58" s="5">
        <v>-20493351675</v>
      </c>
    </row>
    <row r="59" spans="2:15" x14ac:dyDescent="0.35">
      <c r="C59" t="s">
        <v>498</v>
      </c>
      <c r="D59" s="5">
        <v>109611993</v>
      </c>
      <c r="E59" s="5">
        <v>105063514</v>
      </c>
      <c r="F59" s="5">
        <v>107897582</v>
      </c>
      <c r="G59" s="5">
        <v>80623916</v>
      </c>
      <c r="I59" s="5">
        <v>391452863</v>
      </c>
      <c r="J59" s="5">
        <v>390756202</v>
      </c>
      <c r="K59" s="5">
        <v>-11230425978</v>
      </c>
    </row>
    <row r="60" spans="2:15" x14ac:dyDescent="0.35">
      <c r="C60" t="s">
        <v>80</v>
      </c>
      <c r="D60" s="5">
        <v>1234800014</v>
      </c>
      <c r="E60" s="5">
        <v>-9785459409</v>
      </c>
      <c r="F60" s="5">
        <v>2886069087</v>
      </c>
      <c r="G60" s="5">
        <v>2001744781</v>
      </c>
      <c r="I60" s="5">
        <v>-5480021612</v>
      </c>
      <c r="J60" s="5">
        <v>-4001347635</v>
      </c>
      <c r="K60" s="5">
        <v>-5511447553</v>
      </c>
      <c r="L60" s="5">
        <v>-14740450090</v>
      </c>
      <c r="M60" s="5">
        <v>2685755091</v>
      </c>
      <c r="N60" s="5">
        <v>-3490643001</v>
      </c>
      <c r="O60" s="5">
        <v>-1340165258</v>
      </c>
    </row>
    <row r="61" spans="2:15" x14ac:dyDescent="0.35">
      <c r="C61" t="s">
        <v>84</v>
      </c>
      <c r="D61" s="5">
        <v>-14574070634</v>
      </c>
      <c r="E61" s="5">
        <v>-116649519548</v>
      </c>
      <c r="F61" s="5">
        <v>-10051356636</v>
      </c>
      <c r="G61" s="5">
        <v>-7509544176</v>
      </c>
      <c r="I61" s="5">
        <v>-141554247614</v>
      </c>
      <c r="J61" s="5">
        <v>-102841206178</v>
      </c>
      <c r="K61" s="5">
        <v>-123538629109</v>
      </c>
      <c r="L61" s="5">
        <v>91463486134</v>
      </c>
      <c r="M61" s="5">
        <v>-47875269857</v>
      </c>
      <c r="N61" s="5">
        <v>-36212697495</v>
      </c>
      <c r="O61" s="5">
        <v>-20569982441</v>
      </c>
    </row>
    <row r="62" spans="2:15" x14ac:dyDescent="0.35">
      <c r="C62" t="s">
        <v>28</v>
      </c>
      <c r="D62" s="5">
        <v>93170281336</v>
      </c>
      <c r="E62" s="5">
        <v>-5476883821</v>
      </c>
      <c r="F62" s="5">
        <v>80015878121</v>
      </c>
      <c r="G62" s="5">
        <v>63373105843</v>
      </c>
      <c r="I62" s="5">
        <v>238256115308</v>
      </c>
      <c r="J62" s="5">
        <v>810943455658</v>
      </c>
      <c r="K62" s="5">
        <v>840910489431</v>
      </c>
      <c r="L62" s="5">
        <v>748250494759</v>
      </c>
      <c r="M62" s="5">
        <v>270778171010</v>
      </c>
      <c r="N62" s="5">
        <v>40597365323</v>
      </c>
      <c r="O62" s="5">
        <v>27730565179</v>
      </c>
    </row>
    <row r="63" spans="2:15" x14ac:dyDescent="0.35">
      <c r="C63" t="s">
        <v>27</v>
      </c>
      <c r="D63" s="5">
        <v>-15139891647</v>
      </c>
      <c r="E63" s="5">
        <v>23105704688</v>
      </c>
      <c r="F63" s="5">
        <v>-18017088435</v>
      </c>
      <c r="G63" s="5">
        <v>-13592154943</v>
      </c>
      <c r="I63" s="5">
        <v>-30467121672</v>
      </c>
      <c r="J63" s="5">
        <v>-156284696169</v>
      </c>
      <c r="K63" s="5">
        <v>-159603994721</v>
      </c>
      <c r="L63" s="5">
        <v>-157319432280</v>
      </c>
      <c r="M63" s="5">
        <v>-68210197634</v>
      </c>
      <c r="N63" s="5">
        <v>-12872147641</v>
      </c>
      <c r="O63" s="5">
        <v>-7364293845</v>
      </c>
    </row>
    <row r="64" spans="2:15" x14ac:dyDescent="0.35">
      <c r="C64" t="s">
        <v>91</v>
      </c>
      <c r="D64" s="5">
        <v>78030389689</v>
      </c>
      <c r="E64" s="5">
        <v>17628820867</v>
      </c>
      <c r="F64" s="5">
        <v>61998789686</v>
      </c>
      <c r="G64" s="5">
        <v>49780950900</v>
      </c>
      <c r="I64" s="5">
        <v>207788993636</v>
      </c>
      <c r="J64" s="5">
        <v>654658759489</v>
      </c>
      <c r="K64" s="5">
        <v>681306494710</v>
      </c>
      <c r="L64" s="5">
        <v>590931062479</v>
      </c>
      <c r="M64" s="5">
        <v>202567973376</v>
      </c>
      <c r="N64" s="5">
        <v>27725217682</v>
      </c>
      <c r="O64" s="5">
        <v>20366271334</v>
      </c>
    </row>
    <row r="65" spans="2:15" x14ac:dyDescent="0.35">
      <c r="C65" t="s">
        <v>92</v>
      </c>
      <c r="D65" s="5">
        <v>20029814960</v>
      </c>
      <c r="E65" s="5">
        <v>11864452418</v>
      </c>
      <c r="F65" s="5">
        <v>19588052171</v>
      </c>
      <c r="G65" s="5">
        <v>-21875637475</v>
      </c>
      <c r="I65" s="5">
        <v>34957228859</v>
      </c>
      <c r="J65" s="5">
        <v>36362815493</v>
      </c>
      <c r="K65" s="5">
        <v>-2775462094</v>
      </c>
      <c r="L65" s="5">
        <v>3532184390</v>
      </c>
      <c r="M65" s="5">
        <v>606288400</v>
      </c>
      <c r="N65" s="5">
        <v>-367134789</v>
      </c>
      <c r="O65" s="5">
        <v>-302246316</v>
      </c>
    </row>
    <row r="66" spans="2:15" x14ac:dyDescent="0.35">
      <c r="C66" t="s">
        <v>93</v>
      </c>
      <c r="D66" s="5">
        <v>98060204649</v>
      </c>
      <c r="E66" s="5">
        <v>29493273285</v>
      </c>
      <c r="F66" s="5">
        <v>81586841857</v>
      </c>
      <c r="G66" s="5">
        <v>27905313425</v>
      </c>
      <c r="I66" s="5">
        <v>242746222495</v>
      </c>
      <c r="J66" s="5">
        <v>691021574982</v>
      </c>
      <c r="K66" s="5">
        <v>678531032616</v>
      </c>
      <c r="L66" s="5">
        <v>594463246869</v>
      </c>
      <c r="M66" s="5">
        <v>203174261776</v>
      </c>
      <c r="N66" s="5">
        <v>27358082893</v>
      </c>
      <c r="O66" s="5">
        <v>20064025018</v>
      </c>
    </row>
    <row r="67" spans="2:15" x14ac:dyDescent="0.35">
      <c r="C67" t="s">
        <v>94</v>
      </c>
      <c r="D67" s="5">
        <v>78030389689</v>
      </c>
      <c r="E67" s="5">
        <v>17628820867</v>
      </c>
      <c r="F67" s="5">
        <v>61998789686</v>
      </c>
      <c r="G67" s="5">
        <v>49780950900</v>
      </c>
      <c r="I67" s="5">
        <v>207788993636</v>
      </c>
      <c r="J67" s="5">
        <v>654658759489</v>
      </c>
      <c r="K67" s="5">
        <v>681306494710</v>
      </c>
      <c r="L67" s="5">
        <v>590931062479</v>
      </c>
      <c r="M67" s="5">
        <v>202567973376</v>
      </c>
      <c r="N67" s="5">
        <v>27725217682</v>
      </c>
      <c r="O67" s="5">
        <v>20366271334</v>
      </c>
    </row>
    <row r="68" spans="2:15" x14ac:dyDescent="0.35">
      <c r="C68" t="s">
        <v>7</v>
      </c>
      <c r="D68" s="5">
        <v>96825404635</v>
      </c>
      <c r="E68" s="5">
        <v>39278732694</v>
      </c>
      <c r="F68" s="5">
        <v>78700772770</v>
      </c>
      <c r="G68" s="5">
        <v>25903568644</v>
      </c>
      <c r="I68" s="5">
        <v>248226244107</v>
      </c>
      <c r="J68" s="5">
        <v>695022922617</v>
      </c>
      <c r="K68" s="5">
        <v>684042480169</v>
      </c>
      <c r="L68" s="5">
        <v>609203696959</v>
      </c>
      <c r="M68" s="5">
        <v>200488506685</v>
      </c>
      <c r="N68" s="5">
        <v>30848725894</v>
      </c>
      <c r="O68" s="5">
        <v>21404190276</v>
      </c>
    </row>
    <row r="69" spans="2:15" x14ac:dyDescent="0.35">
      <c r="C69" t="s">
        <v>330</v>
      </c>
    </row>
    <row r="70" spans="2:15" x14ac:dyDescent="0.35">
      <c r="C70" t="s">
        <v>95</v>
      </c>
      <c r="D70" s="5">
        <v>78030389689</v>
      </c>
      <c r="E70" s="5">
        <v>17628820867</v>
      </c>
      <c r="F70" s="5">
        <v>61998789686</v>
      </c>
      <c r="G70" s="5">
        <v>49780950900</v>
      </c>
      <c r="I70" s="5">
        <v>207788993636</v>
      </c>
      <c r="J70" s="5">
        <v>654658759489</v>
      </c>
      <c r="K70" s="5">
        <v>681306494710</v>
      </c>
      <c r="L70" s="5">
        <v>590931062479</v>
      </c>
      <c r="M70" s="5">
        <v>202567973376</v>
      </c>
      <c r="N70" s="5">
        <v>27725217682</v>
      </c>
      <c r="O70" s="5">
        <v>20366271334</v>
      </c>
    </row>
    <row r="71" spans="2:15" x14ac:dyDescent="0.35">
      <c r="C71" t="s">
        <v>96</v>
      </c>
      <c r="D71" s="5">
        <v>98060204649</v>
      </c>
      <c r="E71" s="5">
        <v>29493273285</v>
      </c>
      <c r="F71" s="5">
        <v>81586841857</v>
      </c>
      <c r="G71" s="5">
        <v>27905313425</v>
      </c>
      <c r="I71" s="5">
        <v>242746222495</v>
      </c>
      <c r="J71" s="5">
        <v>691021574982</v>
      </c>
      <c r="K71" s="5">
        <v>678531032616</v>
      </c>
      <c r="L71" s="5">
        <v>594463246869</v>
      </c>
      <c r="M71" s="5">
        <v>203174261776</v>
      </c>
      <c r="N71" s="5">
        <v>27358082893</v>
      </c>
      <c r="O71" s="5">
        <v>20064025018</v>
      </c>
    </row>
    <row r="72" spans="2:15" x14ac:dyDescent="0.35">
      <c r="C72" t="s">
        <v>97</v>
      </c>
      <c r="D72" s="5">
        <v>98060204649</v>
      </c>
      <c r="E72" s="5">
        <v>29493273285</v>
      </c>
      <c r="F72" s="5">
        <v>81586841857</v>
      </c>
      <c r="G72" s="5">
        <v>27905313425</v>
      </c>
      <c r="I72" s="5">
        <v>242746222495</v>
      </c>
      <c r="J72" s="5">
        <v>691021574982</v>
      </c>
      <c r="K72" s="5">
        <v>678531032616</v>
      </c>
      <c r="L72" s="5">
        <v>594463246869</v>
      </c>
      <c r="M72" s="5">
        <v>203174261776</v>
      </c>
      <c r="N72" s="5">
        <v>27358082893</v>
      </c>
      <c r="O72" s="5">
        <v>20064025018</v>
      </c>
    </row>
    <row r="74" spans="2:15" x14ac:dyDescent="0.35">
      <c r="B74" t="s">
        <v>98</v>
      </c>
      <c r="C74" t="s">
        <v>99</v>
      </c>
    </row>
    <row r="75" spans="2:15" x14ac:dyDescent="0.35">
      <c r="C75" t="s">
        <v>100</v>
      </c>
    </row>
    <row r="76" spans="2:15" x14ac:dyDescent="0.35">
      <c r="C76" t="s">
        <v>19</v>
      </c>
      <c r="D76" s="5">
        <v>84016049271</v>
      </c>
      <c r="E76" s="5">
        <v>361272686633</v>
      </c>
      <c r="F76" s="5">
        <v>212442428196</v>
      </c>
      <c r="G76" s="5">
        <v>250218144059</v>
      </c>
      <c r="I76" s="5">
        <v>361272686633</v>
      </c>
      <c r="J76" s="5">
        <v>150244231902</v>
      </c>
      <c r="K76" s="5">
        <v>295962651657</v>
      </c>
      <c r="L76" s="5">
        <v>388545087523</v>
      </c>
      <c r="M76" s="5">
        <v>123619057777</v>
      </c>
      <c r="N76" s="5">
        <v>20311835657</v>
      </c>
      <c r="O76" s="5">
        <v>17865538482</v>
      </c>
    </row>
    <row r="77" spans="2:15" x14ac:dyDescent="0.35">
      <c r="C77" t="s">
        <v>101</v>
      </c>
      <c r="D77" s="5">
        <v>673383032228</v>
      </c>
      <c r="E77" s="5">
        <v>357568761719</v>
      </c>
      <c r="F77" s="5">
        <v>306485254714</v>
      </c>
      <c r="G77" s="5">
        <v>404794838834</v>
      </c>
      <c r="I77" s="5">
        <v>357568761719</v>
      </c>
      <c r="J77" s="5">
        <v>301196597453</v>
      </c>
      <c r="K77" s="5">
        <v>481386922659</v>
      </c>
      <c r="L77" s="5">
        <v>278618657554</v>
      </c>
      <c r="M77" s="5">
        <v>111538257697</v>
      </c>
      <c r="N77" s="5">
        <v>124806896721</v>
      </c>
      <c r="O77" s="5">
        <v>173591262057</v>
      </c>
    </row>
    <row r="78" spans="2:15" x14ac:dyDescent="0.35">
      <c r="C78" t="s">
        <v>103</v>
      </c>
      <c r="D78" s="5">
        <v>448089547078</v>
      </c>
      <c r="E78" s="5">
        <v>146348696082</v>
      </c>
      <c r="F78" s="5">
        <v>162923571075</v>
      </c>
      <c r="G78" s="5">
        <v>104801527294</v>
      </c>
      <c r="I78" s="5">
        <v>146348696082</v>
      </c>
      <c r="J78" s="5">
        <v>140634427240</v>
      </c>
      <c r="K78" s="5">
        <v>248625909115</v>
      </c>
      <c r="L78" s="5">
        <v>100276685609</v>
      </c>
      <c r="M78" s="5">
        <v>6461978577</v>
      </c>
      <c r="O78" s="5">
        <v>730000968</v>
      </c>
    </row>
    <row r="79" spans="2:15" x14ac:dyDescent="0.35">
      <c r="C79" t="s">
        <v>102</v>
      </c>
      <c r="D79" s="5">
        <v>152146798874</v>
      </c>
      <c r="E79" s="5">
        <v>169918219926</v>
      </c>
      <c r="F79" s="5">
        <v>126088280766</v>
      </c>
      <c r="G79" s="5">
        <v>148452491236</v>
      </c>
      <c r="I79" s="5">
        <v>169918219926</v>
      </c>
      <c r="J79" s="5">
        <v>112841911977</v>
      </c>
      <c r="K79" s="5">
        <v>2756850917</v>
      </c>
      <c r="L79" s="5">
        <v>2756850917</v>
      </c>
    </row>
    <row r="80" spans="2:15" x14ac:dyDescent="0.35">
      <c r="C80" t="s">
        <v>104</v>
      </c>
      <c r="D80" s="5">
        <v>673383032228</v>
      </c>
      <c r="E80" s="5">
        <v>357568761719</v>
      </c>
      <c r="F80" s="5">
        <v>306485254714</v>
      </c>
      <c r="G80" s="5">
        <v>404794838834</v>
      </c>
      <c r="I80" s="5">
        <v>357568761719</v>
      </c>
      <c r="J80" s="5">
        <v>301196597453</v>
      </c>
      <c r="K80" s="5">
        <v>481386922659</v>
      </c>
      <c r="L80" s="5">
        <v>278618657554</v>
      </c>
      <c r="M80" s="5">
        <v>111538257697</v>
      </c>
      <c r="N80" s="5">
        <v>124806896721</v>
      </c>
      <c r="O80" s="5">
        <v>173591262057</v>
      </c>
    </row>
    <row r="81" spans="3:15" x14ac:dyDescent="0.35">
      <c r="C81" t="s">
        <v>105</v>
      </c>
      <c r="D81" s="5">
        <v>151053249616</v>
      </c>
      <c r="E81" s="5">
        <v>141713934050</v>
      </c>
      <c r="F81" s="5">
        <v>98855329296</v>
      </c>
      <c r="G81" s="5">
        <v>172018262025</v>
      </c>
      <c r="I81" s="5">
        <v>141713934050</v>
      </c>
      <c r="J81" s="5">
        <v>139713735439</v>
      </c>
      <c r="K81" s="5">
        <v>60826337499</v>
      </c>
      <c r="L81" s="5">
        <v>82101929594</v>
      </c>
      <c r="M81" s="5">
        <v>21168823440</v>
      </c>
      <c r="N81" s="5">
        <v>656931525</v>
      </c>
      <c r="O81" s="5">
        <v>1422230482</v>
      </c>
    </row>
    <row r="82" spans="3:15" x14ac:dyDescent="0.35">
      <c r="C82" t="s">
        <v>106</v>
      </c>
      <c r="D82" s="5">
        <v>151053249616</v>
      </c>
      <c r="E82" s="5">
        <v>141713934050</v>
      </c>
      <c r="F82" s="5">
        <v>98855329296</v>
      </c>
      <c r="G82" s="5">
        <v>172018262025</v>
      </c>
      <c r="I82" s="5">
        <v>141713934050</v>
      </c>
      <c r="J82" s="5">
        <v>139713735439</v>
      </c>
      <c r="K82" s="5">
        <v>60826337499</v>
      </c>
      <c r="L82" s="5">
        <v>82101929594</v>
      </c>
      <c r="M82" s="5">
        <v>21168823440</v>
      </c>
      <c r="N82" s="5">
        <v>656931525</v>
      </c>
      <c r="O82" s="5">
        <v>1422230482</v>
      </c>
    </row>
    <row r="83" spans="3:15" x14ac:dyDescent="0.35">
      <c r="C83" t="s">
        <v>80</v>
      </c>
      <c r="D83" s="5">
        <v>195753403040</v>
      </c>
      <c r="E83" s="5">
        <v>175679477494</v>
      </c>
      <c r="F83" s="5">
        <v>162789108673</v>
      </c>
      <c r="G83" s="5">
        <v>143358213472</v>
      </c>
      <c r="I83" s="5">
        <v>175679477494</v>
      </c>
      <c r="J83" s="5">
        <v>139853489202</v>
      </c>
      <c r="K83" s="5">
        <v>2026840501</v>
      </c>
      <c r="L83" s="5">
        <v>3525941596</v>
      </c>
    </row>
    <row r="84" spans="3:15" x14ac:dyDescent="0.35">
      <c r="C84" t="s">
        <v>109</v>
      </c>
      <c r="D84" s="5">
        <v>5205221924890</v>
      </c>
      <c r="E84" s="5">
        <v>4750204172328</v>
      </c>
      <c r="F84" s="5">
        <v>4597060644575</v>
      </c>
      <c r="G84" s="5">
        <v>4380028448975</v>
      </c>
      <c r="I84" s="5">
        <v>4750204172328</v>
      </c>
      <c r="J84" s="5">
        <v>4212242844781</v>
      </c>
      <c r="K84" s="5">
        <v>4421805328128</v>
      </c>
      <c r="L84" s="5">
        <v>3312541662345</v>
      </c>
      <c r="M84" s="5">
        <v>1162018967015</v>
      </c>
      <c r="N84" s="5">
        <v>626065851416</v>
      </c>
      <c r="O84" s="5">
        <v>579868360035</v>
      </c>
    </row>
    <row r="85" spans="3:15" x14ac:dyDescent="0.35">
      <c r="C85" t="s">
        <v>110</v>
      </c>
    </row>
    <row r="86" spans="3:15" x14ac:dyDescent="0.35">
      <c r="C86" t="s">
        <v>112</v>
      </c>
      <c r="D86" s="5">
        <v>883822152287</v>
      </c>
      <c r="E86" s="5">
        <v>830455580958</v>
      </c>
      <c r="F86" s="5">
        <v>715435060973</v>
      </c>
      <c r="G86" s="5">
        <v>591000115166</v>
      </c>
      <c r="I86" s="5">
        <v>830455580958</v>
      </c>
      <c r="J86" s="5">
        <v>353431852831</v>
      </c>
      <c r="K86" s="5">
        <v>116879882543</v>
      </c>
      <c r="L86" s="5">
        <v>19547007869</v>
      </c>
      <c r="M86" s="5">
        <v>23247255600</v>
      </c>
      <c r="N86" s="5">
        <v>15710253794</v>
      </c>
      <c r="O86" s="5">
        <v>19858985418</v>
      </c>
    </row>
    <row r="87" spans="3:15" x14ac:dyDescent="0.35">
      <c r="C87" t="s">
        <v>780</v>
      </c>
      <c r="K87" s="5">
        <v>3513790000</v>
      </c>
      <c r="L87" s="5">
        <v>8601679282</v>
      </c>
      <c r="M87" s="5">
        <v>13601679282</v>
      </c>
      <c r="N87" s="5">
        <v>8568454544</v>
      </c>
      <c r="O87" s="5">
        <v>1741923743</v>
      </c>
    </row>
    <row r="88" spans="3:15" x14ac:dyDescent="0.35">
      <c r="C88" t="s">
        <v>899</v>
      </c>
      <c r="D88" s="5">
        <v>25290264083</v>
      </c>
      <c r="E88" s="5">
        <v>25290264083</v>
      </c>
      <c r="F88" s="5">
        <v>25290264083</v>
      </c>
      <c r="G88" s="5">
        <v>25290264083</v>
      </c>
      <c r="I88" s="5">
        <v>25290264083</v>
      </c>
      <c r="J88" s="5">
        <v>25290264083</v>
      </c>
    </row>
    <row r="89" spans="3:15" x14ac:dyDescent="0.35">
      <c r="C89" t="s">
        <v>114</v>
      </c>
      <c r="D89" s="5">
        <v>452406967</v>
      </c>
      <c r="E89" s="5">
        <v>480663066</v>
      </c>
      <c r="I89" s="5">
        <v>480663066</v>
      </c>
      <c r="N89" s="5">
        <v>3025063</v>
      </c>
      <c r="O89" s="5">
        <v>6326235</v>
      </c>
    </row>
    <row r="90" spans="3:15" x14ac:dyDescent="0.35">
      <c r="C90" t="s">
        <v>283</v>
      </c>
      <c r="D90" s="5">
        <v>4661395080</v>
      </c>
      <c r="E90" s="5">
        <v>4551783087</v>
      </c>
      <c r="F90" s="5">
        <v>4446719573</v>
      </c>
      <c r="G90" s="5">
        <v>4338821991</v>
      </c>
      <c r="I90" s="5">
        <v>4551783087</v>
      </c>
      <c r="J90" s="5">
        <v>4160330224</v>
      </c>
      <c r="K90" s="5">
        <v>3769574022</v>
      </c>
    </row>
    <row r="91" spans="3:15" x14ac:dyDescent="0.35">
      <c r="C91" t="s">
        <v>111</v>
      </c>
      <c r="D91" s="5">
        <v>6895840951</v>
      </c>
      <c r="E91" s="5">
        <v>6895840951</v>
      </c>
      <c r="F91" s="5">
        <v>5192310342</v>
      </c>
      <c r="G91" s="5">
        <v>5192310343</v>
      </c>
      <c r="I91" s="5">
        <v>6895840951</v>
      </c>
      <c r="J91" s="5">
        <v>5192310343</v>
      </c>
      <c r="K91" s="5">
        <v>3606956044</v>
      </c>
      <c r="L91" s="5">
        <v>2879037969</v>
      </c>
      <c r="M91" s="5">
        <v>1569909010</v>
      </c>
      <c r="N91" s="5">
        <v>1225280750</v>
      </c>
      <c r="O91" s="5">
        <v>1745357738</v>
      </c>
    </row>
    <row r="92" spans="3:15" x14ac:dyDescent="0.35">
      <c r="C92" t="s">
        <v>284</v>
      </c>
      <c r="D92" s="5">
        <v>11180454100</v>
      </c>
      <c r="E92" s="5">
        <v>11180454100</v>
      </c>
      <c r="F92" s="5">
        <v>11180454100</v>
      </c>
      <c r="G92" s="5">
        <v>11180454100</v>
      </c>
      <c r="I92" s="5">
        <v>11180454100</v>
      </c>
      <c r="J92" s="5">
        <v>11180454100</v>
      </c>
      <c r="K92" s="5">
        <v>11180454100</v>
      </c>
      <c r="L92" s="5">
        <v>11364670767</v>
      </c>
      <c r="M92" s="5">
        <v>11364670767</v>
      </c>
      <c r="N92" s="5">
        <v>11180454100</v>
      </c>
      <c r="O92" s="5">
        <v>11180454100</v>
      </c>
    </row>
    <row r="93" spans="3:15" x14ac:dyDescent="0.35">
      <c r="C93" t="s">
        <v>330</v>
      </c>
    </row>
    <row r="94" spans="3:15" x14ac:dyDescent="0.35">
      <c r="C94" t="s">
        <v>115</v>
      </c>
      <c r="D94" s="5">
        <v>947477153024</v>
      </c>
      <c r="E94" s="5">
        <v>890343582693</v>
      </c>
      <c r="F94" s="5">
        <v>778214248155</v>
      </c>
      <c r="G94" s="5">
        <v>647584335532</v>
      </c>
      <c r="I94" s="5">
        <v>890343582693</v>
      </c>
      <c r="J94" s="5">
        <v>425963612387</v>
      </c>
      <c r="K94" s="5">
        <v>155043418750</v>
      </c>
      <c r="L94" s="5">
        <v>57953349617</v>
      </c>
      <c r="M94" s="5">
        <v>75065580840</v>
      </c>
      <c r="N94" s="5">
        <v>59934025879</v>
      </c>
      <c r="O94" s="5">
        <v>58229479862</v>
      </c>
    </row>
    <row r="95" spans="3:15" x14ac:dyDescent="0.35">
      <c r="C95" t="s">
        <v>116</v>
      </c>
      <c r="D95" s="5">
        <v>6152699077914</v>
      </c>
      <c r="E95" s="5">
        <v>5640547755021</v>
      </c>
      <c r="F95" s="5">
        <v>5375274892730</v>
      </c>
      <c r="G95" s="5">
        <v>5027612784507</v>
      </c>
      <c r="I95" s="5">
        <v>5640547755021</v>
      </c>
      <c r="J95" s="5">
        <v>4638206457168</v>
      </c>
      <c r="K95" s="5">
        <v>4576848746878</v>
      </c>
      <c r="L95" s="5">
        <v>3370495011962</v>
      </c>
      <c r="M95" s="5">
        <v>1237084547855</v>
      </c>
      <c r="N95" s="5">
        <v>685999877295</v>
      </c>
      <c r="O95" s="5">
        <v>638097839897</v>
      </c>
    </row>
    <row r="96" spans="3:15" x14ac:dyDescent="0.35">
      <c r="C96" t="s">
        <v>117</v>
      </c>
    </row>
    <row r="97" spans="3:15" x14ac:dyDescent="0.35">
      <c r="C97" t="s">
        <v>118</v>
      </c>
    </row>
    <row r="98" spans="3:15" x14ac:dyDescent="0.35">
      <c r="C98" t="s">
        <v>119</v>
      </c>
      <c r="D98" s="5">
        <v>3135340298423</v>
      </c>
      <c r="E98" s="5">
        <v>2769016083920</v>
      </c>
      <c r="F98" s="5">
        <v>2208979984820</v>
      </c>
      <c r="G98" s="5">
        <v>2490509044567</v>
      </c>
      <c r="I98" s="5">
        <v>2769016083920</v>
      </c>
      <c r="J98" s="5">
        <v>2280870003804</v>
      </c>
      <c r="K98" s="5">
        <v>2967417034393</v>
      </c>
      <c r="L98" s="5">
        <v>2344203788141</v>
      </c>
      <c r="M98" s="5">
        <v>792866256293</v>
      </c>
      <c r="N98" s="5">
        <v>438247567095</v>
      </c>
      <c r="O98" s="5">
        <v>468809364197</v>
      </c>
    </row>
    <row r="99" spans="3:15" x14ac:dyDescent="0.35">
      <c r="C99" t="s">
        <v>285</v>
      </c>
      <c r="D99" s="5">
        <v>1147129123490</v>
      </c>
      <c r="E99" s="5">
        <v>1393614770992</v>
      </c>
      <c r="F99" s="5">
        <v>995594997903</v>
      </c>
      <c r="G99" s="5">
        <v>1131421289024</v>
      </c>
      <c r="I99" s="5">
        <v>1393614770992</v>
      </c>
      <c r="J99" s="5">
        <v>981767072258</v>
      </c>
      <c r="K99" s="5">
        <v>642087028240</v>
      </c>
      <c r="L99" s="5">
        <v>248187166667</v>
      </c>
      <c r="M99" s="5">
        <v>126421333333</v>
      </c>
      <c r="N99" s="5">
        <v>138077500000</v>
      </c>
      <c r="O99" s="5">
        <v>130521148437</v>
      </c>
    </row>
    <row r="100" spans="3:15" x14ac:dyDescent="0.35">
      <c r="C100" t="s">
        <v>362</v>
      </c>
      <c r="D100" s="5">
        <v>55000000000</v>
      </c>
      <c r="E100" s="5">
        <v>45000000000</v>
      </c>
      <c r="F100" s="5">
        <v>129650000000</v>
      </c>
      <c r="G100" s="5">
        <v>128125000000</v>
      </c>
      <c r="I100" s="5">
        <v>45000000000</v>
      </c>
      <c r="K100" s="5">
        <v>52500000000</v>
      </c>
      <c r="L100" s="5">
        <v>52475000000</v>
      </c>
      <c r="M100" s="5">
        <v>32465000000</v>
      </c>
      <c r="N100" s="5">
        <v>12000000000</v>
      </c>
      <c r="O100" s="5">
        <v>28660000000</v>
      </c>
    </row>
    <row r="101" spans="3:15" x14ac:dyDescent="0.35">
      <c r="C101" t="s">
        <v>120</v>
      </c>
    </row>
    <row r="102" spans="3:15" x14ac:dyDescent="0.35">
      <c r="C102" t="s">
        <v>286</v>
      </c>
      <c r="D102" s="5">
        <v>326182898746</v>
      </c>
      <c r="E102" s="5">
        <v>271914091914</v>
      </c>
      <c r="F102" s="5">
        <v>221467515295</v>
      </c>
      <c r="G102" s="5">
        <v>325817692345</v>
      </c>
      <c r="I102" s="5">
        <v>271914091914</v>
      </c>
      <c r="J102" s="5">
        <v>522612613558</v>
      </c>
      <c r="K102" s="5">
        <v>340019904140</v>
      </c>
      <c r="L102" s="5">
        <v>579099580354</v>
      </c>
      <c r="M102" s="5">
        <v>534324618978</v>
      </c>
      <c r="N102" s="5">
        <v>188403694010</v>
      </c>
      <c r="O102" s="5">
        <v>249510139542</v>
      </c>
    </row>
    <row r="103" spans="3:15" x14ac:dyDescent="0.35">
      <c r="C103" t="s">
        <v>121</v>
      </c>
    </row>
    <row r="104" spans="3:15" x14ac:dyDescent="0.35">
      <c r="C104" t="s">
        <v>287</v>
      </c>
      <c r="D104" s="5">
        <v>600236345952</v>
      </c>
      <c r="E104" s="5">
        <v>316266916008</v>
      </c>
      <c r="F104" s="5">
        <v>289011851841</v>
      </c>
      <c r="G104" s="5">
        <v>253254018530</v>
      </c>
      <c r="I104" s="5">
        <v>316266916008</v>
      </c>
      <c r="J104" s="5">
        <v>253476339217</v>
      </c>
      <c r="K104" s="5">
        <v>251382760032</v>
      </c>
      <c r="L104" s="5">
        <v>103033536526</v>
      </c>
      <c r="M104" s="5">
        <v>6461978577</v>
      </c>
      <c r="O104" s="5">
        <v>730000968</v>
      </c>
    </row>
    <row r="105" spans="3:15" x14ac:dyDescent="0.35">
      <c r="C105" t="s">
        <v>123</v>
      </c>
      <c r="D105" s="5">
        <v>17322328125</v>
      </c>
      <c r="E105" s="5">
        <v>18760432513</v>
      </c>
      <c r="F105" s="5">
        <v>14224170762</v>
      </c>
      <c r="G105" s="5">
        <v>81585044135</v>
      </c>
      <c r="I105" s="5">
        <v>18760432513</v>
      </c>
      <c r="J105" s="5">
        <v>6870149357</v>
      </c>
      <c r="K105" s="5">
        <v>1221307387</v>
      </c>
      <c r="L105" s="5">
        <v>2229087256</v>
      </c>
      <c r="M105" s="5">
        <v>239861297</v>
      </c>
      <c r="N105" s="5">
        <v>776874953</v>
      </c>
      <c r="O105" s="5">
        <v>2201652800</v>
      </c>
    </row>
    <row r="106" spans="3:15" x14ac:dyDescent="0.35">
      <c r="C106" t="s">
        <v>122</v>
      </c>
      <c r="D106" s="5">
        <v>96334153862</v>
      </c>
      <c r="E106" s="5">
        <v>89471981879</v>
      </c>
      <c r="F106" s="5">
        <v>74934641144</v>
      </c>
      <c r="G106" s="5">
        <v>90949426703</v>
      </c>
      <c r="I106" s="5">
        <v>89471981879</v>
      </c>
      <c r="J106" s="5">
        <v>100509593603</v>
      </c>
      <c r="K106" s="5">
        <v>90976788113</v>
      </c>
      <c r="L106" s="5">
        <v>75665574303</v>
      </c>
      <c r="M106" s="5">
        <v>40881659470</v>
      </c>
      <c r="N106" s="5">
        <v>5639206353</v>
      </c>
      <c r="O106" s="5">
        <v>3743283274</v>
      </c>
    </row>
    <row r="107" spans="3:15" x14ac:dyDescent="0.35">
      <c r="C107" t="s">
        <v>1236</v>
      </c>
      <c r="D107" s="5">
        <v>9465000000</v>
      </c>
      <c r="E107" s="5">
        <v>9465000000</v>
      </c>
      <c r="G107" s="5">
        <v>90000000000</v>
      </c>
      <c r="I107" s="5">
        <v>9465000000</v>
      </c>
      <c r="J107" s="5">
        <v>90000000000</v>
      </c>
    </row>
    <row r="108" spans="3:15" x14ac:dyDescent="0.35">
      <c r="C108" t="s">
        <v>124</v>
      </c>
    </row>
    <row r="109" spans="3:15" x14ac:dyDescent="0.35">
      <c r="C109" t="s">
        <v>288</v>
      </c>
      <c r="D109" s="5">
        <v>518700517023</v>
      </c>
      <c r="E109" s="5">
        <v>471097366019</v>
      </c>
      <c r="F109" s="5">
        <v>809060644633</v>
      </c>
      <c r="G109" s="5">
        <v>196348565700</v>
      </c>
      <c r="I109" s="5">
        <v>471097366019</v>
      </c>
      <c r="J109" s="5">
        <v>6793285100</v>
      </c>
      <c r="K109" s="5">
        <v>110000000000</v>
      </c>
      <c r="M109" s="5">
        <v>4000000000</v>
      </c>
      <c r="N109" s="5">
        <v>7000000000</v>
      </c>
      <c r="O109" s="5">
        <v>9750000000</v>
      </c>
    </row>
    <row r="110" spans="3:15" x14ac:dyDescent="0.35">
      <c r="C110" t="s">
        <v>289</v>
      </c>
      <c r="F110" s="5">
        <v>1001322751</v>
      </c>
      <c r="G110" s="5">
        <v>485047559</v>
      </c>
      <c r="J110" s="5">
        <v>2136927361</v>
      </c>
      <c r="K110" s="5">
        <v>4265156045</v>
      </c>
      <c r="L110" s="5">
        <v>3244449742</v>
      </c>
      <c r="N110" s="5">
        <v>769350917</v>
      </c>
      <c r="O110" s="5">
        <v>1169350917</v>
      </c>
    </row>
    <row r="111" spans="3:15" x14ac:dyDescent="0.35">
      <c r="C111" t="s">
        <v>542</v>
      </c>
      <c r="D111" s="5">
        <v>1561314353</v>
      </c>
      <c r="E111" s="5">
        <v>1397561616</v>
      </c>
      <c r="F111" s="5">
        <v>1341065252</v>
      </c>
      <c r="G111" s="5">
        <v>978390079</v>
      </c>
      <c r="I111" s="5">
        <v>1397561616</v>
      </c>
      <c r="J111" s="5">
        <v>1958201670</v>
      </c>
      <c r="K111" s="5">
        <v>2832102494</v>
      </c>
      <c r="L111" s="5">
        <v>3073864604</v>
      </c>
      <c r="M111" s="5">
        <v>1051168364</v>
      </c>
      <c r="N111" s="5">
        <v>1291204232</v>
      </c>
      <c r="O111" s="5">
        <v>505620000</v>
      </c>
    </row>
    <row r="112" spans="3:15" x14ac:dyDescent="0.35">
      <c r="C112" t="s">
        <v>126</v>
      </c>
      <c r="D112" s="5">
        <v>18198335975</v>
      </c>
      <c r="E112" s="5">
        <v>16471652642</v>
      </c>
      <c r="F112" s="5">
        <v>17343845017</v>
      </c>
      <c r="G112" s="5">
        <v>15258713216</v>
      </c>
      <c r="I112" s="5">
        <v>16471652642</v>
      </c>
      <c r="J112" s="5">
        <v>60020002911</v>
      </c>
      <c r="K112" s="5">
        <v>6048609996</v>
      </c>
      <c r="L112" s="5">
        <v>4441026793</v>
      </c>
      <c r="M112" s="5">
        <v>3965159606</v>
      </c>
      <c r="N112" s="5">
        <v>4682281514</v>
      </c>
      <c r="O112" s="5">
        <v>4501577175</v>
      </c>
    </row>
    <row r="113" spans="3:15" x14ac:dyDescent="0.35">
      <c r="C113" t="s">
        <v>127</v>
      </c>
      <c r="D113" s="5">
        <v>553776206568</v>
      </c>
      <c r="E113" s="5">
        <v>506009302827</v>
      </c>
      <c r="F113" s="5">
        <v>827363192153</v>
      </c>
      <c r="G113" s="5">
        <v>304777879230</v>
      </c>
      <c r="I113" s="5">
        <v>506009302827</v>
      </c>
      <c r="J113" s="5">
        <v>116200269500</v>
      </c>
      <c r="K113" s="5">
        <v>127663918308</v>
      </c>
      <c r="L113" s="5">
        <v>14158341904</v>
      </c>
      <c r="M113" s="5">
        <v>10036278253</v>
      </c>
      <c r="N113" s="5">
        <v>12059805180</v>
      </c>
      <c r="O113" s="5">
        <v>11724053573</v>
      </c>
    </row>
    <row r="114" spans="3:15" x14ac:dyDescent="0.35">
      <c r="C114" t="s">
        <v>128</v>
      </c>
      <c r="D114" s="5">
        <v>553776206568</v>
      </c>
      <c r="E114" s="5">
        <v>506009302827</v>
      </c>
      <c r="F114" s="5">
        <v>827363192153</v>
      </c>
      <c r="G114" s="5">
        <v>304777879230</v>
      </c>
      <c r="I114" s="5">
        <v>506009302827</v>
      </c>
      <c r="J114" s="5">
        <v>116200269500</v>
      </c>
      <c r="K114" s="5">
        <v>127663918308</v>
      </c>
      <c r="L114" s="5">
        <v>14158341904</v>
      </c>
      <c r="M114" s="5">
        <v>10036278253</v>
      </c>
      <c r="N114" s="5">
        <v>12059805180</v>
      </c>
      <c r="O114" s="5">
        <v>11724053573</v>
      </c>
    </row>
    <row r="115" spans="3:15" x14ac:dyDescent="0.35">
      <c r="C115" t="s">
        <v>129</v>
      </c>
    </row>
    <row r="116" spans="3:15" x14ac:dyDescent="0.35">
      <c r="C116" t="s">
        <v>130</v>
      </c>
      <c r="D116" s="5">
        <v>529726831376</v>
      </c>
      <c r="E116" s="5">
        <v>481959927635</v>
      </c>
      <c r="F116" s="5">
        <v>810401709885</v>
      </c>
      <c r="G116" s="5">
        <v>287816396962</v>
      </c>
      <c r="I116" s="5">
        <v>481959927635</v>
      </c>
      <c r="J116" s="5">
        <v>99238787232</v>
      </c>
      <c r="K116" s="5">
        <v>114178790133</v>
      </c>
      <c r="L116" s="5">
        <v>8165754262</v>
      </c>
      <c r="M116" s="5">
        <v>5051168364</v>
      </c>
      <c r="N116" s="5">
        <v>8291204232</v>
      </c>
      <c r="O116" s="5">
        <v>10255620000</v>
      </c>
    </row>
    <row r="117" spans="3:15" x14ac:dyDescent="0.35">
      <c r="C117" t="s">
        <v>132</v>
      </c>
      <c r="D117" s="5">
        <v>3689116504991</v>
      </c>
      <c r="E117" s="5">
        <v>3275025386747</v>
      </c>
      <c r="F117" s="5">
        <v>3036343176973</v>
      </c>
      <c r="G117" s="5">
        <v>2795286923797</v>
      </c>
      <c r="I117" s="5">
        <v>3275025386747</v>
      </c>
      <c r="J117" s="5">
        <v>2397070273304</v>
      </c>
      <c r="K117" s="5">
        <v>3095080952701</v>
      </c>
      <c r="L117" s="5">
        <v>2358362130045</v>
      </c>
      <c r="M117" s="5">
        <v>802902534546</v>
      </c>
      <c r="N117" s="5">
        <v>450307372275</v>
      </c>
      <c r="O117" s="5">
        <v>480533417770</v>
      </c>
    </row>
    <row r="118" spans="3:15" x14ac:dyDescent="0.35">
      <c r="C118" t="s">
        <v>133</v>
      </c>
    </row>
    <row r="119" spans="3:15" x14ac:dyDescent="0.35">
      <c r="C119" t="s">
        <v>134</v>
      </c>
      <c r="D119" s="5">
        <v>779345471900</v>
      </c>
      <c r="E119" s="5">
        <v>779345471900</v>
      </c>
      <c r="F119" s="5">
        <v>779345471900</v>
      </c>
      <c r="G119" s="5">
        <v>779345471900</v>
      </c>
      <c r="I119" s="5">
        <v>779345471900</v>
      </c>
      <c r="J119" s="5">
        <v>779345471900</v>
      </c>
      <c r="K119" s="5">
        <v>218216785300</v>
      </c>
      <c r="L119" s="5">
        <v>186365084250</v>
      </c>
      <c r="M119" s="5">
        <v>97975733400</v>
      </c>
      <c r="N119" s="5">
        <v>83200000000</v>
      </c>
      <c r="O119" s="5">
        <v>58200000000</v>
      </c>
    </row>
    <row r="120" spans="3:15" x14ac:dyDescent="0.35">
      <c r="C120" t="s">
        <v>135</v>
      </c>
      <c r="D120" s="5">
        <v>24141869759</v>
      </c>
      <c r="E120" s="5">
        <v>24141869759</v>
      </c>
      <c r="F120" s="5">
        <v>24141869759</v>
      </c>
      <c r="G120" s="5">
        <v>24141869759</v>
      </c>
      <c r="I120" s="5">
        <v>24141869759</v>
      </c>
      <c r="J120" s="5">
        <v>24141869759</v>
      </c>
      <c r="K120" s="5">
        <v>585270556359</v>
      </c>
      <c r="L120" s="5">
        <v>22764670982</v>
      </c>
      <c r="M120" s="5">
        <v>110655161832</v>
      </c>
      <c r="N120" s="5">
        <v>25770000000</v>
      </c>
    </row>
    <row r="121" spans="3:15" x14ac:dyDescent="0.35">
      <c r="C121" t="s">
        <v>136</v>
      </c>
      <c r="D121" s="5">
        <v>1331498348423</v>
      </c>
      <c r="E121" s="5">
        <v>1254746869334</v>
      </c>
      <c r="F121" s="5">
        <v>1231082455091</v>
      </c>
      <c r="G121" s="5">
        <v>1168894382327</v>
      </c>
      <c r="I121" s="5">
        <v>1254746869334</v>
      </c>
      <c r="J121" s="5">
        <v>1182628798461</v>
      </c>
      <c r="K121" s="5">
        <v>644364183790</v>
      </c>
      <c r="L121" s="5">
        <v>770521165484</v>
      </c>
      <c r="M121" s="5">
        <v>192909148026</v>
      </c>
      <c r="N121" s="5">
        <v>114463006726</v>
      </c>
      <c r="O121" s="5">
        <v>83614280832</v>
      </c>
    </row>
    <row r="122" spans="3:15" x14ac:dyDescent="0.35">
      <c r="C122" t="s">
        <v>137</v>
      </c>
      <c r="D122" s="5">
        <v>74269307256</v>
      </c>
      <c r="E122" s="5">
        <v>74269307256</v>
      </c>
      <c r="F122" s="5">
        <v>70000000000</v>
      </c>
      <c r="G122" s="5">
        <v>70000000000</v>
      </c>
      <c r="I122" s="5">
        <v>74269307256</v>
      </c>
      <c r="J122" s="5">
        <v>50000000000</v>
      </c>
      <c r="K122" s="5">
        <v>30000000000</v>
      </c>
      <c r="L122" s="5">
        <v>10000000000</v>
      </c>
    </row>
    <row r="123" spans="3:15" x14ac:dyDescent="0.35">
      <c r="C123" t="s">
        <v>138</v>
      </c>
      <c r="D123" s="5">
        <v>1257229041167</v>
      </c>
      <c r="E123" s="5">
        <v>1180477562078</v>
      </c>
      <c r="F123" s="5">
        <v>1161082455091</v>
      </c>
      <c r="G123" s="5">
        <v>1098894382327</v>
      </c>
      <c r="I123" s="5">
        <v>1180477562078</v>
      </c>
      <c r="J123" s="5">
        <v>1132628798461</v>
      </c>
      <c r="K123" s="5">
        <v>614364183790</v>
      </c>
      <c r="L123" s="5">
        <v>760521165484</v>
      </c>
    </row>
    <row r="124" spans="3:15" x14ac:dyDescent="0.35">
      <c r="C124" t="s">
        <v>139</v>
      </c>
      <c r="D124" s="5">
        <v>1331498348423</v>
      </c>
      <c r="E124" s="5">
        <v>1254746869334</v>
      </c>
      <c r="F124" s="5">
        <v>1231082455091</v>
      </c>
      <c r="G124" s="5">
        <v>1168894382327</v>
      </c>
      <c r="I124" s="5">
        <v>1254746869334</v>
      </c>
      <c r="J124" s="5">
        <v>1182628798461</v>
      </c>
      <c r="K124" s="5">
        <v>644364183790</v>
      </c>
      <c r="L124" s="5">
        <v>770521165484</v>
      </c>
      <c r="M124" s="5">
        <v>192909148026</v>
      </c>
      <c r="N124" s="5">
        <v>114463006726</v>
      </c>
      <c r="O124" s="5">
        <v>83614280832</v>
      </c>
    </row>
    <row r="125" spans="3:15" x14ac:dyDescent="0.35">
      <c r="C125" t="s">
        <v>291</v>
      </c>
      <c r="D125" s="5">
        <v>132843479801</v>
      </c>
      <c r="E125" s="5">
        <v>131608679787</v>
      </c>
      <c r="F125" s="5">
        <v>141572810333</v>
      </c>
      <c r="G125" s="5">
        <v>116585923252</v>
      </c>
      <c r="I125" s="5">
        <v>131608679787</v>
      </c>
      <c r="J125" s="5">
        <v>115166554542</v>
      </c>
      <c r="K125" s="5">
        <v>31889428227</v>
      </c>
      <c r="L125" s="5">
        <v>28956019605</v>
      </c>
      <c r="M125" s="5">
        <v>32641970051</v>
      </c>
      <c r="N125" s="5">
        <v>12259498294</v>
      </c>
      <c r="O125" s="5">
        <v>15750141295</v>
      </c>
    </row>
    <row r="126" spans="3:15" x14ac:dyDescent="0.35">
      <c r="C126" t="s">
        <v>9</v>
      </c>
      <c r="D126" s="5">
        <v>2463582572923</v>
      </c>
      <c r="E126" s="5">
        <v>2365522368274</v>
      </c>
      <c r="F126" s="5">
        <v>2338931715756</v>
      </c>
      <c r="G126" s="5">
        <v>2232325860710</v>
      </c>
      <c r="I126" s="5">
        <v>2365522368274</v>
      </c>
      <c r="J126" s="5">
        <v>2241136183864</v>
      </c>
      <c r="K126" s="5">
        <v>1481767794177</v>
      </c>
      <c r="L126" s="5">
        <v>1012132881917</v>
      </c>
      <c r="M126" s="5">
        <v>434182013309</v>
      </c>
      <c r="N126" s="5">
        <v>235692505020</v>
      </c>
      <c r="O126" s="5">
        <v>157564422127</v>
      </c>
    </row>
    <row r="127" spans="3:15" x14ac:dyDescent="0.35">
      <c r="C127" t="s">
        <v>140</v>
      </c>
      <c r="D127" s="5">
        <v>6152699077914</v>
      </c>
      <c r="E127" s="5">
        <v>5640547755021</v>
      </c>
      <c r="F127" s="5">
        <v>5375274892729</v>
      </c>
      <c r="G127" s="5">
        <v>5027612784507</v>
      </c>
      <c r="I127" s="5">
        <v>5640547755021</v>
      </c>
      <c r="J127" s="5">
        <v>4638206457168</v>
      </c>
      <c r="K127" s="5">
        <v>4576848746878</v>
      </c>
      <c r="L127" s="5">
        <v>3370495011962</v>
      </c>
      <c r="M127" s="5">
        <v>1237084547855</v>
      </c>
      <c r="N127" s="5">
        <v>685999877295</v>
      </c>
      <c r="O127" s="5">
        <v>638097839897</v>
      </c>
    </row>
    <row r="128" spans="3:15" x14ac:dyDescent="0.35">
      <c r="C128" t="s">
        <v>141</v>
      </c>
      <c r="D128" s="5">
        <v>15586909438</v>
      </c>
      <c r="E128" s="5">
        <v>15586909438</v>
      </c>
      <c r="F128" s="5">
        <v>15586909438</v>
      </c>
      <c r="G128" s="5">
        <v>15586909438</v>
      </c>
      <c r="I128" s="5">
        <v>15586909438</v>
      </c>
      <c r="J128" s="5">
        <v>15586909438</v>
      </c>
      <c r="K128" s="5">
        <v>4364335706</v>
      </c>
      <c r="L128" s="5">
        <v>3727301685</v>
      </c>
      <c r="M128" s="5">
        <v>1959514668</v>
      </c>
      <c r="N128" s="5">
        <v>1664000000</v>
      </c>
      <c r="O128" s="5">
        <v>1164000000</v>
      </c>
    </row>
    <row r="130" spans="2:15" x14ac:dyDescent="0.35">
      <c r="B130" t="s">
        <v>142</v>
      </c>
      <c r="C130" t="s">
        <v>143</v>
      </c>
      <c r="D130" s="5">
        <v>-78270496168</v>
      </c>
      <c r="E130" s="5">
        <v>37251923946</v>
      </c>
      <c r="F130" s="5">
        <v>-198881772323</v>
      </c>
      <c r="G130" s="5">
        <v>65832394809</v>
      </c>
      <c r="I130" s="5">
        <v>-197440012100</v>
      </c>
      <c r="J130" s="5">
        <v>-432221331169</v>
      </c>
      <c r="K130" s="5">
        <v>-317843339107</v>
      </c>
      <c r="L130" s="5">
        <v>149033999267</v>
      </c>
      <c r="M130" s="5">
        <v>186411190993</v>
      </c>
      <c r="N130" s="5">
        <v>-22502973958</v>
      </c>
      <c r="O130" s="5">
        <v>-82220078150</v>
      </c>
    </row>
    <row r="131" spans="2:15" x14ac:dyDescent="0.35">
      <c r="C131" t="s">
        <v>292</v>
      </c>
      <c r="D131" s="5">
        <v>2442869905711</v>
      </c>
      <c r="E131" s="5">
        <v>1221631568993</v>
      </c>
      <c r="F131" s="5">
        <v>1380772127379</v>
      </c>
      <c r="G131" s="5">
        <v>1392724375802</v>
      </c>
      <c r="I131" s="5">
        <v>6663177758564</v>
      </c>
      <c r="J131" s="5">
        <v>13549670609277</v>
      </c>
      <c r="K131" s="5">
        <v>12382868860323</v>
      </c>
      <c r="L131" s="5">
        <v>11512650115424</v>
      </c>
      <c r="M131" s="5">
        <v>3893483800432</v>
      </c>
      <c r="N131" s="5">
        <v>2121229881625</v>
      </c>
      <c r="O131" s="5">
        <v>1247043672617</v>
      </c>
    </row>
    <row r="132" spans="2:15" x14ac:dyDescent="0.35">
      <c r="C132" t="s">
        <v>294</v>
      </c>
      <c r="D132" s="5">
        <v>-2540704234436</v>
      </c>
      <c r="E132" s="5">
        <v>-1030573415336</v>
      </c>
      <c r="F132" s="5">
        <v>-1526862037891</v>
      </c>
      <c r="G132" s="5">
        <v>-1173057506306</v>
      </c>
      <c r="I132" s="5">
        <v>-6516224199786</v>
      </c>
      <c r="J132" s="5">
        <v>-13469465778673</v>
      </c>
      <c r="K132" s="5">
        <v>-12502462342206</v>
      </c>
      <c r="L132" s="5">
        <v>-11256478660688</v>
      </c>
      <c r="M132" s="5">
        <v>-3499895976361</v>
      </c>
      <c r="N132" s="5">
        <v>-2073077686815</v>
      </c>
      <c r="O132" s="5">
        <v>-1276701014902</v>
      </c>
    </row>
    <row r="133" spans="2:15" x14ac:dyDescent="0.35">
      <c r="C133" t="s">
        <v>475</v>
      </c>
      <c r="D133" s="5">
        <v>95418370129</v>
      </c>
      <c r="E133" s="5">
        <v>-130105828318</v>
      </c>
      <c r="F133" s="5">
        <v>21790833842</v>
      </c>
      <c r="G133" s="5">
        <v>-82299740807</v>
      </c>
      <c r="I133" s="5">
        <v>-87397954872</v>
      </c>
      <c r="J133" s="5">
        <v>-227525753438</v>
      </c>
      <c r="K133" s="5">
        <v>-8127730774</v>
      </c>
      <c r="L133" s="5">
        <v>51978976402</v>
      </c>
      <c r="M133" s="5">
        <v>-151770017382</v>
      </c>
      <c r="N133" s="5">
        <v>-40067437370</v>
      </c>
      <c r="O133" s="5">
        <v>-22600213354</v>
      </c>
    </row>
    <row r="134" spans="2:15" x14ac:dyDescent="0.35">
      <c r="C134" t="s">
        <v>147</v>
      </c>
      <c r="D134" s="5">
        <v>-42916567920</v>
      </c>
      <c r="E134" s="5">
        <v>30096363644</v>
      </c>
      <c r="F134" s="5">
        <v>-42362171757</v>
      </c>
      <c r="G134" s="5">
        <v>-37036764262</v>
      </c>
      <c r="I134" s="5">
        <v>-114263374991</v>
      </c>
      <c r="J134" s="5">
        <v>-182997047666</v>
      </c>
      <c r="K134" s="5">
        <v>-147639717584</v>
      </c>
      <c r="L134" s="5">
        <v>-125898936220</v>
      </c>
      <c r="M134" s="5">
        <v>-34567100197</v>
      </c>
      <c r="N134" s="5">
        <v>-11682968637</v>
      </c>
      <c r="O134" s="5">
        <v>-9469170836</v>
      </c>
    </row>
    <row r="135" spans="2:15" x14ac:dyDescent="0.35">
      <c r="C135" t="s">
        <v>296</v>
      </c>
      <c r="D135" s="5">
        <v>-32937969652</v>
      </c>
      <c r="E135" s="5">
        <v>-53796765037</v>
      </c>
      <c r="F135" s="5">
        <v>-32220523896</v>
      </c>
      <c r="G135" s="5">
        <v>-34497969618</v>
      </c>
      <c r="I135" s="5">
        <v>-142732241015</v>
      </c>
      <c r="J135" s="5">
        <v>-101903360669</v>
      </c>
      <c r="K135" s="5">
        <v>-42482408866</v>
      </c>
      <c r="L135" s="5">
        <v>-33217495651</v>
      </c>
      <c r="M135" s="5">
        <v>-20839515499</v>
      </c>
      <c r="N135" s="5">
        <v>-18904762761</v>
      </c>
      <c r="O135" s="5">
        <v>-20493351675</v>
      </c>
    </row>
    <row r="136" spans="2:15" x14ac:dyDescent="0.35">
      <c r="C136" t="s">
        <v>150</v>
      </c>
      <c r="D136" s="5">
        <v>-142555224682</v>
      </c>
      <c r="E136" s="5">
        <v>245459227686</v>
      </c>
      <c r="F136" s="5">
        <v>300624123740</v>
      </c>
      <c r="G136" s="5">
        <v>162688616745</v>
      </c>
      <c r="I136" s="5">
        <v>908497201898</v>
      </c>
      <c r="J136" s="5">
        <v>549174182889</v>
      </c>
      <c r="K136" s="5">
        <v>303463826157</v>
      </c>
      <c r="L136" s="5">
        <v>111982475398</v>
      </c>
      <c r="M136" s="5">
        <v>-20554355816</v>
      </c>
      <c r="N136" s="5">
        <v>39812640134</v>
      </c>
      <c r="O136" s="5">
        <v>93035413375</v>
      </c>
    </row>
    <row r="137" spans="2:15" x14ac:dyDescent="0.35">
      <c r="C137" t="s">
        <v>151</v>
      </c>
      <c r="D137" s="5">
        <v>-56430916512</v>
      </c>
      <c r="E137" s="5">
        <v>-139430538618</v>
      </c>
      <c r="F137" s="5">
        <v>-135474194445</v>
      </c>
      <c r="G137" s="5">
        <v>-88491748724</v>
      </c>
      <c r="I137" s="5">
        <v>-505834486674</v>
      </c>
      <c r="J137" s="5">
        <v>-267997982938</v>
      </c>
      <c r="K137" s="5">
        <v>-73806513605</v>
      </c>
      <c r="L137" s="5">
        <v>-1183807131</v>
      </c>
      <c r="M137" s="5">
        <v>-62549613057</v>
      </c>
      <c r="N137" s="5">
        <v>-14863369001</v>
      </c>
      <c r="O137" s="5">
        <v>-1877188362</v>
      </c>
    </row>
    <row r="138" spans="2:15" x14ac:dyDescent="0.35">
      <c r="C138" t="s">
        <v>155</v>
      </c>
      <c r="D138" s="5">
        <v>-56773316400</v>
      </c>
      <c r="E138" s="5">
        <v>-116719785785</v>
      </c>
      <c r="F138" s="5">
        <v>-127704284212</v>
      </c>
      <c r="G138" s="5">
        <v>-88491748724</v>
      </c>
      <c r="I138" s="5">
        <v>-475353823608</v>
      </c>
      <c r="J138" s="5">
        <v>-258649217975</v>
      </c>
      <c r="K138" s="5">
        <v>-73706513605</v>
      </c>
      <c r="L138" s="5">
        <v>-1183807131</v>
      </c>
      <c r="M138" s="5">
        <v>-3736388319</v>
      </c>
      <c r="N138" s="5">
        <v>-974338200</v>
      </c>
      <c r="O138" s="5">
        <v>-135264619</v>
      </c>
    </row>
    <row r="139" spans="2:15" x14ac:dyDescent="0.35">
      <c r="C139" t="s">
        <v>152</v>
      </c>
      <c r="D139" s="5">
        <v>342399888</v>
      </c>
      <c r="J139" s="5">
        <v>15321430893</v>
      </c>
      <c r="M139" s="5">
        <v>1220000000</v>
      </c>
    </row>
    <row r="140" spans="2:15" x14ac:dyDescent="0.35">
      <c r="C140" t="s">
        <v>1068</v>
      </c>
      <c r="J140" s="5">
        <v>10000000000</v>
      </c>
    </row>
    <row r="141" spans="2:15" x14ac:dyDescent="0.35">
      <c r="C141" t="s">
        <v>303</v>
      </c>
      <c r="E141" s="5">
        <v>-112440615</v>
      </c>
      <c r="F141" s="5">
        <v>112440615</v>
      </c>
    </row>
    <row r="142" spans="2:15" x14ac:dyDescent="0.35">
      <c r="C142" t="s">
        <v>156</v>
      </c>
      <c r="E142" s="5">
        <v>-480663066</v>
      </c>
      <c r="I142" s="5">
        <v>-480663066</v>
      </c>
    </row>
    <row r="143" spans="2:15" x14ac:dyDescent="0.35">
      <c r="C143" t="s">
        <v>740</v>
      </c>
      <c r="E143" s="5">
        <v>7769910233</v>
      </c>
      <c r="F143" s="5">
        <v>-7769910233</v>
      </c>
      <c r="M143" s="5">
        <v>-55000000000</v>
      </c>
    </row>
    <row r="144" spans="2:15" x14ac:dyDescent="0.35">
      <c r="C144" t="s">
        <v>398</v>
      </c>
    </row>
    <row r="145" spans="3:15" x14ac:dyDescent="0.35">
      <c r="C145" t="s">
        <v>1307</v>
      </c>
      <c r="J145" s="5">
        <v>-18095381683</v>
      </c>
    </row>
    <row r="146" spans="3:15" x14ac:dyDescent="0.35">
      <c r="C146" t="s">
        <v>784</v>
      </c>
      <c r="J146" s="5">
        <v>-1067000000</v>
      </c>
      <c r="M146" s="5">
        <v>-5033224738</v>
      </c>
      <c r="N146" s="5">
        <v>-6826530801</v>
      </c>
      <c r="O146" s="5">
        <v>-1741923743</v>
      </c>
    </row>
    <row r="147" spans="3:15" x14ac:dyDescent="0.35">
      <c r="C147" t="s">
        <v>1308</v>
      </c>
      <c r="J147" s="5">
        <v>-450000000</v>
      </c>
    </row>
    <row r="148" spans="3:15" x14ac:dyDescent="0.35">
      <c r="C148" t="s">
        <v>1309</v>
      </c>
      <c r="J148" s="5">
        <v>-15057814173</v>
      </c>
      <c r="K148" s="5">
        <v>-100000000</v>
      </c>
      <c r="N148" s="5">
        <v>-7062500000</v>
      </c>
    </row>
    <row r="149" spans="3:15" x14ac:dyDescent="0.35">
      <c r="C149" t="s">
        <v>164</v>
      </c>
      <c r="D149" s="5">
        <v>-142555224682</v>
      </c>
      <c r="E149" s="5">
        <v>245459227686</v>
      </c>
      <c r="F149" s="5">
        <v>300624123740</v>
      </c>
      <c r="G149" s="5">
        <v>162688616745</v>
      </c>
      <c r="I149" s="5">
        <v>908497201898</v>
      </c>
      <c r="J149" s="5">
        <v>549174182889</v>
      </c>
      <c r="K149" s="5">
        <v>303463826157</v>
      </c>
      <c r="L149" s="5">
        <v>111982475398</v>
      </c>
      <c r="M149" s="5">
        <v>-20554355816</v>
      </c>
      <c r="N149" s="5">
        <v>39812640134</v>
      </c>
      <c r="O149" s="5">
        <v>93035413375</v>
      </c>
    </row>
    <row r="150" spans="3:15" x14ac:dyDescent="0.35">
      <c r="C150" t="s">
        <v>556</v>
      </c>
      <c r="D150" s="5">
        <v>772603151004</v>
      </c>
      <c r="E150" s="5">
        <v>681435084683</v>
      </c>
      <c r="F150" s="5">
        <v>2053827925645</v>
      </c>
      <c r="G150" s="5">
        <v>-100000000000</v>
      </c>
      <c r="I150" s="5">
        <v>2885263010328</v>
      </c>
      <c r="J150" s="5">
        <v>534589788443</v>
      </c>
      <c r="K150" s="5">
        <v>592087028240</v>
      </c>
      <c r="L150" s="5">
        <v>715154500000</v>
      </c>
      <c r="M150" s="5">
        <v>126421333333</v>
      </c>
      <c r="N150" s="5">
        <v>90556351563</v>
      </c>
      <c r="O150" s="5">
        <v>545368726055</v>
      </c>
    </row>
    <row r="151" spans="3:15" x14ac:dyDescent="0.35">
      <c r="C151" t="s">
        <v>1310</v>
      </c>
      <c r="D151" s="5">
        <v>-112500000000</v>
      </c>
      <c r="E151" s="5">
        <v>2340391200</v>
      </c>
      <c r="G151" s="5">
        <v>-37360156900</v>
      </c>
      <c r="I151" s="5">
        <v>-52429634000</v>
      </c>
      <c r="J151" s="5">
        <v>-62746764700</v>
      </c>
      <c r="L151" s="5">
        <v>-6750000000</v>
      </c>
    </row>
    <row r="152" spans="3:15" x14ac:dyDescent="0.35">
      <c r="C152" t="s">
        <v>321</v>
      </c>
      <c r="D152" s="5">
        <v>100000000000</v>
      </c>
      <c r="E152" s="5">
        <v>-340267937703</v>
      </c>
      <c r="F152" s="5">
        <v>615121814533</v>
      </c>
      <c r="G152" s="5">
        <v>179287982600</v>
      </c>
      <c r="I152" s="5">
        <v>476697847430</v>
      </c>
      <c r="J152" s="5">
        <v>14310075000</v>
      </c>
      <c r="K152" s="5">
        <v>110000000000</v>
      </c>
    </row>
    <row r="153" spans="3:15" x14ac:dyDescent="0.35">
      <c r="C153" t="s">
        <v>563</v>
      </c>
      <c r="D153" s="5">
        <v>3464178264</v>
      </c>
      <c r="E153" s="5">
        <v>2086090102</v>
      </c>
      <c r="F153" s="5">
        <v>-478203818</v>
      </c>
      <c r="G153" s="5">
        <v>-751638922</v>
      </c>
    </row>
    <row r="154" spans="3:15" x14ac:dyDescent="0.35">
      <c r="C154" t="s">
        <v>341</v>
      </c>
      <c r="E154" s="5">
        <v>-11355468750</v>
      </c>
      <c r="F154" s="5">
        <v>-69745029863</v>
      </c>
      <c r="G154" s="5">
        <v>-59181686329</v>
      </c>
      <c r="I154" s="5">
        <v>-140282184942</v>
      </c>
      <c r="J154" s="5">
        <v>-122201399768</v>
      </c>
      <c r="K154" s="5">
        <v>-267312308819</v>
      </c>
      <c r="L154" s="5">
        <v>-33317417000</v>
      </c>
      <c r="M154" s="5">
        <v>-24346365385</v>
      </c>
    </row>
    <row r="155" spans="3:15" x14ac:dyDescent="0.35">
      <c r="C155" t="s">
        <v>166</v>
      </c>
      <c r="E155" s="5">
        <v>-2481027386</v>
      </c>
      <c r="F155" s="5">
        <v>1649739081</v>
      </c>
      <c r="G155" s="5">
        <v>-1649739081</v>
      </c>
      <c r="I155" s="5">
        <v>-2481027386</v>
      </c>
      <c r="J155" s="5">
        <v>-3922458482</v>
      </c>
      <c r="K155" s="5">
        <v>-3310248887</v>
      </c>
      <c r="L155" s="5">
        <v>-4563660600</v>
      </c>
      <c r="N155" s="5">
        <v>-400000000</v>
      </c>
      <c r="O155" s="5">
        <v>-1319596071</v>
      </c>
    </row>
    <row r="156" spans="3:15" x14ac:dyDescent="0.35">
      <c r="C156" t="s">
        <v>337</v>
      </c>
    </row>
    <row r="157" spans="3:15" x14ac:dyDescent="0.35">
      <c r="C157" t="s">
        <v>536</v>
      </c>
      <c r="E157" s="5">
        <v>-132486195473</v>
      </c>
      <c r="F157" s="5">
        <v>129650000000</v>
      </c>
      <c r="I157" s="5">
        <v>-2836195473</v>
      </c>
      <c r="J157" s="5">
        <v>-3246404425</v>
      </c>
      <c r="K157" s="5">
        <v>-2127435210</v>
      </c>
      <c r="L157" s="5">
        <v>-1541017897</v>
      </c>
      <c r="M157" s="5">
        <v>-3981718996</v>
      </c>
      <c r="N157" s="5">
        <v>-1683711429</v>
      </c>
      <c r="O157" s="5">
        <v>-185293533</v>
      </c>
    </row>
    <row r="158" spans="3:15" x14ac:dyDescent="0.35">
      <c r="C158" t="s">
        <v>1311</v>
      </c>
      <c r="D158" s="5">
        <v>55000000000</v>
      </c>
      <c r="E158" s="5">
        <v>45000000000</v>
      </c>
      <c r="G158" s="5">
        <v>-46450000000</v>
      </c>
      <c r="I158" s="5">
        <v>45000000000</v>
      </c>
      <c r="K158" s="5">
        <v>77950000000</v>
      </c>
    </row>
    <row r="159" spans="3:15" x14ac:dyDescent="0.35">
      <c r="C159" t="s">
        <v>1312</v>
      </c>
      <c r="D159" s="5">
        <v>-45000000000</v>
      </c>
      <c r="E159" s="5">
        <v>1622905072</v>
      </c>
      <c r="F159" s="5">
        <v>-129747905072</v>
      </c>
      <c r="G159" s="5">
        <v>128125000000</v>
      </c>
      <c r="J159" s="5">
        <v>-52500000000</v>
      </c>
      <c r="K159" s="5">
        <v>-77925000000</v>
      </c>
    </row>
    <row r="160" spans="3:15" x14ac:dyDescent="0.35">
      <c r="C160" t="s">
        <v>1313</v>
      </c>
      <c r="E160" s="5">
        <v>283110000000</v>
      </c>
      <c r="F160" s="5">
        <v>-110000000000</v>
      </c>
      <c r="I160" s="5">
        <v>173110000000</v>
      </c>
      <c r="J160" s="5">
        <v>200000000000</v>
      </c>
    </row>
    <row r="161" spans="2:15" x14ac:dyDescent="0.35">
      <c r="C161" t="s">
        <v>1314</v>
      </c>
      <c r="E161" s="5">
        <v>-129302465</v>
      </c>
      <c r="I161" s="5">
        <v>-129302465</v>
      </c>
      <c r="J161" s="5">
        <v>182262771065</v>
      </c>
      <c r="K161" s="5">
        <v>24750000000</v>
      </c>
      <c r="L161" s="5">
        <v>16567377561</v>
      </c>
    </row>
    <row r="162" spans="2:15" x14ac:dyDescent="0.35">
      <c r="C162" t="s">
        <v>1315</v>
      </c>
      <c r="K162" s="5">
        <v>47538957500</v>
      </c>
      <c r="L162" s="5">
        <v>498860000</v>
      </c>
      <c r="M162" s="5">
        <v>1964895232</v>
      </c>
      <c r="N162" s="5">
        <v>54000000000</v>
      </c>
      <c r="O162" s="5">
        <v>45700000000</v>
      </c>
    </row>
    <row r="163" spans="2:15" x14ac:dyDescent="0.35">
      <c r="C163" t="s">
        <v>875</v>
      </c>
      <c r="O163" s="5">
        <v>3572856543</v>
      </c>
    </row>
    <row r="164" spans="2:15" x14ac:dyDescent="0.35">
      <c r="C164" t="s">
        <v>1316</v>
      </c>
      <c r="O164" s="5">
        <v>-15020050000</v>
      </c>
    </row>
    <row r="165" spans="2:15" x14ac:dyDescent="0.35">
      <c r="C165" t="s">
        <v>174</v>
      </c>
      <c r="D165" s="5">
        <v>-277256637362</v>
      </c>
      <c r="E165" s="5">
        <v>143280613014</v>
      </c>
      <c r="F165" s="5">
        <v>-33731843028</v>
      </c>
      <c r="G165" s="5">
        <v>140029262830</v>
      </c>
      <c r="I165" s="5">
        <v>205222703124</v>
      </c>
      <c r="J165" s="5">
        <v>-151045131218</v>
      </c>
      <c r="K165" s="5">
        <v>-88186026555</v>
      </c>
      <c r="L165" s="5">
        <v>259832667534</v>
      </c>
      <c r="M165" s="5">
        <v>103307222120</v>
      </c>
      <c r="N165" s="5">
        <v>2446297175</v>
      </c>
      <c r="O165" s="5">
        <v>8938146863</v>
      </c>
    </row>
    <row r="166" spans="2:15" x14ac:dyDescent="0.35">
      <c r="C166" t="s">
        <v>175</v>
      </c>
      <c r="D166" s="5">
        <v>361272686633</v>
      </c>
      <c r="I166" s="5">
        <v>150244231902</v>
      </c>
      <c r="J166" s="5">
        <v>295962651657</v>
      </c>
      <c r="K166" s="5">
        <v>388545087523</v>
      </c>
      <c r="L166" s="5">
        <v>123619057777</v>
      </c>
      <c r="M166" s="5">
        <v>20311835657</v>
      </c>
      <c r="N166" s="5">
        <v>17865538482</v>
      </c>
      <c r="O166" s="5">
        <v>8927391619</v>
      </c>
    </row>
    <row r="167" spans="2:15" x14ac:dyDescent="0.35">
      <c r="C167" t="s">
        <v>1317</v>
      </c>
      <c r="E167" s="5">
        <v>1309674921</v>
      </c>
      <c r="F167" s="5">
        <v>-408662715</v>
      </c>
      <c r="I167" s="5">
        <v>901012206</v>
      </c>
      <c r="J167" s="5">
        <v>-310205143</v>
      </c>
      <c r="K167" s="5">
        <v>-260578495</v>
      </c>
      <c r="L167" s="5">
        <v>-576949931</v>
      </c>
    </row>
    <row r="168" spans="2:15" x14ac:dyDescent="0.35">
      <c r="C168" t="s">
        <v>324</v>
      </c>
      <c r="E168" s="5">
        <v>4352411117</v>
      </c>
      <c r="F168" s="5">
        <v>-3747650735</v>
      </c>
      <c r="G168" s="5">
        <v>3504724270</v>
      </c>
      <c r="I168" s="5">
        <v>4904739401</v>
      </c>
      <c r="J168" s="5">
        <v>5636916606</v>
      </c>
      <c r="K168" s="5">
        <v>-4135830816</v>
      </c>
      <c r="L168" s="5">
        <v>5670312143</v>
      </c>
    </row>
    <row r="169" spans="2:15" x14ac:dyDescent="0.35">
      <c r="C169" t="s">
        <v>176</v>
      </c>
      <c r="D169" s="5">
        <v>84016049271</v>
      </c>
      <c r="E169" s="5">
        <v>148830258437</v>
      </c>
      <c r="F169" s="5">
        <v>-37775715863</v>
      </c>
      <c r="G169" s="5">
        <v>143533987100</v>
      </c>
      <c r="I169" s="5">
        <v>361272686633</v>
      </c>
      <c r="J169" s="5">
        <v>150244231902</v>
      </c>
      <c r="K169" s="5">
        <v>295962651657</v>
      </c>
      <c r="L169" s="5">
        <v>388545087523</v>
      </c>
      <c r="M169" s="5">
        <v>123619057777</v>
      </c>
      <c r="N169" s="5">
        <v>20311835657</v>
      </c>
      <c r="O169" s="5">
        <v>17865538482</v>
      </c>
    </row>
    <row r="171" spans="2:15" x14ac:dyDescent="0.35">
      <c r="B171" t="s">
        <v>177</v>
      </c>
      <c r="C171" t="s">
        <v>11</v>
      </c>
      <c r="D171" s="5">
        <v>15590000000</v>
      </c>
      <c r="E171" s="5">
        <v>15590000000</v>
      </c>
      <c r="F171" s="5">
        <v>15590000000</v>
      </c>
      <c r="G171" s="5">
        <v>15590000000</v>
      </c>
      <c r="I171" s="5">
        <v>15590000000</v>
      </c>
      <c r="J171" s="5">
        <v>15590000000</v>
      </c>
      <c r="K171" s="5">
        <v>4360000000</v>
      </c>
      <c r="L171" s="5">
        <v>3730000000</v>
      </c>
      <c r="M171" s="5">
        <v>1960000000</v>
      </c>
      <c r="N171" s="5">
        <v>1660000000</v>
      </c>
      <c r="O171" s="5">
        <v>1160000000</v>
      </c>
    </row>
    <row r="172" spans="2:15" x14ac:dyDescent="0.35">
      <c r="C172" t="s">
        <v>178</v>
      </c>
      <c r="D172" s="6">
        <v>4.92</v>
      </c>
      <c r="E172" s="6">
        <v>1.75</v>
      </c>
      <c r="F172" s="6">
        <v>3.8</v>
      </c>
      <c r="G172" s="6">
        <v>3.07</v>
      </c>
    </row>
    <row r="173" spans="2:15" x14ac:dyDescent="0.35">
      <c r="C173" t="s">
        <v>179</v>
      </c>
      <c r="D173" s="6">
        <v>84.15</v>
      </c>
      <c r="E173" s="6">
        <v>238.86</v>
      </c>
      <c r="F173" s="6">
        <v>86.84</v>
      </c>
      <c r="G173" s="6">
        <v>108.79</v>
      </c>
    </row>
    <row r="174" spans="2:15" x14ac:dyDescent="0.35">
      <c r="C174" t="s">
        <v>62</v>
      </c>
      <c r="D174" s="6">
        <v>2.58</v>
      </c>
      <c r="E174" s="6">
        <v>4.28</v>
      </c>
      <c r="F174" s="6">
        <v>4.43</v>
      </c>
      <c r="G174" s="6">
        <v>3.27</v>
      </c>
    </row>
    <row r="175" spans="2:15" x14ac:dyDescent="0.35">
      <c r="C175" t="s">
        <v>180</v>
      </c>
      <c r="D175" s="5">
        <v>112560000000</v>
      </c>
      <c r="E175" s="5">
        <v>115430000000</v>
      </c>
      <c r="F175" s="5">
        <v>94930000000</v>
      </c>
      <c r="G175" s="5">
        <v>75390000000</v>
      </c>
    </row>
    <row r="176" spans="2:15" x14ac:dyDescent="0.35">
      <c r="C176" t="s">
        <v>181</v>
      </c>
      <c r="D176" s="6">
        <v>1.2500000000000001E-2</v>
      </c>
      <c r="E176" s="6">
        <v>4.7999999999999996E-3</v>
      </c>
      <c r="F176" s="6">
        <v>1.1000000000000001E-2</v>
      </c>
      <c r="G176" s="6">
        <v>9.4999999999999998E-3</v>
      </c>
    </row>
    <row r="177" spans="3:7" x14ac:dyDescent="0.35">
      <c r="C177" t="s">
        <v>182</v>
      </c>
      <c r="D177" s="6">
        <v>3.2899999999999999E-2</v>
      </c>
      <c r="E177" s="6">
        <v>1.2199999999999999E-2</v>
      </c>
      <c r="F177" s="6">
        <v>2.7000000000000003E-2</v>
      </c>
      <c r="G177" s="6">
        <v>2.2700000000000001E-2</v>
      </c>
    </row>
    <row r="178" spans="3:7" x14ac:dyDescent="0.35">
      <c r="C178" t="s">
        <v>183</v>
      </c>
      <c r="D178" s="6">
        <v>3.6600000000000001E-2</v>
      </c>
      <c r="E178" s="6">
        <v>3.6799999999999999E-2</v>
      </c>
      <c r="F178" s="6">
        <v>3.1600000000000003E-2</v>
      </c>
      <c r="G178" s="6">
        <v>2.81E-2</v>
      </c>
    </row>
    <row r="179" spans="3:7" x14ac:dyDescent="0.35">
      <c r="C179" t="s">
        <v>184</v>
      </c>
      <c r="D179" s="6">
        <v>2.82</v>
      </c>
      <c r="E179" s="6">
        <v>2.3199999999999998</v>
      </c>
      <c r="F179" s="6">
        <v>2.1800000000000002</v>
      </c>
      <c r="G179" s="6">
        <v>2.4700000000000002</v>
      </c>
    </row>
    <row r="180" spans="3:7" x14ac:dyDescent="0.35">
      <c r="C180" t="s">
        <v>185</v>
      </c>
      <c r="D180" s="5">
        <v>2464000000000</v>
      </c>
      <c r="E180" s="5">
        <v>2366000000000</v>
      </c>
      <c r="F180" s="5">
        <v>2339000000000</v>
      </c>
      <c r="G180" s="5">
        <v>2232000000000</v>
      </c>
    </row>
    <row r="181" spans="3:7" x14ac:dyDescent="0.35">
      <c r="C181" t="s">
        <v>186</v>
      </c>
      <c r="D181" s="6">
        <v>2.77</v>
      </c>
      <c r="E181" s="6">
        <v>2.92</v>
      </c>
      <c r="F181" s="6">
        <v>2.34</v>
      </c>
      <c r="G181" s="6">
        <v>2.46</v>
      </c>
    </row>
    <row r="182" spans="3:7" x14ac:dyDescent="0.35">
      <c r="C182" t="s">
        <v>187</v>
      </c>
      <c r="D182" s="6">
        <v>149.53</v>
      </c>
      <c r="E182" s="6">
        <v>143.32</v>
      </c>
      <c r="F182" s="6">
        <v>140.97</v>
      </c>
      <c r="G182" s="6">
        <v>135.74</v>
      </c>
    </row>
    <row r="183" spans="3:7" x14ac:dyDescent="0.35">
      <c r="C183" t="s">
        <v>188</v>
      </c>
      <c r="D183" s="6">
        <v>2.78</v>
      </c>
      <c r="E183" s="6">
        <v>2.93</v>
      </c>
      <c r="F183" s="6">
        <v>2.35</v>
      </c>
      <c r="G183" s="6">
        <v>2.4700000000000002</v>
      </c>
    </row>
    <row r="184" spans="3:7" x14ac:dyDescent="0.35">
      <c r="C184" t="s">
        <v>189</v>
      </c>
      <c r="D184" s="6">
        <v>148.79</v>
      </c>
      <c r="E184" s="6">
        <v>142.57</v>
      </c>
      <c r="F184" s="6">
        <v>140.26</v>
      </c>
      <c r="G184" s="6">
        <v>135.02000000000001</v>
      </c>
    </row>
    <row r="185" spans="3:7" x14ac:dyDescent="0.35">
      <c r="C185" t="s">
        <v>190</v>
      </c>
      <c r="D185" s="5">
        <v>1584000000000</v>
      </c>
      <c r="E185" s="5">
        <v>1819000000000</v>
      </c>
      <c r="F185" s="5">
        <v>1233000000000</v>
      </c>
      <c r="G185" s="5">
        <v>1385000000000</v>
      </c>
    </row>
    <row r="186" spans="3:7" x14ac:dyDescent="0.35">
      <c r="C186" t="s">
        <v>191</v>
      </c>
      <c r="D186" s="5">
        <v>530000000000</v>
      </c>
      <c r="E186" s="5">
        <v>482000000000</v>
      </c>
      <c r="F186" s="5">
        <v>810000000000</v>
      </c>
      <c r="G186" s="5">
        <v>287000000000</v>
      </c>
    </row>
    <row r="187" spans="3:7" x14ac:dyDescent="0.35">
      <c r="C187" t="s">
        <v>192</v>
      </c>
      <c r="D187" s="5">
        <v>2331000000000</v>
      </c>
      <c r="E187" s="5">
        <v>2234000000000</v>
      </c>
      <c r="F187" s="5">
        <v>2197000000000</v>
      </c>
      <c r="G187" s="5">
        <v>2116000000000</v>
      </c>
    </row>
    <row r="188" spans="3:7" x14ac:dyDescent="0.35">
      <c r="C188" t="s">
        <v>23</v>
      </c>
      <c r="D188" s="5">
        <v>2114000000000</v>
      </c>
      <c r="E188" s="5">
        <v>2301000000000</v>
      </c>
      <c r="F188" s="5">
        <v>2043000000000</v>
      </c>
      <c r="G188" s="5">
        <v>1672000000000</v>
      </c>
    </row>
    <row r="189" spans="3:7" x14ac:dyDescent="0.35">
      <c r="C189" t="s">
        <v>20</v>
      </c>
      <c r="D189" s="5">
        <v>2030000000000</v>
      </c>
      <c r="E189" s="5">
        <v>1939000000000</v>
      </c>
      <c r="F189" s="5">
        <v>1831000000000</v>
      </c>
      <c r="G189" s="5">
        <v>1422000000000</v>
      </c>
    </row>
    <row r="190" spans="3:7" x14ac:dyDescent="0.35">
      <c r="C190" t="s">
        <v>193</v>
      </c>
      <c r="D190" s="5">
        <v>2070000000000</v>
      </c>
      <c r="E190" s="5">
        <v>1981000000000</v>
      </c>
      <c r="F190" s="5">
        <v>2388000000000</v>
      </c>
      <c r="G190" s="5">
        <v>1890000000000</v>
      </c>
    </row>
    <row r="191" spans="3:7" x14ac:dyDescent="0.35">
      <c r="C191" t="s">
        <v>194</v>
      </c>
      <c r="D191" s="5">
        <v>-78000000000</v>
      </c>
      <c r="E191" s="5">
        <v>37000000000</v>
      </c>
      <c r="F191" s="5">
        <v>-199000000000</v>
      </c>
      <c r="G191" s="5">
        <v>66000000000</v>
      </c>
    </row>
    <row r="192" spans="3:7" x14ac:dyDescent="0.35">
      <c r="C192" t="s">
        <v>195</v>
      </c>
      <c r="D192" s="5">
        <v>-57000000000</v>
      </c>
      <c r="E192" s="5">
        <v>-117000000000</v>
      </c>
      <c r="F192" s="5">
        <v>-128000000000</v>
      </c>
      <c r="G192" s="5">
        <v>-88000000000</v>
      </c>
    </row>
    <row r="193" spans="3:15" x14ac:dyDescent="0.35">
      <c r="C193" t="s">
        <v>12</v>
      </c>
      <c r="D193" s="5">
        <v>-135000000000</v>
      </c>
      <c r="E193" s="5">
        <v>-79000000000</v>
      </c>
      <c r="F193" s="5">
        <v>-327000000000</v>
      </c>
      <c r="G193" s="5">
        <v>-23000000000</v>
      </c>
    </row>
    <row r="194" spans="3:15" x14ac:dyDescent="0.35">
      <c r="C194" t="s">
        <v>15</v>
      </c>
      <c r="D194" s="6">
        <v>-8.66</v>
      </c>
      <c r="E194" s="6">
        <v>-5.0999999999999996</v>
      </c>
      <c r="F194" s="6">
        <v>-20.95</v>
      </c>
      <c r="G194" s="6">
        <v>-1.45</v>
      </c>
    </row>
    <row r="195" spans="3:15" x14ac:dyDescent="0.35">
      <c r="C195" t="s">
        <v>47</v>
      </c>
      <c r="I195" s="6">
        <v>13.68</v>
      </c>
      <c r="J195" s="6">
        <v>42.26</v>
      </c>
      <c r="K195" s="6">
        <v>157.63</v>
      </c>
      <c r="L195" s="6">
        <v>162.49</v>
      </c>
      <c r="M195" s="5">
        <v>102</v>
      </c>
      <c r="N195" s="6">
        <v>18.75</v>
      </c>
      <c r="O195" s="6">
        <v>18.64</v>
      </c>
    </row>
    <row r="196" spans="3:15" x14ac:dyDescent="0.35">
      <c r="C196" t="s">
        <v>61</v>
      </c>
      <c r="I196" s="6">
        <v>30.56</v>
      </c>
      <c r="J196" s="6">
        <v>9.0399999999999991</v>
      </c>
      <c r="K196" s="6">
        <v>12.28</v>
      </c>
      <c r="L196" s="5">
        <v>4</v>
      </c>
      <c r="M196" s="6">
        <v>10.97</v>
      </c>
      <c r="N196" s="6">
        <v>37.97</v>
      </c>
      <c r="O196" s="5">
        <v>0</v>
      </c>
    </row>
    <row r="197" spans="3:15" x14ac:dyDescent="0.35">
      <c r="C197" t="s">
        <v>64</v>
      </c>
      <c r="I197" s="6">
        <v>0.97</v>
      </c>
      <c r="J197" s="6">
        <v>0.4</v>
      </c>
      <c r="K197" s="6">
        <v>0.69</v>
      </c>
      <c r="L197" s="6">
        <v>0.23</v>
      </c>
      <c r="M197" s="6">
        <v>0.56000000000000005</v>
      </c>
      <c r="N197" s="6">
        <v>0.57999999999999996</v>
      </c>
      <c r="O197" s="5">
        <v>0</v>
      </c>
    </row>
    <row r="198" spans="3:15" x14ac:dyDescent="0.35">
      <c r="C198" t="s">
        <v>196</v>
      </c>
      <c r="I198" s="5">
        <v>397550000000</v>
      </c>
      <c r="J198" s="5">
        <v>926830000000</v>
      </c>
      <c r="K198" s="5">
        <v>970680000000</v>
      </c>
      <c r="L198" s="5">
        <v>660420000000</v>
      </c>
      <c r="M198" s="5">
        <v>320740000000</v>
      </c>
      <c r="N198" s="5">
        <v>79610000000</v>
      </c>
      <c r="O198" s="5">
        <v>51200000000</v>
      </c>
    </row>
    <row r="199" spans="3:15" x14ac:dyDescent="0.35">
      <c r="C199" t="s">
        <v>197</v>
      </c>
      <c r="I199" s="6">
        <v>3.78E-2</v>
      </c>
      <c r="J199" s="6">
        <v>0.14199999999999999</v>
      </c>
      <c r="K199" s="6">
        <v>0.15029999999999999</v>
      </c>
      <c r="L199" s="6">
        <v>0.1797</v>
      </c>
      <c r="M199" s="6">
        <v>0.16159999999999999</v>
      </c>
      <c r="N199" s="6">
        <v>4.5499999999999999E-2</v>
      </c>
      <c r="O199" s="6">
        <v>3.4000000000000002E-2</v>
      </c>
    </row>
    <row r="200" spans="3:15" x14ac:dyDescent="0.35">
      <c r="C200" t="s">
        <v>198</v>
      </c>
      <c r="I200" s="6">
        <v>9.5500000000000002E-2</v>
      </c>
      <c r="J200" s="6">
        <v>0.30980000000000002</v>
      </c>
      <c r="K200" s="6">
        <v>0.47450000000000003</v>
      </c>
      <c r="L200" s="6">
        <v>0.61599999999999999</v>
      </c>
      <c r="M200" s="6">
        <v>0.49780000000000002</v>
      </c>
      <c r="N200" s="6">
        <v>0.1396</v>
      </c>
      <c r="O200" s="6">
        <v>0.153</v>
      </c>
    </row>
    <row r="201" spans="3:15" x14ac:dyDescent="0.35">
      <c r="C201" t="s">
        <v>199</v>
      </c>
      <c r="I201" s="6">
        <v>0.14529999999999998</v>
      </c>
      <c r="J201" s="6">
        <v>0.4607</v>
      </c>
      <c r="K201" s="6">
        <v>0.73180000000000012</v>
      </c>
      <c r="L201" s="6">
        <v>0.89329999999999998</v>
      </c>
      <c r="M201" s="6">
        <v>0.92099999999999993</v>
      </c>
      <c r="N201" s="6">
        <v>0.36840000000000006</v>
      </c>
      <c r="O201" s="6">
        <v>0.5706</v>
      </c>
    </row>
    <row r="202" spans="3:15" x14ac:dyDescent="0.35">
      <c r="C202" t="s">
        <v>200</v>
      </c>
      <c r="I202" s="6">
        <v>2.5099999999999998</v>
      </c>
      <c r="J202" s="6">
        <v>8.58</v>
      </c>
      <c r="K202" s="6">
        <v>22.7</v>
      </c>
      <c r="L202" s="6">
        <v>19.77</v>
      </c>
      <c r="M202" s="6">
        <v>15.29</v>
      </c>
      <c r="N202" s="6">
        <v>4.0599999999999996</v>
      </c>
      <c r="O202" s="6">
        <v>2.36</v>
      </c>
    </row>
    <row r="203" spans="3:15" x14ac:dyDescent="0.35">
      <c r="C203" t="s">
        <v>58</v>
      </c>
      <c r="I203" s="6">
        <v>2.92</v>
      </c>
      <c r="J203" s="6">
        <v>2.8</v>
      </c>
      <c r="K203" s="6">
        <v>5.82</v>
      </c>
      <c r="L203" s="6">
        <v>2.46</v>
      </c>
      <c r="M203" s="6">
        <v>5.46</v>
      </c>
      <c r="N203" s="6">
        <v>5.3</v>
      </c>
      <c r="O203" s="5">
        <v>0</v>
      </c>
    </row>
    <row r="204" spans="3:15" x14ac:dyDescent="0.35">
      <c r="C204" t="s">
        <v>55</v>
      </c>
      <c r="I204" s="6">
        <v>143.32</v>
      </c>
      <c r="J204" s="6">
        <v>136.38999999999999</v>
      </c>
      <c r="K204" s="6">
        <v>332.21</v>
      </c>
      <c r="L204" s="6">
        <v>263.77999999999997</v>
      </c>
      <c r="M204" s="6">
        <v>204.92</v>
      </c>
      <c r="N204" s="6">
        <v>134.27000000000001</v>
      </c>
      <c r="O204" s="6">
        <v>121.83</v>
      </c>
    </row>
    <row r="205" spans="3:15" x14ac:dyDescent="0.35">
      <c r="C205" t="s">
        <v>201</v>
      </c>
      <c r="I205" s="6">
        <v>2.93</v>
      </c>
      <c r="J205" s="6">
        <v>2.82</v>
      </c>
      <c r="K205" s="6">
        <v>5.87</v>
      </c>
      <c r="L205" s="6">
        <v>2.4900000000000002</v>
      </c>
      <c r="M205" s="6">
        <v>5.62</v>
      </c>
      <c r="N205" s="6">
        <v>5.58</v>
      </c>
      <c r="O205" s="5">
        <v>0</v>
      </c>
    </row>
    <row r="206" spans="3:15" x14ac:dyDescent="0.35">
      <c r="C206" t="s">
        <v>202</v>
      </c>
      <c r="I206" s="6">
        <v>142.57</v>
      </c>
      <c r="J206" s="6">
        <v>135.68</v>
      </c>
      <c r="K206" s="6">
        <v>329.65</v>
      </c>
      <c r="L206" s="6">
        <v>260.73</v>
      </c>
      <c r="M206" s="6">
        <v>199.12</v>
      </c>
      <c r="N206" s="6">
        <v>127.55</v>
      </c>
      <c r="O206" s="6">
        <v>112.22</v>
      </c>
    </row>
    <row r="207" spans="3:15" x14ac:dyDescent="0.35">
      <c r="C207" t="s">
        <v>203</v>
      </c>
      <c r="I207" s="5">
        <v>1819000000000</v>
      </c>
      <c r="J207" s="5">
        <v>1152000000000</v>
      </c>
      <c r="K207" s="5">
        <v>701000000000</v>
      </c>
      <c r="L207" s="5">
        <v>305000000000</v>
      </c>
      <c r="M207" s="5">
        <v>163000000000</v>
      </c>
      <c r="N207" s="5">
        <v>155000000000</v>
      </c>
      <c r="O207" s="5">
        <v>164000000000</v>
      </c>
    </row>
    <row r="208" spans="3:15" x14ac:dyDescent="0.35">
      <c r="C208" t="s">
        <v>204</v>
      </c>
      <c r="I208" s="5">
        <v>482000000000</v>
      </c>
      <c r="J208" s="5">
        <v>99000000000</v>
      </c>
      <c r="K208" s="5">
        <v>113000000000</v>
      </c>
      <c r="L208" s="5">
        <v>3000000000</v>
      </c>
      <c r="M208" s="5">
        <v>5000000000</v>
      </c>
      <c r="N208" s="5">
        <v>8000000000</v>
      </c>
      <c r="O208" s="5">
        <v>10000000000</v>
      </c>
    </row>
    <row r="209" spans="2:15" x14ac:dyDescent="0.35">
      <c r="C209" t="s">
        <v>25</v>
      </c>
      <c r="I209" s="5">
        <v>2301000000000</v>
      </c>
      <c r="J209" s="5">
        <v>1251000000000</v>
      </c>
      <c r="K209" s="5">
        <v>813000000000</v>
      </c>
      <c r="L209" s="5">
        <v>308000000000</v>
      </c>
      <c r="M209" s="5">
        <v>168000000000</v>
      </c>
      <c r="N209" s="5">
        <v>163000000000</v>
      </c>
      <c r="O209" s="5">
        <v>174000000000</v>
      </c>
    </row>
    <row r="210" spans="2:15" x14ac:dyDescent="0.35">
      <c r="C210" t="s">
        <v>22</v>
      </c>
      <c r="I210" s="5">
        <v>1939000000000</v>
      </c>
      <c r="J210" s="5">
        <v>1100000000000</v>
      </c>
      <c r="K210" s="5">
        <v>518000000000</v>
      </c>
      <c r="L210" s="5">
        <v>-80000000000</v>
      </c>
      <c r="M210" s="5">
        <v>44000000000</v>
      </c>
      <c r="N210" s="5">
        <v>143000000000</v>
      </c>
      <c r="O210" s="5">
        <v>156000000000</v>
      </c>
    </row>
    <row r="211" spans="2:15" x14ac:dyDescent="0.35">
      <c r="C211" t="s">
        <v>205</v>
      </c>
      <c r="I211" s="5">
        <v>1981000000000</v>
      </c>
      <c r="J211" s="5">
        <v>1931000000000</v>
      </c>
      <c r="K211" s="5">
        <v>1454000000000</v>
      </c>
      <c r="L211" s="5">
        <v>968000000000</v>
      </c>
      <c r="M211" s="5">
        <v>369000000000</v>
      </c>
      <c r="N211" s="5">
        <v>188000000000</v>
      </c>
      <c r="O211" s="5">
        <v>111000000000</v>
      </c>
    </row>
    <row r="212" spans="2:15" x14ac:dyDescent="0.35">
      <c r="C212" t="s">
        <v>206</v>
      </c>
      <c r="I212" s="5">
        <v>-197000000000</v>
      </c>
      <c r="J212" s="5">
        <v>-432000000000</v>
      </c>
      <c r="K212" s="5">
        <v>-318000000000</v>
      </c>
      <c r="L212" s="5">
        <v>149000000000</v>
      </c>
      <c r="M212" s="5">
        <v>186000000000</v>
      </c>
      <c r="N212" s="5">
        <v>-23000000000</v>
      </c>
      <c r="O212" s="5">
        <v>-82000000000</v>
      </c>
    </row>
    <row r="213" spans="2:15" x14ac:dyDescent="0.35">
      <c r="C213" t="s">
        <v>207</v>
      </c>
      <c r="I213" s="5">
        <v>-475000000000</v>
      </c>
      <c r="J213" s="5">
        <v>-275000000000</v>
      </c>
      <c r="K213" s="5">
        <v>-74000000000</v>
      </c>
      <c r="L213" s="5">
        <v>-1000000000</v>
      </c>
      <c r="M213" s="5">
        <v>-9000000000</v>
      </c>
      <c r="N213" s="5">
        <v>-15000000000</v>
      </c>
      <c r="O213" s="5">
        <v>-2000000000</v>
      </c>
    </row>
    <row r="214" spans="2:15" x14ac:dyDescent="0.35">
      <c r="C214" t="s">
        <v>14</v>
      </c>
      <c r="I214" s="5">
        <v>-673000000000</v>
      </c>
      <c r="J214" s="5">
        <v>-707000000000</v>
      </c>
      <c r="K214" s="5">
        <v>-392000000000</v>
      </c>
      <c r="L214" s="5">
        <v>148000000000</v>
      </c>
      <c r="M214" s="5">
        <v>178000000000</v>
      </c>
      <c r="N214" s="5">
        <v>-37000000000</v>
      </c>
      <c r="O214" s="5">
        <v>-84000000000</v>
      </c>
    </row>
    <row r="215" spans="2:15" x14ac:dyDescent="0.35">
      <c r="C215" t="s">
        <v>16</v>
      </c>
      <c r="I215" s="6">
        <v>-43.16</v>
      </c>
      <c r="J215" s="6">
        <v>-45.36</v>
      </c>
      <c r="K215" s="6">
        <v>-89.74</v>
      </c>
      <c r="L215" s="6">
        <v>39.67</v>
      </c>
      <c r="M215" s="6">
        <v>90.66</v>
      </c>
      <c r="N215" s="6">
        <v>-22.46</v>
      </c>
      <c r="O215" s="6">
        <v>-72.25</v>
      </c>
    </row>
    <row r="217" spans="2:15" x14ac:dyDescent="0.35">
      <c r="B217" t="s">
        <v>208</v>
      </c>
      <c r="C217" t="s">
        <v>209</v>
      </c>
      <c r="D217" s="5">
        <v>77000000000</v>
      </c>
      <c r="E217" s="5">
        <v>27000000000</v>
      </c>
      <c r="F217" s="5">
        <v>59000000000</v>
      </c>
      <c r="G217" s="5">
        <v>48000000000</v>
      </c>
      <c r="H217" s="5">
        <v>307000000000</v>
      </c>
      <c r="I217" s="5">
        <v>213000000000</v>
      </c>
      <c r="J217" s="5">
        <v>659000000000</v>
      </c>
      <c r="K217" s="5">
        <v>688000000000</v>
      </c>
      <c r="L217" s="5">
        <v>606000000000</v>
      </c>
      <c r="M217" s="5">
        <v>200000000000</v>
      </c>
      <c r="N217" s="5">
        <v>31000000000</v>
      </c>
      <c r="O217" s="5">
        <v>22000000000</v>
      </c>
    </row>
    <row r="218" spans="2:15" x14ac:dyDescent="0.35">
      <c r="C218" t="s">
        <v>210</v>
      </c>
      <c r="H218" s="5">
        <v>211000000000</v>
      </c>
      <c r="I218" s="5">
        <v>213000000000</v>
      </c>
      <c r="J218" s="5">
        <v>659000000000</v>
      </c>
      <c r="K218" s="5">
        <v>688000000000</v>
      </c>
      <c r="L218" s="5">
        <v>606000000000</v>
      </c>
      <c r="M218" s="5">
        <v>200000000000</v>
      </c>
      <c r="N218" s="5">
        <v>31000000000</v>
      </c>
    </row>
    <row r="219" spans="2:15" x14ac:dyDescent="0.35">
      <c r="C219" t="s">
        <v>344</v>
      </c>
      <c r="H219" s="5">
        <v>9</v>
      </c>
      <c r="I219" s="5">
        <v>9</v>
      </c>
      <c r="J219" s="5">
        <v>9</v>
      </c>
      <c r="K219" s="6">
        <v>15.22</v>
      </c>
      <c r="L219" s="6">
        <v>9.77</v>
      </c>
      <c r="M219" s="6">
        <v>3.61</v>
      </c>
      <c r="N219" s="6">
        <v>0.48</v>
      </c>
    </row>
    <row r="220" spans="2:15" x14ac:dyDescent="0.35">
      <c r="C220" t="s">
        <v>66</v>
      </c>
      <c r="H220" s="6">
        <v>0.45689999999999997</v>
      </c>
      <c r="I220" s="6">
        <v>0.65780000000000005</v>
      </c>
      <c r="J220" s="6">
        <v>0.21299999999999999</v>
      </c>
      <c r="K220" s="6">
        <v>0.3448</v>
      </c>
      <c r="L220" s="6">
        <v>0.2515</v>
      </c>
      <c r="M220" s="6">
        <v>0.28120000000000001</v>
      </c>
      <c r="N220" s="6">
        <v>0.23769999999999999</v>
      </c>
    </row>
    <row r="221" spans="2:15" x14ac:dyDescent="0.35">
      <c r="C221" t="s">
        <v>345</v>
      </c>
      <c r="H221" s="6">
        <v>2.41E-2</v>
      </c>
      <c r="I221" s="6">
        <v>2.5600000000000001E-2</v>
      </c>
      <c r="J221" s="6">
        <v>2.5600000000000001E-2</v>
      </c>
      <c r="K221" s="6">
        <v>2.3900000000000001E-2</v>
      </c>
      <c r="L221" s="6">
        <v>6.6799999999999998E-2</v>
      </c>
      <c r="M221" s="6">
        <v>1.0800000000000001E-2</v>
      </c>
      <c r="N221" s="6">
        <v>9.4999999999999998E-3</v>
      </c>
    </row>
    <row r="222" spans="2:15" x14ac:dyDescent="0.35">
      <c r="C222" t="s">
        <v>46</v>
      </c>
      <c r="D222" s="6">
        <v>4.92</v>
      </c>
      <c r="E222" s="6">
        <v>1.75</v>
      </c>
      <c r="F222" s="6">
        <v>3.8</v>
      </c>
      <c r="G222" s="6">
        <v>3.07</v>
      </c>
      <c r="H222" s="6">
        <v>19.7</v>
      </c>
      <c r="I222" s="6">
        <v>13.68</v>
      </c>
      <c r="J222" s="6">
        <v>42.26</v>
      </c>
      <c r="K222" s="6">
        <v>44.14</v>
      </c>
      <c r="L222" s="6">
        <v>38.86</v>
      </c>
      <c r="M222" s="6">
        <v>12.82</v>
      </c>
      <c r="N222" s="5">
        <v>2</v>
      </c>
      <c r="O222" s="6">
        <v>1.39</v>
      </c>
    </row>
    <row r="223" spans="2:15" x14ac:dyDescent="0.35">
      <c r="C223" t="s">
        <v>211</v>
      </c>
      <c r="H223" s="6">
        <v>13.55</v>
      </c>
      <c r="I223" s="6">
        <v>13.68</v>
      </c>
      <c r="J223" s="6">
        <v>42.26</v>
      </c>
      <c r="K223" s="6">
        <v>44.14</v>
      </c>
      <c r="L223" s="6">
        <v>38.86</v>
      </c>
      <c r="M223" s="6">
        <v>12.82</v>
      </c>
      <c r="N223" s="5">
        <v>2</v>
      </c>
    </row>
    <row r="224" spans="2:15" x14ac:dyDescent="0.35">
      <c r="C224" t="s">
        <v>68</v>
      </c>
      <c r="H224" s="5">
        <v>9</v>
      </c>
      <c r="I224" s="5">
        <v>9</v>
      </c>
      <c r="J224" s="5">
        <v>9</v>
      </c>
      <c r="K224" s="6">
        <v>15.22</v>
      </c>
      <c r="L224" s="6">
        <v>9.77</v>
      </c>
      <c r="M224" s="6">
        <v>3.61</v>
      </c>
      <c r="N224" s="6">
        <v>0.48</v>
      </c>
    </row>
    <row r="225" spans="3:15" x14ac:dyDescent="0.35">
      <c r="C225" t="s">
        <v>346</v>
      </c>
      <c r="H225" s="6">
        <v>0.45689999999999997</v>
      </c>
      <c r="I225" s="6">
        <v>0.65780000000000005</v>
      </c>
      <c r="J225" s="6">
        <v>0.21299999999999999</v>
      </c>
      <c r="K225" s="6">
        <v>0.3448</v>
      </c>
      <c r="L225" s="6">
        <v>0.2515</v>
      </c>
      <c r="M225" s="6">
        <v>0.28120000000000001</v>
      </c>
      <c r="N225" s="6">
        <v>0.23769999999999999</v>
      </c>
    </row>
    <row r="226" spans="3:15" x14ac:dyDescent="0.35">
      <c r="C226" t="s">
        <v>347</v>
      </c>
      <c r="H226" s="6">
        <v>2.41E-2</v>
      </c>
      <c r="I226" s="6">
        <v>2.5600000000000001E-2</v>
      </c>
      <c r="J226" s="6">
        <v>2.5600000000000001E-2</v>
      </c>
      <c r="K226" s="6">
        <v>2.3900000000000001E-2</v>
      </c>
      <c r="L226" s="6">
        <v>6.6799999999999998E-2</v>
      </c>
      <c r="M226" s="6">
        <v>1.0800000000000001E-2</v>
      </c>
      <c r="N226" s="6">
        <v>9.4999999999999998E-3</v>
      </c>
    </row>
    <row r="227" spans="3:15" x14ac:dyDescent="0.35">
      <c r="C227" t="s">
        <v>212</v>
      </c>
      <c r="D227" s="5">
        <v>2502000000000</v>
      </c>
      <c r="E227" s="5">
        <v>1522000000000</v>
      </c>
      <c r="F227" s="5">
        <v>1162000000000</v>
      </c>
      <c r="G227" s="5">
        <v>1594000000000</v>
      </c>
      <c r="H227" s="5">
        <v>10007000000000</v>
      </c>
      <c r="I227" s="5">
        <v>6740000000000</v>
      </c>
      <c r="J227" s="5">
        <v>14762000000000</v>
      </c>
      <c r="K227" s="5">
        <v>12313000000000</v>
      </c>
      <c r="L227" s="5">
        <v>10449000000000</v>
      </c>
      <c r="M227" s="5">
        <v>3924000000000</v>
      </c>
      <c r="N227" s="5">
        <v>2035000000000</v>
      </c>
      <c r="O227" s="5">
        <v>1275000000000</v>
      </c>
    </row>
    <row r="228" spans="3:15" x14ac:dyDescent="0.35">
      <c r="C228" t="s">
        <v>213</v>
      </c>
      <c r="H228" s="5">
        <v>6780000000000</v>
      </c>
      <c r="I228" s="5">
        <v>6740000000000</v>
      </c>
      <c r="J228" s="5">
        <v>14762000000000</v>
      </c>
      <c r="K228" s="5">
        <v>12313000000000</v>
      </c>
      <c r="L228" s="5">
        <v>10449000000000</v>
      </c>
      <c r="M228" s="5">
        <v>3924000000000</v>
      </c>
      <c r="N228" s="5">
        <v>2035000000000</v>
      </c>
    </row>
    <row r="229" spans="3:15" x14ac:dyDescent="0.35">
      <c r="C229" t="s">
        <v>348</v>
      </c>
      <c r="H229" s="5">
        <v>9</v>
      </c>
      <c r="I229" s="5">
        <v>9</v>
      </c>
      <c r="J229" s="5">
        <v>9</v>
      </c>
      <c r="K229" s="6">
        <v>15.22</v>
      </c>
      <c r="L229" s="6">
        <v>9.77</v>
      </c>
      <c r="M229" s="6">
        <v>3.61</v>
      </c>
      <c r="N229" s="6">
        <v>0.48</v>
      </c>
    </row>
    <row r="230" spans="3:15" x14ac:dyDescent="0.35">
      <c r="C230" t="s">
        <v>349</v>
      </c>
      <c r="H230" s="6">
        <v>0.45689999999999997</v>
      </c>
      <c r="I230" s="6">
        <v>0.65780000000000005</v>
      </c>
      <c r="J230" s="6">
        <v>0.21299999999999999</v>
      </c>
      <c r="K230" s="6">
        <v>0.3448</v>
      </c>
      <c r="L230" s="6">
        <v>0.2515</v>
      </c>
      <c r="M230" s="6">
        <v>0.28120000000000001</v>
      </c>
      <c r="N230" s="6">
        <v>0.23769999999999999</v>
      </c>
    </row>
    <row r="231" spans="3:15" x14ac:dyDescent="0.35">
      <c r="C231" t="s">
        <v>350</v>
      </c>
      <c r="H231" s="6">
        <v>2.41E-2</v>
      </c>
      <c r="I231" s="6">
        <v>2.5600000000000001E-2</v>
      </c>
      <c r="J231" s="6">
        <v>2.5600000000000001E-2</v>
      </c>
      <c r="K231" s="6">
        <v>2.3900000000000001E-2</v>
      </c>
      <c r="L231" s="6">
        <v>6.6799999999999998E-2</v>
      </c>
      <c r="M231" s="6">
        <v>1.0800000000000001E-2</v>
      </c>
      <c r="N231" s="6">
        <v>9.4999999999999998E-3</v>
      </c>
    </row>
    <row r="232" spans="3:15" x14ac:dyDescent="0.35">
      <c r="C232" t="s">
        <v>214</v>
      </c>
      <c r="I232" s="6">
        <v>18.989999999999998</v>
      </c>
    </row>
    <row r="233" spans="3:15" x14ac:dyDescent="0.35">
      <c r="C233" t="s">
        <v>215</v>
      </c>
      <c r="I233" s="6">
        <v>27.6</v>
      </c>
    </row>
    <row r="234" spans="3:15" x14ac:dyDescent="0.35">
      <c r="C234" t="s">
        <v>216</v>
      </c>
      <c r="I234" s="6">
        <v>7.42</v>
      </c>
    </row>
    <row r="235" spans="3:15" x14ac:dyDescent="0.35">
      <c r="C235" t="s">
        <v>217</v>
      </c>
      <c r="I235" s="6">
        <v>3.6200000000000003E-2</v>
      </c>
    </row>
    <row r="236" spans="3:15" x14ac:dyDescent="0.35">
      <c r="C236" t="s">
        <v>218</v>
      </c>
      <c r="I236" s="6">
        <v>0.86</v>
      </c>
    </row>
    <row r="237" spans="3:15" x14ac:dyDescent="0.35">
      <c r="C237" t="s">
        <v>219</v>
      </c>
      <c r="I237" s="6">
        <v>2.5</v>
      </c>
    </row>
    <row r="238" spans="3:15" x14ac:dyDescent="0.35">
      <c r="C238" t="s">
        <v>220</v>
      </c>
      <c r="I238" s="6">
        <v>-33.49</v>
      </c>
    </row>
    <row r="239" spans="3:15" x14ac:dyDescent="0.35">
      <c r="C239" t="s">
        <v>221</v>
      </c>
      <c r="I239" s="6">
        <v>-10.34</v>
      </c>
    </row>
    <row r="240" spans="3:15" x14ac:dyDescent="0.35">
      <c r="C240" t="s">
        <v>222</v>
      </c>
      <c r="I240" s="6">
        <v>21.04</v>
      </c>
    </row>
    <row r="241" spans="3:9" x14ac:dyDescent="0.35">
      <c r="C241" t="s">
        <v>223</v>
      </c>
      <c r="I241" s="6">
        <v>20.059999999999999</v>
      </c>
    </row>
    <row r="242" spans="3:9" x14ac:dyDescent="0.35">
      <c r="C242" t="s">
        <v>325</v>
      </c>
      <c r="I242" s="6">
        <v>-0.41</v>
      </c>
    </row>
    <row r="243" spans="3:9" x14ac:dyDescent="0.35">
      <c r="C243" t="s">
        <v>326</v>
      </c>
      <c r="I243" s="6">
        <v>-0.49</v>
      </c>
    </row>
    <row r="244" spans="3:9" x14ac:dyDescent="0.35">
      <c r="C244" t="s">
        <v>224</v>
      </c>
      <c r="I244" s="6">
        <v>13.55</v>
      </c>
    </row>
    <row r="245" spans="3:9" x14ac:dyDescent="0.35">
      <c r="C245" t="s">
        <v>225</v>
      </c>
      <c r="I245" s="6">
        <v>19.7</v>
      </c>
    </row>
    <row r="246" spans="3:9" x14ac:dyDescent="0.35">
      <c r="C246" t="s">
        <v>226</v>
      </c>
      <c r="I246" s="6">
        <v>434.99</v>
      </c>
    </row>
    <row r="247" spans="3:9" x14ac:dyDescent="0.35">
      <c r="C247" t="s">
        <v>227</v>
      </c>
      <c r="D247" s="6">
        <v>5.39</v>
      </c>
    </row>
    <row r="248" spans="3:9" x14ac:dyDescent="0.35">
      <c r="C248" t="s">
        <v>228</v>
      </c>
      <c r="I248" s="6">
        <v>149.53</v>
      </c>
    </row>
    <row r="249" spans="3:9" x14ac:dyDescent="0.35">
      <c r="C249" t="s">
        <v>229</v>
      </c>
      <c r="I249" s="6">
        <v>-36.17</v>
      </c>
    </row>
    <row r="250" spans="3:9" x14ac:dyDescent="0.35">
      <c r="C250" t="s">
        <v>230</v>
      </c>
      <c r="D250" s="6">
        <v>1.66</v>
      </c>
    </row>
    <row r="251" spans="3:9" x14ac:dyDescent="0.35">
      <c r="C251" t="s">
        <v>231</v>
      </c>
      <c r="D251" s="6">
        <v>1.66</v>
      </c>
    </row>
    <row r="252" spans="3:9" x14ac:dyDescent="0.35">
      <c r="C252" t="s">
        <v>232</v>
      </c>
      <c r="D252" s="6">
        <v>0.91</v>
      </c>
    </row>
    <row r="253" spans="3:9" x14ac:dyDescent="0.35">
      <c r="C253" t="s">
        <v>233</v>
      </c>
      <c r="D253" s="6">
        <v>0.23</v>
      </c>
    </row>
    <row r="254" spans="3:9" x14ac:dyDescent="0.35">
      <c r="C254" t="s">
        <v>234</v>
      </c>
      <c r="D254" s="6">
        <v>1.58</v>
      </c>
    </row>
    <row r="255" spans="3:9" x14ac:dyDescent="0.35">
      <c r="C255" t="s">
        <v>235</v>
      </c>
      <c r="D255" s="6">
        <v>0.34</v>
      </c>
    </row>
    <row r="256" spans="3:9" x14ac:dyDescent="0.35">
      <c r="C256" t="s">
        <v>236</v>
      </c>
      <c r="D256" s="6">
        <v>2.64</v>
      </c>
    </row>
    <row r="257" spans="3:9" x14ac:dyDescent="0.35">
      <c r="C257" t="s">
        <v>237</v>
      </c>
      <c r="I257" s="6">
        <v>2.4300000000000002</v>
      </c>
    </row>
    <row r="258" spans="3:9" x14ac:dyDescent="0.35">
      <c r="C258" t="s">
        <v>12</v>
      </c>
      <c r="D258" s="5">
        <v>-135000000000</v>
      </c>
    </row>
    <row r="259" spans="3:9" x14ac:dyDescent="0.35">
      <c r="C259" t="s">
        <v>238</v>
      </c>
      <c r="I259" s="6">
        <v>3.99</v>
      </c>
    </row>
    <row r="260" spans="3:9" x14ac:dyDescent="0.35">
      <c r="C260" t="s">
        <v>239</v>
      </c>
      <c r="I260" s="6">
        <v>3.4300000000000004E-2</v>
      </c>
    </row>
    <row r="261" spans="3:9" x14ac:dyDescent="0.35">
      <c r="C261" t="s">
        <v>240</v>
      </c>
      <c r="I261" s="6">
        <v>9.06E-2</v>
      </c>
    </row>
    <row r="262" spans="3:9" x14ac:dyDescent="0.35">
      <c r="C262" t="s">
        <v>241</v>
      </c>
      <c r="I262" s="6">
        <v>0.129</v>
      </c>
    </row>
    <row r="263" spans="3:9" x14ac:dyDescent="0.35">
      <c r="C263" t="s">
        <v>242</v>
      </c>
      <c r="I263" s="6">
        <v>7.3800000000000004E-2</v>
      </c>
    </row>
    <row r="264" spans="3:9" x14ac:dyDescent="0.35">
      <c r="C264" t="s">
        <v>243</v>
      </c>
      <c r="D264" s="6">
        <v>18.75</v>
      </c>
    </row>
    <row r="265" spans="3:9" x14ac:dyDescent="0.35">
      <c r="C265" t="s">
        <v>245</v>
      </c>
      <c r="D265" s="6">
        <v>11.58</v>
      </c>
    </row>
    <row r="266" spans="3:9" x14ac:dyDescent="0.35">
      <c r="C266" t="s">
        <v>247</v>
      </c>
      <c r="D266" s="6">
        <v>4.8499999999999996</v>
      </c>
    </row>
    <row r="267" spans="3:9" x14ac:dyDescent="0.35">
      <c r="C267" t="s">
        <v>248</v>
      </c>
      <c r="I267" s="6">
        <v>1.1499999999999999</v>
      </c>
    </row>
    <row r="268" spans="3:9" x14ac:dyDescent="0.35">
      <c r="C268" t="s">
        <v>42</v>
      </c>
      <c r="I268" s="5">
        <v>5830000000000</v>
      </c>
    </row>
    <row r="269" spans="3:9" x14ac:dyDescent="0.35">
      <c r="C269" t="s">
        <v>250</v>
      </c>
      <c r="I269" s="5">
        <v>7992000000000</v>
      </c>
    </row>
    <row r="270" spans="3:9" x14ac:dyDescent="0.35">
      <c r="C270" t="s">
        <v>251</v>
      </c>
      <c r="I270" s="5">
        <v>15590000000</v>
      </c>
    </row>
    <row r="271" spans="3:9" x14ac:dyDescent="0.35">
      <c r="C271" t="s">
        <v>252</v>
      </c>
      <c r="I271" s="6">
        <v>0.20800000000000002</v>
      </c>
    </row>
    <row r="272" spans="3:9" x14ac:dyDescent="0.35">
      <c r="C272" t="s">
        <v>253</v>
      </c>
      <c r="D272" s="6">
        <v>6.0599999999999994E-2</v>
      </c>
    </row>
    <row r="273" spans="3:9" x14ac:dyDescent="0.35">
      <c r="C273" t="s">
        <v>254</v>
      </c>
      <c r="D273" s="6">
        <v>4.3099999999999999E-2</v>
      </c>
    </row>
    <row r="274" spans="3:9" x14ac:dyDescent="0.35">
      <c r="C274" t="s">
        <v>255</v>
      </c>
      <c r="D274" s="6">
        <v>3.0699999999999998E-2</v>
      </c>
    </row>
    <row r="275" spans="3:9" x14ac:dyDescent="0.35">
      <c r="C275" t="s">
        <v>256</v>
      </c>
      <c r="D275" s="6">
        <v>1.6500000000000001E-2</v>
      </c>
    </row>
    <row r="276" spans="3:9" x14ac:dyDescent="0.35">
      <c r="C276" t="s">
        <v>257</v>
      </c>
      <c r="D276" s="6">
        <v>9.9199999999999997E-2</v>
      </c>
    </row>
    <row r="277" spans="3:9" x14ac:dyDescent="0.35">
      <c r="C277" t="s">
        <v>258</v>
      </c>
      <c r="D277" s="6">
        <v>-2.63E-2</v>
      </c>
    </row>
    <row r="278" spans="3:9" x14ac:dyDescent="0.35">
      <c r="C278" t="s">
        <v>351</v>
      </c>
      <c r="I278" s="5">
        <v>9</v>
      </c>
    </row>
    <row r="279" spans="3:9" x14ac:dyDescent="0.35">
      <c r="C279" t="s">
        <v>352</v>
      </c>
      <c r="I279" s="5">
        <v>9</v>
      </c>
    </row>
    <row r="280" spans="3:9" x14ac:dyDescent="0.35">
      <c r="C280" t="s">
        <v>353</v>
      </c>
      <c r="I280" s="6">
        <v>0.45689999999999997</v>
      </c>
    </row>
    <row r="281" spans="3:9" x14ac:dyDescent="0.35">
      <c r="C281" t="s">
        <v>354</v>
      </c>
      <c r="I281" s="6">
        <v>2.41E-2</v>
      </c>
    </row>
    <row r="282" spans="3:9" x14ac:dyDescent="0.35">
      <c r="C282" t="s">
        <v>355</v>
      </c>
      <c r="I282" t="s">
        <v>1318</v>
      </c>
    </row>
    <row r="283" spans="3:9" x14ac:dyDescent="0.35">
      <c r="C283" t="s">
        <v>259</v>
      </c>
      <c r="I283" s="5">
        <v>3</v>
      </c>
    </row>
    <row r="284" spans="3:9" x14ac:dyDescent="0.35">
      <c r="C284" t="s">
        <v>260</v>
      </c>
      <c r="I284" s="6">
        <v>0.69</v>
      </c>
    </row>
    <row r="285" spans="3:9" x14ac:dyDescent="0.35">
      <c r="C285" t="s">
        <v>261</v>
      </c>
      <c r="I285" s="6">
        <v>0.79</v>
      </c>
    </row>
    <row r="286" spans="3:9" x14ac:dyDescent="0.35">
      <c r="C286" t="s">
        <v>262</v>
      </c>
      <c r="I286" s="6">
        <v>0.32</v>
      </c>
    </row>
    <row r="287" spans="3:9" x14ac:dyDescent="0.35">
      <c r="C287" t="s">
        <v>263</v>
      </c>
      <c r="I287" s="6">
        <v>0.62</v>
      </c>
    </row>
    <row r="288" spans="3:9" x14ac:dyDescent="0.35">
      <c r="C288" t="s">
        <v>264</v>
      </c>
      <c r="I288" s="6">
        <v>0.62</v>
      </c>
    </row>
    <row r="289" spans="3:9" x14ac:dyDescent="0.35">
      <c r="C289" t="s">
        <v>265</v>
      </c>
      <c r="I289" s="6">
        <v>0.25</v>
      </c>
    </row>
    <row r="290" spans="3:9" x14ac:dyDescent="0.35">
      <c r="C290" t="s">
        <v>266</v>
      </c>
      <c r="I290" s="6">
        <v>0.46</v>
      </c>
    </row>
    <row r="291" spans="3:9" x14ac:dyDescent="0.35">
      <c r="C291" t="s">
        <v>267</v>
      </c>
      <c r="I291" s="5">
        <v>6780000000000</v>
      </c>
    </row>
    <row r="292" spans="3:9" x14ac:dyDescent="0.35">
      <c r="C292" t="s">
        <v>268</v>
      </c>
      <c r="I292" s="5">
        <v>551000000000</v>
      </c>
    </row>
    <row r="293" spans="3:9" x14ac:dyDescent="0.35">
      <c r="C293" t="s">
        <v>269</v>
      </c>
      <c r="I293" s="5">
        <v>18000000000</v>
      </c>
    </row>
    <row r="294" spans="3:9" x14ac:dyDescent="0.35">
      <c r="C294" t="s">
        <v>270</v>
      </c>
      <c r="I294" s="5">
        <v>211000000000</v>
      </c>
    </row>
    <row r="295" spans="3:9" x14ac:dyDescent="0.35">
      <c r="C295" t="s">
        <v>271</v>
      </c>
      <c r="D295" s="5">
        <v>84000000000</v>
      </c>
    </row>
    <row r="296" spans="3:9" x14ac:dyDescent="0.35">
      <c r="C296" t="s">
        <v>272</v>
      </c>
      <c r="D296" s="5">
        <v>6153000000000</v>
      </c>
    </row>
    <row r="297" spans="3:9" x14ac:dyDescent="0.35">
      <c r="C297" t="s">
        <v>273</v>
      </c>
      <c r="D297" s="5">
        <v>3689000000000</v>
      </c>
    </row>
    <row r="298" spans="3:9" x14ac:dyDescent="0.35">
      <c r="C298" t="s">
        <v>193</v>
      </c>
      <c r="D298" s="5">
        <v>2070000000000</v>
      </c>
    </row>
    <row r="299" spans="3:9" x14ac:dyDescent="0.35">
      <c r="C299" t="s">
        <v>192</v>
      </c>
      <c r="I299" s="5">
        <v>2331000000000</v>
      </c>
    </row>
    <row r="300" spans="3:9" x14ac:dyDescent="0.35">
      <c r="C300" t="s">
        <v>191</v>
      </c>
      <c r="D300" s="5">
        <v>530000000000</v>
      </c>
    </row>
    <row r="301" spans="3:9" x14ac:dyDescent="0.35">
      <c r="C301" t="s">
        <v>190</v>
      </c>
      <c r="D301" s="5">
        <v>1584000000000</v>
      </c>
    </row>
    <row r="302" spans="3:9" x14ac:dyDescent="0.35">
      <c r="C302" t="s">
        <v>23</v>
      </c>
      <c r="D302" s="5">
        <v>2114000000000</v>
      </c>
    </row>
    <row r="303" spans="3:9" x14ac:dyDescent="0.35">
      <c r="C303" t="s">
        <v>20</v>
      </c>
      <c r="D303" s="5">
        <v>2030000000000</v>
      </c>
    </row>
    <row r="304" spans="3:9" x14ac:dyDescent="0.35">
      <c r="C304" t="s">
        <v>274</v>
      </c>
      <c r="I304" s="5">
        <v>2464000000000</v>
      </c>
    </row>
    <row r="305" spans="3:9" x14ac:dyDescent="0.35">
      <c r="C305" t="s">
        <v>275</v>
      </c>
      <c r="I305" s="5">
        <v>-174000000000</v>
      </c>
    </row>
    <row r="306" spans="3:9" x14ac:dyDescent="0.35">
      <c r="C306" t="s">
        <v>276</v>
      </c>
      <c r="I306" s="5">
        <v>-420000000000</v>
      </c>
    </row>
    <row r="307" spans="3:9" x14ac:dyDescent="0.35">
      <c r="C307" t="s">
        <v>277</v>
      </c>
      <c r="I307" s="5">
        <v>566000000000</v>
      </c>
    </row>
    <row r="308" spans="3:9" x14ac:dyDescent="0.35">
      <c r="C308" t="s">
        <v>278</v>
      </c>
      <c r="I308" s="5">
        <v>-390000000000</v>
      </c>
    </row>
    <row r="309" spans="3:9" x14ac:dyDescent="0.35">
      <c r="C309" t="s">
        <v>279</v>
      </c>
      <c r="I309" s="5">
        <v>-564000000000</v>
      </c>
    </row>
  </sheetData>
  <pageMargins left="0.7" right="0.7" top="0.75" bottom="0.75" header="0.3" footer="0.3"/>
  <ignoredErrors>
    <ignoredError sqref="A1:O310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313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1319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1320</v>
      </c>
      <c r="D2" s="2" vm="299">
        <f ca="1">IFERROR(_xlfn.STOCKHISTORY("XIDX:" &amp; $C$1, D3, , 0, 0, 1), "Libur")</f>
        <v>128</v>
      </c>
      <c r="H2" s="2" vm="299">
        <f ca="1">IFERROR(INDEX(D2:G2,COUNT(D2:G2)),"")</f>
        <v>128</v>
      </c>
      <c r="I2" s="2" vm="225">
        <f t="shared" ref="I2:O2" ca="1" si="0">IFERROR(_xlfn.STOCKHISTORY("XIDX:" &amp; $C$1, I1, , 0, 0, 1), "Libur")</f>
        <v>175</v>
      </c>
      <c r="J2" s="2" vm="289">
        <f t="shared" ca="1" si="0"/>
        <v>184</v>
      </c>
      <c r="K2" s="2" vm="300">
        <f t="shared" ca="1" si="0"/>
        <v>272</v>
      </c>
      <c r="L2" s="2" vm="116">
        <f t="shared" ca="1" si="0"/>
        <v>228</v>
      </c>
      <c r="M2" s="2" vm="79">
        <f t="shared" ca="1" si="0"/>
        <v>446</v>
      </c>
      <c r="N2" s="2" vm="301">
        <f t="shared" ca="1" si="0"/>
        <v>155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112645932703</v>
      </c>
      <c r="H4" s="2">
        <f>IFERROR(SUM(D4:G4)*(4/MAX(1,COUNT(D4:G4))),"")</f>
        <v>450583730812</v>
      </c>
      <c r="I4" s="2">
        <f t="shared" ref="I4:O4" si="1">IFERROR(INDEX(I51:I500,MATCH($C$4,$C$51:$C$500,0)),"")</f>
        <v>508455142119</v>
      </c>
      <c r="J4" s="2">
        <f t="shared" si="1"/>
        <v>595273000000</v>
      </c>
      <c r="K4" s="2">
        <f t="shared" si="1"/>
        <v>606369668837</v>
      </c>
      <c r="L4" s="2">
        <f t="shared" si="1"/>
        <v>483001336110</v>
      </c>
      <c r="M4" s="2">
        <f t="shared" si="1"/>
        <v>402584918991</v>
      </c>
      <c r="N4" s="2">
        <f t="shared" si="1"/>
        <v>402461051428</v>
      </c>
      <c r="O4" s="2">
        <f t="shared" si="1"/>
        <v>401336284977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1241180014</v>
      </c>
      <c r="H5" s="2">
        <f>IFERROR(SUM(D5:G5)*(4/MAX(1,COUNT(D5:G5))),"")</f>
        <v>4964720056</v>
      </c>
      <c r="I5" s="2">
        <f t="shared" ref="I5:O5" si="2">IFERROR(INDEX(I51:I500,MATCH($C$5,$C$51:$C$500,0)),"")</f>
        <v>2461097640</v>
      </c>
      <c r="J5" s="2">
        <f t="shared" si="2"/>
        <v>30539000000</v>
      </c>
      <c r="K5" s="2">
        <f t="shared" si="2"/>
        <v>14993939525</v>
      </c>
      <c r="L5" s="2">
        <f t="shared" si="2"/>
        <v>35087554173</v>
      </c>
      <c r="M5" s="2">
        <f t="shared" si="2"/>
        <v>46023426901</v>
      </c>
      <c r="N5" s="2">
        <f t="shared" si="2"/>
        <v>37250961881</v>
      </c>
      <c r="O5" s="2">
        <f t="shared" si="2"/>
        <v>30325147589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389107926802</v>
      </c>
      <c r="H6" s="2">
        <f>IFERROR(INDEX(D6:G6,COUNT(D6:G6)),"")</f>
        <v>389107926802</v>
      </c>
      <c r="I6" s="2">
        <f t="shared" ref="I6:O6" si="3">IFERROR(INDEX(I51:I500,MATCH($C$6,$C$51:$C$500,0)),"")</f>
        <v>387864440834</v>
      </c>
      <c r="J6" s="2">
        <f t="shared" si="3"/>
        <v>385418000000</v>
      </c>
      <c r="K6" s="2">
        <f t="shared" si="3"/>
        <v>360594414876</v>
      </c>
      <c r="L6" s="2">
        <f t="shared" si="3"/>
        <v>350127895930</v>
      </c>
      <c r="M6" s="2">
        <f t="shared" si="3"/>
        <v>320986201414</v>
      </c>
      <c r="N6" s="2">
        <f t="shared" si="3"/>
        <v>279493374513</v>
      </c>
      <c r="O6" s="2">
        <f t="shared" si="3"/>
        <v>149718360680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1.51</v>
      </c>
      <c r="H7" s="3">
        <f>IFERROR(INDEX(D7:G7,COUNT(D7:G7)),"")</f>
        <v>1.51</v>
      </c>
      <c r="I7" s="3">
        <f t="shared" ref="I7:O7" si="4">IFERROR(INDEX(I51:I500,MATCH($C$7,$C$51:$C$500,0))/1000000000,"")</f>
        <v>1.51</v>
      </c>
      <c r="J7" s="3">
        <f t="shared" si="4"/>
        <v>1.51</v>
      </c>
      <c r="K7" s="3">
        <f t="shared" si="4"/>
        <v>1.51</v>
      </c>
      <c r="L7" s="3">
        <f t="shared" si="4"/>
        <v>1.51</v>
      </c>
      <c r="M7" s="3">
        <f t="shared" si="4"/>
        <v>1.51</v>
      </c>
      <c r="N7" s="3">
        <f t="shared" si="4"/>
        <v>1.51</v>
      </c>
      <c r="O7" s="3">
        <f t="shared" si="4"/>
        <v>0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-22000000000</v>
      </c>
      <c r="H8" s="2">
        <f>IFERROR(INDEX(D8:G8,COUNT(D8:G8)),"")</f>
        <v>-22000000000</v>
      </c>
      <c r="I8" s="2">
        <f t="shared" ref="I8:O8" si="5">IFERROR(INDEX(I51:I500,MATCH($C$8,$C$51:$C$500,0)),"")</f>
        <v>177000000000</v>
      </c>
      <c r="J8" s="2">
        <f t="shared" si="5"/>
        <v>167000000000</v>
      </c>
      <c r="K8" s="2">
        <f t="shared" si="5"/>
        <v>246000000000</v>
      </c>
      <c r="L8" s="2">
        <f t="shared" si="5"/>
        <v>48000000000</v>
      </c>
      <c r="M8" s="2">
        <f t="shared" si="5"/>
        <v>139000000000</v>
      </c>
      <c r="N8" s="2">
        <f t="shared" si="5"/>
        <v>94000000000</v>
      </c>
      <c r="O8" s="2">
        <f t="shared" si="5"/>
        <v>192000000000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-14.32</v>
      </c>
      <c r="H9" s="3">
        <f>IFERROR(INDEX(D9:G9,COUNT(D9:G9)),"")</f>
        <v>-14.32</v>
      </c>
      <c r="I9" s="3">
        <f t="shared" ref="I9:O9" si="6">IFERROR(INDEX(I51:I500,MATCH($C$9,$C$51:$C$500,0)),"")</f>
        <v>117.21</v>
      </c>
      <c r="J9" s="3">
        <f t="shared" si="6"/>
        <v>110.33</v>
      </c>
      <c r="K9" s="3">
        <f t="shared" si="6"/>
        <v>162.80000000000001</v>
      </c>
      <c r="L9" s="3">
        <f t="shared" si="6"/>
        <v>31.82</v>
      </c>
      <c r="M9" s="3">
        <f t="shared" si="6"/>
        <v>92.32</v>
      </c>
      <c r="N9" s="3">
        <f t="shared" si="6"/>
        <v>62.53</v>
      </c>
      <c r="O9" s="3">
        <f t="shared" si="6"/>
        <v>1690856.8</v>
      </c>
    </row>
    <row r="10" spans="1:15" x14ac:dyDescent="0.35">
      <c r="C10" t="s">
        <v>17</v>
      </c>
      <c r="D10" s="3">
        <f ca="1">IFERROR(IF(D9=0,"",D2/D9),"")</f>
        <v>-8.938547486033519</v>
      </c>
      <c r="I10" s="3">
        <f t="shared" ref="I10:O10" ca="1" si="7">IFERROR(IF(I9=0,"",I2/I9),"")</f>
        <v>1.4930466683730057</v>
      </c>
      <c r="J10" s="3">
        <f t="shared" ca="1" si="7"/>
        <v>1.6677241004259948</v>
      </c>
      <c r="K10" s="3">
        <f t="shared" ca="1" si="7"/>
        <v>1.6707616707616706</v>
      </c>
      <c r="L10" s="3">
        <f t="shared" ca="1" si="7"/>
        <v>7.1653048397234445</v>
      </c>
      <c r="M10" s="3">
        <f t="shared" ca="1" si="7"/>
        <v>4.8310225303292897</v>
      </c>
      <c r="N10" s="3">
        <f t="shared" ca="1" si="7"/>
        <v>2.4788101711178632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23139773478</v>
      </c>
      <c r="H11" s="2">
        <f>IFERROR(INDEX(D11:G11,COUNT(D11:G11)),"")</f>
        <v>23139773478</v>
      </c>
      <c r="I11" s="2">
        <f t="shared" ref="I11:O11" si="8">IFERROR(INDEX(I51:I500,MATCH($C$11,$C$51:$C$500,0)),"")</f>
        <v>32004223719</v>
      </c>
      <c r="J11" s="2">
        <f t="shared" si="8"/>
        <v>13565000000</v>
      </c>
      <c r="K11" s="2">
        <f t="shared" si="8"/>
        <v>77170039119</v>
      </c>
      <c r="L11" s="2">
        <f t="shared" si="8"/>
        <v>28105360508</v>
      </c>
      <c r="M11" s="2">
        <f t="shared" si="8"/>
        <v>15613208179</v>
      </c>
      <c r="N11" s="2">
        <f t="shared" si="8"/>
        <v>4803810619</v>
      </c>
      <c r="O11" s="2">
        <f t="shared" si="8"/>
        <v>3109172914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197000000000</v>
      </c>
      <c r="H12" s="2">
        <f>IFERROR(INDEX(D12:G12,COUNT(D12:G12)),"")</f>
        <v>197000000000</v>
      </c>
      <c r="I12" s="2">
        <f t="shared" ref="I12:O12" si="9">IFERROR(INDEX(I51:I500,MATCH($C$12,$C$51:$C$500,0)),"")</f>
        <v>204000000000</v>
      </c>
      <c r="J12" s="2">
        <f t="shared" si="9"/>
        <v>227000000000</v>
      </c>
      <c r="K12" s="2">
        <f t="shared" si="9"/>
        <v>173000000000</v>
      </c>
      <c r="L12" s="2">
        <f t="shared" si="9"/>
        <v>138000000000</v>
      </c>
      <c r="M12" s="2">
        <f t="shared" si="9"/>
        <v>55000000000</v>
      </c>
      <c r="N12" s="2">
        <f t="shared" si="9"/>
        <v>100000000000</v>
      </c>
      <c r="O12" s="2">
        <f t="shared" si="9"/>
        <v>326000000000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220000000000</v>
      </c>
      <c r="H13" s="2">
        <f>IFERROR(INDEX(D13:G13,COUNT(D13:G13)),"")</f>
        <v>220000000000</v>
      </c>
      <c r="I13" s="2">
        <f t="shared" ref="I13:O13" si="10">IFERROR(INDEX(I51:I500,MATCH($C$13,$C$51:$C$500,0)),"")</f>
        <v>236000000000</v>
      </c>
      <c r="J13" s="2">
        <f t="shared" si="10"/>
        <v>241000000000</v>
      </c>
      <c r="K13" s="2">
        <f t="shared" si="10"/>
        <v>250000000000</v>
      </c>
      <c r="L13" s="2">
        <f t="shared" si="10"/>
        <v>166000000000</v>
      </c>
      <c r="M13" s="2">
        <f t="shared" si="10"/>
        <v>71000000000</v>
      </c>
      <c r="N13" s="2">
        <f t="shared" si="10"/>
        <v>105000000000</v>
      </c>
      <c r="O13" s="2">
        <f t="shared" si="10"/>
        <v>329000000000</v>
      </c>
    </row>
    <row r="14" spans="1:1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-30295318697</v>
      </c>
      <c r="J14" s="2">
        <f t="shared" si="11"/>
        <v>-44924000000</v>
      </c>
      <c r="K14" s="2">
        <f t="shared" si="11"/>
        <v>-47886116165</v>
      </c>
      <c r="L14" s="2">
        <f t="shared" si="11"/>
        <v>-33499455463</v>
      </c>
      <c r="M14" s="2">
        <f t="shared" si="11"/>
        <v>-27027816224</v>
      </c>
      <c r="N14" s="2">
        <f t="shared" si="11"/>
        <v>-39633899917</v>
      </c>
      <c r="O14" s="2">
        <f t="shared" si="11"/>
        <v>-44581118356</v>
      </c>
    </row>
    <row r="15" spans="1:15" x14ac:dyDescent="0.35">
      <c r="C15" t="s">
        <v>27</v>
      </c>
      <c r="D15" s="2">
        <f>IFERROR(INDEX(D51:D500,MATCH($C$15,$C$51:$C$500,0)),"")</f>
        <v>-600105448</v>
      </c>
      <c r="H15" s="2">
        <f>IFERROR(SUM(D15:G15)*(4/MAX(1,COUNT(D15:G15))),"")</f>
        <v>-2400421792</v>
      </c>
      <c r="I15" s="2">
        <f t="shared" ref="I15:O15" si="12">IFERROR(INDEX(I51:I500,MATCH($C$15,$C$51:$C$500,0)),"")</f>
        <v>-3832942516</v>
      </c>
      <c r="J15" s="2">
        <f t="shared" si="12"/>
        <v>-19176000000</v>
      </c>
      <c r="K15" s="2">
        <f t="shared" si="12"/>
        <v>-9187852707</v>
      </c>
      <c r="L15" s="2">
        <f t="shared" si="12"/>
        <v>-10291616662</v>
      </c>
      <c r="M15" s="2">
        <f t="shared" si="12"/>
        <v>-10957758000</v>
      </c>
      <c r="N15" s="2">
        <f t="shared" si="12"/>
        <v>-6206483548</v>
      </c>
      <c r="O15" s="2">
        <f t="shared" si="12"/>
        <v>-20684368065</v>
      </c>
    </row>
    <row r="16" spans="1:15" x14ac:dyDescent="0.35">
      <c r="C16" t="s">
        <v>28</v>
      </c>
      <c r="D16" s="2">
        <f>IFERROR(INDEX(D51:D500,MATCH($C$16,$C$51:$C$500,0)),"")</f>
        <v>1843591416</v>
      </c>
      <c r="H16" s="2">
        <f>IFERROR(SUM(D16:G16)*(4/MAX(1,COUNT(D16:G16))),"")</f>
        <v>7374365664</v>
      </c>
      <c r="I16" s="2">
        <f t="shared" ref="I16:O16" si="13">IFERROR(INDEX(I51:I500,MATCH($C$16,$C$51:$C$500,0)),"")</f>
        <v>7066768739</v>
      </c>
      <c r="J16" s="2">
        <f t="shared" si="13"/>
        <v>46885000000</v>
      </c>
      <c r="K16" s="2">
        <f t="shared" si="13"/>
        <v>24173309093</v>
      </c>
      <c r="L16" s="2">
        <f t="shared" si="13"/>
        <v>46771850158</v>
      </c>
      <c r="M16" s="2">
        <f t="shared" si="13"/>
        <v>56948807101</v>
      </c>
      <c r="N16" s="2">
        <f t="shared" si="13"/>
        <v>44524981904</v>
      </c>
      <c r="O16" s="2">
        <f t="shared" si="13"/>
        <v>51248803154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193280000000</v>
      </c>
      <c r="H20" s="2">
        <f t="shared" ref="H20:O20" ca="1" si="14">IFERROR(H21*H2,"")</f>
        <v>193280000000</v>
      </c>
      <c r="I20" s="2">
        <f t="shared" ca="1" si="14"/>
        <v>264250000000</v>
      </c>
      <c r="J20" s="2">
        <f t="shared" ca="1" si="14"/>
        <v>277840000000</v>
      </c>
      <c r="K20" s="2">
        <f t="shared" ca="1" si="14"/>
        <v>410720000000</v>
      </c>
      <c r="L20" s="2">
        <f t="shared" ca="1" si="14"/>
        <v>344280000000</v>
      </c>
      <c r="M20" s="2">
        <f t="shared" ca="1" si="14"/>
        <v>673460000000</v>
      </c>
      <c r="N20" s="2">
        <f t="shared" ca="1" si="14"/>
        <v>234050000000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1510000000</v>
      </c>
      <c r="H21" s="2">
        <f>IFERROR(INDEX(D21:G21,COUNT(D21:G21)),"")</f>
        <v>1510000000</v>
      </c>
      <c r="I21" s="2">
        <f t="shared" ref="I21:O21" si="15">IFERROR(INDEX(I51:I500,MATCH($C$7,$C$51:$C$500,0)),"")</f>
        <v>1510000000</v>
      </c>
      <c r="J21" s="2">
        <f t="shared" si="15"/>
        <v>1510000000</v>
      </c>
      <c r="K21" s="2">
        <f t="shared" si="15"/>
        <v>1510000000</v>
      </c>
      <c r="L21" s="2">
        <f t="shared" si="15"/>
        <v>1510000000</v>
      </c>
      <c r="M21" s="2">
        <f t="shared" si="15"/>
        <v>1510000000</v>
      </c>
      <c r="N21" s="2">
        <f t="shared" si="15"/>
        <v>1510000000</v>
      </c>
      <c r="O21" s="2">
        <f t="shared" si="15"/>
        <v>0</v>
      </c>
    </row>
    <row r="23" spans="1:15" x14ac:dyDescent="0.35">
      <c r="B23" t="s">
        <v>43</v>
      </c>
      <c r="C23" t="s">
        <v>44</v>
      </c>
      <c r="D23" s="3">
        <f>IFERROR(D5/D6*100,"")</f>
        <v>0.31898091210863</v>
      </c>
      <c r="H23" s="3">
        <f t="shared" ref="H23:O23" si="16">IFERROR(H5/H6*100,"")</f>
        <v>1.27592364843452</v>
      </c>
      <c r="I23" s="3">
        <f t="shared" si="16"/>
        <v>0.63452520543209889</v>
      </c>
      <c r="J23" s="3">
        <f t="shared" si="16"/>
        <v>7.9236050210420892</v>
      </c>
      <c r="K23" s="3">
        <f t="shared" si="16"/>
        <v>4.158117515535027</v>
      </c>
      <c r="L23" s="3">
        <f t="shared" si="16"/>
        <v>10.021353505638679</v>
      </c>
      <c r="M23" s="3">
        <f t="shared" si="16"/>
        <v>14.338132511073312</v>
      </c>
      <c r="N23" s="3">
        <f t="shared" si="16"/>
        <v>13.328030385660309</v>
      </c>
      <c r="O23" s="3">
        <f t="shared" si="16"/>
        <v>20.254795371300748</v>
      </c>
    </row>
    <row r="24" spans="1:15" x14ac:dyDescent="0.35">
      <c r="C24" t="s">
        <v>45</v>
      </c>
      <c r="D24" s="4">
        <f>IFERROR(_xlfn.RRI(5,I23,D23),"")</f>
        <v>-0.12850848432213635</v>
      </c>
      <c r="H24" s="4">
        <f t="shared" ref="H24:O24" si="17">IFERROR(_xlfn.RRI(5,M23,H23),"")</f>
        <v>-0.38359462166148062</v>
      </c>
      <c r="I24" s="4">
        <f t="shared" si="17"/>
        <v>-0.45607805539354984</v>
      </c>
      <c r="J24" s="4">
        <f t="shared" si="17"/>
        <v>-0.17114417925324532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0.82</v>
      </c>
      <c r="H25" s="3">
        <f>IFERROR(INDEX(D25:G25,COUNT(D25:G25)),"")</f>
        <v>0.82</v>
      </c>
      <c r="I25" s="3">
        <f t="shared" ref="I25:O25" si="18">IFERROR(INDEX(I51:I500,MATCH($C$25,$C$51:$C$500,0)),"")</f>
        <v>2.15</v>
      </c>
      <c r="J25" s="3">
        <f t="shared" si="18"/>
        <v>18.41</v>
      </c>
      <c r="K25" s="3">
        <f t="shared" si="18"/>
        <v>9.92</v>
      </c>
      <c r="L25" s="3">
        <f t="shared" si="18"/>
        <v>24.13</v>
      </c>
      <c r="M25" s="3">
        <f t="shared" si="18"/>
        <v>30.45</v>
      </c>
      <c r="N25" s="3">
        <f t="shared" si="18"/>
        <v>25.37</v>
      </c>
      <c r="O25" s="3">
        <f t="shared" si="18"/>
        <v>269242.73</v>
      </c>
    </row>
    <row r="26" spans="1:15" x14ac:dyDescent="0.35">
      <c r="C26" t="s">
        <v>48</v>
      </c>
      <c r="D26" s="4">
        <f>IFERROR(_xlfn.RRI(5,I25,D25),"")</f>
        <v>-0.17533971744489696</v>
      </c>
      <c r="H26" s="4">
        <f t="shared" ref="H26:O26" si="19">IFERROR(_xlfn.RRI(5,M25,H25),"")</f>
        <v>-0.51466086577382542</v>
      </c>
      <c r="I26" s="4">
        <f t="shared" si="19"/>
        <v>-0.38958724695197533</v>
      </c>
      <c r="J26" s="4">
        <f t="shared" si="19"/>
        <v>-0.85311347362206569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74.599955432450329</v>
      </c>
      <c r="H27" s="3">
        <f t="shared" ref="H27:O27" si="20">IFERROR(H4/H21,"")</f>
        <v>298.39982172980132</v>
      </c>
      <c r="I27" s="3">
        <f t="shared" si="20"/>
        <v>336.72525968145698</v>
      </c>
      <c r="J27" s="3">
        <f t="shared" si="20"/>
        <v>394.22052980132452</v>
      </c>
      <c r="K27" s="3">
        <f t="shared" si="20"/>
        <v>401.56931711059605</v>
      </c>
      <c r="L27" s="3">
        <f t="shared" si="20"/>
        <v>319.86843450993376</v>
      </c>
      <c r="M27" s="3">
        <f t="shared" si="20"/>
        <v>266.61252913311256</v>
      </c>
      <c r="N27" s="3">
        <f t="shared" si="20"/>
        <v>266.5304976344371</v>
      </c>
      <c r="O27" s="3" t="str">
        <f t="shared" si="20"/>
        <v/>
      </c>
    </row>
    <row r="28" spans="1:15" x14ac:dyDescent="0.35">
      <c r="C28" t="s">
        <v>50</v>
      </c>
      <c r="D28" s="4">
        <f>IFERROR(_xlfn.RRI(5,I27,D27),"")</f>
        <v>-0.26023705372667361</v>
      </c>
      <c r="H28" s="4">
        <f t="shared" ref="H28:O28" si="21">IFERROR(_xlfn.RRI(5,M27,H27),"")</f>
        <v>2.2783235646832489E-2</v>
      </c>
      <c r="I28" s="4">
        <f t="shared" si="21"/>
        <v>4.786601976890914E-2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-0.61860465116279073</v>
      </c>
      <c r="I29" s="4">
        <f t="shared" si="22"/>
        <v>-0.88321564367191752</v>
      </c>
      <c r="J29" s="4">
        <f t="shared" si="22"/>
        <v>0.85584677419354838</v>
      </c>
      <c r="K29" s="4">
        <f t="shared" si="22"/>
        <v>-0.58889349357646081</v>
      </c>
      <c r="L29" s="4">
        <f t="shared" si="22"/>
        <v>-0.20755336617405584</v>
      </c>
      <c r="M29" s="4">
        <f t="shared" si="22"/>
        <v>0.20023649980291675</v>
      </c>
      <c r="N29" s="4">
        <f t="shared" si="22"/>
        <v>-0.99990577275754111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-0.1138181257560292</v>
      </c>
      <c r="I30" s="4">
        <f t="shared" si="23"/>
        <v>-0.14584544886295864</v>
      </c>
      <c r="J30" s="4">
        <f t="shared" si="23"/>
        <v>-1.830017134313975E-2</v>
      </c>
      <c r="K30" s="4">
        <f t="shared" si="23"/>
        <v>0.25542027216857183</v>
      </c>
      <c r="L30" s="4">
        <f t="shared" si="23"/>
        <v>0.1997501975994232</v>
      </c>
      <c r="M30" s="4">
        <f t="shared" si="23"/>
        <v>3.0777528051582925E-4</v>
      </c>
      <c r="N30" s="4" t="str">
        <f t="shared" si="23"/>
        <v/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257.66000000000003</v>
      </c>
      <c r="H32" s="3">
        <f>IFERROR(INDEX(D32:G32,COUNT(D32:G32)),"")</f>
        <v>257.66000000000003</v>
      </c>
      <c r="I32" s="3">
        <f t="shared" ref="I32:O32" si="24">IFERROR(INDEX(I51:I500,MATCH($C$32,$C$51:$C$500,0)),"")</f>
        <v>256.83999999999997</v>
      </c>
      <c r="J32" s="3">
        <f t="shared" si="24"/>
        <v>255.21</v>
      </c>
      <c r="K32" s="3">
        <f t="shared" si="24"/>
        <v>238.71</v>
      </c>
      <c r="L32" s="3">
        <f t="shared" si="24"/>
        <v>231.78</v>
      </c>
      <c r="M32" s="3">
        <f t="shared" si="24"/>
        <v>212.55</v>
      </c>
      <c r="N32" s="3">
        <f t="shared" si="24"/>
        <v>185.07</v>
      </c>
      <c r="O32" s="3">
        <f t="shared" si="24"/>
        <v>1318872.1000000001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0.49</v>
      </c>
      <c r="H33" s="3">
        <f>IFERROR(INDEX(D33:G33,COUNT(D33:G33)),"")</f>
        <v>0.49</v>
      </c>
      <c r="I33" s="3">
        <f t="shared" ref="I33:O33" si="25">IFERROR(INDEX(I51:I500,MATCH($C$33,$C$51:$C$500,0)),"")</f>
        <v>0.68</v>
      </c>
      <c r="J33" s="3">
        <f t="shared" si="25"/>
        <v>0.72</v>
      </c>
      <c r="K33" s="3">
        <f t="shared" si="25"/>
        <v>1.1399999999999999</v>
      </c>
      <c r="L33" s="3">
        <f t="shared" si="25"/>
        <v>0.98</v>
      </c>
      <c r="M33" s="3">
        <f t="shared" si="25"/>
        <v>2.1</v>
      </c>
      <c r="N33" s="3">
        <f t="shared" si="25"/>
        <v>0.84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153.66</v>
      </c>
      <c r="H34" s="3">
        <f>IFERROR(INDEX(D34:G34,COUNT(D34:G34)),"")</f>
        <v>153.66</v>
      </c>
      <c r="I34" s="3">
        <f t="shared" ref="I34:O34" si="26">IFERROR(INDEX(I51:I500,MATCH($C$34,$C$51:$C$500,0)),"")</f>
        <v>81.400000000000006</v>
      </c>
      <c r="J34" s="3">
        <f t="shared" si="26"/>
        <v>9.99</v>
      </c>
      <c r="K34" s="3">
        <f t="shared" si="26"/>
        <v>27.42</v>
      </c>
      <c r="L34" s="3">
        <f t="shared" si="26"/>
        <v>9.4499999999999993</v>
      </c>
      <c r="M34" s="3">
        <f t="shared" si="26"/>
        <v>14.65</v>
      </c>
      <c r="N34" s="3">
        <f t="shared" si="26"/>
        <v>6.11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1.69</v>
      </c>
      <c r="H35" s="3">
        <f>IFERROR(INDEX(D35:G35,COUNT(D35:G35)),"")</f>
        <v>1.69</v>
      </c>
      <c r="I35" s="3">
        <f t="shared" ref="I35:O35" si="27">IFERROR(INDEX(I51:I500,MATCH($C$35,$C$51:$C$500,0)),"")</f>
        <v>0.52</v>
      </c>
      <c r="J35" s="3">
        <f t="shared" si="27"/>
        <v>0.47</v>
      </c>
      <c r="K35" s="3">
        <f t="shared" si="27"/>
        <v>0.68</v>
      </c>
      <c r="L35" s="3">
        <f t="shared" si="27"/>
        <v>0.71</v>
      </c>
      <c r="M35" s="3">
        <f t="shared" si="27"/>
        <v>1.67</v>
      </c>
      <c r="N35" s="3">
        <f t="shared" si="27"/>
        <v>0.57999999999999996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0.12429999999999999</v>
      </c>
      <c r="M36" s="4">
        <f t="shared" si="28"/>
        <v>0.1313</v>
      </c>
      <c r="N36" s="4">
        <f t="shared" si="28"/>
        <v>0.1182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3</v>
      </c>
      <c r="M37" s="3">
        <f t="shared" si="29"/>
        <v>4</v>
      </c>
      <c r="N37" s="3">
        <f t="shared" si="29"/>
        <v>3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112645932703</v>
      </c>
      <c r="E51" s="5">
        <v>119545142119</v>
      </c>
      <c r="F51" s="5">
        <v>118056000000</v>
      </c>
      <c r="G51" s="5">
        <v>133850000000</v>
      </c>
      <c r="I51" s="5">
        <v>508455142119</v>
      </c>
      <c r="J51" s="5">
        <v>595273000000</v>
      </c>
      <c r="K51" s="5">
        <v>606369668837</v>
      </c>
      <c r="L51" s="5">
        <v>483001336110</v>
      </c>
      <c r="M51" s="5">
        <v>402584918991</v>
      </c>
      <c r="N51" s="5">
        <v>402461051428</v>
      </c>
      <c r="O51" s="5">
        <v>401336284977</v>
      </c>
    </row>
    <row r="52" spans="2:15" x14ac:dyDescent="0.35">
      <c r="C52" t="s">
        <v>75</v>
      </c>
      <c r="D52" s="5">
        <v>-100727361544</v>
      </c>
      <c r="E52" s="5">
        <v>-103789178600</v>
      </c>
      <c r="F52" s="5">
        <v>-108837000000</v>
      </c>
      <c r="G52" s="5">
        <v>-111771000000</v>
      </c>
      <c r="I52" s="5">
        <v>-436842178600</v>
      </c>
      <c r="J52" s="5">
        <v>-454136000000</v>
      </c>
      <c r="K52" s="5">
        <v>-384595718720</v>
      </c>
      <c r="L52" s="5">
        <v>-289715111310</v>
      </c>
      <c r="M52" s="5">
        <v>-233335977893</v>
      </c>
      <c r="N52" s="5">
        <v>-225206184532</v>
      </c>
      <c r="O52" s="5">
        <v>-214854741803</v>
      </c>
    </row>
    <row r="53" spans="2:15" x14ac:dyDescent="0.35">
      <c r="C53" t="s">
        <v>76</v>
      </c>
      <c r="D53" s="5">
        <v>11918571159</v>
      </c>
      <c r="E53" s="5">
        <v>15755963519</v>
      </c>
      <c r="F53" s="5">
        <v>9219000000</v>
      </c>
      <c r="G53" s="5">
        <v>22079000000</v>
      </c>
      <c r="I53" s="5">
        <v>71612963519</v>
      </c>
      <c r="J53" s="5">
        <v>141137000000</v>
      </c>
      <c r="K53" s="5">
        <v>221773950117</v>
      </c>
      <c r="L53" s="5">
        <v>193286224800</v>
      </c>
      <c r="M53" s="5">
        <v>169248941098</v>
      </c>
      <c r="N53" s="5">
        <v>177254866896</v>
      </c>
      <c r="O53" s="5">
        <v>186481543174</v>
      </c>
    </row>
    <row r="54" spans="2:15" x14ac:dyDescent="0.35">
      <c r="C54" t="s">
        <v>77</v>
      </c>
      <c r="D54" s="5">
        <v>-12979688560</v>
      </c>
      <c r="E54" s="5">
        <v>-16579520308</v>
      </c>
      <c r="F54" s="5">
        <v>-10600000000</v>
      </c>
      <c r="G54" s="5">
        <v>-11172000000</v>
      </c>
      <c r="I54" s="5">
        <v>-51559520308</v>
      </c>
      <c r="J54" s="5">
        <v>-65997000000</v>
      </c>
      <c r="K54" s="5">
        <v>-156216214049</v>
      </c>
      <c r="L54" s="5">
        <v>-127910147046</v>
      </c>
      <c r="M54" s="5">
        <v>-95055576354</v>
      </c>
      <c r="N54" s="5">
        <v>-95316878701</v>
      </c>
      <c r="O54" s="5">
        <v>-91106434922</v>
      </c>
    </row>
    <row r="55" spans="2:15" x14ac:dyDescent="0.35">
      <c r="C55" t="s">
        <v>81</v>
      </c>
      <c r="D55" s="5">
        <v>-1061117401</v>
      </c>
      <c r="E55" s="5">
        <v>-823556789</v>
      </c>
      <c r="F55" s="5">
        <v>-1381000000</v>
      </c>
      <c r="G55" s="5">
        <v>10907000000</v>
      </c>
      <c r="I55" s="5">
        <v>20053443211</v>
      </c>
      <c r="J55" s="5">
        <v>75140000000</v>
      </c>
      <c r="K55" s="5">
        <v>65557736068</v>
      </c>
      <c r="L55" s="5">
        <v>65376077754</v>
      </c>
      <c r="M55" s="5">
        <v>74193364744</v>
      </c>
      <c r="N55" s="5">
        <v>81937988195</v>
      </c>
      <c r="O55" s="5">
        <v>95375108252</v>
      </c>
    </row>
    <row r="56" spans="2:15" x14ac:dyDescent="0.35">
      <c r="C56" t="s">
        <v>82</v>
      </c>
      <c r="D56" s="5">
        <v>2904708817</v>
      </c>
      <c r="E56" s="5">
        <v>-149674472</v>
      </c>
      <c r="F56" s="5">
        <v>-2231000000</v>
      </c>
      <c r="G56" s="5">
        <v>-5516000000</v>
      </c>
      <c r="I56" s="5">
        <v>-12986674472</v>
      </c>
      <c r="J56" s="5">
        <v>-28255000000</v>
      </c>
      <c r="K56" s="5">
        <v>-41384426975</v>
      </c>
      <c r="L56" s="5">
        <v>-18604227596</v>
      </c>
      <c r="M56" s="5">
        <v>-17244557643</v>
      </c>
      <c r="N56" s="5">
        <v>-37413006291</v>
      </c>
      <c r="O56" s="5">
        <v>-44126305098</v>
      </c>
    </row>
    <row r="57" spans="2:15" x14ac:dyDescent="0.35">
      <c r="C57" t="s">
        <v>83</v>
      </c>
      <c r="D57" s="5">
        <v>415056346</v>
      </c>
      <c r="E57" s="5">
        <v>326389092</v>
      </c>
      <c r="F57" s="5">
        <v>272000000</v>
      </c>
      <c r="G57" s="5">
        <v>93000000</v>
      </c>
      <c r="I57" s="5">
        <v>791389092</v>
      </c>
      <c r="J57" s="5">
        <v>800000000</v>
      </c>
      <c r="L57" s="5">
        <v>450455508</v>
      </c>
      <c r="M57" s="5">
        <v>65038296</v>
      </c>
      <c r="N57" s="5">
        <v>30213469</v>
      </c>
      <c r="O57" s="5">
        <v>184860257</v>
      </c>
    </row>
    <row r="58" spans="2:15" x14ac:dyDescent="0.35">
      <c r="C58" t="s">
        <v>282</v>
      </c>
      <c r="N58" s="5">
        <v>-302956052</v>
      </c>
      <c r="O58" s="5">
        <v>641252409</v>
      </c>
    </row>
    <row r="59" spans="2:15" x14ac:dyDescent="0.35">
      <c r="C59" t="s">
        <v>529</v>
      </c>
      <c r="N59" s="5">
        <v>1940655108</v>
      </c>
      <c r="O59" s="5">
        <v>-640051354</v>
      </c>
    </row>
    <row r="60" spans="2:15" x14ac:dyDescent="0.35">
      <c r="C60" t="s">
        <v>26</v>
      </c>
      <c r="E60" s="5">
        <v>-30295318697</v>
      </c>
      <c r="I60" s="5">
        <v>-30295318697</v>
      </c>
      <c r="J60" s="5">
        <v>-44924000000</v>
      </c>
      <c r="K60" s="5">
        <v>-47886116165</v>
      </c>
      <c r="L60" s="5">
        <v>-33499455463</v>
      </c>
      <c r="M60" s="5">
        <v>-27027816224</v>
      </c>
      <c r="N60" s="5">
        <v>-39633899917</v>
      </c>
      <c r="O60" s="5">
        <v>-44581118356</v>
      </c>
    </row>
    <row r="61" spans="2:15" x14ac:dyDescent="0.35">
      <c r="C61" t="s">
        <v>330</v>
      </c>
    </row>
    <row r="62" spans="2:15" x14ac:dyDescent="0.35">
      <c r="C62" t="s">
        <v>80</v>
      </c>
      <c r="D62" s="5">
        <v>2489652471</v>
      </c>
      <c r="E62" s="5">
        <v>29819255133</v>
      </c>
      <c r="F62" s="5">
        <v>-2503000000</v>
      </c>
      <c r="G62" s="5">
        <v>-5609000000</v>
      </c>
      <c r="I62" s="5">
        <v>16517255133</v>
      </c>
      <c r="J62" s="5">
        <v>15869000000</v>
      </c>
      <c r="K62" s="5">
        <v>6501689190</v>
      </c>
      <c r="L62" s="5">
        <v>14444772359</v>
      </c>
      <c r="M62" s="5">
        <v>9718220285</v>
      </c>
      <c r="N62" s="5">
        <v>552981101</v>
      </c>
      <c r="O62" s="5">
        <v>268751946</v>
      </c>
    </row>
    <row r="63" spans="2:15" x14ac:dyDescent="0.35">
      <c r="C63" t="s">
        <v>84</v>
      </c>
      <c r="D63" s="5">
        <v>2904708817</v>
      </c>
      <c r="E63" s="5">
        <v>-149674472</v>
      </c>
      <c r="F63" s="5">
        <v>-2231000000</v>
      </c>
      <c r="G63" s="5">
        <v>-5516000000</v>
      </c>
      <c r="I63" s="5">
        <v>-12986674472</v>
      </c>
      <c r="J63" s="5">
        <v>-28255000000</v>
      </c>
      <c r="K63" s="5">
        <v>-41384426975</v>
      </c>
      <c r="L63" s="5">
        <v>-18604227596</v>
      </c>
      <c r="M63" s="5">
        <v>-17244557643</v>
      </c>
      <c r="N63" s="5">
        <v>-37413006291</v>
      </c>
      <c r="O63" s="5">
        <v>-44126305098</v>
      </c>
    </row>
    <row r="64" spans="2:15" x14ac:dyDescent="0.35">
      <c r="C64" t="s">
        <v>28</v>
      </c>
      <c r="D64" s="5">
        <v>1843591416</v>
      </c>
      <c r="E64" s="5">
        <v>-973231261</v>
      </c>
      <c r="F64" s="5">
        <v>-3612000000</v>
      </c>
      <c r="G64" s="5">
        <v>5391000000</v>
      </c>
      <c r="I64" s="5">
        <v>7066768739</v>
      </c>
      <c r="J64" s="5">
        <v>46885000000</v>
      </c>
      <c r="K64" s="5">
        <v>24173309093</v>
      </c>
      <c r="L64" s="5">
        <v>46771850158</v>
      </c>
      <c r="M64" s="5">
        <v>56948807101</v>
      </c>
      <c r="N64" s="5">
        <v>44524981904</v>
      </c>
      <c r="O64" s="5">
        <v>51248803154</v>
      </c>
    </row>
    <row r="65" spans="2:15" x14ac:dyDescent="0.35">
      <c r="C65" t="s">
        <v>27</v>
      </c>
      <c r="D65" s="5">
        <v>-600105448</v>
      </c>
      <c r="E65" s="5">
        <v>-749942516</v>
      </c>
      <c r="F65" s="5">
        <v>613000000</v>
      </c>
      <c r="G65" s="5">
        <v>-2295000000</v>
      </c>
      <c r="I65" s="5">
        <v>-3832942516</v>
      </c>
      <c r="J65" s="5">
        <v>-19176000000</v>
      </c>
      <c r="K65" s="5">
        <v>-9187852707</v>
      </c>
      <c r="L65" s="5">
        <v>-10291616662</v>
      </c>
      <c r="M65" s="5">
        <v>-10957758000</v>
      </c>
      <c r="N65" s="5">
        <v>-6206483548</v>
      </c>
      <c r="O65" s="5">
        <v>-20684368065</v>
      </c>
    </row>
    <row r="66" spans="2:15" x14ac:dyDescent="0.35">
      <c r="C66" t="s">
        <v>85</v>
      </c>
      <c r="D66" s="5">
        <v>-600105448</v>
      </c>
      <c r="E66" s="5">
        <v>-749942516</v>
      </c>
      <c r="F66" s="5">
        <v>613000000</v>
      </c>
      <c r="G66" s="5">
        <v>-2295000000</v>
      </c>
      <c r="I66" s="5">
        <v>-3832942516</v>
      </c>
      <c r="J66" s="5">
        <v>-19176000000</v>
      </c>
      <c r="K66" s="5">
        <v>-10100848515</v>
      </c>
      <c r="L66" s="5">
        <v>-11700870439</v>
      </c>
      <c r="M66" s="5">
        <v>-10957758000</v>
      </c>
      <c r="N66" s="5">
        <v>-6206483548</v>
      </c>
      <c r="O66" s="5">
        <v>-20684368065</v>
      </c>
    </row>
    <row r="67" spans="2:15" x14ac:dyDescent="0.35">
      <c r="C67" t="s">
        <v>86</v>
      </c>
      <c r="K67" s="5">
        <v>912995808</v>
      </c>
      <c r="L67" s="5">
        <v>1409253777</v>
      </c>
    </row>
    <row r="68" spans="2:15" x14ac:dyDescent="0.35">
      <c r="C68" t="s">
        <v>88</v>
      </c>
      <c r="D68" s="5">
        <v>-600105448</v>
      </c>
      <c r="E68" s="5">
        <v>-749942516</v>
      </c>
      <c r="F68" s="5">
        <v>613000000</v>
      </c>
      <c r="G68" s="5">
        <v>-2295000000</v>
      </c>
      <c r="I68" s="5">
        <v>-3832942516</v>
      </c>
      <c r="J68" s="5">
        <v>-19176000000</v>
      </c>
      <c r="K68" s="5">
        <v>-9187852707</v>
      </c>
      <c r="L68" s="5">
        <v>-10291616662</v>
      </c>
      <c r="M68" s="5">
        <v>-10957758000</v>
      </c>
      <c r="N68" s="5">
        <v>-6206483548</v>
      </c>
      <c r="O68" s="5">
        <v>-20684368065</v>
      </c>
    </row>
    <row r="69" spans="2:15" x14ac:dyDescent="0.35">
      <c r="C69" t="s">
        <v>91</v>
      </c>
      <c r="D69" s="5">
        <v>1243485968</v>
      </c>
      <c r="E69" s="5">
        <v>-1723173777</v>
      </c>
      <c r="F69" s="5">
        <v>-2999000000</v>
      </c>
      <c r="G69" s="5">
        <v>3096000000</v>
      </c>
      <c r="I69" s="5">
        <v>3233826223</v>
      </c>
      <c r="J69" s="5">
        <v>27709000000</v>
      </c>
      <c r="K69" s="5">
        <v>14985456386</v>
      </c>
      <c r="L69" s="5">
        <v>36480233496</v>
      </c>
      <c r="M69" s="5">
        <v>45991049101</v>
      </c>
      <c r="N69" s="5">
        <v>38318498356</v>
      </c>
      <c r="O69" s="5">
        <v>30564435089</v>
      </c>
    </row>
    <row r="70" spans="2:15" x14ac:dyDescent="0.35">
      <c r="C70" t="s">
        <v>92</v>
      </c>
      <c r="E70" s="5">
        <v>-787703040</v>
      </c>
      <c r="I70" s="5">
        <v>-787703040</v>
      </c>
      <c r="J70" s="5">
        <v>2735000000</v>
      </c>
      <c r="K70" s="5">
        <v>11662560</v>
      </c>
      <c r="L70" s="5">
        <v>-1357738980</v>
      </c>
      <c r="M70" s="5">
        <v>32377800</v>
      </c>
      <c r="N70" s="5">
        <v>-1067536475</v>
      </c>
      <c r="O70" s="5">
        <v>-239287500</v>
      </c>
    </row>
    <row r="71" spans="2:15" x14ac:dyDescent="0.35">
      <c r="C71" t="s">
        <v>93</v>
      </c>
      <c r="D71" s="5">
        <v>1243485968</v>
      </c>
      <c r="E71" s="5">
        <v>-2510876817</v>
      </c>
      <c r="F71" s="5">
        <v>-2999000000</v>
      </c>
      <c r="G71" s="5">
        <v>3096000000</v>
      </c>
      <c r="I71" s="5">
        <v>2446123183</v>
      </c>
      <c r="J71" s="5">
        <v>30444000000</v>
      </c>
      <c r="K71" s="5">
        <v>14997118946</v>
      </c>
      <c r="L71" s="5">
        <v>35122494516</v>
      </c>
      <c r="M71" s="5">
        <v>46023426901</v>
      </c>
      <c r="N71" s="5">
        <v>37250961881</v>
      </c>
      <c r="O71" s="5">
        <v>30325147589</v>
      </c>
    </row>
    <row r="72" spans="2:15" x14ac:dyDescent="0.35">
      <c r="C72" t="s">
        <v>94</v>
      </c>
      <c r="D72" s="5">
        <v>1243485968</v>
      </c>
      <c r="E72" s="5">
        <v>-1723173777</v>
      </c>
      <c r="F72" s="5">
        <v>-2999000000</v>
      </c>
      <c r="G72" s="5">
        <v>3096000000</v>
      </c>
      <c r="I72" s="5">
        <v>3233826223</v>
      </c>
      <c r="J72" s="5">
        <v>27709000000</v>
      </c>
      <c r="K72" s="5">
        <v>14985456386</v>
      </c>
      <c r="L72" s="5">
        <v>36480233496</v>
      </c>
      <c r="M72" s="5">
        <v>45991049101</v>
      </c>
      <c r="N72" s="5">
        <v>38318498356</v>
      </c>
      <c r="O72" s="5">
        <v>30564435089</v>
      </c>
    </row>
    <row r="73" spans="2:15" x14ac:dyDescent="0.35">
      <c r="C73" t="s">
        <v>7</v>
      </c>
      <c r="D73" s="5">
        <v>1241180014</v>
      </c>
      <c r="E73" s="5">
        <v>-2495902360</v>
      </c>
      <c r="F73" s="5">
        <v>-2998000000</v>
      </c>
      <c r="G73" s="5">
        <v>3097000000</v>
      </c>
      <c r="I73" s="5">
        <v>2461097640</v>
      </c>
      <c r="J73" s="5">
        <v>30539000000</v>
      </c>
      <c r="K73" s="5">
        <v>14993939525</v>
      </c>
      <c r="L73" s="5">
        <v>35087554173</v>
      </c>
      <c r="M73" s="5">
        <v>46023426901</v>
      </c>
      <c r="N73" s="5">
        <v>37250961881</v>
      </c>
      <c r="O73" s="5">
        <v>30325147589</v>
      </c>
    </row>
    <row r="74" spans="2:15" x14ac:dyDescent="0.35">
      <c r="C74" t="s">
        <v>429</v>
      </c>
      <c r="D74" s="5">
        <v>2305954</v>
      </c>
      <c r="E74" s="5">
        <v>-14974457</v>
      </c>
      <c r="F74" s="5">
        <v>-1000000</v>
      </c>
      <c r="G74" s="5">
        <v>-1000000</v>
      </c>
      <c r="I74" s="5">
        <v>-14974457</v>
      </c>
      <c r="J74" s="5">
        <v>-95000000</v>
      </c>
      <c r="K74" s="5">
        <v>3179421</v>
      </c>
      <c r="L74" s="5">
        <v>34940343</v>
      </c>
    </row>
    <row r="75" spans="2:15" x14ac:dyDescent="0.35">
      <c r="C75" t="s">
        <v>95</v>
      </c>
      <c r="D75" s="5">
        <v>1243485968</v>
      </c>
      <c r="E75" s="5">
        <v>-1723173777</v>
      </c>
      <c r="F75" s="5">
        <v>-2999000000</v>
      </c>
      <c r="G75" s="5">
        <v>3096000000</v>
      </c>
      <c r="I75" s="5">
        <v>3233826223</v>
      </c>
      <c r="J75" s="5">
        <v>27709000000</v>
      </c>
      <c r="K75" s="5">
        <v>14985456386</v>
      </c>
      <c r="L75" s="5">
        <v>36480233496</v>
      </c>
      <c r="M75" s="5">
        <v>45991049101</v>
      </c>
      <c r="N75" s="5">
        <v>38318498356</v>
      </c>
      <c r="O75" s="5">
        <v>30564435089</v>
      </c>
    </row>
    <row r="76" spans="2:15" x14ac:dyDescent="0.35">
      <c r="C76" t="s">
        <v>96</v>
      </c>
      <c r="D76" s="5">
        <v>1243485968</v>
      </c>
      <c r="E76" s="5">
        <v>-2510876817</v>
      </c>
      <c r="F76" s="5">
        <v>-2999000000</v>
      </c>
      <c r="G76" s="5">
        <v>3096000000</v>
      </c>
      <c r="I76" s="5">
        <v>2446123183</v>
      </c>
      <c r="J76" s="5">
        <v>30444000000</v>
      </c>
      <c r="K76" s="5">
        <v>14997118946</v>
      </c>
      <c r="L76" s="5">
        <v>35122494516</v>
      </c>
      <c r="M76" s="5">
        <v>46023426901</v>
      </c>
      <c r="N76" s="5">
        <v>37250961881</v>
      </c>
      <c r="O76" s="5">
        <v>30325147589</v>
      </c>
    </row>
    <row r="77" spans="2:15" x14ac:dyDescent="0.35">
      <c r="C77" t="s">
        <v>97</v>
      </c>
      <c r="D77" s="5">
        <v>1243485968</v>
      </c>
      <c r="E77" s="5">
        <v>-2510876817</v>
      </c>
      <c r="F77" s="5">
        <v>-2999000000</v>
      </c>
      <c r="G77" s="5">
        <v>3096000000</v>
      </c>
      <c r="I77" s="5">
        <v>2446123183</v>
      </c>
      <c r="J77" s="5">
        <v>30444000000</v>
      </c>
      <c r="K77" s="5">
        <v>14997118946</v>
      </c>
      <c r="L77" s="5">
        <v>35122494516</v>
      </c>
      <c r="M77" s="5">
        <v>46023426901</v>
      </c>
      <c r="N77" s="5">
        <v>37250961881</v>
      </c>
      <c r="O77" s="5">
        <v>30325147589</v>
      </c>
    </row>
    <row r="79" spans="2:15" x14ac:dyDescent="0.35">
      <c r="B79" t="s">
        <v>98</v>
      </c>
      <c r="C79" t="s">
        <v>99</v>
      </c>
    </row>
    <row r="80" spans="2:15" x14ac:dyDescent="0.35">
      <c r="C80" t="s">
        <v>100</v>
      </c>
    </row>
    <row r="81" spans="3:15" x14ac:dyDescent="0.35">
      <c r="C81" t="s">
        <v>19</v>
      </c>
      <c r="D81" s="5">
        <v>23139773478</v>
      </c>
      <c r="E81" s="5">
        <v>32004223719</v>
      </c>
      <c r="F81" s="5">
        <v>21006000000</v>
      </c>
      <c r="G81" s="5">
        <v>22517000000</v>
      </c>
      <c r="I81" s="5">
        <v>32004223719</v>
      </c>
      <c r="J81" s="5">
        <v>13565000000</v>
      </c>
      <c r="K81" s="5">
        <v>77170039119</v>
      </c>
      <c r="L81" s="5">
        <v>28105360508</v>
      </c>
      <c r="M81" s="5">
        <v>15613208179</v>
      </c>
      <c r="N81" s="5">
        <v>4803810619</v>
      </c>
      <c r="O81" s="5">
        <v>3109172914</v>
      </c>
    </row>
    <row r="82" spans="3:15" x14ac:dyDescent="0.35">
      <c r="C82" t="s">
        <v>569</v>
      </c>
      <c r="F82" s="5">
        <v>4200000000</v>
      </c>
    </row>
    <row r="83" spans="3:15" x14ac:dyDescent="0.35">
      <c r="C83" t="s">
        <v>101</v>
      </c>
      <c r="D83" s="5">
        <v>120042133813</v>
      </c>
      <c r="E83" s="5">
        <v>119846861604</v>
      </c>
      <c r="F83" s="5">
        <v>122958000000</v>
      </c>
      <c r="G83" s="5">
        <v>155955000000</v>
      </c>
      <c r="I83" s="5">
        <v>119846861604</v>
      </c>
      <c r="J83" s="5">
        <v>165098000000</v>
      </c>
      <c r="K83" s="5">
        <v>92500949440</v>
      </c>
      <c r="L83" s="5">
        <v>81730732406</v>
      </c>
      <c r="M83" s="5">
        <v>60140319832</v>
      </c>
      <c r="N83" s="5">
        <v>51834708223</v>
      </c>
      <c r="O83" s="5">
        <v>48404821212</v>
      </c>
    </row>
    <row r="84" spans="3:15" x14ac:dyDescent="0.35">
      <c r="C84" t="s">
        <v>103</v>
      </c>
      <c r="D84" s="5">
        <v>1069543592</v>
      </c>
      <c r="E84" s="5">
        <v>12762089184</v>
      </c>
      <c r="F84" s="5">
        <v>3670000000</v>
      </c>
      <c r="G84" s="5">
        <v>2316000000</v>
      </c>
      <c r="I84" s="5">
        <v>12762089184</v>
      </c>
      <c r="J84" s="5">
        <v>181000000</v>
      </c>
      <c r="K84" s="5">
        <v>76233787530</v>
      </c>
    </row>
    <row r="85" spans="3:15" x14ac:dyDescent="0.35">
      <c r="C85" t="s">
        <v>102</v>
      </c>
      <c r="L85" s="5">
        <v>1830238955</v>
      </c>
      <c r="M85" s="5">
        <v>1116002714</v>
      </c>
      <c r="N85" s="5">
        <v>4820038955</v>
      </c>
      <c r="O85" s="5">
        <v>4161634542</v>
      </c>
    </row>
    <row r="86" spans="3:15" x14ac:dyDescent="0.35">
      <c r="C86" t="s">
        <v>104</v>
      </c>
      <c r="D86" s="5">
        <v>120042133813</v>
      </c>
      <c r="E86" s="5">
        <v>119846861604</v>
      </c>
      <c r="F86" s="5">
        <v>122958000000</v>
      </c>
      <c r="G86" s="5">
        <v>155955000000</v>
      </c>
      <c r="I86" s="5">
        <v>119846861604</v>
      </c>
      <c r="J86" s="5">
        <v>165098000000</v>
      </c>
      <c r="K86" s="5">
        <v>92500949440</v>
      </c>
      <c r="L86" s="5">
        <v>81730732406</v>
      </c>
      <c r="M86" s="5">
        <v>60140319832</v>
      </c>
      <c r="N86" s="5">
        <v>51834708223</v>
      </c>
      <c r="O86" s="5">
        <v>48404821212</v>
      </c>
    </row>
    <row r="87" spans="3:15" x14ac:dyDescent="0.35">
      <c r="C87" t="s">
        <v>105</v>
      </c>
      <c r="D87" s="5">
        <v>1151358502</v>
      </c>
      <c r="E87" s="5">
        <v>1921240287</v>
      </c>
      <c r="F87" s="5">
        <v>2239000000</v>
      </c>
      <c r="G87" s="5">
        <v>60000000</v>
      </c>
      <c r="I87" s="5">
        <v>1921240287</v>
      </c>
      <c r="J87" s="5">
        <v>35000000</v>
      </c>
      <c r="K87" s="5">
        <v>27780212</v>
      </c>
      <c r="L87" s="5">
        <v>63461600</v>
      </c>
      <c r="M87" s="5">
        <v>2833393</v>
      </c>
      <c r="N87" s="5">
        <v>1473100000</v>
      </c>
    </row>
    <row r="88" spans="3:15" x14ac:dyDescent="0.35">
      <c r="C88" t="s">
        <v>106</v>
      </c>
      <c r="D88" s="5">
        <v>1151358502</v>
      </c>
      <c r="E88" s="5">
        <v>1921240287</v>
      </c>
      <c r="F88" s="5">
        <v>2239000000</v>
      </c>
      <c r="G88" s="5">
        <v>60000000</v>
      </c>
      <c r="I88" s="5">
        <v>1921240287</v>
      </c>
      <c r="J88" s="5">
        <v>35000000</v>
      </c>
      <c r="K88" s="5">
        <v>27780212</v>
      </c>
      <c r="L88" s="5">
        <v>63461600</v>
      </c>
      <c r="M88" s="5">
        <v>2833393</v>
      </c>
      <c r="N88" s="5">
        <v>1473100000</v>
      </c>
    </row>
    <row r="89" spans="3:15" x14ac:dyDescent="0.35">
      <c r="C89" t="s">
        <v>108</v>
      </c>
      <c r="D89" s="5">
        <v>19793971386</v>
      </c>
      <c r="E89" s="5">
        <v>16805813669</v>
      </c>
      <c r="F89" s="5">
        <v>22273000000</v>
      </c>
      <c r="G89" s="5">
        <v>25217000000</v>
      </c>
      <c r="I89" s="5">
        <v>16805813669</v>
      </c>
      <c r="J89" s="5">
        <v>22241000000</v>
      </c>
      <c r="K89" s="5">
        <v>25737470178</v>
      </c>
      <c r="L89" s="5">
        <v>37671231824</v>
      </c>
      <c r="M89" s="5">
        <v>23029608252</v>
      </c>
      <c r="N89" s="5">
        <v>16221718970</v>
      </c>
      <c r="O89" s="5">
        <v>11407704679</v>
      </c>
    </row>
    <row r="90" spans="3:15" x14ac:dyDescent="0.35">
      <c r="C90" t="s">
        <v>80</v>
      </c>
      <c r="D90" s="5">
        <v>6002226150</v>
      </c>
      <c r="E90" s="5">
        <v>6002226150</v>
      </c>
      <c r="F90" s="5">
        <v>6002000000</v>
      </c>
      <c r="G90" s="5">
        <v>6002000000</v>
      </c>
      <c r="I90" s="5">
        <v>6002226150</v>
      </c>
      <c r="J90" s="5">
        <v>6002000000</v>
      </c>
      <c r="K90" s="5">
        <v>-14695794663</v>
      </c>
      <c r="L90" s="5">
        <v>-14707457223</v>
      </c>
      <c r="M90" s="5">
        <v>-13349718243</v>
      </c>
      <c r="N90" s="5">
        <v>-13382096043</v>
      </c>
      <c r="O90" s="5">
        <v>-12314559568</v>
      </c>
    </row>
    <row r="91" spans="3:15" x14ac:dyDescent="0.35">
      <c r="C91" t="s">
        <v>109</v>
      </c>
      <c r="D91" s="5">
        <v>169478301041</v>
      </c>
      <c r="E91" s="5">
        <v>183058143161</v>
      </c>
      <c r="F91" s="5">
        <v>180993000000</v>
      </c>
      <c r="G91" s="5">
        <v>212608000000</v>
      </c>
      <c r="I91" s="5">
        <v>183058143161</v>
      </c>
      <c r="J91" s="5">
        <v>213221000000</v>
      </c>
      <c r="K91" s="5">
        <v>267732961190</v>
      </c>
      <c r="L91" s="5">
        <v>294978631072</v>
      </c>
      <c r="M91" s="5">
        <v>171971969945</v>
      </c>
      <c r="N91" s="5">
        <v>132868456460</v>
      </c>
      <c r="O91" s="5">
        <v>93630499329</v>
      </c>
    </row>
    <row r="92" spans="3:15" x14ac:dyDescent="0.35">
      <c r="C92" t="s">
        <v>110</v>
      </c>
    </row>
    <row r="93" spans="3:15" x14ac:dyDescent="0.35">
      <c r="C93" t="s">
        <v>111</v>
      </c>
      <c r="D93" s="5">
        <v>29653959438</v>
      </c>
      <c r="E93" s="5">
        <v>27078262499</v>
      </c>
      <c r="F93" s="5">
        <v>19256000000</v>
      </c>
      <c r="G93" s="5">
        <v>19269000000</v>
      </c>
      <c r="I93" s="5">
        <v>27078262499</v>
      </c>
      <c r="J93" s="5">
        <v>20652000000</v>
      </c>
      <c r="K93" s="5">
        <v>17181715470</v>
      </c>
      <c r="L93" s="5">
        <v>16272009102</v>
      </c>
      <c r="M93" s="5">
        <v>14479803305</v>
      </c>
      <c r="N93" s="5">
        <v>15873385585</v>
      </c>
      <c r="O93" s="5">
        <v>12741612368</v>
      </c>
    </row>
    <row r="94" spans="3:15" x14ac:dyDescent="0.35">
      <c r="C94" t="s">
        <v>112</v>
      </c>
      <c r="D94" s="5">
        <v>488311325687</v>
      </c>
      <c r="E94" s="5">
        <v>468424861115</v>
      </c>
      <c r="F94" s="5">
        <v>466075000000</v>
      </c>
      <c r="G94" s="5">
        <v>435394000000</v>
      </c>
      <c r="I94" s="5">
        <v>468424861115</v>
      </c>
      <c r="J94" s="5">
        <v>454752000000</v>
      </c>
      <c r="K94" s="5">
        <v>530325250866</v>
      </c>
      <c r="L94" s="5">
        <v>342522153441</v>
      </c>
      <c r="M94" s="5">
        <v>195806419298</v>
      </c>
      <c r="N94" s="5">
        <v>219951349313</v>
      </c>
      <c r="O94" s="5">
        <v>438780456967</v>
      </c>
    </row>
    <row r="95" spans="3:15" x14ac:dyDescent="0.35">
      <c r="C95" t="s">
        <v>115</v>
      </c>
      <c r="D95" s="5">
        <v>577210919792</v>
      </c>
      <c r="E95" s="5">
        <v>586451884466</v>
      </c>
      <c r="F95" s="5">
        <v>601094000000</v>
      </c>
      <c r="G95" s="5">
        <v>579378000000</v>
      </c>
      <c r="I95" s="5">
        <v>586451884466</v>
      </c>
      <c r="J95" s="5">
        <v>658276000000</v>
      </c>
      <c r="K95" s="5">
        <v>838536090531</v>
      </c>
      <c r="L95" s="5">
        <v>578464503298</v>
      </c>
      <c r="M95" s="5">
        <v>474385438154</v>
      </c>
      <c r="N95" s="5">
        <v>472665533842</v>
      </c>
      <c r="O95" s="5">
        <v>451522069335</v>
      </c>
    </row>
    <row r="96" spans="3:15" x14ac:dyDescent="0.35">
      <c r="C96" t="s">
        <v>116</v>
      </c>
      <c r="D96" s="5">
        <v>746689220833</v>
      </c>
      <c r="E96" s="5">
        <v>769510027627</v>
      </c>
      <c r="F96" s="5">
        <v>782087000000</v>
      </c>
      <c r="G96" s="5">
        <v>791986000000</v>
      </c>
      <c r="I96" s="5">
        <v>769510027627</v>
      </c>
      <c r="J96" s="5">
        <v>871497000000</v>
      </c>
      <c r="K96" s="5">
        <v>1106269051721</v>
      </c>
      <c r="L96" s="5">
        <v>873443134370</v>
      </c>
      <c r="M96" s="5">
        <v>646357408099</v>
      </c>
      <c r="N96" s="5">
        <v>605533990302</v>
      </c>
      <c r="O96" s="5">
        <v>545152568664</v>
      </c>
    </row>
    <row r="97" spans="3:15" x14ac:dyDescent="0.35">
      <c r="C97" t="s">
        <v>117</v>
      </c>
    </row>
    <row r="98" spans="3:15" x14ac:dyDescent="0.35">
      <c r="C98" t="s">
        <v>118</v>
      </c>
    </row>
    <row r="99" spans="3:15" x14ac:dyDescent="0.35">
      <c r="C99" t="s">
        <v>119</v>
      </c>
      <c r="D99" s="5">
        <v>186278673269</v>
      </c>
      <c r="E99" s="5">
        <v>212361834202</v>
      </c>
      <c r="F99" s="5">
        <v>215667000000</v>
      </c>
      <c r="G99" s="5">
        <v>238910000000</v>
      </c>
      <c r="I99" s="5">
        <v>212361834202</v>
      </c>
      <c r="J99" s="5">
        <v>271027000000</v>
      </c>
      <c r="K99" s="5">
        <v>479315082139</v>
      </c>
      <c r="L99" s="5">
        <v>301893099648</v>
      </c>
      <c r="M99" s="5">
        <v>192617916688</v>
      </c>
      <c r="N99" s="5">
        <v>221545838833</v>
      </c>
      <c r="O99" s="5">
        <v>246511719836</v>
      </c>
    </row>
    <row r="100" spans="3:15" x14ac:dyDescent="0.35">
      <c r="C100" t="s">
        <v>120</v>
      </c>
    </row>
    <row r="101" spans="3:15" x14ac:dyDescent="0.35">
      <c r="C101" t="s">
        <v>286</v>
      </c>
      <c r="D101" s="5">
        <v>17817471204</v>
      </c>
      <c r="E101" s="5">
        <v>14096802462</v>
      </c>
      <c r="F101" s="5">
        <v>18973000000</v>
      </c>
      <c r="G101" s="5">
        <v>35785000000</v>
      </c>
      <c r="I101" s="5">
        <v>14096802462</v>
      </c>
      <c r="J101" s="5">
        <v>44366000000</v>
      </c>
      <c r="K101" s="5">
        <v>64566833011</v>
      </c>
      <c r="L101" s="5">
        <v>42492619790</v>
      </c>
      <c r="M101" s="5">
        <v>25545973600</v>
      </c>
      <c r="N101" s="5">
        <v>19382999519</v>
      </c>
      <c r="O101" s="5">
        <v>16645378241</v>
      </c>
    </row>
    <row r="102" spans="3:15" x14ac:dyDescent="0.35">
      <c r="C102" t="s">
        <v>285</v>
      </c>
      <c r="D102" s="5">
        <v>5880233340</v>
      </c>
    </row>
    <row r="103" spans="3:15" x14ac:dyDescent="0.35">
      <c r="C103" t="s">
        <v>121</v>
      </c>
    </row>
    <row r="104" spans="3:15" x14ac:dyDescent="0.35">
      <c r="C104" t="s">
        <v>287</v>
      </c>
      <c r="D104" s="5">
        <v>1069543592</v>
      </c>
      <c r="E104" s="5">
        <v>12762089184</v>
      </c>
      <c r="F104" s="5">
        <v>3670000000</v>
      </c>
      <c r="G104" s="5">
        <v>2316000000</v>
      </c>
      <c r="I104" s="5">
        <v>12762089184</v>
      </c>
      <c r="J104" s="5">
        <v>181000000</v>
      </c>
      <c r="K104" s="5">
        <v>76233787530</v>
      </c>
      <c r="L104" s="5">
        <v>1830238955</v>
      </c>
      <c r="M104" s="5">
        <v>1116002714</v>
      </c>
      <c r="N104" s="5">
        <v>4820038955</v>
      </c>
      <c r="O104" s="5">
        <v>4161634542</v>
      </c>
    </row>
    <row r="105" spans="3:15" x14ac:dyDescent="0.35">
      <c r="C105" t="s">
        <v>123</v>
      </c>
      <c r="D105" s="5">
        <v>8170529835</v>
      </c>
      <c r="E105" s="5">
        <v>8243468983</v>
      </c>
      <c r="F105" s="5">
        <v>8045000000</v>
      </c>
      <c r="G105" s="5">
        <v>14797000000</v>
      </c>
      <c r="I105" s="5">
        <v>8243468983</v>
      </c>
      <c r="J105" s="5">
        <v>10769000000</v>
      </c>
      <c r="K105" s="5">
        <v>928509617</v>
      </c>
      <c r="L105" s="5">
        <v>2557719314</v>
      </c>
      <c r="M105" s="5">
        <v>1131156096</v>
      </c>
      <c r="N105" s="5">
        <v>1405142614</v>
      </c>
      <c r="O105" s="5">
        <v>2104641883</v>
      </c>
    </row>
    <row r="106" spans="3:15" x14ac:dyDescent="0.35">
      <c r="C106" t="s">
        <v>122</v>
      </c>
      <c r="D106" s="5">
        <v>4328660307</v>
      </c>
      <c r="E106" s="5">
        <v>2605572221</v>
      </c>
      <c r="F106" s="5">
        <v>2342000000</v>
      </c>
      <c r="G106" s="5">
        <v>4927000000</v>
      </c>
      <c r="I106" s="5">
        <v>2605572221</v>
      </c>
      <c r="J106" s="5">
        <v>6268000000</v>
      </c>
      <c r="K106" s="5">
        <v>2422649305</v>
      </c>
      <c r="L106" s="5">
        <v>5552240056</v>
      </c>
      <c r="M106" s="5">
        <v>3260486056</v>
      </c>
      <c r="N106" s="5">
        <v>4880804966</v>
      </c>
      <c r="O106" s="5">
        <v>5262194285</v>
      </c>
    </row>
    <row r="107" spans="3:15" x14ac:dyDescent="0.35">
      <c r="C107" t="s">
        <v>570</v>
      </c>
    </row>
    <row r="108" spans="3:15" x14ac:dyDescent="0.35">
      <c r="C108" t="s">
        <v>124</v>
      </c>
    </row>
    <row r="109" spans="3:15" x14ac:dyDescent="0.35">
      <c r="C109" t="s">
        <v>542</v>
      </c>
      <c r="D109" s="5">
        <v>95113194394</v>
      </c>
      <c r="E109" s="5">
        <v>112612206195</v>
      </c>
      <c r="F109" s="5">
        <v>114118000000</v>
      </c>
      <c r="G109" s="5">
        <v>88832000000</v>
      </c>
      <c r="I109" s="5">
        <v>112612206195</v>
      </c>
      <c r="J109" s="5">
        <v>112800000000</v>
      </c>
      <c r="K109" s="5">
        <v>135251535102</v>
      </c>
      <c r="L109" s="5">
        <v>100160399354</v>
      </c>
      <c r="M109" s="5">
        <v>31827334061</v>
      </c>
      <c r="N109" s="5">
        <v>32970323159</v>
      </c>
      <c r="O109" s="5">
        <v>71027286206</v>
      </c>
    </row>
    <row r="110" spans="3:15" x14ac:dyDescent="0.35">
      <c r="C110" t="s">
        <v>289</v>
      </c>
      <c r="O110" s="5">
        <v>68042500962</v>
      </c>
    </row>
    <row r="111" spans="3:15" x14ac:dyDescent="0.35">
      <c r="C111" t="s">
        <v>126</v>
      </c>
      <c r="D111" s="5">
        <v>126127767267</v>
      </c>
      <c r="E111" s="5">
        <v>159685150215</v>
      </c>
      <c r="F111" s="5">
        <v>169314000000</v>
      </c>
      <c r="G111" s="5">
        <v>167641000000</v>
      </c>
      <c r="I111" s="5">
        <v>159685150215</v>
      </c>
      <c r="J111" s="5">
        <v>195361000000</v>
      </c>
      <c r="K111" s="5">
        <v>223093435079</v>
      </c>
      <c r="L111" s="5">
        <v>157739670497</v>
      </c>
      <c r="M111" s="5">
        <v>116581165583</v>
      </c>
      <c r="N111" s="5">
        <v>158282151223</v>
      </c>
      <c r="O111" s="5">
        <v>190276979872</v>
      </c>
    </row>
    <row r="112" spans="3:15" x14ac:dyDescent="0.35">
      <c r="C112" t="s">
        <v>127</v>
      </c>
      <c r="D112" s="5">
        <v>171302620762</v>
      </c>
      <c r="E112" s="5">
        <v>169283752591</v>
      </c>
      <c r="F112" s="5">
        <v>176002000000</v>
      </c>
      <c r="G112" s="5">
        <v>159659000000</v>
      </c>
      <c r="I112" s="5">
        <v>169283752591</v>
      </c>
      <c r="J112" s="5">
        <v>215052000000</v>
      </c>
      <c r="K112" s="5">
        <v>266359554708</v>
      </c>
      <c r="L112" s="5">
        <v>221422138792</v>
      </c>
      <c r="M112" s="5">
        <v>132753289997</v>
      </c>
      <c r="N112" s="5">
        <v>104494776956</v>
      </c>
      <c r="O112" s="5">
        <v>148922488148</v>
      </c>
    </row>
    <row r="113" spans="3:15" x14ac:dyDescent="0.35">
      <c r="C113" t="s">
        <v>128</v>
      </c>
      <c r="D113" s="5">
        <v>171302620762</v>
      </c>
      <c r="E113" s="5">
        <v>169283752591</v>
      </c>
      <c r="F113" s="5">
        <v>176002000000</v>
      </c>
      <c r="G113" s="5">
        <v>159659000000</v>
      </c>
      <c r="I113" s="5">
        <v>169283752591</v>
      </c>
      <c r="J113" s="5">
        <v>215052000000</v>
      </c>
      <c r="K113" s="5">
        <v>266359554708</v>
      </c>
      <c r="L113" s="5">
        <v>221422138792</v>
      </c>
      <c r="M113" s="5">
        <v>132753289997</v>
      </c>
      <c r="N113" s="5">
        <v>104494776956</v>
      </c>
      <c r="O113" s="5">
        <v>148922488148</v>
      </c>
    </row>
    <row r="114" spans="3:15" x14ac:dyDescent="0.35">
      <c r="C114" t="s">
        <v>129</v>
      </c>
    </row>
    <row r="115" spans="3:15" x14ac:dyDescent="0.35">
      <c r="C115" t="s">
        <v>288</v>
      </c>
      <c r="D115" s="5">
        <v>11252713882</v>
      </c>
    </row>
    <row r="116" spans="3:15" x14ac:dyDescent="0.35">
      <c r="C116" t="s">
        <v>130</v>
      </c>
      <c r="D116" s="5">
        <v>118213464141</v>
      </c>
      <c r="E116" s="5">
        <v>129113585258</v>
      </c>
      <c r="F116" s="5">
        <v>134307000000</v>
      </c>
      <c r="G116" s="5">
        <v>115461000000</v>
      </c>
      <c r="I116" s="5">
        <v>129113585258</v>
      </c>
      <c r="J116" s="5">
        <v>163981000000</v>
      </c>
      <c r="K116" s="5">
        <v>249597052708</v>
      </c>
      <c r="L116" s="5">
        <v>205260297792</v>
      </c>
      <c r="M116" s="5">
        <v>118388751997</v>
      </c>
      <c r="N116" s="5">
        <v>91685724956</v>
      </c>
      <c r="O116" s="5">
        <v>139069787168</v>
      </c>
    </row>
    <row r="117" spans="3:15" x14ac:dyDescent="0.35">
      <c r="C117" t="s">
        <v>132</v>
      </c>
      <c r="D117" s="5">
        <v>357581294031</v>
      </c>
      <c r="E117" s="5">
        <v>381645586793</v>
      </c>
      <c r="F117" s="5">
        <v>391669000000</v>
      </c>
      <c r="G117" s="5">
        <v>398569000000</v>
      </c>
      <c r="I117" s="5">
        <v>381645586793</v>
      </c>
      <c r="J117" s="5">
        <v>486079000000</v>
      </c>
      <c r="K117" s="5">
        <v>745674636847</v>
      </c>
      <c r="L117" s="5">
        <v>523315238440</v>
      </c>
      <c r="M117" s="5">
        <v>325371206685</v>
      </c>
      <c r="N117" s="5">
        <v>326040615789</v>
      </c>
      <c r="O117" s="5">
        <v>395434207984</v>
      </c>
    </row>
    <row r="118" spans="3:15" x14ac:dyDescent="0.35">
      <c r="C118" t="s">
        <v>133</v>
      </c>
    </row>
    <row r="119" spans="3:15" x14ac:dyDescent="0.35">
      <c r="C119" t="s">
        <v>134</v>
      </c>
      <c r="D119" s="5">
        <v>151020000000</v>
      </c>
      <c r="E119" s="5">
        <v>151020000000</v>
      </c>
      <c r="F119" s="5">
        <v>151020000000</v>
      </c>
      <c r="G119" s="5">
        <v>151020000000</v>
      </c>
      <c r="I119" s="5">
        <v>151020000000</v>
      </c>
      <c r="J119" s="5">
        <v>151020000000</v>
      </c>
      <c r="K119" s="5">
        <v>151020000000</v>
      </c>
      <c r="L119" s="5">
        <v>151020000000</v>
      </c>
      <c r="M119" s="5">
        <v>151020000000</v>
      </c>
      <c r="N119" s="5">
        <v>151020000000</v>
      </c>
      <c r="O119" s="5">
        <v>113520000000</v>
      </c>
    </row>
    <row r="120" spans="3:15" x14ac:dyDescent="0.35">
      <c r="C120" t="s">
        <v>135</v>
      </c>
      <c r="D120" s="5">
        <v>55024051952</v>
      </c>
      <c r="E120" s="5">
        <v>55024051952</v>
      </c>
      <c r="F120" s="5">
        <v>55024000000</v>
      </c>
      <c r="G120" s="5">
        <v>55024000000</v>
      </c>
      <c r="I120" s="5">
        <v>55024051952</v>
      </c>
      <c r="J120" s="5">
        <v>55024000000</v>
      </c>
      <c r="K120" s="5">
        <v>55024051952</v>
      </c>
      <c r="L120" s="5">
        <v>55024051952</v>
      </c>
      <c r="M120" s="5">
        <v>55024051952</v>
      </c>
      <c r="N120" s="5">
        <v>55024051952</v>
      </c>
    </row>
    <row r="121" spans="3:15" x14ac:dyDescent="0.35">
      <c r="C121" t="s">
        <v>136</v>
      </c>
      <c r="D121" s="5">
        <v>177071205266</v>
      </c>
      <c r="E121" s="5">
        <v>175830025252</v>
      </c>
      <c r="F121" s="5">
        <v>178369000000</v>
      </c>
      <c r="G121" s="5">
        <v>181367000000</v>
      </c>
      <c r="I121" s="5">
        <v>175830025252</v>
      </c>
      <c r="J121" s="5">
        <v>173369000000</v>
      </c>
      <c r="K121" s="5">
        <v>169148037823</v>
      </c>
      <c r="L121" s="5">
        <v>158696360858</v>
      </c>
      <c r="M121" s="5">
        <v>128291867705</v>
      </c>
      <c r="N121" s="5">
        <v>86831418604</v>
      </c>
      <c r="O121" s="5">
        <v>48512920248</v>
      </c>
    </row>
    <row r="122" spans="3:15" x14ac:dyDescent="0.35">
      <c r="C122" t="s">
        <v>137</v>
      </c>
      <c r="D122" s="5">
        <v>30204000000</v>
      </c>
      <c r="E122" s="5">
        <v>30204000000</v>
      </c>
      <c r="F122" s="5">
        <v>30204000000</v>
      </c>
      <c r="G122" s="5">
        <v>30204000000</v>
      </c>
      <c r="I122" s="5">
        <v>30204000000</v>
      </c>
      <c r="J122" s="5">
        <v>21385000000</v>
      </c>
      <c r="K122" s="5">
        <v>6400000000</v>
      </c>
      <c r="L122" s="5">
        <v>3200000000</v>
      </c>
      <c r="M122" s="5">
        <v>1100000000</v>
      </c>
      <c r="N122" s="5">
        <v>100000000</v>
      </c>
    </row>
    <row r="123" spans="3:15" x14ac:dyDescent="0.35">
      <c r="C123" t="s">
        <v>138</v>
      </c>
      <c r="D123" s="5">
        <v>146867205266</v>
      </c>
      <c r="E123" s="5">
        <v>145626025252</v>
      </c>
      <c r="F123" s="5">
        <v>148165000000</v>
      </c>
      <c r="G123" s="5">
        <v>151163000000</v>
      </c>
      <c r="I123" s="5">
        <v>145626025252</v>
      </c>
      <c r="J123" s="5">
        <v>151984000000</v>
      </c>
      <c r="K123" s="5">
        <v>162748037823</v>
      </c>
      <c r="L123" s="5">
        <v>155496360858</v>
      </c>
      <c r="M123" s="5">
        <v>127191867705</v>
      </c>
      <c r="N123" s="5">
        <v>86731418604</v>
      </c>
      <c r="O123" s="5">
        <v>48512920248</v>
      </c>
    </row>
    <row r="124" spans="3:15" x14ac:dyDescent="0.35">
      <c r="C124" t="s">
        <v>139</v>
      </c>
      <c r="D124" s="5">
        <v>177071205266</v>
      </c>
      <c r="E124" s="5">
        <v>175830025252</v>
      </c>
      <c r="F124" s="5">
        <v>178369000000</v>
      </c>
      <c r="G124" s="5">
        <v>181367000000</v>
      </c>
      <c r="I124" s="5">
        <v>175830025252</v>
      </c>
      <c r="J124" s="5">
        <v>173369000000</v>
      </c>
      <c r="K124" s="5">
        <v>169148037823</v>
      </c>
      <c r="L124" s="5">
        <v>158696360858</v>
      </c>
      <c r="M124" s="5">
        <v>128291867705</v>
      </c>
      <c r="N124" s="5">
        <v>86831418604</v>
      </c>
      <c r="O124" s="5">
        <v>48512920248</v>
      </c>
    </row>
    <row r="125" spans="3:15" x14ac:dyDescent="0.35">
      <c r="C125" t="s">
        <v>291</v>
      </c>
      <c r="D125" s="5">
        <v>-9556566</v>
      </c>
      <c r="E125" s="5">
        <v>-11862520</v>
      </c>
      <c r="F125" s="5">
        <v>3000000</v>
      </c>
      <c r="G125" s="5">
        <v>4000000</v>
      </c>
      <c r="I125" s="5">
        <v>-11862520</v>
      </c>
      <c r="J125" s="5">
        <v>3000000</v>
      </c>
      <c r="K125" s="5">
        <v>98119764</v>
      </c>
      <c r="L125" s="5">
        <v>94940343</v>
      </c>
    </row>
    <row r="126" spans="3:15" x14ac:dyDescent="0.35">
      <c r="C126" t="s">
        <v>9</v>
      </c>
      <c r="D126" s="5">
        <v>389107926802</v>
      </c>
      <c r="E126" s="5">
        <v>387864440834</v>
      </c>
      <c r="F126" s="5">
        <v>390418000000</v>
      </c>
      <c r="G126" s="5">
        <v>393417000000</v>
      </c>
      <c r="I126" s="5">
        <v>387864440834</v>
      </c>
      <c r="J126" s="5">
        <v>385418000000</v>
      </c>
      <c r="K126" s="5">
        <v>360594414876</v>
      </c>
      <c r="L126" s="5">
        <v>350127895930</v>
      </c>
      <c r="M126" s="5">
        <v>320986201414</v>
      </c>
      <c r="N126" s="5">
        <v>279493374513</v>
      </c>
      <c r="O126" s="5">
        <v>149718360680</v>
      </c>
    </row>
    <row r="127" spans="3:15" x14ac:dyDescent="0.35">
      <c r="C127" t="s">
        <v>330</v>
      </c>
    </row>
    <row r="128" spans="3:15" x14ac:dyDescent="0.35">
      <c r="C128" t="s">
        <v>140</v>
      </c>
      <c r="D128" s="5">
        <v>746689220833</v>
      </c>
      <c r="E128" s="5">
        <v>769510027627</v>
      </c>
      <c r="F128" s="5">
        <v>782087000000</v>
      </c>
      <c r="G128" s="5">
        <v>791986000000</v>
      </c>
      <c r="I128" s="5">
        <v>769510027627</v>
      </c>
      <c r="J128" s="5">
        <v>871497000000</v>
      </c>
      <c r="K128" s="5">
        <v>1106269051723</v>
      </c>
      <c r="L128" s="5">
        <v>873443134370</v>
      </c>
      <c r="M128" s="5">
        <v>646357408099</v>
      </c>
      <c r="N128" s="5">
        <v>605533990302</v>
      </c>
      <c r="O128" s="5">
        <v>545152568664</v>
      </c>
    </row>
    <row r="129" spans="2:15" x14ac:dyDescent="0.35">
      <c r="C129" t="s">
        <v>141</v>
      </c>
      <c r="D129" s="5">
        <v>1510200000</v>
      </c>
      <c r="E129" s="5">
        <v>1510200000</v>
      </c>
      <c r="F129" s="5">
        <v>1510200000</v>
      </c>
      <c r="G129" s="5">
        <v>1510200000</v>
      </c>
      <c r="I129" s="5">
        <v>1510200000</v>
      </c>
      <c r="J129" s="5">
        <v>1510200000</v>
      </c>
      <c r="K129" s="5">
        <v>1510200000</v>
      </c>
      <c r="L129" s="5">
        <v>1510200000</v>
      </c>
      <c r="M129" s="5">
        <v>1510200000</v>
      </c>
      <c r="N129" s="5">
        <v>1510200000</v>
      </c>
      <c r="O129" s="5">
        <v>113520</v>
      </c>
    </row>
    <row r="131" spans="2:15" x14ac:dyDescent="0.35">
      <c r="B131" t="s">
        <v>142</v>
      </c>
      <c r="C131" t="s">
        <v>143</v>
      </c>
      <c r="D131" s="5">
        <v>22966878188</v>
      </c>
      <c r="E131" s="5">
        <v>43192594778</v>
      </c>
      <c r="F131" s="5">
        <v>21188000000</v>
      </c>
      <c r="G131" s="5">
        <v>79615000000</v>
      </c>
      <c r="I131" s="5">
        <v>192414594778</v>
      </c>
      <c r="J131" s="5">
        <v>179332000000</v>
      </c>
      <c r="K131" s="5">
        <v>319080247098</v>
      </c>
      <c r="L131" s="5">
        <v>81056462546</v>
      </c>
      <c r="M131" s="5">
        <v>151347743281</v>
      </c>
      <c r="N131" s="5">
        <v>94751936264</v>
      </c>
      <c r="O131" s="5">
        <v>192793537672</v>
      </c>
    </row>
    <row r="132" spans="2:15" x14ac:dyDescent="0.35">
      <c r="C132" t="s">
        <v>292</v>
      </c>
      <c r="D132" s="5">
        <v>112417203487</v>
      </c>
      <c r="E132" s="5">
        <v>125399630191</v>
      </c>
      <c r="F132" s="5">
        <v>84905000000</v>
      </c>
      <c r="G132" s="5">
        <v>180897000000</v>
      </c>
      <c r="I132" s="5">
        <v>556105630191</v>
      </c>
      <c r="J132" s="5">
        <v>569797000000</v>
      </c>
      <c r="K132" s="5">
        <v>583118827520</v>
      </c>
      <c r="L132" s="5">
        <v>440306955163</v>
      </c>
      <c r="M132" s="5">
        <v>393445137643</v>
      </c>
      <c r="N132" s="5">
        <v>393469609904</v>
      </c>
      <c r="O132" s="5">
        <v>384286859220</v>
      </c>
    </row>
    <row r="133" spans="2:15" x14ac:dyDescent="0.35">
      <c r="C133" t="s">
        <v>294</v>
      </c>
      <c r="D133" s="5">
        <v>-55716637421</v>
      </c>
      <c r="E133" s="5">
        <v>-67826744136</v>
      </c>
      <c r="F133" s="5">
        <v>-46028000000</v>
      </c>
      <c r="G133" s="5">
        <v>-58450000000</v>
      </c>
      <c r="I133" s="5">
        <v>-228835744136</v>
      </c>
      <c r="J133" s="5">
        <v>-235967000000</v>
      </c>
      <c r="K133" s="5">
        <v>-47844446792</v>
      </c>
      <c r="L133" s="5">
        <v>-188384295006</v>
      </c>
      <c r="M133" s="5">
        <v>-113119177780</v>
      </c>
      <c r="N133" s="5">
        <v>-174208117980</v>
      </c>
      <c r="O133" s="5">
        <v>-74123061274</v>
      </c>
    </row>
    <row r="134" spans="2:15" x14ac:dyDescent="0.35">
      <c r="C134" t="s">
        <v>1321</v>
      </c>
      <c r="E134" s="5">
        <v>23132000000</v>
      </c>
      <c r="F134" s="5">
        <v>14107000000</v>
      </c>
      <c r="G134" s="5">
        <v>-10732000000</v>
      </c>
      <c r="K134" s="5">
        <v>-66498869180</v>
      </c>
      <c r="L134" s="5">
        <v>-66597699480</v>
      </c>
      <c r="M134" s="5">
        <v>-38298538774</v>
      </c>
      <c r="N134" s="5">
        <v>-28111658690</v>
      </c>
      <c r="O134" s="5">
        <v>-23723613467</v>
      </c>
    </row>
    <row r="135" spans="2:15" x14ac:dyDescent="0.35">
      <c r="C135" t="s">
        <v>293</v>
      </c>
      <c r="D135" s="5">
        <v>-25087546731</v>
      </c>
      <c r="E135" s="5">
        <v>-20334857503</v>
      </c>
      <c r="F135" s="5">
        <v>-25450000000</v>
      </c>
      <c r="G135" s="5">
        <v>-17561000000</v>
      </c>
      <c r="I135" s="5">
        <v>-91805857503</v>
      </c>
      <c r="J135" s="5">
        <v>-95019000000</v>
      </c>
      <c r="K135" s="5">
        <v>-87344564165</v>
      </c>
      <c r="L135" s="5">
        <v>-60964903161</v>
      </c>
      <c r="M135" s="5">
        <v>-55936720127</v>
      </c>
      <c r="N135" s="5">
        <v>-51532725861</v>
      </c>
      <c r="O135" s="5">
        <v>-49505338852</v>
      </c>
    </row>
    <row r="136" spans="2:15" x14ac:dyDescent="0.35">
      <c r="C136" t="s">
        <v>1322</v>
      </c>
      <c r="K136" s="5">
        <v>954845997</v>
      </c>
      <c r="M136" s="5">
        <v>947188000</v>
      </c>
      <c r="N136" s="5">
        <v>2569440000</v>
      </c>
      <c r="O136" s="5">
        <v>1584734000</v>
      </c>
    </row>
    <row r="137" spans="2:15" x14ac:dyDescent="0.35">
      <c r="C137" t="s">
        <v>1323</v>
      </c>
      <c r="L137" s="5">
        <v>1021957614</v>
      </c>
      <c r="M137" s="5">
        <v>845893558</v>
      </c>
      <c r="N137" s="5">
        <v>712441821</v>
      </c>
      <c r="O137" s="5">
        <v>615844084</v>
      </c>
    </row>
    <row r="138" spans="2:15" x14ac:dyDescent="0.35">
      <c r="C138" t="s">
        <v>299</v>
      </c>
      <c r="D138" s="5">
        <v>983854027</v>
      </c>
      <c r="E138" s="5">
        <v>326389092</v>
      </c>
      <c r="F138" s="5">
        <v>272000000</v>
      </c>
      <c r="G138" s="5">
        <v>93000000</v>
      </c>
      <c r="I138" s="5">
        <v>791389092</v>
      </c>
      <c r="J138" s="5">
        <v>800000000</v>
      </c>
      <c r="L138" s="5">
        <v>446363736</v>
      </c>
      <c r="M138" s="5">
        <v>62204904</v>
      </c>
      <c r="N138" s="5">
        <v>30213469</v>
      </c>
      <c r="O138" s="5">
        <v>184860257</v>
      </c>
    </row>
    <row r="139" spans="2:15" x14ac:dyDescent="0.35">
      <c r="C139" t="s">
        <v>506</v>
      </c>
      <c r="E139" s="5">
        <v>2044204653</v>
      </c>
      <c r="I139" s="5">
        <v>2044204653</v>
      </c>
    </row>
    <row r="140" spans="2:15" x14ac:dyDescent="0.35">
      <c r="C140" t="s">
        <v>296</v>
      </c>
      <c r="D140" s="5">
        <v>-6409522721</v>
      </c>
      <c r="E140" s="5">
        <v>-7770096884</v>
      </c>
      <c r="F140" s="5">
        <v>-7066000000</v>
      </c>
      <c r="G140" s="5">
        <v>-10759000000</v>
      </c>
      <c r="I140" s="5">
        <v>-30682096884</v>
      </c>
      <c r="J140" s="5">
        <v>-43902000000</v>
      </c>
      <c r="K140" s="5">
        <v>-47886116164</v>
      </c>
      <c r="L140" s="5">
        <v>-33287835927</v>
      </c>
      <c r="M140" s="5">
        <v>-27219302742</v>
      </c>
      <c r="N140" s="5">
        <v>-38363741003</v>
      </c>
      <c r="O140" s="5">
        <v>-44682056654</v>
      </c>
    </row>
    <row r="141" spans="2:15" x14ac:dyDescent="0.35">
      <c r="C141" t="s">
        <v>147</v>
      </c>
      <c r="D141" s="5">
        <v>-3220472453</v>
      </c>
      <c r="E141" s="5">
        <v>-11777930635</v>
      </c>
      <c r="F141" s="5">
        <v>448000000</v>
      </c>
      <c r="G141" s="5">
        <v>-3873000000</v>
      </c>
      <c r="I141" s="5">
        <v>-15202930635</v>
      </c>
      <c r="J141" s="5">
        <v>-16377000000</v>
      </c>
      <c r="K141" s="5">
        <v>-15419430118</v>
      </c>
      <c r="L141" s="5">
        <v>-11484080393</v>
      </c>
      <c r="M141" s="5">
        <v>-9378941401</v>
      </c>
      <c r="N141" s="5">
        <v>-9813525396</v>
      </c>
      <c r="O141" s="5">
        <v>-1844689642</v>
      </c>
    </row>
    <row r="142" spans="2:15" x14ac:dyDescent="0.35">
      <c r="C142" t="s">
        <v>150</v>
      </c>
      <c r="D142" s="5">
        <v>-19884253473</v>
      </c>
      <c r="E142" s="5">
        <v>-51253799840</v>
      </c>
      <c r="F142" s="5">
        <v>-49699000000</v>
      </c>
      <c r="G142" s="5">
        <v>-58241000000</v>
      </c>
      <c r="I142" s="5">
        <v>-217992799840</v>
      </c>
      <c r="J142" s="5">
        <v>-300497000000</v>
      </c>
      <c r="K142" s="5">
        <v>-221916040545</v>
      </c>
      <c r="L142" s="5">
        <v>-134739578953</v>
      </c>
      <c r="M142" s="5">
        <v>-165611768494</v>
      </c>
      <c r="N142" s="5">
        <v>-123939977707</v>
      </c>
      <c r="O142" s="5">
        <v>-210605685085</v>
      </c>
    </row>
    <row r="143" spans="2:15" x14ac:dyDescent="0.35">
      <c r="C143" t="s">
        <v>151</v>
      </c>
      <c r="D143" s="5">
        <v>-11942340371</v>
      </c>
      <c r="E143" s="5">
        <v>19059719377</v>
      </c>
      <c r="F143" s="5">
        <v>28000000000</v>
      </c>
      <c r="G143" s="5">
        <v>-12649000000</v>
      </c>
      <c r="I143" s="5">
        <v>44017719377</v>
      </c>
      <c r="J143" s="5">
        <v>57561000000</v>
      </c>
      <c r="K143" s="5">
        <v>-48097350460</v>
      </c>
      <c r="L143" s="5">
        <v>66174100180</v>
      </c>
      <c r="M143" s="5">
        <v>25095399235</v>
      </c>
      <c r="N143" s="5">
        <v>30915768344</v>
      </c>
      <c r="O143" s="5">
        <v>18473459190</v>
      </c>
    </row>
    <row r="144" spans="2:15" x14ac:dyDescent="0.35">
      <c r="C144" t="s">
        <v>152</v>
      </c>
      <c r="D144" s="5">
        <v>26853444483</v>
      </c>
      <c r="E144" s="5">
        <v>21598829002</v>
      </c>
      <c r="F144" s="5">
        <v>14709000000</v>
      </c>
      <c r="G144" s="5">
        <v>18815000000</v>
      </c>
      <c r="I144" s="5">
        <v>63315829002</v>
      </c>
      <c r="J144" s="5">
        <v>70367000000</v>
      </c>
      <c r="K144" s="5">
        <v>25126809479</v>
      </c>
      <c r="L144" s="5">
        <v>25166077954</v>
      </c>
      <c r="M144" s="5">
        <v>31760364591</v>
      </c>
      <c r="N144" s="5">
        <v>31237000644</v>
      </c>
      <c r="O144" s="5">
        <v>19320933159</v>
      </c>
    </row>
    <row r="145" spans="3:15" x14ac:dyDescent="0.35">
      <c r="C145" t="s">
        <v>1324</v>
      </c>
      <c r="L145" s="5">
        <v>18725777940</v>
      </c>
      <c r="M145" s="5">
        <v>3509090924</v>
      </c>
    </row>
    <row r="146" spans="3:15" x14ac:dyDescent="0.35">
      <c r="C146" t="s">
        <v>549</v>
      </c>
      <c r="E146" s="5">
        <v>-100000000</v>
      </c>
      <c r="I146" s="5">
        <v>-100000000</v>
      </c>
      <c r="J146" s="5">
        <v>-100000000</v>
      </c>
    </row>
    <row r="147" spans="3:15" x14ac:dyDescent="0.35">
      <c r="C147" t="s">
        <v>1120</v>
      </c>
      <c r="L147" s="5">
        <v>55278372845</v>
      </c>
      <c r="M147" s="5">
        <v>1945739483</v>
      </c>
    </row>
    <row r="148" spans="3:15" x14ac:dyDescent="0.35">
      <c r="C148" t="s">
        <v>155</v>
      </c>
      <c r="D148" s="5">
        <v>-44595784854</v>
      </c>
      <c r="E148" s="5">
        <v>-2839109625</v>
      </c>
      <c r="F148" s="5">
        <v>16491000000</v>
      </c>
      <c r="G148" s="5">
        <v>-29464000000</v>
      </c>
      <c r="I148" s="5">
        <v>-15398109625</v>
      </c>
      <c r="J148" s="5">
        <v>-12706000000</v>
      </c>
      <c r="K148" s="5">
        <v>-73224159939</v>
      </c>
      <c r="L148" s="5">
        <v>-32996128559</v>
      </c>
      <c r="M148" s="5">
        <v>-11920057063</v>
      </c>
      <c r="N148" s="5">
        <v>-321232300</v>
      </c>
      <c r="O148" s="5">
        <v>-847473969</v>
      </c>
    </row>
    <row r="149" spans="3:15" x14ac:dyDescent="0.35">
      <c r="C149" t="s">
        <v>1138</v>
      </c>
      <c r="M149" s="5">
        <v>-199738700</v>
      </c>
    </row>
    <row r="150" spans="3:15" x14ac:dyDescent="0.35">
      <c r="C150" t="s">
        <v>1325</v>
      </c>
    </row>
    <row r="151" spans="3:15" x14ac:dyDescent="0.35">
      <c r="C151" t="s">
        <v>1289</v>
      </c>
      <c r="D151" s="5">
        <v>5800000000</v>
      </c>
      <c r="E151" s="5">
        <v>400000000</v>
      </c>
      <c r="F151" s="5">
        <v>-3200000000</v>
      </c>
      <c r="G151" s="5">
        <v>-2000000000</v>
      </c>
      <c r="I151" s="5">
        <v>-3800000000</v>
      </c>
    </row>
    <row r="152" spans="3:15" x14ac:dyDescent="0.35">
      <c r="C152" t="s">
        <v>877</v>
      </c>
    </row>
    <row r="153" spans="3:15" x14ac:dyDescent="0.35">
      <c r="C153" t="s">
        <v>788</v>
      </c>
    </row>
    <row r="154" spans="3:15" x14ac:dyDescent="0.35">
      <c r="C154" t="s">
        <v>1326</v>
      </c>
    </row>
    <row r="155" spans="3:15" x14ac:dyDescent="0.35">
      <c r="C155" t="s">
        <v>508</v>
      </c>
    </row>
    <row r="156" spans="3:15" x14ac:dyDescent="0.35">
      <c r="C156" t="s">
        <v>164</v>
      </c>
      <c r="D156" s="5">
        <v>-19884253473</v>
      </c>
      <c r="E156" s="5">
        <v>-51253799840</v>
      </c>
      <c r="F156" s="5">
        <v>-49699000000</v>
      </c>
      <c r="G156" s="5">
        <v>-58241000000</v>
      </c>
      <c r="I156" s="5">
        <v>-217992799840</v>
      </c>
      <c r="J156" s="5">
        <v>-300497000000</v>
      </c>
      <c r="K156" s="5">
        <v>-221916040545</v>
      </c>
      <c r="L156" s="5">
        <v>-134739578953</v>
      </c>
      <c r="M156" s="5">
        <v>-165611768494</v>
      </c>
      <c r="N156" s="5">
        <v>-123939977707</v>
      </c>
      <c r="O156" s="5">
        <v>-210605685085</v>
      </c>
    </row>
    <row r="157" spans="3:15" x14ac:dyDescent="0.35">
      <c r="C157" t="s">
        <v>1327</v>
      </c>
      <c r="D157" s="5">
        <v>17640700000</v>
      </c>
    </row>
    <row r="158" spans="3:15" x14ac:dyDescent="0.35">
      <c r="C158" t="s">
        <v>686</v>
      </c>
    </row>
    <row r="159" spans="3:15" x14ac:dyDescent="0.35">
      <c r="C159" t="s">
        <v>794</v>
      </c>
    </row>
    <row r="160" spans="3:15" x14ac:dyDescent="0.35">
      <c r="C160" t="s">
        <v>561</v>
      </c>
      <c r="D160" s="5">
        <v>25000000000</v>
      </c>
      <c r="J160" s="5">
        <v>50000000000</v>
      </c>
    </row>
    <row r="161" spans="3:15" x14ac:dyDescent="0.35">
      <c r="C161" t="s">
        <v>936</v>
      </c>
      <c r="K161" s="5">
        <v>-4530600000</v>
      </c>
      <c r="L161" s="5">
        <v>-6040800000</v>
      </c>
      <c r="M161" s="5">
        <v>-4530600000</v>
      </c>
    </row>
    <row r="162" spans="3:15" x14ac:dyDescent="0.35">
      <c r="C162" t="s">
        <v>1328</v>
      </c>
      <c r="D162" s="5">
        <v>-3888888882</v>
      </c>
      <c r="E162" s="5">
        <v>-2500000000</v>
      </c>
      <c r="F162" s="5">
        <v>-7500000000</v>
      </c>
      <c r="G162" s="5">
        <v>2500000000</v>
      </c>
      <c r="I162" s="5">
        <v>-10000000000</v>
      </c>
      <c r="J162" s="5">
        <v>-6667000000</v>
      </c>
    </row>
    <row r="163" spans="3:15" x14ac:dyDescent="0.35">
      <c r="C163" t="s">
        <v>312</v>
      </c>
      <c r="K163" s="5">
        <v>30000000</v>
      </c>
      <c r="L163" s="5">
        <v>60000000</v>
      </c>
    </row>
    <row r="164" spans="3:15" x14ac:dyDescent="0.35">
      <c r="C164" t="s">
        <v>1239</v>
      </c>
      <c r="J164" s="5">
        <v>-103676000000</v>
      </c>
      <c r="K164" s="5">
        <v>-202011731346</v>
      </c>
      <c r="L164" s="5">
        <v>-81464548160</v>
      </c>
      <c r="M164" s="5">
        <v>-42262026790</v>
      </c>
      <c r="O164" s="5">
        <v>-9017069374</v>
      </c>
    </row>
    <row r="165" spans="3:15" x14ac:dyDescent="0.35">
      <c r="C165" t="s">
        <v>495</v>
      </c>
      <c r="F165" s="5">
        <v>5000000000</v>
      </c>
      <c r="G165" s="5">
        <v>-5000000000</v>
      </c>
      <c r="K165" s="5">
        <v>-6459500408</v>
      </c>
      <c r="L165" s="5">
        <v>-2675940631</v>
      </c>
      <c r="M165" s="5">
        <v>-1143999200</v>
      </c>
      <c r="N165" s="5">
        <v>-242848204</v>
      </c>
      <c r="O165" s="5">
        <v>-10908912250</v>
      </c>
    </row>
    <row r="166" spans="3:15" x14ac:dyDescent="0.35">
      <c r="C166" t="s">
        <v>562</v>
      </c>
      <c r="O166" s="5">
        <v>-68051975059</v>
      </c>
    </row>
    <row r="167" spans="3:15" x14ac:dyDescent="0.35">
      <c r="C167" t="s">
        <v>563</v>
      </c>
      <c r="D167" s="5">
        <v>-41746992544</v>
      </c>
      <c r="E167" s="5">
        <v>-36238954377</v>
      </c>
      <c r="F167" s="5">
        <v>-34992000000</v>
      </c>
      <c r="G167" s="5">
        <v>-35295000000</v>
      </c>
      <c r="I167" s="5">
        <v>-142534954377</v>
      </c>
      <c r="J167" s="5">
        <v>-132074000000</v>
      </c>
      <c r="K167" s="5">
        <v>-111938514454</v>
      </c>
      <c r="L167" s="5">
        <v>-103409024789</v>
      </c>
      <c r="M167" s="5">
        <v>-74464009487</v>
      </c>
      <c r="N167" s="5">
        <v>-134142440086</v>
      </c>
      <c r="O167" s="5">
        <v>-136084296206</v>
      </c>
    </row>
    <row r="168" spans="3:15" x14ac:dyDescent="0.35">
      <c r="C168" t="s">
        <v>323</v>
      </c>
      <c r="D168" s="5">
        <v>-507752778</v>
      </c>
      <c r="O168" s="5">
        <v>-1620304600</v>
      </c>
    </row>
    <row r="169" spans="3:15" x14ac:dyDescent="0.35">
      <c r="C169" t="s">
        <v>1329</v>
      </c>
      <c r="D169" s="5">
        <v>-16381319269</v>
      </c>
      <c r="E169" s="5">
        <v>-12514845463</v>
      </c>
      <c r="F169" s="5">
        <v>-12207000000</v>
      </c>
      <c r="G169" s="5">
        <v>-20446000000</v>
      </c>
      <c r="I169" s="5">
        <v>-65457845463</v>
      </c>
      <c r="J169" s="5">
        <v>-108080000000</v>
      </c>
      <c r="K169" s="5">
        <v>-120364542179</v>
      </c>
      <c r="L169" s="5">
        <v>-72980022910</v>
      </c>
      <c r="M169" s="5">
        <v>-96885925615</v>
      </c>
      <c r="N169" s="5">
        <v>-86673755546</v>
      </c>
    </row>
    <row r="170" spans="3:15" x14ac:dyDescent="0.35">
      <c r="C170" t="s">
        <v>410</v>
      </c>
      <c r="N170" s="5">
        <v>93750000000</v>
      </c>
    </row>
    <row r="171" spans="3:15" x14ac:dyDescent="0.35">
      <c r="C171" t="s">
        <v>1231</v>
      </c>
      <c r="N171" s="5">
        <v>-1225948048</v>
      </c>
    </row>
    <row r="172" spans="3:15" x14ac:dyDescent="0.35">
      <c r="C172" t="s">
        <v>174</v>
      </c>
      <c r="D172" s="5">
        <v>-8859715656</v>
      </c>
      <c r="E172" s="5">
        <v>10998514315</v>
      </c>
      <c r="F172" s="5">
        <v>-511000000</v>
      </c>
      <c r="G172" s="5">
        <v>8725000000</v>
      </c>
      <c r="I172" s="5">
        <v>18439514315</v>
      </c>
      <c r="J172" s="5">
        <v>-63604000000</v>
      </c>
      <c r="K172" s="5">
        <v>49066856093</v>
      </c>
      <c r="L172" s="5">
        <v>12490983773</v>
      </c>
      <c r="M172" s="5">
        <v>10831374022</v>
      </c>
      <c r="N172" s="5">
        <v>1727726901</v>
      </c>
      <c r="O172" s="5">
        <v>661311777</v>
      </c>
    </row>
    <row r="173" spans="3:15" x14ac:dyDescent="0.35">
      <c r="C173" t="s">
        <v>175</v>
      </c>
      <c r="D173" s="5">
        <v>32004223719</v>
      </c>
      <c r="E173" s="5">
        <v>-391532</v>
      </c>
      <c r="I173" s="5">
        <v>13564608468</v>
      </c>
      <c r="J173" s="5">
        <v>77170000000</v>
      </c>
      <c r="K173" s="5">
        <v>28105360508</v>
      </c>
      <c r="L173" s="5">
        <v>15613208179</v>
      </c>
      <c r="M173" s="5">
        <v>4803810619</v>
      </c>
      <c r="N173" s="5">
        <v>3109172914</v>
      </c>
      <c r="O173" s="5">
        <v>2547043595</v>
      </c>
    </row>
    <row r="174" spans="3:15" x14ac:dyDescent="0.35">
      <c r="C174" t="s">
        <v>324</v>
      </c>
      <c r="D174" s="5">
        <v>-4734585</v>
      </c>
      <c r="E174" s="5">
        <v>100936</v>
      </c>
      <c r="G174" s="5">
        <v>-1000000</v>
      </c>
      <c r="I174" s="5">
        <v>100936</v>
      </c>
      <c r="J174" s="5">
        <v>-1000000</v>
      </c>
      <c r="K174" s="5">
        <v>-2177482</v>
      </c>
      <c r="L174" s="5">
        <v>1168556</v>
      </c>
      <c r="M174" s="5">
        <v>-21976462</v>
      </c>
      <c r="N174" s="5">
        <v>-33089196</v>
      </c>
      <c r="O174" s="5">
        <v>-99182458</v>
      </c>
    </row>
    <row r="175" spans="3:15" x14ac:dyDescent="0.35">
      <c r="C175" t="s">
        <v>176</v>
      </c>
      <c r="D175" s="5">
        <v>23139773478</v>
      </c>
      <c r="E175" s="5">
        <v>10998223719</v>
      </c>
      <c r="F175" s="5">
        <v>-511000000</v>
      </c>
      <c r="G175" s="5">
        <v>8724000000</v>
      </c>
      <c r="I175" s="5">
        <v>32004223719</v>
      </c>
      <c r="J175" s="5">
        <v>13565000000</v>
      </c>
      <c r="K175" s="5">
        <v>77170039119</v>
      </c>
      <c r="L175" s="5">
        <v>28105360508</v>
      </c>
      <c r="M175" s="5">
        <v>15613208179</v>
      </c>
      <c r="N175" s="5">
        <v>4803810619</v>
      </c>
      <c r="O175" s="5">
        <v>3109172914</v>
      </c>
    </row>
    <row r="177" spans="2:15" x14ac:dyDescent="0.35">
      <c r="B177" t="s">
        <v>177</v>
      </c>
      <c r="C177" t="s">
        <v>11</v>
      </c>
      <c r="D177" s="5">
        <v>1510000000</v>
      </c>
      <c r="E177" s="5">
        <v>1510000000</v>
      </c>
      <c r="F177" s="5">
        <v>1510000000</v>
      </c>
      <c r="G177" s="5">
        <v>1510000000</v>
      </c>
      <c r="I177" s="5">
        <v>1510000000</v>
      </c>
      <c r="J177" s="5">
        <v>1510000000</v>
      </c>
      <c r="K177" s="5">
        <v>1510000000</v>
      </c>
      <c r="L177" s="5">
        <v>1510000000</v>
      </c>
      <c r="M177" s="5">
        <v>1510000000</v>
      </c>
      <c r="N177" s="5">
        <v>1510000000</v>
      </c>
      <c r="O177" s="5">
        <v>0</v>
      </c>
    </row>
    <row r="178" spans="2:15" x14ac:dyDescent="0.35">
      <c r="C178" t="s">
        <v>178</v>
      </c>
      <c r="D178" s="6">
        <v>0.82</v>
      </c>
      <c r="E178" s="6">
        <v>-1.1299999999999999</v>
      </c>
      <c r="F178" s="6">
        <v>-1.99</v>
      </c>
      <c r="G178" s="6">
        <v>2.0499999999999998</v>
      </c>
    </row>
    <row r="179" spans="2:15" x14ac:dyDescent="0.35">
      <c r="C179" t="s">
        <v>179</v>
      </c>
      <c r="D179" s="6">
        <v>153.66</v>
      </c>
      <c r="E179" s="6">
        <v>-154.87</v>
      </c>
      <c r="F179" s="6">
        <v>-79.400000000000006</v>
      </c>
      <c r="G179" s="6">
        <v>62.93</v>
      </c>
    </row>
    <row r="180" spans="2:15" x14ac:dyDescent="0.35">
      <c r="C180" t="s">
        <v>62</v>
      </c>
      <c r="D180" s="6">
        <v>1.69</v>
      </c>
      <c r="E180" s="6">
        <v>2.21</v>
      </c>
      <c r="F180" s="6">
        <v>2.02</v>
      </c>
      <c r="G180" s="6">
        <v>1.46</v>
      </c>
    </row>
    <row r="181" spans="2:15" x14ac:dyDescent="0.35">
      <c r="C181" t="s">
        <v>180</v>
      </c>
      <c r="D181" s="5">
        <v>44540000000</v>
      </c>
      <c r="E181" s="5">
        <v>46990000000</v>
      </c>
      <c r="F181" s="5">
        <v>45890000000</v>
      </c>
      <c r="G181" s="5">
        <v>58560000000</v>
      </c>
    </row>
    <row r="182" spans="2:15" x14ac:dyDescent="0.35">
      <c r="C182" t="s">
        <v>181</v>
      </c>
      <c r="D182" s="6">
        <v>1.7000000000000001E-3</v>
      </c>
      <c r="E182" s="6">
        <v>-2.2000000000000001E-3</v>
      </c>
      <c r="F182" s="6">
        <v>-3.8E-3</v>
      </c>
      <c r="G182" s="6">
        <v>3.9000000000000003E-3</v>
      </c>
    </row>
    <row r="183" spans="2:15" x14ac:dyDescent="0.35">
      <c r="C183" t="s">
        <v>182</v>
      </c>
      <c r="D183" s="6">
        <v>3.2000000000000002E-3</v>
      </c>
      <c r="E183" s="6">
        <v>-4.4000000000000003E-3</v>
      </c>
      <c r="F183" s="6">
        <v>-7.7000000000000002E-3</v>
      </c>
      <c r="G183" s="6">
        <v>7.9000000000000008E-3</v>
      </c>
    </row>
    <row r="184" spans="2:15" x14ac:dyDescent="0.35">
      <c r="C184" t="s">
        <v>183</v>
      </c>
      <c r="D184" s="6">
        <v>-1.9E-3</v>
      </c>
      <c r="E184" s="6">
        <v>-1.5E-3</v>
      </c>
      <c r="F184" s="6">
        <v>-2.5000000000000001E-3</v>
      </c>
      <c r="G184" s="6">
        <v>1.9400000000000001E-2</v>
      </c>
    </row>
    <row r="185" spans="2:15" x14ac:dyDescent="0.35">
      <c r="C185" t="s">
        <v>184</v>
      </c>
      <c r="E185" s="6">
        <v>-0.03</v>
      </c>
    </row>
    <row r="186" spans="2:15" x14ac:dyDescent="0.35">
      <c r="C186" t="s">
        <v>185</v>
      </c>
      <c r="D186" s="5">
        <v>389000000000</v>
      </c>
      <c r="E186" s="5">
        <v>388000000000</v>
      </c>
      <c r="F186" s="5">
        <v>390000000000</v>
      </c>
      <c r="G186" s="5">
        <v>393000000000</v>
      </c>
    </row>
    <row r="187" spans="2:15" x14ac:dyDescent="0.35">
      <c r="C187" t="s">
        <v>186</v>
      </c>
      <c r="D187" s="6">
        <v>0.49</v>
      </c>
      <c r="E187" s="6">
        <v>0.68</v>
      </c>
      <c r="F187" s="6">
        <v>0.61</v>
      </c>
      <c r="G187" s="6">
        <v>0.5</v>
      </c>
    </row>
    <row r="188" spans="2:15" x14ac:dyDescent="0.35">
      <c r="C188" t="s">
        <v>187</v>
      </c>
      <c r="D188" s="6">
        <v>257.66000000000003</v>
      </c>
      <c r="E188" s="6">
        <v>256.83999999999997</v>
      </c>
      <c r="F188" s="6">
        <v>258.52</v>
      </c>
      <c r="G188" s="6">
        <v>260.5</v>
      </c>
    </row>
    <row r="189" spans="2:15" x14ac:dyDescent="0.35">
      <c r="C189" t="s">
        <v>188</v>
      </c>
      <c r="D189" s="6">
        <v>0.49</v>
      </c>
      <c r="E189" s="6">
        <v>0.68</v>
      </c>
      <c r="F189" s="6">
        <v>0.61</v>
      </c>
      <c r="G189" s="6">
        <v>0.5</v>
      </c>
    </row>
    <row r="190" spans="2:15" x14ac:dyDescent="0.35">
      <c r="C190" t="s">
        <v>189</v>
      </c>
      <c r="D190" s="6">
        <v>257.66000000000003</v>
      </c>
      <c r="E190" s="6">
        <v>256.83999999999997</v>
      </c>
      <c r="F190" s="6">
        <v>258.52</v>
      </c>
      <c r="G190" s="6">
        <v>260.5</v>
      </c>
    </row>
    <row r="191" spans="2:15" x14ac:dyDescent="0.35">
      <c r="C191" t="s">
        <v>190</v>
      </c>
      <c r="D191" s="5">
        <v>114000000000</v>
      </c>
      <c r="E191" s="5">
        <v>123000000000</v>
      </c>
      <c r="F191" s="5">
        <v>124000000000</v>
      </c>
      <c r="G191" s="5">
        <v>116000000000</v>
      </c>
    </row>
    <row r="192" spans="2:15" x14ac:dyDescent="0.35">
      <c r="C192" t="s">
        <v>191</v>
      </c>
      <c r="D192" s="5">
        <v>106000000000</v>
      </c>
      <c r="E192" s="5">
        <v>113000000000</v>
      </c>
      <c r="F192" s="5">
        <v>114000000000</v>
      </c>
      <c r="G192" s="5">
        <v>89000000000</v>
      </c>
    </row>
    <row r="193" spans="3:15" x14ac:dyDescent="0.35">
      <c r="C193" t="s">
        <v>192</v>
      </c>
      <c r="D193" s="5">
        <v>389000000000</v>
      </c>
      <c r="E193" s="5">
        <v>388000000000</v>
      </c>
      <c r="F193" s="5">
        <v>390000000000</v>
      </c>
      <c r="G193" s="5">
        <v>393000000000</v>
      </c>
    </row>
    <row r="194" spans="3:15" x14ac:dyDescent="0.35">
      <c r="C194" t="s">
        <v>23</v>
      </c>
      <c r="D194" s="5">
        <v>220000000000</v>
      </c>
      <c r="E194" s="5">
        <v>236000000000</v>
      </c>
      <c r="F194" s="5">
        <v>238000000000</v>
      </c>
      <c r="G194" s="5">
        <v>204000000000</v>
      </c>
    </row>
    <row r="195" spans="3:15" x14ac:dyDescent="0.35">
      <c r="C195" t="s">
        <v>20</v>
      </c>
      <c r="D195" s="5">
        <v>197000000000</v>
      </c>
      <c r="E195" s="5">
        <v>204000000000</v>
      </c>
      <c r="F195" s="5">
        <v>217000000000</v>
      </c>
      <c r="G195" s="5">
        <v>182000000000</v>
      </c>
    </row>
    <row r="196" spans="3:15" x14ac:dyDescent="0.35">
      <c r="C196" t="s">
        <v>193</v>
      </c>
      <c r="D196" s="5">
        <v>-17000000000</v>
      </c>
      <c r="E196" s="5">
        <v>-29000000000</v>
      </c>
      <c r="F196" s="5">
        <v>-35000000000</v>
      </c>
      <c r="G196" s="5">
        <v>-26000000000</v>
      </c>
    </row>
    <row r="197" spans="3:15" x14ac:dyDescent="0.35">
      <c r="C197" t="s">
        <v>194</v>
      </c>
      <c r="D197" s="5">
        <v>23000000000</v>
      </c>
      <c r="E197" s="5">
        <v>43000000000</v>
      </c>
      <c r="F197" s="5">
        <v>21000000000</v>
      </c>
      <c r="G197" s="5">
        <v>80000000000</v>
      </c>
    </row>
    <row r="198" spans="3:15" x14ac:dyDescent="0.35">
      <c r="C198" t="s">
        <v>195</v>
      </c>
      <c r="D198" s="5">
        <v>-45000000000</v>
      </c>
      <c r="E198" s="5">
        <v>-3000000000</v>
      </c>
      <c r="F198" s="5">
        <v>16000000000</v>
      </c>
      <c r="G198" s="5">
        <v>-29000000000</v>
      </c>
    </row>
    <row r="199" spans="3:15" x14ac:dyDescent="0.35">
      <c r="C199" t="s">
        <v>12</v>
      </c>
      <c r="D199" s="5">
        <v>-22000000000</v>
      </c>
      <c r="E199" s="5">
        <v>40000000000</v>
      </c>
      <c r="F199" s="5">
        <v>38000000000</v>
      </c>
      <c r="G199" s="5">
        <v>50000000000</v>
      </c>
    </row>
    <row r="200" spans="3:15" x14ac:dyDescent="0.35">
      <c r="C200" t="s">
        <v>15</v>
      </c>
      <c r="D200" s="6">
        <v>-14.32</v>
      </c>
      <c r="E200" s="6">
        <v>26.72</v>
      </c>
      <c r="F200" s="6">
        <v>24.95</v>
      </c>
      <c r="G200" s="6">
        <v>33.21</v>
      </c>
    </row>
    <row r="201" spans="3:15" x14ac:dyDescent="0.35">
      <c r="C201" t="s">
        <v>47</v>
      </c>
      <c r="I201" s="6">
        <v>2.15</v>
      </c>
      <c r="J201" s="6">
        <v>18.41</v>
      </c>
      <c r="K201" s="6">
        <v>9.92</v>
      </c>
      <c r="L201" s="6">
        <v>24.13</v>
      </c>
      <c r="M201" s="6">
        <v>30.45</v>
      </c>
      <c r="N201" s="6">
        <v>25.37</v>
      </c>
      <c r="O201" s="6">
        <v>269242.73</v>
      </c>
    </row>
    <row r="202" spans="3:15" x14ac:dyDescent="0.35">
      <c r="C202" t="s">
        <v>61</v>
      </c>
      <c r="I202" s="6">
        <v>81.400000000000006</v>
      </c>
      <c r="J202" s="6">
        <v>9.99</v>
      </c>
      <c r="K202" s="6">
        <v>27.42</v>
      </c>
      <c r="L202" s="6">
        <v>9.4499999999999993</v>
      </c>
      <c r="M202" s="6">
        <v>14.65</v>
      </c>
      <c r="N202" s="6">
        <v>6.11</v>
      </c>
      <c r="O202" s="5">
        <v>0</v>
      </c>
    </row>
    <row r="203" spans="3:15" x14ac:dyDescent="0.35">
      <c r="C203" t="s">
        <v>64</v>
      </c>
      <c r="I203" s="6">
        <v>0.52</v>
      </c>
      <c r="J203" s="6">
        <v>0.47</v>
      </c>
      <c r="K203" s="6">
        <v>0.68</v>
      </c>
      <c r="L203" s="6">
        <v>0.71</v>
      </c>
      <c r="M203" s="6">
        <v>1.67</v>
      </c>
      <c r="N203" s="6">
        <v>0.57999999999999996</v>
      </c>
      <c r="O203" s="5">
        <v>0</v>
      </c>
    </row>
    <row r="204" spans="3:15" x14ac:dyDescent="0.35">
      <c r="C204" t="s">
        <v>196</v>
      </c>
      <c r="I204" s="5">
        <v>211910000000</v>
      </c>
      <c r="J204" s="6">
        <v>272829999999.99997</v>
      </c>
      <c r="K204" s="5">
        <v>238540000000</v>
      </c>
      <c r="L204" s="5">
        <v>216310000000</v>
      </c>
      <c r="M204" s="5">
        <v>209530000000</v>
      </c>
      <c r="N204" s="5">
        <v>221490000000</v>
      </c>
      <c r="O204" s="5">
        <v>228510000000</v>
      </c>
    </row>
    <row r="205" spans="3:15" x14ac:dyDescent="0.35">
      <c r="C205" t="s">
        <v>197</v>
      </c>
      <c r="I205" s="6">
        <v>4.1999999999999997E-3</v>
      </c>
      <c r="J205" s="6">
        <v>3.1899999999999998E-2</v>
      </c>
      <c r="K205" s="6">
        <v>1.3500000000000002E-2</v>
      </c>
      <c r="L205" s="6">
        <v>4.1700000000000001E-2</v>
      </c>
      <c r="M205" s="6">
        <v>7.1199999999999999E-2</v>
      </c>
      <c r="N205" s="6">
        <v>6.3299999999999995E-2</v>
      </c>
      <c r="O205" s="6">
        <v>5.6100000000000004E-2</v>
      </c>
    </row>
    <row r="206" spans="3:15" x14ac:dyDescent="0.35">
      <c r="C206" t="s">
        <v>198</v>
      </c>
      <c r="I206" s="6">
        <v>8.3999999999999995E-3</v>
      </c>
      <c r="J206" s="6">
        <v>7.2099999999999997E-2</v>
      </c>
      <c r="K206" s="6">
        <v>4.1599999999999998E-2</v>
      </c>
      <c r="L206" s="6">
        <v>0.1041</v>
      </c>
      <c r="M206" s="6">
        <v>0.14330000000000001</v>
      </c>
      <c r="N206" s="6">
        <v>0.1371</v>
      </c>
      <c r="O206" s="6">
        <v>0.2041</v>
      </c>
    </row>
    <row r="207" spans="3:15" x14ac:dyDescent="0.35">
      <c r="C207" t="s">
        <v>199</v>
      </c>
      <c r="I207" s="6">
        <v>3.4599999999999999E-2</v>
      </c>
      <c r="J207" s="6">
        <v>0.12240000000000001</v>
      </c>
      <c r="K207" s="6">
        <v>0.1094</v>
      </c>
      <c r="L207" s="6">
        <v>0.1275</v>
      </c>
      <c r="M207" s="6">
        <v>0.17710000000000001</v>
      </c>
      <c r="N207" s="6">
        <v>0.24010000000000001</v>
      </c>
      <c r="O207" s="6">
        <v>0.63869999999999993</v>
      </c>
    </row>
    <row r="208" spans="3:15" x14ac:dyDescent="0.35">
      <c r="C208" t="s">
        <v>200</v>
      </c>
      <c r="I208" s="6">
        <v>0.66</v>
      </c>
      <c r="J208" s="6">
        <v>1.67</v>
      </c>
      <c r="K208" s="6">
        <v>1.37</v>
      </c>
      <c r="L208" s="6">
        <v>1.95</v>
      </c>
      <c r="M208" s="6">
        <v>2.75</v>
      </c>
      <c r="N208" s="6">
        <v>2.0699999999999998</v>
      </c>
      <c r="O208" s="6">
        <v>2.14</v>
      </c>
    </row>
    <row r="209" spans="2:15" x14ac:dyDescent="0.35">
      <c r="C209" t="s">
        <v>58</v>
      </c>
      <c r="I209" s="6">
        <v>0.68</v>
      </c>
      <c r="J209" s="6">
        <v>0.72</v>
      </c>
      <c r="K209" s="6">
        <v>1.1399999999999999</v>
      </c>
      <c r="L209" s="6">
        <v>0.98</v>
      </c>
      <c r="M209" s="6">
        <v>2.1</v>
      </c>
      <c r="N209" s="6">
        <v>0.84</v>
      </c>
      <c r="O209" s="5">
        <v>0</v>
      </c>
    </row>
    <row r="210" spans="2:15" x14ac:dyDescent="0.35">
      <c r="C210" t="s">
        <v>55</v>
      </c>
      <c r="I210" s="6">
        <v>256.83999999999997</v>
      </c>
      <c r="J210" s="6">
        <v>255.21</v>
      </c>
      <c r="K210" s="6">
        <v>238.71</v>
      </c>
      <c r="L210" s="6">
        <v>231.78</v>
      </c>
      <c r="M210" s="6">
        <v>212.55</v>
      </c>
      <c r="N210" s="6">
        <v>185.07</v>
      </c>
      <c r="O210" s="6">
        <v>1318872.1000000001</v>
      </c>
    </row>
    <row r="211" spans="2:15" x14ac:dyDescent="0.35">
      <c r="C211" t="s">
        <v>201</v>
      </c>
      <c r="I211" s="6">
        <v>0.68</v>
      </c>
      <c r="J211" s="6">
        <v>0.72</v>
      </c>
      <c r="K211" s="6">
        <v>1.1399999999999999</v>
      </c>
      <c r="L211" s="6">
        <v>0.98</v>
      </c>
      <c r="M211" s="6">
        <v>2.1</v>
      </c>
      <c r="N211" s="6">
        <v>0.84</v>
      </c>
      <c r="O211" s="5">
        <v>0</v>
      </c>
    </row>
    <row r="212" spans="2:15" x14ac:dyDescent="0.35">
      <c r="C212" t="s">
        <v>202</v>
      </c>
      <c r="I212" s="6">
        <v>256.83999999999997</v>
      </c>
      <c r="J212" s="6">
        <v>255.21</v>
      </c>
      <c r="K212" s="6">
        <v>238.71</v>
      </c>
      <c r="L212" s="6">
        <v>231.78</v>
      </c>
      <c r="M212" s="6">
        <v>212.55</v>
      </c>
      <c r="N212" s="6">
        <v>185.07</v>
      </c>
      <c r="O212" s="6">
        <v>1318872.1000000001</v>
      </c>
    </row>
    <row r="213" spans="2:15" x14ac:dyDescent="0.35">
      <c r="C213" t="s">
        <v>203</v>
      </c>
      <c r="I213" s="5">
        <v>123000000000</v>
      </c>
      <c r="J213" s="5">
        <v>128000000000</v>
      </c>
      <c r="K213" s="5">
        <v>115000000000</v>
      </c>
      <c r="L213" s="5">
        <v>66000000000</v>
      </c>
      <c r="M213" s="5">
        <v>39000000000</v>
      </c>
      <c r="N213" s="5">
        <v>72000000000</v>
      </c>
      <c r="O213" s="5">
        <v>190000000000</v>
      </c>
    </row>
    <row r="214" spans="2:15" x14ac:dyDescent="0.35">
      <c r="C214" t="s">
        <v>204</v>
      </c>
      <c r="I214" s="5">
        <v>113000000000</v>
      </c>
      <c r="J214" s="5">
        <v>113000000000</v>
      </c>
      <c r="K214" s="5">
        <v>135000000000</v>
      </c>
      <c r="L214" s="5">
        <v>100000000000</v>
      </c>
      <c r="M214" s="5">
        <v>32000000000</v>
      </c>
      <c r="N214" s="5">
        <v>33000000000</v>
      </c>
      <c r="O214" s="5">
        <v>139000000000</v>
      </c>
    </row>
    <row r="215" spans="2:15" x14ac:dyDescent="0.35">
      <c r="C215" t="s">
        <v>25</v>
      </c>
      <c r="I215" s="5">
        <v>236000000000</v>
      </c>
      <c r="J215" s="5">
        <v>241000000000</v>
      </c>
      <c r="K215" s="5">
        <v>250000000000</v>
      </c>
      <c r="L215" s="5">
        <v>166000000000</v>
      </c>
      <c r="M215" s="5">
        <v>71000000000</v>
      </c>
      <c r="N215" s="5">
        <v>105000000000</v>
      </c>
      <c r="O215" s="5">
        <v>329000000000</v>
      </c>
    </row>
    <row r="216" spans="2:15" x14ac:dyDescent="0.35">
      <c r="C216" t="s">
        <v>22</v>
      </c>
      <c r="I216" s="5">
        <v>204000000000</v>
      </c>
      <c r="J216" s="5">
        <v>227000000000</v>
      </c>
      <c r="K216" s="5">
        <v>173000000000</v>
      </c>
      <c r="L216" s="5">
        <v>138000000000</v>
      </c>
      <c r="M216" s="5">
        <v>55000000000</v>
      </c>
      <c r="N216" s="5">
        <v>100000000000</v>
      </c>
      <c r="O216" s="5">
        <v>326000000000</v>
      </c>
    </row>
    <row r="217" spans="2:15" x14ac:dyDescent="0.35">
      <c r="C217" t="s">
        <v>205</v>
      </c>
      <c r="I217" s="5">
        <v>-29000000000</v>
      </c>
      <c r="J217" s="5">
        <v>-58000000000</v>
      </c>
      <c r="K217" s="5">
        <v>-212000000000</v>
      </c>
      <c r="L217" s="5">
        <v>-7000000000</v>
      </c>
      <c r="M217" s="5">
        <v>-21000000000</v>
      </c>
      <c r="N217" s="5">
        <v>-89000000000</v>
      </c>
      <c r="O217" s="5">
        <v>-153000000000</v>
      </c>
    </row>
    <row r="218" spans="2:15" x14ac:dyDescent="0.35">
      <c r="C218" t="s">
        <v>206</v>
      </c>
      <c r="I218" s="5">
        <v>192000000000</v>
      </c>
      <c r="J218" s="5">
        <v>179000000000</v>
      </c>
      <c r="K218" s="5">
        <v>319000000000</v>
      </c>
      <c r="L218" s="5">
        <v>81000000000</v>
      </c>
      <c r="M218" s="5">
        <v>151000000000</v>
      </c>
      <c r="N218" s="5">
        <v>95000000000</v>
      </c>
      <c r="O218" s="5">
        <v>193000000000</v>
      </c>
    </row>
    <row r="219" spans="2:15" x14ac:dyDescent="0.35">
      <c r="C219" t="s">
        <v>207</v>
      </c>
      <c r="I219" s="5">
        <v>-15000000000</v>
      </c>
      <c r="J219" s="5">
        <v>-13000000000</v>
      </c>
      <c r="K219" s="5">
        <v>-73000000000</v>
      </c>
      <c r="L219" s="5">
        <v>-33000000000</v>
      </c>
      <c r="M219" s="5">
        <v>-12000000000</v>
      </c>
      <c r="N219" s="5">
        <v>0</v>
      </c>
      <c r="O219" s="5">
        <v>-1000000000</v>
      </c>
    </row>
    <row r="220" spans="2:15" x14ac:dyDescent="0.35">
      <c r="C220" t="s">
        <v>14</v>
      </c>
      <c r="I220" s="5">
        <v>177000000000</v>
      </c>
      <c r="J220" s="5">
        <v>167000000000</v>
      </c>
      <c r="K220" s="5">
        <v>246000000000</v>
      </c>
      <c r="L220" s="5">
        <v>48000000000</v>
      </c>
      <c r="M220" s="5">
        <v>139000000000</v>
      </c>
      <c r="N220" s="5">
        <v>94000000000</v>
      </c>
      <c r="O220" s="5">
        <v>192000000000</v>
      </c>
    </row>
    <row r="221" spans="2:15" x14ac:dyDescent="0.35">
      <c r="C221" t="s">
        <v>16</v>
      </c>
      <c r="I221" s="6">
        <v>117.21</v>
      </c>
      <c r="J221" s="6">
        <v>110.33</v>
      </c>
      <c r="K221" s="6">
        <v>162.80000000000001</v>
      </c>
      <c r="L221" s="6">
        <v>31.82</v>
      </c>
      <c r="M221" s="6">
        <v>92.32</v>
      </c>
      <c r="N221" s="6">
        <v>62.53</v>
      </c>
      <c r="O221" s="6">
        <v>1690856.8</v>
      </c>
    </row>
    <row r="223" spans="2:15" x14ac:dyDescent="0.35">
      <c r="B223" t="s">
        <v>208</v>
      </c>
      <c r="C223" t="s">
        <v>209</v>
      </c>
      <c r="D223" s="5">
        <v>1000000000</v>
      </c>
      <c r="E223" s="5">
        <v>-2000000000</v>
      </c>
      <c r="F223" s="5">
        <v>-3000000000</v>
      </c>
      <c r="G223" s="5">
        <v>3000000000</v>
      </c>
      <c r="H223" s="5">
        <v>5000000000</v>
      </c>
      <c r="I223" s="5">
        <v>3000000000</v>
      </c>
      <c r="J223" s="5">
        <v>28000000000</v>
      </c>
      <c r="K223" s="5">
        <v>15000000000</v>
      </c>
      <c r="L223" s="5">
        <v>36000000000</v>
      </c>
      <c r="M223" s="5">
        <v>46000000000</v>
      </c>
      <c r="N223" s="5">
        <v>38000000000</v>
      </c>
      <c r="O223" s="5">
        <v>31000000000</v>
      </c>
    </row>
    <row r="224" spans="2:15" x14ac:dyDescent="0.35">
      <c r="C224" t="s">
        <v>210</v>
      </c>
      <c r="H224" s="5">
        <v>-368000000</v>
      </c>
      <c r="I224" s="5">
        <v>3000000000</v>
      </c>
      <c r="J224" s="5">
        <v>28000000000</v>
      </c>
      <c r="K224" s="5">
        <v>15000000000</v>
      </c>
      <c r="L224" s="5">
        <v>36000000000</v>
      </c>
      <c r="M224" s="5">
        <v>46000000000</v>
      </c>
      <c r="N224" s="5">
        <v>38000000000</v>
      </c>
    </row>
    <row r="225" spans="3:15" x14ac:dyDescent="0.35">
      <c r="C225" t="s">
        <v>344</v>
      </c>
      <c r="L225" s="5">
        <v>3</v>
      </c>
      <c r="M225" s="5">
        <v>4</v>
      </c>
      <c r="N225" s="5">
        <v>3</v>
      </c>
    </row>
    <row r="226" spans="3:15" x14ac:dyDescent="0.35">
      <c r="C226" t="s">
        <v>66</v>
      </c>
      <c r="L226" s="6">
        <v>0.12429999999999999</v>
      </c>
      <c r="M226" s="6">
        <v>0.1313</v>
      </c>
      <c r="N226" s="6">
        <v>0.1182</v>
      </c>
    </row>
    <row r="227" spans="3:15" x14ac:dyDescent="0.35">
      <c r="C227" t="s">
        <v>345</v>
      </c>
      <c r="L227" s="6">
        <v>1.0500000000000001E-2</v>
      </c>
      <c r="M227" s="6">
        <v>1.7500000000000002E-2</v>
      </c>
      <c r="N227" s="6">
        <v>1.55E-2</v>
      </c>
    </row>
    <row r="228" spans="3:15" x14ac:dyDescent="0.35">
      <c r="C228" t="s">
        <v>46</v>
      </c>
      <c r="D228" s="6">
        <v>0.82</v>
      </c>
      <c r="E228" s="6">
        <v>-1.1299999999999999</v>
      </c>
      <c r="F228" s="6">
        <v>-1.99</v>
      </c>
      <c r="G228" s="6">
        <v>2.0499999999999998</v>
      </c>
      <c r="H228" s="6">
        <v>3.29</v>
      </c>
      <c r="I228" s="6">
        <v>2.15</v>
      </c>
      <c r="J228" s="6">
        <v>18.41</v>
      </c>
      <c r="K228" s="6">
        <v>9.92</v>
      </c>
      <c r="L228" s="6">
        <v>24.13</v>
      </c>
      <c r="M228" s="6">
        <v>30.45</v>
      </c>
      <c r="N228" s="6">
        <v>25.37</v>
      </c>
      <c r="O228" s="6">
        <v>20.239999999999998</v>
      </c>
    </row>
    <row r="229" spans="3:15" x14ac:dyDescent="0.35">
      <c r="C229" t="s">
        <v>211</v>
      </c>
      <c r="H229" s="6">
        <v>-0.24</v>
      </c>
      <c r="I229" s="6">
        <v>2.15</v>
      </c>
      <c r="J229" s="6">
        <v>18.41</v>
      </c>
      <c r="K229" s="6">
        <v>9.92</v>
      </c>
      <c r="L229" s="6">
        <v>24.13</v>
      </c>
      <c r="M229" s="6">
        <v>30.45</v>
      </c>
      <c r="N229" s="6">
        <v>25.37</v>
      </c>
    </row>
    <row r="230" spans="3:15" x14ac:dyDescent="0.35">
      <c r="C230" t="s">
        <v>68</v>
      </c>
      <c r="L230" s="5">
        <v>3</v>
      </c>
      <c r="M230" s="5">
        <v>4</v>
      </c>
      <c r="N230" s="5">
        <v>3</v>
      </c>
    </row>
    <row r="231" spans="3:15" x14ac:dyDescent="0.35">
      <c r="C231" t="s">
        <v>346</v>
      </c>
      <c r="L231" s="6">
        <v>0.12429999999999999</v>
      </c>
      <c r="M231" s="6">
        <v>0.1313</v>
      </c>
      <c r="N231" s="6">
        <v>0.1182</v>
      </c>
    </row>
    <row r="232" spans="3:15" x14ac:dyDescent="0.35">
      <c r="C232" t="s">
        <v>347</v>
      </c>
      <c r="L232" s="6">
        <v>1.0500000000000001E-2</v>
      </c>
      <c r="M232" s="6">
        <v>1.7500000000000002E-2</v>
      </c>
      <c r="N232" s="6">
        <v>1.55E-2</v>
      </c>
    </row>
    <row r="233" spans="3:15" x14ac:dyDescent="0.35">
      <c r="C233" t="s">
        <v>212</v>
      </c>
      <c r="D233" s="5">
        <v>113000000000</v>
      </c>
      <c r="E233" s="5">
        <v>120000000000</v>
      </c>
      <c r="F233" s="5">
        <v>118000000000</v>
      </c>
      <c r="G233" s="5">
        <v>134000000000</v>
      </c>
      <c r="H233" s="5">
        <v>451000000000</v>
      </c>
      <c r="I233" s="5">
        <v>508000000000</v>
      </c>
      <c r="J233" s="5">
        <v>595000000000</v>
      </c>
      <c r="K233" s="5">
        <v>606000000000</v>
      </c>
      <c r="L233" s="5">
        <v>483000000000</v>
      </c>
      <c r="M233" s="5">
        <v>403000000000</v>
      </c>
      <c r="N233" s="5">
        <v>402000000000</v>
      </c>
      <c r="O233" s="5">
        <v>401000000000</v>
      </c>
    </row>
    <row r="234" spans="3:15" x14ac:dyDescent="0.35">
      <c r="C234" t="s">
        <v>213</v>
      </c>
      <c r="H234" s="5">
        <v>484000000000</v>
      </c>
      <c r="I234" s="5">
        <v>508000000000</v>
      </c>
      <c r="J234" s="5">
        <v>595000000000</v>
      </c>
      <c r="K234" s="5">
        <v>606000000000</v>
      </c>
      <c r="L234" s="5">
        <v>483000000000</v>
      </c>
      <c r="M234" s="5">
        <v>403000000000</v>
      </c>
      <c r="N234" s="5">
        <v>402000000000</v>
      </c>
    </row>
    <row r="235" spans="3:15" x14ac:dyDescent="0.35">
      <c r="C235" t="s">
        <v>348</v>
      </c>
      <c r="L235" s="5">
        <v>3</v>
      </c>
      <c r="M235" s="5">
        <v>4</v>
      </c>
      <c r="N235" s="5">
        <v>3</v>
      </c>
    </row>
    <row r="236" spans="3:15" x14ac:dyDescent="0.35">
      <c r="C236" t="s">
        <v>349</v>
      </c>
      <c r="L236" s="6">
        <v>0.12429999999999999</v>
      </c>
      <c r="M236" s="6">
        <v>0.1313</v>
      </c>
      <c r="N236" s="6">
        <v>0.1182</v>
      </c>
    </row>
    <row r="237" spans="3:15" x14ac:dyDescent="0.35">
      <c r="C237" t="s">
        <v>350</v>
      </c>
      <c r="L237" s="6">
        <v>1.0500000000000001E-2</v>
      </c>
      <c r="M237" s="6">
        <v>1.7500000000000002E-2</v>
      </c>
      <c r="N237" s="6">
        <v>1.55E-2</v>
      </c>
    </row>
    <row r="238" spans="3:15" x14ac:dyDescent="0.35">
      <c r="C238" t="s">
        <v>214</v>
      </c>
      <c r="I238" s="6">
        <v>32.549999999999997</v>
      </c>
    </row>
    <row r="239" spans="3:15" x14ac:dyDescent="0.35">
      <c r="C239" t="s">
        <v>215</v>
      </c>
      <c r="I239" s="6">
        <v>-439.08</v>
      </c>
    </row>
    <row r="240" spans="3:15" x14ac:dyDescent="0.35">
      <c r="C240" t="s">
        <v>216</v>
      </c>
      <c r="I240" s="6">
        <v>7.42</v>
      </c>
    </row>
    <row r="241" spans="3:9" x14ac:dyDescent="0.35">
      <c r="C241" t="s">
        <v>217</v>
      </c>
      <c r="I241" s="6">
        <v>-2.3E-3</v>
      </c>
    </row>
    <row r="242" spans="3:9" x14ac:dyDescent="0.35">
      <c r="C242" t="s">
        <v>218</v>
      </c>
      <c r="I242" s="6">
        <v>0.33</v>
      </c>
    </row>
    <row r="243" spans="3:9" x14ac:dyDescent="0.35">
      <c r="C243" t="s">
        <v>219</v>
      </c>
      <c r="I243" s="6">
        <v>0.42</v>
      </c>
    </row>
    <row r="244" spans="3:9" x14ac:dyDescent="0.35">
      <c r="C244" t="s">
        <v>220</v>
      </c>
      <c r="I244" s="6">
        <v>0.97</v>
      </c>
    </row>
    <row r="245" spans="3:9" x14ac:dyDescent="0.35">
      <c r="C245" t="s">
        <v>221</v>
      </c>
      <c r="I245" s="6">
        <v>1.52</v>
      </c>
    </row>
    <row r="246" spans="3:9" x14ac:dyDescent="0.35">
      <c r="C246" t="s">
        <v>222</v>
      </c>
      <c r="I246" s="6">
        <v>46.92</v>
      </c>
    </row>
    <row r="247" spans="3:9" x14ac:dyDescent="0.35">
      <c r="C247" t="s">
        <v>223</v>
      </c>
      <c r="I247" s="6">
        <v>1.83</v>
      </c>
    </row>
    <row r="248" spans="3:9" x14ac:dyDescent="0.35">
      <c r="C248" t="s">
        <v>224</v>
      </c>
      <c r="I248" s="6">
        <v>-0.24</v>
      </c>
    </row>
    <row r="249" spans="3:9" x14ac:dyDescent="0.35">
      <c r="C249" t="s">
        <v>225</v>
      </c>
      <c r="I249" s="6">
        <v>3.29</v>
      </c>
    </row>
    <row r="250" spans="3:9" x14ac:dyDescent="0.35">
      <c r="C250" t="s">
        <v>226</v>
      </c>
      <c r="I250" s="6">
        <v>320.55</v>
      </c>
    </row>
    <row r="251" spans="3:9" x14ac:dyDescent="0.35">
      <c r="C251" t="s">
        <v>227</v>
      </c>
      <c r="D251" s="6">
        <v>15.32</v>
      </c>
    </row>
    <row r="252" spans="3:9" x14ac:dyDescent="0.35">
      <c r="C252" t="s">
        <v>228</v>
      </c>
      <c r="I252" s="6">
        <v>257.66000000000003</v>
      </c>
    </row>
    <row r="253" spans="3:9" x14ac:dyDescent="0.35">
      <c r="C253" t="s">
        <v>229</v>
      </c>
      <c r="I253" s="6">
        <v>70.56</v>
      </c>
    </row>
    <row r="254" spans="3:9" x14ac:dyDescent="0.35">
      <c r="C254" t="s">
        <v>230</v>
      </c>
      <c r="D254" s="6">
        <v>0.91</v>
      </c>
    </row>
    <row r="255" spans="3:9" x14ac:dyDescent="0.35">
      <c r="C255" t="s">
        <v>231</v>
      </c>
      <c r="D255" s="6">
        <v>0.8</v>
      </c>
    </row>
    <row r="256" spans="3:9" x14ac:dyDescent="0.35">
      <c r="C256" t="s">
        <v>232</v>
      </c>
      <c r="D256" s="6">
        <v>0.56999999999999995</v>
      </c>
    </row>
    <row r="257" spans="3:9" x14ac:dyDescent="0.35">
      <c r="C257" t="s">
        <v>233</v>
      </c>
      <c r="D257" s="6">
        <v>0.27</v>
      </c>
    </row>
    <row r="258" spans="3:9" x14ac:dyDescent="0.35">
      <c r="C258" t="s">
        <v>234</v>
      </c>
      <c r="D258" s="6">
        <v>0.92</v>
      </c>
    </row>
    <row r="259" spans="3:9" x14ac:dyDescent="0.35">
      <c r="C259" t="s">
        <v>235</v>
      </c>
      <c r="D259" s="6">
        <v>0.28999999999999998</v>
      </c>
    </row>
    <row r="260" spans="3:9" x14ac:dyDescent="0.35">
      <c r="C260" t="s">
        <v>236</v>
      </c>
      <c r="D260" s="6">
        <v>1.92</v>
      </c>
    </row>
    <row r="261" spans="3:9" x14ac:dyDescent="0.35">
      <c r="C261" t="s">
        <v>237</v>
      </c>
      <c r="I261" s="6">
        <v>0.25</v>
      </c>
    </row>
    <row r="262" spans="3:9" x14ac:dyDescent="0.35">
      <c r="C262" t="s">
        <v>12</v>
      </c>
      <c r="D262" s="5">
        <v>-22000000000</v>
      </c>
    </row>
    <row r="263" spans="3:9" x14ac:dyDescent="0.35">
      <c r="C263" t="s">
        <v>238</v>
      </c>
      <c r="I263" s="6">
        <v>1.84</v>
      </c>
    </row>
    <row r="264" spans="3:9" x14ac:dyDescent="0.35">
      <c r="C264" t="s">
        <v>239</v>
      </c>
      <c r="I264" s="6">
        <v>-5.0000000000000001E-4</v>
      </c>
    </row>
    <row r="265" spans="3:9" x14ac:dyDescent="0.35">
      <c r="C265" t="s">
        <v>240</v>
      </c>
      <c r="I265" s="6">
        <v>-8.9999999999999998E-4</v>
      </c>
    </row>
    <row r="266" spans="3:9" x14ac:dyDescent="0.35">
      <c r="C266" t="s">
        <v>241</v>
      </c>
      <c r="I266" s="6">
        <v>1.37E-2</v>
      </c>
    </row>
    <row r="267" spans="3:9" x14ac:dyDescent="0.35">
      <c r="C267" t="s">
        <v>242</v>
      </c>
      <c r="I267" s="6">
        <v>-1.8E-3</v>
      </c>
    </row>
    <row r="268" spans="3:9" x14ac:dyDescent="0.35">
      <c r="C268" t="s">
        <v>243</v>
      </c>
      <c r="D268" s="6">
        <v>96.9</v>
      </c>
    </row>
    <row r="269" spans="3:9" x14ac:dyDescent="0.35">
      <c r="C269" t="s">
        <v>244</v>
      </c>
      <c r="D269" s="6">
        <v>16.53</v>
      </c>
    </row>
    <row r="270" spans="3:9" x14ac:dyDescent="0.35">
      <c r="C270" t="s">
        <v>245</v>
      </c>
      <c r="D270" s="6">
        <v>14.42</v>
      </c>
    </row>
    <row r="271" spans="3:9" x14ac:dyDescent="0.35">
      <c r="C271" t="s">
        <v>246</v>
      </c>
      <c r="D271" s="6">
        <v>99.01</v>
      </c>
    </row>
    <row r="272" spans="3:9" x14ac:dyDescent="0.35">
      <c r="C272" t="s">
        <v>247</v>
      </c>
      <c r="D272" s="6">
        <v>0.94</v>
      </c>
    </row>
    <row r="273" spans="3:9" x14ac:dyDescent="0.35">
      <c r="C273" t="s">
        <v>248</v>
      </c>
      <c r="I273" s="6">
        <v>0.64</v>
      </c>
    </row>
    <row r="274" spans="3:9" x14ac:dyDescent="0.35">
      <c r="C274" t="s">
        <v>249</v>
      </c>
      <c r="I274" s="6">
        <v>23.23</v>
      </c>
    </row>
    <row r="275" spans="3:9" x14ac:dyDescent="0.35">
      <c r="C275" t="s">
        <v>42</v>
      </c>
      <c r="I275" s="5">
        <v>162000000000</v>
      </c>
    </row>
    <row r="276" spans="3:9" x14ac:dyDescent="0.35">
      <c r="C276" t="s">
        <v>250</v>
      </c>
      <c r="I276" s="5">
        <v>359000000000</v>
      </c>
    </row>
    <row r="277" spans="3:9" x14ac:dyDescent="0.35">
      <c r="C277" t="s">
        <v>251</v>
      </c>
      <c r="I277" s="5">
        <v>1510000000</v>
      </c>
    </row>
    <row r="278" spans="3:9" x14ac:dyDescent="0.35">
      <c r="C278" t="s">
        <v>252</v>
      </c>
      <c r="I278" s="6">
        <v>0.10929999999999999</v>
      </c>
    </row>
    <row r="279" spans="3:9" x14ac:dyDescent="0.35">
      <c r="C279" t="s">
        <v>253</v>
      </c>
      <c r="D279" s="6">
        <v>0.10580000000000001</v>
      </c>
    </row>
    <row r="280" spans="3:9" x14ac:dyDescent="0.35">
      <c r="C280" t="s">
        <v>254</v>
      </c>
      <c r="D280" s="6">
        <v>-9.3999999999999986E-3</v>
      </c>
    </row>
    <row r="281" spans="3:9" x14ac:dyDescent="0.35">
      <c r="C281" t="s">
        <v>255</v>
      </c>
      <c r="D281" s="6">
        <v>1.1000000000000001E-2</v>
      </c>
    </row>
    <row r="282" spans="3:9" x14ac:dyDescent="0.35">
      <c r="C282" t="s">
        <v>256</v>
      </c>
      <c r="D282" s="6">
        <v>-0.17780000000000001</v>
      </c>
    </row>
    <row r="283" spans="3:9" x14ac:dyDescent="0.35">
      <c r="C283" t="s">
        <v>257</v>
      </c>
      <c r="D283" s="6">
        <v>-0.51469999999999994</v>
      </c>
    </row>
    <row r="284" spans="3:9" x14ac:dyDescent="0.35">
      <c r="C284" t="s">
        <v>258</v>
      </c>
      <c r="D284" s="6">
        <v>-0.74450000000000005</v>
      </c>
    </row>
    <row r="285" spans="3:9" x14ac:dyDescent="0.35">
      <c r="C285" t="s">
        <v>351</v>
      </c>
      <c r="I285" s="5">
        <v>3</v>
      </c>
    </row>
    <row r="286" spans="3:9" x14ac:dyDescent="0.35">
      <c r="C286" t="s">
        <v>355</v>
      </c>
      <c r="I286" t="s">
        <v>1330</v>
      </c>
    </row>
    <row r="287" spans="3:9" x14ac:dyDescent="0.35">
      <c r="C287" t="s">
        <v>259</v>
      </c>
      <c r="I287" s="5">
        <v>4</v>
      </c>
    </row>
    <row r="288" spans="3:9" x14ac:dyDescent="0.35">
      <c r="C288" t="s">
        <v>260</v>
      </c>
      <c r="I288" s="6">
        <v>0.17</v>
      </c>
    </row>
    <row r="289" spans="3:9" x14ac:dyDescent="0.35">
      <c r="C289" t="s">
        <v>261</v>
      </c>
      <c r="I289" s="6">
        <v>0.17</v>
      </c>
    </row>
    <row r="290" spans="3:9" x14ac:dyDescent="0.35">
      <c r="C290" t="s">
        <v>262</v>
      </c>
      <c r="I290" s="6">
        <v>0.2</v>
      </c>
    </row>
    <row r="291" spans="3:9" x14ac:dyDescent="0.35">
      <c r="C291" t="s">
        <v>263</v>
      </c>
      <c r="I291" s="6">
        <v>0.72</v>
      </c>
    </row>
    <row r="292" spans="3:9" x14ac:dyDescent="0.35">
      <c r="C292" t="s">
        <v>264</v>
      </c>
      <c r="I292" s="6">
        <v>0.85</v>
      </c>
    </row>
    <row r="293" spans="3:9" x14ac:dyDescent="0.35">
      <c r="C293" t="s">
        <v>265</v>
      </c>
      <c r="I293" s="6">
        <v>0.86</v>
      </c>
    </row>
    <row r="294" spans="3:9" x14ac:dyDescent="0.35">
      <c r="C294" t="s">
        <v>266</v>
      </c>
      <c r="I294" s="6">
        <v>0.43</v>
      </c>
    </row>
    <row r="295" spans="3:9" x14ac:dyDescent="0.35">
      <c r="C295" t="s">
        <v>267</v>
      </c>
      <c r="I295" s="5">
        <v>484000000000</v>
      </c>
    </row>
    <row r="296" spans="3:9" x14ac:dyDescent="0.35">
      <c r="C296" t="s">
        <v>268</v>
      </c>
      <c r="I296" s="5">
        <v>59000000000</v>
      </c>
    </row>
    <row r="297" spans="3:9" x14ac:dyDescent="0.35">
      <c r="C297" t="s">
        <v>269</v>
      </c>
      <c r="I297" s="5">
        <v>196000000000</v>
      </c>
    </row>
    <row r="298" spans="3:9" x14ac:dyDescent="0.35">
      <c r="C298" t="s">
        <v>270</v>
      </c>
      <c r="I298" s="5">
        <v>0</v>
      </c>
    </row>
    <row r="299" spans="3:9" x14ac:dyDescent="0.35">
      <c r="C299" t="s">
        <v>271</v>
      </c>
      <c r="D299" s="5">
        <v>23000000000</v>
      </c>
    </row>
    <row r="300" spans="3:9" x14ac:dyDescent="0.35">
      <c r="C300" t="s">
        <v>272</v>
      </c>
      <c r="D300" s="5">
        <v>747000000000</v>
      </c>
    </row>
    <row r="301" spans="3:9" x14ac:dyDescent="0.35">
      <c r="C301" t="s">
        <v>273</v>
      </c>
      <c r="D301" s="5">
        <v>358000000000</v>
      </c>
    </row>
    <row r="302" spans="3:9" x14ac:dyDescent="0.35">
      <c r="C302" t="s">
        <v>193</v>
      </c>
      <c r="D302" s="5">
        <v>-17000000000</v>
      </c>
    </row>
    <row r="303" spans="3:9" x14ac:dyDescent="0.35">
      <c r="C303" t="s">
        <v>192</v>
      </c>
      <c r="I303" s="5">
        <v>389000000000</v>
      </c>
    </row>
    <row r="304" spans="3:9" x14ac:dyDescent="0.35">
      <c r="C304" t="s">
        <v>191</v>
      </c>
      <c r="D304" s="5">
        <v>106000000000</v>
      </c>
    </row>
    <row r="305" spans="3:9" x14ac:dyDescent="0.35">
      <c r="C305" t="s">
        <v>190</v>
      </c>
      <c r="D305" s="5">
        <v>114000000000</v>
      </c>
    </row>
    <row r="306" spans="3:9" x14ac:dyDescent="0.35">
      <c r="C306" t="s">
        <v>23</v>
      </c>
      <c r="D306" s="5">
        <v>220000000000</v>
      </c>
    </row>
    <row r="307" spans="3:9" x14ac:dyDescent="0.35">
      <c r="C307" t="s">
        <v>20</v>
      </c>
      <c r="D307" s="5">
        <v>197000000000</v>
      </c>
    </row>
    <row r="308" spans="3:9" x14ac:dyDescent="0.35">
      <c r="C308" t="s">
        <v>274</v>
      </c>
      <c r="I308" s="5">
        <v>389000000000</v>
      </c>
    </row>
    <row r="309" spans="3:9" x14ac:dyDescent="0.35">
      <c r="C309" t="s">
        <v>275</v>
      </c>
      <c r="I309" s="5">
        <v>167000000000</v>
      </c>
    </row>
    <row r="310" spans="3:9" x14ac:dyDescent="0.35">
      <c r="C310" t="s">
        <v>276</v>
      </c>
      <c r="I310" s="5">
        <v>22000000000</v>
      </c>
    </row>
    <row r="311" spans="3:9" x14ac:dyDescent="0.35">
      <c r="C311" t="s">
        <v>277</v>
      </c>
      <c r="I311" s="5">
        <v>-179000000000</v>
      </c>
    </row>
    <row r="312" spans="3:9" x14ac:dyDescent="0.35">
      <c r="C312" t="s">
        <v>278</v>
      </c>
      <c r="I312" s="5">
        <v>-60000000000</v>
      </c>
    </row>
    <row r="313" spans="3:9" x14ac:dyDescent="0.35">
      <c r="C313" t="s">
        <v>279</v>
      </c>
      <c r="I313" s="5">
        <v>107000000000</v>
      </c>
    </row>
  </sheetData>
  <pageMargins left="0.7" right="0.7" top="0.75" bottom="0.75" header="0.3" footer="0.3"/>
  <ignoredErrors>
    <ignoredError sqref="A1:O314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303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1331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1332</v>
      </c>
      <c r="D2" s="2" vm="302">
        <f ca="1">IFERROR(_xlfn.STOCKHISTORY("XIDX:" &amp; $C$1, D3, , 0, 0, 1), "Libur")</f>
        <v>3120</v>
      </c>
      <c r="H2" s="2" vm="302">
        <f ca="1">IFERROR(INDEX(D2:G2,COUNT(D2:G2)),"")</f>
        <v>3120</v>
      </c>
      <c r="I2" s="2" vm="303">
        <f t="shared" ref="I2:O2" ca="1" si="0">IFERROR(_xlfn.STOCKHISTORY("XIDX:" &amp; $C$1, I1, , 0, 0, 1), "Libur")</f>
        <v>3090</v>
      </c>
      <c r="J2" s="2" vm="304">
        <f t="shared" ca="1" si="0"/>
        <v>1610</v>
      </c>
      <c r="K2" s="2" vm="265">
        <f t="shared" ca="1" si="0"/>
        <v>1400</v>
      </c>
      <c r="L2" s="2" vm="265">
        <f t="shared" ca="1" si="0"/>
        <v>1400</v>
      </c>
      <c r="M2" s="2" vm="305">
        <f t="shared" ca="1" si="0"/>
        <v>1555</v>
      </c>
      <c r="N2" s="2" vm="119">
        <f t="shared" ca="1" si="0"/>
        <v>800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571633377535</v>
      </c>
      <c r="H4" s="2">
        <f>IFERROR(SUM(D4:G4)*(4/MAX(1,COUNT(D4:G4))),"")</f>
        <v>2286533510140</v>
      </c>
      <c r="I4" s="2">
        <f t="shared" ref="I4:O4" si="1">IFERROR(INDEX(I51:I500,MATCH($C$4,$C$51:$C$500,0)),"")</f>
        <v>2303919253617</v>
      </c>
      <c r="J4" s="2">
        <f t="shared" si="1"/>
        <v>2042868724833</v>
      </c>
      <c r="K4" s="2">
        <f t="shared" si="1"/>
        <v>2037284494747</v>
      </c>
      <c r="L4" s="2">
        <f t="shared" si="1"/>
        <v>2034457645981</v>
      </c>
      <c r="M4" s="2">
        <f t="shared" si="1"/>
        <v>2088922704953</v>
      </c>
      <c r="N4" s="2">
        <f t="shared" si="1"/>
        <v>1511658469969</v>
      </c>
      <c r="O4" s="2">
        <f t="shared" si="1"/>
        <v>1782311170491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43513259551</v>
      </c>
      <c r="H5" s="2">
        <f>IFERROR(SUM(D5:G5)*(4/MAX(1,COUNT(D5:G5))),"")</f>
        <v>174053038204</v>
      </c>
      <c r="I5" s="2">
        <f t="shared" ref="I5:O5" si="2">IFERROR(INDEX(I51:I500,MATCH($C$5,$C$51:$C$500,0)),"")</f>
        <v>337279590064</v>
      </c>
      <c r="J5" s="2">
        <f t="shared" si="2"/>
        <v>240346797250</v>
      </c>
      <c r="K5" s="2">
        <f t="shared" si="2"/>
        <v>189538163407</v>
      </c>
      <c r="L5" s="2">
        <f t="shared" si="2"/>
        <v>166936354810</v>
      </c>
      <c r="M5" s="2">
        <f t="shared" si="2"/>
        <v>187735940831</v>
      </c>
      <c r="N5" s="2">
        <f t="shared" si="2"/>
        <v>81277487582</v>
      </c>
      <c r="O5" s="2">
        <f t="shared" si="2"/>
        <v>21244676206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1143364970241</v>
      </c>
      <c r="H6" s="2">
        <f>IFERROR(INDEX(D6:G6,COUNT(D6:G6)),"")</f>
        <v>1143364970241</v>
      </c>
      <c r="I6" s="2">
        <f t="shared" ref="I6:O6" si="3">IFERROR(INDEX(I51:I500,MATCH($C$6,$C$51:$C$500,0)),"")</f>
        <v>1170384459614</v>
      </c>
      <c r="J6" s="2">
        <f t="shared" si="3"/>
        <v>965807111206</v>
      </c>
      <c r="K6" s="2">
        <f t="shared" si="3"/>
        <v>796841740042</v>
      </c>
      <c r="L6" s="2">
        <f t="shared" si="3"/>
        <v>708549398656</v>
      </c>
      <c r="M6" s="2">
        <f t="shared" si="3"/>
        <v>635095987703</v>
      </c>
      <c r="N6" s="2">
        <f t="shared" si="3"/>
        <v>526690381443</v>
      </c>
      <c r="O6" s="2">
        <f t="shared" si="3"/>
        <v>448391197225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0.78</v>
      </c>
      <c r="H7" s="3">
        <f>IFERROR(INDEX(D7:G7,COUNT(D7:G7)),"")</f>
        <v>0.78</v>
      </c>
      <c r="I7" s="3">
        <f t="shared" ref="I7:O7" si="4">IFERROR(INDEX(I51:I500,MATCH($C$7,$C$51:$C$500,0))/1000000000,"")</f>
        <v>0.78</v>
      </c>
      <c r="J7" s="3">
        <f t="shared" si="4"/>
        <v>0.78</v>
      </c>
      <c r="K7" s="3">
        <f t="shared" si="4"/>
        <v>0.78</v>
      </c>
      <c r="L7" s="3">
        <f t="shared" si="4"/>
        <v>0.78</v>
      </c>
      <c r="M7" s="3">
        <f t="shared" si="4"/>
        <v>0.78</v>
      </c>
      <c r="N7" s="3">
        <f t="shared" si="4"/>
        <v>0.78</v>
      </c>
      <c r="O7" s="3">
        <f t="shared" si="4"/>
        <v>0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87000000000</v>
      </c>
      <c r="H8" s="2">
        <f>IFERROR(INDEX(D8:G8,COUNT(D8:G8)),"")</f>
        <v>87000000000</v>
      </c>
      <c r="I8" s="2">
        <f t="shared" ref="I8:O8" si="5">IFERROR(INDEX(I51:I500,MATCH($C$8,$C$51:$C$500,0)),"")</f>
        <v>448000000000</v>
      </c>
      <c r="J8" s="2">
        <f t="shared" si="5"/>
        <v>20000000000</v>
      </c>
      <c r="K8" s="2">
        <f t="shared" si="5"/>
        <v>246000000000</v>
      </c>
      <c r="L8" s="2">
        <f t="shared" si="5"/>
        <v>125000000000</v>
      </c>
      <c r="M8" s="2">
        <f t="shared" si="5"/>
        <v>133000000000</v>
      </c>
      <c r="N8" s="2">
        <f t="shared" si="5"/>
        <v>75000000000</v>
      </c>
      <c r="O8" s="2">
        <f t="shared" si="5"/>
        <v>81000000000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110.95</v>
      </c>
      <c r="H9" s="3">
        <f>IFERROR(INDEX(D9:G9,COUNT(D9:G9)),"")</f>
        <v>110.95</v>
      </c>
      <c r="I9" s="3">
        <f t="shared" ref="I9:O9" si="6">IFERROR(INDEX(I51:I500,MATCH($C$9,$C$51:$C$500,0)),"")</f>
        <v>572.99</v>
      </c>
      <c r="J9" s="3">
        <f t="shared" si="6"/>
        <v>25.34</v>
      </c>
      <c r="K9" s="3">
        <f t="shared" si="6"/>
        <v>314.62</v>
      </c>
      <c r="L9" s="3">
        <f t="shared" si="6"/>
        <v>159.82</v>
      </c>
      <c r="M9" s="3">
        <f t="shared" si="6"/>
        <v>169.61</v>
      </c>
      <c r="N9" s="3">
        <f t="shared" si="6"/>
        <v>96.55</v>
      </c>
      <c r="O9" s="3">
        <f t="shared" si="6"/>
        <v>16183899.83</v>
      </c>
    </row>
    <row r="10" spans="1:15" x14ac:dyDescent="0.35">
      <c r="C10" t="s">
        <v>17</v>
      </c>
      <c r="D10" s="3">
        <f ca="1">IFERROR(IF(D9=0,"",D2/D9),"")</f>
        <v>28.120775123929697</v>
      </c>
      <c r="I10" s="3">
        <f t="shared" ref="I10:O10" ca="1" si="7">IFERROR(IF(I9=0,"",I2/I9),"")</f>
        <v>5.3927642716277768</v>
      </c>
      <c r="J10" s="3">
        <f t="shared" ca="1" si="7"/>
        <v>63.535911602209943</v>
      </c>
      <c r="K10" s="3">
        <f t="shared" ca="1" si="7"/>
        <v>4.4498124721886718</v>
      </c>
      <c r="L10" s="3">
        <f t="shared" ca="1" si="7"/>
        <v>8.7598548366912787</v>
      </c>
      <c r="M10" s="3">
        <f t="shared" ca="1" si="7"/>
        <v>9.1680915040386761</v>
      </c>
      <c r="N10" s="3">
        <f t="shared" ca="1" si="7"/>
        <v>8.285862247540134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62747592661</v>
      </c>
      <c r="H11" s="2">
        <f>IFERROR(INDEX(D11:G11,COUNT(D11:G11)),"")</f>
        <v>62747592661</v>
      </c>
      <c r="I11" s="2">
        <f t="shared" ref="I11:O11" si="8">IFERROR(INDEX(I51:I500,MATCH($C$11,$C$51:$C$500,0)),"")</f>
        <v>73822695458</v>
      </c>
      <c r="J11" s="2">
        <f t="shared" si="8"/>
        <v>22381348476</v>
      </c>
      <c r="K11" s="2">
        <f t="shared" si="8"/>
        <v>28709256855</v>
      </c>
      <c r="L11" s="2">
        <f t="shared" si="8"/>
        <v>72195815205</v>
      </c>
      <c r="M11" s="2">
        <f t="shared" si="8"/>
        <v>60482102407</v>
      </c>
      <c r="N11" s="2">
        <f t="shared" si="8"/>
        <v>58529117826</v>
      </c>
      <c r="O11" s="2">
        <f t="shared" si="8"/>
        <v>112248585074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253000000000</v>
      </c>
      <c r="H12" s="2">
        <f>IFERROR(INDEX(D12:G12,COUNT(D12:G12)),"")</f>
        <v>253000000000</v>
      </c>
      <c r="I12" s="2">
        <f t="shared" ref="I12:O12" si="9">IFERROR(INDEX(I51:I500,MATCH($C$12,$C$51:$C$500,0)),"")</f>
        <v>266000000000</v>
      </c>
      <c r="J12" s="2">
        <f t="shared" si="9"/>
        <v>572000000000</v>
      </c>
      <c r="K12" s="2">
        <f t="shared" si="9"/>
        <v>514000000000</v>
      </c>
      <c r="L12" s="2">
        <f t="shared" si="9"/>
        <v>619000000000</v>
      </c>
      <c r="M12" s="2">
        <f t="shared" si="9"/>
        <v>656000000000</v>
      </c>
      <c r="N12" s="2">
        <f t="shared" si="9"/>
        <v>695000000000</v>
      </c>
      <c r="O12" s="2">
        <f t="shared" si="9"/>
        <v>764000000000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316000000000</v>
      </c>
      <c r="H13" s="2">
        <f>IFERROR(INDEX(D13:G13,COUNT(D13:G13)),"")</f>
        <v>316000000000</v>
      </c>
      <c r="I13" s="2">
        <f t="shared" ref="I13:O13" si="10">IFERROR(INDEX(I51:I500,MATCH($C$13,$C$51:$C$500,0)),"")</f>
        <v>340000000000</v>
      </c>
      <c r="J13" s="2">
        <f t="shared" si="10"/>
        <v>595000000000</v>
      </c>
      <c r="K13" s="2">
        <f t="shared" si="10"/>
        <v>542000000000</v>
      </c>
      <c r="L13" s="2">
        <f t="shared" si="10"/>
        <v>691000000000</v>
      </c>
      <c r="M13" s="2">
        <f t="shared" si="10"/>
        <v>717000000000</v>
      </c>
      <c r="N13" s="2">
        <f t="shared" si="10"/>
        <v>754000000000</v>
      </c>
      <c r="O13" s="2">
        <f t="shared" si="10"/>
        <v>877000000000</v>
      </c>
    </row>
    <row r="14" spans="1:15" x14ac:dyDescent="0.35">
      <c r="C14" t="s">
        <v>26</v>
      </c>
      <c r="D14" s="2">
        <f>IFERROR(INDEX(D51:D500,MATCH($C$14,$C$51:$C$500,0)),"")</f>
        <v>-4537521898</v>
      </c>
      <c r="H14" s="2">
        <f>IFERROR(SUM(D14:G14)*(4/MAX(1,COUNT(D14:G14))),"")</f>
        <v>-18150087592</v>
      </c>
      <c r="I14" s="2">
        <f t="shared" ref="I14:O14" si="11">IFERROR(INDEX(I51:I500,MATCH($C$14,$C$51:$C$500,0)),"")</f>
        <v>-29821410831</v>
      </c>
      <c r="J14" s="2">
        <f t="shared" si="11"/>
        <v>-40027658438</v>
      </c>
      <c r="K14" s="2">
        <f t="shared" si="11"/>
        <v>-41054536247</v>
      </c>
      <c r="L14" s="2">
        <f t="shared" si="11"/>
        <v>-52009676332</v>
      </c>
      <c r="M14" s="2">
        <f t="shared" si="11"/>
        <v>-58608732906</v>
      </c>
      <c r="N14" s="2">
        <f t="shared" si="11"/>
        <v>-78075019338</v>
      </c>
      <c r="O14" s="2">
        <f t="shared" si="11"/>
        <v>-74862305766</v>
      </c>
    </row>
    <row r="15" spans="1:15" x14ac:dyDescent="0.35">
      <c r="C15" t="s">
        <v>27</v>
      </c>
      <c r="D15" s="2">
        <f>IFERROR(INDEX(D51:D500,MATCH($C$15,$C$51:$C$500,0)),"")</f>
        <v>-11867841464</v>
      </c>
      <c r="H15" s="2">
        <f>IFERROR(SUM(D15:G15)*(4/MAX(1,COUNT(D15:G15))),"")</f>
        <v>-47471365856</v>
      </c>
      <c r="I15" s="2">
        <f t="shared" ref="I15:O15" si="12">IFERROR(INDEX(I51:I500,MATCH($C$15,$C$51:$C$500,0)),"")</f>
        <v>-94618171311</v>
      </c>
      <c r="J15" s="2">
        <f t="shared" si="12"/>
        <v>-69432089021</v>
      </c>
      <c r="K15" s="2">
        <f t="shared" si="12"/>
        <v>-58727225307</v>
      </c>
      <c r="L15" s="2">
        <f t="shared" si="12"/>
        <v>-52669730447</v>
      </c>
      <c r="M15" s="2">
        <f t="shared" si="12"/>
        <v>-59610576593</v>
      </c>
      <c r="N15" s="2">
        <f t="shared" si="12"/>
        <v>-22878179168</v>
      </c>
      <c r="O15" s="2">
        <f t="shared" si="12"/>
        <v>-6528910611</v>
      </c>
    </row>
    <row r="16" spans="1:15" x14ac:dyDescent="0.35">
      <c r="C16" t="s">
        <v>28</v>
      </c>
      <c r="D16" s="2">
        <f>IFERROR(INDEX(D51:D500,MATCH($C$16,$C$51:$C$500,0)),"")</f>
        <v>51579565258</v>
      </c>
      <c r="H16" s="2">
        <f>IFERROR(SUM(D16:G16)*(4/MAX(1,COUNT(D16:G16))),"")</f>
        <v>206318261032</v>
      </c>
      <c r="I16" s="2">
        <f t="shared" ref="I16:O16" si="13">IFERROR(INDEX(I51:I500,MATCH($C$16,$C$51:$C$500,0)),"")</f>
        <v>417182872385</v>
      </c>
      <c r="J16" s="2">
        <f t="shared" si="13"/>
        <v>290387316371</v>
      </c>
      <c r="K16" s="2">
        <f t="shared" si="13"/>
        <v>250391489101</v>
      </c>
      <c r="L16" s="2">
        <f t="shared" si="13"/>
        <v>226061301712</v>
      </c>
      <c r="M16" s="2">
        <f t="shared" si="13"/>
        <v>247664851375</v>
      </c>
      <c r="N16" s="2">
        <f t="shared" si="13"/>
        <v>104151906422</v>
      </c>
      <c r="O16" s="2">
        <f t="shared" si="13"/>
        <v>27668250006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2433600000000</v>
      </c>
      <c r="H20" s="2">
        <f t="shared" ref="H20:O20" ca="1" si="14">IFERROR(H21*H2,"")</f>
        <v>2433600000000</v>
      </c>
      <c r="I20" s="2">
        <f t="shared" ca="1" si="14"/>
        <v>2410200000000</v>
      </c>
      <c r="J20" s="2">
        <f t="shared" ca="1" si="14"/>
        <v>1255800000000</v>
      </c>
      <c r="K20" s="2">
        <f t="shared" ca="1" si="14"/>
        <v>1092000000000</v>
      </c>
      <c r="L20" s="2">
        <f t="shared" ca="1" si="14"/>
        <v>1092000000000</v>
      </c>
      <c r="M20" s="2">
        <f t="shared" ca="1" si="14"/>
        <v>1212900000000</v>
      </c>
      <c r="N20" s="2">
        <f t="shared" ca="1" si="14"/>
        <v>624000000000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780000000</v>
      </c>
      <c r="H21" s="2">
        <f>IFERROR(INDEX(D21:G21,COUNT(D21:G21)),"")</f>
        <v>780000000</v>
      </c>
      <c r="I21" s="2">
        <f t="shared" ref="I21:O21" si="15">IFERROR(INDEX(I51:I500,MATCH($C$7,$C$51:$C$500,0)),"")</f>
        <v>780000000</v>
      </c>
      <c r="J21" s="2">
        <f t="shared" si="15"/>
        <v>780000000</v>
      </c>
      <c r="K21" s="2">
        <f t="shared" si="15"/>
        <v>780000000</v>
      </c>
      <c r="L21" s="2">
        <f t="shared" si="15"/>
        <v>780000000</v>
      </c>
      <c r="M21" s="2">
        <f t="shared" si="15"/>
        <v>780000000</v>
      </c>
      <c r="N21" s="2">
        <f t="shared" si="15"/>
        <v>780000000</v>
      </c>
      <c r="O21" s="2">
        <f t="shared" si="15"/>
        <v>0</v>
      </c>
    </row>
    <row r="23" spans="1:15" x14ac:dyDescent="0.35">
      <c r="B23" t="s">
        <v>43</v>
      </c>
      <c r="C23" t="s">
        <v>44</v>
      </c>
      <c r="D23" s="3">
        <f>IFERROR(D5/D6*100,"")</f>
        <v>3.8057191433657636</v>
      </c>
      <c r="H23" s="3">
        <f t="shared" ref="H23:O23" si="16">IFERROR(H5/H6*100,"")</f>
        <v>15.222876573463054</v>
      </c>
      <c r="I23" s="3">
        <f t="shared" si="16"/>
        <v>28.817845904689893</v>
      </c>
      <c r="J23" s="3">
        <f t="shared" si="16"/>
        <v>24.885589934192947</v>
      </c>
      <c r="K23" s="3">
        <f t="shared" si="16"/>
        <v>23.786174077302956</v>
      </c>
      <c r="L23" s="3">
        <f t="shared" si="16"/>
        <v>23.560298706999173</v>
      </c>
      <c r="M23" s="3">
        <f t="shared" si="16"/>
        <v>29.560246713256504</v>
      </c>
      <c r="N23" s="3">
        <f t="shared" si="16"/>
        <v>15.431739489777657</v>
      </c>
      <c r="O23" s="3">
        <f t="shared" si="16"/>
        <v>4.7379779838406479</v>
      </c>
    </row>
    <row r="24" spans="1:15" x14ac:dyDescent="0.35">
      <c r="C24" t="s">
        <v>45</v>
      </c>
      <c r="D24" s="4">
        <f>IFERROR(_xlfn.RRI(5,I23,D23),"")</f>
        <v>-0.33295513691816159</v>
      </c>
      <c r="H24" s="4">
        <f t="shared" ref="H24:O24" si="17">IFERROR(_xlfn.RRI(5,M23,H23),"")</f>
        <v>-0.12429519166091707</v>
      </c>
      <c r="I24" s="4">
        <f t="shared" si="17"/>
        <v>0.13305065533871629</v>
      </c>
      <c r="J24" s="4">
        <f t="shared" si="17"/>
        <v>0.39338451700744659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50.69</v>
      </c>
      <c r="H25" s="3">
        <f>IFERROR(INDEX(D25:G25,COUNT(D25:G25)),"")</f>
        <v>50.69</v>
      </c>
      <c r="I25" s="3">
        <f t="shared" ref="I25:O25" si="18">IFERROR(INDEX(I51:I500,MATCH($C$25,$C$51:$C$500,0)),"")</f>
        <v>411.69</v>
      </c>
      <c r="J25" s="3">
        <f t="shared" si="18"/>
        <v>282.02999999999997</v>
      </c>
      <c r="K25" s="3">
        <f t="shared" si="18"/>
        <v>244.93</v>
      </c>
      <c r="L25" s="3">
        <f t="shared" si="18"/>
        <v>221.6</v>
      </c>
      <c r="M25" s="3">
        <f t="shared" si="18"/>
        <v>240.26</v>
      </c>
      <c r="N25" s="3">
        <f t="shared" si="18"/>
        <v>103.77</v>
      </c>
      <c r="O25" s="3">
        <f t="shared" si="18"/>
        <v>4300977.63</v>
      </c>
    </row>
    <row r="26" spans="1:15" x14ac:dyDescent="0.35">
      <c r="C26" t="s">
        <v>48</v>
      </c>
      <c r="D26" s="4">
        <f>IFERROR(_xlfn.RRI(5,I25,D25),"")</f>
        <v>-0.34223555448804244</v>
      </c>
      <c r="H26" s="4">
        <f t="shared" ref="H26:O26" si="19">IFERROR(_xlfn.RRI(5,M25,H25),"")</f>
        <v>-0.26743162926679387</v>
      </c>
      <c r="I26" s="4">
        <f t="shared" si="19"/>
        <v>0.31734552432040042</v>
      </c>
      <c r="J26" s="4">
        <f t="shared" si="19"/>
        <v>-0.8543382159866435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732.8633045320513</v>
      </c>
      <c r="H27" s="3">
        <f t="shared" ref="H27:O27" si="20">IFERROR(H4/H21,"")</f>
        <v>2931.4532181282052</v>
      </c>
      <c r="I27" s="3">
        <f t="shared" si="20"/>
        <v>2953.7426328423076</v>
      </c>
      <c r="J27" s="3">
        <f t="shared" si="20"/>
        <v>2619.0624677346154</v>
      </c>
      <c r="K27" s="3">
        <f t="shared" si="20"/>
        <v>2611.9031983935897</v>
      </c>
      <c r="L27" s="3">
        <f t="shared" si="20"/>
        <v>2608.2790333089742</v>
      </c>
      <c r="M27" s="3">
        <f t="shared" si="20"/>
        <v>2678.1060319910257</v>
      </c>
      <c r="N27" s="3">
        <f t="shared" si="20"/>
        <v>1938.0236794474358</v>
      </c>
      <c r="O27" s="3" t="str">
        <f t="shared" si="20"/>
        <v/>
      </c>
    </row>
    <row r="28" spans="1:15" x14ac:dyDescent="0.35">
      <c r="C28" t="s">
        <v>50</v>
      </c>
      <c r="D28" s="4">
        <f>IFERROR(_xlfn.RRI(5,I27,D27),"")</f>
        <v>-0.24328896891361662</v>
      </c>
      <c r="H28" s="4">
        <f t="shared" ref="H28:O28" si="21">IFERROR(_xlfn.RRI(5,M27,H27),"")</f>
        <v>1.8242078252528771E-2</v>
      </c>
      <c r="I28" s="4">
        <f t="shared" si="21"/>
        <v>8.7934413264547873E-2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-0.87687337559814427</v>
      </c>
      <c r="I29" s="4">
        <f t="shared" si="22"/>
        <v>0.45973832571003098</v>
      </c>
      <c r="J29" s="4">
        <f t="shared" si="22"/>
        <v>0.15147184909974265</v>
      </c>
      <c r="K29" s="4">
        <f t="shared" si="22"/>
        <v>0.10527978339350186</v>
      </c>
      <c r="L29" s="4">
        <f t="shared" si="22"/>
        <v>-7.76658619828519E-2</v>
      </c>
      <c r="M29" s="4">
        <f t="shared" si="22"/>
        <v>1.3153127108027369</v>
      </c>
      <c r="N29" s="4">
        <f t="shared" si="22"/>
        <v>-0.99997587292729084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-7.546160070369381E-3</v>
      </c>
      <c r="I30" s="4">
        <f t="shared" si="23"/>
        <v>0.12778624764806665</v>
      </c>
      <c r="J30" s="4">
        <f t="shared" si="23"/>
        <v>2.7410163383654175E-3</v>
      </c>
      <c r="K30" s="4">
        <f t="shared" si="23"/>
        <v>1.3894851886370836E-3</v>
      </c>
      <c r="L30" s="4">
        <f t="shared" si="23"/>
        <v>-2.6073276355730729E-2</v>
      </c>
      <c r="M30" s="4">
        <f t="shared" si="23"/>
        <v>0.38187477294116456</v>
      </c>
      <c r="N30" s="4" t="str">
        <f t="shared" si="23"/>
        <v/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1459.1</v>
      </c>
      <c r="H32" s="3">
        <f>IFERROR(INDEX(D32:G32,COUNT(D32:G32)),"")</f>
        <v>1459.1</v>
      </c>
      <c r="I32" s="3">
        <f t="shared" ref="I32:O32" si="24">IFERROR(INDEX(I51:I500,MATCH($C$32,$C$51:$C$500,0)),"")</f>
        <v>1493.4</v>
      </c>
      <c r="J32" s="3">
        <f t="shared" si="24"/>
        <v>1231.68</v>
      </c>
      <c r="K32" s="3">
        <f t="shared" si="24"/>
        <v>1016.04</v>
      </c>
      <c r="L32" s="3">
        <f t="shared" si="24"/>
        <v>903.43</v>
      </c>
      <c r="M32" s="3">
        <f t="shared" si="24"/>
        <v>809.75</v>
      </c>
      <c r="N32" s="3">
        <f t="shared" si="24"/>
        <v>671.45</v>
      </c>
      <c r="O32" s="3">
        <f t="shared" si="24"/>
        <v>89294258.879999995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2.17</v>
      </c>
      <c r="H33" s="3">
        <f>IFERROR(INDEX(D33:G33,COUNT(D33:G33)),"")</f>
        <v>2.17</v>
      </c>
      <c r="I33" s="3">
        <f t="shared" ref="I33:O33" si="25">IFERROR(INDEX(I51:I500,MATCH($C$33,$C$51:$C$500,0)),"")</f>
        <v>2.0699999999999998</v>
      </c>
      <c r="J33" s="3">
        <f t="shared" si="25"/>
        <v>1.31</v>
      </c>
      <c r="K33" s="3">
        <f t="shared" si="25"/>
        <v>1.38</v>
      </c>
      <c r="L33" s="3">
        <f t="shared" si="25"/>
        <v>1.55</v>
      </c>
      <c r="M33" s="3">
        <f t="shared" si="25"/>
        <v>1.92</v>
      </c>
      <c r="N33" s="3">
        <f t="shared" si="25"/>
        <v>1.19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62.34</v>
      </c>
      <c r="H34" s="3">
        <f>IFERROR(INDEX(D34:G34,COUNT(D34:G34)),"")</f>
        <v>62.34</v>
      </c>
      <c r="I34" s="3">
        <f t="shared" ref="I34:O34" si="26">IFERROR(INDEX(I51:I500,MATCH($C$34,$C$51:$C$500,0)),"")</f>
        <v>7.51</v>
      </c>
      <c r="J34" s="3">
        <f t="shared" si="26"/>
        <v>5.71</v>
      </c>
      <c r="K34" s="3">
        <f t="shared" si="26"/>
        <v>5.72</v>
      </c>
      <c r="L34" s="3">
        <f t="shared" si="26"/>
        <v>6.32</v>
      </c>
      <c r="M34" s="3">
        <f t="shared" si="26"/>
        <v>6.47</v>
      </c>
      <c r="N34" s="3">
        <f t="shared" si="26"/>
        <v>7.71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4.32</v>
      </c>
      <c r="H35" s="3">
        <f>IFERROR(INDEX(D35:G35,COUNT(D35:G35)),"")</f>
        <v>4.32</v>
      </c>
      <c r="I35" s="3">
        <f t="shared" ref="I35:O35" si="27">IFERROR(INDEX(I51:I500,MATCH($C$35,$C$51:$C$500,0)),"")</f>
        <v>1.05</v>
      </c>
      <c r="J35" s="3">
        <f t="shared" si="27"/>
        <v>0.62</v>
      </c>
      <c r="K35" s="3">
        <f t="shared" si="27"/>
        <v>0.54</v>
      </c>
      <c r="L35" s="3">
        <f t="shared" si="27"/>
        <v>0.54</v>
      </c>
      <c r="M35" s="3">
        <f t="shared" si="27"/>
        <v>0.57999999999999996</v>
      </c>
      <c r="N35" s="3">
        <f t="shared" si="27"/>
        <v>0.41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1.085</v>
      </c>
      <c r="I36" s="4">
        <f t="shared" si="28"/>
        <v>0.53439999999999999</v>
      </c>
      <c r="J36" s="4">
        <f t="shared" si="28"/>
        <v>0.28370000000000001</v>
      </c>
      <c r="K36" s="4">
        <f t="shared" si="28"/>
        <v>0.49810000000000004</v>
      </c>
      <c r="L36" s="4">
        <f t="shared" si="28"/>
        <v>0.49640000000000001</v>
      </c>
      <c r="M36" s="4">
        <f t="shared" si="28"/>
        <v>0.49950000000000006</v>
      </c>
      <c r="N36" s="4">
        <f t="shared" si="28"/>
        <v>0.50109999999999999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220</v>
      </c>
      <c r="I37" s="3">
        <f t="shared" si="29"/>
        <v>220</v>
      </c>
      <c r="J37" s="3">
        <f t="shared" si="29"/>
        <v>80</v>
      </c>
      <c r="K37" s="3">
        <f t="shared" si="29"/>
        <v>122</v>
      </c>
      <c r="L37" s="3">
        <f t="shared" si="29"/>
        <v>110</v>
      </c>
      <c r="M37" s="3">
        <f t="shared" si="29"/>
        <v>120</v>
      </c>
      <c r="N37" s="3">
        <f t="shared" si="29"/>
        <v>52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571633377535</v>
      </c>
      <c r="E51" s="5">
        <v>676205662646</v>
      </c>
      <c r="F51" s="5">
        <v>416282741134</v>
      </c>
      <c r="G51" s="5">
        <v>487931229267</v>
      </c>
      <c r="I51" s="5">
        <v>2303919253617</v>
      </c>
      <c r="J51" s="5">
        <v>2042868724833</v>
      </c>
      <c r="K51" s="5">
        <v>2037284494747</v>
      </c>
      <c r="L51" s="5">
        <v>2034457645981</v>
      </c>
      <c r="M51" s="5">
        <v>2088922704953</v>
      </c>
      <c r="N51" s="5">
        <v>1511658469969</v>
      </c>
      <c r="O51" s="5">
        <v>1782311170491</v>
      </c>
    </row>
    <row r="52" spans="2:15" x14ac:dyDescent="0.35">
      <c r="C52" t="s">
        <v>75</v>
      </c>
      <c r="D52" s="5">
        <v>-410718895726</v>
      </c>
      <c r="E52" s="5">
        <v>-454367780397</v>
      </c>
      <c r="F52" s="5">
        <v>-328085965949</v>
      </c>
      <c r="G52" s="5">
        <v>-365832971233</v>
      </c>
      <c r="I52" s="5">
        <v>-1675864454667</v>
      </c>
      <c r="J52" s="5">
        <v>-1505535705633</v>
      </c>
      <c r="K52" s="5">
        <v>-1534384519494</v>
      </c>
      <c r="L52" s="5">
        <v>-1505425420561</v>
      </c>
      <c r="M52" s="5">
        <v>-1606397372598</v>
      </c>
      <c r="N52" s="5">
        <v>-1178529868089</v>
      </c>
      <c r="O52" s="5">
        <v>-1457347968760</v>
      </c>
    </row>
    <row r="53" spans="2:15" x14ac:dyDescent="0.35">
      <c r="C53" t="s">
        <v>76</v>
      </c>
      <c r="D53" s="5">
        <v>160914481809</v>
      </c>
      <c r="E53" s="5">
        <v>221837882249</v>
      </c>
      <c r="F53" s="5">
        <v>88196775185</v>
      </c>
      <c r="G53" s="5">
        <v>122098258034</v>
      </c>
      <c r="I53" s="5">
        <v>628054798950</v>
      </c>
      <c r="J53" s="5">
        <v>537333019200</v>
      </c>
      <c r="K53" s="5">
        <v>502899975253</v>
      </c>
      <c r="L53" s="5">
        <v>529032225420</v>
      </c>
      <c r="M53" s="5">
        <v>482525332355</v>
      </c>
      <c r="N53" s="5">
        <v>333128601880</v>
      </c>
      <c r="O53" s="5">
        <v>324963201731</v>
      </c>
    </row>
    <row r="54" spans="2:15" x14ac:dyDescent="0.35">
      <c r="C54" t="s">
        <v>77</v>
      </c>
      <c r="D54" s="5">
        <v>-98270076652</v>
      </c>
      <c r="E54" s="5">
        <v>-42557618018</v>
      </c>
      <c r="F54" s="5">
        <v>-38921002655</v>
      </c>
      <c r="G54" s="5">
        <v>-40461328515</v>
      </c>
      <c r="I54" s="5">
        <v>-183751152975</v>
      </c>
      <c r="J54" s="5">
        <v>-204831070008</v>
      </c>
      <c r="K54" s="5">
        <v>-211887366447</v>
      </c>
      <c r="L54" s="5">
        <v>-212350687693</v>
      </c>
      <c r="M54" s="5">
        <v>-194188246718</v>
      </c>
      <c r="N54" s="5">
        <v>-177173525602</v>
      </c>
      <c r="O54" s="5">
        <v>-192114258879</v>
      </c>
    </row>
    <row r="55" spans="2:15" x14ac:dyDescent="0.35">
      <c r="C55" t="s">
        <v>78</v>
      </c>
      <c r="D55" s="5">
        <v>-5250395968</v>
      </c>
      <c r="E55" s="5">
        <v>-6499668961</v>
      </c>
      <c r="F55" s="5">
        <v>-3926528997</v>
      </c>
      <c r="G55" s="5">
        <v>-5853304967</v>
      </c>
      <c r="I55" s="5">
        <v>-22550408674</v>
      </c>
      <c r="J55" s="5">
        <v>-24082118773</v>
      </c>
      <c r="K55" s="5">
        <v>-31325588509</v>
      </c>
      <c r="L55" s="5">
        <v>-29634381011</v>
      </c>
      <c r="M55" s="5">
        <v>-24225438625</v>
      </c>
      <c r="N55" s="5">
        <v>-20221713555</v>
      </c>
      <c r="O55" s="5">
        <v>-25497273349</v>
      </c>
    </row>
    <row r="56" spans="2:15" x14ac:dyDescent="0.35">
      <c r="C56" t="s">
        <v>79</v>
      </c>
      <c r="D56" s="5">
        <v>-93019680684</v>
      </c>
      <c r="E56" s="5">
        <v>-36057949057</v>
      </c>
      <c r="F56" s="5">
        <v>-34994473658</v>
      </c>
      <c r="G56" s="5">
        <v>-34608023548</v>
      </c>
      <c r="I56" s="5">
        <v>-161200744301</v>
      </c>
      <c r="J56" s="5">
        <v>-180748951235</v>
      </c>
      <c r="K56" s="5">
        <v>-180561777938</v>
      </c>
      <c r="L56" s="5">
        <v>-182716306682</v>
      </c>
      <c r="M56" s="5">
        <v>-169962808093</v>
      </c>
      <c r="N56" s="5">
        <v>-156951812047</v>
      </c>
      <c r="O56" s="5">
        <v>-166616985530</v>
      </c>
    </row>
    <row r="57" spans="2:15" x14ac:dyDescent="0.35">
      <c r="C57" t="s">
        <v>81</v>
      </c>
      <c r="D57" s="5">
        <v>62644405157</v>
      </c>
      <c r="E57" s="5">
        <v>179280264231</v>
      </c>
      <c r="F57" s="5">
        <v>49275772530</v>
      </c>
      <c r="G57" s="5">
        <v>81636929519</v>
      </c>
      <c r="I57" s="5">
        <v>444303645975</v>
      </c>
      <c r="J57" s="5">
        <v>332501949192</v>
      </c>
      <c r="K57" s="5">
        <v>291012608806</v>
      </c>
      <c r="L57" s="5">
        <v>316681537727</v>
      </c>
      <c r="M57" s="5">
        <v>288337085637</v>
      </c>
      <c r="N57" s="5">
        <v>155955076278</v>
      </c>
      <c r="O57" s="5">
        <v>132848942852</v>
      </c>
    </row>
    <row r="58" spans="2:15" x14ac:dyDescent="0.35">
      <c r="C58" t="s">
        <v>82</v>
      </c>
      <c r="D58" s="5">
        <v>-11064839899</v>
      </c>
      <c r="E58" s="5">
        <v>-42915991989</v>
      </c>
      <c r="F58" s="5">
        <v>30879008596</v>
      </c>
      <c r="G58" s="5">
        <v>6332800591</v>
      </c>
      <c r="I58" s="5">
        <v>-27120773590</v>
      </c>
      <c r="J58" s="5">
        <v>-42114632821</v>
      </c>
      <c r="K58" s="5">
        <v>-40621119705</v>
      </c>
      <c r="L58" s="5">
        <v>-90620236015</v>
      </c>
      <c r="M58" s="5">
        <v>-40672234262</v>
      </c>
      <c r="N58" s="5">
        <v>-51803169856</v>
      </c>
      <c r="O58" s="5">
        <v>-105180692846</v>
      </c>
    </row>
    <row r="59" spans="2:15" x14ac:dyDescent="0.35">
      <c r="C59" t="s">
        <v>26</v>
      </c>
      <c r="D59" s="5">
        <v>-4537521898</v>
      </c>
      <c r="E59" s="5">
        <v>-6665295964</v>
      </c>
      <c r="F59" s="5">
        <v>-6796714185</v>
      </c>
      <c r="G59" s="5">
        <v>-7834929789</v>
      </c>
      <c r="I59" s="5">
        <v>-29821410831</v>
      </c>
      <c r="J59" s="5">
        <v>-40027658438</v>
      </c>
      <c r="K59" s="5">
        <v>-41054536247</v>
      </c>
      <c r="L59" s="5">
        <v>-52009676332</v>
      </c>
      <c r="M59" s="5">
        <v>-58608732906</v>
      </c>
      <c r="N59" s="5">
        <v>-78075019338</v>
      </c>
      <c r="O59" s="5">
        <v>-74862305766</v>
      </c>
    </row>
    <row r="60" spans="2:15" x14ac:dyDescent="0.35">
      <c r="C60" t="s">
        <v>282</v>
      </c>
      <c r="D60" s="5">
        <v>-49718595</v>
      </c>
      <c r="E60" s="5">
        <v>-321344810</v>
      </c>
      <c r="F60" s="5">
        <v>-485347795</v>
      </c>
      <c r="G60" s="5">
        <v>-185938376</v>
      </c>
      <c r="I60" s="5">
        <v>-4481667585</v>
      </c>
      <c r="J60" s="5">
        <v>-4704543145</v>
      </c>
      <c r="K60" s="5">
        <v>2082150333</v>
      </c>
      <c r="L60" s="5">
        <v>-9016019998</v>
      </c>
      <c r="M60" s="5">
        <v>2883130265</v>
      </c>
      <c r="N60" s="5">
        <v>-6279726932</v>
      </c>
      <c r="O60" s="5">
        <v>10617454360</v>
      </c>
    </row>
    <row r="61" spans="2:15" x14ac:dyDescent="0.35">
      <c r="C61" t="s">
        <v>529</v>
      </c>
      <c r="D61" s="5">
        <v>3483018974</v>
      </c>
      <c r="E61" s="5">
        <v>268169311</v>
      </c>
      <c r="F61" s="5">
        <v>576016477</v>
      </c>
      <c r="G61" s="5">
        <v>305943015</v>
      </c>
      <c r="I61" s="5">
        <v>2603484180</v>
      </c>
      <c r="J61" s="5">
        <v>919905560</v>
      </c>
      <c r="K61" s="5">
        <v>622471256</v>
      </c>
      <c r="L61" s="5">
        <v>553684361</v>
      </c>
      <c r="M61" s="5">
        <v>1172295661</v>
      </c>
      <c r="N61" s="5">
        <v>3039276047</v>
      </c>
      <c r="O61" s="5">
        <v>764430529</v>
      </c>
    </row>
    <row r="62" spans="2:15" x14ac:dyDescent="0.35">
      <c r="C62" t="s">
        <v>83</v>
      </c>
      <c r="D62" s="5">
        <v>126180403</v>
      </c>
      <c r="E62" s="5">
        <v>42546266</v>
      </c>
      <c r="F62" s="5">
        <v>51731118</v>
      </c>
      <c r="G62" s="5">
        <v>62933017</v>
      </c>
      <c r="I62" s="5">
        <v>182331358</v>
      </c>
      <c r="J62" s="5">
        <v>160784131</v>
      </c>
      <c r="K62" s="5">
        <v>232240203</v>
      </c>
      <c r="L62" s="5">
        <v>545902085</v>
      </c>
      <c r="M62" s="5">
        <v>535763587</v>
      </c>
      <c r="N62" s="5">
        <v>593584675</v>
      </c>
      <c r="O62" s="5">
        <v>134752919</v>
      </c>
    </row>
    <row r="63" spans="2:15" x14ac:dyDescent="0.35">
      <c r="C63" t="s">
        <v>80</v>
      </c>
      <c r="D63" s="5">
        <v>109751076</v>
      </c>
      <c r="E63" s="5">
        <v>268075963</v>
      </c>
      <c r="F63" s="5">
        <v>308196497</v>
      </c>
      <c r="G63" s="5">
        <v>148192657</v>
      </c>
      <c r="I63" s="5">
        <v>930258344</v>
      </c>
      <c r="J63" s="5">
        <v>643573914</v>
      </c>
      <c r="K63" s="5">
        <v>316677979</v>
      </c>
      <c r="L63" s="5">
        <v>267056143</v>
      </c>
      <c r="M63" s="5">
        <v>357165430</v>
      </c>
      <c r="N63" s="5">
        <v>201578219</v>
      </c>
      <c r="O63" s="5">
        <v>-366467076</v>
      </c>
    </row>
    <row r="64" spans="2:15" x14ac:dyDescent="0.35">
      <c r="C64" t="s">
        <v>84</v>
      </c>
      <c r="D64" s="5">
        <v>-11064839899</v>
      </c>
      <c r="E64" s="5">
        <v>-42915991989</v>
      </c>
      <c r="F64" s="5">
        <v>30879008596</v>
      </c>
      <c r="G64" s="5">
        <v>6332800591</v>
      </c>
      <c r="I64" s="5">
        <v>-27120773590</v>
      </c>
      <c r="J64" s="5">
        <v>-42114632821</v>
      </c>
      <c r="K64" s="5">
        <v>-40621119705</v>
      </c>
      <c r="L64" s="5">
        <v>-90620236015</v>
      </c>
      <c r="M64" s="5">
        <v>-40672234262</v>
      </c>
      <c r="N64" s="5">
        <v>-51803169856</v>
      </c>
      <c r="O64" s="5">
        <v>-105180692846</v>
      </c>
    </row>
    <row r="65" spans="2:15" x14ac:dyDescent="0.35">
      <c r="C65" t="s">
        <v>28</v>
      </c>
      <c r="D65" s="5">
        <v>51579565258</v>
      </c>
      <c r="E65" s="5">
        <v>136364272242</v>
      </c>
      <c r="F65" s="5">
        <v>80154781126</v>
      </c>
      <c r="G65" s="5">
        <v>87969730110</v>
      </c>
      <c r="I65" s="5">
        <v>417182872385</v>
      </c>
      <c r="J65" s="5">
        <v>290387316371</v>
      </c>
      <c r="K65" s="5">
        <v>250391489101</v>
      </c>
      <c r="L65" s="5">
        <v>226061301712</v>
      </c>
      <c r="M65" s="5">
        <v>247664851375</v>
      </c>
      <c r="N65" s="5">
        <v>104151906422</v>
      </c>
      <c r="O65" s="5">
        <v>27668250006</v>
      </c>
    </row>
    <row r="66" spans="2:15" x14ac:dyDescent="0.35">
      <c r="C66" t="s">
        <v>27</v>
      </c>
      <c r="D66" s="5">
        <v>-11867841464</v>
      </c>
      <c r="E66" s="5">
        <v>-27172098261</v>
      </c>
      <c r="F66" s="5">
        <v>-18163738426</v>
      </c>
      <c r="G66" s="5">
        <v>-24173392533</v>
      </c>
      <c r="I66" s="5">
        <v>-94618171311</v>
      </c>
      <c r="J66" s="5">
        <v>-69432089021</v>
      </c>
      <c r="K66" s="5">
        <v>-58727225307</v>
      </c>
      <c r="L66" s="5">
        <v>-52669730447</v>
      </c>
      <c r="M66" s="5">
        <v>-59610576593</v>
      </c>
      <c r="N66" s="5">
        <v>-22878179168</v>
      </c>
      <c r="O66" s="5">
        <v>-6528910611</v>
      </c>
    </row>
    <row r="67" spans="2:15" x14ac:dyDescent="0.35">
      <c r="C67" t="s">
        <v>85</v>
      </c>
      <c r="D67" s="5">
        <v>-20443697560</v>
      </c>
      <c r="E67" s="5">
        <v>-34800656266</v>
      </c>
      <c r="F67" s="5">
        <v>-8693868511</v>
      </c>
      <c r="G67" s="5">
        <v>-20203100267</v>
      </c>
      <c r="I67" s="5">
        <v>-90349908220</v>
      </c>
      <c r="J67" s="5">
        <v>-55766803092</v>
      </c>
      <c r="K67" s="5">
        <v>-46484104841</v>
      </c>
      <c r="L67" s="5">
        <v>-48757100040</v>
      </c>
      <c r="M67" s="5">
        <v>-39373429641</v>
      </c>
      <c r="N67" s="5">
        <v>-6259099440</v>
      </c>
      <c r="O67" s="5">
        <v>-11933867000</v>
      </c>
    </row>
    <row r="68" spans="2:15" x14ac:dyDescent="0.35">
      <c r="C68" t="s">
        <v>86</v>
      </c>
      <c r="D68" s="5">
        <v>8575856096</v>
      </c>
      <c r="E68" s="5">
        <v>7628558005</v>
      </c>
      <c r="F68" s="5">
        <v>-9469869915</v>
      </c>
      <c r="G68" s="5">
        <v>-3970292266</v>
      </c>
      <c r="I68" s="5">
        <v>-4268263091</v>
      </c>
      <c r="J68" s="5">
        <v>-13665285929</v>
      </c>
      <c r="K68" s="5">
        <v>-12243120466</v>
      </c>
      <c r="L68" s="5">
        <v>-3912630407</v>
      </c>
      <c r="M68" s="5">
        <v>-20237146952</v>
      </c>
      <c r="N68" s="5">
        <v>-16619079728</v>
      </c>
      <c r="O68" s="5">
        <v>5404956389</v>
      </c>
    </row>
    <row r="69" spans="2:15" x14ac:dyDescent="0.35">
      <c r="C69" t="s">
        <v>88</v>
      </c>
      <c r="D69" s="5">
        <v>-11867841464</v>
      </c>
      <c r="E69" s="5">
        <v>-27172098261</v>
      </c>
      <c r="F69" s="5">
        <v>-18163738426</v>
      </c>
      <c r="G69" s="5">
        <v>-24173392533</v>
      </c>
      <c r="I69" s="5">
        <v>-94618171311</v>
      </c>
      <c r="J69" s="5">
        <v>-69432089021</v>
      </c>
      <c r="K69" s="5">
        <v>-58727225307</v>
      </c>
      <c r="L69" s="5">
        <v>-52669730447</v>
      </c>
      <c r="M69" s="5">
        <v>-59610576593</v>
      </c>
      <c r="N69" s="5">
        <v>-22878179168</v>
      </c>
      <c r="O69" s="5">
        <v>-6528910611</v>
      </c>
    </row>
    <row r="70" spans="2:15" x14ac:dyDescent="0.35">
      <c r="C70" t="s">
        <v>91</v>
      </c>
      <c r="D70" s="5">
        <v>39711723794</v>
      </c>
      <c r="E70" s="5">
        <v>109192173981</v>
      </c>
      <c r="F70" s="5">
        <v>61991042700</v>
      </c>
      <c r="G70" s="5">
        <v>63796337577</v>
      </c>
      <c r="I70" s="5">
        <v>322564701074</v>
      </c>
      <c r="J70" s="5">
        <v>220955227350</v>
      </c>
      <c r="K70" s="5">
        <v>191664263794</v>
      </c>
      <c r="L70" s="5">
        <v>173391571265</v>
      </c>
      <c r="M70" s="5">
        <v>188054274782</v>
      </c>
      <c r="N70" s="5">
        <v>81273727254</v>
      </c>
      <c r="O70" s="5">
        <v>21139339395</v>
      </c>
    </row>
    <row r="71" spans="2:15" x14ac:dyDescent="0.35">
      <c r="C71" t="s">
        <v>92</v>
      </c>
      <c r="D71" s="5">
        <v>3911286833</v>
      </c>
      <c r="E71" s="5">
        <v>618789473</v>
      </c>
      <c r="F71" s="5">
        <v>5008785955</v>
      </c>
      <c r="G71" s="5">
        <v>5008785953</v>
      </c>
      <c r="I71" s="5">
        <v>15645147334</v>
      </c>
      <c r="J71" s="5">
        <v>20035143814</v>
      </c>
      <c r="K71" s="5">
        <v>-1809422408</v>
      </c>
      <c r="L71" s="5">
        <v>-6188160312</v>
      </c>
      <c r="M71" s="5">
        <v>38831479</v>
      </c>
      <c r="N71" s="5">
        <v>205338547</v>
      </c>
      <c r="O71" s="5">
        <v>-261130265</v>
      </c>
    </row>
    <row r="72" spans="2:15" x14ac:dyDescent="0.35">
      <c r="C72" t="s">
        <v>93</v>
      </c>
      <c r="D72" s="5">
        <v>43623010627</v>
      </c>
      <c r="E72" s="5">
        <v>109810963454</v>
      </c>
      <c r="F72" s="5">
        <v>66999828655</v>
      </c>
      <c r="G72" s="5">
        <v>68805123530</v>
      </c>
      <c r="I72" s="5">
        <v>338209848408</v>
      </c>
      <c r="J72" s="5">
        <v>240990371164</v>
      </c>
      <c r="K72" s="5">
        <v>189854841386</v>
      </c>
      <c r="L72" s="5">
        <v>167203410953</v>
      </c>
      <c r="M72" s="5">
        <v>188093106261</v>
      </c>
      <c r="N72" s="5">
        <v>81479065801</v>
      </c>
      <c r="O72" s="5">
        <v>20878209130</v>
      </c>
    </row>
    <row r="73" spans="2:15" x14ac:dyDescent="0.35">
      <c r="C73" t="s">
        <v>94</v>
      </c>
      <c r="D73" s="5">
        <v>39711723794</v>
      </c>
      <c r="E73" s="5">
        <v>109192173981</v>
      </c>
      <c r="F73" s="5">
        <v>61991042700</v>
      </c>
      <c r="G73" s="5">
        <v>63796337577</v>
      </c>
      <c r="I73" s="5">
        <v>322564701074</v>
      </c>
      <c r="J73" s="5">
        <v>220955227350</v>
      </c>
      <c r="K73" s="5">
        <v>191664263794</v>
      </c>
      <c r="L73" s="5">
        <v>173391571265</v>
      </c>
      <c r="M73" s="5">
        <v>188054274782</v>
      </c>
      <c r="N73" s="5">
        <v>81273727254</v>
      </c>
      <c r="O73" s="5">
        <v>21139339395</v>
      </c>
    </row>
    <row r="74" spans="2:15" x14ac:dyDescent="0.35">
      <c r="C74" t="s">
        <v>7</v>
      </c>
      <c r="D74" s="5">
        <v>43513259551</v>
      </c>
      <c r="E74" s="5">
        <v>109542887491</v>
      </c>
      <c r="F74" s="5">
        <v>66691632158</v>
      </c>
      <c r="G74" s="5">
        <v>68656930873</v>
      </c>
      <c r="I74" s="5">
        <v>337279590064</v>
      </c>
      <c r="J74" s="5">
        <v>240346797250</v>
      </c>
      <c r="K74" s="5">
        <v>189538163407</v>
      </c>
      <c r="L74" s="5">
        <v>166936354810</v>
      </c>
      <c r="M74" s="5">
        <v>187735940831</v>
      </c>
      <c r="N74" s="5">
        <v>81277487582</v>
      </c>
      <c r="O74" s="5">
        <v>21244676206</v>
      </c>
    </row>
    <row r="75" spans="2:15" x14ac:dyDescent="0.35">
      <c r="C75" t="s">
        <v>95</v>
      </c>
      <c r="D75" s="5">
        <v>39711723794</v>
      </c>
      <c r="E75" s="5">
        <v>109192173981</v>
      </c>
      <c r="F75" s="5">
        <v>61991042700</v>
      </c>
      <c r="G75" s="5">
        <v>63796337577</v>
      </c>
      <c r="I75" s="5">
        <v>322564701074</v>
      </c>
      <c r="J75" s="5">
        <v>220955227350</v>
      </c>
      <c r="K75" s="5">
        <v>191664263794</v>
      </c>
      <c r="L75" s="5">
        <v>173391571265</v>
      </c>
      <c r="M75" s="5">
        <v>188054274782</v>
      </c>
      <c r="N75" s="5">
        <v>81273727254</v>
      </c>
      <c r="O75" s="5">
        <v>21139339395</v>
      </c>
    </row>
    <row r="76" spans="2:15" x14ac:dyDescent="0.35">
      <c r="C76" t="s">
        <v>96</v>
      </c>
      <c r="D76" s="5">
        <v>43623010627</v>
      </c>
      <c r="E76" s="5">
        <v>109810963454</v>
      </c>
      <c r="F76" s="5">
        <v>66999828655</v>
      </c>
      <c r="G76" s="5">
        <v>68805123530</v>
      </c>
      <c r="I76" s="5">
        <v>338209848408</v>
      </c>
      <c r="J76" s="5">
        <v>240990371164</v>
      </c>
      <c r="K76" s="5">
        <v>189854841386</v>
      </c>
      <c r="L76" s="5">
        <v>167203410953</v>
      </c>
      <c r="M76" s="5">
        <v>188093106261</v>
      </c>
      <c r="N76" s="5">
        <v>81479065801</v>
      </c>
      <c r="O76" s="5">
        <v>20878209130</v>
      </c>
    </row>
    <row r="77" spans="2:15" x14ac:dyDescent="0.35">
      <c r="C77" t="s">
        <v>97</v>
      </c>
      <c r="D77" s="5">
        <v>43623010627</v>
      </c>
      <c r="E77" s="5">
        <v>109810963454</v>
      </c>
      <c r="F77" s="5">
        <v>66999828655</v>
      </c>
      <c r="G77" s="5">
        <v>68805123530</v>
      </c>
      <c r="I77" s="5">
        <v>338209848408</v>
      </c>
      <c r="J77" s="5">
        <v>240990371164</v>
      </c>
      <c r="K77" s="5">
        <v>189854841386</v>
      </c>
      <c r="L77" s="5">
        <v>167203410953</v>
      </c>
      <c r="M77" s="5">
        <v>188093106261</v>
      </c>
      <c r="N77" s="5">
        <v>81479065801</v>
      </c>
      <c r="O77" s="5">
        <v>20878209130</v>
      </c>
    </row>
    <row r="79" spans="2:15" x14ac:dyDescent="0.35">
      <c r="B79" t="s">
        <v>98</v>
      </c>
      <c r="C79" t="s">
        <v>99</v>
      </c>
    </row>
    <row r="80" spans="2:15" x14ac:dyDescent="0.35">
      <c r="C80" t="s">
        <v>100</v>
      </c>
    </row>
    <row r="81" spans="3:15" x14ac:dyDescent="0.35">
      <c r="C81" t="s">
        <v>19</v>
      </c>
      <c r="D81" s="5">
        <v>62747592661</v>
      </c>
      <c r="E81" s="5">
        <v>73822695458</v>
      </c>
      <c r="F81" s="5">
        <v>9254232880</v>
      </c>
      <c r="G81" s="5">
        <v>6810087776</v>
      </c>
      <c r="I81" s="5">
        <v>73822695458</v>
      </c>
      <c r="J81" s="5">
        <v>22381348476</v>
      </c>
      <c r="K81" s="5">
        <v>28709256855</v>
      </c>
      <c r="L81" s="5">
        <v>72195815205</v>
      </c>
      <c r="M81" s="5">
        <v>60482102407</v>
      </c>
      <c r="N81" s="5">
        <v>58529117826</v>
      </c>
      <c r="O81" s="5">
        <v>112248585074</v>
      </c>
    </row>
    <row r="82" spans="3:15" x14ac:dyDescent="0.35">
      <c r="C82" t="s">
        <v>101</v>
      </c>
      <c r="D82" s="5">
        <v>44317136272</v>
      </c>
      <c r="E82" s="5">
        <v>15460907848</v>
      </c>
      <c r="F82" s="5">
        <v>27265884106</v>
      </c>
      <c r="G82" s="5">
        <v>10459656129</v>
      </c>
      <c r="I82" s="5">
        <v>15460907848</v>
      </c>
      <c r="J82" s="5">
        <v>43738309604</v>
      </c>
      <c r="K82" s="5">
        <v>61268169090</v>
      </c>
      <c r="L82" s="5">
        <v>43456198772</v>
      </c>
      <c r="M82" s="5">
        <v>56434044537</v>
      </c>
      <c r="N82" s="5">
        <v>75142687740</v>
      </c>
      <c r="O82" s="5">
        <v>37225377039</v>
      </c>
    </row>
    <row r="83" spans="3:15" x14ac:dyDescent="0.35">
      <c r="C83" t="s">
        <v>103</v>
      </c>
      <c r="D83" s="5">
        <v>4783398733</v>
      </c>
      <c r="E83" s="5">
        <v>6789499064</v>
      </c>
      <c r="F83" s="5">
        <v>7830955932</v>
      </c>
      <c r="G83" s="5">
        <v>5316817937</v>
      </c>
      <c r="I83" s="5">
        <v>6789499064</v>
      </c>
      <c r="J83" s="5">
        <v>5899415765</v>
      </c>
      <c r="K83" s="5">
        <v>10901317856</v>
      </c>
      <c r="L83" s="5">
        <v>6431575212</v>
      </c>
      <c r="M83" s="5">
        <v>5815455267</v>
      </c>
      <c r="N83" s="5">
        <v>2331742254</v>
      </c>
      <c r="O83" s="5">
        <v>2173986472</v>
      </c>
    </row>
    <row r="84" spans="3:15" x14ac:dyDescent="0.35">
      <c r="C84" t="s">
        <v>102</v>
      </c>
      <c r="D84" s="5">
        <v>160150295</v>
      </c>
      <c r="E84" s="5">
        <v>183341636</v>
      </c>
      <c r="F84" s="5">
        <v>183341636</v>
      </c>
      <c r="G84" s="5">
        <v>183341636</v>
      </c>
      <c r="I84" s="5">
        <v>183341636</v>
      </c>
      <c r="J84" s="5">
        <v>460896881</v>
      </c>
      <c r="K84" s="5">
        <v>1050772764</v>
      </c>
      <c r="L84" s="5">
        <v>344240751</v>
      </c>
      <c r="M84" s="5">
        <v>1372155731</v>
      </c>
    </row>
    <row r="85" spans="3:15" x14ac:dyDescent="0.35">
      <c r="C85" t="s">
        <v>104</v>
      </c>
      <c r="D85" s="5">
        <v>44317136272</v>
      </c>
      <c r="E85" s="5">
        <v>15460907848</v>
      </c>
      <c r="F85" s="5">
        <v>27265884106</v>
      </c>
      <c r="G85" s="5">
        <v>10459656129</v>
      </c>
      <c r="I85" s="5">
        <v>15460907848</v>
      </c>
      <c r="J85" s="5">
        <v>43738309604</v>
      </c>
      <c r="K85" s="5">
        <v>61268169090</v>
      </c>
      <c r="L85" s="5">
        <v>43456198772</v>
      </c>
      <c r="M85" s="5">
        <v>56434044537</v>
      </c>
      <c r="N85" s="5">
        <v>75142687740</v>
      </c>
      <c r="O85" s="5">
        <v>37225377039</v>
      </c>
    </row>
    <row r="86" spans="3:15" x14ac:dyDescent="0.35">
      <c r="C86" t="s">
        <v>105</v>
      </c>
      <c r="D86" s="5">
        <v>1799724594</v>
      </c>
      <c r="E86" s="5">
        <v>2356338959</v>
      </c>
      <c r="F86" s="5">
        <v>1730383039</v>
      </c>
      <c r="G86" s="5">
        <v>1773936353</v>
      </c>
      <c r="I86" s="5">
        <v>2356338959</v>
      </c>
      <c r="J86" s="5">
        <v>1879832297</v>
      </c>
      <c r="K86" s="5">
        <v>1632548470</v>
      </c>
      <c r="L86" s="5">
        <v>2957812044</v>
      </c>
      <c r="M86" s="5">
        <v>1707869615</v>
      </c>
      <c r="N86" s="5">
        <v>1447274831</v>
      </c>
      <c r="O86" s="5">
        <v>5936328176</v>
      </c>
    </row>
    <row r="87" spans="3:15" x14ac:dyDescent="0.35">
      <c r="C87" t="s">
        <v>106</v>
      </c>
      <c r="D87" s="5">
        <v>1799724594</v>
      </c>
      <c r="E87" s="5">
        <v>2356338959</v>
      </c>
      <c r="F87" s="5">
        <v>1730383039</v>
      </c>
      <c r="G87" s="5">
        <v>1773936353</v>
      </c>
      <c r="I87" s="5">
        <v>2356338959</v>
      </c>
      <c r="J87" s="5">
        <v>1879832297</v>
      </c>
      <c r="K87" s="5">
        <v>1632548470</v>
      </c>
      <c r="L87" s="5">
        <v>2957812044</v>
      </c>
      <c r="M87" s="5">
        <v>1707869615</v>
      </c>
      <c r="N87" s="5">
        <v>1447274831</v>
      </c>
      <c r="O87" s="5">
        <v>5936328176</v>
      </c>
    </row>
    <row r="88" spans="3:15" x14ac:dyDescent="0.35">
      <c r="C88" t="s">
        <v>108</v>
      </c>
      <c r="D88" s="5">
        <v>176643488453</v>
      </c>
      <c r="E88" s="5">
        <v>225496194550</v>
      </c>
      <c r="F88" s="5">
        <v>186419200127</v>
      </c>
      <c r="G88" s="5">
        <v>207754853291</v>
      </c>
      <c r="I88" s="5">
        <v>225496194550</v>
      </c>
      <c r="J88" s="5">
        <v>309253026214</v>
      </c>
      <c r="K88" s="5">
        <v>160415519389</v>
      </c>
      <c r="L88" s="5">
        <v>300413515952</v>
      </c>
      <c r="M88" s="5">
        <v>234273485043</v>
      </c>
      <c r="N88" s="5">
        <v>222665009797</v>
      </c>
      <c r="O88" s="5">
        <v>240681072022</v>
      </c>
    </row>
    <row r="89" spans="3:15" x14ac:dyDescent="0.35">
      <c r="C89" t="s">
        <v>80</v>
      </c>
      <c r="D89" s="5">
        <v>4703670451</v>
      </c>
      <c r="E89" s="5">
        <v>1732047815</v>
      </c>
      <c r="F89" s="5">
        <v>878052894</v>
      </c>
      <c r="G89" s="5">
        <v>940235132</v>
      </c>
      <c r="I89" s="5">
        <v>1732047815</v>
      </c>
      <c r="J89" s="5">
        <v>1064599608</v>
      </c>
      <c r="K89" s="5">
        <v>1413328559</v>
      </c>
      <c r="L89" s="5">
        <v>3842400163</v>
      </c>
      <c r="M89" s="5">
        <v>6515932264</v>
      </c>
      <c r="N89" s="5">
        <v>31046985404</v>
      </c>
      <c r="O89" s="5">
        <v>14878259194</v>
      </c>
    </row>
    <row r="90" spans="3:15" x14ac:dyDescent="0.35">
      <c r="C90" t="s">
        <v>109</v>
      </c>
      <c r="D90" s="5">
        <v>394717912682</v>
      </c>
      <c r="E90" s="5">
        <v>437078521371</v>
      </c>
      <c r="F90" s="5">
        <v>365280241745</v>
      </c>
      <c r="G90" s="5">
        <v>330153396895</v>
      </c>
      <c r="I90" s="5">
        <v>437078521371</v>
      </c>
      <c r="J90" s="5">
        <v>501647105405</v>
      </c>
      <c r="K90" s="5">
        <v>340964810671</v>
      </c>
      <c r="L90" s="5">
        <v>496438128168</v>
      </c>
      <c r="M90" s="5">
        <v>449193727414</v>
      </c>
      <c r="N90" s="5">
        <v>424972104959</v>
      </c>
      <c r="O90" s="5">
        <v>451358213659</v>
      </c>
    </row>
    <row r="91" spans="3:15" x14ac:dyDescent="0.35">
      <c r="C91" t="s">
        <v>110</v>
      </c>
    </row>
    <row r="92" spans="3:15" x14ac:dyDescent="0.35">
      <c r="C92" t="s">
        <v>1031</v>
      </c>
      <c r="D92" s="5">
        <v>585740502494</v>
      </c>
      <c r="E92" s="5">
        <v>574533757791</v>
      </c>
      <c r="F92" s="5">
        <v>556814891423</v>
      </c>
      <c r="G92" s="5">
        <v>542149149197</v>
      </c>
      <c r="I92" s="5">
        <v>574533757791</v>
      </c>
      <c r="J92" s="5">
        <v>518765983535</v>
      </c>
      <c r="K92" s="5">
        <v>462914361316</v>
      </c>
      <c r="L92" s="5">
        <v>413122585535</v>
      </c>
      <c r="M92" s="5">
        <v>376613575743</v>
      </c>
      <c r="N92" s="5">
        <v>364956609140</v>
      </c>
      <c r="O92" s="5">
        <v>329635362914</v>
      </c>
    </row>
    <row r="93" spans="3:15" x14ac:dyDescent="0.35">
      <c r="C93" t="s">
        <v>1032</v>
      </c>
      <c r="D93" s="5">
        <v>270951640508</v>
      </c>
      <c r="E93" s="5">
        <v>240619568366</v>
      </c>
      <c r="F93" s="5">
        <v>246004724888</v>
      </c>
      <c r="G93" s="5">
        <v>249561733441</v>
      </c>
      <c r="I93" s="5">
        <v>240619568366</v>
      </c>
      <c r="J93" s="5">
        <v>245891167836</v>
      </c>
      <c r="K93" s="5">
        <v>241677167870</v>
      </c>
      <c r="L93" s="5">
        <v>213728661356</v>
      </c>
      <c r="M93" s="5">
        <v>213127174582</v>
      </c>
      <c r="N93" s="5">
        <v>212296525635</v>
      </c>
      <c r="O93" s="5">
        <v>215037462350</v>
      </c>
    </row>
    <row r="94" spans="3:15" x14ac:dyDescent="0.35">
      <c r="C94" t="s">
        <v>1033</v>
      </c>
      <c r="D94" s="5">
        <v>302920465362</v>
      </c>
      <c r="E94" s="5">
        <v>323084847647</v>
      </c>
      <c r="F94" s="5">
        <v>300418706957</v>
      </c>
      <c r="G94" s="5">
        <v>278889907303</v>
      </c>
      <c r="I94" s="5">
        <v>323084847647</v>
      </c>
      <c r="J94" s="5">
        <v>259881736908</v>
      </c>
      <c r="K94" s="5">
        <v>211086850616</v>
      </c>
      <c r="L94" s="5">
        <v>190491218719</v>
      </c>
      <c r="M94" s="5">
        <v>152977307832</v>
      </c>
      <c r="N94" s="5">
        <v>142969030913</v>
      </c>
      <c r="O94" s="5">
        <v>104962587575</v>
      </c>
    </row>
    <row r="95" spans="3:15" x14ac:dyDescent="0.35">
      <c r="C95" t="s">
        <v>1034</v>
      </c>
      <c r="D95" s="5">
        <v>11868396624</v>
      </c>
      <c r="E95" s="5">
        <v>10829341778</v>
      </c>
      <c r="F95" s="5">
        <v>10391459578</v>
      </c>
      <c r="G95" s="5">
        <v>13697508453</v>
      </c>
      <c r="I95" s="5">
        <v>10829341778</v>
      </c>
      <c r="J95" s="5">
        <v>12993078791</v>
      </c>
      <c r="K95" s="5">
        <v>10150342830</v>
      </c>
      <c r="L95" s="5">
        <v>8902705460</v>
      </c>
      <c r="M95" s="5">
        <v>10509093329</v>
      </c>
      <c r="N95" s="5">
        <v>9691052592</v>
      </c>
      <c r="O95" s="5">
        <v>9635312989</v>
      </c>
    </row>
    <row r="96" spans="3:15" x14ac:dyDescent="0.35">
      <c r="C96" t="s">
        <v>1035</v>
      </c>
      <c r="D96" s="5">
        <v>585740502494</v>
      </c>
      <c r="E96" s="5">
        <v>574533757791</v>
      </c>
      <c r="F96" s="5">
        <v>556814891423</v>
      </c>
      <c r="G96" s="5">
        <v>542149149197</v>
      </c>
      <c r="I96" s="5">
        <v>574533757791</v>
      </c>
      <c r="J96" s="5">
        <v>518765983535</v>
      </c>
      <c r="K96" s="5">
        <v>462914361316</v>
      </c>
      <c r="L96" s="5">
        <v>413122585535</v>
      </c>
      <c r="M96" s="5">
        <v>376613575743</v>
      </c>
      <c r="N96" s="5">
        <v>364956609140</v>
      </c>
      <c r="O96" s="5">
        <v>329635362914</v>
      </c>
    </row>
    <row r="97" spans="3:15" x14ac:dyDescent="0.35">
      <c r="C97" t="s">
        <v>111</v>
      </c>
      <c r="D97" s="5">
        <v>2562820183</v>
      </c>
      <c r="E97" s="5">
        <v>2182315929</v>
      </c>
      <c r="F97" s="5">
        <v>2137131789</v>
      </c>
      <c r="G97" s="5">
        <v>1889210873</v>
      </c>
      <c r="I97" s="5">
        <v>2182315929</v>
      </c>
      <c r="J97" s="5">
        <v>1438410961</v>
      </c>
      <c r="N97" s="5">
        <v>803449288</v>
      </c>
      <c r="O97" s="5">
        <v>8553749328</v>
      </c>
    </row>
    <row r="98" spans="3:15" x14ac:dyDescent="0.35">
      <c r="C98" t="s">
        <v>115</v>
      </c>
      <c r="D98" s="5">
        <v>1293938819868</v>
      </c>
      <c r="E98" s="5">
        <v>1308444665210</v>
      </c>
      <c r="F98" s="5">
        <v>1311180772657</v>
      </c>
      <c r="G98" s="5">
        <v>1296266381223</v>
      </c>
      <c r="I98" s="5">
        <v>1308444665210</v>
      </c>
      <c r="J98" s="5">
        <v>1262030359733</v>
      </c>
      <c r="K98" s="5">
        <v>1148184286430</v>
      </c>
      <c r="L98" s="5">
        <v>1054185842917</v>
      </c>
      <c r="M98" s="5">
        <v>1049430783789</v>
      </c>
      <c r="N98" s="5">
        <v>1007369029306</v>
      </c>
      <c r="O98" s="5">
        <v>1010380113157</v>
      </c>
    </row>
    <row r="99" spans="3:15" x14ac:dyDescent="0.35">
      <c r="C99" t="s">
        <v>116</v>
      </c>
      <c r="D99" s="5">
        <v>1688656732550</v>
      </c>
      <c r="E99" s="5">
        <v>1745523186581</v>
      </c>
      <c r="F99" s="5">
        <v>1676461014402</v>
      </c>
      <c r="G99" s="5">
        <v>1626419778118</v>
      </c>
      <c r="I99" s="5">
        <v>1745523186581</v>
      </c>
      <c r="J99" s="5">
        <v>1763677465138</v>
      </c>
      <c r="K99" s="5">
        <v>1489149097101</v>
      </c>
      <c r="L99" s="5">
        <v>1550623971085</v>
      </c>
      <c r="M99" s="5">
        <v>1498624511203</v>
      </c>
      <c r="N99" s="5">
        <v>1432341134265</v>
      </c>
      <c r="O99" s="5">
        <v>1461738326816</v>
      </c>
    </row>
    <row r="100" spans="3:15" x14ac:dyDescent="0.35">
      <c r="C100" t="s">
        <v>117</v>
      </c>
    </row>
    <row r="101" spans="3:15" x14ac:dyDescent="0.35">
      <c r="C101" t="s">
        <v>118</v>
      </c>
    </row>
    <row r="102" spans="3:15" x14ac:dyDescent="0.35">
      <c r="C102" t="s">
        <v>119</v>
      </c>
      <c r="D102" s="5">
        <v>359994953737</v>
      </c>
      <c r="E102" s="5">
        <v>368493031952</v>
      </c>
      <c r="F102" s="5">
        <v>273173946275</v>
      </c>
      <c r="G102" s="5">
        <v>278417150396</v>
      </c>
      <c r="I102" s="5">
        <v>368493031952</v>
      </c>
      <c r="J102" s="5">
        <v>488569427273</v>
      </c>
      <c r="K102" s="5">
        <v>272538539776</v>
      </c>
      <c r="L102" s="5">
        <v>337116041840</v>
      </c>
      <c r="M102" s="5">
        <v>285885268451</v>
      </c>
      <c r="N102" s="5">
        <v>294546032455</v>
      </c>
      <c r="O102" s="5">
        <v>358633523517</v>
      </c>
    </row>
    <row r="103" spans="3:15" x14ac:dyDescent="0.35">
      <c r="C103" t="s">
        <v>285</v>
      </c>
      <c r="D103" s="5">
        <v>134500000000</v>
      </c>
      <c r="E103" s="5">
        <v>130209423000</v>
      </c>
      <c r="F103" s="5">
        <v>55780540000</v>
      </c>
      <c r="G103" s="5">
        <v>59054575000</v>
      </c>
      <c r="I103" s="5">
        <v>130209423000</v>
      </c>
      <c r="J103" s="5">
        <v>270478360000</v>
      </c>
      <c r="K103" s="5">
        <v>99100000000</v>
      </c>
      <c r="L103" s="5">
        <v>154700000000</v>
      </c>
      <c r="M103" s="5">
        <v>111900000000</v>
      </c>
      <c r="N103" s="5">
        <v>133900000000</v>
      </c>
      <c r="O103" s="5">
        <v>174328622000</v>
      </c>
    </row>
    <row r="104" spans="3:15" x14ac:dyDescent="0.35">
      <c r="C104" t="s">
        <v>120</v>
      </c>
    </row>
    <row r="105" spans="3:15" x14ac:dyDescent="0.35">
      <c r="C105" t="s">
        <v>286</v>
      </c>
      <c r="D105" s="5">
        <v>41313242510</v>
      </c>
      <c r="E105" s="5">
        <v>41810350758</v>
      </c>
      <c r="F105" s="5">
        <v>39787818120</v>
      </c>
      <c r="G105" s="5">
        <v>31258212421</v>
      </c>
      <c r="I105" s="5">
        <v>41810350758</v>
      </c>
      <c r="J105" s="5">
        <v>41914310425</v>
      </c>
      <c r="K105" s="5">
        <v>30184754185</v>
      </c>
      <c r="L105" s="5">
        <v>33717050734</v>
      </c>
      <c r="M105" s="5">
        <v>29927335133</v>
      </c>
      <c r="N105" s="5">
        <v>47078014295</v>
      </c>
      <c r="O105" s="5">
        <v>77117580409</v>
      </c>
    </row>
    <row r="106" spans="3:15" x14ac:dyDescent="0.35">
      <c r="C106" t="s">
        <v>121</v>
      </c>
    </row>
    <row r="107" spans="3:15" x14ac:dyDescent="0.35">
      <c r="C107" t="s">
        <v>287</v>
      </c>
      <c r="D107" s="5">
        <v>4943549028</v>
      </c>
      <c r="E107" s="5">
        <v>6972840700</v>
      </c>
      <c r="F107" s="5">
        <v>8014297568</v>
      </c>
      <c r="G107" s="5">
        <v>5500159573</v>
      </c>
      <c r="I107" s="5">
        <v>6972840700</v>
      </c>
      <c r="J107" s="5">
        <v>6360312646</v>
      </c>
      <c r="K107" s="5">
        <v>11952090620</v>
      </c>
      <c r="L107" s="5">
        <v>6775815963</v>
      </c>
      <c r="M107" s="5">
        <v>7187610998</v>
      </c>
      <c r="N107" s="5">
        <v>2331742254</v>
      </c>
      <c r="O107" s="5">
        <v>2173986472</v>
      </c>
    </row>
    <row r="108" spans="3:15" x14ac:dyDescent="0.35">
      <c r="C108" t="s">
        <v>123</v>
      </c>
      <c r="D108" s="5">
        <v>16280637279</v>
      </c>
      <c r="E108" s="5">
        <v>21070906469</v>
      </c>
      <c r="F108" s="5">
        <v>19771257934</v>
      </c>
      <c r="G108" s="5">
        <v>18993987158</v>
      </c>
      <c r="I108" s="5">
        <v>21070906469</v>
      </c>
      <c r="J108" s="5">
        <v>19234423187</v>
      </c>
      <c r="K108" s="5">
        <v>19369357700</v>
      </c>
      <c r="L108" s="5">
        <v>17281300455</v>
      </c>
      <c r="M108" s="5">
        <v>16527396796</v>
      </c>
      <c r="N108" s="5">
        <v>14892240367</v>
      </c>
      <c r="O108" s="5">
        <v>16713768927</v>
      </c>
    </row>
    <row r="109" spans="3:15" x14ac:dyDescent="0.35">
      <c r="C109" t="s">
        <v>122</v>
      </c>
      <c r="D109" s="5">
        <v>68913978245</v>
      </c>
      <c r="E109" s="5">
        <v>50549328658</v>
      </c>
      <c r="F109" s="5">
        <v>31284447584</v>
      </c>
      <c r="G109" s="5">
        <v>36702766309</v>
      </c>
      <c r="I109" s="5">
        <v>50549328658</v>
      </c>
      <c r="J109" s="5">
        <v>17977929201</v>
      </c>
      <c r="K109" s="5">
        <v>7680407028</v>
      </c>
      <c r="L109" s="5">
        <v>20411838194</v>
      </c>
      <c r="M109" s="5">
        <v>35220885906</v>
      </c>
      <c r="N109" s="5">
        <v>12904095043</v>
      </c>
      <c r="O109" s="5">
        <v>2603880070</v>
      </c>
    </row>
    <row r="110" spans="3:15" x14ac:dyDescent="0.35">
      <c r="C110" t="s">
        <v>124</v>
      </c>
    </row>
    <row r="111" spans="3:15" x14ac:dyDescent="0.35">
      <c r="C111" t="s">
        <v>288</v>
      </c>
      <c r="D111" s="5">
        <v>88778535442</v>
      </c>
      <c r="E111" s="5">
        <v>96612429465</v>
      </c>
      <c r="F111" s="5">
        <v>124850170868</v>
      </c>
      <c r="G111" s="5">
        <v>152355980441</v>
      </c>
      <c r="I111" s="5">
        <v>96612429465</v>
      </c>
      <c r="J111" s="5">
        <v>208424079547</v>
      </c>
      <c r="K111" s="5">
        <v>345684282633</v>
      </c>
      <c r="L111" s="5">
        <v>439088342489</v>
      </c>
      <c r="M111" s="5">
        <v>517414454144</v>
      </c>
      <c r="N111" s="5">
        <v>547997906998</v>
      </c>
      <c r="O111" s="5">
        <v>612545784955</v>
      </c>
    </row>
    <row r="112" spans="3:15" x14ac:dyDescent="0.35">
      <c r="C112" t="s">
        <v>362</v>
      </c>
      <c r="D112" s="5">
        <v>224287538</v>
      </c>
      <c r="E112" s="5">
        <v>369663269</v>
      </c>
      <c r="F112" s="5">
        <v>652088800</v>
      </c>
      <c r="G112" s="5">
        <v>543204911</v>
      </c>
      <c r="I112" s="5">
        <v>369663269</v>
      </c>
      <c r="J112" s="5">
        <v>1775459430</v>
      </c>
      <c r="K112" s="5">
        <v>3173199057</v>
      </c>
      <c r="L112" s="5">
        <v>3591922379</v>
      </c>
      <c r="M112" s="5">
        <v>2481842427</v>
      </c>
      <c r="N112" s="5">
        <v>489561978</v>
      </c>
      <c r="O112" s="5">
        <v>4645991627</v>
      </c>
    </row>
    <row r="113" spans="3:15" x14ac:dyDescent="0.35">
      <c r="C113" t="s">
        <v>126</v>
      </c>
      <c r="D113" s="5">
        <v>92473365623</v>
      </c>
      <c r="E113" s="5">
        <v>112622400221</v>
      </c>
      <c r="F113" s="5">
        <v>112943217504</v>
      </c>
      <c r="G113" s="5">
        <v>113447201028</v>
      </c>
      <c r="I113" s="5">
        <v>112622400221</v>
      </c>
      <c r="J113" s="5">
        <v>114145642564</v>
      </c>
      <c r="K113" s="5">
        <v>94490107095</v>
      </c>
      <c r="L113" s="5">
        <v>93584276077</v>
      </c>
      <c r="M113" s="5">
        <v>84727618303</v>
      </c>
      <c r="N113" s="5">
        <v>71478196165</v>
      </c>
      <c r="O113" s="5">
        <v>85092829807</v>
      </c>
    </row>
    <row r="114" spans="3:15" x14ac:dyDescent="0.35">
      <c r="C114" t="s">
        <v>127</v>
      </c>
      <c r="D114" s="5">
        <v>185296808572</v>
      </c>
      <c r="E114" s="5">
        <v>206645695015</v>
      </c>
      <c r="F114" s="5">
        <v>240531071967</v>
      </c>
      <c r="G114" s="5">
        <v>252246460217</v>
      </c>
      <c r="I114" s="5">
        <v>206645695015</v>
      </c>
      <c r="J114" s="5">
        <v>309300926659</v>
      </c>
      <c r="K114" s="5">
        <v>419768817283</v>
      </c>
      <c r="L114" s="5">
        <v>504958530589</v>
      </c>
      <c r="M114" s="5">
        <v>577643255049</v>
      </c>
      <c r="N114" s="5">
        <v>611104720367</v>
      </c>
      <c r="O114" s="5">
        <v>654713606074</v>
      </c>
    </row>
    <row r="115" spans="3:15" x14ac:dyDescent="0.35">
      <c r="C115" t="s">
        <v>128</v>
      </c>
      <c r="D115" s="5">
        <v>185296808572</v>
      </c>
      <c r="E115" s="5">
        <v>206645695015</v>
      </c>
      <c r="F115" s="5">
        <v>240531071967</v>
      </c>
      <c r="G115" s="5">
        <v>252246460217</v>
      </c>
      <c r="I115" s="5">
        <v>206645695015</v>
      </c>
      <c r="J115" s="5">
        <v>309300926659</v>
      </c>
      <c r="K115" s="5">
        <v>419768817283</v>
      </c>
      <c r="L115" s="5">
        <v>504958530589</v>
      </c>
      <c r="M115" s="5">
        <v>577643255049</v>
      </c>
      <c r="N115" s="5">
        <v>611104720367</v>
      </c>
      <c r="O115" s="5">
        <v>654713606074</v>
      </c>
    </row>
    <row r="116" spans="3:15" x14ac:dyDescent="0.35">
      <c r="C116" t="s">
        <v>129</v>
      </c>
    </row>
    <row r="117" spans="3:15" x14ac:dyDescent="0.35">
      <c r="C117" t="s">
        <v>130</v>
      </c>
      <c r="D117" s="5">
        <v>92590831151</v>
      </c>
      <c r="E117" s="5">
        <v>109819171854</v>
      </c>
      <c r="F117" s="5">
        <v>137149700226</v>
      </c>
      <c r="G117" s="5">
        <v>159933431569</v>
      </c>
      <c r="I117" s="5">
        <v>109819171854</v>
      </c>
      <c r="J117" s="5">
        <v>222566753628</v>
      </c>
      <c r="K117" s="5">
        <v>353440550189</v>
      </c>
      <c r="L117" s="5">
        <v>447933962448</v>
      </c>
      <c r="M117" s="5">
        <v>520112406665</v>
      </c>
      <c r="N117" s="5">
        <v>548487468976</v>
      </c>
      <c r="O117" s="5">
        <v>617191776582</v>
      </c>
    </row>
    <row r="118" spans="3:15" x14ac:dyDescent="0.35">
      <c r="C118" t="s">
        <v>290</v>
      </c>
      <c r="D118" s="5">
        <v>88002306970</v>
      </c>
      <c r="E118" s="5">
        <v>95094475346</v>
      </c>
      <c r="F118" s="5">
        <v>102503318847</v>
      </c>
      <c r="G118" s="5">
        <v>91372793516</v>
      </c>
      <c r="I118" s="5">
        <v>95094475346</v>
      </c>
      <c r="J118" s="5">
        <v>85669573423</v>
      </c>
      <c r="K118" s="5">
        <v>64914938535</v>
      </c>
      <c r="L118" s="5">
        <v>53182167978</v>
      </c>
      <c r="M118" s="5">
        <v>51014916120</v>
      </c>
      <c r="N118" s="5">
        <v>31570265987</v>
      </c>
      <c r="O118" s="5">
        <v>22643570298</v>
      </c>
    </row>
    <row r="119" spans="3:15" x14ac:dyDescent="0.35">
      <c r="C119" t="s">
        <v>132</v>
      </c>
      <c r="D119" s="5">
        <v>545291762309</v>
      </c>
      <c r="E119" s="5">
        <v>575138726967</v>
      </c>
      <c r="F119" s="5">
        <v>513705018242</v>
      </c>
      <c r="G119" s="5">
        <v>530663610613</v>
      </c>
      <c r="I119" s="5">
        <v>575138726967</v>
      </c>
      <c r="J119" s="5">
        <v>797870353932</v>
      </c>
      <c r="K119" s="5">
        <v>692307357059</v>
      </c>
      <c r="L119" s="5">
        <v>842074572429</v>
      </c>
      <c r="M119" s="5">
        <v>863528523500</v>
      </c>
      <c r="N119" s="5">
        <v>905650752822</v>
      </c>
      <c r="O119" s="5">
        <v>1013347129591</v>
      </c>
    </row>
    <row r="120" spans="3:15" x14ac:dyDescent="0.35">
      <c r="C120" t="s">
        <v>133</v>
      </c>
    </row>
    <row r="121" spans="3:15" x14ac:dyDescent="0.35">
      <c r="C121" t="s">
        <v>134</v>
      </c>
      <c r="D121" s="5">
        <v>62500000000</v>
      </c>
      <c r="E121" s="5">
        <v>62500000000</v>
      </c>
      <c r="F121" s="5">
        <v>62500000000</v>
      </c>
      <c r="G121" s="5">
        <v>62500000000</v>
      </c>
      <c r="I121" s="5">
        <v>62500000000</v>
      </c>
      <c r="J121" s="5">
        <v>62500000000</v>
      </c>
      <c r="K121" s="5">
        <v>62500000000</v>
      </c>
      <c r="L121" s="5">
        <v>62500000000</v>
      </c>
      <c r="M121" s="5">
        <v>62500000000</v>
      </c>
      <c r="N121" s="5">
        <v>62500000000</v>
      </c>
      <c r="O121" s="5">
        <v>50000000000</v>
      </c>
    </row>
    <row r="122" spans="3:15" x14ac:dyDescent="0.35">
      <c r="C122" t="s">
        <v>135</v>
      </c>
      <c r="D122" s="5">
        <v>35765439392</v>
      </c>
      <c r="E122" s="5">
        <v>35765439392</v>
      </c>
      <c r="F122" s="5">
        <v>35765439392</v>
      </c>
      <c r="G122" s="5">
        <v>35765439392</v>
      </c>
      <c r="I122" s="5">
        <v>35765439392</v>
      </c>
      <c r="J122" s="5">
        <v>35765439392</v>
      </c>
      <c r="K122" s="5">
        <v>35765439392</v>
      </c>
      <c r="L122" s="5">
        <v>35765439392</v>
      </c>
      <c r="M122" s="5">
        <v>35765439392</v>
      </c>
      <c r="N122" s="5">
        <v>35765439392</v>
      </c>
      <c r="O122" s="5">
        <v>11445320975</v>
      </c>
    </row>
    <row r="123" spans="3:15" x14ac:dyDescent="0.35">
      <c r="C123" t="s">
        <v>136</v>
      </c>
      <c r="D123" s="5">
        <v>1041653566917</v>
      </c>
      <c r="E123" s="5">
        <v>1068452807366</v>
      </c>
      <c r="F123" s="5">
        <v>1060472419875</v>
      </c>
      <c r="G123" s="5">
        <v>993780787717</v>
      </c>
      <c r="I123" s="5">
        <v>1068452807366</v>
      </c>
      <c r="J123" s="5">
        <v>863985717302</v>
      </c>
      <c r="K123" s="5">
        <v>695513920052</v>
      </c>
      <c r="L123" s="5">
        <v>607538256645</v>
      </c>
      <c r="M123" s="5">
        <v>534351901835</v>
      </c>
      <c r="N123" s="5">
        <v>426303461005</v>
      </c>
      <c r="O123" s="5">
        <v>385025973423</v>
      </c>
    </row>
    <row r="124" spans="3:15" x14ac:dyDescent="0.35">
      <c r="C124" t="s">
        <v>137</v>
      </c>
      <c r="D124" s="5">
        <v>12500000000</v>
      </c>
      <c r="E124" s="5">
        <v>12500000000</v>
      </c>
      <c r="F124" s="5">
        <v>12500000000</v>
      </c>
      <c r="G124" s="5">
        <v>12500000000</v>
      </c>
      <c r="I124" s="5">
        <v>12500000000</v>
      </c>
      <c r="J124" s="5">
        <v>10000000000</v>
      </c>
      <c r="K124" s="5">
        <v>10000000000</v>
      </c>
      <c r="L124" s="5">
        <v>2500000000</v>
      </c>
      <c r="M124" s="5">
        <v>2500000000</v>
      </c>
    </row>
    <row r="125" spans="3:15" x14ac:dyDescent="0.35">
      <c r="C125" t="s">
        <v>138</v>
      </c>
      <c r="D125" s="5">
        <v>1029153566917</v>
      </c>
      <c r="E125" s="5">
        <v>1055952807366</v>
      </c>
      <c r="F125" s="5">
        <v>1047972419875</v>
      </c>
      <c r="G125" s="5">
        <v>981280787717</v>
      </c>
      <c r="I125" s="5">
        <v>1055952807366</v>
      </c>
      <c r="J125" s="5">
        <v>853985717302</v>
      </c>
      <c r="K125" s="5">
        <v>685513920052</v>
      </c>
      <c r="L125" s="5">
        <v>605038256645</v>
      </c>
      <c r="M125" s="5">
        <v>531851901835</v>
      </c>
    </row>
    <row r="126" spans="3:15" x14ac:dyDescent="0.35">
      <c r="C126" t="s">
        <v>139</v>
      </c>
      <c r="D126" s="5">
        <v>1041653566917</v>
      </c>
      <c r="E126" s="5">
        <v>1068452807366</v>
      </c>
      <c r="F126" s="5">
        <v>1060472419875</v>
      </c>
      <c r="G126" s="5">
        <v>993780787717</v>
      </c>
      <c r="I126" s="5">
        <v>1068452807366</v>
      </c>
      <c r="J126" s="5">
        <v>863985717302</v>
      </c>
      <c r="K126" s="5">
        <v>695513920052</v>
      </c>
      <c r="L126" s="5">
        <v>607538256645</v>
      </c>
      <c r="M126" s="5">
        <v>534351901835</v>
      </c>
      <c r="N126" s="5">
        <v>426303461005</v>
      </c>
      <c r="O126" s="5">
        <v>385025973423</v>
      </c>
    </row>
    <row r="127" spans="3:15" x14ac:dyDescent="0.35">
      <c r="C127" t="s">
        <v>291</v>
      </c>
      <c r="D127" s="5">
        <v>3445963932</v>
      </c>
      <c r="E127" s="5">
        <v>3666212856</v>
      </c>
      <c r="F127" s="5">
        <v>4018136893</v>
      </c>
      <c r="G127" s="5">
        <v>3709940396</v>
      </c>
      <c r="I127" s="5">
        <v>3666212856</v>
      </c>
      <c r="J127" s="5">
        <v>3555954512</v>
      </c>
      <c r="K127" s="5">
        <v>3062380598</v>
      </c>
      <c r="L127" s="5">
        <v>2745702619</v>
      </c>
      <c r="M127" s="5">
        <v>2478646476</v>
      </c>
      <c r="N127" s="5">
        <v>2121481046</v>
      </c>
      <c r="O127" s="5">
        <v>1919902827</v>
      </c>
    </row>
    <row r="128" spans="3:15" x14ac:dyDescent="0.35">
      <c r="C128" t="s">
        <v>9</v>
      </c>
      <c r="D128" s="5">
        <v>1143364970241</v>
      </c>
      <c r="E128" s="5">
        <v>1170384459614</v>
      </c>
      <c r="F128" s="5">
        <v>1162755996160</v>
      </c>
      <c r="G128" s="5">
        <v>1095756167505</v>
      </c>
      <c r="I128" s="5">
        <v>1170384459614</v>
      </c>
      <c r="J128" s="5">
        <v>965807111206</v>
      </c>
      <c r="K128" s="5">
        <v>796841740042</v>
      </c>
      <c r="L128" s="5">
        <v>708549398656</v>
      </c>
      <c r="M128" s="5">
        <v>635095987703</v>
      </c>
      <c r="N128" s="5">
        <v>526690381443</v>
      </c>
      <c r="O128" s="5">
        <v>448391197225</v>
      </c>
    </row>
    <row r="129" spans="2:15" x14ac:dyDescent="0.35">
      <c r="C129" t="s">
        <v>140</v>
      </c>
      <c r="D129" s="5">
        <v>1688656732550</v>
      </c>
      <c r="E129" s="5">
        <v>1745523186581</v>
      </c>
      <c r="F129" s="5">
        <v>1676461014402</v>
      </c>
      <c r="G129" s="5">
        <v>1626419778118</v>
      </c>
      <c r="I129" s="5">
        <v>1745523186581</v>
      </c>
      <c r="J129" s="5">
        <v>1763677465138</v>
      </c>
      <c r="K129" s="5">
        <v>1489149097101</v>
      </c>
      <c r="L129" s="5">
        <v>1550623971085</v>
      </c>
      <c r="M129" s="5">
        <v>1498624511203</v>
      </c>
      <c r="N129" s="5">
        <v>1432341134265</v>
      </c>
      <c r="O129" s="5">
        <v>1461738326816</v>
      </c>
    </row>
    <row r="130" spans="2:15" x14ac:dyDescent="0.35">
      <c r="C130" t="s">
        <v>141</v>
      </c>
      <c r="D130" s="5">
        <v>781250000</v>
      </c>
      <c r="E130" s="5">
        <v>781250000</v>
      </c>
      <c r="F130" s="5">
        <v>781250000</v>
      </c>
      <c r="G130" s="5">
        <v>781250000</v>
      </c>
      <c r="I130" s="5">
        <v>781250000</v>
      </c>
      <c r="J130" s="5">
        <v>781250000</v>
      </c>
      <c r="K130" s="5">
        <v>781250000</v>
      </c>
      <c r="L130" s="5">
        <v>781250000</v>
      </c>
      <c r="M130" s="5">
        <v>781250000</v>
      </c>
      <c r="N130" s="5">
        <v>781250000</v>
      </c>
      <c r="O130" s="5">
        <v>5000</v>
      </c>
    </row>
    <row r="132" spans="2:15" x14ac:dyDescent="0.35">
      <c r="B132" t="s">
        <v>142</v>
      </c>
      <c r="C132" t="s">
        <v>143</v>
      </c>
      <c r="D132" s="5">
        <v>107422584695</v>
      </c>
      <c r="E132" s="5">
        <v>153611945307</v>
      </c>
      <c r="F132" s="5">
        <v>60197312930</v>
      </c>
      <c r="G132" s="5">
        <v>116466382950</v>
      </c>
      <c r="I132" s="5">
        <v>553860773724</v>
      </c>
      <c r="J132" s="5">
        <v>156997667217</v>
      </c>
      <c r="K132" s="5">
        <v>363824641782</v>
      </c>
      <c r="L132" s="5">
        <v>200449718392</v>
      </c>
      <c r="M132" s="5">
        <v>222610351770</v>
      </c>
      <c r="N132" s="5">
        <v>139412238032</v>
      </c>
      <c r="O132" s="5">
        <v>171154028182</v>
      </c>
    </row>
    <row r="133" spans="2:15" x14ac:dyDescent="0.35">
      <c r="C133" t="s">
        <v>144</v>
      </c>
      <c r="D133" s="5">
        <v>539089548017</v>
      </c>
      <c r="E133" s="5">
        <v>687700831032</v>
      </c>
      <c r="F133" s="5">
        <v>391608631815</v>
      </c>
      <c r="G133" s="5">
        <v>513906693891</v>
      </c>
      <c r="I133" s="5">
        <v>2319180919595</v>
      </c>
      <c r="J133" s="5">
        <v>2069193688341</v>
      </c>
      <c r="K133" s="5">
        <v>2018231138118</v>
      </c>
      <c r="L133" s="5">
        <v>2056930496689</v>
      </c>
      <c r="M133" s="5">
        <v>2096064025139</v>
      </c>
      <c r="N133" s="5">
        <v>1485100047768</v>
      </c>
      <c r="O133" s="5">
        <v>1784640957904</v>
      </c>
    </row>
    <row r="134" spans="2:15" x14ac:dyDescent="0.35">
      <c r="C134" t="s">
        <v>455</v>
      </c>
      <c r="D134" s="5">
        <v>126180403</v>
      </c>
      <c r="E134" s="5">
        <v>42546266</v>
      </c>
      <c r="F134" s="5">
        <v>51731118</v>
      </c>
      <c r="G134" s="5">
        <v>62933017</v>
      </c>
      <c r="I134" s="5">
        <v>182331358</v>
      </c>
      <c r="J134" s="5">
        <v>160784131</v>
      </c>
      <c r="K134" s="5">
        <v>232240203</v>
      </c>
      <c r="L134" s="5">
        <v>545902085</v>
      </c>
      <c r="M134" s="5">
        <v>535763587</v>
      </c>
      <c r="N134" s="5">
        <v>593584675</v>
      </c>
      <c r="O134" s="5">
        <v>134752919</v>
      </c>
    </row>
    <row r="135" spans="2:15" x14ac:dyDescent="0.35">
      <c r="C135" t="s">
        <v>145</v>
      </c>
      <c r="D135" s="5">
        <v>-341012291142</v>
      </c>
      <c r="E135" s="5">
        <v>-495899358907</v>
      </c>
      <c r="F135" s="5">
        <v>-297539461773</v>
      </c>
      <c r="G135" s="5">
        <v>-355261268538</v>
      </c>
      <c r="I135" s="5">
        <v>-1597926984271</v>
      </c>
      <c r="J135" s="5">
        <v>-1729075842369</v>
      </c>
      <c r="K135" s="5">
        <v>-1468138457004</v>
      </c>
      <c r="L135" s="5">
        <v>-1644056066461</v>
      </c>
      <c r="M135" s="5">
        <v>-1719018512281</v>
      </c>
      <c r="N135" s="5">
        <v>-1169700397693</v>
      </c>
      <c r="O135" s="5">
        <v>-1414805849402</v>
      </c>
    </row>
    <row r="136" spans="2:15" x14ac:dyDescent="0.35">
      <c r="C136" t="s">
        <v>479</v>
      </c>
      <c r="D136" s="5">
        <v>-72718386575</v>
      </c>
      <c r="E136" s="5">
        <v>-13285168542</v>
      </c>
      <c r="F136" s="5">
        <v>-11863699634</v>
      </c>
      <c r="G136" s="5">
        <v>-12356853183</v>
      </c>
      <c r="I136" s="5">
        <v>-70012102826</v>
      </c>
      <c r="J136" s="5">
        <v>-83394859710</v>
      </c>
      <c r="K136" s="5">
        <v>-81192164400</v>
      </c>
      <c r="L136" s="5">
        <v>-87297539120</v>
      </c>
      <c r="M136" s="5">
        <v>-86159745719</v>
      </c>
      <c r="N136" s="5">
        <v>-84294925142</v>
      </c>
      <c r="O136" s="5">
        <v>-84965860553</v>
      </c>
    </row>
    <row r="137" spans="2:15" x14ac:dyDescent="0.35">
      <c r="C137" t="s">
        <v>334</v>
      </c>
      <c r="D137" s="5">
        <v>-4537521898</v>
      </c>
      <c r="E137" s="5">
        <v>-6665295964</v>
      </c>
      <c r="F137" s="5">
        <v>-6796714185</v>
      </c>
      <c r="G137" s="5">
        <v>-7834929789</v>
      </c>
      <c r="I137" s="5">
        <v>-29821410831</v>
      </c>
      <c r="J137" s="5">
        <v>-40027658438</v>
      </c>
      <c r="K137" s="5">
        <v>-41054536247</v>
      </c>
      <c r="L137" s="5">
        <v>-52009676332</v>
      </c>
      <c r="M137" s="5">
        <v>-58608732906</v>
      </c>
      <c r="N137" s="5">
        <v>-78075019338</v>
      </c>
      <c r="O137" s="5">
        <v>-86137605811</v>
      </c>
    </row>
    <row r="138" spans="2:15" x14ac:dyDescent="0.35">
      <c r="C138" t="s">
        <v>1333</v>
      </c>
      <c r="D138" s="5">
        <v>-13524944110</v>
      </c>
      <c r="E138" s="5">
        <v>-18281608578</v>
      </c>
      <c r="F138" s="5">
        <v>-15263174411</v>
      </c>
      <c r="G138" s="5">
        <v>-22050192448</v>
      </c>
      <c r="I138" s="5">
        <v>-67741979301</v>
      </c>
      <c r="J138" s="5">
        <v>-59858444738</v>
      </c>
      <c r="K138" s="5">
        <v>-64253578888</v>
      </c>
      <c r="L138" s="5">
        <v>-73663398469</v>
      </c>
      <c r="M138" s="5">
        <v>-10202446050</v>
      </c>
      <c r="N138" s="5">
        <v>-14211052238</v>
      </c>
      <c r="O138" s="5">
        <v>-27712366875</v>
      </c>
    </row>
    <row r="139" spans="2:15" x14ac:dyDescent="0.35">
      <c r="C139" t="s">
        <v>150</v>
      </c>
      <c r="D139" s="5">
        <v>-94480227352</v>
      </c>
      <c r="E139" s="5">
        <v>-56594601217</v>
      </c>
      <c r="F139" s="5">
        <v>-31734944208</v>
      </c>
      <c r="G139" s="5">
        <v>-89603355271</v>
      </c>
      <c r="I139" s="5">
        <v>-389202125586</v>
      </c>
      <c r="J139" s="5">
        <v>-22894045399</v>
      </c>
      <c r="K139" s="5">
        <v>-254396653750</v>
      </c>
      <c r="L139" s="5">
        <v>-123953373929</v>
      </c>
      <c r="M139" s="5">
        <v>-121551680994</v>
      </c>
      <c r="N139" s="5">
        <v>-125927444831</v>
      </c>
      <c r="O139" s="5">
        <v>-25339941481</v>
      </c>
    </row>
    <row r="140" spans="2:15" x14ac:dyDescent="0.35">
      <c r="C140" t="s">
        <v>151</v>
      </c>
      <c r="D140" s="5">
        <v>-24017460140</v>
      </c>
      <c r="E140" s="5">
        <v>-32448881512</v>
      </c>
      <c r="F140" s="5">
        <v>-26018223618</v>
      </c>
      <c r="G140" s="5">
        <v>-26684294998</v>
      </c>
      <c r="I140" s="5">
        <v>-113217301156</v>
      </c>
      <c r="J140" s="5">
        <v>-140431530197</v>
      </c>
      <c r="K140" s="5">
        <v>-152914546382</v>
      </c>
      <c r="L140" s="5">
        <v>-64782631665</v>
      </c>
      <c r="M140" s="5">
        <v>-99105686194</v>
      </c>
      <c r="N140" s="5">
        <v>-67204260449</v>
      </c>
      <c r="O140" s="5">
        <v>-103653073068</v>
      </c>
    </row>
    <row r="141" spans="2:15" x14ac:dyDescent="0.35">
      <c r="C141" t="s">
        <v>155</v>
      </c>
      <c r="D141" s="5">
        <v>-5771127100</v>
      </c>
      <c r="E141" s="5">
        <v>-13913506889</v>
      </c>
      <c r="F141" s="5">
        <v>-11424795785</v>
      </c>
      <c r="G141" s="5">
        <v>-11542664725</v>
      </c>
      <c r="I141" s="5">
        <v>-43610846283</v>
      </c>
      <c r="J141" s="5">
        <v>-67260731374</v>
      </c>
      <c r="K141" s="5">
        <v>-61176601443</v>
      </c>
      <c r="L141" s="5">
        <v>-26298879910</v>
      </c>
      <c r="M141" s="5">
        <v>-53732568983</v>
      </c>
      <c r="N141" s="5">
        <v>-22803817840</v>
      </c>
      <c r="O141" s="5">
        <v>-55670914997</v>
      </c>
    </row>
    <row r="142" spans="2:15" x14ac:dyDescent="0.35">
      <c r="C142" t="s">
        <v>1038</v>
      </c>
      <c r="D142" s="5">
        <v>-14968261002</v>
      </c>
      <c r="E142" s="5">
        <v>-20553725973</v>
      </c>
      <c r="F142" s="5">
        <v>-15753062640</v>
      </c>
      <c r="G142" s="5">
        <v>-14631191186</v>
      </c>
      <c r="I142" s="5">
        <v>-62600500293</v>
      </c>
      <c r="J142" s="5">
        <v>-69937149440</v>
      </c>
      <c r="K142" s="5">
        <v>-56851253544</v>
      </c>
      <c r="L142" s="5">
        <v>-49293702594</v>
      </c>
      <c r="M142" s="5">
        <v>-36370658696</v>
      </c>
      <c r="N142" s="5">
        <v>-41177641426</v>
      </c>
      <c r="O142" s="5">
        <v>-34563614058</v>
      </c>
    </row>
    <row r="143" spans="2:15" x14ac:dyDescent="0.35">
      <c r="C143" t="s">
        <v>1034</v>
      </c>
      <c r="D143" s="5">
        <v>-3360135534</v>
      </c>
      <c r="E143" s="5">
        <v>-4087686180</v>
      </c>
      <c r="F143" s="5">
        <v>-3848868567</v>
      </c>
      <c r="G143" s="5">
        <v>-2319829042</v>
      </c>
      <c r="I143" s="5">
        <v>-13363883319</v>
      </c>
      <c r="J143" s="5">
        <v>-14389318641</v>
      </c>
      <c r="K143" s="5">
        <v>-10246771341</v>
      </c>
      <c r="L143" s="5">
        <v>-4899226275</v>
      </c>
      <c r="M143" s="5">
        <v>-3725122026</v>
      </c>
      <c r="N143" s="5">
        <v>-6090731463</v>
      </c>
      <c r="O143" s="5">
        <v>-13747406175</v>
      </c>
    </row>
    <row r="144" spans="2:15" x14ac:dyDescent="0.35">
      <c r="C144" t="s">
        <v>1334</v>
      </c>
      <c r="D144" s="5">
        <v>-1964235514</v>
      </c>
      <c r="E144" s="5">
        <v>3769795433</v>
      </c>
      <c r="F144" s="5">
        <v>7156164768</v>
      </c>
      <c r="G144" s="5">
        <v>1696979917</v>
      </c>
      <c r="I144" s="5">
        <v>12188148813</v>
      </c>
      <c r="J144" s="5">
        <v>14741576765</v>
      </c>
      <c r="K144" s="5">
        <v>1395290869</v>
      </c>
      <c r="L144" s="5">
        <v>15804919446</v>
      </c>
      <c r="M144" s="5">
        <v>11603619906</v>
      </c>
      <c r="N144" s="5">
        <v>663884458</v>
      </c>
      <c r="O144" s="5">
        <v>-446478196</v>
      </c>
    </row>
    <row r="145" spans="3:15" x14ac:dyDescent="0.35">
      <c r="C145" t="s">
        <v>365</v>
      </c>
      <c r="D145" s="5">
        <v>3684302704</v>
      </c>
      <c r="E145" s="5">
        <v>307466225</v>
      </c>
      <c r="F145" s="5">
        <v>805636434</v>
      </c>
      <c r="G145" s="5">
        <v>315590991</v>
      </c>
      <c r="I145" s="5">
        <v>2948720676</v>
      </c>
      <c r="J145" s="5">
        <v>1823716592</v>
      </c>
      <c r="K145" s="5">
        <v>1038093997</v>
      </c>
      <c r="L145" s="5">
        <v>2367764090</v>
      </c>
      <c r="M145" s="5">
        <v>3354731113</v>
      </c>
      <c r="N145" s="5">
        <v>4874390058</v>
      </c>
      <c r="O145" s="5">
        <v>775340358</v>
      </c>
    </row>
    <row r="146" spans="3:15" x14ac:dyDescent="0.35">
      <c r="C146" t="s">
        <v>1335</v>
      </c>
      <c r="D146" s="5">
        <v>-1638003694</v>
      </c>
      <c r="E146" s="5">
        <v>2028775872</v>
      </c>
      <c r="F146" s="5">
        <v>-2953297828</v>
      </c>
      <c r="G146" s="5">
        <v>-203180953</v>
      </c>
      <c r="I146" s="5">
        <v>-8778940750</v>
      </c>
      <c r="J146" s="5">
        <v>-5409624099</v>
      </c>
      <c r="K146" s="5">
        <v>-27073304920</v>
      </c>
      <c r="L146" s="5">
        <v>-2463506422</v>
      </c>
      <c r="M146" s="5">
        <v>-20235687508</v>
      </c>
      <c r="N146" s="5">
        <v>-2670344236</v>
      </c>
    </row>
    <row r="147" spans="3:15" x14ac:dyDescent="0.35">
      <c r="C147" t="s">
        <v>164</v>
      </c>
      <c r="D147" s="5">
        <v>-94480227352</v>
      </c>
      <c r="E147" s="5">
        <v>-56594601217</v>
      </c>
      <c r="F147" s="5">
        <v>-31734944208</v>
      </c>
      <c r="G147" s="5">
        <v>-89603355271</v>
      </c>
      <c r="I147" s="5">
        <v>-389202125586</v>
      </c>
      <c r="J147" s="5">
        <v>-22894045399</v>
      </c>
      <c r="K147" s="5">
        <v>-254396653750</v>
      </c>
      <c r="L147" s="5">
        <v>-123953373929</v>
      </c>
      <c r="M147" s="5">
        <v>-121551680994</v>
      </c>
      <c r="N147" s="5">
        <v>-125927444831</v>
      </c>
      <c r="O147" s="5">
        <v>-25339941481</v>
      </c>
    </row>
    <row r="148" spans="3:15" x14ac:dyDescent="0.35">
      <c r="C148" t="s">
        <v>828</v>
      </c>
      <c r="N148" s="5">
        <v>39062500000</v>
      </c>
    </row>
    <row r="149" spans="3:15" x14ac:dyDescent="0.35">
      <c r="C149" t="s">
        <v>411</v>
      </c>
      <c r="N149" s="5">
        <v>-2242381583</v>
      </c>
    </row>
    <row r="150" spans="3:15" x14ac:dyDescent="0.35">
      <c r="C150" t="s">
        <v>1336</v>
      </c>
    </row>
    <row r="151" spans="3:15" x14ac:dyDescent="0.35">
      <c r="C151" t="s">
        <v>538</v>
      </c>
    </row>
    <row r="152" spans="3:15" x14ac:dyDescent="0.35">
      <c r="C152" t="s">
        <v>317</v>
      </c>
      <c r="J152" s="5">
        <v>100000000000</v>
      </c>
      <c r="O152" s="5">
        <v>169296944000</v>
      </c>
    </row>
    <row r="153" spans="3:15" x14ac:dyDescent="0.35">
      <c r="C153" t="s">
        <v>165</v>
      </c>
      <c r="E153" s="5">
        <v>-252080587083</v>
      </c>
      <c r="I153" s="5">
        <v>-252080587083</v>
      </c>
      <c r="J153" s="5">
        <v>-45881843086</v>
      </c>
      <c r="K153" s="5">
        <v>-149004059856</v>
      </c>
      <c r="O153" s="5">
        <v>-124311363045</v>
      </c>
    </row>
    <row r="154" spans="3:15" x14ac:dyDescent="0.35">
      <c r="C154" t="s">
        <v>536</v>
      </c>
      <c r="D154" s="5">
        <v>-23251650355</v>
      </c>
      <c r="E154" s="5">
        <v>298271728679</v>
      </c>
      <c r="F154" s="5">
        <v>-30779844573</v>
      </c>
      <c r="G154" s="5">
        <v>-57179898034</v>
      </c>
      <c r="L154" s="5">
        <v>-28026111655</v>
      </c>
      <c r="M154" s="5">
        <v>-36750119521</v>
      </c>
      <c r="N154" s="5">
        <v>-104976499957</v>
      </c>
    </row>
    <row r="155" spans="3:15" x14ac:dyDescent="0.35">
      <c r="C155" t="s">
        <v>341</v>
      </c>
      <c r="D155" s="5">
        <v>-70642500000</v>
      </c>
      <c r="E155" s="5">
        <v>-102182500000</v>
      </c>
      <c r="G155" s="5">
        <v>-31450000000</v>
      </c>
      <c r="I155" s="5">
        <v>-133632500000</v>
      </c>
      <c r="J155" s="5">
        <v>-72025000000</v>
      </c>
      <c r="K155" s="5">
        <v>-101562500000</v>
      </c>
      <c r="L155" s="5">
        <v>-93750000000</v>
      </c>
      <c r="M155" s="5">
        <v>-79687500000</v>
      </c>
      <c r="N155" s="5">
        <v>-40000000000</v>
      </c>
      <c r="O155" s="5">
        <v>-54778000000</v>
      </c>
    </row>
    <row r="156" spans="3:15" x14ac:dyDescent="0.35">
      <c r="C156" t="s">
        <v>563</v>
      </c>
      <c r="D156" s="5">
        <v>-586076997</v>
      </c>
      <c r="E156" s="5">
        <v>-603242813</v>
      </c>
      <c r="F156" s="5">
        <v>-955099635</v>
      </c>
      <c r="G156" s="5">
        <v>-973457237</v>
      </c>
      <c r="I156" s="5">
        <v>-3489038503</v>
      </c>
      <c r="J156" s="5">
        <v>-4987202313</v>
      </c>
      <c r="K156" s="5">
        <v>-3830093894</v>
      </c>
      <c r="L156" s="5">
        <v>-2177262274</v>
      </c>
      <c r="M156" s="5">
        <v>-5114061473</v>
      </c>
      <c r="N156" s="5">
        <v>-17771063291</v>
      </c>
      <c r="O156" s="5">
        <v>-16347522436</v>
      </c>
    </row>
    <row r="157" spans="3:15" x14ac:dyDescent="0.35">
      <c r="C157" t="s">
        <v>1337</v>
      </c>
      <c r="O157" s="5">
        <v>800000000</v>
      </c>
    </row>
    <row r="158" spans="3:15" x14ac:dyDescent="0.35">
      <c r="C158" t="s">
        <v>174</v>
      </c>
      <c r="D158" s="5">
        <v>-11075102797</v>
      </c>
      <c r="E158" s="5">
        <v>64568462578</v>
      </c>
      <c r="F158" s="5">
        <v>2444145104</v>
      </c>
      <c r="G158" s="5">
        <v>178732681</v>
      </c>
      <c r="I158" s="5">
        <v>51441346982</v>
      </c>
      <c r="J158" s="5">
        <v>-6327908379</v>
      </c>
      <c r="K158" s="5">
        <v>-43486558350</v>
      </c>
      <c r="L158" s="5">
        <v>11713712798</v>
      </c>
      <c r="M158" s="5">
        <v>1952984582</v>
      </c>
      <c r="N158" s="5">
        <v>-53719467248</v>
      </c>
      <c r="O158" s="5">
        <v>42161013633</v>
      </c>
    </row>
    <row r="159" spans="3:15" x14ac:dyDescent="0.35">
      <c r="C159" t="s">
        <v>175</v>
      </c>
      <c r="D159" s="5">
        <v>73822695458</v>
      </c>
      <c r="I159" s="5">
        <v>22381348476</v>
      </c>
      <c r="J159" s="5">
        <v>28709256855</v>
      </c>
      <c r="K159" s="5">
        <v>72195815205</v>
      </c>
      <c r="L159" s="5">
        <v>60482102407</v>
      </c>
      <c r="M159" s="5">
        <v>58529117826</v>
      </c>
      <c r="N159" s="5">
        <v>112248585074</v>
      </c>
      <c r="O159" s="5">
        <v>70087571441</v>
      </c>
    </row>
    <row r="160" spans="3:15" x14ac:dyDescent="0.35">
      <c r="C160" t="s">
        <v>176</v>
      </c>
      <c r="D160" s="5">
        <v>62747592661</v>
      </c>
      <c r="E160" s="5">
        <v>64568462578</v>
      </c>
      <c r="F160" s="5">
        <v>2444145104</v>
      </c>
      <c r="G160" s="5">
        <v>178732681</v>
      </c>
      <c r="I160" s="5">
        <v>73822695458</v>
      </c>
      <c r="J160" s="5">
        <v>22381348476</v>
      </c>
      <c r="K160" s="5">
        <v>28709256855</v>
      </c>
      <c r="L160" s="5">
        <v>72195815205</v>
      </c>
      <c r="M160" s="5">
        <v>60482102408</v>
      </c>
      <c r="N160" s="5">
        <v>58529117826</v>
      </c>
      <c r="O160" s="5">
        <v>112248585074</v>
      </c>
    </row>
    <row r="162" spans="2:15" x14ac:dyDescent="0.35">
      <c r="B162" t="s">
        <v>177</v>
      </c>
      <c r="C162" t="s">
        <v>11</v>
      </c>
      <c r="D162" s="5">
        <v>780000000</v>
      </c>
      <c r="E162" s="5">
        <v>780000000</v>
      </c>
      <c r="F162" s="5">
        <v>780000000</v>
      </c>
      <c r="G162" s="5">
        <v>780000000</v>
      </c>
      <c r="I162" s="5">
        <v>780000000</v>
      </c>
      <c r="J162" s="5">
        <v>780000000</v>
      </c>
      <c r="K162" s="5">
        <v>780000000</v>
      </c>
      <c r="L162" s="5">
        <v>780000000</v>
      </c>
      <c r="M162" s="5">
        <v>780000000</v>
      </c>
      <c r="N162" s="5">
        <v>780000000</v>
      </c>
      <c r="O162" s="5">
        <v>0</v>
      </c>
    </row>
    <row r="163" spans="2:15" x14ac:dyDescent="0.35">
      <c r="C163" t="s">
        <v>178</v>
      </c>
      <c r="D163" s="6">
        <v>50.69</v>
      </c>
      <c r="E163" s="6">
        <v>139.4</v>
      </c>
      <c r="F163" s="6">
        <v>78.959999999999994</v>
      </c>
      <c r="G163" s="6">
        <v>81.48</v>
      </c>
    </row>
    <row r="164" spans="2:15" x14ac:dyDescent="0.35">
      <c r="C164" t="s">
        <v>179</v>
      </c>
      <c r="D164" s="6">
        <v>62.34</v>
      </c>
      <c r="E164" s="6">
        <v>22.17</v>
      </c>
      <c r="F164" s="6">
        <v>30.65</v>
      </c>
      <c r="G164" s="6">
        <v>21.48</v>
      </c>
    </row>
    <row r="165" spans="2:15" x14ac:dyDescent="0.35">
      <c r="C165" t="s">
        <v>62</v>
      </c>
      <c r="D165" s="6">
        <v>4.32</v>
      </c>
      <c r="E165" s="6">
        <v>3.57</v>
      </c>
      <c r="F165" s="6">
        <v>4.54</v>
      </c>
      <c r="G165" s="6">
        <v>2.8</v>
      </c>
    </row>
    <row r="166" spans="2:15" x14ac:dyDescent="0.35">
      <c r="C166" t="s">
        <v>180</v>
      </c>
      <c r="D166" s="5">
        <v>78260000000</v>
      </c>
      <c r="E166" s="5">
        <v>196220000000</v>
      </c>
      <c r="F166" s="5">
        <v>66190000000</v>
      </c>
      <c r="G166" s="5">
        <v>98560000000</v>
      </c>
    </row>
    <row r="167" spans="2:15" x14ac:dyDescent="0.35">
      <c r="C167" t="s">
        <v>181</v>
      </c>
      <c r="D167" s="6">
        <v>2.35E-2</v>
      </c>
      <c r="E167" s="6">
        <v>6.2400000000000004E-2</v>
      </c>
      <c r="F167" s="6">
        <v>3.6799999999999999E-2</v>
      </c>
      <c r="G167" s="6">
        <v>3.9100000000000003E-2</v>
      </c>
    </row>
    <row r="168" spans="2:15" x14ac:dyDescent="0.35">
      <c r="C168" t="s">
        <v>182</v>
      </c>
      <c r="D168" s="6">
        <v>3.4700000000000002E-2</v>
      </c>
      <c r="E168" s="6">
        <v>9.3299999999999994E-2</v>
      </c>
      <c r="F168" s="6">
        <v>5.3200000000000004E-2</v>
      </c>
      <c r="G168" s="6">
        <v>5.8299999999999998E-2</v>
      </c>
    </row>
    <row r="169" spans="2:15" x14ac:dyDescent="0.35">
      <c r="C169" t="s">
        <v>183</v>
      </c>
      <c r="D169" s="6">
        <v>4.6300000000000001E-2</v>
      </c>
      <c r="E169" s="6">
        <v>0.129</v>
      </c>
      <c r="F169" s="6">
        <v>3.5799999999999998E-2</v>
      </c>
      <c r="G169" s="6">
        <v>6.08E-2</v>
      </c>
    </row>
    <row r="170" spans="2:15" x14ac:dyDescent="0.35">
      <c r="C170" t="s">
        <v>184</v>
      </c>
      <c r="D170" s="6">
        <v>13.81</v>
      </c>
      <c r="E170" s="6">
        <v>26.9</v>
      </c>
      <c r="F170" s="6">
        <v>7.25</v>
      </c>
      <c r="G170" s="6">
        <v>10.42</v>
      </c>
    </row>
    <row r="171" spans="2:15" x14ac:dyDescent="0.35">
      <c r="C171" t="s">
        <v>185</v>
      </c>
      <c r="D171" s="5">
        <v>1143000000000</v>
      </c>
      <c r="E171" s="5">
        <v>1170000000000</v>
      </c>
      <c r="F171" s="5">
        <v>1163000000000</v>
      </c>
      <c r="G171" s="5">
        <v>1096000000000</v>
      </c>
    </row>
    <row r="172" spans="2:15" x14ac:dyDescent="0.35">
      <c r="C172" t="s">
        <v>186</v>
      </c>
      <c r="D172" s="6">
        <v>2.17</v>
      </c>
      <c r="E172" s="6">
        <v>2.0699999999999998</v>
      </c>
      <c r="F172" s="6">
        <v>1.63</v>
      </c>
      <c r="G172" s="6">
        <v>1.25</v>
      </c>
    </row>
    <row r="173" spans="2:15" x14ac:dyDescent="0.35">
      <c r="C173" t="s">
        <v>187</v>
      </c>
      <c r="D173" s="6">
        <v>1459.1</v>
      </c>
      <c r="E173" s="6">
        <v>1493.4</v>
      </c>
      <c r="F173" s="6">
        <v>1483.18</v>
      </c>
      <c r="G173" s="6">
        <v>1397.82</v>
      </c>
    </row>
    <row r="174" spans="2:15" x14ac:dyDescent="0.35">
      <c r="C174" t="s">
        <v>188</v>
      </c>
      <c r="D174" s="6">
        <v>2.17</v>
      </c>
      <c r="E174" s="6">
        <v>2.0699999999999998</v>
      </c>
      <c r="F174" s="6">
        <v>1.63</v>
      </c>
      <c r="G174" s="6">
        <v>1.25</v>
      </c>
    </row>
    <row r="175" spans="2:15" x14ac:dyDescent="0.35">
      <c r="C175" t="s">
        <v>189</v>
      </c>
      <c r="D175" s="6">
        <v>1459.1</v>
      </c>
      <c r="E175" s="6">
        <v>1493.4</v>
      </c>
      <c r="F175" s="6">
        <v>1483.18</v>
      </c>
      <c r="G175" s="6">
        <v>1397.82</v>
      </c>
    </row>
    <row r="176" spans="2:15" x14ac:dyDescent="0.35">
      <c r="C176" t="s">
        <v>190</v>
      </c>
      <c r="D176" s="5">
        <v>227000000000</v>
      </c>
      <c r="E176" s="5">
        <v>243000000000</v>
      </c>
      <c r="F176" s="5">
        <v>169000000000</v>
      </c>
      <c r="G176" s="5">
        <v>173000000000</v>
      </c>
    </row>
    <row r="177" spans="3:15" x14ac:dyDescent="0.35">
      <c r="C177" t="s">
        <v>191</v>
      </c>
      <c r="D177" s="5">
        <v>89000000000</v>
      </c>
      <c r="E177" s="5">
        <v>97000000000</v>
      </c>
      <c r="F177" s="5">
        <v>126000000000</v>
      </c>
      <c r="G177" s="5">
        <v>153000000000</v>
      </c>
    </row>
    <row r="178" spans="3:15" x14ac:dyDescent="0.35">
      <c r="C178" t="s">
        <v>192</v>
      </c>
      <c r="D178" s="5">
        <v>1140000000000</v>
      </c>
      <c r="E178" s="5">
        <v>1167000000000</v>
      </c>
      <c r="F178" s="5">
        <v>1159000000000</v>
      </c>
      <c r="G178" s="5">
        <v>1092000000000</v>
      </c>
    </row>
    <row r="179" spans="3:15" x14ac:dyDescent="0.35">
      <c r="C179" t="s">
        <v>23</v>
      </c>
      <c r="D179" s="5">
        <v>316000000000</v>
      </c>
      <c r="E179" s="5">
        <v>340000000000</v>
      </c>
      <c r="F179" s="5">
        <v>294000000000</v>
      </c>
      <c r="G179" s="5">
        <v>325000000000</v>
      </c>
    </row>
    <row r="180" spans="3:15" x14ac:dyDescent="0.35">
      <c r="C180" t="s">
        <v>20</v>
      </c>
      <c r="D180" s="5">
        <v>253000000000</v>
      </c>
      <c r="E180" s="5">
        <v>266000000000</v>
      </c>
      <c r="F180" s="5">
        <v>285000000000</v>
      </c>
      <c r="G180" s="5">
        <v>319000000000</v>
      </c>
    </row>
    <row r="181" spans="3:15" x14ac:dyDescent="0.35">
      <c r="C181" t="s">
        <v>193</v>
      </c>
      <c r="D181" s="5">
        <v>35000000000</v>
      </c>
      <c r="E181" s="5">
        <v>69000000000</v>
      </c>
      <c r="F181" s="5">
        <v>92000000000</v>
      </c>
      <c r="G181" s="5">
        <v>52000000000</v>
      </c>
    </row>
    <row r="182" spans="3:15" x14ac:dyDescent="0.35">
      <c r="C182" t="s">
        <v>194</v>
      </c>
      <c r="D182" s="5">
        <v>107000000000</v>
      </c>
      <c r="E182" s="5">
        <v>154000000000</v>
      </c>
      <c r="F182" s="5">
        <v>60000000000</v>
      </c>
      <c r="G182" s="5">
        <v>116000000000</v>
      </c>
    </row>
    <row r="183" spans="3:15" x14ac:dyDescent="0.35">
      <c r="C183" t="s">
        <v>195</v>
      </c>
      <c r="D183" s="5">
        <v>-21000000000</v>
      </c>
      <c r="E183" s="5">
        <v>-34000000000</v>
      </c>
      <c r="F183" s="5">
        <v>-27000000000</v>
      </c>
      <c r="G183" s="5">
        <v>-26000000000</v>
      </c>
    </row>
    <row r="184" spans="3:15" x14ac:dyDescent="0.35">
      <c r="C184" t="s">
        <v>12</v>
      </c>
      <c r="D184" s="5">
        <v>87000000000</v>
      </c>
      <c r="E184" s="5">
        <v>119000000000</v>
      </c>
      <c r="F184" s="5">
        <v>33000000000</v>
      </c>
      <c r="G184" s="5">
        <v>90000000000</v>
      </c>
    </row>
    <row r="185" spans="3:15" x14ac:dyDescent="0.35">
      <c r="C185" t="s">
        <v>15</v>
      </c>
      <c r="D185" s="6">
        <v>110.95</v>
      </c>
      <c r="E185" s="6">
        <v>152.51</v>
      </c>
      <c r="F185" s="6">
        <v>42.26</v>
      </c>
      <c r="G185" s="6">
        <v>115.57</v>
      </c>
    </row>
    <row r="186" spans="3:15" x14ac:dyDescent="0.35">
      <c r="C186" t="s">
        <v>47</v>
      </c>
      <c r="I186" s="6">
        <v>411.69</v>
      </c>
      <c r="J186" s="6">
        <v>282.02999999999997</v>
      </c>
      <c r="K186" s="6">
        <v>244.93</v>
      </c>
      <c r="L186" s="6">
        <v>221.6</v>
      </c>
      <c r="M186" s="6">
        <v>240.26</v>
      </c>
      <c r="N186" s="6">
        <v>103.77</v>
      </c>
      <c r="O186" s="6">
        <v>4300977.63</v>
      </c>
    </row>
    <row r="187" spans="3:15" x14ac:dyDescent="0.35">
      <c r="C187" t="s">
        <v>61</v>
      </c>
      <c r="I187" s="6">
        <v>7.51</v>
      </c>
      <c r="J187" s="6">
        <v>5.71</v>
      </c>
      <c r="K187" s="6">
        <v>5.72</v>
      </c>
      <c r="L187" s="6">
        <v>6.32</v>
      </c>
      <c r="M187" s="6">
        <v>6.47</v>
      </c>
      <c r="N187" s="6">
        <v>7.71</v>
      </c>
      <c r="O187" s="5">
        <v>0</v>
      </c>
    </row>
    <row r="188" spans="3:15" x14ac:dyDescent="0.35">
      <c r="C188" t="s">
        <v>64</v>
      </c>
      <c r="I188" s="6">
        <v>1.05</v>
      </c>
      <c r="J188" s="6">
        <v>0.62</v>
      </c>
      <c r="K188" s="6">
        <v>0.54</v>
      </c>
      <c r="L188" s="6">
        <v>0.54</v>
      </c>
      <c r="M188" s="6">
        <v>0.57999999999999996</v>
      </c>
      <c r="N188" s="6">
        <v>0.41</v>
      </c>
      <c r="O188" s="5">
        <v>0</v>
      </c>
    </row>
    <row r="189" spans="3:15" x14ac:dyDescent="0.35">
      <c r="C189" t="s">
        <v>196</v>
      </c>
      <c r="I189" s="5">
        <v>511240000000</v>
      </c>
      <c r="J189" s="5">
        <v>396260000000</v>
      </c>
      <c r="K189" s="5">
        <v>345090000000</v>
      </c>
      <c r="L189" s="5">
        <v>369040000000</v>
      </c>
      <c r="M189" s="5">
        <v>350270000000</v>
      </c>
      <c r="N189" s="5">
        <v>220310000000</v>
      </c>
      <c r="O189" s="5">
        <v>194400000000</v>
      </c>
    </row>
    <row r="190" spans="3:15" x14ac:dyDescent="0.35">
      <c r="C190" t="s">
        <v>197</v>
      </c>
      <c r="I190" s="6">
        <v>0.18429999999999999</v>
      </c>
      <c r="J190" s="6">
        <v>0.1249</v>
      </c>
      <c r="K190" s="6">
        <v>0.1285</v>
      </c>
      <c r="L190" s="6">
        <v>0.11169999999999999</v>
      </c>
      <c r="M190" s="6">
        <v>0.12529999999999999</v>
      </c>
      <c r="N190" s="6">
        <v>5.6600000000000004E-2</v>
      </c>
      <c r="O190" s="6">
        <v>1.47E-2</v>
      </c>
    </row>
    <row r="191" spans="3:15" x14ac:dyDescent="0.35">
      <c r="C191" t="s">
        <v>198</v>
      </c>
      <c r="I191" s="6">
        <v>0.2757</v>
      </c>
      <c r="J191" s="6">
        <v>0.22899999999999998</v>
      </c>
      <c r="K191" s="6">
        <v>0.24109999999999998</v>
      </c>
      <c r="L191" s="6">
        <v>0.24530000000000002</v>
      </c>
      <c r="M191" s="6">
        <v>0.29670000000000002</v>
      </c>
      <c r="N191" s="6">
        <v>0.15460000000000002</v>
      </c>
      <c r="O191" s="6">
        <v>4.82E-2</v>
      </c>
    </row>
    <row r="192" spans="3:15" x14ac:dyDescent="0.35">
      <c r="C192" t="s">
        <v>199</v>
      </c>
      <c r="I192" s="6">
        <v>0.33509999999999995</v>
      </c>
      <c r="J192" s="6">
        <v>0.26690000000000003</v>
      </c>
      <c r="K192" s="6">
        <v>0.23949999999999999</v>
      </c>
      <c r="L192" s="6">
        <v>0.26100000000000001</v>
      </c>
      <c r="M192" s="6">
        <v>0.24530000000000002</v>
      </c>
      <c r="N192" s="6">
        <v>0.13919999999999999</v>
      </c>
      <c r="O192" s="6">
        <v>0.2409</v>
      </c>
    </row>
    <row r="193" spans="2:15" x14ac:dyDescent="0.35">
      <c r="C193" t="s">
        <v>200</v>
      </c>
      <c r="I193" s="6">
        <v>14.9</v>
      </c>
      <c r="J193" s="6">
        <v>8.31</v>
      </c>
      <c r="K193" s="6">
        <v>7.09</v>
      </c>
      <c r="L193" s="6">
        <v>6.09</v>
      </c>
      <c r="M193" s="6">
        <v>4.92</v>
      </c>
      <c r="N193" s="5">
        <v>2</v>
      </c>
      <c r="O193" s="6">
        <v>1.77</v>
      </c>
    </row>
    <row r="194" spans="2:15" x14ac:dyDescent="0.35">
      <c r="C194" t="s">
        <v>58</v>
      </c>
      <c r="I194" s="6">
        <v>2.0699999999999998</v>
      </c>
      <c r="J194" s="6">
        <v>1.31</v>
      </c>
      <c r="K194" s="6">
        <v>1.38</v>
      </c>
      <c r="L194" s="6">
        <v>1.55</v>
      </c>
      <c r="M194" s="6">
        <v>1.92</v>
      </c>
      <c r="N194" s="6">
        <v>1.19</v>
      </c>
      <c r="O194" s="5">
        <v>0</v>
      </c>
    </row>
    <row r="195" spans="2:15" x14ac:dyDescent="0.35">
      <c r="C195" t="s">
        <v>55</v>
      </c>
      <c r="I195" s="6">
        <v>1493.4</v>
      </c>
      <c r="J195" s="6">
        <v>1231.68</v>
      </c>
      <c r="K195" s="6">
        <v>1016.04</v>
      </c>
      <c r="L195" s="6">
        <v>903.43</v>
      </c>
      <c r="M195" s="6">
        <v>809.75</v>
      </c>
      <c r="N195" s="6">
        <v>671.45</v>
      </c>
      <c r="O195" s="6">
        <v>89294258.879999995</v>
      </c>
    </row>
    <row r="196" spans="2:15" x14ac:dyDescent="0.35">
      <c r="C196" t="s">
        <v>201</v>
      </c>
      <c r="I196" s="6">
        <v>2.0699999999999998</v>
      </c>
      <c r="J196" s="6">
        <v>1.31</v>
      </c>
      <c r="K196" s="6">
        <v>1.38</v>
      </c>
      <c r="L196" s="6">
        <v>1.55</v>
      </c>
      <c r="M196" s="6">
        <v>1.92</v>
      </c>
      <c r="N196" s="6">
        <v>1.19</v>
      </c>
      <c r="O196" s="5">
        <v>0</v>
      </c>
    </row>
    <row r="197" spans="2:15" x14ac:dyDescent="0.35">
      <c r="C197" t="s">
        <v>202</v>
      </c>
      <c r="I197" s="6">
        <v>1493.4</v>
      </c>
      <c r="J197" s="6">
        <v>1231.68</v>
      </c>
      <c r="K197" s="6">
        <v>1016.04</v>
      </c>
      <c r="L197" s="6">
        <v>903.43</v>
      </c>
      <c r="M197" s="6">
        <v>809.75</v>
      </c>
      <c r="N197" s="6">
        <v>671.45</v>
      </c>
      <c r="O197" s="6">
        <v>89294258.879999995</v>
      </c>
    </row>
    <row r="198" spans="2:15" x14ac:dyDescent="0.35">
      <c r="C198" t="s">
        <v>203</v>
      </c>
      <c r="I198" s="5">
        <v>243000000000</v>
      </c>
      <c r="J198" s="5">
        <v>385000000000</v>
      </c>
      <c r="K198" s="5">
        <v>194000000000</v>
      </c>
      <c r="L198" s="5">
        <v>248000000000</v>
      </c>
      <c r="M198" s="5">
        <v>197000000000</v>
      </c>
      <c r="N198" s="5">
        <v>205000000000</v>
      </c>
      <c r="O198" s="5">
        <v>259000000000</v>
      </c>
    </row>
    <row r="199" spans="2:15" x14ac:dyDescent="0.35">
      <c r="C199" t="s">
        <v>204</v>
      </c>
      <c r="I199" s="5">
        <v>97000000000</v>
      </c>
      <c r="J199" s="5">
        <v>210000000000</v>
      </c>
      <c r="K199" s="5">
        <v>349000000000</v>
      </c>
      <c r="L199" s="5">
        <v>443000000000</v>
      </c>
      <c r="M199" s="5">
        <v>520000000000</v>
      </c>
      <c r="N199" s="5">
        <v>548000000000</v>
      </c>
      <c r="O199" s="5">
        <v>617000000000</v>
      </c>
    </row>
    <row r="200" spans="2:15" x14ac:dyDescent="0.35">
      <c r="C200" t="s">
        <v>25</v>
      </c>
      <c r="I200" s="5">
        <v>340000000000</v>
      </c>
      <c r="J200" s="5">
        <v>595000000000</v>
      </c>
      <c r="K200" s="5">
        <v>542000000000</v>
      </c>
      <c r="L200" s="5">
        <v>691000000000</v>
      </c>
      <c r="M200" s="5">
        <v>717000000000</v>
      </c>
      <c r="N200" s="5">
        <v>754000000000</v>
      </c>
      <c r="O200" s="5">
        <v>877000000000</v>
      </c>
    </row>
    <row r="201" spans="2:15" x14ac:dyDescent="0.35">
      <c r="C201" t="s">
        <v>22</v>
      </c>
      <c r="I201" s="5">
        <v>266000000000</v>
      </c>
      <c r="J201" s="5">
        <v>572000000000</v>
      </c>
      <c r="K201" s="5">
        <v>514000000000</v>
      </c>
      <c r="L201" s="5">
        <v>619000000000</v>
      </c>
      <c r="M201" s="5">
        <v>656000000000</v>
      </c>
      <c r="N201" s="5">
        <v>695000000000</v>
      </c>
      <c r="O201" s="5">
        <v>764000000000</v>
      </c>
    </row>
    <row r="202" spans="2:15" x14ac:dyDescent="0.35">
      <c r="C202" t="s">
        <v>205</v>
      </c>
      <c r="I202" s="5">
        <v>69000000000</v>
      </c>
      <c r="J202" s="5">
        <v>13000000000</v>
      </c>
      <c r="K202" s="5">
        <v>68000000000</v>
      </c>
      <c r="L202" s="5">
        <v>159000000000</v>
      </c>
      <c r="M202" s="5">
        <v>163000000000</v>
      </c>
      <c r="N202" s="5">
        <v>130000000000</v>
      </c>
      <c r="O202" s="5">
        <v>93000000000</v>
      </c>
    </row>
    <row r="203" spans="2:15" x14ac:dyDescent="0.35">
      <c r="C203" t="s">
        <v>206</v>
      </c>
      <c r="I203" s="5">
        <v>554000000000</v>
      </c>
      <c r="J203" s="5">
        <v>157000000000</v>
      </c>
      <c r="K203" s="5">
        <v>364000000000</v>
      </c>
      <c r="L203" s="5">
        <v>200000000000</v>
      </c>
      <c r="M203" s="5">
        <v>223000000000</v>
      </c>
      <c r="N203" s="5">
        <v>139000000000</v>
      </c>
      <c r="O203" s="5">
        <v>171000000000</v>
      </c>
    </row>
    <row r="204" spans="2:15" x14ac:dyDescent="0.35">
      <c r="C204" t="s">
        <v>207</v>
      </c>
      <c r="I204" s="5">
        <v>-106000000000</v>
      </c>
      <c r="J204" s="5">
        <v>-137000000000</v>
      </c>
      <c r="K204" s="5">
        <v>-118000000000</v>
      </c>
      <c r="L204" s="5">
        <v>-76000000000</v>
      </c>
      <c r="M204" s="5">
        <v>-90000000000</v>
      </c>
      <c r="N204" s="5">
        <v>-64000000000</v>
      </c>
      <c r="O204" s="5">
        <v>-90000000000</v>
      </c>
    </row>
    <row r="205" spans="2:15" x14ac:dyDescent="0.35">
      <c r="C205" t="s">
        <v>14</v>
      </c>
      <c r="I205" s="5">
        <v>448000000000</v>
      </c>
      <c r="J205" s="5">
        <v>20000000000</v>
      </c>
      <c r="K205" s="5">
        <v>246000000000</v>
      </c>
      <c r="L205" s="5">
        <v>125000000000</v>
      </c>
      <c r="M205" s="5">
        <v>133000000000</v>
      </c>
      <c r="N205" s="5">
        <v>75000000000</v>
      </c>
      <c r="O205" s="5">
        <v>81000000000</v>
      </c>
    </row>
    <row r="206" spans="2:15" x14ac:dyDescent="0.35">
      <c r="C206" t="s">
        <v>16</v>
      </c>
      <c r="I206" s="6">
        <v>572.99</v>
      </c>
      <c r="J206" s="6">
        <v>25.34</v>
      </c>
      <c r="K206" s="6">
        <v>314.62</v>
      </c>
      <c r="L206" s="6">
        <v>159.82</v>
      </c>
      <c r="M206" s="6">
        <v>169.61</v>
      </c>
      <c r="N206" s="6">
        <v>96.55</v>
      </c>
      <c r="O206" s="6">
        <v>16183899.83</v>
      </c>
    </row>
    <row r="208" spans="2:15" x14ac:dyDescent="0.35">
      <c r="B208" t="s">
        <v>208</v>
      </c>
      <c r="C208" t="s">
        <v>209</v>
      </c>
      <c r="D208" s="5">
        <v>40000000000</v>
      </c>
      <c r="E208" s="5">
        <v>109000000000</v>
      </c>
      <c r="F208" s="5">
        <v>62000000000</v>
      </c>
      <c r="G208" s="5">
        <v>64000000000</v>
      </c>
      <c r="H208" s="5">
        <v>158000000000</v>
      </c>
      <c r="I208" s="5">
        <v>322000000000</v>
      </c>
      <c r="J208" s="5">
        <v>220000000000</v>
      </c>
      <c r="K208" s="5">
        <v>191000000000</v>
      </c>
      <c r="L208" s="5">
        <v>173000000000</v>
      </c>
      <c r="M208" s="5">
        <v>188000000000</v>
      </c>
      <c r="N208" s="5">
        <v>81000000000</v>
      </c>
      <c r="O208" s="5">
        <v>22000000000</v>
      </c>
    </row>
    <row r="209" spans="3:15" x14ac:dyDescent="0.35">
      <c r="C209" t="s">
        <v>210</v>
      </c>
      <c r="H209" s="5">
        <v>274000000000</v>
      </c>
      <c r="I209" s="5">
        <v>322000000000</v>
      </c>
      <c r="J209" s="5">
        <v>220000000000</v>
      </c>
      <c r="K209" s="5">
        <v>191000000000</v>
      </c>
      <c r="L209" s="5">
        <v>173000000000</v>
      </c>
      <c r="M209" s="5">
        <v>188000000000</v>
      </c>
      <c r="N209" s="5">
        <v>81000000000</v>
      </c>
    </row>
    <row r="210" spans="3:15" x14ac:dyDescent="0.35">
      <c r="C210" t="s">
        <v>344</v>
      </c>
      <c r="H210" s="5">
        <v>220</v>
      </c>
      <c r="I210" s="5">
        <v>220</v>
      </c>
      <c r="J210" s="5">
        <v>80</v>
      </c>
      <c r="K210" s="5">
        <v>122</v>
      </c>
      <c r="L210" s="5">
        <v>110</v>
      </c>
      <c r="M210" s="5">
        <v>120</v>
      </c>
      <c r="N210" s="5">
        <v>52</v>
      </c>
    </row>
    <row r="211" spans="3:15" x14ac:dyDescent="0.35">
      <c r="C211" t="s">
        <v>66</v>
      </c>
      <c r="H211" s="6">
        <v>1.085</v>
      </c>
      <c r="I211" s="6">
        <v>0.53439999999999999</v>
      </c>
      <c r="J211" s="6">
        <v>0.28370000000000001</v>
      </c>
      <c r="K211" s="6">
        <v>0.49810000000000004</v>
      </c>
      <c r="L211" s="6">
        <v>0.49640000000000001</v>
      </c>
      <c r="M211" s="6">
        <v>0.49950000000000006</v>
      </c>
      <c r="N211" s="6">
        <v>0.50109999999999999</v>
      </c>
    </row>
    <row r="212" spans="3:15" x14ac:dyDescent="0.35">
      <c r="C212" t="s">
        <v>345</v>
      </c>
      <c r="H212" s="6">
        <v>6.4000000000000001E-2</v>
      </c>
      <c r="I212" s="6">
        <v>5.8799999999999998E-2</v>
      </c>
      <c r="J212" s="6">
        <v>4.4299999999999999E-2</v>
      </c>
      <c r="K212" s="6">
        <v>8.1900000000000001E-2</v>
      </c>
      <c r="L212" s="6">
        <v>8.1199999999999994E-2</v>
      </c>
      <c r="M212" s="6">
        <v>7.7199999999999991E-2</v>
      </c>
      <c r="N212" s="6">
        <v>3.5000000000000003E-2</v>
      </c>
    </row>
    <row r="213" spans="3:15" x14ac:dyDescent="0.35">
      <c r="C213" t="s">
        <v>46</v>
      </c>
      <c r="D213" s="6">
        <v>50.69</v>
      </c>
      <c r="E213" s="6">
        <v>139.4</v>
      </c>
      <c r="F213" s="6">
        <v>78.959999999999994</v>
      </c>
      <c r="G213" s="6">
        <v>81.48</v>
      </c>
      <c r="H213" s="6">
        <v>202.76</v>
      </c>
      <c r="I213" s="6">
        <v>411.69</v>
      </c>
      <c r="J213" s="6">
        <v>282.02999999999997</v>
      </c>
      <c r="K213" s="6">
        <v>244.93</v>
      </c>
      <c r="L213" s="6">
        <v>221.6</v>
      </c>
      <c r="M213" s="6">
        <v>240.26</v>
      </c>
      <c r="N213" s="6">
        <v>103.77</v>
      </c>
      <c r="O213" s="6">
        <v>27.53</v>
      </c>
    </row>
    <row r="214" spans="3:15" x14ac:dyDescent="0.35">
      <c r="C214" t="s">
        <v>211</v>
      </c>
      <c r="H214" s="6">
        <v>350.52</v>
      </c>
      <c r="I214" s="6">
        <v>411.69</v>
      </c>
      <c r="J214" s="6">
        <v>282.02999999999997</v>
      </c>
      <c r="K214" s="6">
        <v>244.93</v>
      </c>
      <c r="L214" s="6">
        <v>221.6</v>
      </c>
      <c r="M214" s="6">
        <v>240.26</v>
      </c>
      <c r="N214" s="6">
        <v>103.77</v>
      </c>
    </row>
    <row r="215" spans="3:15" x14ac:dyDescent="0.35">
      <c r="C215" t="s">
        <v>68</v>
      </c>
      <c r="H215" s="5">
        <v>220</v>
      </c>
      <c r="I215" s="5">
        <v>220</v>
      </c>
      <c r="J215" s="5">
        <v>80</v>
      </c>
      <c r="K215" s="5">
        <v>122</v>
      </c>
      <c r="L215" s="5">
        <v>110</v>
      </c>
      <c r="M215" s="5">
        <v>120</v>
      </c>
      <c r="N215" s="5">
        <v>52</v>
      </c>
    </row>
    <row r="216" spans="3:15" x14ac:dyDescent="0.35">
      <c r="C216" t="s">
        <v>346</v>
      </c>
      <c r="H216" s="6">
        <v>1.085</v>
      </c>
      <c r="I216" s="6">
        <v>0.53439999999999999</v>
      </c>
      <c r="J216" s="6">
        <v>0.28370000000000001</v>
      </c>
      <c r="K216" s="6">
        <v>0.49810000000000004</v>
      </c>
      <c r="L216" s="6">
        <v>0.49640000000000001</v>
      </c>
      <c r="M216" s="6">
        <v>0.49950000000000006</v>
      </c>
      <c r="N216" s="6">
        <v>0.50109999999999999</v>
      </c>
    </row>
    <row r="217" spans="3:15" x14ac:dyDescent="0.35">
      <c r="C217" t="s">
        <v>347</v>
      </c>
      <c r="H217" s="6">
        <v>6.4000000000000001E-2</v>
      </c>
      <c r="I217" s="6">
        <v>5.8799999999999998E-2</v>
      </c>
      <c r="J217" s="6">
        <v>4.4299999999999999E-2</v>
      </c>
      <c r="K217" s="6">
        <v>8.1900000000000001E-2</v>
      </c>
      <c r="L217" s="6">
        <v>8.1199999999999994E-2</v>
      </c>
      <c r="M217" s="6">
        <v>7.7199999999999991E-2</v>
      </c>
      <c r="N217" s="6">
        <v>3.5000000000000003E-2</v>
      </c>
    </row>
    <row r="218" spans="3:15" x14ac:dyDescent="0.35">
      <c r="C218" t="s">
        <v>212</v>
      </c>
      <c r="D218" s="5">
        <v>572000000000</v>
      </c>
      <c r="E218" s="5">
        <v>676000000000</v>
      </c>
      <c r="F218" s="5">
        <v>416000000000</v>
      </c>
      <c r="G218" s="5">
        <v>488000000000</v>
      </c>
      <c r="H218" s="5">
        <v>2287000000000</v>
      </c>
      <c r="I218" s="5">
        <v>2304000000000</v>
      </c>
      <c r="J218" s="5">
        <v>2043000000000</v>
      </c>
      <c r="K218" s="5">
        <v>2037000000000</v>
      </c>
      <c r="L218" s="5">
        <v>2034000000000</v>
      </c>
      <c r="M218" s="5">
        <v>2089000000000</v>
      </c>
      <c r="N218" s="5">
        <v>1512000000000</v>
      </c>
      <c r="O218" s="5">
        <v>1782000000000</v>
      </c>
    </row>
    <row r="219" spans="3:15" x14ac:dyDescent="0.35">
      <c r="C219" t="s">
        <v>213</v>
      </c>
      <c r="H219" s="5">
        <v>2152000000000</v>
      </c>
      <c r="I219" s="5">
        <v>2304000000000</v>
      </c>
      <c r="J219" s="5">
        <v>2043000000000</v>
      </c>
      <c r="K219" s="5">
        <v>2037000000000</v>
      </c>
      <c r="L219" s="5">
        <v>2034000000000</v>
      </c>
      <c r="M219" s="5">
        <v>2089000000000</v>
      </c>
      <c r="N219" s="5">
        <v>1512000000000</v>
      </c>
    </row>
    <row r="220" spans="3:15" x14ac:dyDescent="0.35">
      <c r="C220" t="s">
        <v>348</v>
      </c>
      <c r="H220" s="5">
        <v>220</v>
      </c>
      <c r="I220" s="5">
        <v>220</v>
      </c>
      <c r="J220" s="5">
        <v>80</v>
      </c>
      <c r="K220" s="5">
        <v>122</v>
      </c>
      <c r="L220" s="5">
        <v>110</v>
      </c>
      <c r="M220" s="5">
        <v>120</v>
      </c>
      <c r="N220" s="5">
        <v>52</v>
      </c>
    </row>
    <row r="221" spans="3:15" x14ac:dyDescent="0.35">
      <c r="C221" t="s">
        <v>349</v>
      </c>
      <c r="H221" s="6">
        <v>1.085</v>
      </c>
      <c r="I221" s="6">
        <v>0.53439999999999999</v>
      </c>
      <c r="J221" s="6">
        <v>0.28370000000000001</v>
      </c>
      <c r="K221" s="6">
        <v>0.49810000000000004</v>
      </c>
      <c r="L221" s="6">
        <v>0.49640000000000001</v>
      </c>
      <c r="M221" s="6">
        <v>0.49950000000000006</v>
      </c>
      <c r="N221" s="6">
        <v>0.50109999999999999</v>
      </c>
    </row>
    <row r="222" spans="3:15" x14ac:dyDescent="0.35">
      <c r="C222" t="s">
        <v>350</v>
      </c>
      <c r="H222" s="6">
        <v>6.4000000000000001E-2</v>
      </c>
      <c r="I222" s="6">
        <v>5.8799999999999998E-2</v>
      </c>
      <c r="J222" s="6">
        <v>4.4299999999999999E-2</v>
      </c>
      <c r="K222" s="6">
        <v>8.1900000000000001E-2</v>
      </c>
      <c r="L222" s="6">
        <v>8.1199999999999994E-2</v>
      </c>
      <c r="M222" s="6">
        <v>7.7199999999999991E-2</v>
      </c>
      <c r="N222" s="6">
        <v>3.5000000000000003E-2</v>
      </c>
    </row>
    <row r="223" spans="3:15" x14ac:dyDescent="0.35">
      <c r="C223" t="s">
        <v>214</v>
      </c>
      <c r="I223" s="6">
        <v>16.97</v>
      </c>
    </row>
    <row r="224" spans="3:15" x14ac:dyDescent="0.35">
      <c r="C224" t="s">
        <v>215</v>
      </c>
      <c r="I224" s="6">
        <v>9.81</v>
      </c>
    </row>
    <row r="225" spans="3:9" x14ac:dyDescent="0.35">
      <c r="C225" t="s">
        <v>216</v>
      </c>
      <c r="I225" s="6">
        <v>7.42</v>
      </c>
    </row>
    <row r="226" spans="3:9" x14ac:dyDescent="0.35">
      <c r="C226" t="s">
        <v>217</v>
      </c>
      <c r="I226" s="6">
        <v>0.10189999999999999</v>
      </c>
    </row>
    <row r="227" spans="3:9" x14ac:dyDescent="0.35">
      <c r="C227" t="s">
        <v>218</v>
      </c>
      <c r="I227" s="6">
        <v>1.25</v>
      </c>
    </row>
    <row r="228" spans="3:9" x14ac:dyDescent="0.35">
      <c r="C228" t="s">
        <v>219</v>
      </c>
      <c r="I228" s="6">
        <v>2.36</v>
      </c>
    </row>
    <row r="229" spans="3:9" x14ac:dyDescent="0.35">
      <c r="C229" t="s">
        <v>220</v>
      </c>
      <c r="I229" s="6">
        <v>6.14</v>
      </c>
    </row>
    <row r="230" spans="3:9" x14ac:dyDescent="0.35">
      <c r="C230" t="s">
        <v>221</v>
      </c>
      <c r="I230" s="6">
        <v>8.17</v>
      </c>
    </row>
    <row r="231" spans="3:9" x14ac:dyDescent="0.35">
      <c r="C231" t="s">
        <v>222</v>
      </c>
      <c r="I231" s="6">
        <v>7.9</v>
      </c>
    </row>
    <row r="232" spans="3:9" x14ac:dyDescent="0.35">
      <c r="C232" t="s">
        <v>223</v>
      </c>
      <c r="I232" s="6">
        <v>6.7</v>
      </c>
    </row>
    <row r="233" spans="3:9" x14ac:dyDescent="0.35">
      <c r="C233" t="s">
        <v>325</v>
      </c>
      <c r="I233" s="6">
        <v>0.21</v>
      </c>
    </row>
    <row r="234" spans="3:9" x14ac:dyDescent="0.35">
      <c r="C234" t="s">
        <v>326</v>
      </c>
      <c r="I234" s="6">
        <v>0.43</v>
      </c>
    </row>
    <row r="235" spans="3:9" x14ac:dyDescent="0.35">
      <c r="C235" t="s">
        <v>224</v>
      </c>
      <c r="I235" s="6">
        <v>350.52</v>
      </c>
    </row>
    <row r="236" spans="3:9" x14ac:dyDescent="0.35">
      <c r="C236" t="s">
        <v>225</v>
      </c>
      <c r="I236" s="6">
        <v>202.76</v>
      </c>
    </row>
    <row r="237" spans="3:9" x14ac:dyDescent="0.35">
      <c r="C237" t="s">
        <v>226</v>
      </c>
      <c r="I237" s="6">
        <v>2754.63</v>
      </c>
    </row>
    <row r="238" spans="3:9" x14ac:dyDescent="0.35">
      <c r="C238" t="s">
        <v>227</v>
      </c>
      <c r="D238" s="6">
        <v>80.319999999999993</v>
      </c>
    </row>
    <row r="239" spans="3:9" x14ac:dyDescent="0.35">
      <c r="C239" t="s">
        <v>228</v>
      </c>
      <c r="I239" s="6">
        <v>1459.1</v>
      </c>
    </row>
    <row r="240" spans="3:9" x14ac:dyDescent="0.35">
      <c r="C240" t="s">
        <v>229</v>
      </c>
      <c r="I240" s="6">
        <v>421.3</v>
      </c>
    </row>
    <row r="241" spans="3:9" x14ac:dyDescent="0.35">
      <c r="C241" t="s">
        <v>230</v>
      </c>
      <c r="D241" s="6">
        <v>1.1000000000000001</v>
      </c>
    </row>
    <row r="242" spans="3:9" x14ac:dyDescent="0.35">
      <c r="C242" t="s">
        <v>231</v>
      </c>
      <c r="D242" s="6">
        <v>0.61</v>
      </c>
    </row>
    <row r="243" spans="3:9" x14ac:dyDescent="0.35">
      <c r="C243" t="s">
        <v>232</v>
      </c>
      <c r="D243" s="6">
        <v>0.28000000000000003</v>
      </c>
    </row>
    <row r="244" spans="3:9" x14ac:dyDescent="0.35">
      <c r="C244" t="s">
        <v>233</v>
      </c>
      <c r="D244" s="6">
        <v>0.08</v>
      </c>
    </row>
    <row r="245" spans="3:9" x14ac:dyDescent="0.35">
      <c r="C245" t="s">
        <v>234</v>
      </c>
      <c r="D245" s="6">
        <v>0.48</v>
      </c>
    </row>
    <row r="246" spans="3:9" x14ac:dyDescent="0.35">
      <c r="C246" t="s">
        <v>235</v>
      </c>
      <c r="D246" s="6">
        <v>0.19</v>
      </c>
    </row>
    <row r="247" spans="3:9" x14ac:dyDescent="0.35">
      <c r="C247" t="s">
        <v>236</v>
      </c>
      <c r="D247" s="6">
        <v>1.48</v>
      </c>
    </row>
    <row r="248" spans="3:9" x14ac:dyDescent="0.35">
      <c r="C248" t="s">
        <v>237</v>
      </c>
      <c r="I248" s="6">
        <v>14.43</v>
      </c>
    </row>
    <row r="249" spans="3:9" x14ac:dyDescent="0.35">
      <c r="C249" t="s">
        <v>12</v>
      </c>
      <c r="D249" s="5">
        <v>87000000000</v>
      </c>
    </row>
    <row r="250" spans="3:9" x14ac:dyDescent="0.35">
      <c r="C250" t="s">
        <v>238</v>
      </c>
      <c r="I250" s="6">
        <v>5.82</v>
      </c>
    </row>
    <row r="251" spans="3:9" x14ac:dyDescent="0.35">
      <c r="C251" t="s">
        <v>239</v>
      </c>
      <c r="I251" s="6">
        <v>0.16219999999999998</v>
      </c>
    </row>
    <row r="252" spans="3:9" x14ac:dyDescent="0.35">
      <c r="C252" t="s">
        <v>240</v>
      </c>
      <c r="I252" s="6">
        <v>0.2402</v>
      </c>
    </row>
    <row r="253" spans="3:9" x14ac:dyDescent="0.35">
      <c r="C253" t="s">
        <v>241</v>
      </c>
      <c r="I253" s="6">
        <v>0.27560000000000001</v>
      </c>
    </row>
    <row r="254" spans="3:9" x14ac:dyDescent="0.35">
      <c r="C254" t="s">
        <v>242</v>
      </c>
      <c r="I254" s="6">
        <v>0.19370000000000001</v>
      </c>
    </row>
    <row r="255" spans="3:9" x14ac:dyDescent="0.35">
      <c r="C255" t="s">
        <v>243</v>
      </c>
      <c r="D255" s="6">
        <v>4.76</v>
      </c>
    </row>
    <row r="256" spans="3:9" x14ac:dyDescent="0.35">
      <c r="C256" t="s">
        <v>244</v>
      </c>
      <c r="D256" s="6">
        <v>44.55</v>
      </c>
    </row>
    <row r="257" spans="3:9" x14ac:dyDescent="0.35">
      <c r="C257" t="s">
        <v>245</v>
      </c>
      <c r="D257" s="6">
        <v>9.2100000000000009</v>
      </c>
    </row>
    <row r="258" spans="3:9" x14ac:dyDescent="0.35">
      <c r="C258" t="s">
        <v>246</v>
      </c>
      <c r="D258" s="6">
        <v>40.1</v>
      </c>
    </row>
    <row r="259" spans="3:9" x14ac:dyDescent="0.35">
      <c r="C259" t="s">
        <v>247</v>
      </c>
      <c r="D259" s="6">
        <v>19.13</v>
      </c>
    </row>
    <row r="260" spans="3:9" x14ac:dyDescent="0.35">
      <c r="C260" t="s">
        <v>248</v>
      </c>
      <c r="I260" s="6">
        <v>1.25</v>
      </c>
    </row>
    <row r="261" spans="3:9" x14ac:dyDescent="0.35">
      <c r="C261" t="s">
        <v>249</v>
      </c>
      <c r="I261" s="6">
        <v>7.75</v>
      </c>
    </row>
    <row r="262" spans="3:9" x14ac:dyDescent="0.35">
      <c r="C262" t="s">
        <v>42</v>
      </c>
      <c r="I262" s="5">
        <v>2688000000000</v>
      </c>
    </row>
    <row r="263" spans="3:9" x14ac:dyDescent="0.35">
      <c r="C263" t="s">
        <v>250</v>
      </c>
      <c r="I263" s="5">
        <v>2944000000000</v>
      </c>
    </row>
    <row r="264" spans="3:9" x14ac:dyDescent="0.35">
      <c r="C264" t="s">
        <v>251</v>
      </c>
      <c r="I264" s="5">
        <v>781250000</v>
      </c>
    </row>
    <row r="265" spans="3:9" x14ac:dyDescent="0.35">
      <c r="C265" t="s">
        <v>252</v>
      </c>
      <c r="I265" s="6">
        <v>1.7399999999999999E-2</v>
      </c>
    </row>
    <row r="266" spans="3:9" x14ac:dyDescent="0.35">
      <c r="C266" t="s">
        <v>253</v>
      </c>
      <c r="D266" s="6">
        <v>0.28149999999999997</v>
      </c>
    </row>
    <row r="267" spans="3:9" x14ac:dyDescent="0.35">
      <c r="C267" t="s">
        <v>254</v>
      </c>
      <c r="D267" s="6">
        <v>0.1096</v>
      </c>
    </row>
    <row r="268" spans="3:9" x14ac:dyDescent="0.35">
      <c r="C268" t="s">
        <v>255</v>
      </c>
      <c r="D268" s="6">
        <v>6.93E-2</v>
      </c>
    </row>
    <row r="269" spans="3:9" x14ac:dyDescent="0.35">
      <c r="C269" t="s">
        <v>256</v>
      </c>
      <c r="D269" s="6">
        <v>-0.20989999999999998</v>
      </c>
    </row>
    <row r="270" spans="3:9" x14ac:dyDescent="0.35">
      <c r="C270" t="s">
        <v>257</v>
      </c>
      <c r="D270" s="6">
        <v>-0.1787</v>
      </c>
    </row>
    <row r="271" spans="3:9" x14ac:dyDescent="0.35">
      <c r="C271" t="s">
        <v>258</v>
      </c>
      <c r="D271" s="6">
        <v>-0.54679999999999995</v>
      </c>
    </row>
    <row r="272" spans="3:9" x14ac:dyDescent="0.35">
      <c r="C272" t="s">
        <v>351</v>
      </c>
      <c r="I272" s="5">
        <v>90</v>
      </c>
    </row>
    <row r="273" spans="3:9" x14ac:dyDescent="0.35">
      <c r="C273" t="s">
        <v>352</v>
      </c>
      <c r="I273" s="5">
        <v>220</v>
      </c>
    </row>
    <row r="274" spans="3:9" x14ac:dyDescent="0.35">
      <c r="C274" t="s">
        <v>353</v>
      </c>
      <c r="I274" s="6">
        <v>1.085</v>
      </c>
    </row>
    <row r="275" spans="3:9" x14ac:dyDescent="0.35">
      <c r="C275" t="s">
        <v>354</v>
      </c>
      <c r="I275" s="6">
        <v>6.4000000000000001E-2</v>
      </c>
    </row>
    <row r="276" spans="3:9" x14ac:dyDescent="0.35">
      <c r="C276" t="s">
        <v>355</v>
      </c>
      <c r="I276" t="s">
        <v>1338</v>
      </c>
    </row>
    <row r="277" spans="3:9" x14ac:dyDescent="0.35">
      <c r="C277" t="s">
        <v>259</v>
      </c>
      <c r="I277" s="5">
        <v>7</v>
      </c>
    </row>
    <row r="278" spans="3:9" x14ac:dyDescent="0.35">
      <c r="C278" t="s">
        <v>260</v>
      </c>
      <c r="I278" s="6">
        <v>0.89</v>
      </c>
    </row>
    <row r="279" spans="3:9" x14ac:dyDescent="0.35">
      <c r="C279" t="s">
        <v>261</v>
      </c>
      <c r="I279" s="6">
        <v>0.68</v>
      </c>
    </row>
    <row r="280" spans="3:9" x14ac:dyDescent="0.35">
      <c r="C280" t="s">
        <v>262</v>
      </c>
      <c r="I280" s="6">
        <v>0.64</v>
      </c>
    </row>
    <row r="281" spans="3:9" x14ac:dyDescent="0.35">
      <c r="C281" t="s">
        <v>263</v>
      </c>
      <c r="I281" s="6">
        <v>0.92</v>
      </c>
    </row>
    <row r="282" spans="3:9" x14ac:dyDescent="0.35">
      <c r="C282" t="s">
        <v>264</v>
      </c>
      <c r="I282" s="6">
        <v>0.52</v>
      </c>
    </row>
    <row r="283" spans="3:9" x14ac:dyDescent="0.35">
      <c r="C283" t="s">
        <v>265</v>
      </c>
      <c r="I283" s="6">
        <v>0.27</v>
      </c>
    </row>
    <row r="284" spans="3:9" x14ac:dyDescent="0.35">
      <c r="C284" t="s">
        <v>266</v>
      </c>
      <c r="I284" s="6">
        <v>0.76</v>
      </c>
    </row>
    <row r="285" spans="3:9" x14ac:dyDescent="0.35">
      <c r="C285" t="s">
        <v>267</v>
      </c>
      <c r="I285" s="5">
        <v>2152000000000</v>
      </c>
    </row>
    <row r="286" spans="3:9" x14ac:dyDescent="0.35">
      <c r="C286" t="s">
        <v>268</v>
      </c>
      <c r="I286" s="5">
        <v>593000000000</v>
      </c>
    </row>
    <row r="287" spans="3:9" x14ac:dyDescent="0.35">
      <c r="C287" t="s">
        <v>269</v>
      </c>
      <c r="I287" s="5">
        <v>439000000000</v>
      </c>
    </row>
    <row r="288" spans="3:9" x14ac:dyDescent="0.35">
      <c r="C288" t="s">
        <v>270</v>
      </c>
      <c r="I288" s="5">
        <v>274000000000</v>
      </c>
    </row>
    <row r="289" spans="3:9" x14ac:dyDescent="0.35">
      <c r="C289" t="s">
        <v>271</v>
      </c>
      <c r="D289" s="5">
        <v>63000000000</v>
      </c>
    </row>
    <row r="290" spans="3:9" x14ac:dyDescent="0.35">
      <c r="C290" t="s">
        <v>272</v>
      </c>
      <c r="D290" s="5">
        <v>1689000000000</v>
      </c>
    </row>
    <row r="291" spans="3:9" x14ac:dyDescent="0.35">
      <c r="C291" t="s">
        <v>273</v>
      </c>
      <c r="D291" s="5">
        <v>545000000000</v>
      </c>
    </row>
    <row r="292" spans="3:9" x14ac:dyDescent="0.35">
      <c r="C292" t="s">
        <v>193</v>
      </c>
      <c r="D292" s="5">
        <v>35000000000</v>
      </c>
    </row>
    <row r="293" spans="3:9" x14ac:dyDescent="0.35">
      <c r="C293" t="s">
        <v>192</v>
      </c>
      <c r="I293" s="5">
        <v>1140000000000</v>
      </c>
    </row>
    <row r="294" spans="3:9" x14ac:dyDescent="0.35">
      <c r="C294" t="s">
        <v>191</v>
      </c>
      <c r="D294" s="5">
        <v>89000000000</v>
      </c>
    </row>
    <row r="295" spans="3:9" x14ac:dyDescent="0.35">
      <c r="C295" t="s">
        <v>190</v>
      </c>
      <c r="D295" s="5">
        <v>227000000000</v>
      </c>
    </row>
    <row r="296" spans="3:9" x14ac:dyDescent="0.35">
      <c r="C296" t="s">
        <v>23</v>
      </c>
      <c r="D296" s="5">
        <v>316000000000</v>
      </c>
    </row>
    <row r="297" spans="3:9" x14ac:dyDescent="0.35">
      <c r="C297" t="s">
        <v>20</v>
      </c>
      <c r="D297" s="5">
        <v>253000000000</v>
      </c>
    </row>
    <row r="298" spans="3:9" x14ac:dyDescent="0.35">
      <c r="C298" t="s">
        <v>274</v>
      </c>
      <c r="I298" s="5">
        <v>1143000000000</v>
      </c>
    </row>
    <row r="299" spans="3:9" x14ac:dyDescent="0.35">
      <c r="C299" t="s">
        <v>275</v>
      </c>
      <c r="I299" s="5">
        <v>438000000000</v>
      </c>
    </row>
    <row r="300" spans="3:9" x14ac:dyDescent="0.35">
      <c r="C300" t="s">
        <v>276</v>
      </c>
      <c r="I300" s="5">
        <v>-109000000000</v>
      </c>
    </row>
    <row r="301" spans="3:9" x14ac:dyDescent="0.35">
      <c r="C301" t="s">
        <v>277</v>
      </c>
      <c r="I301" s="5">
        <v>-272000000000</v>
      </c>
    </row>
    <row r="302" spans="3:9" x14ac:dyDescent="0.35">
      <c r="C302" t="s">
        <v>278</v>
      </c>
      <c r="I302" s="5">
        <v>-109000000000</v>
      </c>
    </row>
    <row r="303" spans="3:9" x14ac:dyDescent="0.35">
      <c r="C303" t="s">
        <v>279</v>
      </c>
      <c r="I303" s="5">
        <v>329000000000</v>
      </c>
    </row>
  </sheetData>
  <pageMargins left="0.7" right="0.7" top="0.75" bottom="0.75" header="0.3" footer="0.3"/>
  <ignoredErrors>
    <ignoredError sqref="A1:O304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30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1339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1340</v>
      </c>
      <c r="D2" s="2" vm="296">
        <f ca="1">IFERROR(_xlfn.STOCKHISTORY("XIDX:" &amp; $C$1, D3, , 0, 0, 1), "Libur")</f>
        <v>182</v>
      </c>
      <c r="H2" s="2" vm="296">
        <f ca="1">IFERROR(INDEX(D2:G2,COUNT(D2:G2)),"")</f>
        <v>182</v>
      </c>
      <c r="I2" s="2" vm="306">
        <f t="shared" ref="I2:O2" ca="1" si="0">IFERROR(_xlfn.STOCKHISTORY("XIDX:" &amp; $C$1, I1, , 0, 0, 1), "Libur")</f>
        <v>160</v>
      </c>
      <c r="J2" s="2" vm="307">
        <f t="shared" ca="1" si="0"/>
        <v>161</v>
      </c>
      <c r="K2" s="2" vm="308">
        <f t="shared" ca="1" si="0"/>
        <v>218</v>
      </c>
      <c r="L2" s="2" vm="204">
        <f t="shared" ca="1" si="0"/>
        <v>232</v>
      </c>
      <c r="M2" s="2" vm="162">
        <f t="shared" ca="1" si="0"/>
        <v>226</v>
      </c>
      <c r="N2" s="2" vm="309">
        <f t="shared" ca="1" si="0"/>
        <v>256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70987489939</v>
      </c>
      <c r="H4" s="2">
        <f>IFERROR(SUM(D4:G4)*(4/MAX(1,COUNT(D4:G4))),"")</f>
        <v>283949959756</v>
      </c>
      <c r="I4" s="2">
        <f t="shared" ref="I4:O4" si="1">IFERROR(INDEX(I51:I500,MATCH($C$4,$C$51:$C$500,0)),"")</f>
        <v>240895354080</v>
      </c>
      <c r="J4" s="2">
        <f t="shared" si="1"/>
        <v>225220200420</v>
      </c>
      <c r="K4" s="2">
        <f t="shared" si="1"/>
        <v>703522640947</v>
      </c>
      <c r="L4" s="2">
        <f t="shared" si="1"/>
        <v>475948102992</v>
      </c>
      <c r="M4" s="2">
        <f t="shared" si="1"/>
        <v>522928604998</v>
      </c>
      <c r="N4" s="2">
        <f t="shared" si="1"/>
        <v>246089816344</v>
      </c>
      <c r="O4" s="2">
        <f t="shared" si="1"/>
        <v>468588622192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5968871278</v>
      </c>
      <c r="H5" s="2">
        <f>IFERROR(SUM(D5:G5)*(4/MAX(1,COUNT(D5:G5))),"")</f>
        <v>23875485112</v>
      </c>
      <c r="I5" s="2">
        <f t="shared" ref="I5:O5" si="2">IFERROR(INDEX(I51:I500,MATCH($C$5,$C$51:$C$500,0)),"")</f>
        <v>16034379230</v>
      </c>
      <c r="J5" s="2">
        <f t="shared" si="2"/>
        <v>12034727911</v>
      </c>
      <c r="K5" s="2">
        <f t="shared" si="2"/>
        <v>22406816008</v>
      </c>
      <c r="L5" s="2">
        <f t="shared" si="2"/>
        <v>-6885892228</v>
      </c>
      <c r="M5" s="2">
        <f t="shared" si="2"/>
        <v>-5351946762</v>
      </c>
      <c r="N5" s="2">
        <f t="shared" si="2"/>
        <v>-13447100455</v>
      </c>
      <c r="O5" s="2">
        <f t="shared" si="2"/>
        <v>17998163332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353720681427</v>
      </c>
      <c r="H6" s="2">
        <f>IFERROR(INDEX(D6:G6,COUNT(D6:G6)),"")</f>
        <v>353720681427</v>
      </c>
      <c r="I6" s="2">
        <f t="shared" ref="I6:O6" si="3">IFERROR(INDEX(I51:I500,MATCH($C$6,$C$51:$C$500,0)),"")</f>
        <v>347751951088</v>
      </c>
      <c r="J6" s="2">
        <f t="shared" si="3"/>
        <v>364223018597</v>
      </c>
      <c r="K6" s="2">
        <f t="shared" si="3"/>
        <v>353438469359</v>
      </c>
      <c r="L6" s="2">
        <f t="shared" si="3"/>
        <v>386524071065</v>
      </c>
      <c r="M6" s="2">
        <f t="shared" si="3"/>
        <v>391134635297</v>
      </c>
      <c r="N6" s="2">
        <f t="shared" si="3"/>
        <v>397760715090</v>
      </c>
      <c r="O6" s="2">
        <f t="shared" si="3"/>
        <v>306282548861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2.5</v>
      </c>
      <c r="H7" s="3">
        <f>IFERROR(INDEX(D7:G7,COUNT(D7:G7)),"")</f>
        <v>2.5</v>
      </c>
      <c r="I7" s="3">
        <f t="shared" ref="I7:O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2.5</v>
      </c>
      <c r="M7" s="3">
        <f t="shared" si="4"/>
        <v>2.5</v>
      </c>
      <c r="N7" s="3">
        <f t="shared" si="4"/>
        <v>2.5</v>
      </c>
      <c r="O7" s="3">
        <f t="shared" si="4"/>
        <v>2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O8" si="5">IFERROR(INDEX(I51:I500,MATCH($C$8,$C$51:$C$500,0)),"")</f>
        <v>-14000000000</v>
      </c>
      <c r="J8" s="2">
        <f t="shared" si="5"/>
        <v>32000000000</v>
      </c>
      <c r="K8" s="2">
        <f t="shared" si="5"/>
        <v>44000000000</v>
      </c>
      <c r="L8" s="2">
        <f t="shared" si="5"/>
        <v>-10000000000</v>
      </c>
      <c r="M8" s="2">
        <f t="shared" si="5"/>
        <v>-70000000000</v>
      </c>
      <c r="N8" s="2">
        <f t="shared" si="5"/>
        <v>-92000000000</v>
      </c>
      <c r="O8" s="2">
        <f t="shared" si="5"/>
        <v>27000000000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-0.88</v>
      </c>
      <c r="H9" s="3">
        <f>IFERROR(INDEX(D9:G9,COUNT(D9:G9)),"")</f>
        <v>-0.88</v>
      </c>
      <c r="I9" s="3">
        <f t="shared" ref="I9:O9" si="6">IFERROR(INDEX(I51:I500,MATCH($C$9,$C$51:$C$500,0)),"")</f>
        <v>-5.52</v>
      </c>
      <c r="J9" s="3">
        <f t="shared" si="6"/>
        <v>12.87</v>
      </c>
      <c r="K9" s="3">
        <f t="shared" si="6"/>
        <v>17.440000000000001</v>
      </c>
      <c r="L9" s="3">
        <f t="shared" si="6"/>
        <v>-3.84</v>
      </c>
      <c r="M9" s="3">
        <f t="shared" si="6"/>
        <v>-27.84</v>
      </c>
      <c r="N9" s="3">
        <f t="shared" si="6"/>
        <v>-36.61</v>
      </c>
      <c r="O9" s="3">
        <f t="shared" si="6"/>
        <v>13.41</v>
      </c>
    </row>
    <row r="10" spans="1:15" x14ac:dyDescent="0.35">
      <c r="C10" t="s">
        <v>17</v>
      </c>
      <c r="D10" s="3">
        <f ca="1">IFERROR(IF(D9=0,"",D2/D9),"")</f>
        <v>-206.81818181818181</v>
      </c>
      <c r="I10" s="3">
        <f t="shared" ref="I10:O10" ca="1" si="7">IFERROR(IF(I9=0,"",I2/I9),"")</f>
        <v>-28.985507246376812</v>
      </c>
      <c r="J10" s="3">
        <f t="shared" ca="1" si="7"/>
        <v>12.509712509712511</v>
      </c>
      <c r="K10" s="3">
        <f t="shared" ca="1" si="7"/>
        <v>12.499999999999998</v>
      </c>
      <c r="L10" s="3">
        <f t="shared" ca="1" si="7"/>
        <v>-60.416666666666671</v>
      </c>
      <c r="M10" s="3">
        <f t="shared" ca="1" si="7"/>
        <v>-8.1178160919540225</v>
      </c>
      <c r="N10" s="3">
        <f t="shared" ca="1" si="7"/>
        <v>-6.9926249658563231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84650077973</v>
      </c>
      <c r="H11" s="2">
        <f>IFERROR(INDEX(D11:G11,COUNT(D11:G11)),"")</f>
        <v>84650077973</v>
      </c>
      <c r="I11" s="2">
        <f t="shared" ref="I11:O11" si="8">IFERROR(INDEX(I51:I500,MATCH($C$11,$C$51:$C$500,0)),"")</f>
        <v>86856074226</v>
      </c>
      <c r="J11" s="2">
        <f t="shared" si="8"/>
        <v>139417902506</v>
      </c>
      <c r="K11" s="2">
        <f t="shared" si="8"/>
        <v>114069851566</v>
      </c>
      <c r="L11" s="2">
        <f t="shared" si="8"/>
        <v>14416928423</v>
      </c>
      <c r="M11" s="2">
        <f t="shared" si="8"/>
        <v>25660618831</v>
      </c>
      <c r="N11" s="2">
        <f t="shared" si="8"/>
        <v>106386312243</v>
      </c>
      <c r="O11" s="2">
        <f t="shared" si="8"/>
        <v>75571426396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-70000000000</v>
      </c>
      <c r="H12" s="2">
        <f>IFERROR(INDEX(D12:G12,COUNT(D12:G12)),"")</f>
        <v>-70000000000</v>
      </c>
      <c r="I12" s="2">
        <f t="shared" ref="I12:O12" si="9">IFERROR(INDEX(I51:I500,MATCH($C$12,$C$51:$C$500,0)),"")</f>
        <v>-87000000000</v>
      </c>
      <c r="J12" s="2">
        <f t="shared" si="9"/>
        <v>-139000000000</v>
      </c>
      <c r="K12" s="2">
        <f t="shared" si="9"/>
        <v>-114000000000</v>
      </c>
      <c r="L12" s="2">
        <f t="shared" si="9"/>
        <v>-14000000000</v>
      </c>
      <c r="M12" s="2">
        <f t="shared" si="9"/>
        <v>-26000000000</v>
      </c>
      <c r="N12" s="2">
        <f t="shared" si="9"/>
        <v>-96000000000</v>
      </c>
      <c r="O12" s="2">
        <f t="shared" si="9"/>
        <v>-76000000000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15000000000</v>
      </c>
      <c r="H13" s="2">
        <f>IFERROR(INDEX(D13:G13,COUNT(D13:G13)),"")</f>
        <v>15000000000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10000000000</v>
      </c>
      <c r="O13" s="2">
        <f t="shared" si="10"/>
        <v>0</v>
      </c>
    </row>
    <row r="14" spans="1:15" x14ac:dyDescent="0.35">
      <c r="C14" t="s">
        <v>26</v>
      </c>
      <c r="D14" s="2">
        <f>IFERROR(INDEX(D51:D500,MATCH($C$14,$C$51:$C$500,0)),"")</f>
        <v>-48512381</v>
      </c>
      <c r="H14" s="2">
        <f>IFERROR(SUM(D14:G14)*(4/MAX(1,COUNT(D14:G14))),"")</f>
        <v>-194049524</v>
      </c>
      <c r="I14" s="2">
        <f t="shared" ref="I14:O14" si="11">IFERROR(INDEX(I51:I500,MATCH($C$14,$C$51:$C$500,0)),"")</f>
        <v>-150855857</v>
      </c>
      <c r="J14" s="2">
        <f t="shared" si="11"/>
        <v>-374972395</v>
      </c>
      <c r="K14" s="2">
        <f t="shared" si="11"/>
        <v>-1615977605</v>
      </c>
      <c r="L14" s="2">
        <f t="shared" si="11"/>
        <v>0</v>
      </c>
      <c r="M14" s="2">
        <f t="shared" si="11"/>
        <v>-297416037</v>
      </c>
      <c r="N14" s="2">
        <f t="shared" si="11"/>
        <v>-1314292440</v>
      </c>
      <c r="O14" s="2">
        <f t="shared" si="11"/>
        <v>0</v>
      </c>
    </row>
    <row r="15" spans="1:15" x14ac:dyDescent="0.35">
      <c r="C15" t="s">
        <v>27</v>
      </c>
      <c r="D15" s="2">
        <f>IFERROR(INDEX(D51:D500,MATCH($C$15,$C$51:$C$500,0)),"")</f>
        <v>-60964164</v>
      </c>
      <c r="H15" s="2">
        <f>IFERROR(SUM(D15:G15)*(4/MAX(1,COUNT(D15:G15))),"")</f>
        <v>-243856656</v>
      </c>
      <c r="I15" s="2">
        <f t="shared" ref="I15:O15" si="12">IFERROR(INDEX(I51:I500,MATCH($C$15,$C$51:$C$500,0)),"")</f>
        <v>-869645558</v>
      </c>
      <c r="J15" s="2">
        <f t="shared" si="12"/>
        <v>-1061516363</v>
      </c>
      <c r="K15" s="2">
        <f t="shared" si="12"/>
        <v>-4333279456</v>
      </c>
      <c r="L15" s="2">
        <f t="shared" si="12"/>
        <v>2547994737</v>
      </c>
      <c r="M15" s="2">
        <f t="shared" si="12"/>
        <v>8455097625</v>
      </c>
      <c r="N15" s="2">
        <f t="shared" si="12"/>
        <v>-61892667</v>
      </c>
      <c r="O15" s="2">
        <f t="shared" si="12"/>
        <v>-6957150581</v>
      </c>
    </row>
    <row r="16" spans="1:15" x14ac:dyDescent="0.35">
      <c r="C16" t="s">
        <v>28</v>
      </c>
      <c r="D16" s="2">
        <f>IFERROR(INDEX(D51:D500,MATCH($C$16,$C$51:$C$500,0)),"")</f>
        <v>6029694503</v>
      </c>
      <c r="H16" s="2">
        <f>IFERROR(SUM(D16:G16)*(4/MAX(1,COUNT(D16:G16))),"")</f>
        <v>24118778012</v>
      </c>
      <c r="I16" s="2">
        <f t="shared" ref="I16:O16" si="13">IFERROR(INDEX(I51:I500,MATCH($C$16,$C$51:$C$500,0)),"")</f>
        <v>16521165902</v>
      </c>
      <c r="J16" s="2">
        <f t="shared" si="13"/>
        <v>13274135609</v>
      </c>
      <c r="K16" s="2">
        <f t="shared" si="13"/>
        <v>24952762808</v>
      </c>
      <c r="L16" s="2">
        <f t="shared" si="13"/>
        <v>-7700289480</v>
      </c>
      <c r="M16" s="2">
        <f t="shared" si="13"/>
        <v>-15616290869</v>
      </c>
      <c r="N16" s="2">
        <f t="shared" si="13"/>
        <v>-18906795236</v>
      </c>
      <c r="O16" s="2">
        <f t="shared" si="13"/>
        <v>24629905818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455000000000</v>
      </c>
      <c r="H20" s="2">
        <f t="shared" ref="H20:O20" ca="1" si="14">IFERROR(H21*H2,"")</f>
        <v>455000000000</v>
      </c>
      <c r="I20" s="2">
        <f t="shared" ca="1" si="14"/>
        <v>400000000000</v>
      </c>
      <c r="J20" s="2">
        <f t="shared" ca="1" si="14"/>
        <v>402500000000</v>
      </c>
      <c r="K20" s="2">
        <f t="shared" ca="1" si="14"/>
        <v>545000000000</v>
      </c>
      <c r="L20" s="2">
        <f t="shared" ca="1" si="14"/>
        <v>580000000000</v>
      </c>
      <c r="M20" s="2">
        <f t="shared" ca="1" si="14"/>
        <v>565000000000</v>
      </c>
      <c r="N20" s="2">
        <f t="shared" ca="1" si="14"/>
        <v>640000000000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2500000000</v>
      </c>
      <c r="H21" s="2">
        <f>IFERROR(INDEX(D21:G21,COUNT(D21:G21)),"")</f>
        <v>2500000000</v>
      </c>
      <c r="I21" s="2">
        <f t="shared" ref="I21:O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2500000000</v>
      </c>
      <c r="M21" s="2">
        <f t="shared" si="15"/>
        <v>2500000000</v>
      </c>
      <c r="N21" s="2">
        <f t="shared" si="15"/>
        <v>2500000000</v>
      </c>
      <c r="O21" s="2">
        <f t="shared" si="15"/>
        <v>2000000000</v>
      </c>
    </row>
    <row r="23" spans="1:15" x14ac:dyDescent="0.35">
      <c r="B23" t="s">
        <v>43</v>
      </c>
      <c r="C23" t="s">
        <v>44</v>
      </c>
      <c r="D23" s="3">
        <f>IFERROR(D5/D6*100,"")</f>
        <v>1.687453290522918</v>
      </c>
      <c r="H23" s="3">
        <f t="shared" ref="H23:O23" si="16">IFERROR(H5/H6*100,"")</f>
        <v>6.7498131620916721</v>
      </c>
      <c r="I23" s="3">
        <f t="shared" si="16"/>
        <v>4.6108667916409294</v>
      </c>
      <c r="J23" s="3">
        <f t="shared" si="16"/>
        <v>3.3042194744742384</v>
      </c>
      <c r="K23" s="3">
        <f t="shared" si="16"/>
        <v>6.339665302601964</v>
      </c>
      <c r="L23" s="3">
        <f t="shared" si="16"/>
        <v>-1.7814911782924978</v>
      </c>
      <c r="M23" s="3">
        <f t="shared" si="16"/>
        <v>-1.3683131788971106</v>
      </c>
      <c r="N23" s="3">
        <f t="shared" si="16"/>
        <v>-3.3807009955614564</v>
      </c>
      <c r="O23" s="3">
        <f t="shared" si="16"/>
        <v>5.8763267443513714</v>
      </c>
    </row>
    <row r="24" spans="1:15" x14ac:dyDescent="0.35">
      <c r="C24" t="s">
        <v>45</v>
      </c>
      <c r="D24" s="4">
        <f>IFERROR(_xlfn.RRI(5,I23,D23),"")</f>
        <v>-0.1821195318164972</v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-0.10876426821733398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2.39</v>
      </c>
      <c r="H25" s="3">
        <f>IFERROR(INDEX(D25:G25,COUNT(D25:G25)),"")</f>
        <v>2.39</v>
      </c>
      <c r="I25" s="3">
        <f t="shared" ref="I25:O25" si="18">IFERROR(INDEX(I51:I500,MATCH($C$25,$C$51:$C$500,0)),"")</f>
        <v>6.26</v>
      </c>
      <c r="J25" s="3">
        <f t="shared" si="18"/>
        <v>4.8899999999999997</v>
      </c>
      <c r="K25" s="3">
        <f t="shared" si="18"/>
        <v>8.9600000000000009</v>
      </c>
      <c r="L25" s="3">
        <f t="shared" si="18"/>
        <v>-2.97</v>
      </c>
      <c r="M25" s="3">
        <f t="shared" si="18"/>
        <v>-2.35</v>
      </c>
      <c r="N25" s="3">
        <f t="shared" si="18"/>
        <v>-4.8099999999999996</v>
      </c>
      <c r="O25" s="3">
        <f t="shared" si="18"/>
        <v>8.84</v>
      </c>
    </row>
    <row r="26" spans="1:15" x14ac:dyDescent="0.35">
      <c r="C26" t="s">
        <v>48</v>
      </c>
      <c r="D26" s="4">
        <f>IFERROR(_xlfn.RRI(5,I25,D25),"")</f>
        <v>-0.17516949631476497</v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-0.11167615719820445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28.394995975600001</v>
      </c>
      <c r="H27" s="3">
        <f t="shared" ref="H27:O27" si="20">IFERROR(H4/H21,"")</f>
        <v>113.5799839024</v>
      </c>
      <c r="I27" s="3">
        <f t="shared" si="20"/>
        <v>96.358141631999999</v>
      </c>
      <c r="J27" s="3">
        <f t="shared" si="20"/>
        <v>90.088080168000005</v>
      </c>
      <c r="K27" s="3">
        <f t="shared" si="20"/>
        <v>281.40905637880002</v>
      </c>
      <c r="L27" s="3">
        <f t="shared" si="20"/>
        <v>190.3792411968</v>
      </c>
      <c r="M27" s="3">
        <f t="shared" si="20"/>
        <v>209.1714419992</v>
      </c>
      <c r="N27" s="3">
        <f t="shared" si="20"/>
        <v>98.435926537599997</v>
      </c>
      <c r="O27" s="3">
        <f t="shared" si="20"/>
        <v>234.294311096</v>
      </c>
    </row>
    <row r="28" spans="1:15" x14ac:dyDescent="0.35">
      <c r="C28" t="s">
        <v>50</v>
      </c>
      <c r="D28" s="4">
        <f>IFERROR(_xlfn.RRI(5,I27,D27),"")</f>
        <v>-0.21680360607203431</v>
      </c>
      <c r="H28" s="4">
        <f t="shared" ref="H28:O28" si="21">IFERROR(_xlfn.RRI(5,M27,H27),"")</f>
        <v>-0.1149661480603078</v>
      </c>
      <c r="I28" s="4">
        <f t="shared" si="21"/>
        <v>-4.2577007080691898E-3</v>
      </c>
      <c r="J28" s="4">
        <f t="shared" si="21"/>
        <v>-0.1739979642720223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-0.61821086261980829</v>
      </c>
      <c r="I29" s="4">
        <f t="shared" si="22"/>
        <v>0.28016359918200412</v>
      </c>
      <c r="J29" s="4">
        <f t="shared" si="22"/>
        <v>-0.45424107142857151</v>
      </c>
      <c r="K29" s="4">
        <f t="shared" si="22"/>
        <v>-4.0168350168350173</v>
      </c>
      <c r="L29" s="4">
        <f t="shared" si="22"/>
        <v>0.2638297872340426</v>
      </c>
      <c r="M29" s="4">
        <f t="shared" si="22"/>
        <v>-0.51143451143451135</v>
      </c>
      <c r="N29" s="4">
        <f t="shared" si="22"/>
        <v>-1.5441176470588234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0.17872742228852539</v>
      </c>
      <c r="I30" s="4">
        <f t="shared" si="23"/>
        <v>6.9599235018743016E-2</v>
      </c>
      <c r="J30" s="4">
        <f t="shared" si="23"/>
        <v>-0.67986787160561757</v>
      </c>
      <c r="K30" s="4">
        <f t="shared" si="23"/>
        <v>0.47814990021890108</v>
      </c>
      <c r="L30" s="4">
        <f t="shared" si="23"/>
        <v>-8.9841139989233695E-2</v>
      </c>
      <c r="M30" s="4">
        <f t="shared" si="23"/>
        <v>1.1249502021937272</v>
      </c>
      <c r="N30" s="4">
        <f t="shared" si="23"/>
        <v>-0.57986207143857305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141.49</v>
      </c>
      <c r="H32" s="3">
        <f>IFERROR(INDEX(D32:G32,COUNT(D32:G32)),"")</f>
        <v>141.49</v>
      </c>
      <c r="I32" s="3">
        <f t="shared" ref="I32:O32" si="24">IFERROR(INDEX(I51:I500,MATCH($C$32,$C$51:$C$500,0)),"")</f>
        <v>139.1</v>
      </c>
      <c r="J32" s="3">
        <f t="shared" si="24"/>
        <v>145.69</v>
      </c>
      <c r="K32" s="3">
        <f t="shared" si="24"/>
        <v>141.37</v>
      </c>
      <c r="L32" s="3">
        <f t="shared" si="24"/>
        <v>132.41</v>
      </c>
      <c r="M32" s="3">
        <f t="shared" si="24"/>
        <v>135.16999999999999</v>
      </c>
      <c r="N32" s="3">
        <f t="shared" si="24"/>
        <v>137.31</v>
      </c>
      <c r="O32" s="3">
        <f t="shared" si="24"/>
        <v>153.15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1.27</v>
      </c>
      <c r="H33" s="3">
        <f>IFERROR(INDEX(D33:G33,COUNT(D33:G33)),"")</f>
        <v>1.27</v>
      </c>
      <c r="I33" s="3">
        <f t="shared" ref="I33:O33" si="25">IFERROR(INDEX(I51:I500,MATCH($C$33,$C$51:$C$500,0)),"")</f>
        <v>1.1499999999999999</v>
      </c>
      <c r="J33" s="3">
        <f t="shared" si="25"/>
        <v>1.1100000000000001</v>
      </c>
      <c r="K33" s="3">
        <f t="shared" si="25"/>
        <v>1.54</v>
      </c>
      <c r="L33" s="3">
        <f t="shared" si="25"/>
        <v>1.75</v>
      </c>
      <c r="M33" s="3">
        <f t="shared" si="25"/>
        <v>1.67</v>
      </c>
      <c r="N33" s="3">
        <f t="shared" si="25"/>
        <v>1.86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75.31</v>
      </c>
      <c r="H34" s="3">
        <f>IFERROR(INDEX(D34:G34,COUNT(D34:G34)),"")</f>
        <v>75.31</v>
      </c>
      <c r="I34" s="3">
        <f t="shared" ref="I34:O34" si="26">IFERROR(INDEX(I51:I500,MATCH($C$34,$C$51:$C$500,0)),"")</f>
        <v>25.56</v>
      </c>
      <c r="J34" s="3">
        <f t="shared" si="26"/>
        <v>32.92</v>
      </c>
      <c r="K34" s="3">
        <f t="shared" si="26"/>
        <v>24.33</v>
      </c>
      <c r="L34" s="3">
        <f t="shared" si="26"/>
        <v>-78.11</v>
      </c>
      <c r="M34" s="3">
        <f t="shared" si="26"/>
        <v>-96.17</v>
      </c>
      <c r="N34" s="3">
        <f t="shared" si="26"/>
        <v>-53.22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6.34</v>
      </c>
      <c r="H35" s="3">
        <f>IFERROR(INDEX(D35:G35,COUNT(D35:G35)),"")</f>
        <v>6.34</v>
      </c>
      <c r="I35" s="3">
        <f t="shared" ref="I35:O35" si="27">IFERROR(INDEX(I51:I500,MATCH($C$35,$C$51:$C$500,0)),"")</f>
        <v>1.66</v>
      </c>
      <c r="J35" s="3">
        <f t="shared" si="27"/>
        <v>1.79</v>
      </c>
      <c r="K35" s="3">
        <f t="shared" si="27"/>
        <v>0.77</v>
      </c>
      <c r="L35" s="3">
        <f t="shared" si="27"/>
        <v>1.22</v>
      </c>
      <c r="M35" s="3">
        <f t="shared" si="27"/>
        <v>1.08</v>
      </c>
      <c r="N35" s="3">
        <f t="shared" si="27"/>
        <v>2.6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0.45340000000000003</v>
      </c>
      <c r="I36" s="4">
        <f t="shared" si="28"/>
        <v>0.69209999999999994</v>
      </c>
      <c r="J36" s="4">
        <f t="shared" si="28"/>
        <v>0.2218</v>
      </c>
      <c r="K36" s="4">
        <f t="shared" si="28"/>
        <v>5.5800000000000002E-2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4.33</v>
      </c>
      <c r="I37" s="3">
        <f t="shared" si="29"/>
        <v>4.33</v>
      </c>
      <c r="J37" s="3">
        <f t="shared" si="29"/>
        <v>1.08</v>
      </c>
      <c r="K37" s="3">
        <f t="shared" si="29"/>
        <v>0.5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70987489939</v>
      </c>
      <c r="E51" s="5">
        <v>70597237560</v>
      </c>
      <c r="F51" s="5">
        <v>59833962663</v>
      </c>
      <c r="G51" s="5">
        <v>54031985519</v>
      </c>
      <c r="I51" s="5">
        <v>240895354080</v>
      </c>
      <c r="J51" s="5">
        <v>225220200420</v>
      </c>
      <c r="K51" s="5">
        <v>703522640947</v>
      </c>
      <c r="L51" s="5">
        <v>475948102992</v>
      </c>
      <c r="M51" s="5">
        <v>522928604998</v>
      </c>
      <c r="N51" s="5">
        <v>246089816344</v>
      </c>
      <c r="O51" s="5">
        <v>468588622192</v>
      </c>
    </row>
    <row r="52" spans="2:15" x14ac:dyDescent="0.35">
      <c r="C52" t="s">
        <v>75</v>
      </c>
      <c r="D52" s="5">
        <v>-60115017172</v>
      </c>
      <c r="E52" s="5">
        <v>-60522567922</v>
      </c>
      <c r="F52" s="5">
        <v>-50626542467</v>
      </c>
      <c r="G52" s="5">
        <v>-46246178672</v>
      </c>
      <c r="I52" s="5">
        <v>-207140533341</v>
      </c>
      <c r="J52" s="5">
        <v>-199128315133</v>
      </c>
      <c r="K52" s="5">
        <v>-664106324313</v>
      </c>
      <c r="L52" s="5">
        <v>-427566404194</v>
      </c>
      <c r="M52" s="5">
        <v>-477768300696</v>
      </c>
      <c r="N52" s="5">
        <v>-219110975117</v>
      </c>
      <c r="O52" s="5">
        <v>-402694250176</v>
      </c>
    </row>
    <row r="53" spans="2:15" x14ac:dyDescent="0.35">
      <c r="C53" t="s">
        <v>76</v>
      </c>
      <c r="D53" s="5">
        <v>10872472767</v>
      </c>
      <c r="E53" s="5">
        <v>10074669638</v>
      </c>
      <c r="F53" s="5">
        <v>9207420196</v>
      </c>
      <c r="G53" s="5">
        <v>7785806847</v>
      </c>
      <c r="I53" s="5">
        <v>33754820739</v>
      </c>
      <c r="J53" s="5">
        <v>26091885287</v>
      </c>
      <c r="K53" s="5">
        <v>39416316634</v>
      </c>
      <c r="L53" s="5">
        <v>48381698798</v>
      </c>
      <c r="M53" s="5">
        <v>45160304302</v>
      </c>
      <c r="N53" s="5">
        <v>26978841227</v>
      </c>
      <c r="O53" s="5">
        <v>65894372016</v>
      </c>
    </row>
    <row r="54" spans="2:15" x14ac:dyDescent="0.35">
      <c r="C54" t="s">
        <v>77</v>
      </c>
      <c r="D54" s="5">
        <v>-7908096595</v>
      </c>
      <c r="E54" s="5">
        <v>-14402183477</v>
      </c>
      <c r="F54" s="5">
        <v>-6308815768</v>
      </c>
      <c r="G54" s="5">
        <v>-5737725534</v>
      </c>
      <c r="I54" s="5">
        <v>-34205606034</v>
      </c>
      <c r="J54" s="5">
        <v>-36489958331</v>
      </c>
      <c r="K54" s="5">
        <v>-66196210871</v>
      </c>
      <c r="L54" s="5">
        <v>-60082386521</v>
      </c>
      <c r="M54" s="5">
        <v>-61181884613</v>
      </c>
      <c r="N54" s="5">
        <v>-54071512805</v>
      </c>
      <c r="O54" s="5">
        <v>-49329538819</v>
      </c>
    </row>
    <row r="55" spans="2:15" x14ac:dyDescent="0.35">
      <c r="C55" t="s">
        <v>78</v>
      </c>
      <c r="D55" s="5">
        <v>-441499382</v>
      </c>
      <c r="I55" s="5">
        <v>-1681721705</v>
      </c>
    </row>
    <row r="56" spans="2:15" x14ac:dyDescent="0.35">
      <c r="C56" t="s">
        <v>79</v>
      </c>
      <c r="D56" s="5">
        <v>-7466597213</v>
      </c>
      <c r="I56" s="5">
        <v>-32523884329</v>
      </c>
    </row>
    <row r="57" spans="2:15" x14ac:dyDescent="0.35">
      <c r="C57" t="s">
        <v>385</v>
      </c>
    </row>
    <row r="58" spans="2:15" x14ac:dyDescent="0.35">
      <c r="C58" t="s">
        <v>81</v>
      </c>
      <c r="D58" s="5">
        <v>2964376172</v>
      </c>
      <c r="E58" s="5">
        <v>-957605003</v>
      </c>
      <c r="F58" s="5">
        <v>1664376402</v>
      </c>
      <c r="G58" s="5">
        <v>-87599497</v>
      </c>
      <c r="I58" s="5">
        <v>-450785295</v>
      </c>
      <c r="J58" s="5">
        <v>-10398073044</v>
      </c>
      <c r="K58" s="5">
        <v>-26779894237</v>
      </c>
      <c r="L58" s="5">
        <v>-11700687723</v>
      </c>
      <c r="M58" s="5">
        <v>-16021580311</v>
      </c>
      <c r="N58" s="5">
        <v>-27092671578</v>
      </c>
      <c r="O58" s="5">
        <v>16564833197</v>
      </c>
    </row>
    <row r="59" spans="2:15" x14ac:dyDescent="0.35">
      <c r="C59" t="s">
        <v>82</v>
      </c>
      <c r="D59" s="5">
        <v>3065318331</v>
      </c>
      <c r="E59" s="5">
        <v>2867701920</v>
      </c>
      <c r="F59" s="5">
        <v>3166036265</v>
      </c>
      <c r="G59" s="5">
        <v>2536927030</v>
      </c>
      <c r="I59" s="5">
        <v>16971951197</v>
      </c>
      <c r="J59" s="5">
        <v>23672208653</v>
      </c>
      <c r="K59" s="5">
        <v>51732657045</v>
      </c>
      <c r="L59" s="5">
        <v>4000398243</v>
      </c>
      <c r="M59" s="5">
        <v>405289442</v>
      </c>
      <c r="N59" s="5">
        <v>8185876342</v>
      </c>
      <c r="O59" s="5">
        <v>8065072621</v>
      </c>
    </row>
    <row r="60" spans="2:15" x14ac:dyDescent="0.35">
      <c r="C60" t="s">
        <v>83</v>
      </c>
      <c r="D60" s="5">
        <v>452009238</v>
      </c>
      <c r="E60" s="5">
        <v>757644405</v>
      </c>
      <c r="F60" s="5">
        <v>-7831790806</v>
      </c>
      <c r="G60" s="5">
        <v>5208675628</v>
      </c>
      <c r="I60" s="5">
        <v>4094448694</v>
      </c>
      <c r="J60" s="5">
        <v>5040111254</v>
      </c>
      <c r="K60" s="5">
        <v>630194947</v>
      </c>
      <c r="L60" s="5">
        <v>98425494</v>
      </c>
      <c r="M60" s="5">
        <v>766257939</v>
      </c>
      <c r="N60" s="5">
        <v>2121604823</v>
      </c>
      <c r="O60" s="5">
        <v>1982103248</v>
      </c>
    </row>
    <row r="61" spans="2:15" x14ac:dyDescent="0.35">
      <c r="C61" t="s">
        <v>26</v>
      </c>
      <c r="D61" s="5">
        <v>-48512381</v>
      </c>
      <c r="E61" s="5">
        <v>-44535735</v>
      </c>
      <c r="F61" s="5">
        <v>11486099683</v>
      </c>
      <c r="G61" s="5">
        <v>-7504295341</v>
      </c>
      <c r="I61" s="5">
        <v>-150855857</v>
      </c>
      <c r="J61" s="5">
        <v>-374972395</v>
      </c>
      <c r="K61" s="5">
        <v>-1615977605</v>
      </c>
      <c r="M61" s="5">
        <v>-297416037</v>
      </c>
      <c r="N61" s="5">
        <v>-1314292440</v>
      </c>
    </row>
    <row r="62" spans="2:15" x14ac:dyDescent="0.35">
      <c r="C62" t="s">
        <v>80</v>
      </c>
      <c r="D62" s="5">
        <v>-140939</v>
      </c>
      <c r="E62" s="5">
        <v>-550330</v>
      </c>
      <c r="F62" s="5">
        <v>-240652</v>
      </c>
      <c r="G62" s="5">
        <v>-379387</v>
      </c>
      <c r="I62" s="5">
        <v>-1202339</v>
      </c>
      <c r="J62" s="5">
        <v>-178673</v>
      </c>
      <c r="K62" s="5">
        <v>-1780192089</v>
      </c>
      <c r="L62" s="5">
        <v>2275327996</v>
      </c>
      <c r="M62" s="5">
        <v>-1274133031</v>
      </c>
      <c r="N62" s="5">
        <v>-6937755225</v>
      </c>
    </row>
    <row r="63" spans="2:15" x14ac:dyDescent="0.35">
      <c r="C63" t="s">
        <v>84</v>
      </c>
      <c r="D63" s="5">
        <v>3065318331</v>
      </c>
      <c r="E63" s="5">
        <v>2867701920</v>
      </c>
      <c r="F63" s="5">
        <v>3166036265</v>
      </c>
      <c r="G63" s="5">
        <v>2536927030</v>
      </c>
      <c r="I63" s="5">
        <v>16971951197</v>
      </c>
      <c r="J63" s="5">
        <v>23672208653</v>
      </c>
      <c r="K63" s="5">
        <v>51732657045</v>
      </c>
      <c r="L63" s="5">
        <v>4000398243</v>
      </c>
      <c r="M63" s="5">
        <v>405289442</v>
      </c>
      <c r="N63" s="5">
        <v>8185876342</v>
      </c>
      <c r="O63" s="5">
        <v>8065072621</v>
      </c>
    </row>
    <row r="64" spans="2:15" x14ac:dyDescent="0.35">
      <c r="C64" t="s">
        <v>28</v>
      </c>
      <c r="D64" s="5">
        <v>6029694503</v>
      </c>
      <c r="E64" s="5">
        <v>1910096917</v>
      </c>
      <c r="F64" s="5">
        <v>4830412667</v>
      </c>
      <c r="G64" s="5">
        <v>2449327533</v>
      </c>
      <c r="I64" s="5">
        <v>16521165902</v>
      </c>
      <c r="J64" s="5">
        <v>13274135609</v>
      </c>
      <c r="K64" s="5">
        <v>24952762808</v>
      </c>
      <c r="L64" s="5">
        <v>-7700289480</v>
      </c>
      <c r="M64" s="5">
        <v>-15616290869</v>
      </c>
      <c r="N64" s="5">
        <v>-18906795236</v>
      </c>
      <c r="O64" s="5">
        <v>24629905818</v>
      </c>
    </row>
    <row r="65" spans="2:15" x14ac:dyDescent="0.35">
      <c r="C65" t="s">
        <v>27</v>
      </c>
      <c r="D65" s="5">
        <v>-60964164</v>
      </c>
      <c r="E65" s="5">
        <v>-869645558</v>
      </c>
      <c r="I65" s="5">
        <v>-869645558</v>
      </c>
      <c r="J65" s="5">
        <v>-1061516363</v>
      </c>
      <c r="K65" s="5">
        <v>-4333279456</v>
      </c>
      <c r="L65" s="5">
        <v>2547994737</v>
      </c>
      <c r="M65" s="5">
        <v>8455097625</v>
      </c>
      <c r="N65" s="5">
        <v>-61892667</v>
      </c>
      <c r="O65" s="5">
        <v>-6957150581</v>
      </c>
    </row>
    <row r="66" spans="2:15" x14ac:dyDescent="0.35">
      <c r="C66" t="s">
        <v>91</v>
      </c>
      <c r="D66" s="5">
        <v>5968730339</v>
      </c>
      <c r="E66" s="5">
        <v>1040451359</v>
      </c>
      <c r="F66" s="5">
        <v>4830412667</v>
      </c>
      <c r="G66" s="5">
        <v>2449327533</v>
      </c>
      <c r="I66" s="5">
        <v>15651520344</v>
      </c>
      <c r="J66" s="5">
        <v>12212619246</v>
      </c>
      <c r="K66" s="5">
        <v>20619483352</v>
      </c>
      <c r="L66" s="5">
        <v>-5152294743</v>
      </c>
      <c r="M66" s="5">
        <v>-7161193244</v>
      </c>
      <c r="N66" s="5">
        <v>-18968687903</v>
      </c>
      <c r="O66" s="5">
        <v>17672755237</v>
      </c>
    </row>
    <row r="67" spans="2:15" x14ac:dyDescent="0.35">
      <c r="C67" t="s">
        <v>92</v>
      </c>
      <c r="E67" s="5">
        <v>381656547</v>
      </c>
      <c r="I67" s="5">
        <v>381656547</v>
      </c>
      <c r="J67" s="5">
        <v>-178070008</v>
      </c>
      <c r="K67" s="5">
        <v>7140567</v>
      </c>
      <c r="L67" s="5">
        <v>541730511</v>
      </c>
      <c r="M67" s="5">
        <v>535113451</v>
      </c>
      <c r="N67" s="5">
        <v>-1416167777</v>
      </c>
      <c r="O67" s="5">
        <v>325408095</v>
      </c>
    </row>
    <row r="68" spans="2:15" x14ac:dyDescent="0.35">
      <c r="C68" t="s">
        <v>386</v>
      </c>
      <c r="E68" s="5">
        <v>381656547</v>
      </c>
      <c r="I68" s="5">
        <v>381656547</v>
      </c>
      <c r="J68" s="5">
        <v>-178070008</v>
      </c>
      <c r="K68" s="5">
        <v>7140567</v>
      </c>
      <c r="L68" s="5">
        <v>541730511</v>
      </c>
      <c r="M68" s="5">
        <v>535113451</v>
      </c>
      <c r="N68" s="5">
        <v>-1416167777</v>
      </c>
      <c r="O68" s="5">
        <v>325408095</v>
      </c>
    </row>
    <row r="69" spans="2:15" x14ac:dyDescent="0.35">
      <c r="C69" t="s">
        <v>93</v>
      </c>
      <c r="D69" s="5">
        <v>5968730339</v>
      </c>
      <c r="E69" s="5">
        <v>1422107906</v>
      </c>
      <c r="F69" s="5">
        <v>4830412667</v>
      </c>
      <c r="G69" s="5">
        <v>2449327533</v>
      </c>
      <c r="I69" s="5">
        <v>16033176891</v>
      </c>
      <c r="J69" s="5">
        <v>12034549238</v>
      </c>
      <c r="K69" s="5">
        <v>20626623919</v>
      </c>
      <c r="L69" s="5">
        <v>-4610564232</v>
      </c>
      <c r="M69" s="5">
        <v>-6626079793</v>
      </c>
      <c r="N69" s="5">
        <v>-20384855680</v>
      </c>
      <c r="O69" s="5">
        <v>17998163332</v>
      </c>
    </row>
    <row r="70" spans="2:15" x14ac:dyDescent="0.35">
      <c r="C70" t="s">
        <v>94</v>
      </c>
      <c r="D70" s="5">
        <v>5968730339</v>
      </c>
      <c r="E70" s="5">
        <v>1040451359</v>
      </c>
      <c r="F70" s="5">
        <v>4830412667</v>
      </c>
      <c r="G70" s="5">
        <v>2449327533</v>
      </c>
      <c r="I70" s="5">
        <v>15651520344</v>
      </c>
      <c r="J70" s="5">
        <v>12212619246</v>
      </c>
      <c r="K70" s="5">
        <v>20619483352</v>
      </c>
      <c r="L70" s="5">
        <v>-5152294743</v>
      </c>
      <c r="M70" s="5">
        <v>-7161193244</v>
      </c>
      <c r="N70" s="5">
        <v>-18968687903</v>
      </c>
      <c r="O70" s="5">
        <v>17672755237</v>
      </c>
    </row>
    <row r="71" spans="2:15" x14ac:dyDescent="0.35">
      <c r="C71" t="s">
        <v>7</v>
      </c>
      <c r="D71" s="5">
        <v>5968871278</v>
      </c>
      <c r="E71" s="5">
        <v>1422658236</v>
      </c>
      <c r="F71" s="5">
        <v>4830653319</v>
      </c>
      <c r="G71" s="5">
        <v>2449706920</v>
      </c>
      <c r="I71" s="5">
        <v>16034379230</v>
      </c>
      <c r="J71" s="5">
        <v>12034727911</v>
      </c>
      <c r="K71" s="5">
        <v>22406816008</v>
      </c>
      <c r="L71" s="5">
        <v>-6885892228</v>
      </c>
      <c r="M71" s="5">
        <v>-5351946762</v>
      </c>
      <c r="N71" s="5">
        <v>-13447100455</v>
      </c>
      <c r="O71" s="5">
        <v>17998163332</v>
      </c>
    </row>
    <row r="72" spans="2:15" x14ac:dyDescent="0.35">
      <c r="C72" t="s">
        <v>95</v>
      </c>
      <c r="D72" s="5">
        <v>5968730339</v>
      </c>
      <c r="E72" s="5">
        <v>1040451359</v>
      </c>
      <c r="F72" s="5">
        <v>4830412667</v>
      </c>
      <c r="G72" s="5">
        <v>2449327533</v>
      </c>
      <c r="I72" s="5">
        <v>15651520344</v>
      </c>
      <c r="J72" s="5">
        <v>12212619246</v>
      </c>
      <c r="K72" s="5">
        <v>20619483352</v>
      </c>
      <c r="L72" s="5">
        <v>-5152294743</v>
      </c>
      <c r="M72" s="5">
        <v>-7161193244</v>
      </c>
      <c r="N72" s="5">
        <v>-18968687903</v>
      </c>
      <c r="O72" s="5">
        <v>17672755237</v>
      </c>
    </row>
    <row r="73" spans="2:15" x14ac:dyDescent="0.35">
      <c r="C73" t="s">
        <v>96</v>
      </c>
      <c r="D73" s="5">
        <v>5968730339</v>
      </c>
      <c r="E73" s="5">
        <v>1422107906</v>
      </c>
      <c r="F73" s="5">
        <v>4830412667</v>
      </c>
      <c r="G73" s="5">
        <v>2449327533</v>
      </c>
      <c r="I73" s="5">
        <v>16033176891</v>
      </c>
      <c r="J73" s="5">
        <v>12034549238</v>
      </c>
      <c r="K73" s="5">
        <v>20626623919</v>
      </c>
      <c r="L73" s="5">
        <v>-4610564232</v>
      </c>
      <c r="M73" s="5">
        <v>-6626079793</v>
      </c>
      <c r="N73" s="5">
        <v>-20384855680</v>
      </c>
      <c r="O73" s="5">
        <v>17998163332</v>
      </c>
    </row>
    <row r="74" spans="2:15" x14ac:dyDescent="0.35">
      <c r="C74" t="s">
        <v>97</v>
      </c>
      <c r="D74" s="5">
        <v>5968730339</v>
      </c>
      <c r="E74" s="5">
        <v>1422107906</v>
      </c>
      <c r="F74" s="5">
        <v>4830412667</v>
      </c>
      <c r="G74" s="5">
        <v>2449327533</v>
      </c>
      <c r="I74" s="5">
        <v>16033176891</v>
      </c>
      <c r="J74" s="5">
        <v>12034549238</v>
      </c>
      <c r="K74" s="5">
        <v>20626623919</v>
      </c>
      <c r="L74" s="5">
        <v>-4610564232</v>
      </c>
      <c r="M74" s="5">
        <v>-6626079793</v>
      </c>
      <c r="N74" s="5">
        <v>-20384855680</v>
      </c>
      <c r="O74" s="5">
        <v>17998163332</v>
      </c>
    </row>
    <row r="76" spans="2:15" x14ac:dyDescent="0.35">
      <c r="B76" t="s">
        <v>98</v>
      </c>
      <c r="C76" t="s">
        <v>99</v>
      </c>
    </row>
    <row r="77" spans="2:15" x14ac:dyDescent="0.35">
      <c r="C77" t="s">
        <v>100</v>
      </c>
    </row>
    <row r="78" spans="2:15" x14ac:dyDescent="0.35">
      <c r="C78" t="s">
        <v>19</v>
      </c>
      <c r="D78" s="5">
        <v>84650077973</v>
      </c>
      <c r="E78" s="5">
        <v>86856074226</v>
      </c>
      <c r="F78" s="5">
        <v>89119475266</v>
      </c>
      <c r="G78" s="5">
        <v>89080059586</v>
      </c>
      <c r="I78" s="5">
        <v>86856074226</v>
      </c>
      <c r="J78" s="5">
        <v>139417902506</v>
      </c>
      <c r="K78" s="5">
        <v>114069851566</v>
      </c>
      <c r="L78" s="5">
        <v>14416928423</v>
      </c>
      <c r="M78" s="5">
        <v>25660618831</v>
      </c>
      <c r="N78" s="5">
        <v>106386312243</v>
      </c>
      <c r="O78" s="5">
        <v>75571426396</v>
      </c>
    </row>
    <row r="79" spans="2:15" x14ac:dyDescent="0.35">
      <c r="C79" t="s">
        <v>101</v>
      </c>
      <c r="D79" s="5">
        <v>92575458421</v>
      </c>
      <c r="E79" s="5">
        <v>84585553153</v>
      </c>
      <c r="F79" s="5">
        <v>76912461186</v>
      </c>
      <c r="G79" s="5">
        <v>71386440785</v>
      </c>
      <c r="I79" s="5">
        <v>84585553153</v>
      </c>
      <c r="J79" s="5">
        <v>39148187513</v>
      </c>
      <c r="K79" s="5">
        <v>38032890900</v>
      </c>
      <c r="L79" s="5">
        <v>58191153756</v>
      </c>
      <c r="M79" s="5">
        <v>111416816555</v>
      </c>
      <c r="N79" s="5">
        <v>26078825283</v>
      </c>
      <c r="O79" s="5">
        <v>52793791042</v>
      </c>
    </row>
    <row r="80" spans="2:15" x14ac:dyDescent="0.35">
      <c r="C80" t="s">
        <v>103</v>
      </c>
      <c r="O80" s="5">
        <v>9800000</v>
      </c>
    </row>
    <row r="81" spans="3:15" x14ac:dyDescent="0.35">
      <c r="C81" t="s">
        <v>102</v>
      </c>
      <c r="E81" s="5">
        <v>147440507</v>
      </c>
      <c r="I81" s="5">
        <v>147440507</v>
      </c>
      <c r="K81" s="5">
        <v>6119401</v>
      </c>
      <c r="L81" s="5">
        <v>11359087385</v>
      </c>
    </row>
    <row r="82" spans="3:15" x14ac:dyDescent="0.35">
      <c r="C82" t="s">
        <v>104</v>
      </c>
      <c r="D82" s="5">
        <v>92575458421</v>
      </c>
      <c r="E82" s="5">
        <v>84585553153</v>
      </c>
      <c r="F82" s="5">
        <v>76912461186</v>
      </c>
      <c r="G82" s="5">
        <v>71386440785</v>
      </c>
      <c r="I82" s="5">
        <v>84585553153</v>
      </c>
      <c r="J82" s="5">
        <v>39148187513</v>
      </c>
      <c r="K82" s="5">
        <v>38032890900</v>
      </c>
      <c r="L82" s="5">
        <v>58191153756</v>
      </c>
      <c r="M82" s="5">
        <v>111416816555</v>
      </c>
      <c r="N82" s="5">
        <v>26078825283</v>
      </c>
      <c r="O82" s="5">
        <v>52793791042</v>
      </c>
    </row>
    <row r="83" spans="3:15" x14ac:dyDescent="0.35">
      <c r="C83" t="s">
        <v>105</v>
      </c>
      <c r="D83" s="5">
        <v>1262234992</v>
      </c>
      <c r="E83" s="5">
        <v>497181275</v>
      </c>
      <c r="F83" s="5">
        <v>3935862143</v>
      </c>
      <c r="G83" s="5">
        <v>5525654518</v>
      </c>
      <c r="I83" s="5">
        <v>497181275</v>
      </c>
      <c r="J83" s="5">
        <v>3396028909</v>
      </c>
      <c r="K83" s="5">
        <v>29910339719</v>
      </c>
      <c r="L83" s="5">
        <v>697523660</v>
      </c>
      <c r="M83" s="5">
        <v>438620959</v>
      </c>
      <c r="N83" s="5">
        <v>550287761</v>
      </c>
      <c r="O83" s="5">
        <v>1117864557</v>
      </c>
    </row>
    <row r="84" spans="3:15" x14ac:dyDescent="0.35">
      <c r="C84" t="s">
        <v>106</v>
      </c>
      <c r="D84" s="5">
        <v>1262234992</v>
      </c>
      <c r="E84" s="5">
        <v>497181275</v>
      </c>
      <c r="F84" s="5">
        <v>3935862143</v>
      </c>
      <c r="G84" s="5">
        <v>5525654518</v>
      </c>
      <c r="I84" s="5">
        <v>497181275</v>
      </c>
      <c r="J84" s="5">
        <v>3396028909</v>
      </c>
      <c r="K84" s="5">
        <v>29910339719</v>
      </c>
      <c r="L84" s="5">
        <v>697523660</v>
      </c>
      <c r="M84" s="5">
        <v>438620959</v>
      </c>
      <c r="N84" s="5">
        <v>550287761</v>
      </c>
      <c r="O84" s="5">
        <v>1117864557</v>
      </c>
    </row>
    <row r="85" spans="3:15" x14ac:dyDescent="0.35">
      <c r="C85" t="s">
        <v>108</v>
      </c>
      <c r="D85" s="5">
        <v>64656124213</v>
      </c>
      <c r="E85" s="5">
        <v>68507331765</v>
      </c>
      <c r="F85" s="5">
        <v>72594962277</v>
      </c>
      <c r="G85" s="5">
        <v>63129416829</v>
      </c>
      <c r="I85" s="5">
        <v>68507331765</v>
      </c>
      <c r="J85" s="5">
        <v>58290198377</v>
      </c>
      <c r="K85" s="5">
        <v>56878377099</v>
      </c>
      <c r="L85" s="5">
        <v>137217496695</v>
      </c>
      <c r="M85" s="5">
        <v>102271258267</v>
      </c>
      <c r="N85" s="5">
        <v>53124182982</v>
      </c>
      <c r="O85" s="5">
        <v>52821541450</v>
      </c>
    </row>
    <row r="86" spans="3:15" x14ac:dyDescent="0.35">
      <c r="C86" t="s">
        <v>80</v>
      </c>
      <c r="D86" s="5">
        <v>-30004244400</v>
      </c>
      <c r="E86" s="5">
        <v>-30004244400</v>
      </c>
      <c r="F86" s="5">
        <v>-30004244400</v>
      </c>
      <c r="G86" s="5">
        <v>-30004244400</v>
      </c>
      <c r="I86" s="5">
        <v>-30004244400</v>
      </c>
    </row>
    <row r="87" spans="3:15" x14ac:dyDescent="0.35">
      <c r="C87" t="s">
        <v>109</v>
      </c>
      <c r="D87" s="5">
        <v>270985413114</v>
      </c>
      <c r="E87" s="5">
        <v>249644845222</v>
      </c>
      <c r="F87" s="5">
        <v>250812723694</v>
      </c>
      <c r="G87" s="5">
        <v>241048350490</v>
      </c>
      <c r="I87" s="5">
        <v>249644845222</v>
      </c>
      <c r="J87" s="5">
        <v>244767522577</v>
      </c>
      <c r="K87" s="5">
        <v>248891545789</v>
      </c>
      <c r="L87" s="5">
        <v>224018787876</v>
      </c>
      <c r="M87" s="5">
        <v>250913201776</v>
      </c>
      <c r="N87" s="5">
        <v>205701492369</v>
      </c>
      <c r="O87" s="5">
        <v>208799668378</v>
      </c>
    </row>
    <row r="88" spans="3:15" x14ac:dyDescent="0.35">
      <c r="C88" t="s">
        <v>110</v>
      </c>
    </row>
    <row r="89" spans="3:15" x14ac:dyDescent="0.35">
      <c r="C89" t="s">
        <v>649</v>
      </c>
    </row>
    <row r="90" spans="3:15" x14ac:dyDescent="0.35">
      <c r="C90" t="s">
        <v>112</v>
      </c>
      <c r="D90" s="5">
        <v>104405480559</v>
      </c>
      <c r="E90" s="5">
        <v>104098742354</v>
      </c>
      <c r="F90" s="5">
        <v>104359104036</v>
      </c>
      <c r="G90" s="5">
        <v>91971092197</v>
      </c>
      <c r="I90" s="5">
        <v>104098742354</v>
      </c>
      <c r="J90" s="5">
        <v>87958040521</v>
      </c>
      <c r="K90" s="5">
        <v>86870301111</v>
      </c>
      <c r="L90" s="5">
        <v>230324887438</v>
      </c>
      <c r="M90" s="5">
        <v>251218750897</v>
      </c>
      <c r="N90" s="5">
        <v>237165925303</v>
      </c>
      <c r="O90" s="5">
        <v>138202965216</v>
      </c>
    </row>
    <row r="91" spans="3:15" x14ac:dyDescent="0.35">
      <c r="C91" t="s">
        <v>113</v>
      </c>
      <c r="D91" s="5">
        <v>58331795940</v>
      </c>
      <c r="E91" s="5">
        <v>59960485743</v>
      </c>
      <c r="F91" s="5">
        <v>62069746872</v>
      </c>
      <c r="G91" s="5">
        <v>63707763196</v>
      </c>
      <c r="I91" s="5">
        <v>59960485743</v>
      </c>
      <c r="J91" s="5">
        <v>67020417381</v>
      </c>
      <c r="K91" s="5">
        <v>62540392828</v>
      </c>
      <c r="L91" s="5">
        <v>4029304000</v>
      </c>
      <c r="M91" s="5">
        <v>4515304000</v>
      </c>
      <c r="N91" s="5">
        <v>5001304000</v>
      </c>
    </row>
    <row r="92" spans="3:15" x14ac:dyDescent="0.35">
      <c r="C92" t="s">
        <v>114</v>
      </c>
      <c r="D92" s="5">
        <v>223416545</v>
      </c>
      <c r="E92" s="5">
        <v>255671854</v>
      </c>
      <c r="F92" s="5">
        <v>287927164</v>
      </c>
      <c r="G92" s="5">
        <v>291494973</v>
      </c>
      <c r="I92" s="5">
        <v>255671854</v>
      </c>
      <c r="J92" s="5">
        <v>462938090</v>
      </c>
      <c r="K92" s="5">
        <v>658349361</v>
      </c>
      <c r="L92" s="5">
        <v>972365840</v>
      </c>
      <c r="M92" s="5">
        <v>1519992521</v>
      </c>
      <c r="N92" s="5">
        <v>976732749</v>
      </c>
      <c r="O92" s="5">
        <v>893159448</v>
      </c>
    </row>
    <row r="93" spans="3:15" x14ac:dyDescent="0.35">
      <c r="C93" t="s">
        <v>111</v>
      </c>
      <c r="D93" s="5">
        <v>8590446335</v>
      </c>
      <c r="E93" s="5">
        <v>8590446335</v>
      </c>
      <c r="F93" s="5">
        <v>7352040292</v>
      </c>
      <c r="G93" s="5">
        <v>7352040292</v>
      </c>
      <c r="I93" s="5">
        <v>8590446335</v>
      </c>
      <c r="J93" s="5">
        <v>7352040292</v>
      </c>
      <c r="K93" s="5">
        <v>6104397081</v>
      </c>
      <c r="L93" s="5">
        <v>15792614296</v>
      </c>
      <c r="M93" s="5">
        <v>13190144104</v>
      </c>
      <c r="N93" s="5">
        <v>4841039509</v>
      </c>
      <c r="O93" s="5">
        <v>4268779117</v>
      </c>
    </row>
    <row r="94" spans="3:15" x14ac:dyDescent="0.35">
      <c r="C94" t="s">
        <v>115</v>
      </c>
      <c r="D94" s="5">
        <v>173927357411</v>
      </c>
      <c r="E94" s="5">
        <v>175281564318</v>
      </c>
      <c r="F94" s="5">
        <v>175418473896</v>
      </c>
      <c r="G94" s="5">
        <v>164672046190</v>
      </c>
      <c r="I94" s="5">
        <v>175281564318</v>
      </c>
      <c r="J94" s="5">
        <v>166642637269</v>
      </c>
      <c r="K94" s="5">
        <v>160735583659</v>
      </c>
      <c r="L94" s="5">
        <v>258218657570</v>
      </c>
      <c r="M94" s="5">
        <v>284502592712</v>
      </c>
      <c r="N94" s="5">
        <v>259724480587</v>
      </c>
      <c r="O94" s="5">
        <v>143364903781</v>
      </c>
    </row>
    <row r="95" spans="3:15" x14ac:dyDescent="0.35">
      <c r="C95" t="s">
        <v>116</v>
      </c>
      <c r="D95" s="5">
        <v>444912770525</v>
      </c>
      <c r="E95" s="5">
        <v>424926409540</v>
      </c>
      <c r="F95" s="5">
        <v>426231197590</v>
      </c>
      <c r="G95" s="5">
        <v>405720396680</v>
      </c>
      <c r="I95" s="5">
        <v>424926409540</v>
      </c>
      <c r="J95" s="5">
        <v>411410159846</v>
      </c>
      <c r="K95" s="5">
        <v>409627129448</v>
      </c>
      <c r="L95" s="5">
        <v>482237445446</v>
      </c>
      <c r="M95" s="5">
        <v>535415794488</v>
      </c>
      <c r="N95" s="5">
        <v>465425972956</v>
      </c>
      <c r="O95" s="5">
        <v>352164572159</v>
      </c>
    </row>
    <row r="96" spans="3:15" x14ac:dyDescent="0.35">
      <c r="C96" t="s">
        <v>117</v>
      </c>
    </row>
    <row r="97" spans="3:15" x14ac:dyDescent="0.35">
      <c r="C97" t="s">
        <v>118</v>
      </c>
    </row>
    <row r="98" spans="3:15" x14ac:dyDescent="0.35">
      <c r="C98" t="s">
        <v>119</v>
      </c>
      <c r="D98" s="5">
        <v>79238448434</v>
      </c>
      <c r="E98" s="5">
        <v>65166208520</v>
      </c>
      <c r="F98" s="5">
        <v>68397536758</v>
      </c>
      <c r="G98" s="5">
        <v>52634098196</v>
      </c>
      <c r="I98" s="5">
        <v>65166208520</v>
      </c>
      <c r="J98" s="5">
        <v>34990510031</v>
      </c>
      <c r="K98" s="5">
        <v>45604900421</v>
      </c>
      <c r="L98" s="5">
        <v>82224571571</v>
      </c>
      <c r="M98" s="5">
        <v>129379023156</v>
      </c>
      <c r="N98" s="5">
        <v>48303506813</v>
      </c>
      <c r="O98" s="5">
        <v>28690806829</v>
      </c>
    </row>
    <row r="99" spans="3:15" x14ac:dyDescent="0.35">
      <c r="C99" t="s">
        <v>285</v>
      </c>
      <c r="D99" s="5">
        <v>14900000000</v>
      </c>
      <c r="N99" s="5">
        <v>9996299579</v>
      </c>
    </row>
    <row r="100" spans="3:15" x14ac:dyDescent="0.35">
      <c r="C100" t="s">
        <v>120</v>
      </c>
    </row>
    <row r="101" spans="3:15" x14ac:dyDescent="0.35">
      <c r="C101" t="s">
        <v>286</v>
      </c>
      <c r="D101" s="5">
        <v>52673589026</v>
      </c>
      <c r="E101" s="5">
        <v>54449825123</v>
      </c>
      <c r="F101" s="5">
        <v>57847224374</v>
      </c>
      <c r="G101" s="5">
        <v>43740904700</v>
      </c>
      <c r="I101" s="5">
        <v>54449825123</v>
      </c>
      <c r="J101" s="5">
        <v>23797327006</v>
      </c>
      <c r="K101" s="5">
        <v>33472254988</v>
      </c>
      <c r="L101" s="5">
        <v>64692210722</v>
      </c>
      <c r="M101" s="5">
        <v>113740257777</v>
      </c>
      <c r="N101" s="5">
        <v>31685449301</v>
      </c>
      <c r="O101" s="5">
        <v>22961968772</v>
      </c>
    </row>
    <row r="102" spans="3:15" x14ac:dyDescent="0.35">
      <c r="C102" t="s">
        <v>122</v>
      </c>
      <c r="D102" s="5">
        <v>411992584</v>
      </c>
      <c r="E102" s="5">
        <v>364385041</v>
      </c>
      <c r="F102" s="5">
        <v>109742995</v>
      </c>
      <c r="G102" s="5">
        <v>2739131933</v>
      </c>
      <c r="I102" s="5">
        <v>364385041</v>
      </c>
      <c r="J102" s="5">
        <v>20170432</v>
      </c>
      <c r="K102" s="5">
        <v>3494991053</v>
      </c>
      <c r="L102" s="5">
        <v>580542547</v>
      </c>
      <c r="M102" s="5">
        <v>497074624</v>
      </c>
      <c r="N102" s="5">
        <v>944838508</v>
      </c>
      <c r="O102" s="5">
        <v>4526610748</v>
      </c>
    </row>
    <row r="103" spans="3:15" x14ac:dyDescent="0.35">
      <c r="C103" t="s">
        <v>121</v>
      </c>
      <c r="D103" s="5">
        <v>1237894932</v>
      </c>
      <c r="E103" s="5">
        <v>1961269813</v>
      </c>
      <c r="F103" s="5">
        <v>3330751312</v>
      </c>
      <c r="G103" s="5">
        <v>663454801</v>
      </c>
      <c r="I103" s="5">
        <v>1961269813</v>
      </c>
      <c r="J103" s="5">
        <v>45601507</v>
      </c>
      <c r="K103" s="5">
        <v>120040884</v>
      </c>
      <c r="L103" s="5">
        <v>219653478</v>
      </c>
      <c r="M103" s="5">
        <v>29513651</v>
      </c>
      <c r="N103" s="5">
        <v>3886852</v>
      </c>
    </row>
    <row r="104" spans="3:15" x14ac:dyDescent="0.35">
      <c r="C104" t="s">
        <v>287</v>
      </c>
      <c r="D104" s="5">
        <v>1237894932</v>
      </c>
      <c r="E104" s="5">
        <v>1961269813</v>
      </c>
      <c r="F104" s="5">
        <v>3330751312</v>
      </c>
      <c r="G104" s="5">
        <v>663454801</v>
      </c>
      <c r="I104" s="5">
        <v>1961269813</v>
      </c>
      <c r="J104" s="5">
        <v>45601507</v>
      </c>
      <c r="K104" s="5">
        <v>120040884</v>
      </c>
      <c r="L104" s="5">
        <v>219653478</v>
      </c>
      <c r="M104" s="5">
        <v>29513651</v>
      </c>
      <c r="N104" s="5">
        <v>3886852</v>
      </c>
      <c r="O104" s="5">
        <v>9800000</v>
      </c>
    </row>
    <row r="105" spans="3:15" x14ac:dyDescent="0.35">
      <c r="C105" t="s">
        <v>123</v>
      </c>
      <c r="D105" s="5">
        <v>3360305760</v>
      </c>
      <c r="E105" s="5">
        <v>3232830418</v>
      </c>
      <c r="F105" s="5">
        <v>802605553</v>
      </c>
      <c r="G105" s="5">
        <v>847338183</v>
      </c>
      <c r="I105" s="5">
        <v>3232830418</v>
      </c>
      <c r="J105" s="5">
        <v>1082584861</v>
      </c>
      <c r="K105" s="5">
        <v>1318128038</v>
      </c>
      <c r="L105" s="5">
        <v>1001164824</v>
      </c>
      <c r="M105" s="5">
        <v>693490894</v>
      </c>
      <c r="N105" s="5">
        <v>384013970</v>
      </c>
      <c r="O105" s="5">
        <v>207762320</v>
      </c>
    </row>
    <row r="106" spans="3:15" x14ac:dyDescent="0.35">
      <c r="C106" t="s">
        <v>124</v>
      </c>
    </row>
    <row r="107" spans="3:15" x14ac:dyDescent="0.35">
      <c r="C107" t="s">
        <v>126</v>
      </c>
      <c r="M107" s="5">
        <v>47676210</v>
      </c>
      <c r="N107" s="5">
        <v>289018603</v>
      </c>
      <c r="O107" s="5">
        <v>154800000</v>
      </c>
    </row>
    <row r="108" spans="3:15" x14ac:dyDescent="0.35">
      <c r="C108" t="s">
        <v>127</v>
      </c>
      <c r="D108" s="5">
        <v>11953640664</v>
      </c>
      <c r="E108" s="5">
        <v>12008249932</v>
      </c>
      <c r="F108" s="5">
        <v>11503817650</v>
      </c>
      <c r="G108" s="5">
        <v>11586867968</v>
      </c>
      <c r="I108" s="5">
        <v>12008249932</v>
      </c>
      <c r="J108" s="5">
        <v>12196631218</v>
      </c>
      <c r="K108" s="5">
        <v>10583759668</v>
      </c>
      <c r="L108" s="5">
        <v>13488802810</v>
      </c>
      <c r="M108" s="5">
        <v>14902136035</v>
      </c>
      <c r="N108" s="5">
        <v>19361751053</v>
      </c>
      <c r="O108" s="5">
        <v>17191216469</v>
      </c>
    </row>
    <row r="109" spans="3:15" x14ac:dyDescent="0.35">
      <c r="C109" t="s">
        <v>128</v>
      </c>
      <c r="D109" s="5">
        <v>11953640664</v>
      </c>
      <c r="E109" s="5">
        <v>12008249932</v>
      </c>
      <c r="F109" s="5">
        <v>11503817650</v>
      </c>
      <c r="G109" s="5">
        <v>11586867968</v>
      </c>
      <c r="I109" s="5">
        <v>12008249932</v>
      </c>
      <c r="J109" s="5">
        <v>12196631218</v>
      </c>
      <c r="K109" s="5">
        <v>10583759668</v>
      </c>
      <c r="L109" s="5">
        <v>13488802810</v>
      </c>
      <c r="M109" s="5">
        <v>14902136035</v>
      </c>
      <c r="N109" s="5">
        <v>19361751053</v>
      </c>
      <c r="O109" s="5">
        <v>17191216469</v>
      </c>
    </row>
    <row r="110" spans="3:15" x14ac:dyDescent="0.35">
      <c r="C110" t="s">
        <v>129</v>
      </c>
    </row>
    <row r="111" spans="3:15" x14ac:dyDescent="0.35">
      <c r="C111" t="s">
        <v>130</v>
      </c>
      <c r="N111" s="5">
        <v>164272000</v>
      </c>
      <c r="O111" s="5">
        <v>116100000</v>
      </c>
    </row>
    <row r="112" spans="3:15" x14ac:dyDescent="0.35">
      <c r="C112" t="s">
        <v>290</v>
      </c>
    </row>
    <row r="113" spans="2:15" x14ac:dyDescent="0.35">
      <c r="C113" t="s">
        <v>132</v>
      </c>
      <c r="D113" s="5">
        <v>91192089098</v>
      </c>
      <c r="E113" s="5">
        <v>77174458452</v>
      </c>
      <c r="F113" s="5">
        <v>79901354408</v>
      </c>
      <c r="G113" s="5">
        <v>64220966164</v>
      </c>
      <c r="I113" s="5">
        <v>77174458452</v>
      </c>
      <c r="J113" s="5">
        <v>47187141249</v>
      </c>
      <c r="K113" s="5">
        <v>56188660089</v>
      </c>
      <c r="L113" s="5">
        <v>95713374381</v>
      </c>
      <c r="M113" s="5">
        <v>144281159191</v>
      </c>
      <c r="N113" s="5">
        <v>67665257866</v>
      </c>
      <c r="O113" s="5">
        <v>45882023298</v>
      </c>
    </row>
    <row r="114" spans="2:15" x14ac:dyDescent="0.35">
      <c r="C114" t="s">
        <v>133</v>
      </c>
    </row>
    <row r="115" spans="2:15" x14ac:dyDescent="0.35">
      <c r="C115" t="s">
        <v>134</v>
      </c>
      <c r="D115" s="5">
        <v>250000000000</v>
      </c>
      <c r="E115" s="5">
        <v>250000000000</v>
      </c>
      <c r="F115" s="5">
        <v>250000000000</v>
      </c>
      <c r="G115" s="5">
        <v>250000000000</v>
      </c>
      <c r="I115" s="5">
        <v>250000000000</v>
      </c>
      <c r="J115" s="5">
        <v>250000000000</v>
      </c>
      <c r="K115" s="5">
        <v>250000000000</v>
      </c>
      <c r="L115" s="5">
        <v>250000000000</v>
      </c>
      <c r="M115" s="5">
        <v>250000000000</v>
      </c>
      <c r="N115" s="5">
        <v>250000000000</v>
      </c>
      <c r="O115" s="5">
        <v>200000000000</v>
      </c>
    </row>
    <row r="116" spans="2:15" x14ac:dyDescent="0.35">
      <c r="C116" t="s">
        <v>135</v>
      </c>
      <c r="D116" s="5">
        <v>102008092449</v>
      </c>
      <c r="E116" s="5">
        <v>102008092449</v>
      </c>
      <c r="F116" s="5">
        <v>102008092449</v>
      </c>
      <c r="G116" s="5">
        <v>102008092449</v>
      </c>
      <c r="I116" s="5">
        <v>102008092449</v>
      </c>
      <c r="J116" s="5">
        <v>102008092449</v>
      </c>
      <c r="K116" s="5">
        <v>102008092449</v>
      </c>
      <c r="L116" s="5">
        <v>102008092449</v>
      </c>
      <c r="M116" s="5">
        <v>102008092449</v>
      </c>
      <c r="N116" s="5">
        <v>102008092449</v>
      </c>
      <c r="O116" s="5">
        <v>101590070540</v>
      </c>
    </row>
    <row r="117" spans="2:15" x14ac:dyDescent="0.35">
      <c r="C117" t="s">
        <v>136</v>
      </c>
      <c r="D117" s="5">
        <v>31716903250</v>
      </c>
      <c r="E117" s="5">
        <v>25748031972</v>
      </c>
      <c r="F117" s="5">
        <v>24325373736</v>
      </c>
      <c r="G117" s="5">
        <v>19494720417</v>
      </c>
      <c r="I117" s="5">
        <v>25748031972</v>
      </c>
      <c r="J117" s="5">
        <v>12213652742</v>
      </c>
      <c r="K117" s="5">
        <v>1428924831</v>
      </c>
      <c r="L117" s="5">
        <v>-20977891177</v>
      </c>
      <c r="M117" s="5">
        <v>-14091998949</v>
      </c>
      <c r="N117" s="5">
        <v>-8740052187</v>
      </c>
      <c r="O117" s="5">
        <v>4707048268</v>
      </c>
    </row>
    <row r="118" spans="2:15" x14ac:dyDescent="0.35">
      <c r="C118" t="s">
        <v>137</v>
      </c>
      <c r="D118" s="5">
        <v>200000000</v>
      </c>
      <c r="E118" s="5">
        <v>200000000</v>
      </c>
      <c r="F118" s="5">
        <v>200000000</v>
      </c>
      <c r="G118" s="5">
        <v>200000000</v>
      </c>
      <c r="I118" s="5">
        <v>200000000</v>
      </c>
      <c r="J118" s="5">
        <v>100000000</v>
      </c>
    </row>
    <row r="119" spans="2:15" x14ac:dyDescent="0.35">
      <c r="C119" t="s">
        <v>138</v>
      </c>
      <c r="D119" s="5">
        <v>31516903250</v>
      </c>
      <c r="E119" s="5">
        <v>25548031972</v>
      </c>
      <c r="F119" s="5">
        <v>24125373736</v>
      </c>
      <c r="G119" s="5">
        <v>19294720417</v>
      </c>
      <c r="I119" s="5">
        <v>25548031972</v>
      </c>
      <c r="J119" s="5">
        <v>12113652742</v>
      </c>
    </row>
    <row r="120" spans="2:15" x14ac:dyDescent="0.35">
      <c r="C120" t="s">
        <v>139</v>
      </c>
      <c r="D120" s="5">
        <v>31716903250</v>
      </c>
      <c r="E120" s="5">
        <v>25748031972</v>
      </c>
      <c r="F120" s="5">
        <v>24325373736</v>
      </c>
      <c r="G120" s="5">
        <v>19494720417</v>
      </c>
      <c r="I120" s="5">
        <v>25748031972</v>
      </c>
      <c r="J120" s="5">
        <v>12213652742</v>
      </c>
      <c r="K120" s="5">
        <v>1428924831</v>
      </c>
      <c r="L120" s="5">
        <v>-20977891177</v>
      </c>
      <c r="M120" s="5">
        <v>-14091998949</v>
      </c>
      <c r="N120" s="5">
        <v>-8740052187</v>
      </c>
      <c r="O120" s="5">
        <v>4707048268</v>
      </c>
    </row>
    <row r="121" spans="2:15" x14ac:dyDescent="0.35">
      <c r="C121" t="s">
        <v>291</v>
      </c>
      <c r="D121" s="5">
        <v>-69872</v>
      </c>
      <c r="E121" s="5">
        <v>71067</v>
      </c>
      <c r="F121" s="5">
        <v>621397</v>
      </c>
      <c r="G121" s="5">
        <v>862049</v>
      </c>
      <c r="I121" s="5">
        <v>71067</v>
      </c>
      <c r="J121" s="5">
        <v>1273406</v>
      </c>
      <c r="K121" s="5">
        <v>1452079</v>
      </c>
      <c r="L121" s="5">
        <v>55493869793</v>
      </c>
      <c r="M121" s="5">
        <v>53218541797</v>
      </c>
      <c r="N121" s="5">
        <v>54492674828</v>
      </c>
      <c r="O121" s="5">
        <v>-14569947</v>
      </c>
    </row>
    <row r="122" spans="2:15" x14ac:dyDescent="0.35">
      <c r="C122" t="s">
        <v>9</v>
      </c>
      <c r="D122" s="5">
        <v>353720681427</v>
      </c>
      <c r="E122" s="5">
        <v>347751951088</v>
      </c>
      <c r="F122" s="5">
        <v>346329843182</v>
      </c>
      <c r="G122" s="5">
        <v>341499430515</v>
      </c>
      <c r="I122" s="5">
        <v>347751951088</v>
      </c>
      <c r="J122" s="5">
        <v>364223018597</v>
      </c>
      <c r="K122" s="5">
        <v>353438469359</v>
      </c>
      <c r="L122" s="5">
        <v>386524071065</v>
      </c>
      <c r="M122" s="5">
        <v>391134635297</v>
      </c>
      <c r="N122" s="5">
        <v>397760715090</v>
      </c>
      <c r="O122" s="5">
        <v>306282548861</v>
      </c>
    </row>
    <row r="123" spans="2:15" x14ac:dyDescent="0.35">
      <c r="C123" t="s">
        <v>140</v>
      </c>
      <c r="D123" s="5">
        <v>444912770525</v>
      </c>
      <c r="E123" s="5">
        <v>424926409540</v>
      </c>
      <c r="F123" s="5">
        <v>426231197590</v>
      </c>
      <c r="G123" s="5">
        <v>405720396679</v>
      </c>
      <c r="I123" s="5">
        <v>424926409540</v>
      </c>
      <c r="J123" s="5">
        <v>411410159846</v>
      </c>
      <c r="K123" s="5">
        <v>409627129448</v>
      </c>
      <c r="L123" s="5">
        <v>482237445446</v>
      </c>
      <c r="M123" s="5">
        <v>535415794488</v>
      </c>
      <c r="N123" s="5">
        <v>465425972956</v>
      </c>
      <c r="O123" s="5">
        <v>352164572159</v>
      </c>
    </row>
    <row r="124" spans="2:15" x14ac:dyDescent="0.35">
      <c r="C124" t="s">
        <v>141</v>
      </c>
      <c r="D124" s="5">
        <v>2500000000</v>
      </c>
      <c r="E124" s="5">
        <v>2500000000</v>
      </c>
      <c r="F124" s="5">
        <v>2500000000</v>
      </c>
      <c r="G124" s="5">
        <v>2500000000</v>
      </c>
      <c r="I124" s="5">
        <v>2500000000</v>
      </c>
      <c r="J124" s="5">
        <v>2500000000</v>
      </c>
      <c r="K124" s="5">
        <v>2500000000</v>
      </c>
      <c r="L124" s="5">
        <v>2500000000</v>
      </c>
      <c r="M124" s="5">
        <v>2500000000</v>
      </c>
      <c r="N124" s="5">
        <v>2500000000</v>
      </c>
      <c r="O124" s="5">
        <v>2000000000</v>
      </c>
    </row>
    <row r="126" spans="2:15" x14ac:dyDescent="0.35">
      <c r="B126" t="s">
        <v>142</v>
      </c>
      <c r="C126" t="s">
        <v>143</v>
      </c>
      <c r="D126" s="5">
        <v>537848243</v>
      </c>
      <c r="E126" s="5">
        <v>34031807075</v>
      </c>
      <c r="F126" s="5">
        <v>22537176620</v>
      </c>
      <c r="G126" s="5">
        <v>-40393014244</v>
      </c>
      <c r="I126" s="5">
        <v>9542601116</v>
      </c>
      <c r="J126" s="5">
        <v>43535359412</v>
      </c>
      <c r="K126" s="5">
        <v>108979799538</v>
      </c>
      <c r="L126" s="5">
        <v>-3992485093</v>
      </c>
      <c r="M126" s="5">
        <v>-28801932481</v>
      </c>
      <c r="N126" s="5">
        <v>30193770448</v>
      </c>
      <c r="O126" s="5">
        <v>40515291500</v>
      </c>
    </row>
    <row r="127" spans="2:15" x14ac:dyDescent="0.35">
      <c r="C127" t="s">
        <v>292</v>
      </c>
      <c r="D127" s="5">
        <v>63975097471</v>
      </c>
      <c r="E127" s="5">
        <v>63522663234</v>
      </c>
      <c r="F127" s="5">
        <v>54388899762</v>
      </c>
      <c r="G127" s="5">
        <v>37445868856</v>
      </c>
      <c r="I127" s="5">
        <v>193898893483</v>
      </c>
      <c r="J127" s="5">
        <v>220269704983</v>
      </c>
      <c r="K127" s="5">
        <v>606181920441</v>
      </c>
      <c r="L127" s="5">
        <v>529173765791</v>
      </c>
      <c r="M127" s="5">
        <v>444166919192</v>
      </c>
      <c r="N127" s="5">
        <v>276974917133</v>
      </c>
      <c r="O127" s="5">
        <v>492285158728</v>
      </c>
    </row>
    <row r="128" spans="2:15" x14ac:dyDescent="0.35">
      <c r="C128" t="s">
        <v>299</v>
      </c>
      <c r="D128" s="5">
        <v>452009238</v>
      </c>
      <c r="E128" s="5">
        <v>4069691422</v>
      </c>
      <c r="F128" s="5">
        <v>-2385116931</v>
      </c>
      <c r="G128" s="5">
        <v>1121474151</v>
      </c>
      <c r="I128" s="5">
        <v>4069691422</v>
      </c>
      <c r="J128" s="5">
        <v>4855690446</v>
      </c>
      <c r="K128" s="5">
        <v>630194947</v>
      </c>
      <c r="L128" s="5">
        <v>98425494</v>
      </c>
      <c r="M128" s="5">
        <v>766257939</v>
      </c>
      <c r="N128" s="5">
        <v>2121604823</v>
      </c>
      <c r="O128" s="5">
        <v>1982103248</v>
      </c>
    </row>
    <row r="129" spans="3:15" x14ac:dyDescent="0.35">
      <c r="C129" t="s">
        <v>1341</v>
      </c>
      <c r="E129" s="5">
        <v>-3336804289</v>
      </c>
      <c r="F129" s="5">
        <v>3336804289</v>
      </c>
    </row>
    <row r="130" spans="3:15" x14ac:dyDescent="0.35">
      <c r="C130" t="s">
        <v>145</v>
      </c>
      <c r="D130" s="5">
        <v>-72912190684</v>
      </c>
      <c r="E130" s="5">
        <v>-31452867704</v>
      </c>
      <c r="F130" s="5">
        <v>-43984781272</v>
      </c>
      <c r="G130" s="5">
        <v>-66785202445</v>
      </c>
      <c r="I130" s="5">
        <v>-185161572411</v>
      </c>
      <c r="J130" s="5">
        <v>-176349667647</v>
      </c>
      <c r="K130" s="5">
        <v>-489186030931</v>
      </c>
      <c r="L130" s="5">
        <v>-530596980584</v>
      </c>
      <c r="M130" s="5">
        <v>-469567901430</v>
      </c>
      <c r="N130" s="5">
        <v>-237050640457</v>
      </c>
      <c r="O130" s="5">
        <v>-443059929157</v>
      </c>
    </row>
    <row r="131" spans="3:15" x14ac:dyDescent="0.35">
      <c r="C131" t="s">
        <v>147</v>
      </c>
      <c r="D131" s="5">
        <v>-2930708446</v>
      </c>
      <c r="E131" s="5">
        <v>452141279</v>
      </c>
      <c r="F131" s="5">
        <v>337786344</v>
      </c>
      <c r="G131" s="5">
        <v>-917436377</v>
      </c>
      <c r="I131" s="5">
        <v>-3242260820</v>
      </c>
      <c r="J131" s="5">
        <v>-3609265937</v>
      </c>
      <c r="K131" s="5">
        <v>-3161479020</v>
      </c>
      <c r="L131" s="5">
        <v>-2391216374</v>
      </c>
      <c r="M131" s="5">
        <v>-2615283651</v>
      </c>
      <c r="N131" s="5">
        <v>-8466148270</v>
      </c>
      <c r="O131" s="5">
        <v>-10144076868</v>
      </c>
    </row>
    <row r="132" spans="3:15" x14ac:dyDescent="0.35">
      <c r="C132" t="s">
        <v>296</v>
      </c>
      <c r="E132" s="5">
        <v>692813569</v>
      </c>
      <c r="F132" s="5">
        <v>-636963418</v>
      </c>
      <c r="G132" s="5">
        <v>-22770961</v>
      </c>
      <c r="J132" s="5">
        <v>-374972395</v>
      </c>
      <c r="K132" s="5">
        <v>-1615977605</v>
      </c>
      <c r="M132" s="5">
        <v>-297416037</v>
      </c>
      <c r="N132" s="5">
        <v>-740584140</v>
      </c>
      <c r="O132" s="5">
        <v>-236660941</v>
      </c>
    </row>
    <row r="133" spans="3:15" x14ac:dyDescent="0.35">
      <c r="C133" t="s">
        <v>506</v>
      </c>
      <c r="E133" s="5">
        <v>1607547161</v>
      </c>
      <c r="I133" s="5">
        <v>1607547161</v>
      </c>
    </row>
    <row r="134" spans="3:15" x14ac:dyDescent="0.35">
      <c r="C134" t="s">
        <v>1342</v>
      </c>
      <c r="D134" s="5">
        <v>11953640664</v>
      </c>
      <c r="E134" s="5">
        <v>-1523377597</v>
      </c>
      <c r="F134" s="5">
        <v>11480547846</v>
      </c>
      <c r="G134" s="5">
        <v>-11234947468</v>
      </c>
      <c r="I134" s="5">
        <v>-1629697719</v>
      </c>
      <c r="J134" s="5">
        <v>-1256130038</v>
      </c>
      <c r="K134" s="5">
        <v>-3868828294</v>
      </c>
      <c r="L134" s="5">
        <v>-276479420</v>
      </c>
      <c r="M134" s="5">
        <v>-1254508494</v>
      </c>
      <c r="N134" s="5">
        <v>-2645378641</v>
      </c>
      <c r="O134" s="5">
        <v>-311303510</v>
      </c>
    </row>
    <row r="135" spans="3:15" x14ac:dyDescent="0.35">
      <c r="C135" t="s">
        <v>330</v>
      </c>
    </row>
    <row r="136" spans="3:15" x14ac:dyDescent="0.35">
      <c r="C136" t="s">
        <v>150</v>
      </c>
      <c r="E136" s="5">
        <v>-30004244400</v>
      </c>
      <c r="G136" s="5">
        <v>-2500000000</v>
      </c>
      <c r="I136" s="5">
        <v>-32504244400</v>
      </c>
      <c r="J136" s="5">
        <v>-1250000000</v>
      </c>
      <c r="M136" s="5">
        <v>-10401913972</v>
      </c>
      <c r="N136" s="5">
        <v>121462991706</v>
      </c>
      <c r="O136" s="5">
        <v>-10286358000</v>
      </c>
    </row>
    <row r="137" spans="3:15" x14ac:dyDescent="0.35">
      <c r="C137" t="s">
        <v>151</v>
      </c>
      <c r="D137" s="5">
        <v>-2743844496</v>
      </c>
      <c r="E137" s="5">
        <v>-6290963714</v>
      </c>
      <c r="F137" s="5">
        <v>-22497760940</v>
      </c>
      <c r="G137" s="5">
        <v>236657019</v>
      </c>
      <c r="I137" s="5">
        <v>-29600184996</v>
      </c>
      <c r="J137" s="5">
        <v>-16937308472</v>
      </c>
      <c r="K137" s="5">
        <v>48923386776</v>
      </c>
      <c r="L137" s="5">
        <v>-7251205315</v>
      </c>
      <c r="M137" s="5">
        <v>-41521846959</v>
      </c>
      <c r="N137" s="5">
        <v>-120841876307</v>
      </c>
      <c r="O137" s="5">
        <v>-11396817901</v>
      </c>
    </row>
    <row r="138" spans="3:15" x14ac:dyDescent="0.35">
      <c r="C138" t="s">
        <v>152</v>
      </c>
      <c r="D138" s="5">
        <v>2702703</v>
      </c>
      <c r="E138" s="5">
        <v>6</v>
      </c>
      <c r="F138" s="5">
        <v>24324324</v>
      </c>
      <c r="G138" s="5">
        <v>-17342348</v>
      </c>
      <c r="I138" s="5">
        <v>181981982</v>
      </c>
      <c r="J138" s="5">
        <v>54054054</v>
      </c>
      <c r="K138" s="5">
        <v>252560154</v>
      </c>
      <c r="L138" s="5">
        <v>409090909</v>
      </c>
      <c r="M138" s="5">
        <v>302636364</v>
      </c>
      <c r="N138" s="5">
        <v>1469633259</v>
      </c>
      <c r="O138" s="5">
        <v>2424545455</v>
      </c>
    </row>
    <row r="139" spans="3:15" x14ac:dyDescent="0.35">
      <c r="C139" t="s">
        <v>1343</v>
      </c>
      <c r="K139" s="5">
        <v>119468300000</v>
      </c>
    </row>
    <row r="140" spans="3:15" x14ac:dyDescent="0.35">
      <c r="C140" t="s">
        <v>1344</v>
      </c>
      <c r="J140" s="5">
        <v>5000000000</v>
      </c>
    </row>
    <row r="141" spans="3:15" x14ac:dyDescent="0.35">
      <c r="C141" t="s">
        <v>155</v>
      </c>
      <c r="D141" s="5">
        <v>-2746547199</v>
      </c>
      <c r="E141" s="5">
        <v>154976280</v>
      </c>
      <c r="F141" s="5">
        <v>-22522085264</v>
      </c>
      <c r="G141" s="5">
        <v>253999367</v>
      </c>
      <c r="I141" s="5">
        <v>-23336226978</v>
      </c>
      <c r="J141" s="5">
        <v>-11362254603</v>
      </c>
      <c r="K141" s="5">
        <v>-65370704378</v>
      </c>
      <c r="L141" s="5">
        <v>-5600796224</v>
      </c>
      <c r="M141" s="5">
        <v>-40788008323</v>
      </c>
      <c r="N141" s="5">
        <v>-121725025566</v>
      </c>
      <c r="O141" s="5">
        <v>-13703142901</v>
      </c>
    </row>
    <row r="142" spans="3:15" x14ac:dyDescent="0.35">
      <c r="C142" t="s">
        <v>1070</v>
      </c>
      <c r="J142" s="5">
        <v>-10434107923</v>
      </c>
      <c r="K142" s="5">
        <v>-7492724000</v>
      </c>
    </row>
    <row r="143" spans="3:15" x14ac:dyDescent="0.35">
      <c r="C143" t="s">
        <v>916</v>
      </c>
      <c r="E143" s="5">
        <v>-6418400000</v>
      </c>
      <c r="I143" s="5">
        <v>-6418400000</v>
      </c>
    </row>
    <row r="144" spans="3:15" x14ac:dyDescent="0.35">
      <c r="C144" t="s">
        <v>156</v>
      </c>
      <c r="E144" s="5">
        <v>-27540000</v>
      </c>
      <c r="I144" s="5">
        <v>-27540000</v>
      </c>
      <c r="J144" s="5">
        <v>-195000000</v>
      </c>
      <c r="K144" s="5">
        <v>-234045000</v>
      </c>
      <c r="L144" s="5">
        <v>-59500000</v>
      </c>
      <c r="M144" s="5">
        <v>-1036475000</v>
      </c>
      <c r="N144" s="5">
        <v>-586484000</v>
      </c>
      <c r="O144" s="5">
        <v>-118220455</v>
      </c>
    </row>
    <row r="145" spans="3:15" x14ac:dyDescent="0.35">
      <c r="C145" t="s">
        <v>1068</v>
      </c>
    </row>
    <row r="146" spans="3:15" x14ac:dyDescent="0.35">
      <c r="C146" t="s">
        <v>1345</v>
      </c>
      <c r="K146" s="5">
        <v>2300000000</v>
      </c>
      <c r="L146" s="5">
        <v>-2000000000</v>
      </c>
    </row>
    <row r="147" spans="3:15" x14ac:dyDescent="0.35">
      <c r="C147" t="s">
        <v>164</v>
      </c>
      <c r="E147" s="5">
        <v>-30004244400</v>
      </c>
      <c r="G147" s="5">
        <v>-2500000000</v>
      </c>
      <c r="I147" s="5">
        <v>-32504244400</v>
      </c>
      <c r="J147" s="5">
        <v>-1250000000</v>
      </c>
      <c r="M147" s="5">
        <v>-10401913972</v>
      </c>
      <c r="N147" s="5">
        <v>121462991706</v>
      </c>
      <c r="O147" s="5">
        <v>-10286358000</v>
      </c>
    </row>
    <row r="148" spans="3:15" x14ac:dyDescent="0.35">
      <c r="C148" t="s">
        <v>321</v>
      </c>
      <c r="N148" s="5">
        <v>9996299579</v>
      </c>
    </row>
    <row r="149" spans="3:15" x14ac:dyDescent="0.35">
      <c r="C149" t="s">
        <v>1346</v>
      </c>
      <c r="N149" s="5">
        <v>50418021909</v>
      </c>
    </row>
    <row r="150" spans="3:15" x14ac:dyDescent="0.35">
      <c r="C150" t="s">
        <v>1347</v>
      </c>
      <c r="N150" s="5">
        <v>61445000000</v>
      </c>
    </row>
    <row r="151" spans="3:15" x14ac:dyDescent="0.35">
      <c r="C151" t="s">
        <v>1348</v>
      </c>
      <c r="O151" s="5">
        <v>-100000000000</v>
      </c>
    </row>
    <row r="152" spans="3:15" x14ac:dyDescent="0.35">
      <c r="C152" t="s">
        <v>1349</v>
      </c>
      <c r="O152" s="5">
        <v>100000000000</v>
      </c>
    </row>
    <row r="153" spans="3:15" x14ac:dyDescent="0.35">
      <c r="C153" t="s">
        <v>1350</v>
      </c>
      <c r="E153" s="5">
        <v>-30004244400</v>
      </c>
      <c r="I153" s="5">
        <v>-30004244400</v>
      </c>
    </row>
    <row r="154" spans="3:15" x14ac:dyDescent="0.35">
      <c r="C154" t="s">
        <v>341</v>
      </c>
      <c r="G154" s="5">
        <v>-2500000000</v>
      </c>
      <c r="I154" s="5">
        <v>-2500000000</v>
      </c>
      <c r="J154" s="5">
        <v>-1250000000</v>
      </c>
      <c r="O154" s="5">
        <v>-10000000000</v>
      </c>
    </row>
    <row r="155" spans="3:15" x14ac:dyDescent="0.35">
      <c r="C155" t="s">
        <v>165</v>
      </c>
      <c r="M155" s="5">
        <v>-9996299579</v>
      </c>
    </row>
    <row r="156" spans="3:15" x14ac:dyDescent="0.35">
      <c r="C156" t="s">
        <v>912</v>
      </c>
      <c r="M156" s="5">
        <v>-405614393</v>
      </c>
      <c r="N156" s="5">
        <v>-396329782</v>
      </c>
      <c r="O156" s="5">
        <v>-286358000</v>
      </c>
    </row>
    <row r="157" spans="3:15" x14ac:dyDescent="0.35">
      <c r="C157" t="s">
        <v>174</v>
      </c>
      <c r="D157" s="5">
        <v>-2205996253</v>
      </c>
      <c r="E157" s="5">
        <v>-2263401039</v>
      </c>
      <c r="F157" s="5">
        <v>39415680</v>
      </c>
      <c r="G157" s="5">
        <v>-42656357225</v>
      </c>
      <c r="I157" s="5">
        <v>-52561828280</v>
      </c>
      <c r="J157" s="5">
        <v>25348050940</v>
      </c>
      <c r="K157" s="5">
        <v>157903186314</v>
      </c>
      <c r="L157" s="5">
        <v>-11243690408</v>
      </c>
      <c r="M157" s="5">
        <v>-80725693412</v>
      </c>
      <c r="N157" s="5">
        <v>30814885847</v>
      </c>
      <c r="O157" s="5">
        <v>18832115599</v>
      </c>
    </row>
    <row r="158" spans="3:15" x14ac:dyDescent="0.35">
      <c r="C158" t="s">
        <v>175</v>
      </c>
      <c r="D158" s="5">
        <v>86856074226</v>
      </c>
      <c r="I158" s="5">
        <v>139417902506</v>
      </c>
      <c r="J158" s="5">
        <v>114069851566</v>
      </c>
      <c r="K158" s="5">
        <v>14416928423</v>
      </c>
      <c r="L158" s="5">
        <v>25660618831</v>
      </c>
      <c r="M158" s="5">
        <v>106386312243</v>
      </c>
      <c r="N158" s="5">
        <v>75571426396</v>
      </c>
      <c r="O158" s="5">
        <v>56739310797</v>
      </c>
    </row>
    <row r="159" spans="3:15" x14ac:dyDescent="0.35">
      <c r="C159" t="s">
        <v>1351</v>
      </c>
      <c r="K159" s="5">
        <v>-58250263171</v>
      </c>
    </row>
    <row r="160" spans="3:15" x14ac:dyDescent="0.35">
      <c r="C160" t="s">
        <v>381</v>
      </c>
      <c r="D160" s="5">
        <v>86856074226</v>
      </c>
      <c r="I160" s="5">
        <v>139417902506</v>
      </c>
      <c r="J160" s="5">
        <v>114069851566</v>
      </c>
      <c r="K160" s="5">
        <v>14416928423</v>
      </c>
      <c r="L160" s="5">
        <v>25660618831</v>
      </c>
      <c r="M160" s="5">
        <v>106386312243</v>
      </c>
      <c r="N160" s="5">
        <v>75571426396</v>
      </c>
      <c r="O160" s="5">
        <v>56739310797</v>
      </c>
    </row>
    <row r="161" spans="2:15" x14ac:dyDescent="0.35">
      <c r="C161" t="s">
        <v>176</v>
      </c>
      <c r="D161" s="5">
        <v>84650077973</v>
      </c>
      <c r="E161" s="5">
        <v>-2263401039</v>
      </c>
      <c r="F161" s="5">
        <v>39415680</v>
      </c>
      <c r="G161" s="5">
        <v>-42656357225</v>
      </c>
      <c r="I161" s="5">
        <v>86856074226</v>
      </c>
      <c r="J161" s="5">
        <v>139417902506</v>
      </c>
      <c r="K161" s="5">
        <v>114069851566</v>
      </c>
      <c r="L161" s="5">
        <v>14416928423</v>
      </c>
      <c r="M161" s="5">
        <v>25660618831</v>
      </c>
      <c r="N161" s="5">
        <v>106386312243</v>
      </c>
      <c r="O161" s="5">
        <v>75571426396</v>
      </c>
    </row>
    <row r="163" spans="2:15" x14ac:dyDescent="0.35">
      <c r="B163" t="s">
        <v>177</v>
      </c>
      <c r="C163" t="s">
        <v>11</v>
      </c>
      <c r="D163" s="5">
        <v>2500000000</v>
      </c>
      <c r="E163" s="5">
        <v>2500000000</v>
      </c>
      <c r="F163" s="5">
        <v>2500000000</v>
      </c>
      <c r="G163" s="5">
        <v>2500000000</v>
      </c>
      <c r="I163" s="5">
        <v>2500000000</v>
      </c>
      <c r="J163" s="5">
        <v>2500000000</v>
      </c>
      <c r="K163" s="5">
        <v>2500000000</v>
      </c>
      <c r="L163" s="5">
        <v>2500000000</v>
      </c>
      <c r="M163" s="5">
        <v>2500000000</v>
      </c>
      <c r="N163" s="5">
        <v>2500000000</v>
      </c>
      <c r="O163" s="5">
        <v>2000000000</v>
      </c>
    </row>
    <row r="164" spans="2:15" x14ac:dyDescent="0.35">
      <c r="C164" t="s">
        <v>178</v>
      </c>
      <c r="D164" s="6">
        <v>2.39</v>
      </c>
      <c r="E164" s="6">
        <v>0.42</v>
      </c>
      <c r="F164" s="6">
        <v>1.93</v>
      </c>
      <c r="G164" s="6">
        <v>0.98</v>
      </c>
    </row>
    <row r="165" spans="2:15" x14ac:dyDescent="0.35">
      <c r="C165" t="s">
        <v>179</v>
      </c>
      <c r="D165" s="6">
        <v>75.31</v>
      </c>
      <c r="E165" s="6">
        <v>380.95</v>
      </c>
      <c r="F165" s="6">
        <v>97.41</v>
      </c>
      <c r="G165" s="6">
        <v>156.12</v>
      </c>
    </row>
    <row r="166" spans="2:15" x14ac:dyDescent="0.35">
      <c r="C166" t="s">
        <v>62</v>
      </c>
      <c r="D166" s="6">
        <v>6.34</v>
      </c>
      <c r="E166" s="6">
        <v>5.67</v>
      </c>
      <c r="F166" s="6">
        <v>7.86</v>
      </c>
      <c r="G166" s="6">
        <v>7.08</v>
      </c>
    </row>
    <row r="167" spans="2:15" x14ac:dyDescent="0.35">
      <c r="C167" t="s">
        <v>180</v>
      </c>
      <c r="D167" s="5">
        <v>5480000000</v>
      </c>
      <c r="E167" s="5">
        <v>980000000</v>
      </c>
      <c r="F167" s="5">
        <v>3950000000</v>
      </c>
      <c r="G167" s="5">
        <v>2330000000</v>
      </c>
    </row>
    <row r="168" spans="2:15" x14ac:dyDescent="0.35">
      <c r="C168" t="s">
        <v>181</v>
      </c>
      <c r="D168" s="6">
        <v>1.34E-2</v>
      </c>
      <c r="E168" s="6">
        <v>2.3999999999999998E-3</v>
      </c>
      <c r="F168" s="6">
        <v>1.1299999999999999E-2</v>
      </c>
      <c r="G168" s="6">
        <v>6.0000000000000001E-3</v>
      </c>
    </row>
    <row r="169" spans="2:15" x14ac:dyDescent="0.35">
      <c r="C169" t="s">
        <v>182</v>
      </c>
      <c r="D169" s="6">
        <v>1.6899999999999998E-2</v>
      </c>
      <c r="E169" s="6">
        <v>3.0000000000000001E-3</v>
      </c>
      <c r="F169" s="6">
        <v>1.3899999999999999E-2</v>
      </c>
      <c r="G169" s="6">
        <v>7.1999999999999998E-3</v>
      </c>
    </row>
    <row r="170" spans="2:15" x14ac:dyDescent="0.35">
      <c r="C170" t="s">
        <v>183</v>
      </c>
      <c r="D170" s="6">
        <v>8.199999999999999E-3</v>
      </c>
      <c r="E170" s="6">
        <v>-2.7000000000000001E-3</v>
      </c>
      <c r="F170" s="6">
        <v>4.6999999999999993E-3</v>
      </c>
      <c r="G170" s="6">
        <v>-2.0000000000000001E-4</v>
      </c>
    </row>
    <row r="171" spans="2:15" x14ac:dyDescent="0.35">
      <c r="C171" t="s">
        <v>184</v>
      </c>
      <c r="D171" s="6">
        <v>61.11</v>
      </c>
      <c r="E171" s="6">
        <v>-21.5</v>
      </c>
      <c r="F171" s="6">
        <v>0.14000000000000001</v>
      </c>
      <c r="G171" s="6">
        <v>-0.01</v>
      </c>
    </row>
    <row r="172" spans="2:15" x14ac:dyDescent="0.35">
      <c r="C172" t="s">
        <v>185</v>
      </c>
      <c r="D172" s="5">
        <v>354000000000</v>
      </c>
      <c r="E172" s="5">
        <v>348000000000</v>
      </c>
      <c r="F172" s="5">
        <v>346000000000</v>
      </c>
      <c r="G172" s="5">
        <v>341000000000</v>
      </c>
    </row>
    <row r="173" spans="2:15" x14ac:dyDescent="0.35">
      <c r="C173" t="s">
        <v>186</v>
      </c>
      <c r="D173" s="6">
        <v>1.27</v>
      </c>
      <c r="E173" s="6">
        <v>1.1499999999999999</v>
      </c>
      <c r="F173" s="6">
        <v>1.36</v>
      </c>
      <c r="G173" s="6">
        <v>1.1200000000000001</v>
      </c>
    </row>
    <row r="174" spans="2:15" x14ac:dyDescent="0.35">
      <c r="C174" t="s">
        <v>187</v>
      </c>
      <c r="D174" s="6">
        <v>141.49</v>
      </c>
      <c r="E174" s="6">
        <v>139.1</v>
      </c>
      <c r="F174" s="6">
        <v>138.53</v>
      </c>
      <c r="G174" s="6">
        <v>136.6</v>
      </c>
    </row>
    <row r="175" spans="2:15" x14ac:dyDescent="0.35">
      <c r="C175" t="s">
        <v>188</v>
      </c>
      <c r="D175" s="6">
        <v>1.27</v>
      </c>
      <c r="E175" s="6">
        <v>1.1499999999999999</v>
      </c>
      <c r="F175" s="6">
        <v>1.36</v>
      </c>
      <c r="G175" s="6">
        <v>1.1200000000000001</v>
      </c>
    </row>
    <row r="176" spans="2:15" x14ac:dyDescent="0.35">
      <c r="C176" t="s">
        <v>189</v>
      </c>
      <c r="D176" s="6">
        <v>141.4</v>
      </c>
      <c r="E176" s="5">
        <v>139</v>
      </c>
      <c r="F176" s="6">
        <v>138.41999999999999</v>
      </c>
      <c r="G176" s="6">
        <v>136.47999999999999</v>
      </c>
    </row>
    <row r="177" spans="3:15" x14ac:dyDescent="0.35">
      <c r="C177" t="s">
        <v>190</v>
      </c>
      <c r="D177" s="5">
        <v>15000000000</v>
      </c>
    </row>
    <row r="178" spans="3:15" x14ac:dyDescent="0.35">
      <c r="C178" t="s">
        <v>191</v>
      </c>
    </row>
    <row r="179" spans="3:15" x14ac:dyDescent="0.35">
      <c r="C179" t="s">
        <v>192</v>
      </c>
      <c r="D179" s="5">
        <v>354000000000</v>
      </c>
      <c r="E179" s="5">
        <v>348000000000</v>
      </c>
      <c r="F179" s="5">
        <v>346000000000</v>
      </c>
      <c r="G179" s="5">
        <v>341000000000</v>
      </c>
    </row>
    <row r="180" spans="3:15" x14ac:dyDescent="0.35">
      <c r="C180" t="s">
        <v>23</v>
      </c>
      <c r="D180" s="5">
        <v>15000000000</v>
      </c>
    </row>
    <row r="181" spans="3:15" x14ac:dyDescent="0.35">
      <c r="C181" t="s">
        <v>20</v>
      </c>
      <c r="D181" s="5">
        <v>-70000000000</v>
      </c>
      <c r="E181" s="5">
        <v>-87000000000</v>
      </c>
      <c r="F181" s="5">
        <v>-89000000000</v>
      </c>
      <c r="G181" s="5">
        <v>-89000000000</v>
      </c>
    </row>
    <row r="182" spans="3:15" x14ac:dyDescent="0.35">
      <c r="C182" t="s">
        <v>193</v>
      </c>
      <c r="D182" s="5">
        <v>192000000000</v>
      </c>
      <c r="E182" s="5">
        <v>184000000000</v>
      </c>
      <c r="F182" s="5">
        <v>182000000000</v>
      </c>
      <c r="G182" s="5">
        <v>188000000000</v>
      </c>
    </row>
    <row r="183" spans="3:15" x14ac:dyDescent="0.35">
      <c r="C183" t="s">
        <v>194</v>
      </c>
      <c r="D183" s="5">
        <v>1000000000</v>
      </c>
      <c r="E183" s="5">
        <v>34000000000</v>
      </c>
      <c r="F183" s="5">
        <v>23000000000</v>
      </c>
      <c r="G183" s="5">
        <v>-40000000000</v>
      </c>
    </row>
    <row r="184" spans="3:15" x14ac:dyDescent="0.35">
      <c r="C184" t="s">
        <v>195</v>
      </c>
      <c r="D184" s="5">
        <v>-3000000000</v>
      </c>
      <c r="E184" s="5">
        <v>0</v>
      </c>
      <c r="F184" s="5">
        <v>-23000000000</v>
      </c>
      <c r="G184" s="5">
        <v>0</v>
      </c>
    </row>
    <row r="185" spans="3:15" x14ac:dyDescent="0.35">
      <c r="C185" t="s">
        <v>12</v>
      </c>
      <c r="D185" s="5">
        <v>-2000000000</v>
      </c>
      <c r="E185" s="5">
        <v>34000000000</v>
      </c>
      <c r="F185" s="5">
        <v>0</v>
      </c>
      <c r="G185" s="5">
        <v>-40000000000</v>
      </c>
    </row>
    <row r="186" spans="3:15" x14ac:dyDescent="0.35">
      <c r="C186" t="s">
        <v>15</v>
      </c>
      <c r="D186" s="6">
        <v>-0.88</v>
      </c>
      <c r="E186" s="6">
        <v>13.67</v>
      </c>
      <c r="F186" s="6">
        <v>0.01</v>
      </c>
      <c r="G186" s="6">
        <v>-16.059999999999999</v>
      </c>
    </row>
    <row r="187" spans="3:15" x14ac:dyDescent="0.35">
      <c r="C187" t="s">
        <v>47</v>
      </c>
      <c r="I187" s="6">
        <v>6.26</v>
      </c>
      <c r="J187" s="6">
        <v>4.8899999999999997</v>
      </c>
      <c r="K187" s="6">
        <v>8.9600000000000009</v>
      </c>
      <c r="L187" s="6">
        <v>-2.97</v>
      </c>
      <c r="M187" s="6">
        <v>-2.35</v>
      </c>
      <c r="N187" s="6">
        <v>-4.8099999999999996</v>
      </c>
      <c r="O187" s="6">
        <v>8.84</v>
      </c>
    </row>
    <row r="188" spans="3:15" x14ac:dyDescent="0.35">
      <c r="C188" t="s">
        <v>61</v>
      </c>
      <c r="I188" s="6">
        <v>25.56</v>
      </c>
      <c r="J188" s="6">
        <v>32.92</v>
      </c>
      <c r="K188" s="6">
        <v>24.33</v>
      </c>
      <c r="L188" s="6">
        <v>-78.11</v>
      </c>
      <c r="M188" s="6">
        <v>-96.17</v>
      </c>
      <c r="N188" s="6">
        <v>-53.22</v>
      </c>
      <c r="O188" s="5">
        <v>0</v>
      </c>
    </row>
    <row r="189" spans="3:15" x14ac:dyDescent="0.35">
      <c r="C189" t="s">
        <v>64</v>
      </c>
      <c r="I189" s="6">
        <v>1.66</v>
      </c>
      <c r="J189" s="6">
        <v>1.79</v>
      </c>
      <c r="K189" s="6">
        <v>0.77</v>
      </c>
      <c r="L189" s="6">
        <v>1.22</v>
      </c>
      <c r="M189" s="6">
        <v>1.08</v>
      </c>
      <c r="N189" s="6">
        <v>2.6</v>
      </c>
      <c r="O189" s="5">
        <v>0</v>
      </c>
    </row>
    <row r="190" spans="3:15" x14ac:dyDescent="0.35">
      <c r="C190" t="s">
        <v>196</v>
      </c>
      <c r="I190" s="5">
        <v>8780000000</v>
      </c>
      <c r="J190" s="5">
        <v>20000000</v>
      </c>
      <c r="K190" s="5">
        <v>-3840000000</v>
      </c>
      <c r="L190" s="5">
        <v>15400000000</v>
      </c>
      <c r="M190" s="5">
        <v>10710000000</v>
      </c>
      <c r="N190" s="5">
        <v>-9590000000</v>
      </c>
      <c r="O190" s="5">
        <v>30580000000</v>
      </c>
    </row>
    <row r="191" spans="3:15" x14ac:dyDescent="0.35">
      <c r="C191" t="s">
        <v>197</v>
      </c>
      <c r="I191" s="6">
        <v>3.6799999999999999E-2</v>
      </c>
      <c r="J191" s="6">
        <v>2.9700000000000001E-2</v>
      </c>
      <c r="K191" s="6">
        <v>5.4699999999999999E-2</v>
      </c>
      <c r="L191" s="6">
        <v>-1.54E-2</v>
      </c>
      <c r="M191" s="6">
        <v>-1.1000000000000001E-2</v>
      </c>
      <c r="N191" s="6">
        <v>-2.58E-2</v>
      </c>
      <c r="O191" s="6">
        <v>5.0199999999999995E-2</v>
      </c>
    </row>
    <row r="192" spans="3:15" x14ac:dyDescent="0.35">
      <c r="C192" t="s">
        <v>198</v>
      </c>
      <c r="I192" s="6">
        <v>4.4999999999999998E-2</v>
      </c>
      <c r="J192" s="6">
        <v>3.3500000000000002E-2</v>
      </c>
      <c r="K192" s="6">
        <v>6.3399999999999998E-2</v>
      </c>
      <c r="L192" s="6">
        <v>-2.2499999999999999E-2</v>
      </c>
      <c r="M192" s="6">
        <v>-1.7399999999999999E-2</v>
      </c>
      <c r="N192" s="6">
        <v>-3.5000000000000003E-2</v>
      </c>
      <c r="O192" s="6">
        <v>5.7699999999999994E-2</v>
      </c>
    </row>
    <row r="193" spans="3:15" x14ac:dyDescent="0.35">
      <c r="C193" t="s">
        <v>199</v>
      </c>
      <c r="I193" s="6">
        <v>-1.1999999999999999E-3</v>
      </c>
      <c r="J193" s="6">
        <v>-2.81E-2</v>
      </c>
      <c r="K193" s="6">
        <v>-7.0099999999999996E-2</v>
      </c>
      <c r="L193" s="6">
        <v>-2.8999999999999998E-2</v>
      </c>
      <c r="M193" s="6">
        <v>-3.8900000000000004E-2</v>
      </c>
      <c r="N193" s="6">
        <v>-7.3200000000000001E-2</v>
      </c>
      <c r="O193" s="6">
        <v>0.1024</v>
      </c>
    </row>
    <row r="194" spans="3:15" x14ac:dyDescent="0.35">
      <c r="C194" t="s">
        <v>200</v>
      </c>
      <c r="I194" s="6">
        <v>-2.99</v>
      </c>
      <c r="J194" s="6">
        <v>-27.73</v>
      </c>
      <c r="K194" s="6">
        <v>-16.57</v>
      </c>
      <c r="M194" s="6">
        <v>-53.87</v>
      </c>
      <c r="N194" s="6">
        <v>-20.61</v>
      </c>
    </row>
    <row r="195" spans="3:15" x14ac:dyDescent="0.35">
      <c r="C195" t="s">
        <v>58</v>
      </c>
      <c r="I195" s="6">
        <v>1.1499999999999999</v>
      </c>
      <c r="J195" s="6">
        <v>1.1100000000000001</v>
      </c>
      <c r="K195" s="6">
        <v>1.54</v>
      </c>
      <c r="L195" s="6">
        <v>1.75</v>
      </c>
      <c r="M195" s="6">
        <v>1.67</v>
      </c>
      <c r="N195" s="6">
        <v>1.86</v>
      </c>
      <c r="O195" s="5">
        <v>0</v>
      </c>
    </row>
    <row r="196" spans="3:15" x14ac:dyDescent="0.35">
      <c r="C196" t="s">
        <v>55</v>
      </c>
      <c r="I196" s="6">
        <v>139.1</v>
      </c>
      <c r="J196" s="6">
        <v>145.69</v>
      </c>
      <c r="K196" s="6">
        <v>141.37</v>
      </c>
      <c r="L196" s="6">
        <v>132.41</v>
      </c>
      <c r="M196" s="6">
        <v>135.16999999999999</v>
      </c>
      <c r="N196" s="6">
        <v>137.31</v>
      </c>
      <c r="O196" s="6">
        <v>153.15</v>
      </c>
    </row>
    <row r="197" spans="3:15" x14ac:dyDescent="0.35">
      <c r="C197" t="s">
        <v>201</v>
      </c>
      <c r="I197" s="6">
        <v>1.1499999999999999</v>
      </c>
      <c r="J197" s="6">
        <v>1.1100000000000001</v>
      </c>
      <c r="K197" s="6">
        <v>1.54</v>
      </c>
      <c r="L197" s="6">
        <v>1.76</v>
      </c>
      <c r="M197" s="6">
        <v>1.68</v>
      </c>
      <c r="N197" s="6">
        <v>1.87</v>
      </c>
      <c r="O197" s="5">
        <v>0</v>
      </c>
    </row>
    <row r="198" spans="3:15" x14ac:dyDescent="0.35">
      <c r="C198" t="s">
        <v>202</v>
      </c>
      <c r="I198" s="5">
        <v>139</v>
      </c>
      <c r="J198" s="6">
        <v>145.5</v>
      </c>
      <c r="K198" s="6">
        <v>141.11000000000001</v>
      </c>
      <c r="L198" s="6">
        <v>132.02000000000001</v>
      </c>
      <c r="M198" s="6">
        <v>134.56</v>
      </c>
      <c r="N198" s="6">
        <v>136.91999999999999</v>
      </c>
      <c r="O198" s="6">
        <v>152.69999999999999</v>
      </c>
    </row>
    <row r="199" spans="3:15" x14ac:dyDescent="0.35">
      <c r="C199" t="s">
        <v>203</v>
      </c>
      <c r="N199" s="5">
        <v>10000000000</v>
      </c>
    </row>
    <row r="200" spans="3:15" x14ac:dyDescent="0.35">
      <c r="C200" t="s">
        <v>204</v>
      </c>
    </row>
    <row r="201" spans="3:15" x14ac:dyDescent="0.35">
      <c r="C201" t="s">
        <v>25</v>
      </c>
      <c r="N201" s="5">
        <v>10000000000</v>
      </c>
    </row>
    <row r="202" spans="3:15" x14ac:dyDescent="0.35">
      <c r="C202" t="s">
        <v>22</v>
      </c>
      <c r="I202" s="5">
        <v>-87000000000</v>
      </c>
      <c r="J202" s="5">
        <v>-139000000000</v>
      </c>
      <c r="K202" s="5">
        <v>-114000000000</v>
      </c>
      <c r="L202" s="5">
        <v>-14000000000</v>
      </c>
      <c r="M202" s="5">
        <v>-26000000000</v>
      </c>
      <c r="N202" s="5">
        <v>-96000000000</v>
      </c>
      <c r="O202" s="5">
        <v>-76000000000</v>
      </c>
    </row>
    <row r="203" spans="3:15" x14ac:dyDescent="0.35">
      <c r="C203" t="s">
        <v>205</v>
      </c>
      <c r="I203" s="5">
        <v>184000000000</v>
      </c>
      <c r="J203" s="5">
        <v>210000000000</v>
      </c>
      <c r="K203" s="5">
        <v>203000000000</v>
      </c>
      <c r="L203" s="5">
        <v>142000000000</v>
      </c>
      <c r="M203" s="5">
        <v>122000000000</v>
      </c>
      <c r="N203" s="5">
        <v>157000000000</v>
      </c>
      <c r="O203" s="5">
        <v>180000000000</v>
      </c>
    </row>
    <row r="204" spans="3:15" x14ac:dyDescent="0.35">
      <c r="C204" t="s">
        <v>206</v>
      </c>
      <c r="I204" s="5">
        <v>10000000000</v>
      </c>
      <c r="J204" s="5">
        <v>44000000000</v>
      </c>
      <c r="K204" s="5">
        <v>109000000000</v>
      </c>
      <c r="L204" s="5">
        <v>-4000000000</v>
      </c>
      <c r="M204" s="5">
        <v>-29000000000</v>
      </c>
      <c r="N204" s="5">
        <v>30000000000</v>
      </c>
      <c r="O204" s="5">
        <v>41000000000</v>
      </c>
    </row>
    <row r="205" spans="3:15" x14ac:dyDescent="0.35">
      <c r="C205" t="s">
        <v>207</v>
      </c>
      <c r="I205" s="5">
        <v>-23000000000</v>
      </c>
      <c r="J205" s="5">
        <v>-11000000000</v>
      </c>
      <c r="K205" s="5">
        <v>-65000000000</v>
      </c>
      <c r="L205" s="5">
        <v>-6000000000</v>
      </c>
      <c r="M205" s="5">
        <v>-41000000000</v>
      </c>
      <c r="N205" s="5">
        <v>-122000000000</v>
      </c>
      <c r="O205" s="5">
        <v>-14000000000</v>
      </c>
    </row>
    <row r="206" spans="3:15" x14ac:dyDescent="0.35">
      <c r="C206" t="s">
        <v>14</v>
      </c>
      <c r="I206" s="5">
        <v>-14000000000</v>
      </c>
      <c r="J206" s="5">
        <v>32000000000</v>
      </c>
      <c r="K206" s="5">
        <v>44000000000</v>
      </c>
      <c r="L206" s="5">
        <v>-10000000000</v>
      </c>
      <c r="M206" s="5">
        <v>-70000000000</v>
      </c>
      <c r="N206" s="5">
        <v>-92000000000</v>
      </c>
      <c r="O206" s="5">
        <v>27000000000</v>
      </c>
    </row>
    <row r="207" spans="3:15" x14ac:dyDescent="0.35">
      <c r="C207" t="s">
        <v>16</v>
      </c>
      <c r="I207" s="6">
        <v>-5.52</v>
      </c>
      <c r="J207" s="6">
        <v>12.87</v>
      </c>
      <c r="K207" s="6">
        <v>17.440000000000001</v>
      </c>
      <c r="L207" s="6">
        <v>-3.84</v>
      </c>
      <c r="M207" s="6">
        <v>-27.84</v>
      </c>
      <c r="N207" s="6">
        <v>-36.61</v>
      </c>
      <c r="O207" s="6">
        <v>13.41</v>
      </c>
    </row>
    <row r="209" spans="2:15" x14ac:dyDescent="0.35">
      <c r="B209" t="s">
        <v>208</v>
      </c>
      <c r="C209" t="s">
        <v>209</v>
      </c>
      <c r="D209" s="5">
        <v>6000000000</v>
      </c>
      <c r="E209" s="5">
        <v>1000000000</v>
      </c>
      <c r="F209" s="5">
        <v>5000000000</v>
      </c>
      <c r="G209" s="5">
        <v>2000000000</v>
      </c>
      <c r="H209" s="5">
        <v>24000000000</v>
      </c>
      <c r="I209" s="5">
        <v>16000000000</v>
      </c>
      <c r="J209" s="5">
        <v>12000000000</v>
      </c>
      <c r="K209" s="5">
        <v>22000000000</v>
      </c>
      <c r="L209" s="5">
        <v>-7000000000</v>
      </c>
      <c r="M209" s="5">
        <v>-6000000000</v>
      </c>
      <c r="N209" s="5">
        <v>-12000000000</v>
      </c>
      <c r="O209" s="5">
        <v>18000000000</v>
      </c>
    </row>
    <row r="210" spans="2:15" x14ac:dyDescent="0.35">
      <c r="C210" t="s">
        <v>210</v>
      </c>
      <c r="H210" s="5">
        <v>14000000000</v>
      </c>
      <c r="I210" s="5">
        <v>16000000000</v>
      </c>
      <c r="J210" s="5">
        <v>12000000000</v>
      </c>
      <c r="K210" s="5">
        <v>22000000000</v>
      </c>
      <c r="L210" s="5">
        <v>-7000000000</v>
      </c>
      <c r="M210" s="5">
        <v>-6000000000</v>
      </c>
      <c r="N210" s="5">
        <v>-12000000000</v>
      </c>
    </row>
    <row r="211" spans="2:15" x14ac:dyDescent="0.35">
      <c r="C211" t="s">
        <v>344</v>
      </c>
      <c r="H211" s="6">
        <v>4.33</v>
      </c>
      <c r="I211" s="6">
        <v>4.33</v>
      </c>
      <c r="J211" s="6">
        <v>1.08</v>
      </c>
      <c r="K211" s="6">
        <v>0.5</v>
      </c>
    </row>
    <row r="212" spans="2:15" x14ac:dyDescent="0.35">
      <c r="C212" t="s">
        <v>66</v>
      </c>
      <c r="H212" s="6">
        <v>0.45340000000000003</v>
      </c>
      <c r="I212" s="6">
        <v>0.69209999999999994</v>
      </c>
      <c r="J212" s="6">
        <v>0.2218</v>
      </c>
      <c r="K212" s="6">
        <v>5.5800000000000002E-2</v>
      </c>
    </row>
    <row r="213" spans="2:15" x14ac:dyDescent="0.35">
      <c r="C213" t="s">
        <v>345</v>
      </c>
      <c r="H213" s="6">
        <v>2.9500000000000002E-2</v>
      </c>
      <c r="I213" s="6">
        <v>2.76E-2</v>
      </c>
      <c r="J213" s="6">
        <v>6.8999999999999999E-3</v>
      </c>
      <c r="K213" s="6">
        <v>3.2000000000000002E-3</v>
      </c>
    </row>
    <row r="214" spans="2:15" x14ac:dyDescent="0.35">
      <c r="C214" t="s">
        <v>46</v>
      </c>
      <c r="D214" s="6">
        <v>2.39</v>
      </c>
      <c r="E214" s="6">
        <v>0.42</v>
      </c>
      <c r="F214" s="6">
        <v>1.93</v>
      </c>
      <c r="G214" s="6">
        <v>0.98</v>
      </c>
      <c r="H214" s="6">
        <v>9.5500000000000007</v>
      </c>
      <c r="I214" s="6">
        <v>6.26</v>
      </c>
      <c r="J214" s="6">
        <v>4.8899999999999997</v>
      </c>
      <c r="K214" s="6">
        <v>8.9600000000000009</v>
      </c>
      <c r="L214" s="6">
        <v>-2.97</v>
      </c>
      <c r="M214" s="6">
        <v>-2.35</v>
      </c>
      <c r="N214" s="6">
        <v>-4.8099999999999996</v>
      </c>
      <c r="O214" s="6">
        <v>7.07</v>
      </c>
    </row>
    <row r="215" spans="2:15" x14ac:dyDescent="0.35">
      <c r="C215" t="s">
        <v>211</v>
      </c>
      <c r="H215" s="6">
        <v>5.72</v>
      </c>
      <c r="I215" s="6">
        <v>6.26</v>
      </c>
      <c r="J215" s="6">
        <v>4.8899999999999997</v>
      </c>
      <c r="K215" s="6">
        <v>8.9600000000000009</v>
      </c>
      <c r="L215" s="6">
        <v>-2.97</v>
      </c>
      <c r="M215" s="6">
        <v>-2.35</v>
      </c>
      <c r="N215" s="6">
        <v>-4.8099999999999996</v>
      </c>
    </row>
    <row r="216" spans="2:15" x14ac:dyDescent="0.35">
      <c r="C216" t="s">
        <v>68</v>
      </c>
      <c r="H216" s="6">
        <v>4.33</v>
      </c>
      <c r="I216" s="6">
        <v>4.33</v>
      </c>
      <c r="J216" s="6">
        <v>1.08</v>
      </c>
      <c r="K216" s="6">
        <v>0.5</v>
      </c>
    </row>
    <row r="217" spans="2:15" x14ac:dyDescent="0.35">
      <c r="C217" t="s">
        <v>346</v>
      </c>
      <c r="H217" s="6">
        <v>0.45340000000000003</v>
      </c>
      <c r="I217" s="6">
        <v>0.69209999999999994</v>
      </c>
      <c r="J217" s="6">
        <v>0.2218</v>
      </c>
      <c r="K217" s="6">
        <v>5.5800000000000002E-2</v>
      </c>
    </row>
    <row r="218" spans="2:15" x14ac:dyDescent="0.35">
      <c r="C218" t="s">
        <v>347</v>
      </c>
      <c r="H218" s="6">
        <v>2.9500000000000002E-2</v>
      </c>
      <c r="I218" s="6">
        <v>2.76E-2</v>
      </c>
      <c r="J218" s="6">
        <v>6.8999999999999999E-3</v>
      </c>
      <c r="K218" s="6">
        <v>3.2000000000000002E-3</v>
      </c>
    </row>
    <row r="219" spans="2:15" x14ac:dyDescent="0.35">
      <c r="C219" t="s">
        <v>212</v>
      </c>
      <c r="D219" s="5">
        <v>71000000000</v>
      </c>
      <c r="E219" s="5">
        <v>71000000000</v>
      </c>
      <c r="F219" s="5">
        <v>60000000000</v>
      </c>
      <c r="G219" s="5">
        <v>54000000000</v>
      </c>
      <c r="H219" s="5">
        <v>284000000000</v>
      </c>
      <c r="I219" s="5">
        <v>241000000000</v>
      </c>
      <c r="J219" s="5">
        <v>225000000000</v>
      </c>
      <c r="K219" s="5">
        <v>704000000000</v>
      </c>
      <c r="L219" s="5">
        <v>476000000000</v>
      </c>
      <c r="M219" s="5">
        <v>523000000000</v>
      </c>
      <c r="N219" s="5">
        <v>246000000000</v>
      </c>
      <c r="O219" s="5">
        <v>469000000000</v>
      </c>
    </row>
    <row r="220" spans="2:15" x14ac:dyDescent="0.35">
      <c r="C220" t="s">
        <v>213</v>
      </c>
      <c r="H220" s="5">
        <v>255000000000</v>
      </c>
      <c r="I220" s="5">
        <v>241000000000</v>
      </c>
      <c r="J220" s="5">
        <v>225000000000</v>
      </c>
      <c r="K220" s="5">
        <v>704000000000</v>
      </c>
      <c r="L220" s="5">
        <v>476000000000</v>
      </c>
      <c r="M220" s="5">
        <v>523000000000</v>
      </c>
      <c r="N220" s="5">
        <v>246000000000</v>
      </c>
    </row>
    <row r="221" spans="2:15" x14ac:dyDescent="0.35">
      <c r="C221" t="s">
        <v>348</v>
      </c>
      <c r="H221" s="6">
        <v>4.33</v>
      </c>
      <c r="I221" s="6">
        <v>4.33</v>
      </c>
      <c r="J221" s="6">
        <v>1.08</v>
      </c>
      <c r="K221" s="6">
        <v>0.5</v>
      </c>
    </row>
    <row r="222" spans="2:15" x14ac:dyDescent="0.35">
      <c r="C222" t="s">
        <v>349</v>
      </c>
      <c r="H222" s="6">
        <v>0.45340000000000003</v>
      </c>
      <c r="I222" s="6">
        <v>0.69209999999999994</v>
      </c>
      <c r="J222" s="6">
        <v>0.2218</v>
      </c>
      <c r="K222" s="6">
        <v>5.5800000000000002E-2</v>
      </c>
    </row>
    <row r="223" spans="2:15" x14ac:dyDescent="0.35">
      <c r="C223" t="s">
        <v>350</v>
      </c>
      <c r="H223" s="6">
        <v>2.9500000000000002E-2</v>
      </c>
      <c r="I223" s="6">
        <v>2.76E-2</v>
      </c>
      <c r="J223" s="6">
        <v>6.8999999999999999E-3</v>
      </c>
      <c r="K223" s="6">
        <v>3.2000000000000002E-3</v>
      </c>
    </row>
    <row r="224" spans="2:15" x14ac:dyDescent="0.35">
      <c r="C224" t="s">
        <v>214</v>
      </c>
      <c r="I224" s="6">
        <v>15.39</v>
      </c>
    </row>
    <row r="225" spans="3:9" x14ac:dyDescent="0.35">
      <c r="C225" t="s">
        <v>215</v>
      </c>
      <c r="I225" s="6">
        <v>25.72</v>
      </c>
    </row>
    <row r="226" spans="3:9" x14ac:dyDescent="0.35">
      <c r="C226" t="s">
        <v>216</v>
      </c>
      <c r="I226" s="6">
        <v>7.42</v>
      </c>
    </row>
    <row r="227" spans="3:9" x14ac:dyDescent="0.35">
      <c r="C227" t="s">
        <v>217</v>
      </c>
      <c r="I227" s="6">
        <v>3.8900000000000004E-2</v>
      </c>
    </row>
    <row r="228" spans="3:9" x14ac:dyDescent="0.35">
      <c r="C228" t="s">
        <v>218</v>
      </c>
      <c r="I228" s="6">
        <v>1.44</v>
      </c>
    </row>
    <row r="229" spans="3:9" x14ac:dyDescent="0.35">
      <c r="C229" t="s">
        <v>219</v>
      </c>
      <c r="I229" s="6">
        <v>1.04</v>
      </c>
    </row>
    <row r="230" spans="3:9" x14ac:dyDescent="0.35">
      <c r="C230" t="s">
        <v>220</v>
      </c>
      <c r="I230" s="6">
        <v>21.99</v>
      </c>
    </row>
    <row r="231" spans="3:9" x14ac:dyDescent="0.35">
      <c r="C231" t="s">
        <v>221</v>
      </c>
      <c r="I231" s="6">
        <v>-45.12</v>
      </c>
    </row>
    <row r="232" spans="3:9" x14ac:dyDescent="0.35">
      <c r="C232" t="s">
        <v>222</v>
      </c>
      <c r="I232" s="6">
        <v>83.09</v>
      </c>
    </row>
    <row r="233" spans="3:9" x14ac:dyDescent="0.35">
      <c r="C233" t="s">
        <v>223</v>
      </c>
      <c r="I233" s="6">
        <v>23.35</v>
      </c>
    </row>
    <row r="234" spans="3:9" x14ac:dyDescent="0.35">
      <c r="C234" t="s">
        <v>325</v>
      </c>
      <c r="I234" s="6">
        <v>0.92</v>
      </c>
    </row>
    <row r="235" spans="3:9" x14ac:dyDescent="0.35">
      <c r="C235" t="s">
        <v>326</v>
      </c>
      <c r="I235" s="6">
        <v>0.91</v>
      </c>
    </row>
    <row r="236" spans="3:9" x14ac:dyDescent="0.35">
      <c r="C236" t="s">
        <v>224</v>
      </c>
      <c r="I236" s="6">
        <v>5.72</v>
      </c>
    </row>
    <row r="237" spans="3:9" x14ac:dyDescent="0.35">
      <c r="C237" t="s">
        <v>225</v>
      </c>
      <c r="I237" s="6">
        <v>9.5500000000000007</v>
      </c>
    </row>
    <row r="238" spans="3:9" x14ac:dyDescent="0.35">
      <c r="C238" t="s">
        <v>226</v>
      </c>
      <c r="I238" s="6">
        <v>102.18</v>
      </c>
    </row>
    <row r="239" spans="3:9" x14ac:dyDescent="0.35">
      <c r="C239" t="s">
        <v>227</v>
      </c>
      <c r="D239" s="6">
        <v>33.86</v>
      </c>
    </row>
    <row r="240" spans="3:9" x14ac:dyDescent="0.35">
      <c r="C240" t="s">
        <v>228</v>
      </c>
      <c r="I240" s="6">
        <v>141.49</v>
      </c>
    </row>
    <row r="241" spans="3:9" x14ac:dyDescent="0.35">
      <c r="C241" t="s">
        <v>229</v>
      </c>
      <c r="I241" s="6">
        <v>-3.26</v>
      </c>
    </row>
    <row r="242" spans="3:9" x14ac:dyDescent="0.35">
      <c r="C242" t="s">
        <v>230</v>
      </c>
      <c r="D242" s="6">
        <v>3.42</v>
      </c>
    </row>
    <row r="243" spans="3:9" x14ac:dyDescent="0.35">
      <c r="C243" t="s">
        <v>231</v>
      </c>
      <c r="D243" s="6">
        <v>2.6</v>
      </c>
    </row>
    <row r="244" spans="3:9" x14ac:dyDescent="0.35">
      <c r="C244" t="s">
        <v>232</v>
      </c>
      <c r="D244" s="6">
        <v>0.04</v>
      </c>
    </row>
    <row r="245" spans="3:9" x14ac:dyDescent="0.35">
      <c r="C245" t="s">
        <v>234</v>
      </c>
      <c r="D245" s="6">
        <v>0.26</v>
      </c>
    </row>
    <row r="246" spans="3:9" x14ac:dyDescent="0.35">
      <c r="C246" t="s">
        <v>235</v>
      </c>
      <c r="D246" s="6">
        <v>0.03</v>
      </c>
    </row>
    <row r="247" spans="3:9" x14ac:dyDescent="0.35">
      <c r="C247" t="s">
        <v>236</v>
      </c>
      <c r="D247" s="6">
        <v>1.26</v>
      </c>
    </row>
    <row r="248" spans="3:9" x14ac:dyDescent="0.35">
      <c r="C248" t="s">
        <v>237</v>
      </c>
      <c r="I248" s="6">
        <v>0.92</v>
      </c>
    </row>
    <row r="249" spans="3:9" x14ac:dyDescent="0.35">
      <c r="C249" t="s">
        <v>12</v>
      </c>
      <c r="D249" s="5">
        <v>-2000000000</v>
      </c>
    </row>
    <row r="250" spans="3:9" x14ac:dyDescent="0.35">
      <c r="C250" t="s">
        <v>238</v>
      </c>
      <c r="I250" s="6">
        <v>7.19</v>
      </c>
    </row>
    <row r="251" spans="3:9" x14ac:dyDescent="0.35">
      <c r="C251" t="s">
        <v>239</v>
      </c>
      <c r="I251" s="6">
        <v>3.2099999999999997E-2</v>
      </c>
    </row>
    <row r="252" spans="3:9" x14ac:dyDescent="0.35">
      <c r="C252" t="s">
        <v>240</v>
      </c>
      <c r="I252" s="6">
        <v>4.0399999999999998E-2</v>
      </c>
    </row>
    <row r="253" spans="3:9" x14ac:dyDescent="0.35">
      <c r="C253" t="s">
        <v>241</v>
      </c>
      <c r="I253" s="6">
        <v>9.8999999999999991E-3</v>
      </c>
    </row>
    <row r="254" spans="3:9" x14ac:dyDescent="0.35">
      <c r="C254" t="s">
        <v>242</v>
      </c>
      <c r="I254" s="6">
        <v>9.3999999999999986E-3</v>
      </c>
    </row>
    <row r="255" spans="3:9" x14ac:dyDescent="0.35">
      <c r="C255" t="s">
        <v>243</v>
      </c>
      <c r="D255" s="6">
        <v>113.55</v>
      </c>
    </row>
    <row r="256" spans="3:9" x14ac:dyDescent="0.35">
      <c r="C256" t="s">
        <v>244</v>
      </c>
      <c r="D256" s="6">
        <v>100.79</v>
      </c>
    </row>
    <row r="257" spans="3:9" x14ac:dyDescent="0.35">
      <c r="C257" t="s">
        <v>245</v>
      </c>
      <c r="D257" s="6">
        <v>81.08</v>
      </c>
    </row>
    <row r="258" spans="3:9" x14ac:dyDescent="0.35">
      <c r="C258" t="s">
        <v>246</v>
      </c>
      <c r="D258" s="6">
        <v>133.26</v>
      </c>
    </row>
    <row r="259" spans="3:9" x14ac:dyDescent="0.35">
      <c r="C259" t="s">
        <v>247</v>
      </c>
      <c r="D259" s="6">
        <v>0.8</v>
      </c>
    </row>
    <row r="260" spans="3:9" x14ac:dyDescent="0.35">
      <c r="C260" t="s">
        <v>248</v>
      </c>
      <c r="I260" s="6">
        <v>0.59</v>
      </c>
    </row>
    <row r="261" spans="3:9" x14ac:dyDescent="0.35">
      <c r="C261" t="s">
        <v>249</v>
      </c>
      <c r="I261" s="6">
        <v>3.27</v>
      </c>
    </row>
    <row r="262" spans="3:9" x14ac:dyDescent="0.35">
      <c r="C262" t="s">
        <v>42</v>
      </c>
      <c r="I262" s="5">
        <v>368000000000</v>
      </c>
    </row>
    <row r="263" spans="3:9" x14ac:dyDescent="0.35">
      <c r="C263" t="s">
        <v>250</v>
      </c>
      <c r="I263" s="5">
        <v>298000000000</v>
      </c>
    </row>
    <row r="264" spans="3:9" x14ac:dyDescent="0.35">
      <c r="C264" t="s">
        <v>251</v>
      </c>
      <c r="I264" s="5">
        <v>2500000000</v>
      </c>
    </row>
    <row r="265" spans="3:9" x14ac:dyDescent="0.35">
      <c r="C265" t="s">
        <v>252</v>
      </c>
      <c r="I265" s="6">
        <v>0.1231</v>
      </c>
    </row>
    <row r="266" spans="3:9" x14ac:dyDescent="0.35">
      <c r="C266" t="s">
        <v>253</v>
      </c>
      <c r="D266" s="6">
        <v>0.1532</v>
      </c>
    </row>
    <row r="267" spans="3:9" x14ac:dyDescent="0.35">
      <c r="C267" t="s">
        <v>254</v>
      </c>
      <c r="D267" s="6">
        <v>4.1799999999999997E-2</v>
      </c>
    </row>
    <row r="268" spans="3:9" x14ac:dyDescent="0.35">
      <c r="C268" t="s">
        <v>255</v>
      </c>
      <c r="D268" s="6">
        <v>8.4100000000000008E-2</v>
      </c>
    </row>
    <row r="269" spans="3:9" x14ac:dyDescent="0.35">
      <c r="C269" t="s">
        <v>256</v>
      </c>
      <c r="D269" s="6">
        <v>0.25790000000000002</v>
      </c>
    </row>
    <row r="270" spans="3:9" x14ac:dyDescent="0.35">
      <c r="C270" t="s">
        <v>257</v>
      </c>
      <c r="D270" s="6">
        <v>0.62590000000000001</v>
      </c>
    </row>
    <row r="271" spans="3:9" x14ac:dyDescent="0.35">
      <c r="C271" t="s">
        <v>258</v>
      </c>
      <c r="D271" s="6">
        <v>-0.18579999999999999</v>
      </c>
    </row>
    <row r="272" spans="3:9" x14ac:dyDescent="0.35">
      <c r="C272" t="s">
        <v>351</v>
      </c>
      <c r="I272" s="6">
        <v>4.33</v>
      </c>
    </row>
    <row r="273" spans="3:9" x14ac:dyDescent="0.35">
      <c r="C273" t="s">
        <v>352</v>
      </c>
      <c r="I273" s="6">
        <v>4.33</v>
      </c>
    </row>
    <row r="274" spans="3:9" x14ac:dyDescent="0.35">
      <c r="C274" t="s">
        <v>353</v>
      </c>
      <c r="I274" s="6">
        <v>0.45340000000000003</v>
      </c>
    </row>
    <row r="275" spans="3:9" x14ac:dyDescent="0.35">
      <c r="C275" t="s">
        <v>354</v>
      </c>
      <c r="I275" s="6">
        <v>2.9500000000000002E-2</v>
      </c>
    </row>
    <row r="276" spans="3:9" x14ac:dyDescent="0.35">
      <c r="C276" t="s">
        <v>355</v>
      </c>
      <c r="I276" t="s">
        <v>1352</v>
      </c>
    </row>
    <row r="277" spans="3:9" x14ac:dyDescent="0.35">
      <c r="C277" t="s">
        <v>259</v>
      </c>
      <c r="I277" s="5">
        <v>7</v>
      </c>
    </row>
    <row r="278" spans="3:9" x14ac:dyDescent="0.35">
      <c r="C278" t="s">
        <v>260</v>
      </c>
      <c r="I278" s="6">
        <v>0.34</v>
      </c>
    </row>
    <row r="279" spans="3:9" x14ac:dyDescent="0.35">
      <c r="C279" t="s">
        <v>261</v>
      </c>
      <c r="I279" s="6">
        <v>0.32</v>
      </c>
    </row>
    <row r="280" spans="3:9" x14ac:dyDescent="0.35">
      <c r="C280" t="s">
        <v>262</v>
      </c>
      <c r="I280" s="6">
        <v>0.33</v>
      </c>
    </row>
    <row r="281" spans="3:9" x14ac:dyDescent="0.35">
      <c r="C281" t="s">
        <v>263</v>
      </c>
      <c r="I281" s="6">
        <v>0.22</v>
      </c>
    </row>
    <row r="282" spans="3:9" x14ac:dyDescent="0.35">
      <c r="C282" t="s">
        <v>264</v>
      </c>
      <c r="I282" s="6">
        <v>0.48</v>
      </c>
    </row>
    <row r="283" spans="3:9" x14ac:dyDescent="0.35">
      <c r="C283" t="s">
        <v>265</v>
      </c>
      <c r="I283" s="6">
        <v>0.54</v>
      </c>
    </row>
    <row r="284" spans="3:9" x14ac:dyDescent="0.35">
      <c r="C284" t="s">
        <v>266</v>
      </c>
      <c r="I284" s="6">
        <v>0.61</v>
      </c>
    </row>
    <row r="285" spans="3:9" x14ac:dyDescent="0.35">
      <c r="C285" t="s">
        <v>267</v>
      </c>
      <c r="I285" s="5">
        <v>255000000000</v>
      </c>
    </row>
    <row r="286" spans="3:9" x14ac:dyDescent="0.35">
      <c r="C286" t="s">
        <v>268</v>
      </c>
      <c r="I286" s="5">
        <v>38000000000</v>
      </c>
    </row>
    <row r="287" spans="3:9" x14ac:dyDescent="0.35">
      <c r="C287" t="s">
        <v>269</v>
      </c>
      <c r="I287" s="5">
        <v>13000000000</v>
      </c>
    </row>
    <row r="288" spans="3:9" x14ac:dyDescent="0.35">
      <c r="C288" t="s">
        <v>270</v>
      </c>
      <c r="I288" s="5">
        <v>14000000000</v>
      </c>
    </row>
    <row r="289" spans="3:9" x14ac:dyDescent="0.35">
      <c r="C289" t="s">
        <v>271</v>
      </c>
      <c r="D289" s="5">
        <v>85000000000</v>
      </c>
    </row>
    <row r="290" spans="3:9" x14ac:dyDescent="0.35">
      <c r="C290" t="s">
        <v>272</v>
      </c>
      <c r="D290" s="5">
        <v>445000000000</v>
      </c>
    </row>
    <row r="291" spans="3:9" x14ac:dyDescent="0.35">
      <c r="C291" t="s">
        <v>273</v>
      </c>
      <c r="D291" s="5">
        <v>91000000000</v>
      </c>
    </row>
    <row r="292" spans="3:9" x14ac:dyDescent="0.35">
      <c r="C292" t="s">
        <v>193</v>
      </c>
      <c r="D292" s="5">
        <v>192000000000</v>
      </c>
    </row>
    <row r="293" spans="3:9" x14ac:dyDescent="0.35">
      <c r="C293" t="s">
        <v>192</v>
      </c>
      <c r="I293" s="5">
        <v>354000000000</v>
      </c>
    </row>
    <row r="294" spans="3:9" x14ac:dyDescent="0.35">
      <c r="C294" t="s">
        <v>190</v>
      </c>
      <c r="D294" s="5">
        <v>15000000000</v>
      </c>
    </row>
    <row r="295" spans="3:9" x14ac:dyDescent="0.35">
      <c r="C295" t="s">
        <v>23</v>
      </c>
      <c r="D295" s="5">
        <v>15000000000</v>
      </c>
    </row>
    <row r="296" spans="3:9" x14ac:dyDescent="0.35">
      <c r="C296" t="s">
        <v>20</v>
      </c>
      <c r="D296" s="5">
        <v>-70000000000</v>
      </c>
    </row>
    <row r="297" spans="3:9" x14ac:dyDescent="0.35">
      <c r="C297" t="s">
        <v>274</v>
      </c>
      <c r="I297" s="5">
        <v>354000000000</v>
      </c>
    </row>
    <row r="298" spans="3:9" x14ac:dyDescent="0.35">
      <c r="C298" t="s">
        <v>275</v>
      </c>
      <c r="I298" s="5">
        <v>17000000000</v>
      </c>
    </row>
    <row r="299" spans="3:9" x14ac:dyDescent="0.35">
      <c r="C299" t="s">
        <v>276</v>
      </c>
      <c r="I299" s="5">
        <v>-31000000000</v>
      </c>
    </row>
    <row r="300" spans="3:9" x14ac:dyDescent="0.35">
      <c r="C300" t="s">
        <v>277</v>
      </c>
      <c r="I300" s="5">
        <v>-33000000000</v>
      </c>
    </row>
    <row r="301" spans="3:9" x14ac:dyDescent="0.35">
      <c r="C301" t="s">
        <v>278</v>
      </c>
      <c r="I301" s="5">
        <v>-25000000000</v>
      </c>
    </row>
    <row r="302" spans="3:9" x14ac:dyDescent="0.35">
      <c r="C302" t="s">
        <v>279</v>
      </c>
      <c r="I302" s="5">
        <v>-8000000000</v>
      </c>
    </row>
  </sheetData>
  <pageMargins left="0.7" right="0.7" top="0.75" bottom="0.75" header="0.3" footer="0.3"/>
  <ignoredErrors>
    <ignoredError sqref="A1:O303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271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1353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1354</v>
      </c>
      <c r="D2" s="2" vm="310">
        <f ca="1">IFERROR(_xlfn.STOCKHISTORY("XIDX:" &amp; $C$1, D3, , 0, 0, 1), "Libur")</f>
        <v>4690</v>
      </c>
      <c r="H2" s="2" vm="310">
        <f ca="1">IFERROR(INDEX(D2:G2,COUNT(D2:G2)),"")</f>
        <v>4690</v>
      </c>
      <c r="I2" s="2" vm="311">
        <f t="shared" ref="I2:O2" ca="1" si="0">IFERROR(_xlfn.STOCKHISTORY("XIDX:" &amp; $C$1, I1, , 0, 0, 1), "Libur")</f>
        <v>3900</v>
      </c>
      <c r="J2" s="2" vm="312">
        <f t="shared" ca="1" si="0"/>
        <v>4200</v>
      </c>
      <c r="K2" s="2" vm="313">
        <f t="shared" ca="1" si="0"/>
        <v>3660</v>
      </c>
      <c r="L2" s="2" vm="314">
        <f t="shared" ca="1" si="0"/>
        <v>3160</v>
      </c>
      <c r="M2" s="2" vm="315">
        <f t="shared" ca="1" si="0"/>
        <v>4300</v>
      </c>
      <c r="N2" s="2" vm="169">
        <f t="shared" ca="1" si="0"/>
        <v>830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812882404967</v>
      </c>
      <c r="H4" s="2">
        <f>IFERROR(SUM(D4:G4)*(4/MAX(1,COUNT(D4:G4))),"")</f>
        <v>3251529619868</v>
      </c>
      <c r="I4" s="2">
        <f t="shared" ref="I4:O4" si="1">IFERROR(INDEX(I51:I500,MATCH($C$4,$C$51:$C$500,0)),"")</f>
        <v>2280328111081</v>
      </c>
      <c r="J4" s="2">
        <f t="shared" si="1"/>
        <v>1083828965262</v>
      </c>
      <c r="K4" s="2">
        <f t="shared" si="1"/>
        <v>436896647069</v>
      </c>
      <c r="L4" s="2">
        <f t="shared" si="1"/>
        <v>162926517310</v>
      </c>
      <c r="M4" s="2">
        <f t="shared" si="1"/>
        <v>122609690259</v>
      </c>
      <c r="N4" s="2">
        <f t="shared" si="1"/>
        <v>93943474577</v>
      </c>
      <c r="O4" s="2">
        <f t="shared" si="1"/>
        <v>79267909985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66049452114</v>
      </c>
      <c r="H5" s="2">
        <f>IFERROR(SUM(D5:G5)*(4/MAX(1,COUNT(D5:G5))),"")</f>
        <v>264197808456</v>
      </c>
      <c r="I5" s="2">
        <f t="shared" ref="I5:O5" si="2">IFERROR(INDEX(I51:I500,MATCH($C$5,$C$51:$C$500,0)),"")</f>
        <v>142308467130</v>
      </c>
      <c r="J5" s="2">
        <f t="shared" si="2"/>
        <v>124670411994</v>
      </c>
      <c r="K5" s="2">
        <f t="shared" si="2"/>
        <v>132483144645</v>
      </c>
      <c r="L5" s="2">
        <f t="shared" si="2"/>
        <v>74963615006</v>
      </c>
      <c r="M5" s="2">
        <f t="shared" si="2"/>
        <v>65880496506</v>
      </c>
      <c r="N5" s="2">
        <f t="shared" si="2"/>
        <v>35220368009</v>
      </c>
      <c r="O5" s="2">
        <f t="shared" si="2"/>
        <v>49247138435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3528397814457</v>
      </c>
      <c r="H6" s="2">
        <f>IFERROR(INDEX(D6:G6,COUNT(D6:G6)),"")</f>
        <v>3528397814457</v>
      </c>
      <c r="I6" s="2">
        <f t="shared" ref="I6:O6" si="3">IFERROR(INDEX(I51:I500,MATCH($C$6,$C$51:$C$500,0)),"")</f>
        <v>3462348362343</v>
      </c>
      <c r="J6" s="2">
        <f t="shared" si="3"/>
        <v>3320039895213</v>
      </c>
      <c r="K6" s="2">
        <f t="shared" si="3"/>
        <v>3195369483219</v>
      </c>
      <c r="L6" s="2">
        <f t="shared" si="3"/>
        <v>3065341159264</v>
      </c>
      <c r="M6" s="2">
        <f t="shared" si="3"/>
        <v>2069516926971</v>
      </c>
      <c r="N6" s="2">
        <f t="shared" si="3"/>
        <v>1008982591153</v>
      </c>
      <c r="O6" s="2">
        <f t="shared" si="3"/>
        <v>501440058113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3.67</v>
      </c>
      <c r="H7" s="3">
        <f>IFERROR(INDEX(D7:G7,COUNT(D7:G7)),"")</f>
        <v>3.67</v>
      </c>
      <c r="I7" s="3">
        <f t="shared" ref="I7:O7" si="4">IFERROR(INDEX(I51:I500,MATCH($C$7,$C$51:$C$500,0))/1000000000,"")</f>
        <v>3.67</v>
      </c>
      <c r="J7" s="3">
        <f t="shared" si="4"/>
        <v>3.67</v>
      </c>
      <c r="K7" s="3">
        <f t="shared" si="4"/>
        <v>3.67</v>
      </c>
      <c r="L7" s="3">
        <f t="shared" si="4"/>
        <v>3.31</v>
      </c>
      <c r="M7" s="3">
        <f t="shared" si="4"/>
        <v>3.31</v>
      </c>
      <c r="N7" s="3">
        <f t="shared" si="4"/>
        <v>3.03</v>
      </c>
      <c r="O7" s="3">
        <f t="shared" si="4"/>
        <v>2.2400000000000002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474000000000</v>
      </c>
      <c r="H8" s="2">
        <f>IFERROR(INDEX(D8:G8,COUNT(D8:G8)),"")</f>
        <v>474000000000</v>
      </c>
      <c r="I8" s="2">
        <f t="shared" ref="I8:O8" si="5">IFERROR(INDEX(I51:I500,MATCH($C$8,$C$51:$C$500,0)),"")</f>
        <v>152000000000</v>
      </c>
      <c r="J8" s="2">
        <f t="shared" si="5"/>
        <v>494000000000</v>
      </c>
      <c r="K8" s="2">
        <f t="shared" si="5"/>
        <v>-129000000000</v>
      </c>
      <c r="L8" s="2">
        <f t="shared" si="5"/>
        <v>-723000000000</v>
      </c>
      <c r="M8" s="2">
        <f t="shared" si="5"/>
        <v>-1028000000000</v>
      </c>
      <c r="N8" s="2">
        <f t="shared" si="5"/>
        <v>-466000000000</v>
      </c>
      <c r="O8" s="2">
        <f t="shared" si="5"/>
        <v>-43000000000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128.96</v>
      </c>
      <c r="H9" s="3">
        <f>IFERROR(INDEX(D9:G9,COUNT(D9:G9)),"")</f>
        <v>128.96</v>
      </c>
      <c r="I9" s="3">
        <f t="shared" ref="I9:O9" si="6">IFERROR(INDEX(I51:I500,MATCH($C$9,$C$51:$C$500,0)),"")</f>
        <v>41.3</v>
      </c>
      <c r="J9" s="3">
        <f t="shared" si="6"/>
        <v>134.44999999999999</v>
      </c>
      <c r="K9" s="3">
        <f t="shared" si="6"/>
        <v>-34.979999999999997</v>
      </c>
      <c r="L9" s="3">
        <f t="shared" si="6"/>
        <v>-218.59</v>
      </c>
      <c r="M9" s="3">
        <f t="shared" si="6"/>
        <v>-310.92</v>
      </c>
      <c r="N9" s="3">
        <f t="shared" si="6"/>
        <v>-154.01</v>
      </c>
      <c r="O9" s="3">
        <f t="shared" si="6"/>
        <v>-19.02</v>
      </c>
    </row>
    <row r="10" spans="1:15" x14ac:dyDescent="0.35">
      <c r="C10" t="s">
        <v>17</v>
      </c>
      <c r="D10" s="3">
        <f ca="1">IFERROR(IF(D9=0,"",D2/D9),"")</f>
        <v>36.367866004962778</v>
      </c>
      <c r="I10" s="3">
        <f t="shared" ref="I10:O10" ca="1" si="7">IFERROR(IF(I9=0,"",I2/I9),"")</f>
        <v>94.430992736077485</v>
      </c>
      <c r="J10" s="3">
        <f t="shared" ca="1" si="7"/>
        <v>31.238378579397548</v>
      </c>
      <c r="K10" s="3">
        <f t="shared" ca="1" si="7"/>
        <v>-104.63121783876502</v>
      </c>
      <c r="L10" s="3">
        <f t="shared" ca="1" si="7"/>
        <v>-14.45628802781463</v>
      </c>
      <c r="M10" s="3">
        <f t="shared" ca="1" si="7"/>
        <v>-13.82992409623054</v>
      </c>
      <c r="N10" s="3">
        <f t="shared" ca="1" si="7"/>
        <v>-5.3892604376339204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8955011700</v>
      </c>
      <c r="H11" s="2">
        <f>IFERROR(INDEX(D11:G11,COUNT(D11:G11)),"")</f>
        <v>8955011700</v>
      </c>
      <c r="I11" s="2">
        <f t="shared" ref="I11:O11" si="8">IFERROR(INDEX(I51:I500,MATCH($C$11,$C$51:$C$500,0)),"")</f>
        <v>9763207000</v>
      </c>
      <c r="J11" s="2">
        <f t="shared" si="8"/>
        <v>7963973725</v>
      </c>
      <c r="K11" s="2">
        <f t="shared" si="8"/>
        <v>3803028925</v>
      </c>
      <c r="L11" s="2">
        <f t="shared" si="8"/>
        <v>5394655446</v>
      </c>
      <c r="M11" s="2">
        <f t="shared" si="8"/>
        <v>21212752890</v>
      </c>
      <c r="N11" s="2">
        <f t="shared" si="8"/>
        <v>17010044570</v>
      </c>
      <c r="O11" s="2">
        <f t="shared" si="8"/>
        <v>14866561288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O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O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</row>
    <row r="15" spans="1:15" x14ac:dyDescent="0.35">
      <c r="C15" t="s">
        <v>27</v>
      </c>
      <c r="D15" s="2">
        <f>IFERROR(INDEX(D51:D500,MATCH($C$15,$C$51:$C$500,0)),"")</f>
        <v>-19790803780</v>
      </c>
      <c r="H15" s="2">
        <f>IFERROR(SUM(D15:G15)*(4/MAX(1,COUNT(D15:G15))),"")</f>
        <v>-79163215120</v>
      </c>
      <c r="I15" s="2">
        <f t="shared" ref="I15:O15" si="12">IFERROR(INDEX(I51:I500,MATCH($C$15,$C$51:$C$500,0)),"")</f>
        <v>-41012622124</v>
      </c>
      <c r="J15" s="2">
        <f t="shared" si="12"/>
        <v>-36276770217</v>
      </c>
      <c r="K15" s="2">
        <f t="shared" si="12"/>
        <v>-39681693832</v>
      </c>
      <c r="L15" s="2">
        <f t="shared" si="12"/>
        <v>-21796796167</v>
      </c>
      <c r="M15" s="2">
        <f t="shared" si="12"/>
        <v>-18972758074</v>
      </c>
      <c r="N15" s="2">
        <f t="shared" si="12"/>
        <v>-9940438201</v>
      </c>
      <c r="O15" s="2">
        <f t="shared" si="12"/>
        <v>-7434309204</v>
      </c>
    </row>
    <row r="16" spans="1:15" x14ac:dyDescent="0.35">
      <c r="C16" t="s">
        <v>28</v>
      </c>
      <c r="D16" s="2">
        <f>IFERROR(INDEX(D51:D500,MATCH($C$16,$C$51:$C$500,0)),"")</f>
        <v>89958199701</v>
      </c>
      <c r="H16" s="2">
        <f>IFERROR(SUM(D16:G16)*(4/MAX(1,COUNT(D16:G16))),"")</f>
        <v>359832798804</v>
      </c>
      <c r="I16" s="2">
        <f t="shared" ref="I16:O16" si="13">IFERROR(INDEX(I51:I500,MATCH($C$16,$C$51:$C$500,0)),"")</f>
        <v>184297406191</v>
      </c>
      <c r="J16" s="2">
        <f t="shared" si="13"/>
        <v>160337119592</v>
      </c>
      <c r="K16" s="2">
        <f t="shared" si="13"/>
        <v>172251882418</v>
      </c>
      <c r="L16" s="2">
        <f t="shared" si="13"/>
        <v>96609202763</v>
      </c>
      <c r="M16" s="2">
        <f t="shared" si="13"/>
        <v>84636012510</v>
      </c>
      <c r="N16" s="2">
        <f t="shared" si="13"/>
        <v>45116026336</v>
      </c>
      <c r="O16" s="2">
        <f t="shared" si="13"/>
        <v>29696110533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17212300000000</v>
      </c>
      <c r="H20" s="2">
        <f t="shared" ref="H20:O20" ca="1" si="14">IFERROR(H21*H2,"")</f>
        <v>17212300000000</v>
      </c>
      <c r="I20" s="2">
        <f t="shared" ca="1" si="14"/>
        <v>14313000000000</v>
      </c>
      <c r="J20" s="2">
        <f t="shared" ca="1" si="14"/>
        <v>15414000000000</v>
      </c>
      <c r="K20" s="2">
        <f t="shared" ca="1" si="14"/>
        <v>13432200000000</v>
      </c>
      <c r="L20" s="2">
        <f t="shared" ca="1" si="14"/>
        <v>10459600000000</v>
      </c>
      <c r="M20" s="2">
        <f t="shared" ca="1" si="14"/>
        <v>14233000000000</v>
      </c>
      <c r="N20" s="2">
        <f t="shared" ca="1" si="14"/>
        <v>2514900000000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3670000000</v>
      </c>
      <c r="H21" s="2">
        <f>IFERROR(INDEX(D21:G21,COUNT(D21:G21)),"")</f>
        <v>3670000000</v>
      </c>
      <c r="I21" s="2">
        <f t="shared" ref="I21:O21" si="15">IFERROR(INDEX(I51:I500,MATCH($C$7,$C$51:$C$500,0)),"")</f>
        <v>3670000000</v>
      </c>
      <c r="J21" s="2">
        <f t="shared" si="15"/>
        <v>3670000000</v>
      </c>
      <c r="K21" s="2">
        <f t="shared" si="15"/>
        <v>3670000000</v>
      </c>
      <c r="L21" s="2">
        <f t="shared" si="15"/>
        <v>3310000000</v>
      </c>
      <c r="M21" s="2">
        <f t="shared" si="15"/>
        <v>3310000000</v>
      </c>
      <c r="N21" s="2">
        <f t="shared" si="15"/>
        <v>3030000000</v>
      </c>
      <c r="O21" s="2">
        <f t="shared" si="15"/>
        <v>2240000000</v>
      </c>
    </row>
    <row r="23" spans="1:15" x14ac:dyDescent="0.35">
      <c r="B23" t="s">
        <v>43</v>
      </c>
      <c r="C23" t="s">
        <v>44</v>
      </c>
      <c r="D23" s="3">
        <f>IFERROR(D5/D6*100,"")</f>
        <v>1.8719389248959908</v>
      </c>
      <c r="H23" s="3">
        <f t="shared" ref="H23:O23" si="16">IFERROR(H5/H6*100,"")</f>
        <v>7.4877556995839631</v>
      </c>
      <c r="I23" s="3">
        <f t="shared" si="16"/>
        <v>4.1101718324408774</v>
      </c>
      <c r="J23" s="3">
        <f t="shared" si="16"/>
        <v>3.7550877678836345</v>
      </c>
      <c r="K23" s="3">
        <f t="shared" si="16"/>
        <v>4.1460978250170024</v>
      </c>
      <c r="L23" s="3">
        <f t="shared" si="16"/>
        <v>2.4455227366600543</v>
      </c>
      <c r="M23" s="3">
        <f t="shared" si="16"/>
        <v>3.1833755813935016</v>
      </c>
      <c r="N23" s="3">
        <f t="shared" si="16"/>
        <v>3.4906814367086794</v>
      </c>
      <c r="O23" s="3">
        <f t="shared" si="16"/>
        <v>9.8211416575542323</v>
      </c>
    </row>
    <row r="24" spans="1:15" x14ac:dyDescent="0.35">
      <c r="C24" t="s">
        <v>45</v>
      </c>
      <c r="D24" s="4">
        <f>IFERROR(_xlfn.RRI(5,I23,D23),"")</f>
        <v>-0.14555061941355685</v>
      </c>
      <c r="H24" s="4">
        <f t="shared" ref="H24:O24" si="17">IFERROR(_xlfn.RRI(5,M23,H23),"")</f>
        <v>0.18656834228148367</v>
      </c>
      <c r="I24" s="4">
        <f t="shared" si="17"/>
        <v>3.3213215454403588E-2</v>
      </c>
      <c r="J24" s="4">
        <f t="shared" si="17"/>
        <v>-0.17492842851380397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19.09</v>
      </c>
      <c r="H25" s="3">
        <f>IFERROR(INDEX(D25:G25,COUNT(D25:G25)),"")</f>
        <v>19.09</v>
      </c>
      <c r="I25" s="3">
        <f t="shared" ref="I25:O25" si="18">IFERROR(INDEX(I51:I500,MATCH($C$25,$C$51:$C$500,0)),"")</f>
        <v>38.99</v>
      </c>
      <c r="J25" s="3">
        <f t="shared" si="18"/>
        <v>33.76</v>
      </c>
      <c r="K25" s="3">
        <f t="shared" si="18"/>
        <v>36.08</v>
      </c>
      <c r="L25" s="3">
        <f t="shared" si="18"/>
        <v>22.62</v>
      </c>
      <c r="M25" s="3">
        <f t="shared" si="18"/>
        <v>19.850000000000001</v>
      </c>
      <c r="N25" s="3">
        <f t="shared" si="18"/>
        <v>11.62</v>
      </c>
      <c r="O25" s="3">
        <f t="shared" si="18"/>
        <v>9.9499999999999993</v>
      </c>
    </row>
    <row r="26" spans="1:15" x14ac:dyDescent="0.35">
      <c r="C26" t="s">
        <v>48</v>
      </c>
      <c r="D26" s="4">
        <f>IFERROR(_xlfn.RRI(5,I25,D25),"")</f>
        <v>-0.13309693458748439</v>
      </c>
      <c r="H26" s="4">
        <f t="shared" ref="H26:O26" si="19">IFERROR(_xlfn.RRI(5,M25,H25),"")</f>
        <v>-7.7774716090063256E-3</v>
      </c>
      <c r="I26" s="4">
        <f t="shared" si="19"/>
        <v>0.27394131220295193</v>
      </c>
      <c r="J26" s="4">
        <f t="shared" si="19"/>
        <v>0.27677941304027476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221.49384331525886</v>
      </c>
      <c r="H27" s="3">
        <f t="shared" ref="H27:O27" si="20">IFERROR(H4/H21,"")</f>
        <v>885.97537326103543</v>
      </c>
      <c r="I27" s="3">
        <f t="shared" si="20"/>
        <v>621.34280955885561</v>
      </c>
      <c r="J27" s="3">
        <f t="shared" si="20"/>
        <v>295.32124394059946</v>
      </c>
      <c r="K27" s="3">
        <f t="shared" si="20"/>
        <v>119.04540792070844</v>
      </c>
      <c r="L27" s="3">
        <f t="shared" si="20"/>
        <v>49.222512782477338</v>
      </c>
      <c r="M27" s="3">
        <f t="shared" si="20"/>
        <v>37.042202495166165</v>
      </c>
      <c r="N27" s="3">
        <f t="shared" si="20"/>
        <v>31.004447055115513</v>
      </c>
      <c r="O27" s="3">
        <f t="shared" si="20"/>
        <v>35.387459814732139</v>
      </c>
    </row>
    <row r="28" spans="1:15" x14ac:dyDescent="0.35">
      <c r="C28" t="s">
        <v>50</v>
      </c>
      <c r="D28" s="4">
        <f>IFERROR(_xlfn.RRI(5,I27,D27),"")</f>
        <v>-0.18640911112598424</v>
      </c>
      <c r="H28" s="4">
        <f t="shared" ref="H28:O28" si="21">IFERROR(_xlfn.RRI(5,M27,H27),"")</f>
        <v>0.8868829916061205</v>
      </c>
      <c r="I28" s="4">
        <f t="shared" si="21"/>
        <v>0.82129987294528983</v>
      </c>
      <c r="J28" s="4">
        <f t="shared" si="21"/>
        <v>0.5285831220159789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-0.51038727878943324</v>
      </c>
      <c r="I29" s="4">
        <f t="shared" si="22"/>
        <v>0.15491706161137453</v>
      </c>
      <c r="J29" s="4">
        <f t="shared" si="22"/>
        <v>-6.4301552106430168E-2</v>
      </c>
      <c r="K29" s="4">
        <f t="shared" si="22"/>
        <v>0.59504862953138804</v>
      </c>
      <c r="L29" s="4">
        <f t="shared" si="22"/>
        <v>0.13954659949622164</v>
      </c>
      <c r="M29" s="4">
        <f t="shared" si="22"/>
        <v>0.70826161790017239</v>
      </c>
      <c r="N29" s="4">
        <f t="shared" si="22"/>
        <v>0.16783919597989949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0.42590428283875226</v>
      </c>
      <c r="I30" s="4">
        <f t="shared" si="23"/>
        <v>1.1039556832011439</v>
      </c>
      <c r="J30" s="4">
        <f t="shared" si="23"/>
        <v>1.4807445251252493</v>
      </c>
      <c r="K30" s="4">
        <f t="shared" si="23"/>
        <v>1.4185154554541</v>
      </c>
      <c r="L30" s="4">
        <f t="shared" si="23"/>
        <v>0.32882251774582372</v>
      </c>
      <c r="M30" s="4">
        <f t="shared" si="23"/>
        <v>0.19473836863845845</v>
      </c>
      <c r="N30" s="4">
        <f t="shared" si="23"/>
        <v>-0.12385779546097672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960.18</v>
      </c>
      <c r="H32" s="3">
        <f>IFERROR(INDEX(D32:G32,COUNT(D32:G32)),"")</f>
        <v>960.18</v>
      </c>
      <c r="I32" s="3">
        <f t="shared" ref="I32:O32" si="24">IFERROR(INDEX(I51:I500,MATCH($C$32,$C$51:$C$500,0)),"")</f>
        <v>942.21</v>
      </c>
      <c r="J32" s="3">
        <f t="shared" si="24"/>
        <v>903.48</v>
      </c>
      <c r="K32" s="3">
        <f t="shared" si="24"/>
        <v>869.55</v>
      </c>
      <c r="L32" s="3">
        <f t="shared" si="24"/>
        <v>926.85</v>
      </c>
      <c r="M32" s="3">
        <f t="shared" si="24"/>
        <v>625.75</v>
      </c>
      <c r="N32" s="3">
        <f t="shared" si="24"/>
        <v>333.38</v>
      </c>
      <c r="O32" s="3">
        <f t="shared" si="24"/>
        <v>224.16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4.92</v>
      </c>
      <c r="H33" s="3">
        <f>IFERROR(INDEX(D33:G33,COUNT(D33:G33)),"")</f>
        <v>4.92</v>
      </c>
      <c r="I33" s="3">
        <f t="shared" ref="I33:O33" si="25">IFERROR(INDEX(I51:I500,MATCH($C$33,$C$51:$C$500,0)),"")</f>
        <v>4.1399999999999997</v>
      </c>
      <c r="J33" s="3">
        <f t="shared" si="25"/>
        <v>4.6500000000000004</v>
      </c>
      <c r="K33" s="3">
        <f t="shared" si="25"/>
        <v>4.21</v>
      </c>
      <c r="L33" s="3">
        <f t="shared" si="25"/>
        <v>3.41</v>
      </c>
      <c r="M33" s="3">
        <f t="shared" si="25"/>
        <v>6.87</v>
      </c>
      <c r="N33" s="3">
        <f t="shared" si="25"/>
        <v>2.4900000000000002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247.25</v>
      </c>
      <c r="H34" s="3">
        <f>IFERROR(INDEX(D34:G34,COUNT(D34:G34)),"")</f>
        <v>247.25</v>
      </c>
      <c r="I34" s="3">
        <f t="shared" ref="I34:O34" si="26">IFERROR(INDEX(I51:I500,MATCH($C$34,$C$51:$C$500,0)),"")</f>
        <v>100.03</v>
      </c>
      <c r="J34" s="3">
        <f t="shared" si="26"/>
        <v>124.41</v>
      </c>
      <c r="K34" s="3">
        <f t="shared" si="26"/>
        <v>101.44</v>
      </c>
      <c r="L34" s="3">
        <f t="shared" si="26"/>
        <v>139.69999999999999</v>
      </c>
      <c r="M34" s="3">
        <f t="shared" si="26"/>
        <v>216.62</v>
      </c>
      <c r="N34" s="3">
        <f t="shared" si="26"/>
        <v>71.430000000000007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21.34</v>
      </c>
      <c r="H35" s="3">
        <f>IFERROR(INDEX(D35:G35,COUNT(D35:G35)),"")</f>
        <v>21.34</v>
      </c>
      <c r="I35" s="3">
        <f t="shared" ref="I35:O35" si="27">IFERROR(INDEX(I51:I500,MATCH($C$35,$C$51:$C$500,0)),"")</f>
        <v>6.28</v>
      </c>
      <c r="J35" s="3">
        <f t="shared" si="27"/>
        <v>14.24</v>
      </c>
      <c r="K35" s="3">
        <f t="shared" si="27"/>
        <v>30.78</v>
      </c>
      <c r="L35" s="3">
        <f t="shared" si="27"/>
        <v>64.14</v>
      </c>
      <c r="M35" s="3">
        <f t="shared" si="27"/>
        <v>115.99</v>
      </c>
      <c r="N35" s="3">
        <f t="shared" si="27"/>
        <v>26.74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812882404967</v>
      </c>
      <c r="E51" s="5">
        <v>722115365482</v>
      </c>
      <c r="F51" s="5">
        <v>655917456878</v>
      </c>
      <c r="G51" s="5">
        <v>497166746580</v>
      </c>
      <c r="I51" s="5">
        <v>2280328111081</v>
      </c>
      <c r="J51" s="5">
        <v>1083828965262</v>
      </c>
      <c r="K51" s="5">
        <v>436896647069</v>
      </c>
      <c r="L51" s="5">
        <v>162926517310</v>
      </c>
      <c r="M51" s="5">
        <v>122609690259</v>
      </c>
      <c r="N51" s="5">
        <v>93943474577</v>
      </c>
      <c r="O51" s="5">
        <v>79267909985</v>
      </c>
    </row>
    <row r="52" spans="2:15" x14ac:dyDescent="0.35">
      <c r="C52" t="s">
        <v>455</v>
      </c>
      <c r="D52" s="5">
        <v>812882404967</v>
      </c>
      <c r="E52" s="5">
        <v>722115365482</v>
      </c>
      <c r="F52" s="5">
        <v>655917456878</v>
      </c>
      <c r="G52" s="5">
        <v>497166746580</v>
      </c>
      <c r="I52" s="5">
        <v>2280328111081</v>
      </c>
      <c r="J52" s="5">
        <v>1083828965262</v>
      </c>
      <c r="K52" s="5">
        <v>436896647069</v>
      </c>
      <c r="L52" s="5">
        <v>162926517310</v>
      </c>
      <c r="M52" s="5">
        <v>122609690259</v>
      </c>
      <c r="N52" s="5">
        <v>93943474577</v>
      </c>
      <c r="O52" s="5">
        <v>79267909985</v>
      </c>
    </row>
    <row r="53" spans="2:15" x14ac:dyDescent="0.35">
      <c r="C53" t="s">
        <v>75</v>
      </c>
      <c r="D53" s="5">
        <v>-166836424495</v>
      </c>
      <c r="E53" s="5">
        <v>-138223775320</v>
      </c>
      <c r="F53" s="5">
        <v>-117733251488</v>
      </c>
      <c r="G53" s="5">
        <v>-98080992037</v>
      </c>
      <c r="I53" s="5">
        <v>-427719101021</v>
      </c>
      <c r="J53" s="5">
        <v>-118765517776</v>
      </c>
      <c r="K53" s="5">
        <v>-7614744353</v>
      </c>
      <c r="L53" s="5">
        <v>-22591996013</v>
      </c>
      <c r="M53" s="5">
        <v>-20085279113</v>
      </c>
      <c r="N53" s="5">
        <v>-31575008548</v>
      </c>
      <c r="O53" s="5">
        <v>-31582007782</v>
      </c>
    </row>
    <row r="54" spans="2:15" x14ac:dyDescent="0.35">
      <c r="C54" t="s">
        <v>988</v>
      </c>
      <c r="D54" s="5">
        <v>-166836424495</v>
      </c>
      <c r="E54" s="5">
        <v>-138223775320</v>
      </c>
      <c r="F54" s="5">
        <v>-117733251488</v>
      </c>
      <c r="G54" s="5">
        <v>-98080992037</v>
      </c>
      <c r="I54" s="5">
        <v>-427719101021</v>
      </c>
      <c r="J54" s="5">
        <v>-118765517776</v>
      </c>
      <c r="K54" s="5">
        <v>-7614744353</v>
      </c>
      <c r="L54" s="5">
        <v>-22591996013</v>
      </c>
      <c r="M54" s="5">
        <v>-20085279113</v>
      </c>
      <c r="N54" s="5">
        <v>-31575008548</v>
      </c>
      <c r="O54" s="5">
        <v>-31582007782</v>
      </c>
    </row>
    <row r="55" spans="2:15" x14ac:dyDescent="0.35">
      <c r="C55" t="s">
        <v>989</v>
      </c>
      <c r="D55" s="5">
        <v>-166836424495</v>
      </c>
      <c r="E55" s="5">
        <v>-138223775320</v>
      </c>
      <c r="F55" s="5">
        <v>-117733251488</v>
      </c>
      <c r="G55" s="5">
        <v>-98080992037</v>
      </c>
      <c r="I55" s="5">
        <v>-427719101021</v>
      </c>
      <c r="J55" s="5">
        <v>-118765517776</v>
      </c>
      <c r="K55" s="5">
        <v>-7614744353</v>
      </c>
      <c r="L55" s="5">
        <v>-22591996013</v>
      </c>
      <c r="M55" s="5">
        <v>-20085279113</v>
      </c>
      <c r="N55" s="5">
        <v>-31575008548</v>
      </c>
      <c r="O55" s="5">
        <v>-31582007782</v>
      </c>
    </row>
    <row r="56" spans="2:15" x14ac:dyDescent="0.35">
      <c r="C56" t="s">
        <v>76</v>
      </c>
      <c r="D56" s="5">
        <v>646045980472</v>
      </c>
      <c r="E56" s="5">
        <v>583891590162</v>
      </c>
      <c r="F56" s="5">
        <v>538184205390</v>
      </c>
      <c r="G56" s="5">
        <v>399085754543</v>
      </c>
      <c r="I56" s="5">
        <v>1852609010060</v>
      </c>
      <c r="J56" s="5">
        <v>965063447486</v>
      </c>
      <c r="K56" s="5">
        <v>429281902716</v>
      </c>
      <c r="L56" s="5">
        <v>140334521297</v>
      </c>
      <c r="M56" s="5">
        <v>102524411146</v>
      </c>
      <c r="N56" s="5">
        <v>62368466029</v>
      </c>
      <c r="O56" s="5">
        <v>47685902203</v>
      </c>
    </row>
    <row r="57" spans="2:15" x14ac:dyDescent="0.35">
      <c r="C57" t="s">
        <v>77</v>
      </c>
      <c r="D57" s="5">
        <v>-555183750116</v>
      </c>
      <c r="E57" s="5">
        <v>-561069169820</v>
      </c>
      <c r="F57" s="5">
        <v>-469855240855</v>
      </c>
      <c r="G57" s="5">
        <v>-349507250457</v>
      </c>
      <c r="I57" s="5">
        <v>-1666564543160</v>
      </c>
      <c r="J57" s="5">
        <v>-797114999638</v>
      </c>
      <c r="K57" s="5">
        <v>-257318069134</v>
      </c>
      <c r="L57" s="5">
        <v>-41759275388</v>
      </c>
      <c r="M57" s="5">
        <v>-19148673779</v>
      </c>
      <c r="N57" s="5">
        <v>-17169542562</v>
      </c>
      <c r="O57" s="5">
        <v>-18379299883</v>
      </c>
    </row>
    <row r="58" spans="2:15" x14ac:dyDescent="0.35">
      <c r="C58" t="s">
        <v>389</v>
      </c>
    </row>
    <row r="59" spans="2:15" x14ac:dyDescent="0.35">
      <c r="C59" t="s">
        <v>1355</v>
      </c>
      <c r="D59" s="5">
        <v>1916845971</v>
      </c>
      <c r="E59" s="5">
        <v>1233579287</v>
      </c>
      <c r="F59" s="5">
        <v>917184969</v>
      </c>
      <c r="G59" s="5">
        <v>730604191</v>
      </c>
      <c r="I59" s="5">
        <v>3352810522</v>
      </c>
      <c r="J59" s="5">
        <v>1046717439</v>
      </c>
      <c r="K59" s="5">
        <v>319053190</v>
      </c>
      <c r="L59" s="5">
        <v>584931090</v>
      </c>
      <c r="M59" s="5">
        <v>3771641993</v>
      </c>
      <c r="N59" s="5">
        <v>3157611709</v>
      </c>
      <c r="O59" s="5">
        <v>1159435408</v>
      </c>
    </row>
    <row r="60" spans="2:15" x14ac:dyDescent="0.35">
      <c r="C60" t="s">
        <v>80</v>
      </c>
      <c r="D60" s="5">
        <v>285258325</v>
      </c>
      <c r="G60" s="5">
        <v>-1091962419</v>
      </c>
    </row>
    <row r="61" spans="2:15" x14ac:dyDescent="0.35">
      <c r="C61" t="s">
        <v>991</v>
      </c>
      <c r="D61" s="5">
        <v>16379404773</v>
      </c>
      <c r="E61" s="5">
        <v>16771654298</v>
      </c>
      <c r="F61" s="5">
        <v>9922938334</v>
      </c>
      <c r="G61" s="5">
        <v>9836184393</v>
      </c>
      <c r="I61" s="5">
        <v>41513268235</v>
      </c>
      <c r="J61" s="5">
        <v>10538968143</v>
      </c>
      <c r="K61" s="5">
        <v>1272605484</v>
      </c>
      <c r="L61" s="5">
        <v>1283899444</v>
      </c>
      <c r="M61" s="5">
        <v>3975277792</v>
      </c>
      <c r="N61" s="5">
        <v>3270012739</v>
      </c>
      <c r="O61" s="5">
        <v>2507749143</v>
      </c>
    </row>
    <row r="62" spans="2:15" x14ac:dyDescent="0.35">
      <c r="C62" t="s">
        <v>992</v>
      </c>
    </row>
    <row r="63" spans="2:15" x14ac:dyDescent="0.35">
      <c r="C63" t="s">
        <v>994</v>
      </c>
      <c r="D63" s="5">
        <v>-44839073601</v>
      </c>
      <c r="E63" s="5">
        <v>-18217181864</v>
      </c>
      <c r="F63" s="5">
        <v>-23924468012</v>
      </c>
      <c r="G63" s="5">
        <v>-11889508371</v>
      </c>
      <c r="I63" s="5">
        <v>-85509085972</v>
      </c>
      <c r="J63" s="5">
        <v>-62134523397</v>
      </c>
      <c r="K63" s="5">
        <v>-51133699784</v>
      </c>
      <c r="L63" s="5">
        <v>-24792052369</v>
      </c>
      <c r="M63" s="5">
        <v>-15023651339</v>
      </c>
      <c r="N63" s="5">
        <v>-13990340020</v>
      </c>
      <c r="O63" s="5">
        <v>-15934996302</v>
      </c>
    </row>
    <row r="64" spans="2:15" x14ac:dyDescent="0.35">
      <c r="C64" t="s">
        <v>428</v>
      </c>
      <c r="D64" s="5">
        <v>-72059096448</v>
      </c>
      <c r="E64" s="5">
        <v>-59845667932</v>
      </c>
      <c r="F64" s="5">
        <v>-59693142585</v>
      </c>
      <c r="G64" s="5">
        <v>-49638671867</v>
      </c>
      <c r="I64" s="5">
        <v>-218324246262</v>
      </c>
      <c r="J64" s="5">
        <v>-112897889435</v>
      </c>
      <c r="K64" s="5">
        <v>-50846128574</v>
      </c>
      <c r="L64" s="5">
        <v>-19178636546</v>
      </c>
      <c r="M64" s="5">
        <v>-7367050754</v>
      </c>
      <c r="N64" s="5">
        <v>-5385855839</v>
      </c>
      <c r="O64" s="5">
        <v>-4942316376</v>
      </c>
    </row>
    <row r="65" spans="3:15" x14ac:dyDescent="0.35">
      <c r="C65" t="s">
        <v>1356</v>
      </c>
      <c r="D65" s="5">
        <v>-454950243165</v>
      </c>
      <c r="E65" s="5">
        <v>-499777974322</v>
      </c>
      <c r="F65" s="5">
        <v>-396160568592</v>
      </c>
      <c r="G65" s="5">
        <v>-296723292193</v>
      </c>
      <c r="I65" s="5">
        <v>-1404244479161</v>
      </c>
      <c r="J65" s="5">
        <v>-632621554949</v>
      </c>
      <c r="K65" s="5">
        <v>-156610846260</v>
      </c>
      <c r="L65" s="5">
        <v>927514083</v>
      </c>
      <c r="M65" s="5">
        <v>-733249478</v>
      </c>
      <c r="N65" s="5">
        <v>-1063359442</v>
      </c>
      <c r="O65" s="5">
        <v>-9736348</v>
      </c>
    </row>
    <row r="66" spans="3:15" x14ac:dyDescent="0.35">
      <c r="C66" t="s">
        <v>995</v>
      </c>
      <c r="D66" s="5">
        <v>-571563154889</v>
      </c>
      <c r="E66" s="5">
        <v>-577840824118</v>
      </c>
      <c r="F66" s="5">
        <v>-479778179189</v>
      </c>
      <c r="G66" s="5">
        <v>-359343434850</v>
      </c>
      <c r="I66" s="5">
        <v>-1708077811395</v>
      </c>
      <c r="J66" s="5">
        <v>-807653967781</v>
      </c>
      <c r="K66" s="5">
        <v>-258590674618</v>
      </c>
      <c r="L66" s="5">
        <v>-43043174832</v>
      </c>
      <c r="M66" s="5">
        <v>-23123951571</v>
      </c>
      <c r="N66" s="5">
        <v>-20439555301</v>
      </c>
      <c r="O66" s="5">
        <v>-20887049026</v>
      </c>
    </row>
    <row r="67" spans="3:15" x14ac:dyDescent="0.35">
      <c r="C67" t="s">
        <v>81</v>
      </c>
      <c r="D67" s="5">
        <v>90862230356</v>
      </c>
      <c r="E67" s="5">
        <v>22822420342</v>
      </c>
      <c r="F67" s="5">
        <v>68328964535</v>
      </c>
      <c r="G67" s="5">
        <v>49578504086</v>
      </c>
      <c r="I67" s="5">
        <v>186044466900</v>
      </c>
      <c r="J67" s="5">
        <v>167948447848</v>
      </c>
      <c r="K67" s="5">
        <v>171963833582</v>
      </c>
      <c r="L67" s="5">
        <v>98575245909</v>
      </c>
      <c r="M67" s="5">
        <v>83375737367</v>
      </c>
      <c r="N67" s="5">
        <v>45198923467</v>
      </c>
      <c r="O67" s="5">
        <v>29306602320</v>
      </c>
    </row>
    <row r="68" spans="3:15" x14ac:dyDescent="0.35">
      <c r="C68" t="s">
        <v>82</v>
      </c>
      <c r="D68" s="5">
        <v>-904030655</v>
      </c>
      <c r="E68" s="5">
        <v>-172313515</v>
      </c>
      <c r="F68" s="5">
        <v>-520180337</v>
      </c>
      <c r="G68" s="5">
        <v>-1042900667</v>
      </c>
      <c r="I68" s="5">
        <v>-1747060709</v>
      </c>
      <c r="J68" s="5">
        <v>-7611328256</v>
      </c>
      <c r="K68" s="5">
        <v>288048836</v>
      </c>
      <c r="L68" s="5">
        <v>-1966043146</v>
      </c>
      <c r="M68" s="5">
        <v>1260275143</v>
      </c>
      <c r="N68" s="5">
        <v>-82897131</v>
      </c>
      <c r="O68" s="5">
        <v>389508213</v>
      </c>
    </row>
    <row r="69" spans="3:15" x14ac:dyDescent="0.35">
      <c r="C69" t="s">
        <v>457</v>
      </c>
      <c r="D69" s="5">
        <v>23988816</v>
      </c>
      <c r="E69" s="5">
        <v>26091127</v>
      </c>
      <c r="F69" s="5">
        <v>11472345</v>
      </c>
      <c r="G69" s="5">
        <v>81556336</v>
      </c>
      <c r="I69" s="5">
        <v>224776176</v>
      </c>
      <c r="J69" s="5">
        <v>223747990</v>
      </c>
      <c r="K69" s="5">
        <v>787284875</v>
      </c>
      <c r="L69" s="5">
        <v>337423662</v>
      </c>
      <c r="M69" s="5">
        <v>1623174197</v>
      </c>
      <c r="N69" s="5">
        <v>265630857</v>
      </c>
      <c r="O69" s="5">
        <v>677882729</v>
      </c>
    </row>
    <row r="70" spans="3:15" x14ac:dyDescent="0.35">
      <c r="C70" t="s">
        <v>458</v>
      </c>
      <c r="D70" s="5">
        <v>-928019471</v>
      </c>
      <c r="E70" s="5">
        <v>-198404642</v>
      </c>
      <c r="F70" s="5">
        <v>-531652682</v>
      </c>
      <c r="G70" s="5">
        <v>-1124457003</v>
      </c>
      <c r="I70" s="5">
        <v>-1971836885</v>
      </c>
      <c r="J70" s="5">
        <v>-7835076246</v>
      </c>
      <c r="K70" s="5">
        <v>-499236039</v>
      </c>
      <c r="L70" s="5">
        <v>-2303466808</v>
      </c>
      <c r="M70" s="5">
        <v>-362899054</v>
      </c>
      <c r="N70" s="5">
        <v>-348527988</v>
      </c>
      <c r="O70" s="5">
        <v>-288374516</v>
      </c>
    </row>
    <row r="71" spans="3:15" x14ac:dyDescent="0.35">
      <c r="C71" t="s">
        <v>84</v>
      </c>
      <c r="D71" s="5">
        <v>-904030655</v>
      </c>
      <c r="E71" s="5">
        <v>-172313515</v>
      </c>
      <c r="F71" s="5">
        <v>-520180337</v>
      </c>
      <c r="G71" s="5">
        <v>-1042900667</v>
      </c>
      <c r="I71" s="5">
        <v>-1747060709</v>
      </c>
      <c r="J71" s="5">
        <v>-7611328256</v>
      </c>
      <c r="K71" s="5">
        <v>288048836</v>
      </c>
      <c r="L71" s="5">
        <v>-1966043146</v>
      </c>
      <c r="M71" s="5">
        <v>1260275143</v>
      </c>
      <c r="N71" s="5">
        <v>-82897131</v>
      </c>
      <c r="O71" s="5">
        <v>389508213</v>
      </c>
    </row>
    <row r="72" spans="3:15" x14ac:dyDescent="0.35">
      <c r="C72" t="s">
        <v>28</v>
      </c>
      <c r="D72" s="5">
        <v>89958199701</v>
      </c>
      <c r="E72" s="5">
        <v>22650106827</v>
      </c>
      <c r="F72" s="5">
        <v>67808784198</v>
      </c>
      <c r="G72" s="5">
        <v>48535603419</v>
      </c>
      <c r="I72" s="5">
        <v>184297406191</v>
      </c>
      <c r="J72" s="5">
        <v>160337119592</v>
      </c>
      <c r="K72" s="5">
        <v>172251882418</v>
      </c>
      <c r="L72" s="5">
        <v>96609202763</v>
      </c>
      <c r="M72" s="5">
        <v>84636012510</v>
      </c>
      <c r="N72" s="5">
        <v>45116026336</v>
      </c>
      <c r="O72" s="5">
        <v>29696110533</v>
      </c>
    </row>
    <row r="73" spans="3:15" x14ac:dyDescent="0.35">
      <c r="C73" t="s">
        <v>27</v>
      </c>
      <c r="D73" s="5">
        <v>-19790803780</v>
      </c>
      <c r="E73" s="5">
        <v>-5450216262</v>
      </c>
      <c r="F73" s="5">
        <v>-14917932524</v>
      </c>
      <c r="G73" s="5">
        <v>-10677832752</v>
      </c>
      <c r="I73" s="5">
        <v>-41012622124</v>
      </c>
      <c r="J73" s="5">
        <v>-36276770217</v>
      </c>
      <c r="K73" s="5">
        <v>-39681693832</v>
      </c>
      <c r="L73" s="5">
        <v>-21796796167</v>
      </c>
      <c r="M73" s="5">
        <v>-18972758074</v>
      </c>
      <c r="N73" s="5">
        <v>-9940438201</v>
      </c>
      <c r="O73" s="5">
        <v>-7434309204</v>
      </c>
    </row>
    <row r="74" spans="3:15" x14ac:dyDescent="0.35">
      <c r="C74" t="s">
        <v>85</v>
      </c>
      <c r="D74" s="5">
        <v>-19790803780</v>
      </c>
      <c r="E74" s="5">
        <v>-73069472658</v>
      </c>
      <c r="F74" s="5">
        <v>-14917932524</v>
      </c>
      <c r="G74" s="5">
        <v>-10677832752</v>
      </c>
      <c r="I74" s="5">
        <v>-108631878520</v>
      </c>
      <c r="J74" s="5">
        <v>-63097403600</v>
      </c>
      <c r="K74" s="5">
        <v>-63882205640</v>
      </c>
      <c r="L74" s="5">
        <v>-21558206120</v>
      </c>
      <c r="M74" s="5">
        <v>-18550598880</v>
      </c>
      <c r="N74" s="5">
        <v>-9782765960</v>
      </c>
      <c r="O74" s="5">
        <v>-6390666500</v>
      </c>
    </row>
    <row r="75" spans="3:15" x14ac:dyDescent="0.35">
      <c r="C75" t="s">
        <v>86</v>
      </c>
      <c r="E75" s="5">
        <v>67619256396</v>
      </c>
      <c r="I75" s="5">
        <v>67619256396</v>
      </c>
      <c r="J75" s="5">
        <v>26820633383</v>
      </c>
      <c r="K75" s="5">
        <v>24200511808</v>
      </c>
      <c r="L75" s="5">
        <v>-238590047</v>
      </c>
      <c r="M75" s="5">
        <v>-422159194</v>
      </c>
      <c r="N75" s="5">
        <v>-157672241</v>
      </c>
      <c r="O75" s="5">
        <v>-1043642704</v>
      </c>
    </row>
    <row r="76" spans="3:15" x14ac:dyDescent="0.35">
      <c r="C76" t="s">
        <v>88</v>
      </c>
      <c r="D76" s="5">
        <v>-19790803780</v>
      </c>
      <c r="E76" s="5">
        <v>-5450216262</v>
      </c>
      <c r="F76" s="5">
        <v>-14917932524</v>
      </c>
      <c r="G76" s="5">
        <v>-10677832752</v>
      </c>
      <c r="I76" s="5">
        <v>-41012622124</v>
      </c>
      <c r="J76" s="5">
        <v>-36276770217</v>
      </c>
      <c r="K76" s="5">
        <v>-39681693832</v>
      </c>
      <c r="L76" s="5">
        <v>-21796796167</v>
      </c>
      <c r="M76" s="5">
        <v>-18972758074</v>
      </c>
      <c r="N76" s="5">
        <v>-9940438201</v>
      </c>
      <c r="O76" s="5">
        <v>-7434309204</v>
      </c>
    </row>
    <row r="77" spans="3:15" x14ac:dyDescent="0.35">
      <c r="C77" t="s">
        <v>91</v>
      </c>
      <c r="D77" s="5">
        <v>70167395921</v>
      </c>
      <c r="E77" s="5">
        <v>17199890565</v>
      </c>
      <c r="F77" s="5">
        <v>52890851674</v>
      </c>
      <c r="G77" s="5">
        <v>37857770667</v>
      </c>
      <c r="I77" s="5">
        <v>143284784067</v>
      </c>
      <c r="J77" s="5">
        <v>124060349375</v>
      </c>
      <c r="K77" s="5">
        <v>132570188586</v>
      </c>
      <c r="L77" s="5">
        <v>74812406596</v>
      </c>
      <c r="M77" s="5">
        <v>65663254436</v>
      </c>
      <c r="N77" s="5">
        <v>35175588135</v>
      </c>
      <c r="O77" s="5">
        <v>22261801329</v>
      </c>
    </row>
    <row r="78" spans="3:15" x14ac:dyDescent="0.35">
      <c r="C78" t="s">
        <v>92</v>
      </c>
      <c r="D78" s="5">
        <v>-4117943807</v>
      </c>
      <c r="E78" s="5">
        <v>-2344297950</v>
      </c>
      <c r="F78" s="5">
        <v>541523984</v>
      </c>
      <c r="G78" s="5">
        <v>-1918588400</v>
      </c>
      <c r="I78" s="5">
        <v>-976316937</v>
      </c>
      <c r="J78" s="5">
        <v>610062619</v>
      </c>
      <c r="K78" s="5">
        <v>-87043941</v>
      </c>
      <c r="L78" s="5">
        <v>151208410</v>
      </c>
      <c r="M78" s="5">
        <v>217242070</v>
      </c>
      <c r="N78" s="5">
        <v>44779874</v>
      </c>
      <c r="O78" s="5">
        <v>26985337106</v>
      </c>
    </row>
    <row r="79" spans="3:15" x14ac:dyDescent="0.35">
      <c r="C79" t="s">
        <v>93</v>
      </c>
      <c r="D79" s="5">
        <v>66049452114</v>
      </c>
      <c r="E79" s="5">
        <v>14855592615</v>
      </c>
      <c r="F79" s="5">
        <v>53432375658</v>
      </c>
      <c r="G79" s="5">
        <v>35939182267</v>
      </c>
      <c r="I79" s="5">
        <v>142308467130</v>
      </c>
      <c r="J79" s="5">
        <v>124670411994</v>
      </c>
      <c r="K79" s="5">
        <v>132483144645</v>
      </c>
      <c r="L79" s="5">
        <v>74963615006</v>
      </c>
      <c r="M79" s="5">
        <v>65880496506</v>
      </c>
      <c r="N79" s="5">
        <v>35220368009</v>
      </c>
      <c r="O79" s="5">
        <v>49247138435</v>
      </c>
    </row>
    <row r="80" spans="3:15" x14ac:dyDescent="0.35">
      <c r="C80" t="s">
        <v>94</v>
      </c>
      <c r="D80" s="5">
        <v>70167395921</v>
      </c>
      <c r="E80" s="5">
        <v>17199890565</v>
      </c>
      <c r="F80" s="5">
        <v>52890851674</v>
      </c>
      <c r="G80" s="5">
        <v>37857770667</v>
      </c>
      <c r="I80" s="5">
        <v>143284784067</v>
      </c>
      <c r="J80" s="5">
        <v>124060349375</v>
      </c>
      <c r="K80" s="5">
        <v>132570188586</v>
      </c>
      <c r="L80" s="5">
        <v>74812406596</v>
      </c>
      <c r="M80" s="5">
        <v>65663254436</v>
      </c>
      <c r="N80" s="5">
        <v>35175588135</v>
      </c>
      <c r="O80" s="5">
        <v>22261801329</v>
      </c>
    </row>
    <row r="81" spans="2:15" x14ac:dyDescent="0.35">
      <c r="C81" t="s">
        <v>7</v>
      </c>
      <c r="D81" s="5">
        <v>66049452114</v>
      </c>
      <c r="E81" s="5">
        <v>14855592615</v>
      </c>
      <c r="F81" s="5">
        <v>53432375658</v>
      </c>
      <c r="G81" s="5">
        <v>35939182267</v>
      </c>
      <c r="I81" s="5">
        <v>142308467130</v>
      </c>
      <c r="J81" s="5">
        <v>124670411994</v>
      </c>
      <c r="K81" s="5">
        <v>132483144645</v>
      </c>
      <c r="L81" s="5">
        <v>74963615006</v>
      </c>
      <c r="M81" s="5">
        <v>65880496506</v>
      </c>
      <c r="N81" s="5">
        <v>35220368009</v>
      </c>
      <c r="O81" s="5">
        <v>49247138435</v>
      </c>
    </row>
    <row r="82" spans="2:15" x14ac:dyDescent="0.35">
      <c r="C82" t="s">
        <v>429</v>
      </c>
    </row>
    <row r="83" spans="2:15" x14ac:dyDescent="0.35">
      <c r="C83" t="s">
        <v>95</v>
      </c>
      <c r="D83" s="5">
        <v>70167395921</v>
      </c>
      <c r="E83" s="5">
        <v>17199890565</v>
      </c>
      <c r="F83" s="5">
        <v>52890851674</v>
      </c>
      <c r="G83" s="5">
        <v>37857770667</v>
      </c>
      <c r="I83" s="5">
        <v>143284784067</v>
      </c>
      <c r="J83" s="5">
        <v>124060349375</v>
      </c>
      <c r="K83" s="5">
        <v>132570188586</v>
      </c>
      <c r="L83" s="5">
        <v>74812406596</v>
      </c>
      <c r="M83" s="5">
        <v>65663254436</v>
      </c>
      <c r="N83" s="5">
        <v>35175588135</v>
      </c>
      <c r="O83" s="5">
        <v>22261801329</v>
      </c>
    </row>
    <row r="84" spans="2:15" x14ac:dyDescent="0.35">
      <c r="C84" t="s">
        <v>96</v>
      </c>
      <c r="D84" s="5">
        <v>66049452114</v>
      </c>
      <c r="E84" s="5">
        <v>14855592615</v>
      </c>
      <c r="F84" s="5">
        <v>53432375658</v>
      </c>
      <c r="G84" s="5">
        <v>35939182267</v>
      </c>
      <c r="I84" s="5">
        <v>142308467130</v>
      </c>
      <c r="J84" s="5">
        <v>124670411994</v>
      </c>
      <c r="K84" s="5">
        <v>132483144645</v>
      </c>
      <c r="L84" s="5">
        <v>74963615006</v>
      </c>
      <c r="M84" s="5">
        <v>65880496506</v>
      </c>
      <c r="N84" s="5">
        <v>35220368009</v>
      </c>
      <c r="O84" s="5">
        <v>49247138435</v>
      </c>
    </row>
    <row r="85" spans="2:15" x14ac:dyDescent="0.35">
      <c r="C85" t="s">
        <v>97</v>
      </c>
      <c r="D85" s="5">
        <v>66049452114</v>
      </c>
      <c r="E85" s="5">
        <v>14855592615</v>
      </c>
      <c r="F85" s="5">
        <v>53432375658</v>
      </c>
      <c r="G85" s="5">
        <v>35939182267</v>
      </c>
      <c r="I85" s="5">
        <v>142308467130</v>
      </c>
      <c r="J85" s="5">
        <v>124670411994</v>
      </c>
      <c r="K85" s="5">
        <v>132483144645</v>
      </c>
      <c r="L85" s="5">
        <v>74963615006</v>
      </c>
      <c r="M85" s="5">
        <v>65880496506</v>
      </c>
      <c r="N85" s="5">
        <v>35220368009</v>
      </c>
      <c r="O85" s="5">
        <v>49247138435</v>
      </c>
    </row>
    <row r="87" spans="2:15" x14ac:dyDescent="0.35">
      <c r="B87" t="s">
        <v>98</v>
      </c>
      <c r="C87" t="s">
        <v>99</v>
      </c>
    </row>
    <row r="88" spans="2:15" x14ac:dyDescent="0.35">
      <c r="C88" t="s">
        <v>19</v>
      </c>
      <c r="D88" s="5">
        <v>8955011700</v>
      </c>
      <c r="E88" s="5">
        <v>9763207000</v>
      </c>
      <c r="F88" s="5">
        <v>2867291500</v>
      </c>
      <c r="G88" s="5">
        <v>4991701362</v>
      </c>
      <c r="I88" s="5">
        <v>9763207000</v>
      </c>
      <c r="J88" s="5">
        <v>7963973725</v>
      </c>
      <c r="K88" s="5">
        <v>3803028925</v>
      </c>
      <c r="L88" s="5">
        <v>5394655446</v>
      </c>
      <c r="M88" s="5">
        <v>21212752890</v>
      </c>
      <c r="N88" s="5">
        <v>17010044570</v>
      </c>
      <c r="O88" s="5">
        <v>14866561288</v>
      </c>
    </row>
    <row r="89" spans="2:15" x14ac:dyDescent="0.35">
      <c r="C89" t="s">
        <v>997</v>
      </c>
    </row>
    <row r="90" spans="2:15" x14ac:dyDescent="0.35">
      <c r="C90" t="s">
        <v>80</v>
      </c>
      <c r="D90" s="5">
        <v>125592585857</v>
      </c>
      <c r="E90" s="5">
        <v>129710529664</v>
      </c>
      <c r="F90" s="5">
        <v>132054827614</v>
      </c>
      <c r="G90" s="5">
        <v>131513303630</v>
      </c>
      <c r="I90" s="5">
        <v>129710529664</v>
      </c>
      <c r="J90" s="5">
        <v>130686846601</v>
      </c>
      <c r="K90" s="5">
        <v>142735849897</v>
      </c>
      <c r="L90" s="5">
        <v>142822893838</v>
      </c>
      <c r="M90" s="5">
        <v>132046675228</v>
      </c>
      <c r="N90" s="5">
        <v>131829433158</v>
      </c>
      <c r="O90" s="5">
        <v>131784653285</v>
      </c>
    </row>
    <row r="91" spans="2:15" x14ac:dyDescent="0.35">
      <c r="C91" t="s">
        <v>1357</v>
      </c>
      <c r="D91" s="5">
        <v>1192980036642</v>
      </c>
      <c r="E91" s="5">
        <v>719267545600</v>
      </c>
      <c r="F91" s="5">
        <v>591524220199</v>
      </c>
      <c r="G91" s="5">
        <v>432780908686</v>
      </c>
      <c r="I91" s="5">
        <v>719267545600</v>
      </c>
      <c r="J91" s="5">
        <v>620424003599</v>
      </c>
      <c r="K91" s="5">
        <v>155783447325</v>
      </c>
      <c r="L91" s="5">
        <v>298607964703</v>
      </c>
      <c r="M91" s="5">
        <v>97029591410</v>
      </c>
      <c r="N91" s="5">
        <v>144918217879</v>
      </c>
      <c r="O91" s="5">
        <v>138301891865</v>
      </c>
    </row>
    <row r="92" spans="2:15" x14ac:dyDescent="0.35">
      <c r="C92" t="s">
        <v>998</v>
      </c>
    </row>
    <row r="93" spans="2:15" x14ac:dyDescent="0.35">
      <c r="C93" t="s">
        <v>102</v>
      </c>
      <c r="D93" s="5">
        <v>546541567474</v>
      </c>
      <c r="E93" s="5">
        <v>410498215167</v>
      </c>
      <c r="F93" s="5">
        <v>410602499866</v>
      </c>
      <c r="G93" s="5">
        <v>102073962041</v>
      </c>
      <c r="I93" s="5">
        <v>410498215167</v>
      </c>
      <c r="J93" s="5">
        <v>77512785110</v>
      </c>
      <c r="K93" s="5">
        <v>53231521195</v>
      </c>
      <c r="L93" s="5">
        <v>39907634765</v>
      </c>
      <c r="M93" s="5">
        <v>60398222263</v>
      </c>
      <c r="N93" s="5">
        <v>38407075311</v>
      </c>
      <c r="O93" s="5">
        <v>46420485389</v>
      </c>
    </row>
    <row r="94" spans="2:15" x14ac:dyDescent="0.35">
      <c r="C94" t="s">
        <v>103</v>
      </c>
      <c r="D94" s="5">
        <v>8163217818070</v>
      </c>
      <c r="E94" s="5">
        <v>6197921513913</v>
      </c>
      <c r="F94" s="5">
        <v>5157707585358</v>
      </c>
      <c r="G94" s="5">
        <v>4465112019379</v>
      </c>
      <c r="I94" s="5">
        <v>6197921513913</v>
      </c>
      <c r="J94" s="5">
        <v>2572946955682</v>
      </c>
      <c r="K94" s="5">
        <v>245222033400</v>
      </c>
      <c r="L94" s="5">
        <v>165973587059</v>
      </c>
      <c r="M94" s="5">
        <v>285136827306</v>
      </c>
      <c r="N94" s="5">
        <v>338849279257</v>
      </c>
      <c r="O94" s="5">
        <v>342019754580</v>
      </c>
    </row>
    <row r="95" spans="2:15" x14ac:dyDescent="0.35">
      <c r="C95" t="s">
        <v>999</v>
      </c>
      <c r="D95" s="5">
        <v>8955505378515</v>
      </c>
      <c r="E95" s="5">
        <v>7725029524515</v>
      </c>
      <c r="F95" s="5">
        <v>7269246221111</v>
      </c>
      <c r="G95" s="5">
        <v>5992366337975</v>
      </c>
      <c r="I95" s="5">
        <v>7725029524515</v>
      </c>
      <c r="J95" s="5">
        <v>3866032480415</v>
      </c>
      <c r="K95" s="5">
        <v>1681133358066</v>
      </c>
      <c r="L95" s="5">
        <v>821727002745</v>
      </c>
      <c r="M95" s="5">
        <v>928566793289</v>
      </c>
      <c r="N95" s="5">
        <v>903611299672</v>
      </c>
      <c r="O95" s="5">
        <v>592158667514</v>
      </c>
    </row>
    <row r="96" spans="2:15" x14ac:dyDescent="0.35">
      <c r="C96" t="s">
        <v>112</v>
      </c>
      <c r="D96" s="5">
        <v>178028478767</v>
      </c>
      <c r="E96" s="5">
        <v>179486140338</v>
      </c>
      <c r="F96" s="5">
        <v>180389080620</v>
      </c>
      <c r="G96" s="5">
        <v>179981623207</v>
      </c>
      <c r="I96" s="5">
        <v>179486140338</v>
      </c>
      <c r="J96" s="5">
        <v>167180237285</v>
      </c>
      <c r="K96" s="5">
        <v>160989255430</v>
      </c>
      <c r="L96" s="5">
        <v>178382138049</v>
      </c>
      <c r="M96" s="5">
        <v>171286155967</v>
      </c>
      <c r="N96" s="5">
        <v>171275899029</v>
      </c>
      <c r="O96" s="5">
        <v>170304812811</v>
      </c>
    </row>
    <row r="97" spans="3:15" x14ac:dyDescent="0.35">
      <c r="C97" t="s">
        <v>111</v>
      </c>
      <c r="D97" s="5">
        <v>120008651412</v>
      </c>
      <c r="E97" s="5">
        <v>120008651412</v>
      </c>
      <c r="F97" s="5">
        <v>52118979367</v>
      </c>
      <c r="G97" s="5">
        <v>52118979367</v>
      </c>
      <c r="I97" s="5">
        <v>120008651412</v>
      </c>
      <c r="J97" s="5">
        <v>52118979368</v>
      </c>
      <c r="K97" s="5">
        <v>25418517493</v>
      </c>
      <c r="L97" s="5">
        <v>1193454829</v>
      </c>
    </row>
    <row r="98" spans="3:15" x14ac:dyDescent="0.35">
      <c r="C98" t="s">
        <v>114</v>
      </c>
      <c r="D98" s="5">
        <v>80148480504</v>
      </c>
      <c r="E98" s="5">
        <v>84219392366</v>
      </c>
      <c r="F98" s="5">
        <v>72952836343</v>
      </c>
      <c r="G98" s="5">
        <v>62200467944</v>
      </c>
      <c r="I98" s="5">
        <v>84219392366</v>
      </c>
      <c r="J98" s="5">
        <v>44056045979</v>
      </c>
      <c r="K98" s="5">
        <v>15082244074</v>
      </c>
      <c r="L98" s="5">
        <v>2493365741</v>
      </c>
      <c r="M98" s="5">
        <v>2390087761</v>
      </c>
      <c r="N98" s="5">
        <v>804805618</v>
      </c>
      <c r="O98" s="5">
        <v>539087551</v>
      </c>
    </row>
    <row r="99" spans="3:15" x14ac:dyDescent="0.35">
      <c r="C99" t="s">
        <v>116</v>
      </c>
      <c r="D99" s="5">
        <v>14775578235474</v>
      </c>
      <c r="E99" s="5">
        <v>12214396484644</v>
      </c>
      <c r="F99" s="5">
        <v>10674750187667</v>
      </c>
      <c r="G99" s="5">
        <v>9328908720356</v>
      </c>
      <c r="I99" s="5">
        <v>12214396484644</v>
      </c>
      <c r="J99" s="5">
        <v>6651447899693</v>
      </c>
      <c r="K99" s="5">
        <v>3638412543437</v>
      </c>
      <c r="L99" s="5">
        <v>3313589745696</v>
      </c>
      <c r="M99" s="5">
        <v>2476075485358</v>
      </c>
      <c r="N99" s="5">
        <v>1441234275187</v>
      </c>
      <c r="O99" s="5">
        <v>953737479076</v>
      </c>
    </row>
    <row r="100" spans="3:15" x14ac:dyDescent="0.35">
      <c r="C100" t="s">
        <v>117</v>
      </c>
    </row>
    <row r="101" spans="3:15" x14ac:dyDescent="0.35">
      <c r="C101" t="s">
        <v>118</v>
      </c>
    </row>
    <row r="102" spans="3:15" x14ac:dyDescent="0.35">
      <c r="C102" t="s">
        <v>1358</v>
      </c>
      <c r="D102" s="5">
        <v>107051311609</v>
      </c>
      <c r="E102" s="5">
        <v>103772566770</v>
      </c>
      <c r="F102" s="5">
        <v>128132687843</v>
      </c>
      <c r="G102" s="5">
        <v>190845779042</v>
      </c>
      <c r="I102" s="5">
        <v>103772566770</v>
      </c>
      <c r="J102" s="5">
        <v>83990129259</v>
      </c>
      <c r="K102" s="5">
        <v>44798117840</v>
      </c>
      <c r="L102" s="5">
        <v>6525023284</v>
      </c>
      <c r="M102" s="5">
        <v>4660411655</v>
      </c>
      <c r="N102" s="5">
        <v>5450927223</v>
      </c>
      <c r="O102" s="5">
        <v>4001483199</v>
      </c>
    </row>
    <row r="103" spans="3:15" x14ac:dyDescent="0.35">
      <c r="C103" t="s">
        <v>1000</v>
      </c>
      <c r="D103" s="5">
        <v>10863874836219</v>
      </c>
      <c r="E103" s="5">
        <v>8398428898005</v>
      </c>
      <c r="F103" s="5">
        <v>6970101864587</v>
      </c>
      <c r="G103" s="5">
        <v>5640997970752</v>
      </c>
      <c r="I103" s="5">
        <v>8398428898005</v>
      </c>
      <c r="J103" s="5">
        <v>3158776148397</v>
      </c>
      <c r="K103" s="5">
        <v>347559223378</v>
      </c>
      <c r="L103" s="5">
        <v>233306885310</v>
      </c>
      <c r="M103" s="5">
        <v>386935321628</v>
      </c>
      <c r="N103" s="5">
        <v>411590845427</v>
      </c>
      <c r="O103" s="5">
        <v>433411298782</v>
      </c>
    </row>
    <row r="104" spans="3:15" x14ac:dyDescent="0.35">
      <c r="C104" t="s">
        <v>569</v>
      </c>
    </row>
    <row r="105" spans="3:15" x14ac:dyDescent="0.35">
      <c r="C105" t="s">
        <v>1359</v>
      </c>
      <c r="D105" s="5">
        <v>8709759385544</v>
      </c>
      <c r="E105" s="5">
        <v>6608419729080</v>
      </c>
      <c r="F105" s="5">
        <v>5568310085224</v>
      </c>
      <c r="G105" s="5">
        <v>4567185981420</v>
      </c>
      <c r="I105" s="5">
        <v>6608419729080</v>
      </c>
      <c r="J105" s="5">
        <v>2650459740792</v>
      </c>
      <c r="K105" s="5">
        <v>298453554595</v>
      </c>
      <c r="L105" s="5">
        <v>205881221824</v>
      </c>
      <c r="M105" s="5">
        <v>345535049569</v>
      </c>
      <c r="N105" s="5">
        <v>377256354568</v>
      </c>
      <c r="O105" s="5">
        <v>388440239969</v>
      </c>
    </row>
    <row r="106" spans="3:15" x14ac:dyDescent="0.35">
      <c r="C106" t="s">
        <v>1001</v>
      </c>
      <c r="D106" s="5">
        <v>10863874836219</v>
      </c>
      <c r="E106" s="5">
        <v>8398428898005</v>
      </c>
      <c r="F106" s="5">
        <v>6970101864587</v>
      </c>
      <c r="G106" s="5">
        <v>5640997970752</v>
      </c>
      <c r="I106" s="5">
        <v>8398428898005</v>
      </c>
      <c r="J106" s="5">
        <v>3158776148397</v>
      </c>
      <c r="K106" s="5">
        <v>347559223378</v>
      </c>
      <c r="L106" s="5">
        <v>233306885310</v>
      </c>
      <c r="M106" s="5">
        <v>386935321628</v>
      </c>
      <c r="N106" s="5">
        <v>411590845427</v>
      </c>
      <c r="O106" s="5">
        <v>433411298782</v>
      </c>
    </row>
    <row r="107" spans="3:15" x14ac:dyDescent="0.35">
      <c r="C107" t="s">
        <v>1002</v>
      </c>
      <c r="E107" s="5">
        <v>15000000000</v>
      </c>
      <c r="F107" s="5">
        <v>8000000000</v>
      </c>
      <c r="I107" s="5">
        <v>15000000000</v>
      </c>
      <c r="M107" s="5">
        <v>500000000</v>
      </c>
      <c r="N107" s="5">
        <v>2922031391</v>
      </c>
      <c r="O107" s="5">
        <v>1000000000</v>
      </c>
    </row>
    <row r="108" spans="3:15" x14ac:dyDescent="0.35">
      <c r="C108" t="s">
        <v>122</v>
      </c>
      <c r="D108" s="5">
        <v>83334974936</v>
      </c>
      <c r="E108" s="5">
        <v>78731970986</v>
      </c>
      <c r="F108" s="5">
        <v>16417672276</v>
      </c>
      <c r="G108" s="5">
        <v>12406003193</v>
      </c>
      <c r="I108" s="5">
        <v>78731970986</v>
      </c>
      <c r="J108" s="5">
        <v>30478908438</v>
      </c>
      <c r="K108" s="5">
        <v>29271851288</v>
      </c>
      <c r="L108" s="5">
        <v>1836363764</v>
      </c>
      <c r="M108" s="5">
        <v>2889485761</v>
      </c>
      <c r="N108" s="5">
        <v>2631312532</v>
      </c>
      <c r="O108" s="5">
        <v>1679212791</v>
      </c>
    </row>
    <row r="109" spans="3:15" x14ac:dyDescent="0.35">
      <c r="C109" t="s">
        <v>433</v>
      </c>
      <c r="M109" s="5">
        <v>3052816798</v>
      </c>
      <c r="N109" s="5">
        <v>548517532</v>
      </c>
      <c r="O109" s="5">
        <v>1437365611</v>
      </c>
    </row>
    <row r="110" spans="3:15" x14ac:dyDescent="0.35">
      <c r="C110" t="s">
        <v>132</v>
      </c>
      <c r="D110" s="5">
        <v>11247180421017</v>
      </c>
      <c r="E110" s="5">
        <v>8752048122301</v>
      </c>
      <c r="F110" s="5">
        <v>7227257417939</v>
      </c>
      <c r="G110" s="5">
        <v>5934848326287</v>
      </c>
      <c r="I110" s="5">
        <v>8752048122301</v>
      </c>
      <c r="J110" s="5">
        <v>3331408004480</v>
      </c>
      <c r="K110" s="5">
        <v>443043060218</v>
      </c>
      <c r="L110" s="5">
        <v>248248586432</v>
      </c>
      <c r="M110" s="5">
        <v>406558558388</v>
      </c>
      <c r="N110" s="5">
        <v>432251684034</v>
      </c>
      <c r="O110" s="5">
        <v>452297420963</v>
      </c>
    </row>
    <row r="111" spans="3:15" x14ac:dyDescent="0.35">
      <c r="C111" t="s">
        <v>133</v>
      </c>
    </row>
    <row r="112" spans="3:15" x14ac:dyDescent="0.35">
      <c r="C112" t="s">
        <v>134</v>
      </c>
      <c r="D112" s="5">
        <v>367472330100</v>
      </c>
      <c r="E112" s="5">
        <v>367472330100</v>
      </c>
      <c r="F112" s="5">
        <v>367472330100</v>
      </c>
      <c r="G112" s="5">
        <v>367472330100</v>
      </c>
      <c r="I112" s="5">
        <v>367472330100</v>
      </c>
      <c r="J112" s="5">
        <v>367472330100</v>
      </c>
      <c r="K112" s="5">
        <v>367472330100</v>
      </c>
      <c r="L112" s="5">
        <v>330725097300</v>
      </c>
      <c r="M112" s="5">
        <v>302652940500</v>
      </c>
      <c r="N112" s="5">
        <v>302652940500</v>
      </c>
      <c r="O112" s="5">
        <v>223700000000</v>
      </c>
    </row>
    <row r="113" spans="2:15" x14ac:dyDescent="0.35">
      <c r="C113" t="s">
        <v>135</v>
      </c>
      <c r="D113" s="5">
        <v>2223685942304</v>
      </c>
      <c r="E113" s="5">
        <v>2223685942304</v>
      </c>
      <c r="F113" s="5">
        <v>2223685942304</v>
      </c>
      <c r="G113" s="5">
        <v>2223685942304</v>
      </c>
      <c r="I113" s="5">
        <v>2223685942304</v>
      </c>
      <c r="J113" s="5">
        <v>2223685942304</v>
      </c>
      <c r="K113" s="5">
        <v>2223685942304</v>
      </c>
      <c r="L113" s="5">
        <v>2262887995794</v>
      </c>
      <c r="M113" s="5">
        <v>1381913945506</v>
      </c>
      <c r="N113" s="5">
        <v>396581239526</v>
      </c>
      <c r="O113" s="5">
        <v>250000000</v>
      </c>
    </row>
    <row r="114" spans="2:15" x14ac:dyDescent="0.35">
      <c r="C114" t="s">
        <v>136</v>
      </c>
      <c r="D114" s="5">
        <v>811646956196</v>
      </c>
      <c r="E114" s="5">
        <v>741479560275</v>
      </c>
      <c r="F114" s="5">
        <v>724279669710</v>
      </c>
      <c r="G114" s="5">
        <v>671388818035</v>
      </c>
      <c r="I114" s="5">
        <v>741479560275</v>
      </c>
      <c r="J114" s="5">
        <v>598194776208</v>
      </c>
      <c r="K114" s="5">
        <v>461475360918</v>
      </c>
      <c r="L114" s="5">
        <v>328905172332</v>
      </c>
      <c r="M114" s="5">
        <v>252903365737</v>
      </c>
      <c r="N114" s="5">
        <v>177918977969</v>
      </c>
      <c r="O114" s="5">
        <v>145705404828</v>
      </c>
    </row>
    <row r="115" spans="2:15" x14ac:dyDescent="0.35">
      <c r="C115" t="s">
        <v>137</v>
      </c>
      <c r="D115" s="5">
        <v>73544466020</v>
      </c>
      <c r="E115" s="5">
        <v>73544466020</v>
      </c>
      <c r="F115" s="5">
        <v>73544466020</v>
      </c>
      <c r="G115" s="5">
        <v>73544466020</v>
      </c>
      <c r="I115" s="5">
        <v>73544466020</v>
      </c>
      <c r="J115" s="5">
        <v>73544466020</v>
      </c>
      <c r="K115" s="5">
        <v>73544466020</v>
      </c>
      <c r="L115" s="5">
        <v>66195019460</v>
      </c>
      <c r="M115" s="5">
        <v>60580588100</v>
      </c>
      <c r="N115" s="5">
        <v>60580588100</v>
      </c>
      <c r="O115" s="5">
        <v>44740000000</v>
      </c>
    </row>
    <row r="116" spans="2:15" x14ac:dyDescent="0.35">
      <c r="C116" t="s">
        <v>138</v>
      </c>
      <c r="D116" s="5">
        <v>738102490176</v>
      </c>
      <c r="E116" s="5">
        <v>667935094255</v>
      </c>
      <c r="F116" s="5">
        <v>650735203690</v>
      </c>
      <c r="G116" s="5">
        <v>597844352015</v>
      </c>
      <c r="I116" s="5">
        <v>667935094255</v>
      </c>
      <c r="J116" s="5">
        <v>524650310188</v>
      </c>
      <c r="K116" s="5">
        <v>387930894898</v>
      </c>
      <c r="L116" s="5">
        <v>262710152872</v>
      </c>
      <c r="M116" s="5">
        <v>192322777637</v>
      </c>
      <c r="N116" s="5">
        <v>117338389869</v>
      </c>
      <c r="O116" s="5">
        <v>100965404828</v>
      </c>
    </row>
    <row r="117" spans="2:15" x14ac:dyDescent="0.35">
      <c r="C117" t="s">
        <v>139</v>
      </c>
      <c r="D117" s="5">
        <v>811646956196</v>
      </c>
      <c r="E117" s="5">
        <v>741479560275</v>
      </c>
      <c r="F117" s="5">
        <v>724279669710</v>
      </c>
      <c r="G117" s="5">
        <v>671388818035</v>
      </c>
      <c r="I117" s="5">
        <v>741479560275</v>
      </c>
      <c r="J117" s="5">
        <v>598194776208</v>
      </c>
      <c r="K117" s="5">
        <v>461475360918</v>
      </c>
      <c r="L117" s="5">
        <v>328905172332</v>
      </c>
      <c r="M117" s="5">
        <v>252903365737</v>
      </c>
      <c r="N117" s="5">
        <v>177918977969</v>
      </c>
      <c r="O117" s="5">
        <v>145705404828</v>
      </c>
    </row>
    <row r="118" spans="2:15" x14ac:dyDescent="0.35">
      <c r="C118" t="s">
        <v>9</v>
      </c>
      <c r="D118" s="5">
        <v>3528397814457</v>
      </c>
      <c r="E118" s="5">
        <v>3462348362343</v>
      </c>
      <c r="F118" s="5">
        <v>3447492769728</v>
      </c>
      <c r="G118" s="5">
        <v>3394060394069</v>
      </c>
      <c r="I118" s="5">
        <v>3462348362343</v>
      </c>
      <c r="J118" s="5">
        <v>3320039895213</v>
      </c>
      <c r="K118" s="5">
        <v>3195369483219</v>
      </c>
      <c r="L118" s="5">
        <v>3065341159264</v>
      </c>
      <c r="M118" s="5">
        <v>2069516926971</v>
      </c>
      <c r="N118" s="5">
        <v>1008982591153</v>
      </c>
      <c r="O118" s="5">
        <v>501440058113</v>
      </c>
    </row>
    <row r="119" spans="2:15" x14ac:dyDescent="0.35">
      <c r="C119" t="s">
        <v>140</v>
      </c>
      <c r="D119" s="5">
        <v>14775578235474</v>
      </c>
      <c r="E119" s="5">
        <v>12214396484644</v>
      </c>
      <c r="F119" s="5">
        <v>10674750187667</v>
      </c>
      <c r="G119" s="5">
        <v>9328908720356</v>
      </c>
      <c r="I119" s="5">
        <v>12214396484644</v>
      </c>
      <c r="J119" s="5">
        <v>6651447899693</v>
      </c>
      <c r="K119" s="5">
        <v>3638412543437</v>
      </c>
      <c r="L119" s="5">
        <v>3313589745696</v>
      </c>
      <c r="M119" s="5">
        <v>2476075485359</v>
      </c>
      <c r="N119" s="5">
        <v>1441234275187</v>
      </c>
      <c r="O119" s="5">
        <v>953737479076</v>
      </c>
    </row>
    <row r="120" spans="2:15" x14ac:dyDescent="0.35">
      <c r="C120" t="s">
        <v>141</v>
      </c>
      <c r="D120" s="5">
        <v>3674723301</v>
      </c>
      <c r="E120" s="5">
        <v>3674723301</v>
      </c>
      <c r="F120" s="5">
        <v>3674723301</v>
      </c>
      <c r="G120" s="5">
        <v>3674723301</v>
      </c>
      <c r="I120" s="5">
        <v>3674723301</v>
      </c>
      <c r="J120" s="5">
        <v>3674723301</v>
      </c>
      <c r="K120" s="5">
        <v>3674723301</v>
      </c>
      <c r="L120" s="5">
        <v>3307250973</v>
      </c>
      <c r="M120" s="5">
        <v>3307250973</v>
      </c>
      <c r="N120" s="5">
        <v>3026529405</v>
      </c>
      <c r="O120" s="5">
        <v>2237000000</v>
      </c>
    </row>
    <row r="122" spans="2:15" x14ac:dyDescent="0.35">
      <c r="B122" t="s">
        <v>142</v>
      </c>
      <c r="C122" t="s">
        <v>143</v>
      </c>
      <c r="D122" s="5">
        <v>475039187079</v>
      </c>
      <c r="E122" s="5">
        <v>154480638301</v>
      </c>
      <c r="F122" s="5">
        <v>173062740905</v>
      </c>
      <c r="G122" s="5">
        <v>-354409096897</v>
      </c>
      <c r="I122" s="5">
        <v>175161642051</v>
      </c>
      <c r="J122" s="5">
        <v>502690672567</v>
      </c>
      <c r="K122" s="5">
        <v>-123626564349</v>
      </c>
      <c r="L122" s="5">
        <v>-720773208580</v>
      </c>
      <c r="M122" s="5">
        <v>-1026614875751</v>
      </c>
      <c r="N122" s="5">
        <v>-464068574737</v>
      </c>
      <c r="O122" s="5">
        <v>-42315683792</v>
      </c>
    </row>
    <row r="123" spans="2:15" x14ac:dyDescent="0.35">
      <c r="C123" t="s">
        <v>1360</v>
      </c>
      <c r="D123" s="5">
        <v>802629740566</v>
      </c>
      <c r="E123" s="5">
        <v>715172832241</v>
      </c>
      <c r="F123" s="5">
        <v>638718365922</v>
      </c>
      <c r="G123" s="5">
        <v>483540740489</v>
      </c>
      <c r="I123" s="5">
        <v>2242042170930</v>
      </c>
      <c r="J123" s="5">
        <v>1073992244423</v>
      </c>
      <c r="K123" s="5">
        <v>412002207686</v>
      </c>
      <c r="L123" s="5">
        <v>158922918480</v>
      </c>
      <c r="M123" s="5">
        <v>124137504112</v>
      </c>
      <c r="N123" s="5">
        <v>91987259194</v>
      </c>
      <c r="O123" s="5">
        <v>79096750771</v>
      </c>
    </row>
    <row r="124" spans="2:15" x14ac:dyDescent="0.35">
      <c r="C124" t="s">
        <v>988</v>
      </c>
      <c r="D124" s="5">
        <v>-135547560826</v>
      </c>
      <c r="E124" s="5">
        <v>-137056764952</v>
      </c>
      <c r="F124" s="5">
        <v>-111056210498</v>
      </c>
      <c r="G124" s="5">
        <v>-85792597150</v>
      </c>
      <c r="I124" s="5">
        <v>-392815566717</v>
      </c>
      <c r="J124" s="5">
        <v>-92799577096</v>
      </c>
      <c r="K124" s="5">
        <v>-6142243344</v>
      </c>
      <c r="L124" s="5">
        <v>-22744736262</v>
      </c>
      <c r="M124" s="5">
        <v>-20647715838</v>
      </c>
      <c r="N124" s="5">
        <v>-31810413096</v>
      </c>
      <c r="O124" s="5">
        <v>-31743784105</v>
      </c>
    </row>
    <row r="125" spans="2:15" x14ac:dyDescent="0.35">
      <c r="C125" t="s">
        <v>389</v>
      </c>
      <c r="D125" s="5">
        <v>16664663098</v>
      </c>
      <c r="E125" s="5">
        <v>16771654298</v>
      </c>
      <c r="F125" s="5">
        <v>9922938334</v>
      </c>
      <c r="G125" s="5">
        <v>8722163081</v>
      </c>
      <c r="I125" s="5">
        <v>41513268235</v>
      </c>
      <c r="J125" s="5">
        <v>10538968143</v>
      </c>
      <c r="K125" s="5">
        <v>1272605484</v>
      </c>
      <c r="L125" s="5">
        <v>1283899444</v>
      </c>
      <c r="M125" s="5">
        <v>3851925306</v>
      </c>
      <c r="N125" s="5">
        <v>3270012739</v>
      </c>
      <c r="O125" s="5">
        <v>1174432345</v>
      </c>
    </row>
    <row r="126" spans="2:15" x14ac:dyDescent="0.35">
      <c r="C126" t="s">
        <v>994</v>
      </c>
      <c r="D126" s="5">
        <v>-39660708617</v>
      </c>
      <c r="E126" s="5">
        <v>-21049009257</v>
      </c>
      <c r="F126" s="5">
        <v>-27459091614</v>
      </c>
      <c r="G126" s="5">
        <v>-11998900728</v>
      </c>
      <c r="I126" s="5">
        <v>-85367427150</v>
      </c>
      <c r="J126" s="5">
        <v>-51761083980</v>
      </c>
      <c r="K126" s="5">
        <v>-39350101989</v>
      </c>
      <c r="L126" s="5">
        <v>-25061052972</v>
      </c>
      <c r="M126" s="5">
        <v>-14870914841</v>
      </c>
      <c r="N126" s="5">
        <v>-14707032026</v>
      </c>
      <c r="O126" s="5">
        <v>-19090648884</v>
      </c>
    </row>
    <row r="127" spans="2:15" x14ac:dyDescent="0.35">
      <c r="C127" t="s">
        <v>79</v>
      </c>
      <c r="D127" s="5">
        <v>-66197602025</v>
      </c>
      <c r="E127" s="5">
        <v>-50344623885</v>
      </c>
      <c r="F127" s="5">
        <v>-54936549134</v>
      </c>
      <c r="G127" s="5">
        <v>-46187312540</v>
      </c>
      <c r="I127" s="5">
        <v>-197897896586</v>
      </c>
      <c r="J127" s="5">
        <v>-104024019301</v>
      </c>
      <c r="K127" s="5">
        <v>-47874438544</v>
      </c>
      <c r="L127" s="5">
        <v>-14533629068</v>
      </c>
      <c r="M127" s="5">
        <v>-4024656861</v>
      </c>
      <c r="N127" s="5">
        <v>-4031473123</v>
      </c>
      <c r="O127" s="5">
        <v>-3969406400</v>
      </c>
    </row>
    <row r="128" spans="2:15" x14ac:dyDescent="0.35">
      <c r="C128" t="s">
        <v>335</v>
      </c>
      <c r="D128" s="5">
        <v>-19968368200</v>
      </c>
      <c r="E128" s="5">
        <v>-26050529709</v>
      </c>
      <c r="F128" s="5">
        <v>-17833994151</v>
      </c>
      <c r="G128" s="5">
        <v>-14823988209</v>
      </c>
      <c r="I128" s="5">
        <v>-65941531289</v>
      </c>
      <c r="J128" s="5">
        <v>-37974509837</v>
      </c>
      <c r="K128" s="5">
        <v>-10847048877</v>
      </c>
      <c r="L128" s="5">
        <v>-23126046375</v>
      </c>
      <c r="M128" s="5">
        <v>-17955177615</v>
      </c>
      <c r="N128" s="5">
        <v>-8660131674</v>
      </c>
      <c r="O128" s="5">
        <v>-707584732</v>
      </c>
    </row>
    <row r="129" spans="3:15" x14ac:dyDescent="0.35">
      <c r="C129" t="s">
        <v>1361</v>
      </c>
      <c r="D129" s="5">
        <v>35488816</v>
      </c>
      <c r="E129" s="5">
        <v>361727426</v>
      </c>
      <c r="F129" s="5">
        <v>9403424</v>
      </c>
      <c r="G129" s="5">
        <v>-239543923</v>
      </c>
      <c r="I129" s="5">
        <v>207184403</v>
      </c>
      <c r="J129" s="5">
        <v>190012311</v>
      </c>
      <c r="K129" s="5">
        <v>582811684</v>
      </c>
      <c r="L129" s="5">
        <v>151991371</v>
      </c>
      <c r="M129" s="5">
        <v>372698</v>
      </c>
      <c r="N129" s="5">
        <v>146773021</v>
      </c>
      <c r="O129" s="5">
        <v>613997039</v>
      </c>
    </row>
    <row r="130" spans="3:15" x14ac:dyDescent="0.35">
      <c r="C130" t="s">
        <v>1362</v>
      </c>
      <c r="D130" s="5">
        <v>-2316709471</v>
      </c>
      <c r="E130" s="5">
        <v>-433522711</v>
      </c>
      <c r="F130" s="5">
        <v>113052303</v>
      </c>
      <c r="G130" s="5">
        <v>121186962</v>
      </c>
      <c r="I130" s="5">
        <v>-244710163</v>
      </c>
      <c r="J130" s="5">
        <v>-2211061359</v>
      </c>
      <c r="K130" s="5">
        <v>-499236039</v>
      </c>
      <c r="L130" s="5">
        <v>-2300970290</v>
      </c>
      <c r="M130" s="5">
        <v>-362899055</v>
      </c>
      <c r="N130" s="5">
        <v>-348527978</v>
      </c>
      <c r="O130" s="5">
        <v>-257948186</v>
      </c>
    </row>
    <row r="131" spans="3:15" x14ac:dyDescent="0.35">
      <c r="C131" t="s">
        <v>1363</v>
      </c>
    </row>
    <row r="132" spans="3:15" x14ac:dyDescent="0.35">
      <c r="C132" t="s">
        <v>1364</v>
      </c>
      <c r="D132" s="5">
        <v>40123736825</v>
      </c>
      <c r="E132" s="5">
        <v>-228957078891</v>
      </c>
      <c r="F132" s="5">
        <v>-321780120609</v>
      </c>
      <c r="G132" s="5">
        <v>263294375000</v>
      </c>
      <c r="I132" s="5">
        <v>-346890021000</v>
      </c>
      <c r="J132" s="5">
        <v>771349271000</v>
      </c>
      <c r="K132" s="5">
        <v>580737530500</v>
      </c>
      <c r="L132" s="5">
        <v>-569144815605</v>
      </c>
      <c r="M132" s="5">
        <v>-1044657002136</v>
      </c>
      <c r="N132" s="5">
        <v>-159300083558</v>
      </c>
      <c r="O132" s="5">
        <v>-1909994852</v>
      </c>
    </row>
    <row r="133" spans="3:15" x14ac:dyDescent="0.35">
      <c r="C133" t="s">
        <v>1365</v>
      </c>
      <c r="D133" s="5">
        <v>-659822352498</v>
      </c>
      <c r="E133" s="5">
        <v>-534914617930</v>
      </c>
      <c r="F133" s="5">
        <v>544572317871</v>
      </c>
      <c r="G133" s="5">
        <v>-425995978321</v>
      </c>
      <c r="I133" s="5">
        <v>-728751522390</v>
      </c>
      <c r="J133" s="5">
        <v>-682467607459</v>
      </c>
      <c r="K133" s="5">
        <v>-32612432938</v>
      </c>
      <c r="L133" s="5">
        <v>-169623550435</v>
      </c>
    </row>
    <row r="134" spans="3:15" x14ac:dyDescent="0.35">
      <c r="C134" t="s">
        <v>1010</v>
      </c>
      <c r="D134" s="5">
        <v>-1685426097165</v>
      </c>
      <c r="E134" s="5">
        <v>-955329047030</v>
      </c>
      <c r="F134" s="5">
        <v>-1673057394939</v>
      </c>
      <c r="G134" s="5">
        <v>-1714571951891</v>
      </c>
      <c r="I134" s="5">
        <v>-5263241523261</v>
      </c>
      <c r="J134" s="5">
        <v>-2816905973768</v>
      </c>
      <c r="K134" s="5">
        <v>-1016017201582</v>
      </c>
      <c r="L134" s="5">
        <v>108037791521</v>
      </c>
      <c r="M134" s="5">
        <v>-25688743095</v>
      </c>
      <c r="N134" s="5">
        <v>-316532416421</v>
      </c>
      <c r="O134" s="5">
        <v>-47676574624</v>
      </c>
    </row>
    <row r="135" spans="3:15" x14ac:dyDescent="0.35">
      <c r="C135" t="s">
        <v>792</v>
      </c>
      <c r="D135" s="5">
        <v>-230410231890</v>
      </c>
      <c r="E135" s="5">
        <v>-95789450073</v>
      </c>
      <c r="F135" s="5">
        <v>-99618421371</v>
      </c>
      <c r="G135" s="5">
        <v>210655120108</v>
      </c>
      <c r="I135" s="5">
        <v>-345198478291</v>
      </c>
      <c r="J135" s="5">
        <v>-378936534306</v>
      </c>
      <c r="K135" s="5">
        <v>-110137916202</v>
      </c>
      <c r="L135" s="5">
        <v>-9220173075</v>
      </c>
      <c r="M135" s="5">
        <v>1707062052</v>
      </c>
      <c r="N135" s="5">
        <v>-4812525330</v>
      </c>
      <c r="O135" s="5">
        <v>1989317923</v>
      </c>
    </row>
    <row r="136" spans="3:15" x14ac:dyDescent="0.35">
      <c r="C136" t="s">
        <v>1013</v>
      </c>
      <c r="D136" s="5">
        <v>-2535534944728</v>
      </c>
      <c r="E136" s="5">
        <v>-1814990193924</v>
      </c>
      <c r="F136" s="5">
        <v>-1549883619048</v>
      </c>
      <c r="G136" s="5">
        <v>-1666618435104</v>
      </c>
      <c r="I136" s="5">
        <v>-6684081544942</v>
      </c>
      <c r="J136" s="5">
        <v>-3106960844533</v>
      </c>
      <c r="K136" s="5">
        <v>-578030020222</v>
      </c>
      <c r="L136" s="5">
        <v>-639950747594</v>
      </c>
      <c r="M136" s="5">
        <v>-1068638683179</v>
      </c>
      <c r="N136" s="5">
        <v>-480645025309</v>
      </c>
      <c r="O136" s="5">
        <v>-47597251553</v>
      </c>
    </row>
    <row r="137" spans="3:15" x14ac:dyDescent="0.35">
      <c r="C137" t="s">
        <v>1366</v>
      </c>
    </row>
    <row r="138" spans="3:15" x14ac:dyDescent="0.35">
      <c r="C138" t="s">
        <v>1367</v>
      </c>
      <c r="D138" s="5">
        <v>2465445938214</v>
      </c>
      <c r="E138" s="5">
        <v>1427275198320</v>
      </c>
      <c r="F138" s="5">
        <v>1329103893835</v>
      </c>
      <c r="G138" s="5">
        <v>1070963548155</v>
      </c>
      <c r="I138" s="5">
        <v>5238600914510</v>
      </c>
      <c r="J138" s="5">
        <v>2811216925021</v>
      </c>
      <c r="K138" s="5">
        <v>114252338066</v>
      </c>
      <c r="L138" s="5">
        <v>-153628436316</v>
      </c>
      <c r="M138" s="5">
        <v>-24655523801</v>
      </c>
      <c r="N138" s="5">
        <v>-21820453353</v>
      </c>
      <c r="O138" s="5">
        <v>-9428136867</v>
      </c>
    </row>
    <row r="139" spans="3:15" x14ac:dyDescent="0.35">
      <c r="C139" t="s">
        <v>1368</v>
      </c>
    </row>
    <row r="140" spans="3:15" x14ac:dyDescent="0.35">
      <c r="C140" t="s">
        <v>1002</v>
      </c>
      <c r="D140" s="5">
        <v>-15000000000</v>
      </c>
      <c r="E140" s="5">
        <v>7000000000</v>
      </c>
      <c r="F140" s="5">
        <v>8000000000</v>
      </c>
      <c r="I140" s="5">
        <v>15000000000</v>
      </c>
      <c r="L140" s="5">
        <v>-500000000</v>
      </c>
      <c r="M140" s="5">
        <v>-2422031391</v>
      </c>
      <c r="N140" s="5">
        <v>1922031391</v>
      </c>
      <c r="O140" s="5">
        <v>-1049195846</v>
      </c>
    </row>
    <row r="141" spans="3:15" x14ac:dyDescent="0.35">
      <c r="C141" t="s">
        <v>1358</v>
      </c>
      <c r="D141" s="5">
        <v>-2296453128</v>
      </c>
      <c r="E141" s="5">
        <v>-8638662065</v>
      </c>
      <c r="F141" s="5">
        <v>-69437016833</v>
      </c>
      <c r="G141" s="5">
        <v>-78375351476</v>
      </c>
      <c r="I141" s="5">
        <v>15747815023</v>
      </c>
      <c r="J141" s="5">
        <v>25528398482</v>
      </c>
      <c r="K141" s="5">
        <v>30574190027</v>
      </c>
      <c r="L141" s="5">
        <v>1864611629</v>
      </c>
      <c r="M141" s="5">
        <v>-790515568</v>
      </c>
      <c r="N141" s="5">
        <v>1449444024</v>
      </c>
      <c r="O141" s="5">
        <v>-562113794</v>
      </c>
    </row>
    <row r="142" spans="3:15" x14ac:dyDescent="0.35">
      <c r="C142" t="s">
        <v>122</v>
      </c>
      <c r="D142" s="5">
        <v>4780568370</v>
      </c>
      <c r="E142" s="5">
        <v>15385813124</v>
      </c>
      <c r="F142" s="5">
        <v>6101273681</v>
      </c>
      <c r="G142" s="5">
        <v>-19449430305</v>
      </c>
      <c r="I142" s="5">
        <v>5653172681</v>
      </c>
      <c r="J142" s="5">
        <v>-23915836613</v>
      </c>
      <c r="K142" s="5">
        <v>-1058039227</v>
      </c>
      <c r="L142" s="5">
        <v>173600054</v>
      </c>
      <c r="M142" s="5">
        <v>-337248036</v>
      </c>
      <c r="N142" s="5">
        <v>-170534545</v>
      </c>
      <c r="O142" s="5">
        <v>-10105258257</v>
      </c>
    </row>
    <row r="143" spans="3:15" x14ac:dyDescent="0.35">
      <c r="C143" t="s">
        <v>1061</v>
      </c>
      <c r="D143" s="5">
        <v>2005135010</v>
      </c>
      <c r="E143" s="5">
        <v>31076719395</v>
      </c>
      <c r="F143" s="5">
        <v>11700294684</v>
      </c>
      <c r="G143" s="5">
        <v>5728823851</v>
      </c>
      <c r="I143" s="5">
        <v>42745793116</v>
      </c>
      <c r="J143" s="5">
        <v>871056906</v>
      </c>
      <c r="K143" s="5">
        <v>1490410946</v>
      </c>
      <c r="L143" s="5">
        <v>-1324610681</v>
      </c>
      <c r="M143" s="5">
        <v>100688318</v>
      </c>
      <c r="N143" s="5">
        <v>-650504002</v>
      </c>
      <c r="O143" s="5">
        <v>1310464677</v>
      </c>
    </row>
    <row r="144" spans="3:15" x14ac:dyDescent="0.35">
      <c r="C144" t="s">
        <v>1018</v>
      </c>
      <c r="D144" s="5">
        <v>2454935188466</v>
      </c>
      <c r="E144" s="5">
        <v>1472099068774</v>
      </c>
      <c r="F144" s="5">
        <v>1285468445367</v>
      </c>
      <c r="G144" s="5">
        <v>978867590225</v>
      </c>
      <c r="I144" s="5">
        <v>5317747695330</v>
      </c>
      <c r="J144" s="5">
        <v>2813700543796</v>
      </c>
      <c r="K144" s="5">
        <v>145258899812</v>
      </c>
      <c r="L144" s="5">
        <v>-153414835314</v>
      </c>
      <c r="M144" s="5">
        <v>-28104630478</v>
      </c>
      <c r="N144" s="5">
        <v>-19270016485</v>
      </c>
      <c r="O144" s="5">
        <v>-19834240087</v>
      </c>
    </row>
    <row r="145" spans="3:15" x14ac:dyDescent="0.35">
      <c r="C145" t="s">
        <v>150</v>
      </c>
      <c r="D145" s="5">
        <v>-877793082</v>
      </c>
      <c r="E145" s="5">
        <v>-87834214</v>
      </c>
      <c r="F145" s="5">
        <v>-1243900000</v>
      </c>
      <c r="G145" s="5">
        <v>-959445750</v>
      </c>
      <c r="I145" s="5">
        <v>-2777584214</v>
      </c>
      <c r="J145" s="5">
        <v>-481950000</v>
      </c>
      <c r="K145" s="5">
        <v>-2454820690</v>
      </c>
      <c r="L145" s="5">
        <v>909046207088</v>
      </c>
      <c r="M145" s="5">
        <v>985332705980</v>
      </c>
      <c r="N145" s="5">
        <v>475284180026</v>
      </c>
      <c r="O145" s="5">
        <v>50100000000</v>
      </c>
    </row>
    <row r="146" spans="3:15" x14ac:dyDescent="0.35">
      <c r="C146" t="s">
        <v>151</v>
      </c>
      <c r="D146" s="5">
        <v>-1128629858</v>
      </c>
      <c r="E146" s="5">
        <v>-19634767118</v>
      </c>
      <c r="F146" s="5">
        <v>-15216882465</v>
      </c>
      <c r="G146" s="5">
        <v>-30624971749</v>
      </c>
      <c r="I146" s="5">
        <v>-71854717189</v>
      </c>
      <c r="J146" s="5">
        <v>-33122968215</v>
      </c>
      <c r="K146" s="5">
        <v>-18504037773</v>
      </c>
      <c r="L146" s="5">
        <v>-2311788001</v>
      </c>
      <c r="M146" s="5">
        <v>-2527100867</v>
      </c>
      <c r="N146" s="5">
        <v>-2441917777</v>
      </c>
      <c r="O146" s="5">
        <v>-672033400</v>
      </c>
    </row>
    <row r="147" spans="3:15" x14ac:dyDescent="0.35">
      <c r="C147" t="s">
        <v>508</v>
      </c>
      <c r="E147" s="5">
        <v>-17868227</v>
      </c>
      <c r="F147" s="5">
        <v>103402551</v>
      </c>
      <c r="G147" s="5">
        <v>3360227952</v>
      </c>
      <c r="I147" s="5">
        <v>3453762276</v>
      </c>
      <c r="J147" s="5">
        <v>207117393</v>
      </c>
      <c r="K147" s="5">
        <v>572050000</v>
      </c>
      <c r="L147" s="5">
        <v>884000000</v>
      </c>
      <c r="M147" s="5">
        <v>1245173495</v>
      </c>
      <c r="N147" s="5">
        <v>150000000</v>
      </c>
      <c r="O147" s="5">
        <v>92500000</v>
      </c>
    </row>
    <row r="148" spans="3:15" x14ac:dyDescent="0.35">
      <c r="C148" t="s">
        <v>1369</v>
      </c>
      <c r="J148" s="5">
        <v>10400000000</v>
      </c>
    </row>
    <row r="149" spans="3:15" x14ac:dyDescent="0.35">
      <c r="C149" t="s">
        <v>1370</v>
      </c>
      <c r="E149" s="5">
        <v>33893810178</v>
      </c>
      <c r="F149" s="5">
        <v>-12381487503</v>
      </c>
      <c r="G149" s="5">
        <v>-21512322675</v>
      </c>
    </row>
    <row r="150" spans="3:15" x14ac:dyDescent="0.35">
      <c r="C150" t="s">
        <v>155</v>
      </c>
      <c r="D150" s="5">
        <v>-1128629858</v>
      </c>
      <c r="E150" s="5">
        <v>-1591492630</v>
      </c>
      <c r="F150" s="5">
        <v>-2938797513</v>
      </c>
      <c r="G150" s="5">
        <v>-12472877026</v>
      </c>
      <c r="I150" s="5">
        <v>-23389263026</v>
      </c>
      <c r="J150" s="5">
        <v>-8631089957</v>
      </c>
      <c r="K150" s="5">
        <v>-4897584341</v>
      </c>
      <c r="L150" s="5">
        <v>-2143997541</v>
      </c>
      <c r="M150" s="5">
        <v>-1687349358</v>
      </c>
      <c r="N150" s="5">
        <v>-2041917777</v>
      </c>
      <c r="O150" s="5">
        <v>-226632580</v>
      </c>
    </row>
    <row r="151" spans="3:15" x14ac:dyDescent="0.35">
      <c r="C151" t="s">
        <v>1371</v>
      </c>
      <c r="E151" s="5">
        <v>-51919216439</v>
      </c>
      <c r="I151" s="5">
        <v>-51919216439</v>
      </c>
      <c r="J151" s="5">
        <v>-35098995651</v>
      </c>
      <c r="K151" s="5">
        <v>-14178503432</v>
      </c>
      <c r="L151" s="5">
        <v>-1051790460</v>
      </c>
      <c r="M151" s="5">
        <v>-2084925004</v>
      </c>
      <c r="N151" s="5">
        <v>-550000000</v>
      </c>
      <c r="O151" s="5">
        <v>-537900820</v>
      </c>
    </row>
    <row r="152" spans="3:15" x14ac:dyDescent="0.35">
      <c r="C152" t="s">
        <v>164</v>
      </c>
      <c r="D152" s="5">
        <v>-877793082</v>
      </c>
      <c r="E152" s="5">
        <v>-87834214</v>
      </c>
      <c r="F152" s="5">
        <v>-1243900000</v>
      </c>
      <c r="G152" s="5">
        <v>-959445750</v>
      </c>
      <c r="I152" s="5">
        <v>-2777584214</v>
      </c>
      <c r="J152" s="5">
        <v>-481950000</v>
      </c>
      <c r="K152" s="5">
        <v>-2454820690</v>
      </c>
      <c r="L152" s="5">
        <v>909046207088</v>
      </c>
      <c r="M152" s="5">
        <v>985332705980</v>
      </c>
      <c r="N152" s="5">
        <v>475284180026</v>
      </c>
      <c r="O152" s="5">
        <v>50100000000</v>
      </c>
    </row>
    <row r="153" spans="3:15" x14ac:dyDescent="0.35">
      <c r="C153" t="s">
        <v>919</v>
      </c>
      <c r="K153" s="5">
        <v>-2454820690</v>
      </c>
    </row>
    <row r="154" spans="3:15" x14ac:dyDescent="0.35">
      <c r="C154" t="s">
        <v>643</v>
      </c>
      <c r="D154" s="5">
        <v>-877793082</v>
      </c>
      <c r="E154" s="5">
        <v>-87834214</v>
      </c>
      <c r="F154" s="5">
        <v>-1243900000</v>
      </c>
      <c r="G154" s="5">
        <v>-959445750</v>
      </c>
      <c r="I154" s="5">
        <v>-2777584214</v>
      </c>
      <c r="J154" s="5">
        <v>-481950000</v>
      </c>
    </row>
    <row r="155" spans="3:15" x14ac:dyDescent="0.35">
      <c r="C155" t="s">
        <v>471</v>
      </c>
      <c r="L155" s="5">
        <v>909046207088</v>
      </c>
      <c r="M155" s="5">
        <v>985332705980</v>
      </c>
      <c r="N155" s="5">
        <v>475284180026</v>
      </c>
      <c r="O155" s="5">
        <v>50100000000</v>
      </c>
    </row>
    <row r="156" spans="3:15" x14ac:dyDescent="0.35">
      <c r="C156" t="s">
        <v>174</v>
      </c>
      <c r="D156" s="5">
        <v>473032764139</v>
      </c>
      <c r="E156" s="5">
        <v>134758036969</v>
      </c>
      <c r="F156" s="5">
        <v>156601958440</v>
      </c>
      <c r="G156" s="5">
        <v>-385993514396</v>
      </c>
      <c r="I156" s="5">
        <v>100529340648</v>
      </c>
      <c r="J156" s="5">
        <v>469085754352</v>
      </c>
      <c r="K156" s="5">
        <v>-144585422812</v>
      </c>
      <c r="L156" s="5">
        <v>185961210507</v>
      </c>
      <c r="M156" s="5">
        <v>-43809270638</v>
      </c>
      <c r="N156" s="5">
        <v>8773687512</v>
      </c>
      <c r="O156" s="5">
        <v>7112282808</v>
      </c>
    </row>
    <row r="157" spans="3:15" x14ac:dyDescent="0.35">
      <c r="C157" t="s">
        <v>175</v>
      </c>
      <c r="D157" s="5">
        <v>729234678033</v>
      </c>
      <c r="I157" s="5">
        <v>628705337385</v>
      </c>
      <c r="J157" s="5">
        <v>159619583033</v>
      </c>
      <c r="K157" s="5">
        <v>304205005845</v>
      </c>
      <c r="L157" s="5">
        <v>118243795338</v>
      </c>
      <c r="M157" s="5">
        <v>162053065973</v>
      </c>
      <c r="N157" s="5">
        <v>153279378463</v>
      </c>
      <c r="O157" s="5">
        <v>146167095654</v>
      </c>
    </row>
    <row r="158" spans="3:15" x14ac:dyDescent="0.35">
      <c r="C158" t="s">
        <v>324</v>
      </c>
    </row>
    <row r="159" spans="3:15" x14ac:dyDescent="0.35">
      <c r="C159" t="s">
        <v>176</v>
      </c>
      <c r="D159" s="5">
        <v>1202267442172</v>
      </c>
      <c r="E159" s="5">
        <v>134758036969</v>
      </c>
      <c r="F159" s="5">
        <v>156601958440</v>
      </c>
      <c r="G159" s="5">
        <v>-385993514396</v>
      </c>
      <c r="I159" s="5">
        <v>729234678033</v>
      </c>
      <c r="J159" s="5">
        <v>628705337385</v>
      </c>
      <c r="K159" s="5">
        <v>159619583033</v>
      </c>
      <c r="L159" s="5">
        <v>304205005845</v>
      </c>
      <c r="M159" s="5">
        <v>118243795335</v>
      </c>
      <c r="N159" s="5">
        <v>162053065975</v>
      </c>
      <c r="O159" s="5">
        <v>153279378462</v>
      </c>
    </row>
    <row r="161" spans="2:15" x14ac:dyDescent="0.35">
      <c r="B161" t="s">
        <v>177</v>
      </c>
      <c r="C161" t="s">
        <v>11</v>
      </c>
      <c r="D161" s="5">
        <v>3670000000</v>
      </c>
      <c r="E161" s="5">
        <v>3670000000</v>
      </c>
      <c r="F161" s="5">
        <v>3670000000</v>
      </c>
      <c r="G161" s="5">
        <v>3670000000</v>
      </c>
      <c r="I161" s="5">
        <v>3670000000</v>
      </c>
      <c r="J161" s="5">
        <v>3670000000</v>
      </c>
      <c r="K161" s="5">
        <v>3670000000</v>
      </c>
      <c r="L161" s="5">
        <v>3310000000</v>
      </c>
      <c r="M161" s="5">
        <v>3310000000</v>
      </c>
      <c r="N161" s="5">
        <v>3030000000</v>
      </c>
      <c r="O161" s="5">
        <v>2240000000</v>
      </c>
    </row>
    <row r="162" spans="2:15" x14ac:dyDescent="0.35">
      <c r="C162" t="s">
        <v>178</v>
      </c>
      <c r="D162" s="6">
        <v>19.09</v>
      </c>
      <c r="E162" s="6">
        <v>4.68</v>
      </c>
      <c r="F162" s="6">
        <v>14.39</v>
      </c>
      <c r="G162" s="6">
        <v>10.3</v>
      </c>
    </row>
    <row r="163" spans="2:15" x14ac:dyDescent="0.35">
      <c r="C163" t="s">
        <v>179</v>
      </c>
      <c r="D163" s="6">
        <v>247.25</v>
      </c>
      <c r="E163" s="6">
        <v>833.33</v>
      </c>
      <c r="F163" s="6">
        <v>332.87</v>
      </c>
      <c r="G163" s="6">
        <v>391.26</v>
      </c>
    </row>
    <row r="164" spans="2:15" x14ac:dyDescent="0.35">
      <c r="C164" t="s">
        <v>62</v>
      </c>
      <c r="D164" s="6">
        <v>21.34</v>
      </c>
      <c r="E164" s="6">
        <v>19.850000000000001</v>
      </c>
      <c r="F164" s="6">
        <v>26.84</v>
      </c>
      <c r="G164" s="6">
        <v>29.79</v>
      </c>
    </row>
    <row r="165" spans="2:15" x14ac:dyDescent="0.35">
      <c r="C165" t="s">
        <v>180</v>
      </c>
      <c r="D165" s="5">
        <v>97510000000</v>
      </c>
      <c r="E165" s="6">
        <v>32090000000.000004</v>
      </c>
      <c r="F165" s="5">
        <v>72330000000</v>
      </c>
      <c r="G165" s="5">
        <v>53030000000</v>
      </c>
    </row>
    <row r="166" spans="2:15" x14ac:dyDescent="0.35">
      <c r="C166" t="s">
        <v>181</v>
      </c>
      <c r="D166" s="6">
        <v>4.6999999999999993E-3</v>
      </c>
      <c r="E166" s="6">
        <v>1.4000000000000002E-3</v>
      </c>
      <c r="F166" s="6">
        <v>5.0000000000000001E-3</v>
      </c>
      <c r="G166" s="6">
        <v>4.0999999999999995E-3</v>
      </c>
    </row>
    <row r="167" spans="2:15" x14ac:dyDescent="0.35">
      <c r="C167" t="s">
        <v>182</v>
      </c>
      <c r="D167" s="6">
        <v>1.9900000000000001E-2</v>
      </c>
      <c r="E167" s="6">
        <v>5.0000000000000001E-3</v>
      </c>
      <c r="F167" s="6">
        <v>1.5300000000000001E-2</v>
      </c>
      <c r="G167" s="6">
        <v>1.1200000000000002E-2</v>
      </c>
    </row>
    <row r="168" spans="2:15" x14ac:dyDescent="0.35">
      <c r="C168" t="s">
        <v>183</v>
      </c>
      <c r="D168" s="6">
        <v>6.7000000000000002E-3</v>
      </c>
      <c r="E168" s="6">
        <v>2E-3</v>
      </c>
      <c r="F168" s="6">
        <v>6.8000000000000005E-3</v>
      </c>
      <c r="G168" s="6">
        <v>5.6000000000000008E-3</v>
      </c>
    </row>
    <row r="169" spans="2:15" x14ac:dyDescent="0.35">
      <c r="C169" t="s">
        <v>184</v>
      </c>
    </row>
    <row r="170" spans="2:15" x14ac:dyDescent="0.35">
      <c r="C170" t="s">
        <v>185</v>
      </c>
      <c r="D170" s="5">
        <v>3528000000000</v>
      </c>
      <c r="E170" s="5">
        <v>3462000000000</v>
      </c>
      <c r="F170" s="5">
        <v>3447000000000</v>
      </c>
      <c r="G170" s="5">
        <v>3394000000000</v>
      </c>
    </row>
    <row r="171" spans="2:15" x14ac:dyDescent="0.35">
      <c r="C171" t="s">
        <v>186</v>
      </c>
      <c r="D171" s="6">
        <v>4.92</v>
      </c>
      <c r="E171" s="6">
        <v>4.1399999999999997</v>
      </c>
      <c r="F171" s="6">
        <v>5.1100000000000003</v>
      </c>
      <c r="G171" s="6">
        <v>4.3600000000000003</v>
      </c>
    </row>
    <row r="172" spans="2:15" x14ac:dyDescent="0.35">
      <c r="C172" t="s">
        <v>187</v>
      </c>
      <c r="D172" s="6">
        <v>960.18</v>
      </c>
      <c r="E172" s="6">
        <v>942.21</v>
      </c>
      <c r="F172" s="6">
        <v>938.16</v>
      </c>
      <c r="G172" s="6">
        <v>923.62</v>
      </c>
    </row>
    <row r="173" spans="2:15" x14ac:dyDescent="0.35">
      <c r="C173" t="s">
        <v>188</v>
      </c>
      <c r="D173" s="6">
        <v>5.03</v>
      </c>
      <c r="E173" s="6">
        <v>4.24</v>
      </c>
      <c r="F173" s="6">
        <v>5.22</v>
      </c>
      <c r="G173" s="6">
        <v>4.4400000000000004</v>
      </c>
    </row>
    <row r="174" spans="2:15" x14ac:dyDescent="0.35">
      <c r="C174" t="s">
        <v>189</v>
      </c>
      <c r="D174" s="6">
        <v>938.37</v>
      </c>
      <c r="E174" s="6">
        <v>919.29</v>
      </c>
      <c r="F174" s="6">
        <v>918.31</v>
      </c>
      <c r="G174" s="6">
        <v>906.7</v>
      </c>
    </row>
    <row r="175" spans="2:15" x14ac:dyDescent="0.35">
      <c r="C175" t="s">
        <v>190</v>
      </c>
    </row>
    <row r="176" spans="2:15" x14ac:dyDescent="0.35">
      <c r="C176" t="s">
        <v>191</v>
      </c>
    </row>
    <row r="177" spans="3:15" x14ac:dyDescent="0.35">
      <c r="C177" t="s">
        <v>192</v>
      </c>
      <c r="D177" s="5">
        <v>3528000000000</v>
      </c>
      <c r="E177" s="5">
        <v>3462000000000</v>
      </c>
      <c r="F177" s="5">
        <v>3447000000000</v>
      </c>
      <c r="G177" s="5">
        <v>3394000000000</v>
      </c>
    </row>
    <row r="178" spans="3:15" x14ac:dyDescent="0.35">
      <c r="C178" t="s">
        <v>23</v>
      </c>
    </row>
    <row r="179" spans="3:15" x14ac:dyDescent="0.35">
      <c r="C179" t="s">
        <v>20</v>
      </c>
    </row>
    <row r="180" spans="3:15" x14ac:dyDescent="0.35">
      <c r="C180" t="s">
        <v>193</v>
      </c>
    </row>
    <row r="181" spans="3:15" x14ac:dyDescent="0.35">
      <c r="C181" t="s">
        <v>194</v>
      </c>
      <c r="D181" s="5">
        <v>475000000000</v>
      </c>
      <c r="E181" s="5">
        <v>154000000000</v>
      </c>
      <c r="F181" s="5">
        <v>173000000000</v>
      </c>
      <c r="G181" s="5">
        <v>-354000000000</v>
      </c>
    </row>
    <row r="182" spans="3:15" x14ac:dyDescent="0.35">
      <c r="C182" t="s">
        <v>195</v>
      </c>
      <c r="D182" s="5">
        <v>-1000000000</v>
      </c>
      <c r="E182" s="5">
        <v>-2000000000</v>
      </c>
      <c r="F182" s="5">
        <v>-3000000000</v>
      </c>
      <c r="G182" s="5">
        <v>-12000000000</v>
      </c>
    </row>
    <row r="183" spans="3:15" x14ac:dyDescent="0.35">
      <c r="C183" t="s">
        <v>12</v>
      </c>
      <c r="D183" s="5">
        <v>474000000000</v>
      </c>
      <c r="E183" s="5">
        <v>153000000000</v>
      </c>
      <c r="F183" s="5">
        <v>170000000000</v>
      </c>
      <c r="G183" s="5">
        <v>-367000000000</v>
      </c>
    </row>
    <row r="184" spans="3:15" x14ac:dyDescent="0.35">
      <c r="C184" t="s">
        <v>15</v>
      </c>
      <c r="D184" s="6">
        <v>128.96</v>
      </c>
      <c r="E184" s="6">
        <v>41.61</v>
      </c>
      <c r="F184" s="6">
        <v>46.3</v>
      </c>
      <c r="G184" s="6">
        <v>-99.84</v>
      </c>
    </row>
    <row r="185" spans="3:15" x14ac:dyDescent="0.35">
      <c r="C185" t="s">
        <v>47</v>
      </c>
      <c r="I185" s="6">
        <v>38.99</v>
      </c>
      <c r="J185" s="6">
        <v>33.76</v>
      </c>
      <c r="K185" s="6">
        <v>36.08</v>
      </c>
      <c r="L185" s="6">
        <v>22.62</v>
      </c>
      <c r="M185" s="6">
        <v>19.850000000000001</v>
      </c>
      <c r="N185" s="6">
        <v>11.62</v>
      </c>
      <c r="O185" s="6">
        <v>9.9499999999999993</v>
      </c>
    </row>
    <row r="186" spans="3:15" x14ac:dyDescent="0.35">
      <c r="C186" t="s">
        <v>61</v>
      </c>
      <c r="I186" s="6">
        <v>100.03</v>
      </c>
      <c r="J186" s="6">
        <v>124.41</v>
      </c>
      <c r="K186" s="6">
        <v>101.44</v>
      </c>
      <c r="L186" s="6">
        <v>139.69999999999999</v>
      </c>
      <c r="M186" s="6">
        <v>216.62</v>
      </c>
      <c r="N186" s="6">
        <v>71.430000000000007</v>
      </c>
      <c r="O186" s="5">
        <v>0</v>
      </c>
    </row>
    <row r="187" spans="3:15" x14ac:dyDescent="0.35">
      <c r="C187" t="s">
        <v>64</v>
      </c>
      <c r="I187" s="6">
        <v>6.28</v>
      </c>
      <c r="J187" s="6">
        <v>14.24</v>
      </c>
      <c r="K187" s="6">
        <v>30.78</v>
      </c>
      <c r="L187" s="6">
        <v>64.14</v>
      </c>
      <c r="M187" s="6">
        <v>115.99</v>
      </c>
      <c r="N187" s="6">
        <v>26.74</v>
      </c>
      <c r="O187" s="5">
        <v>0</v>
      </c>
    </row>
    <row r="188" spans="3:15" x14ac:dyDescent="0.35">
      <c r="C188" t="s">
        <v>196</v>
      </c>
      <c r="I188" s="5">
        <v>205480000000</v>
      </c>
      <c r="J188" s="5">
        <v>176820000000</v>
      </c>
      <c r="K188" s="5">
        <v>174940000000</v>
      </c>
      <c r="L188" s="5">
        <v>101160000000</v>
      </c>
      <c r="M188" s="5">
        <v>84880000000</v>
      </c>
      <c r="N188" s="5">
        <v>46240000000</v>
      </c>
      <c r="O188" s="5">
        <v>30150000000</v>
      </c>
    </row>
    <row r="189" spans="3:15" x14ac:dyDescent="0.35">
      <c r="C189" t="s">
        <v>197</v>
      </c>
      <c r="I189" s="6">
        <v>1.1699999999999999E-2</v>
      </c>
      <c r="J189" s="6">
        <v>1.8700000000000001E-2</v>
      </c>
      <c r="K189" s="6">
        <v>3.6400000000000002E-2</v>
      </c>
      <c r="L189" s="6">
        <v>2.2599999999999999E-2</v>
      </c>
      <c r="M189" s="6">
        <v>2.6499999999999999E-2</v>
      </c>
      <c r="N189" s="6">
        <v>2.4399999999999998E-2</v>
      </c>
      <c r="O189" s="6">
        <v>2.3300000000000001E-2</v>
      </c>
    </row>
    <row r="190" spans="3:15" x14ac:dyDescent="0.35">
      <c r="C190" t="s">
        <v>198</v>
      </c>
      <c r="I190" s="6">
        <v>4.1399999999999999E-2</v>
      </c>
      <c r="J190" s="6">
        <v>3.7400000000000003E-2</v>
      </c>
      <c r="K190" s="6">
        <v>4.1500000000000002E-2</v>
      </c>
      <c r="L190" s="6">
        <v>2.4399999999999998E-2</v>
      </c>
      <c r="M190" s="6">
        <v>3.1699999999999999E-2</v>
      </c>
      <c r="N190" s="6">
        <v>3.49E-2</v>
      </c>
      <c r="O190" s="6">
        <v>4.4400000000000002E-2</v>
      </c>
    </row>
    <row r="191" spans="3:15" x14ac:dyDescent="0.35">
      <c r="C191" t="s">
        <v>199</v>
      </c>
      <c r="I191" s="6">
        <v>1.9699999999999999E-2</v>
      </c>
      <c r="J191" s="6">
        <v>3.2599999999999997E-2</v>
      </c>
      <c r="K191" s="6">
        <v>4.9500000000000002E-2</v>
      </c>
      <c r="L191" s="6">
        <v>3.4099999999999998E-2</v>
      </c>
      <c r="M191" s="6">
        <v>4.2599999999999999E-2</v>
      </c>
      <c r="N191" s="6">
        <v>3.7699999999999997E-2</v>
      </c>
      <c r="O191" s="6">
        <v>6.1500000000000006E-2</v>
      </c>
    </row>
    <row r="192" spans="3:15" x14ac:dyDescent="0.35">
      <c r="C192" t="s">
        <v>200</v>
      </c>
    </row>
    <row r="193" spans="2:15" x14ac:dyDescent="0.35">
      <c r="C193" t="s">
        <v>58</v>
      </c>
      <c r="I193" s="6">
        <v>4.1399999999999997</v>
      </c>
      <c r="J193" s="6">
        <v>4.6500000000000004</v>
      </c>
      <c r="K193" s="6">
        <v>4.21</v>
      </c>
      <c r="L193" s="6">
        <v>3.41</v>
      </c>
      <c r="M193" s="6">
        <v>6.87</v>
      </c>
      <c r="N193" s="6">
        <v>2.4900000000000002</v>
      </c>
      <c r="O193" s="5">
        <v>0</v>
      </c>
    </row>
    <row r="194" spans="2:15" x14ac:dyDescent="0.35">
      <c r="C194" t="s">
        <v>55</v>
      </c>
      <c r="I194" s="6">
        <v>942.21</v>
      </c>
      <c r="J194" s="6">
        <v>903.48</v>
      </c>
      <c r="K194" s="6">
        <v>869.55</v>
      </c>
      <c r="L194" s="6">
        <v>926.85</v>
      </c>
      <c r="M194" s="6">
        <v>625.75</v>
      </c>
      <c r="N194" s="6">
        <v>333.38</v>
      </c>
      <c r="O194" s="6">
        <v>224.16</v>
      </c>
    </row>
    <row r="195" spans="2:15" x14ac:dyDescent="0.35">
      <c r="C195" t="s">
        <v>201</v>
      </c>
      <c r="I195" s="6">
        <v>4.24</v>
      </c>
      <c r="J195" s="6">
        <v>4.71</v>
      </c>
      <c r="K195" s="6">
        <v>4.2300000000000004</v>
      </c>
      <c r="L195" s="6">
        <v>3.41</v>
      </c>
      <c r="M195" s="6">
        <v>6.88</v>
      </c>
      <c r="N195" s="6">
        <v>2.4900000000000002</v>
      </c>
      <c r="O195" s="5">
        <v>0</v>
      </c>
    </row>
    <row r="196" spans="2:15" x14ac:dyDescent="0.35">
      <c r="C196" t="s">
        <v>202</v>
      </c>
      <c r="I196" s="6">
        <v>919.29</v>
      </c>
      <c r="J196" s="6">
        <v>891.49</v>
      </c>
      <c r="K196" s="6">
        <v>865.45</v>
      </c>
      <c r="L196" s="6">
        <v>926.1</v>
      </c>
      <c r="M196" s="6">
        <v>625.03</v>
      </c>
      <c r="N196" s="6">
        <v>333.11</v>
      </c>
      <c r="O196" s="6">
        <v>223.92</v>
      </c>
    </row>
    <row r="197" spans="2:15" x14ac:dyDescent="0.35">
      <c r="C197" t="s">
        <v>203</v>
      </c>
    </row>
    <row r="198" spans="2:15" x14ac:dyDescent="0.35">
      <c r="C198" t="s">
        <v>204</v>
      </c>
    </row>
    <row r="199" spans="2:15" x14ac:dyDescent="0.35">
      <c r="C199" t="s">
        <v>25</v>
      </c>
    </row>
    <row r="200" spans="2:15" x14ac:dyDescent="0.35">
      <c r="C200" t="s">
        <v>22</v>
      </c>
    </row>
    <row r="201" spans="2:15" x14ac:dyDescent="0.35">
      <c r="C201" t="s">
        <v>205</v>
      </c>
    </row>
    <row r="202" spans="2:15" x14ac:dyDescent="0.35">
      <c r="C202" t="s">
        <v>206</v>
      </c>
      <c r="I202" s="5">
        <v>175000000000</v>
      </c>
      <c r="J202" s="5">
        <v>503000000000</v>
      </c>
      <c r="K202" s="5">
        <v>-124000000000</v>
      </c>
      <c r="L202" s="5">
        <v>-721000000000</v>
      </c>
      <c r="M202" s="5">
        <v>-1027000000000</v>
      </c>
      <c r="N202" s="5">
        <v>-464000000000</v>
      </c>
      <c r="O202" s="5">
        <v>-42000000000</v>
      </c>
    </row>
    <row r="203" spans="2:15" x14ac:dyDescent="0.35">
      <c r="C203" t="s">
        <v>207</v>
      </c>
      <c r="I203" s="5">
        <v>-23000000000</v>
      </c>
      <c r="J203" s="5">
        <v>-9000000000</v>
      </c>
      <c r="K203" s="5">
        <v>-5000000000</v>
      </c>
      <c r="L203" s="5">
        <v>-2000000000</v>
      </c>
      <c r="M203" s="5">
        <v>-2000000000</v>
      </c>
      <c r="N203" s="5">
        <v>-2000000000</v>
      </c>
      <c r="O203" s="5">
        <v>0</v>
      </c>
    </row>
    <row r="204" spans="2:15" x14ac:dyDescent="0.35">
      <c r="C204" t="s">
        <v>14</v>
      </c>
      <c r="I204" s="5">
        <v>152000000000</v>
      </c>
      <c r="J204" s="5">
        <v>494000000000</v>
      </c>
      <c r="K204" s="5">
        <v>-129000000000</v>
      </c>
      <c r="L204" s="5">
        <v>-723000000000</v>
      </c>
      <c r="M204" s="5">
        <v>-1028000000000</v>
      </c>
      <c r="N204" s="5">
        <v>-466000000000</v>
      </c>
      <c r="O204" s="5">
        <v>-43000000000</v>
      </c>
    </row>
    <row r="205" spans="2:15" x14ac:dyDescent="0.35">
      <c r="C205" t="s">
        <v>16</v>
      </c>
      <c r="I205" s="6">
        <v>41.3</v>
      </c>
      <c r="J205" s="6">
        <v>134.44999999999999</v>
      </c>
      <c r="K205" s="6">
        <v>-34.979999999999997</v>
      </c>
      <c r="L205" s="6">
        <v>-218.59</v>
      </c>
      <c r="M205" s="6">
        <v>-310.92</v>
      </c>
      <c r="N205" s="6">
        <v>-154.01</v>
      </c>
      <c r="O205" s="6">
        <v>-19.02</v>
      </c>
    </row>
    <row r="207" spans="2:15" x14ac:dyDescent="0.35">
      <c r="B207" t="s">
        <v>208</v>
      </c>
      <c r="C207" t="s">
        <v>209</v>
      </c>
      <c r="D207" s="5">
        <v>70000000000</v>
      </c>
      <c r="E207" s="5">
        <v>17000000000</v>
      </c>
      <c r="F207" s="5">
        <v>53000000000</v>
      </c>
      <c r="G207" s="5">
        <v>38000000000</v>
      </c>
      <c r="H207" s="5">
        <v>281000000000</v>
      </c>
      <c r="I207" s="5">
        <v>143000000000</v>
      </c>
      <c r="J207" s="5">
        <v>124000000000</v>
      </c>
      <c r="K207" s="5">
        <v>133000000000</v>
      </c>
      <c r="L207" s="5">
        <v>75000000000</v>
      </c>
      <c r="M207" s="5">
        <v>66000000000</v>
      </c>
      <c r="N207" s="5">
        <v>35000000000</v>
      </c>
      <c r="O207" s="5">
        <v>22000000000</v>
      </c>
    </row>
    <row r="208" spans="2:15" x14ac:dyDescent="0.35">
      <c r="C208" t="s">
        <v>210</v>
      </c>
      <c r="H208" s="5">
        <v>178000000000</v>
      </c>
      <c r="I208" s="5">
        <v>143000000000</v>
      </c>
      <c r="J208" s="5">
        <v>124000000000</v>
      </c>
      <c r="K208" s="5">
        <v>133000000000</v>
      </c>
      <c r="L208" s="5">
        <v>75000000000</v>
      </c>
      <c r="M208" s="5">
        <v>66000000000</v>
      </c>
      <c r="N208" s="5">
        <v>35000000000</v>
      </c>
    </row>
    <row r="209" spans="3:15" x14ac:dyDescent="0.35">
      <c r="C209" t="s">
        <v>46</v>
      </c>
      <c r="D209" s="6">
        <v>19.09</v>
      </c>
      <c r="E209" s="6">
        <v>4.68</v>
      </c>
      <c r="F209" s="6">
        <v>14.39</v>
      </c>
      <c r="G209" s="6">
        <v>10.3</v>
      </c>
      <c r="H209" s="6">
        <v>76.38</v>
      </c>
      <c r="I209" s="6">
        <v>38.99</v>
      </c>
      <c r="J209" s="6">
        <v>33.76</v>
      </c>
      <c r="K209" s="6">
        <v>36.08</v>
      </c>
      <c r="L209" s="6">
        <v>20.36</v>
      </c>
      <c r="M209" s="6">
        <v>17.87</v>
      </c>
      <c r="N209" s="6">
        <v>9.57</v>
      </c>
      <c r="O209" s="6">
        <v>6.06</v>
      </c>
    </row>
    <row r="210" spans="3:15" x14ac:dyDescent="0.35">
      <c r="C210" t="s">
        <v>211</v>
      </c>
      <c r="H210" s="6">
        <v>48.47</v>
      </c>
      <c r="I210" s="6">
        <v>38.99</v>
      </c>
      <c r="J210" s="6">
        <v>33.76</v>
      </c>
      <c r="K210" s="6">
        <v>36.08</v>
      </c>
      <c r="L210" s="6">
        <v>20.36</v>
      </c>
      <c r="M210" s="6">
        <v>17.87</v>
      </c>
      <c r="N210" s="6">
        <v>9.57</v>
      </c>
    </row>
    <row r="211" spans="3:15" x14ac:dyDescent="0.35">
      <c r="C211" t="s">
        <v>212</v>
      </c>
      <c r="D211" s="5">
        <v>813000000000</v>
      </c>
      <c r="E211" s="5">
        <v>722000000000</v>
      </c>
      <c r="F211" s="5">
        <v>656000000000</v>
      </c>
      <c r="G211" s="5">
        <v>497000000000</v>
      </c>
      <c r="H211" s="5">
        <v>3252000000000</v>
      </c>
      <c r="I211" s="5">
        <v>2280000000000</v>
      </c>
      <c r="J211" s="5">
        <v>1084000000000</v>
      </c>
      <c r="K211" s="5">
        <v>437000000000</v>
      </c>
      <c r="L211" s="5">
        <v>163000000000</v>
      </c>
      <c r="M211" s="5">
        <v>123000000000</v>
      </c>
      <c r="N211" s="5">
        <v>94000000000</v>
      </c>
      <c r="O211" s="5">
        <v>79000000000</v>
      </c>
    </row>
    <row r="212" spans="3:15" x14ac:dyDescent="0.35">
      <c r="C212" t="s">
        <v>213</v>
      </c>
      <c r="H212" s="5">
        <v>2688000000000</v>
      </c>
      <c r="I212" s="5">
        <v>2280000000000</v>
      </c>
      <c r="J212" s="5">
        <v>1084000000000</v>
      </c>
      <c r="K212" s="5">
        <v>437000000000</v>
      </c>
      <c r="L212" s="5">
        <v>163000000000</v>
      </c>
      <c r="M212" s="5">
        <v>123000000000</v>
      </c>
      <c r="N212" s="5">
        <v>94000000000</v>
      </c>
    </row>
    <row r="213" spans="3:15" x14ac:dyDescent="0.35">
      <c r="C213" t="s">
        <v>214</v>
      </c>
      <c r="I213" s="6">
        <v>62.45</v>
      </c>
    </row>
    <row r="214" spans="3:15" x14ac:dyDescent="0.35">
      <c r="C214" t="s">
        <v>215</v>
      </c>
      <c r="I214" s="6">
        <v>98.41</v>
      </c>
    </row>
    <row r="215" spans="3:15" x14ac:dyDescent="0.35">
      <c r="C215" t="s">
        <v>216</v>
      </c>
      <c r="I215" s="6">
        <v>7.42</v>
      </c>
    </row>
    <row r="216" spans="3:15" x14ac:dyDescent="0.35">
      <c r="C216" t="s">
        <v>217</v>
      </c>
      <c r="I216" s="6">
        <v>1.0200000000000001E-2</v>
      </c>
    </row>
    <row r="217" spans="3:15" x14ac:dyDescent="0.35">
      <c r="C217" t="s">
        <v>218</v>
      </c>
      <c r="I217" s="6">
        <v>6.52</v>
      </c>
    </row>
    <row r="218" spans="3:15" x14ac:dyDescent="0.35">
      <c r="C218" t="s">
        <v>219</v>
      </c>
      <c r="I218" s="6">
        <v>4.97</v>
      </c>
    </row>
    <row r="219" spans="3:15" x14ac:dyDescent="0.35">
      <c r="C219" t="s">
        <v>220</v>
      </c>
      <c r="I219" s="6">
        <v>39.11</v>
      </c>
    </row>
    <row r="220" spans="3:15" x14ac:dyDescent="0.35">
      <c r="C220" t="s">
        <v>221</v>
      </c>
      <c r="I220" s="6">
        <v>40.76</v>
      </c>
    </row>
    <row r="221" spans="3:15" x14ac:dyDescent="0.35">
      <c r="C221" t="s">
        <v>222</v>
      </c>
      <c r="I221" s="6">
        <v>75.650000000000006</v>
      </c>
    </row>
    <row r="222" spans="3:15" x14ac:dyDescent="0.35">
      <c r="C222" t="s">
        <v>223</v>
      </c>
      <c r="I222" s="6">
        <v>68.709999999999994</v>
      </c>
    </row>
    <row r="223" spans="3:15" x14ac:dyDescent="0.35">
      <c r="C223" t="s">
        <v>325</v>
      </c>
      <c r="I223" s="6">
        <v>6.35</v>
      </c>
    </row>
    <row r="224" spans="3:15" x14ac:dyDescent="0.35">
      <c r="C224" t="s">
        <v>326</v>
      </c>
      <c r="I224" s="6">
        <v>4.95</v>
      </c>
    </row>
    <row r="225" spans="3:9" x14ac:dyDescent="0.35">
      <c r="C225" t="s">
        <v>224</v>
      </c>
      <c r="I225" s="6">
        <v>48.47</v>
      </c>
    </row>
    <row r="226" spans="3:9" x14ac:dyDescent="0.35">
      <c r="C226" t="s">
        <v>225</v>
      </c>
      <c r="I226" s="6">
        <v>76.38</v>
      </c>
    </row>
    <row r="227" spans="3:9" x14ac:dyDescent="0.35">
      <c r="C227" t="s">
        <v>226</v>
      </c>
      <c r="I227" s="6">
        <v>731.51</v>
      </c>
    </row>
    <row r="228" spans="3:9" x14ac:dyDescent="0.35">
      <c r="C228" t="s">
        <v>227</v>
      </c>
      <c r="D228" s="6">
        <v>2.44</v>
      </c>
    </row>
    <row r="229" spans="3:9" x14ac:dyDescent="0.35">
      <c r="C229" t="s">
        <v>228</v>
      </c>
      <c r="I229" s="6">
        <v>960.18</v>
      </c>
    </row>
    <row r="230" spans="3:9" x14ac:dyDescent="0.35">
      <c r="C230" t="s">
        <v>229</v>
      </c>
      <c r="I230" s="6">
        <v>117.03</v>
      </c>
    </row>
    <row r="231" spans="3:9" x14ac:dyDescent="0.35">
      <c r="C231" t="s">
        <v>234</v>
      </c>
      <c r="D231" s="6">
        <v>3.19</v>
      </c>
    </row>
    <row r="232" spans="3:9" x14ac:dyDescent="0.35">
      <c r="C232" t="s">
        <v>236</v>
      </c>
      <c r="D232" s="6">
        <v>4.1900000000000004</v>
      </c>
    </row>
    <row r="233" spans="3:9" x14ac:dyDescent="0.35">
      <c r="C233" t="s">
        <v>12</v>
      </c>
      <c r="D233" s="5">
        <v>474000000000</v>
      </c>
    </row>
    <row r="234" spans="3:9" x14ac:dyDescent="0.35">
      <c r="C234" t="s">
        <v>238</v>
      </c>
      <c r="I234" s="6">
        <v>0.61</v>
      </c>
    </row>
    <row r="235" spans="3:9" x14ac:dyDescent="0.35">
      <c r="C235" t="s">
        <v>239</v>
      </c>
      <c r="I235" s="6">
        <v>1.21E-2</v>
      </c>
    </row>
    <row r="236" spans="3:9" x14ac:dyDescent="0.35">
      <c r="C236" t="s">
        <v>240</v>
      </c>
      <c r="I236" s="6">
        <v>5.0499999999999996E-2</v>
      </c>
    </row>
    <row r="237" spans="3:9" x14ac:dyDescent="0.35">
      <c r="C237" t="s">
        <v>241</v>
      </c>
      <c r="I237" s="6">
        <v>1.72E-2</v>
      </c>
    </row>
    <row r="238" spans="3:9" x14ac:dyDescent="0.35">
      <c r="C238" t="s">
        <v>242</v>
      </c>
      <c r="I238" s="6">
        <v>5.1500000000000004E-2</v>
      </c>
    </row>
    <row r="239" spans="3:9" x14ac:dyDescent="0.35">
      <c r="C239" t="s">
        <v>248</v>
      </c>
      <c r="I239" s="6">
        <v>0.2</v>
      </c>
    </row>
    <row r="240" spans="3:9" x14ac:dyDescent="0.35">
      <c r="C240" t="s">
        <v>42</v>
      </c>
      <c r="I240" s="5">
        <v>17528000000000</v>
      </c>
    </row>
    <row r="241" spans="3:9" x14ac:dyDescent="0.35">
      <c r="C241" t="s">
        <v>250</v>
      </c>
      <c r="I241" s="5">
        <v>17519000000000</v>
      </c>
    </row>
    <row r="242" spans="3:9" x14ac:dyDescent="0.35">
      <c r="C242" t="s">
        <v>251</v>
      </c>
      <c r="I242" s="5">
        <v>3670000000</v>
      </c>
    </row>
    <row r="243" spans="3:9" x14ac:dyDescent="0.35">
      <c r="C243" t="s">
        <v>252</v>
      </c>
      <c r="I243" s="6">
        <v>0.24329999999999999</v>
      </c>
    </row>
    <row r="244" spans="3:9" x14ac:dyDescent="0.35">
      <c r="C244" t="s">
        <v>253</v>
      </c>
      <c r="D244" s="6">
        <v>0.79480000000000006</v>
      </c>
    </row>
    <row r="245" spans="3:9" x14ac:dyDescent="0.35">
      <c r="C245" t="s">
        <v>254</v>
      </c>
      <c r="D245" s="6">
        <v>0.1118</v>
      </c>
    </row>
    <row r="246" spans="3:9" x14ac:dyDescent="0.35">
      <c r="C246" t="s">
        <v>255</v>
      </c>
      <c r="D246" s="6">
        <v>8.6300000000000002E-2</v>
      </c>
    </row>
    <row r="247" spans="3:9" x14ac:dyDescent="0.35">
      <c r="C247" t="s">
        <v>256</v>
      </c>
      <c r="D247" s="6">
        <v>1.0065</v>
      </c>
    </row>
    <row r="248" spans="3:9" x14ac:dyDescent="0.35">
      <c r="C248" t="s">
        <v>257</v>
      </c>
      <c r="D248" s="6">
        <v>0.94920000000000004</v>
      </c>
    </row>
    <row r="249" spans="3:9" x14ac:dyDescent="0.35">
      <c r="C249" t="s">
        <v>258</v>
      </c>
      <c r="D249" s="6">
        <v>0.98569999999999991</v>
      </c>
    </row>
    <row r="250" spans="3:9" x14ac:dyDescent="0.35">
      <c r="C250" t="s">
        <v>259</v>
      </c>
      <c r="I250" s="5">
        <v>6</v>
      </c>
    </row>
    <row r="251" spans="3:9" x14ac:dyDescent="0.35">
      <c r="C251" t="s">
        <v>260</v>
      </c>
      <c r="I251" s="6">
        <v>0.78</v>
      </c>
    </row>
    <row r="252" spans="3:9" x14ac:dyDescent="0.35">
      <c r="C252" t="s">
        <v>261</v>
      </c>
      <c r="I252" s="6">
        <v>0.9</v>
      </c>
    </row>
    <row r="253" spans="3:9" x14ac:dyDescent="0.35">
      <c r="C253" t="s">
        <v>262</v>
      </c>
      <c r="I253" s="6">
        <v>0.11</v>
      </c>
    </row>
    <row r="254" spans="3:9" x14ac:dyDescent="0.35">
      <c r="C254" t="s">
        <v>263</v>
      </c>
      <c r="I254" s="6">
        <v>0.39</v>
      </c>
    </row>
    <row r="255" spans="3:9" x14ac:dyDescent="0.35">
      <c r="C255" t="s">
        <v>264</v>
      </c>
      <c r="I255" s="6">
        <v>0.19</v>
      </c>
    </row>
    <row r="256" spans="3:9" x14ac:dyDescent="0.35">
      <c r="C256" t="s">
        <v>265</v>
      </c>
      <c r="I256" s="6">
        <v>0.13</v>
      </c>
    </row>
    <row r="257" spans="3:9" x14ac:dyDescent="0.35">
      <c r="C257" t="s">
        <v>266</v>
      </c>
      <c r="I257" s="6">
        <v>0.88</v>
      </c>
    </row>
    <row r="258" spans="3:9" x14ac:dyDescent="0.35">
      <c r="C258" t="s">
        <v>267</v>
      </c>
      <c r="I258" s="5">
        <v>2688000000000</v>
      </c>
    </row>
    <row r="259" spans="3:9" x14ac:dyDescent="0.35">
      <c r="C259" t="s">
        <v>268</v>
      </c>
      <c r="I259" s="5">
        <v>2167000000000</v>
      </c>
    </row>
    <row r="260" spans="3:9" x14ac:dyDescent="0.35">
      <c r="C260" t="s">
        <v>269</v>
      </c>
      <c r="I260" s="5">
        <v>255000000000</v>
      </c>
    </row>
    <row r="261" spans="3:9" x14ac:dyDescent="0.35">
      <c r="C261" t="s">
        <v>270</v>
      </c>
      <c r="I261" s="5">
        <v>178000000000</v>
      </c>
    </row>
    <row r="262" spans="3:9" x14ac:dyDescent="0.35">
      <c r="C262" t="s">
        <v>271</v>
      </c>
      <c r="D262" s="5">
        <v>9000000000</v>
      </c>
    </row>
    <row r="263" spans="3:9" x14ac:dyDescent="0.35">
      <c r="C263" t="s">
        <v>272</v>
      </c>
      <c r="D263" s="5">
        <v>14776000000000</v>
      </c>
    </row>
    <row r="264" spans="3:9" x14ac:dyDescent="0.35">
      <c r="C264" t="s">
        <v>273</v>
      </c>
      <c r="D264" s="5">
        <v>11247000000000</v>
      </c>
    </row>
    <row r="265" spans="3:9" x14ac:dyDescent="0.35">
      <c r="C265" t="s">
        <v>192</v>
      </c>
      <c r="I265" s="5">
        <v>3528000000000</v>
      </c>
    </row>
    <row r="266" spans="3:9" x14ac:dyDescent="0.35">
      <c r="C266" t="s">
        <v>274</v>
      </c>
      <c r="I266" s="5">
        <v>3528000000000</v>
      </c>
    </row>
    <row r="267" spans="3:9" x14ac:dyDescent="0.35">
      <c r="C267" t="s">
        <v>275</v>
      </c>
      <c r="I267" s="5">
        <v>448000000000</v>
      </c>
    </row>
    <row r="268" spans="3:9" x14ac:dyDescent="0.35">
      <c r="C268" t="s">
        <v>276</v>
      </c>
      <c r="I268" s="5">
        <v>-67000000000</v>
      </c>
    </row>
    <row r="269" spans="3:9" x14ac:dyDescent="0.35">
      <c r="C269" t="s">
        <v>277</v>
      </c>
      <c r="I269" s="5">
        <v>-3000000000</v>
      </c>
    </row>
    <row r="270" spans="3:9" x14ac:dyDescent="0.35">
      <c r="C270" t="s">
        <v>278</v>
      </c>
      <c r="I270" s="5">
        <v>-18000000000</v>
      </c>
    </row>
    <row r="271" spans="3:9" x14ac:dyDescent="0.35">
      <c r="C271" t="s">
        <v>279</v>
      </c>
      <c r="I271" s="5">
        <v>430000000000</v>
      </c>
    </row>
  </sheetData>
  <pageMargins left="0.7" right="0.7" top="0.75" bottom="0.75" header="0.3" footer="0.3"/>
  <ignoredErrors>
    <ignoredError sqref="A1:O272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289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1372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1373</v>
      </c>
      <c r="D2" s="2" vm="316">
        <f ca="1">IFERROR(_xlfn.STOCKHISTORY("XIDX:" &amp; $C$1, D3, , 0, 0, 1), "Libur")</f>
        <v>600</v>
      </c>
      <c r="H2" s="2" vm="316">
        <f ca="1">IFERROR(INDEX(D2:G2,COUNT(D2:G2)),"")</f>
        <v>600</v>
      </c>
      <c r="I2" s="2" vm="87">
        <f t="shared" ref="I2:O2" ca="1" si="0">IFERROR(_xlfn.STOCKHISTORY("XIDX:" &amp; $C$1, I1, , 0, 0, 1), "Libur")</f>
        <v>680</v>
      </c>
      <c r="J2" s="2" vm="317">
        <f t="shared" ca="1" si="0"/>
        <v>585</v>
      </c>
      <c r="K2" s="2" vm="118">
        <f t="shared" ca="1" si="0"/>
        <v>424</v>
      </c>
      <c r="L2" s="2" vm="318">
        <f t="shared" ca="1" si="0"/>
        <v>575</v>
      </c>
      <c r="M2" s="2" vm="319">
        <f t="shared" ca="1" si="0"/>
        <v>434</v>
      </c>
      <c r="N2" s="2" vm="320">
        <f t="shared" ca="1" si="0"/>
        <v>470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109726419722</v>
      </c>
      <c r="H4" s="2">
        <f>IFERROR(SUM(D4:G4)*(4/MAX(1,COUNT(D4:G4))),"")</f>
        <v>438905678888</v>
      </c>
      <c r="I4" s="2">
        <f t="shared" ref="I4:O4" si="1">IFERROR(INDEX(I51:I500,MATCH($C$4,$C$51:$C$500,0)),"")</f>
        <v>427810527855</v>
      </c>
      <c r="J4" s="2">
        <f t="shared" si="1"/>
        <v>351937505323</v>
      </c>
      <c r="K4" s="2">
        <f t="shared" si="1"/>
        <v>338297293202</v>
      </c>
      <c r="L4" s="2">
        <f t="shared" si="1"/>
        <v>317610018585</v>
      </c>
      <c r="M4" s="2">
        <f t="shared" si="1"/>
        <v>234803780392</v>
      </c>
      <c r="N4" s="2">
        <f t="shared" si="1"/>
        <v>132093811543</v>
      </c>
      <c r="O4" s="2">
        <f t="shared" si="1"/>
        <v>150495954028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11852126613</v>
      </c>
      <c r="H5" s="2">
        <f>IFERROR(SUM(D5:G5)*(4/MAX(1,COUNT(D5:G5))),"")</f>
        <v>47408506452</v>
      </c>
      <c r="I5" s="2">
        <f t="shared" ref="I5:O5" si="2">IFERROR(INDEX(I51:I500,MATCH($C$5,$C$51:$C$500,0)),"")</f>
        <v>56089391329</v>
      </c>
      <c r="J5" s="2">
        <f t="shared" si="2"/>
        <v>54938537349</v>
      </c>
      <c r="K5" s="2">
        <f t="shared" si="2"/>
        <v>51513959881</v>
      </c>
      <c r="L5" s="2">
        <f t="shared" si="2"/>
        <v>48684565863</v>
      </c>
      <c r="M5" s="2">
        <f t="shared" si="2"/>
        <v>32964007915</v>
      </c>
      <c r="N5" s="2">
        <f t="shared" si="2"/>
        <v>15646435145</v>
      </c>
      <c r="O5" s="2">
        <f t="shared" si="2"/>
        <v>31511914422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270155452609</v>
      </c>
      <c r="H6" s="2">
        <f>IFERROR(INDEX(D6:G6,COUNT(D6:G6)),"")</f>
        <v>270155452609</v>
      </c>
      <c r="I6" s="2">
        <f t="shared" ref="I6:O6" si="3">IFERROR(INDEX(I51:I500,MATCH($C$6,$C$51:$C$500,0)),"")</f>
        <v>258303325996</v>
      </c>
      <c r="J6" s="2">
        <f t="shared" si="3"/>
        <v>232613934667</v>
      </c>
      <c r="K6" s="2">
        <f t="shared" si="3"/>
        <v>207612551051</v>
      </c>
      <c r="L6" s="2">
        <f t="shared" si="3"/>
        <v>185074524724</v>
      </c>
      <c r="M6" s="2">
        <f t="shared" si="3"/>
        <v>181585343241</v>
      </c>
      <c r="N6" s="2">
        <f t="shared" si="3"/>
        <v>129912173543</v>
      </c>
      <c r="O6" s="2">
        <f t="shared" si="3"/>
        <v>72171766285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0.8</v>
      </c>
      <c r="H7" s="3">
        <f>IFERROR(INDEX(D7:G7,COUNT(D7:G7)),"")</f>
        <v>0.8</v>
      </c>
      <c r="I7" s="3">
        <f t="shared" ref="I7:O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0.8</v>
      </c>
      <c r="M7" s="3">
        <f t="shared" si="4"/>
        <v>0.8</v>
      </c>
      <c r="N7" s="3">
        <f t="shared" si="4"/>
        <v>0.8</v>
      </c>
      <c r="O7" s="3">
        <f t="shared" si="4"/>
        <v>0.64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O8" si="5">IFERROR(INDEX(I51:I500,MATCH($C$8,$C$51:$C$500,0)),"")</f>
        <v>22000000000</v>
      </c>
      <c r="J8" s="2">
        <f t="shared" si="5"/>
        <v>32000000000</v>
      </c>
      <c r="K8" s="2">
        <f t="shared" si="5"/>
        <v>47000000000</v>
      </c>
      <c r="L8" s="2">
        <f t="shared" si="5"/>
        <v>20000000000</v>
      </c>
      <c r="M8" s="2">
        <f t="shared" si="5"/>
        <v>5000000000</v>
      </c>
      <c r="N8" s="2">
        <f t="shared" si="5"/>
        <v>12000000000</v>
      </c>
      <c r="O8" s="2">
        <f t="shared" si="5"/>
        <v>-10000000000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0.68</v>
      </c>
      <c r="H9" s="3">
        <f>IFERROR(INDEX(D9:G9,COUNT(D9:G9)),"")</f>
        <v>0.68</v>
      </c>
      <c r="I9" s="3">
        <f t="shared" ref="I9:O9" si="6">IFERROR(INDEX(I51:I500,MATCH($C$9,$C$51:$C$500,0)),"")</f>
        <v>27.39</v>
      </c>
      <c r="J9" s="3">
        <f t="shared" si="6"/>
        <v>40.22</v>
      </c>
      <c r="K9" s="3">
        <f t="shared" si="6"/>
        <v>59.07</v>
      </c>
      <c r="L9" s="3">
        <f t="shared" si="6"/>
        <v>24.8</v>
      </c>
      <c r="M9" s="3">
        <f t="shared" si="6"/>
        <v>6.17</v>
      </c>
      <c r="N9" s="3">
        <f t="shared" si="6"/>
        <v>15.35</v>
      </c>
      <c r="O9" s="3">
        <f t="shared" si="6"/>
        <v>-15.41</v>
      </c>
    </row>
    <row r="10" spans="1:15" x14ac:dyDescent="0.35">
      <c r="C10" t="s">
        <v>17</v>
      </c>
      <c r="D10" s="3">
        <f ca="1">IFERROR(IF(D9=0,"",D2/D9),"")</f>
        <v>882.35294117647049</v>
      </c>
      <c r="I10" s="3">
        <f t="shared" ref="I10:O10" ca="1" si="7">IFERROR(IF(I9=0,"",I2/I9),"")</f>
        <v>24.826579043446515</v>
      </c>
      <c r="J10" s="3">
        <f t="shared" ca="1" si="7"/>
        <v>14.545002486325211</v>
      </c>
      <c r="K10" s="3">
        <f t="shared" ca="1" si="7"/>
        <v>7.1779244963602507</v>
      </c>
      <c r="L10" s="3">
        <f t="shared" ca="1" si="7"/>
        <v>23.18548387096774</v>
      </c>
      <c r="M10" s="3">
        <f t="shared" ca="1" si="7"/>
        <v>70.340356564019444</v>
      </c>
      <c r="N10" s="3">
        <f t="shared" ca="1" si="7"/>
        <v>30.618892508143322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32749652186</v>
      </c>
      <c r="H11" s="2">
        <f>IFERROR(INDEX(D11:G11,COUNT(D11:G11)),"")</f>
        <v>32749652186</v>
      </c>
      <c r="I11" s="2">
        <f t="shared" ref="I11:O11" si="8">IFERROR(INDEX(I51:I500,MATCH($C$11,$C$51:$C$500,0)),"")</f>
        <v>32290502386</v>
      </c>
      <c r="J11" s="2">
        <f t="shared" si="8"/>
        <v>40997657265</v>
      </c>
      <c r="K11" s="2">
        <f t="shared" si="8"/>
        <v>36778727513</v>
      </c>
      <c r="L11" s="2">
        <f t="shared" si="8"/>
        <v>18963996188</v>
      </c>
      <c r="M11" s="2">
        <f t="shared" si="8"/>
        <v>25156329710</v>
      </c>
      <c r="N11" s="2">
        <f t="shared" si="8"/>
        <v>62523488711</v>
      </c>
      <c r="O11" s="2">
        <f t="shared" si="8"/>
        <v>14648304695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-32000000000</v>
      </c>
      <c r="H12" s="2">
        <f>IFERROR(INDEX(D12:G12,COUNT(D12:G12)),"")</f>
        <v>-32000000000</v>
      </c>
      <c r="I12" s="2">
        <f t="shared" ref="I12:O12" si="9">IFERROR(INDEX(I51:I500,MATCH($C$12,$C$51:$C$500,0)),"")</f>
        <v>-31000000000</v>
      </c>
      <c r="J12" s="2">
        <f t="shared" si="9"/>
        <v>-41000000000</v>
      </c>
      <c r="K12" s="2">
        <f t="shared" si="9"/>
        <v>-36000000000</v>
      </c>
      <c r="L12" s="2">
        <f t="shared" si="9"/>
        <v>-18000000000</v>
      </c>
      <c r="M12" s="2">
        <f t="shared" si="9"/>
        <v>-25000000000</v>
      </c>
      <c r="N12" s="2">
        <f t="shared" si="9"/>
        <v>-62000000000</v>
      </c>
      <c r="O12" s="2">
        <f t="shared" si="9"/>
        <v>-14000000000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O13" si="10">IFERROR(INDEX(I51:I500,MATCH($C$13,$C$51:$C$500,0)),"")</f>
        <v>1000000000</v>
      </c>
      <c r="J13" s="2">
        <f t="shared" si="10"/>
        <v>0</v>
      </c>
      <c r="K13" s="2">
        <f t="shared" si="10"/>
        <v>1000000000</v>
      </c>
      <c r="L13" s="2">
        <f t="shared" si="10"/>
        <v>1000000000</v>
      </c>
      <c r="M13" s="2">
        <f t="shared" si="10"/>
        <v>1000000000</v>
      </c>
      <c r="N13" s="2">
        <f t="shared" si="10"/>
        <v>1000000000</v>
      </c>
      <c r="O13" s="2">
        <f t="shared" si="10"/>
        <v>1000000000</v>
      </c>
    </row>
    <row r="14" spans="1:15" x14ac:dyDescent="0.35">
      <c r="C14" t="s">
        <v>26</v>
      </c>
      <c r="D14" s="2">
        <f>IFERROR(INDEX(D51:D500,MATCH($C$14,$C$51:$C$500,0)),"")</f>
        <v>-20944055</v>
      </c>
      <c r="H14" s="2">
        <f>IFERROR(SUM(D14:G14)*(4/MAX(1,COUNT(D14:G14))),"")</f>
        <v>-83776220</v>
      </c>
      <c r="I14" s="2">
        <f t="shared" ref="I14:O14" si="11">IFERROR(INDEX(I51:I500,MATCH($C$14,$C$51:$C$500,0)),"")</f>
        <v>-75445567</v>
      </c>
      <c r="J14" s="2">
        <f t="shared" si="11"/>
        <v>-54948353</v>
      </c>
      <c r="K14" s="2">
        <f t="shared" si="11"/>
        <v>-98955214</v>
      </c>
      <c r="L14" s="2">
        <f t="shared" si="11"/>
        <v>-60423576</v>
      </c>
      <c r="M14" s="2">
        <f t="shared" si="11"/>
        <v>-70834638</v>
      </c>
      <c r="N14" s="2">
        <f t="shared" si="11"/>
        <v>-103910202</v>
      </c>
      <c r="O14" s="2">
        <f t="shared" si="11"/>
        <v>-51168837</v>
      </c>
    </row>
    <row r="15" spans="1:15" x14ac:dyDescent="0.35">
      <c r="C15" t="s">
        <v>27</v>
      </c>
      <c r="D15" s="2">
        <f>IFERROR(INDEX(D51:D500,MATCH($C$15,$C$51:$C$500,0)),"")</f>
        <v>-2971067924</v>
      </c>
      <c r="H15" s="2">
        <f>IFERROR(SUM(D15:G15)*(4/MAX(1,COUNT(D15:G15))),"")</f>
        <v>-11884271696</v>
      </c>
      <c r="I15" s="2">
        <f t="shared" ref="I15:O15" si="12">IFERROR(INDEX(I51:I500,MATCH($C$15,$C$51:$C$500,0)),"")</f>
        <v>-14811686722</v>
      </c>
      <c r="J15" s="2">
        <f t="shared" si="12"/>
        <v>-14613524014</v>
      </c>
      <c r="K15" s="2">
        <f t="shared" si="12"/>
        <v>-13794734870</v>
      </c>
      <c r="L15" s="2">
        <f t="shared" si="12"/>
        <v>-13246909390</v>
      </c>
      <c r="M15" s="2">
        <f t="shared" si="12"/>
        <v>-8399261030</v>
      </c>
      <c r="N15" s="2">
        <f t="shared" si="12"/>
        <v>-4895398072</v>
      </c>
      <c r="O15" s="2">
        <f t="shared" si="12"/>
        <v>-10756194714</v>
      </c>
    </row>
    <row r="16" spans="1:15" x14ac:dyDescent="0.35">
      <c r="C16" t="s">
        <v>28</v>
      </c>
      <c r="D16" s="2">
        <f>IFERROR(INDEX(D51:D500,MATCH($C$16,$C$51:$C$500,0)),"")</f>
        <v>14823194537</v>
      </c>
      <c r="H16" s="2">
        <f>IFERROR(SUM(D16:G16)*(4/MAX(1,COUNT(D16:G16))),"")</f>
        <v>59292778148</v>
      </c>
      <c r="I16" s="2">
        <f t="shared" ref="I16:O16" si="13">IFERROR(INDEX(I51:I500,MATCH($C$16,$C$51:$C$500,0)),"")</f>
        <v>70683316871</v>
      </c>
      <c r="J16" s="2">
        <f t="shared" si="13"/>
        <v>69494992663</v>
      </c>
      <c r="K16" s="2">
        <f t="shared" si="13"/>
        <v>65034627432</v>
      </c>
      <c r="L16" s="2">
        <f t="shared" si="13"/>
        <v>61240255109</v>
      </c>
      <c r="M16" s="2">
        <f t="shared" si="13"/>
        <v>41929492785</v>
      </c>
      <c r="N16" s="2">
        <f t="shared" si="13"/>
        <v>20641616677</v>
      </c>
      <c r="O16" s="2">
        <f t="shared" si="13"/>
        <v>42341703191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480000000000</v>
      </c>
      <c r="H20" s="2">
        <f t="shared" ref="H20:O20" ca="1" si="14">IFERROR(H21*H2,"")</f>
        <v>480000000000</v>
      </c>
      <c r="I20" s="2">
        <f t="shared" ca="1" si="14"/>
        <v>544000000000</v>
      </c>
      <c r="J20" s="2">
        <f t="shared" ca="1" si="14"/>
        <v>468000000000</v>
      </c>
      <c r="K20" s="2">
        <f t="shared" ca="1" si="14"/>
        <v>339200000000</v>
      </c>
      <c r="L20" s="2">
        <f t="shared" ca="1" si="14"/>
        <v>460000000000</v>
      </c>
      <c r="M20" s="2">
        <f t="shared" ca="1" si="14"/>
        <v>347200000000</v>
      </c>
      <c r="N20" s="2">
        <f t="shared" ca="1" si="14"/>
        <v>376000000000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800000000</v>
      </c>
      <c r="H21" s="2">
        <f>IFERROR(INDEX(D21:G21,COUNT(D21:G21)),"")</f>
        <v>800000000</v>
      </c>
      <c r="I21" s="2">
        <f t="shared" ref="I21:O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800000000</v>
      </c>
      <c r="M21" s="2">
        <f t="shared" si="15"/>
        <v>800000000</v>
      </c>
      <c r="N21" s="2">
        <f t="shared" si="15"/>
        <v>800000000</v>
      </c>
      <c r="O21" s="2">
        <f t="shared" si="15"/>
        <v>640000000</v>
      </c>
    </row>
    <row r="23" spans="1:15" x14ac:dyDescent="0.35">
      <c r="B23" t="s">
        <v>43</v>
      </c>
      <c r="C23" t="s">
        <v>44</v>
      </c>
      <c r="D23" s="3">
        <f>IFERROR(D5/D6*100,"")</f>
        <v>4.3871506195929939</v>
      </c>
      <c r="H23" s="3">
        <f t="shared" ref="H23:O23" si="16">IFERROR(H5/H6*100,"")</f>
        <v>17.548602478371976</v>
      </c>
      <c r="I23" s="3">
        <f t="shared" si="16"/>
        <v>21.714544755753</v>
      </c>
      <c r="J23" s="3">
        <f t="shared" si="16"/>
        <v>23.617904674390044</v>
      </c>
      <c r="K23" s="3">
        <f t="shared" si="16"/>
        <v>24.812546072104091</v>
      </c>
      <c r="L23" s="3">
        <f t="shared" si="16"/>
        <v>26.305384782483088</v>
      </c>
      <c r="M23" s="3">
        <f t="shared" si="16"/>
        <v>18.153451884742804</v>
      </c>
      <c r="N23" s="3">
        <f t="shared" si="16"/>
        <v>12.043856028489234</v>
      </c>
      <c r="O23" s="3">
        <f t="shared" si="16"/>
        <v>43.662384951979973</v>
      </c>
    </row>
    <row r="24" spans="1:15" x14ac:dyDescent="0.35">
      <c r="C24" t="s">
        <v>45</v>
      </c>
      <c r="D24" s="4">
        <f>IFERROR(_xlfn.RRI(5,I23,D23),"")</f>
        <v>-0.27374963577416056</v>
      </c>
      <c r="H24" s="4">
        <f t="shared" ref="H24:O24" si="17">IFERROR(_xlfn.RRI(5,M23,H23),"")</f>
        <v>-6.7543686611828413E-3</v>
      </c>
      <c r="I24" s="4">
        <f t="shared" si="17"/>
        <v>0.12511531081013305</v>
      </c>
      <c r="J24" s="4">
        <f t="shared" si="17"/>
        <v>-0.11564470142857031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14.82</v>
      </c>
      <c r="H25" s="3">
        <f>IFERROR(INDEX(D25:G25,COUNT(D25:G25)),"")</f>
        <v>14.82</v>
      </c>
      <c r="I25" s="3">
        <f t="shared" ref="I25:O25" si="18">IFERROR(INDEX(I51:I500,MATCH($C$25,$C$51:$C$500,0)),"")</f>
        <v>69.84</v>
      </c>
      <c r="J25" s="3">
        <f t="shared" si="18"/>
        <v>68.599999999999994</v>
      </c>
      <c r="K25" s="3">
        <f t="shared" si="18"/>
        <v>64.27</v>
      </c>
      <c r="L25" s="3">
        <f t="shared" si="18"/>
        <v>60.27</v>
      </c>
      <c r="M25" s="3">
        <f t="shared" si="18"/>
        <v>41.91</v>
      </c>
      <c r="N25" s="3">
        <f t="shared" si="18"/>
        <v>19.68</v>
      </c>
      <c r="O25" s="3">
        <f t="shared" si="18"/>
        <v>49.35</v>
      </c>
    </row>
    <row r="26" spans="1:15" x14ac:dyDescent="0.35">
      <c r="C26" t="s">
        <v>48</v>
      </c>
      <c r="D26" s="4">
        <f>IFERROR(_xlfn.RRI(5,I25,D25),"")</f>
        <v>-0.26658667765903055</v>
      </c>
      <c r="H26" s="4">
        <f t="shared" ref="H26:O26" si="19">IFERROR(_xlfn.RRI(5,M25,H25),"")</f>
        <v>-0.18771934834013804</v>
      </c>
      <c r="I26" s="4">
        <f t="shared" si="19"/>
        <v>0.2882965011959453</v>
      </c>
      <c r="J26" s="4">
        <f t="shared" si="19"/>
        <v>6.8088875430029061E-2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137.15802465249999</v>
      </c>
      <c r="H27" s="3">
        <f t="shared" ref="H27:O27" si="20">IFERROR(H4/H21,"")</f>
        <v>548.63209860999996</v>
      </c>
      <c r="I27" s="3">
        <f t="shared" si="20"/>
        <v>534.76315981874995</v>
      </c>
      <c r="J27" s="3">
        <f t="shared" si="20"/>
        <v>439.92188165375001</v>
      </c>
      <c r="K27" s="3">
        <f t="shared" si="20"/>
        <v>422.87161650249999</v>
      </c>
      <c r="L27" s="3">
        <f t="shared" si="20"/>
        <v>397.01252323124999</v>
      </c>
      <c r="M27" s="3">
        <f t="shared" si="20"/>
        <v>293.50472549</v>
      </c>
      <c r="N27" s="3">
        <f t="shared" si="20"/>
        <v>165.11726442874999</v>
      </c>
      <c r="O27" s="3">
        <f t="shared" si="20"/>
        <v>235.14992816874999</v>
      </c>
    </row>
    <row r="28" spans="1:15" x14ac:dyDescent="0.35">
      <c r="C28" t="s">
        <v>50</v>
      </c>
      <c r="D28" s="4">
        <f>IFERROR(_xlfn.RRI(5,I27,D27),"")</f>
        <v>-0.23825090277287164</v>
      </c>
      <c r="H28" s="4">
        <f t="shared" ref="H28:O28" si="21">IFERROR(_xlfn.RRI(5,M27,H27),"")</f>
        <v>0.13326955848310829</v>
      </c>
      <c r="I28" s="4">
        <f t="shared" si="21"/>
        <v>0.2649512809986152</v>
      </c>
      <c r="J28" s="4">
        <f t="shared" si="21"/>
        <v>0.13345985479457956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-0.78780068728522334</v>
      </c>
      <c r="I29" s="4">
        <f t="shared" si="22"/>
        <v>1.8075801749271272E-2</v>
      </c>
      <c r="J29" s="4">
        <f t="shared" si="22"/>
        <v>6.7372024272599945E-2</v>
      </c>
      <c r="K29" s="4">
        <f t="shared" si="22"/>
        <v>6.6368010618881576E-2</v>
      </c>
      <c r="L29" s="4">
        <f t="shared" si="22"/>
        <v>0.43808160343593433</v>
      </c>
      <c r="M29" s="4">
        <f t="shared" si="22"/>
        <v>1.1295731707317072</v>
      </c>
      <c r="N29" s="4">
        <f t="shared" si="22"/>
        <v>-0.60121580547112463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2.5934731173236903E-2</v>
      </c>
      <c r="I30" s="4">
        <f t="shared" si="23"/>
        <v>0.2155866350827414</v>
      </c>
      <c r="J30" s="4">
        <f t="shared" si="23"/>
        <v>4.032019290457442E-2</v>
      </c>
      <c r="K30" s="4">
        <f t="shared" si="23"/>
        <v>6.5134200454900315E-2</v>
      </c>
      <c r="L30" s="4">
        <f t="shared" si="23"/>
        <v>0.35266143524076449</v>
      </c>
      <c r="M30" s="4">
        <f t="shared" si="23"/>
        <v>0.77755322258654958</v>
      </c>
      <c r="N30" s="4">
        <f t="shared" si="23"/>
        <v>-0.29782132737775135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337.69</v>
      </c>
      <c r="H32" s="3">
        <f>IFERROR(INDEX(D32:G32,COUNT(D32:G32)),"")</f>
        <v>337.69</v>
      </c>
      <c r="I32" s="3">
        <f t="shared" ref="I32:O32" si="24">IFERROR(INDEX(I51:I500,MATCH($C$32,$C$51:$C$500,0)),"")</f>
        <v>322.88</v>
      </c>
      <c r="J32" s="3">
        <f t="shared" si="24"/>
        <v>290.77</v>
      </c>
      <c r="K32" s="3">
        <f t="shared" si="24"/>
        <v>259.08999999999997</v>
      </c>
      <c r="L32" s="3">
        <f t="shared" si="24"/>
        <v>230.7</v>
      </c>
      <c r="M32" s="3">
        <f t="shared" si="24"/>
        <v>226.98</v>
      </c>
      <c r="N32" s="3">
        <f t="shared" si="24"/>
        <v>162.38999999999999</v>
      </c>
      <c r="O32" s="3">
        <f t="shared" si="24"/>
        <v>112.77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1.73</v>
      </c>
      <c r="H33" s="3">
        <f>IFERROR(INDEX(D33:G33,COUNT(D33:G33)),"")</f>
        <v>1.73</v>
      </c>
      <c r="I33" s="3">
        <f t="shared" ref="I33:O33" si="25">IFERROR(INDEX(I51:I500,MATCH($C$33,$C$51:$C$500,0)),"")</f>
        <v>2.11</v>
      </c>
      <c r="J33" s="3">
        <f t="shared" si="25"/>
        <v>2.0099999999999998</v>
      </c>
      <c r="K33" s="3">
        <f t="shared" si="25"/>
        <v>1.64</v>
      </c>
      <c r="L33" s="3">
        <f t="shared" si="25"/>
        <v>2.4900000000000002</v>
      </c>
      <c r="M33" s="3">
        <f t="shared" si="25"/>
        <v>1.91</v>
      </c>
      <c r="N33" s="3">
        <f t="shared" si="25"/>
        <v>2.89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39.47</v>
      </c>
      <c r="H34" s="3">
        <f>IFERROR(INDEX(D34:G34,COUNT(D34:G34)),"")</f>
        <v>39.47</v>
      </c>
      <c r="I34" s="3">
        <f t="shared" ref="I34:O34" si="26">IFERROR(INDEX(I51:I500,MATCH($C$34,$C$51:$C$500,0)),"")</f>
        <v>9.74</v>
      </c>
      <c r="J34" s="3">
        <f t="shared" si="26"/>
        <v>8.5299999999999994</v>
      </c>
      <c r="K34" s="3">
        <f t="shared" si="26"/>
        <v>6.6</v>
      </c>
      <c r="L34" s="3">
        <f t="shared" si="26"/>
        <v>9.5399999999999991</v>
      </c>
      <c r="M34" s="3">
        <f t="shared" si="26"/>
        <v>10.36</v>
      </c>
      <c r="N34" s="3">
        <f t="shared" si="26"/>
        <v>23.88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4.2699999999999996</v>
      </c>
      <c r="H35" s="3">
        <f>IFERROR(INDEX(D35:G35,COUNT(D35:G35)),"")</f>
        <v>4.2699999999999996</v>
      </c>
      <c r="I35" s="3">
        <f t="shared" ref="I35:O35" si="27">IFERROR(INDEX(I51:I500,MATCH($C$35,$C$51:$C$500,0)),"")</f>
        <v>1.27</v>
      </c>
      <c r="J35" s="3">
        <f t="shared" si="27"/>
        <v>1.33</v>
      </c>
      <c r="K35" s="3">
        <f t="shared" si="27"/>
        <v>1</v>
      </c>
      <c r="L35" s="3">
        <f t="shared" si="27"/>
        <v>1.45</v>
      </c>
      <c r="M35" s="3">
        <f t="shared" si="27"/>
        <v>1.48</v>
      </c>
      <c r="N35" s="3">
        <f t="shared" si="27"/>
        <v>2.85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0.7087</v>
      </c>
      <c r="I36" s="4">
        <f t="shared" si="28"/>
        <v>0.60140000000000005</v>
      </c>
      <c r="J36" s="4">
        <f t="shared" si="28"/>
        <v>0.55390000000000006</v>
      </c>
      <c r="K36" s="4">
        <f t="shared" si="28"/>
        <v>0.57569999999999999</v>
      </c>
      <c r="L36" s="4">
        <f t="shared" si="28"/>
        <v>0.59729999999999994</v>
      </c>
      <c r="M36" s="4">
        <f t="shared" si="28"/>
        <v>0.47720000000000001</v>
      </c>
      <c r="N36" s="4">
        <f t="shared" si="28"/>
        <v>0.6986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42</v>
      </c>
      <c r="I37" s="3">
        <f t="shared" si="29"/>
        <v>42</v>
      </c>
      <c r="J37" s="3">
        <f t="shared" si="29"/>
        <v>38</v>
      </c>
      <c r="K37" s="3">
        <f t="shared" si="29"/>
        <v>37</v>
      </c>
      <c r="L37" s="3">
        <f t="shared" si="29"/>
        <v>36</v>
      </c>
      <c r="M37" s="3">
        <f t="shared" si="29"/>
        <v>20</v>
      </c>
      <c r="N37" s="3">
        <f t="shared" si="29"/>
        <v>13.75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109726419722</v>
      </c>
      <c r="E51" s="5">
        <v>110306976193</v>
      </c>
      <c r="F51" s="5">
        <v>123289909286</v>
      </c>
      <c r="G51" s="5">
        <v>104045679758</v>
      </c>
      <c r="I51" s="5">
        <v>427810527855</v>
      </c>
      <c r="J51" s="5">
        <v>351937505323</v>
      </c>
      <c r="K51" s="5">
        <v>338297293202</v>
      </c>
      <c r="L51" s="5">
        <v>317610018585</v>
      </c>
      <c r="M51" s="5">
        <v>234803780392</v>
      </c>
      <c r="N51" s="5">
        <v>132093811543</v>
      </c>
      <c r="O51" s="5">
        <v>150495954028</v>
      </c>
    </row>
    <row r="52" spans="2:15" x14ac:dyDescent="0.35">
      <c r="C52" t="s">
        <v>75</v>
      </c>
      <c r="D52" s="5">
        <v>-79312685638</v>
      </c>
      <c r="E52" s="5">
        <v>-77986375530</v>
      </c>
      <c r="F52" s="5">
        <v>-87060884734</v>
      </c>
      <c r="G52" s="5">
        <v>-72726589324</v>
      </c>
      <c r="I52" s="5">
        <v>-300377652149</v>
      </c>
      <c r="J52" s="5">
        <v>-237815851202</v>
      </c>
      <c r="K52" s="5">
        <v>-230167221650</v>
      </c>
      <c r="L52" s="5">
        <v>-212501877593</v>
      </c>
      <c r="M52" s="5">
        <v>-167633637032</v>
      </c>
      <c r="N52" s="5">
        <v>-87619052663</v>
      </c>
      <c r="O52" s="5">
        <v>-86353435805</v>
      </c>
    </row>
    <row r="53" spans="2:15" x14ac:dyDescent="0.35">
      <c r="C53" t="s">
        <v>76</v>
      </c>
      <c r="D53" s="5">
        <v>30413734084</v>
      </c>
      <c r="E53" s="5">
        <v>32320600663</v>
      </c>
      <c r="F53" s="5">
        <v>36229024552</v>
      </c>
      <c r="G53" s="5">
        <v>31319090434</v>
      </c>
      <c r="I53" s="5">
        <v>127432875706</v>
      </c>
      <c r="J53" s="5">
        <v>114121654121</v>
      </c>
      <c r="K53" s="5">
        <v>108130071552</v>
      </c>
      <c r="L53" s="5">
        <v>105108140992</v>
      </c>
      <c r="M53" s="5">
        <v>67170143360</v>
      </c>
      <c r="N53" s="5">
        <v>44474758880</v>
      </c>
      <c r="O53" s="5">
        <v>64142518223</v>
      </c>
    </row>
    <row r="54" spans="2:15" x14ac:dyDescent="0.35">
      <c r="C54" t="s">
        <v>77</v>
      </c>
      <c r="D54" s="5">
        <v>-18918589148</v>
      </c>
      <c r="E54" s="5">
        <v>-19606396271</v>
      </c>
      <c r="F54" s="5">
        <v>-16844816171</v>
      </c>
      <c r="G54" s="5">
        <v>-14648984840</v>
      </c>
      <c r="I54" s="5">
        <v>-63715368302</v>
      </c>
      <c r="J54" s="5">
        <v>-48147408561</v>
      </c>
      <c r="K54" s="5">
        <v>-47789886775</v>
      </c>
      <c r="L54" s="5">
        <v>-43498557446</v>
      </c>
      <c r="M54" s="5">
        <v>-30380384324</v>
      </c>
      <c r="N54" s="5">
        <v>-24323663004</v>
      </c>
      <c r="O54" s="5">
        <v>-22500707082</v>
      </c>
    </row>
    <row r="55" spans="2:15" x14ac:dyDescent="0.35">
      <c r="C55" t="s">
        <v>384</v>
      </c>
      <c r="D55" s="5">
        <v>-18918589148</v>
      </c>
      <c r="E55" s="5">
        <v>-19606396271</v>
      </c>
      <c r="F55" s="5">
        <v>-16844816171</v>
      </c>
      <c r="G55" s="5">
        <v>-14648984840</v>
      </c>
      <c r="I55" s="5">
        <v>-63715368302</v>
      </c>
      <c r="J55" s="5">
        <v>-48147408561</v>
      </c>
      <c r="K55" s="5">
        <v>-47789886775</v>
      </c>
      <c r="L55" s="5">
        <v>-43498557446</v>
      </c>
      <c r="M55" s="5">
        <v>-30380384324</v>
      </c>
      <c r="N55" s="5">
        <v>-24323663004</v>
      </c>
      <c r="O55" s="5">
        <v>-22500707082</v>
      </c>
    </row>
    <row r="56" spans="2:15" x14ac:dyDescent="0.35">
      <c r="C56" t="s">
        <v>81</v>
      </c>
      <c r="D56" s="5">
        <v>11495144936</v>
      </c>
      <c r="E56" s="5">
        <v>12714204392</v>
      </c>
      <c r="F56" s="5">
        <v>19384208381</v>
      </c>
      <c r="G56" s="5">
        <v>16670105594</v>
      </c>
      <c r="I56" s="5">
        <v>63717507404</v>
      </c>
      <c r="J56" s="5">
        <v>65974245560</v>
      </c>
      <c r="K56" s="5">
        <v>60340184777</v>
      </c>
      <c r="L56" s="5">
        <v>61609583546</v>
      </c>
      <c r="M56" s="5">
        <v>36789759036</v>
      </c>
      <c r="N56" s="5">
        <v>20151095876</v>
      </c>
      <c r="O56" s="5">
        <v>41641811141</v>
      </c>
    </row>
    <row r="57" spans="2:15" x14ac:dyDescent="0.35">
      <c r="C57" t="s">
        <v>82</v>
      </c>
      <c r="D57" s="5">
        <v>3328049601</v>
      </c>
      <c r="E57" s="5">
        <v>359058286</v>
      </c>
      <c r="F57" s="5">
        <v>2901736549</v>
      </c>
      <c r="G57" s="5">
        <v>2410798320</v>
      </c>
      <c r="I57" s="5">
        <v>6965809467</v>
      </c>
      <c r="J57" s="5">
        <v>3520747103</v>
      </c>
      <c r="K57" s="5">
        <v>4694442655</v>
      </c>
      <c r="L57" s="5">
        <v>-369328437</v>
      </c>
      <c r="M57" s="5">
        <v>5139733749</v>
      </c>
      <c r="N57" s="5">
        <v>490520801</v>
      </c>
      <c r="O57" s="5">
        <v>699892050</v>
      </c>
    </row>
    <row r="58" spans="2:15" x14ac:dyDescent="0.35">
      <c r="C58" t="s">
        <v>83</v>
      </c>
      <c r="D58" s="5">
        <v>1690854792</v>
      </c>
      <c r="E58" s="5">
        <v>-608419988</v>
      </c>
      <c r="F58" s="5">
        <v>3155962522</v>
      </c>
      <c r="G58" s="5">
        <v>1523051051</v>
      </c>
      <c r="I58" s="5">
        <v>5193063801</v>
      </c>
      <c r="J58" s="5">
        <v>4237133727</v>
      </c>
      <c r="K58" s="5">
        <v>3822877194</v>
      </c>
      <c r="L58" s="5">
        <v>2690872564</v>
      </c>
      <c r="M58" s="5">
        <v>4677331454</v>
      </c>
      <c r="N58" s="5">
        <v>476514939</v>
      </c>
      <c r="O58" s="5">
        <v>74664558</v>
      </c>
    </row>
    <row r="59" spans="2:15" x14ac:dyDescent="0.35">
      <c r="C59" t="s">
        <v>26</v>
      </c>
      <c r="D59" s="5">
        <v>-20944055</v>
      </c>
      <c r="E59" s="5">
        <v>-25245598</v>
      </c>
      <c r="F59" s="5">
        <v>-29446304</v>
      </c>
      <c r="G59" s="5">
        <v>-12549209</v>
      </c>
      <c r="I59" s="5">
        <v>-75445567</v>
      </c>
      <c r="J59" s="5">
        <v>-54948353</v>
      </c>
      <c r="K59" s="5">
        <v>-98955214</v>
      </c>
      <c r="L59" s="5">
        <v>-60423576</v>
      </c>
      <c r="M59" s="5">
        <v>-70834638</v>
      </c>
      <c r="N59" s="5">
        <v>-103910202</v>
      </c>
      <c r="O59" s="5">
        <v>-51168837</v>
      </c>
    </row>
    <row r="60" spans="2:15" x14ac:dyDescent="0.35">
      <c r="C60" t="s">
        <v>80</v>
      </c>
      <c r="K60" s="5">
        <v>-175933554</v>
      </c>
      <c r="L60" s="5">
        <v>-221912713</v>
      </c>
    </row>
    <row r="61" spans="2:15" x14ac:dyDescent="0.35">
      <c r="C61" t="s">
        <v>84</v>
      </c>
      <c r="D61" s="5">
        <v>3328049601</v>
      </c>
      <c r="E61" s="5">
        <v>359058286</v>
      </c>
      <c r="F61" s="5">
        <v>2901736549</v>
      </c>
      <c r="G61" s="5">
        <v>2410798320</v>
      </c>
      <c r="I61" s="5">
        <v>6965809467</v>
      </c>
      <c r="J61" s="5">
        <v>3520747103</v>
      </c>
      <c r="K61" s="5">
        <v>4694442655</v>
      </c>
      <c r="L61" s="5">
        <v>-369328437</v>
      </c>
      <c r="M61" s="5">
        <v>5139733749</v>
      </c>
      <c r="N61" s="5">
        <v>490520801</v>
      </c>
      <c r="O61" s="5">
        <v>699892050</v>
      </c>
    </row>
    <row r="62" spans="2:15" x14ac:dyDescent="0.35">
      <c r="C62" t="s">
        <v>28</v>
      </c>
      <c r="D62" s="5">
        <v>14823194537</v>
      </c>
      <c r="E62" s="5">
        <v>13073262678</v>
      </c>
      <c r="F62" s="5">
        <v>22285944930</v>
      </c>
      <c r="G62" s="5">
        <v>19080903914</v>
      </c>
      <c r="I62" s="5">
        <v>70683316871</v>
      </c>
      <c r="J62" s="5">
        <v>69494992663</v>
      </c>
      <c r="K62" s="5">
        <v>65034627432</v>
      </c>
      <c r="L62" s="5">
        <v>61240255109</v>
      </c>
      <c r="M62" s="5">
        <v>41929492785</v>
      </c>
      <c r="N62" s="5">
        <v>20641616677</v>
      </c>
      <c r="O62" s="5">
        <v>42341703191</v>
      </c>
    </row>
    <row r="63" spans="2:15" x14ac:dyDescent="0.35">
      <c r="C63" t="s">
        <v>27</v>
      </c>
      <c r="D63" s="5">
        <v>-2971067924</v>
      </c>
      <c r="E63" s="5">
        <v>-3188130064</v>
      </c>
      <c r="F63" s="5">
        <v>-4253177050</v>
      </c>
      <c r="G63" s="5">
        <v>-3966249570</v>
      </c>
      <c r="I63" s="5">
        <v>-14811686722</v>
      </c>
      <c r="J63" s="5">
        <v>-14613524014</v>
      </c>
      <c r="K63" s="5">
        <v>-13794734870</v>
      </c>
      <c r="L63" s="5">
        <v>-13246909390</v>
      </c>
      <c r="M63" s="5">
        <v>-8399261030</v>
      </c>
      <c r="N63" s="5">
        <v>-4895398072</v>
      </c>
      <c r="O63" s="5">
        <v>-10756194714</v>
      </c>
    </row>
    <row r="64" spans="2:15" x14ac:dyDescent="0.35">
      <c r="C64" t="s">
        <v>91</v>
      </c>
      <c r="D64" s="5">
        <v>11852126613</v>
      </c>
      <c r="E64" s="5">
        <v>9885132614</v>
      </c>
      <c r="F64" s="5">
        <v>18032767880</v>
      </c>
      <c r="G64" s="5">
        <v>15114654344</v>
      </c>
      <c r="I64" s="5">
        <v>55871630149</v>
      </c>
      <c r="J64" s="5">
        <v>54881468649</v>
      </c>
      <c r="K64" s="5">
        <v>51239892562</v>
      </c>
      <c r="L64" s="5">
        <v>47993345719</v>
      </c>
      <c r="M64" s="5">
        <v>33530231755</v>
      </c>
      <c r="N64" s="5">
        <v>15746218605</v>
      </c>
      <c r="O64" s="5">
        <v>31585508477</v>
      </c>
    </row>
    <row r="65" spans="2:15" x14ac:dyDescent="0.35">
      <c r="C65" t="s">
        <v>92</v>
      </c>
      <c r="E65" s="5">
        <v>217761180</v>
      </c>
      <c r="I65" s="5">
        <v>217761180</v>
      </c>
      <c r="J65" s="5">
        <v>57068700</v>
      </c>
      <c r="K65" s="5">
        <v>98133765</v>
      </c>
      <c r="L65" s="5">
        <v>469307430</v>
      </c>
      <c r="M65" s="5">
        <v>-566223840</v>
      </c>
      <c r="N65" s="5">
        <v>-99783460</v>
      </c>
      <c r="O65" s="5">
        <v>-73594055</v>
      </c>
    </row>
    <row r="66" spans="2:15" x14ac:dyDescent="0.35">
      <c r="C66" t="s">
        <v>93</v>
      </c>
      <c r="D66" s="5">
        <v>11852126613</v>
      </c>
      <c r="E66" s="5">
        <v>10102893794</v>
      </c>
      <c r="F66" s="5">
        <v>18032767880</v>
      </c>
      <c r="G66" s="5">
        <v>15114654344</v>
      </c>
      <c r="I66" s="5">
        <v>56089391329</v>
      </c>
      <c r="J66" s="5">
        <v>54938537349</v>
      </c>
      <c r="K66" s="5">
        <v>51338026327</v>
      </c>
      <c r="L66" s="5">
        <v>48462653149</v>
      </c>
      <c r="M66" s="5">
        <v>32964007915</v>
      </c>
      <c r="N66" s="5">
        <v>15646435145</v>
      </c>
      <c r="O66" s="5">
        <v>31511914422</v>
      </c>
    </row>
    <row r="67" spans="2:15" x14ac:dyDescent="0.35">
      <c r="C67" t="s">
        <v>94</v>
      </c>
      <c r="D67" s="5">
        <v>11852126613</v>
      </c>
      <c r="E67" s="5">
        <v>9885132614</v>
      </c>
      <c r="F67" s="5">
        <v>18032767880</v>
      </c>
      <c r="G67" s="5">
        <v>15114654344</v>
      </c>
      <c r="I67" s="5">
        <v>55871630149</v>
      </c>
      <c r="J67" s="5">
        <v>54881468649</v>
      </c>
      <c r="K67" s="5">
        <v>51239892561</v>
      </c>
      <c r="L67" s="5">
        <v>47993345719</v>
      </c>
      <c r="M67" s="5">
        <v>33530231755</v>
      </c>
      <c r="N67" s="5">
        <v>15746218605</v>
      </c>
      <c r="O67" s="5">
        <v>31585508477</v>
      </c>
    </row>
    <row r="68" spans="2:15" x14ac:dyDescent="0.35">
      <c r="C68" t="s">
        <v>7</v>
      </c>
      <c r="D68" s="5">
        <v>11852126613</v>
      </c>
      <c r="E68" s="5">
        <v>10102893794</v>
      </c>
      <c r="F68" s="5">
        <v>18032767880</v>
      </c>
      <c r="G68" s="5">
        <v>15114654344</v>
      </c>
      <c r="I68" s="5">
        <v>56089391329</v>
      </c>
      <c r="J68" s="5">
        <v>54938537349</v>
      </c>
      <c r="K68" s="5">
        <v>51513959881</v>
      </c>
      <c r="L68" s="5">
        <v>48684565863</v>
      </c>
      <c r="M68" s="5">
        <v>32964007915</v>
      </c>
      <c r="N68" s="5">
        <v>15646435145</v>
      </c>
      <c r="O68" s="5">
        <v>31511914422</v>
      </c>
    </row>
    <row r="69" spans="2:15" x14ac:dyDescent="0.35">
      <c r="C69" t="s">
        <v>95</v>
      </c>
      <c r="D69" s="5">
        <v>11852126613</v>
      </c>
      <c r="E69" s="5">
        <v>9885132614</v>
      </c>
      <c r="F69" s="5">
        <v>18032767880</v>
      </c>
      <c r="G69" s="5">
        <v>15114654344</v>
      </c>
      <c r="I69" s="5">
        <v>55871630149</v>
      </c>
      <c r="J69" s="5">
        <v>54881468649</v>
      </c>
      <c r="K69" s="5">
        <v>51239892561</v>
      </c>
      <c r="L69" s="5">
        <v>47993345719</v>
      </c>
      <c r="M69" s="5">
        <v>33530231755</v>
      </c>
      <c r="N69" s="5">
        <v>15746218605</v>
      </c>
      <c r="O69" s="5">
        <v>31585508477</v>
      </c>
    </row>
    <row r="70" spans="2:15" x14ac:dyDescent="0.35">
      <c r="C70" t="s">
        <v>96</v>
      </c>
      <c r="D70" s="5">
        <v>11852126613</v>
      </c>
      <c r="E70" s="5">
        <v>10102893794</v>
      </c>
      <c r="F70" s="5">
        <v>18032767880</v>
      </c>
      <c r="G70" s="5">
        <v>15114654344</v>
      </c>
      <c r="I70" s="5">
        <v>56089391329</v>
      </c>
      <c r="J70" s="5">
        <v>54938537349</v>
      </c>
      <c r="K70" s="5">
        <v>51338026327</v>
      </c>
      <c r="L70" s="5">
        <v>48462653150</v>
      </c>
      <c r="M70" s="5">
        <v>32964007915</v>
      </c>
      <c r="N70" s="5">
        <v>15646435145</v>
      </c>
      <c r="O70" s="5">
        <v>31511914422</v>
      </c>
    </row>
    <row r="71" spans="2:15" x14ac:dyDescent="0.35">
      <c r="C71" t="s">
        <v>97</v>
      </c>
      <c r="D71" s="5">
        <v>11852126613</v>
      </c>
      <c r="E71" s="5">
        <v>10102893794</v>
      </c>
      <c r="F71" s="5">
        <v>18032767880</v>
      </c>
      <c r="G71" s="5">
        <v>15114654344</v>
      </c>
      <c r="I71" s="5">
        <v>56089391329</v>
      </c>
      <c r="J71" s="5">
        <v>54938537349</v>
      </c>
      <c r="K71" s="5">
        <v>51338026327</v>
      </c>
      <c r="L71" s="5">
        <v>48462653150</v>
      </c>
      <c r="M71" s="5">
        <v>32964007915</v>
      </c>
      <c r="N71" s="5">
        <v>15646435145</v>
      </c>
      <c r="O71" s="5">
        <v>31511914422</v>
      </c>
    </row>
    <row r="73" spans="2:15" x14ac:dyDescent="0.35">
      <c r="B73" t="s">
        <v>98</v>
      </c>
      <c r="C73" t="s">
        <v>99</v>
      </c>
    </row>
    <row r="74" spans="2:15" x14ac:dyDescent="0.35">
      <c r="C74" t="s">
        <v>100</v>
      </c>
    </row>
    <row r="75" spans="2:15" x14ac:dyDescent="0.35">
      <c r="C75" t="s">
        <v>19</v>
      </c>
      <c r="D75" s="5">
        <v>32749652186</v>
      </c>
      <c r="E75" s="5">
        <v>32290502386</v>
      </c>
      <c r="F75" s="5">
        <v>34213888660</v>
      </c>
      <c r="G75" s="5">
        <v>29945458184</v>
      </c>
      <c r="I75" s="5">
        <v>32290502386</v>
      </c>
      <c r="J75" s="5">
        <v>40997657265</v>
      </c>
      <c r="K75" s="5">
        <v>36778727513</v>
      </c>
      <c r="L75" s="5">
        <v>18963996188</v>
      </c>
      <c r="M75" s="5">
        <v>25156329710</v>
      </c>
      <c r="N75" s="5">
        <v>62523488711</v>
      </c>
      <c r="O75" s="5">
        <v>14648304695</v>
      </c>
    </row>
    <row r="76" spans="2:15" x14ac:dyDescent="0.35">
      <c r="C76" t="s">
        <v>101</v>
      </c>
      <c r="D76" s="5">
        <v>65997709018</v>
      </c>
      <c r="E76" s="5">
        <v>59177151570</v>
      </c>
      <c r="F76" s="5">
        <v>56175353115</v>
      </c>
      <c r="G76" s="5">
        <v>61690846924</v>
      </c>
      <c r="I76" s="5">
        <v>59177151570</v>
      </c>
      <c r="J76" s="5">
        <v>41337416119</v>
      </c>
      <c r="K76" s="5">
        <v>2550988599</v>
      </c>
      <c r="L76" s="5">
        <v>35581608317</v>
      </c>
      <c r="M76" s="5">
        <v>31292824463</v>
      </c>
      <c r="N76" s="5">
        <v>19549957145</v>
      </c>
      <c r="O76" s="5">
        <v>16967579762</v>
      </c>
    </row>
    <row r="77" spans="2:15" x14ac:dyDescent="0.35">
      <c r="C77" t="s">
        <v>102</v>
      </c>
      <c r="E77" s="5">
        <v>51171646</v>
      </c>
      <c r="I77" s="5">
        <v>51171646</v>
      </c>
      <c r="L77" s="5">
        <v>376283762</v>
      </c>
      <c r="N77" s="5">
        <v>42203100</v>
      </c>
      <c r="O77" s="5">
        <v>1262026959</v>
      </c>
    </row>
    <row r="78" spans="2:15" x14ac:dyDescent="0.35">
      <c r="C78" t="s">
        <v>103</v>
      </c>
      <c r="D78" s="5">
        <v>441218192</v>
      </c>
      <c r="E78" s="5">
        <v>416196569</v>
      </c>
      <c r="F78" s="5">
        <v>377055884</v>
      </c>
      <c r="G78" s="5">
        <v>384231507</v>
      </c>
      <c r="I78" s="5">
        <v>416196569</v>
      </c>
      <c r="J78" s="5">
        <v>347776446</v>
      </c>
      <c r="K78" s="5">
        <v>407943264</v>
      </c>
      <c r="L78" s="5">
        <v>64310779</v>
      </c>
      <c r="M78" s="5">
        <v>66073684</v>
      </c>
      <c r="N78" s="5">
        <v>47492199</v>
      </c>
      <c r="O78" s="5">
        <v>209154341</v>
      </c>
    </row>
    <row r="79" spans="2:15" x14ac:dyDescent="0.35">
      <c r="C79" t="s">
        <v>104</v>
      </c>
      <c r="D79" s="5">
        <v>65997709018</v>
      </c>
      <c r="E79" s="5">
        <v>59177151570</v>
      </c>
      <c r="F79" s="5">
        <v>56175353115</v>
      </c>
      <c r="G79" s="5">
        <v>61690846924</v>
      </c>
      <c r="I79" s="5">
        <v>59177151570</v>
      </c>
      <c r="J79" s="5">
        <v>41337416119</v>
      </c>
      <c r="K79" s="5">
        <v>2550988599</v>
      </c>
      <c r="L79" s="5">
        <v>35581608317</v>
      </c>
      <c r="M79" s="5">
        <v>31292824463</v>
      </c>
      <c r="N79" s="5">
        <v>19549957145</v>
      </c>
      <c r="O79" s="5">
        <v>16967579762</v>
      </c>
    </row>
    <row r="80" spans="2:15" x14ac:dyDescent="0.35">
      <c r="C80" t="s">
        <v>105</v>
      </c>
      <c r="D80" s="5">
        <v>475331950</v>
      </c>
      <c r="E80" s="5">
        <v>276029184</v>
      </c>
      <c r="F80" s="5">
        <v>214903111</v>
      </c>
      <c r="G80" s="5">
        <v>211320671</v>
      </c>
      <c r="I80" s="5">
        <v>276029184</v>
      </c>
      <c r="J80" s="5">
        <v>224260280</v>
      </c>
      <c r="K80" s="5">
        <v>34333785263</v>
      </c>
      <c r="L80" s="5">
        <v>167520005</v>
      </c>
      <c r="M80" s="5">
        <v>139492140</v>
      </c>
      <c r="N80" s="5">
        <v>509037137</v>
      </c>
      <c r="O80" s="5">
        <v>124253776</v>
      </c>
    </row>
    <row r="81" spans="3:15" x14ac:dyDescent="0.35">
      <c r="C81" t="s">
        <v>106</v>
      </c>
      <c r="D81" s="5">
        <v>475331950</v>
      </c>
      <c r="E81" s="5">
        <v>276029184</v>
      </c>
      <c r="F81" s="5">
        <v>214903111</v>
      </c>
      <c r="G81" s="5">
        <v>211320671</v>
      </c>
      <c r="I81" s="5">
        <v>276029184</v>
      </c>
      <c r="J81" s="5">
        <v>224260280</v>
      </c>
      <c r="K81" s="5">
        <v>34333785263</v>
      </c>
      <c r="L81" s="5">
        <v>167520005</v>
      </c>
      <c r="M81" s="5">
        <v>139492140</v>
      </c>
      <c r="N81" s="5">
        <v>509037137</v>
      </c>
      <c r="O81" s="5">
        <v>124253776</v>
      </c>
    </row>
    <row r="82" spans="3:15" x14ac:dyDescent="0.35">
      <c r="C82" t="s">
        <v>108</v>
      </c>
      <c r="D82" s="5">
        <v>71279229325</v>
      </c>
      <c r="E82" s="5">
        <v>62753877944</v>
      </c>
      <c r="F82" s="5">
        <v>73960399453</v>
      </c>
      <c r="G82" s="5">
        <v>74995876740</v>
      </c>
      <c r="I82" s="5">
        <v>62753877944</v>
      </c>
      <c r="J82" s="5">
        <v>37295151221</v>
      </c>
      <c r="K82" s="5">
        <v>32985154946</v>
      </c>
      <c r="L82" s="5">
        <v>52822293324</v>
      </c>
      <c r="M82" s="5">
        <v>21763753178</v>
      </c>
      <c r="N82" s="5">
        <v>11768297739</v>
      </c>
      <c r="O82" s="5">
        <v>18803068927</v>
      </c>
    </row>
    <row r="83" spans="3:15" x14ac:dyDescent="0.35">
      <c r="C83" t="s">
        <v>80</v>
      </c>
      <c r="D83" s="5">
        <v>-68068878</v>
      </c>
      <c r="E83" s="5">
        <v>-68068878</v>
      </c>
      <c r="F83" s="5">
        <v>-285830058</v>
      </c>
      <c r="G83" s="5">
        <v>-285830058</v>
      </c>
      <c r="I83" s="5">
        <v>-68068878</v>
      </c>
      <c r="J83" s="5">
        <v>-285830058</v>
      </c>
      <c r="K83" s="5">
        <v>-342898758</v>
      </c>
      <c r="L83" s="5">
        <v>-441032523</v>
      </c>
      <c r="M83" s="5">
        <v>-911030070</v>
      </c>
      <c r="N83" s="5">
        <v>-344806230</v>
      </c>
      <c r="O83" s="5">
        <v>-245022770</v>
      </c>
    </row>
    <row r="84" spans="3:15" x14ac:dyDescent="0.35">
      <c r="C84" t="s">
        <v>109</v>
      </c>
      <c r="D84" s="5">
        <v>189485051973</v>
      </c>
      <c r="E84" s="5">
        <v>170616535055</v>
      </c>
      <c r="F84" s="5">
        <v>208650090793</v>
      </c>
      <c r="G84" s="5">
        <v>210495478931</v>
      </c>
      <c r="I84" s="5">
        <v>170616535055</v>
      </c>
      <c r="J84" s="5">
        <v>174970236528</v>
      </c>
      <c r="K84" s="5">
        <v>150751995822</v>
      </c>
      <c r="L84" s="5">
        <v>141029077168</v>
      </c>
      <c r="M84" s="5">
        <v>96106825041</v>
      </c>
      <c r="N84" s="5">
        <v>105804436724</v>
      </c>
      <c r="O84" s="5">
        <v>54515924265</v>
      </c>
    </row>
    <row r="85" spans="3:15" x14ac:dyDescent="0.35">
      <c r="C85" t="s">
        <v>110</v>
      </c>
    </row>
    <row r="86" spans="3:15" x14ac:dyDescent="0.35">
      <c r="C86" t="s">
        <v>283</v>
      </c>
    </row>
    <row r="87" spans="3:15" x14ac:dyDescent="0.35">
      <c r="C87" t="s">
        <v>112</v>
      </c>
      <c r="D87" s="5">
        <v>2330173204</v>
      </c>
      <c r="E87" s="5">
        <v>2909221121</v>
      </c>
      <c r="F87" s="5">
        <v>2856918345</v>
      </c>
      <c r="G87" s="5">
        <v>3173382929</v>
      </c>
      <c r="I87" s="5">
        <v>2909221121</v>
      </c>
      <c r="J87" s="5">
        <v>2627892305</v>
      </c>
      <c r="K87" s="5">
        <v>4693956286</v>
      </c>
      <c r="L87" s="5">
        <v>53106702151</v>
      </c>
      <c r="M87" s="5">
        <v>55975519325</v>
      </c>
      <c r="N87" s="5">
        <v>39002957396</v>
      </c>
      <c r="O87" s="5">
        <v>40214314807</v>
      </c>
    </row>
    <row r="88" spans="3:15" x14ac:dyDescent="0.35">
      <c r="C88" t="s">
        <v>111</v>
      </c>
      <c r="D88" s="5">
        <v>42038200029</v>
      </c>
      <c r="E88" s="5">
        <v>40459942755</v>
      </c>
      <c r="F88" s="5">
        <v>41813620437</v>
      </c>
      <c r="G88" s="5">
        <v>38996758184</v>
      </c>
      <c r="I88" s="5">
        <v>40459942755</v>
      </c>
      <c r="J88" s="5">
        <v>38421024103</v>
      </c>
      <c r="K88" s="5">
        <v>36549067845</v>
      </c>
      <c r="L88" s="5">
        <v>844707344</v>
      </c>
      <c r="M88" s="5">
        <v>888336314</v>
      </c>
      <c r="N88" s="5">
        <v>681042464</v>
      </c>
      <c r="O88" s="5">
        <v>591419724</v>
      </c>
    </row>
    <row r="89" spans="3:15" x14ac:dyDescent="0.35">
      <c r="C89" t="s">
        <v>115</v>
      </c>
      <c r="D89" s="5">
        <v>140595829332</v>
      </c>
      <c r="E89" s="5">
        <v>139611890070</v>
      </c>
      <c r="F89" s="5">
        <v>98977094478</v>
      </c>
      <c r="G89" s="5">
        <v>96614569906</v>
      </c>
      <c r="I89" s="5">
        <v>139611890070</v>
      </c>
      <c r="J89" s="5">
        <v>95110823494</v>
      </c>
      <c r="K89" s="5">
        <v>94402395307</v>
      </c>
      <c r="L89" s="5">
        <v>92292339796</v>
      </c>
      <c r="M89" s="5">
        <v>122185938937</v>
      </c>
      <c r="N89" s="5">
        <v>39683999860</v>
      </c>
      <c r="O89" s="5">
        <v>40805734531</v>
      </c>
    </row>
    <row r="90" spans="3:15" x14ac:dyDescent="0.35">
      <c r="C90" t="s">
        <v>116</v>
      </c>
      <c r="D90" s="5">
        <v>330080881305</v>
      </c>
      <c r="E90" s="5">
        <v>310228425125</v>
      </c>
      <c r="F90" s="5">
        <v>307627185271</v>
      </c>
      <c r="G90" s="5">
        <v>307110048837</v>
      </c>
      <c r="I90" s="5">
        <v>310228425125</v>
      </c>
      <c r="J90" s="5">
        <v>270081060022</v>
      </c>
      <c r="K90" s="5">
        <v>245154391129</v>
      </c>
      <c r="L90" s="5">
        <v>233321416964</v>
      </c>
      <c r="M90" s="5">
        <v>218292763978</v>
      </c>
      <c r="N90" s="5">
        <v>145488436584</v>
      </c>
      <c r="O90" s="5">
        <v>95321658796</v>
      </c>
    </row>
    <row r="91" spans="3:15" x14ac:dyDescent="0.35">
      <c r="C91" t="s">
        <v>117</v>
      </c>
    </row>
    <row r="92" spans="3:15" x14ac:dyDescent="0.35">
      <c r="C92" t="s">
        <v>118</v>
      </c>
    </row>
    <row r="93" spans="3:15" x14ac:dyDescent="0.35">
      <c r="C93" t="s">
        <v>119</v>
      </c>
      <c r="D93" s="5">
        <v>55515549109</v>
      </c>
      <c r="E93" s="5">
        <v>47381442862</v>
      </c>
      <c r="F93" s="5">
        <v>55622003071</v>
      </c>
      <c r="G93" s="5">
        <v>73009891060</v>
      </c>
      <c r="I93" s="5">
        <v>47381442862</v>
      </c>
      <c r="J93" s="5">
        <v>34134755325</v>
      </c>
      <c r="K93" s="5">
        <v>32838652435</v>
      </c>
      <c r="L93" s="5">
        <v>44422605041</v>
      </c>
      <c r="M93" s="5">
        <v>32792773709</v>
      </c>
      <c r="N93" s="5">
        <v>12267520931</v>
      </c>
      <c r="O93" s="5">
        <v>20248403596</v>
      </c>
    </row>
    <row r="94" spans="3:15" x14ac:dyDescent="0.35">
      <c r="C94" t="s">
        <v>120</v>
      </c>
    </row>
    <row r="95" spans="3:15" x14ac:dyDescent="0.35">
      <c r="C95" t="s">
        <v>286</v>
      </c>
      <c r="D95" s="5">
        <v>49259341274</v>
      </c>
      <c r="E95" s="5">
        <v>41964446727</v>
      </c>
      <c r="F95" s="5">
        <v>50665301199</v>
      </c>
      <c r="G95" s="5">
        <v>67685504578</v>
      </c>
      <c r="I95" s="5">
        <v>41964446727</v>
      </c>
      <c r="J95" s="5">
        <v>30454917877</v>
      </c>
      <c r="K95" s="5">
        <v>26597053461</v>
      </c>
      <c r="L95" s="5">
        <v>39245945053</v>
      </c>
      <c r="M95" s="5">
        <v>26651448684</v>
      </c>
      <c r="N95" s="5">
        <v>9266677531</v>
      </c>
      <c r="O95" s="5">
        <v>11488269028</v>
      </c>
    </row>
    <row r="96" spans="3:15" x14ac:dyDescent="0.35">
      <c r="C96" t="s">
        <v>121</v>
      </c>
    </row>
    <row r="97" spans="3:15" x14ac:dyDescent="0.35">
      <c r="C97" t="s">
        <v>287</v>
      </c>
      <c r="D97" s="5">
        <v>441218192</v>
      </c>
      <c r="E97" s="5">
        <v>467368215</v>
      </c>
      <c r="F97" s="5">
        <v>377055884</v>
      </c>
      <c r="G97" s="5">
        <v>384231507</v>
      </c>
      <c r="I97" s="5">
        <v>467368215</v>
      </c>
      <c r="J97" s="5">
        <v>347776446</v>
      </c>
      <c r="K97" s="5">
        <v>407943264</v>
      </c>
      <c r="L97" s="5">
        <v>440594541</v>
      </c>
      <c r="M97" s="5">
        <v>66073684</v>
      </c>
      <c r="N97" s="5">
        <v>89695299</v>
      </c>
      <c r="O97" s="5">
        <v>1471181300</v>
      </c>
    </row>
    <row r="98" spans="3:15" x14ac:dyDescent="0.35">
      <c r="C98" t="s">
        <v>122</v>
      </c>
      <c r="D98" s="5">
        <v>1731753050</v>
      </c>
      <c r="E98" s="5">
        <v>2702854420</v>
      </c>
      <c r="F98" s="5">
        <v>1836177116</v>
      </c>
      <c r="G98" s="5">
        <v>1205170670</v>
      </c>
      <c r="I98" s="5">
        <v>2702854420</v>
      </c>
      <c r="J98" s="5">
        <v>1789272303</v>
      </c>
      <c r="K98" s="5">
        <v>4387351323</v>
      </c>
      <c r="L98" s="5">
        <v>2488761085</v>
      </c>
      <c r="M98" s="5">
        <v>4368043187</v>
      </c>
      <c r="N98" s="5">
        <v>928536301</v>
      </c>
      <c r="O98" s="5">
        <v>5805226490</v>
      </c>
    </row>
    <row r="99" spans="3:15" x14ac:dyDescent="0.35">
      <c r="C99" t="s">
        <v>123</v>
      </c>
      <c r="D99" s="5">
        <v>3040564389</v>
      </c>
      <c r="E99" s="5">
        <v>1166089786</v>
      </c>
      <c r="F99" s="5">
        <v>2059134748</v>
      </c>
      <c r="G99" s="5">
        <v>2982839643</v>
      </c>
      <c r="I99" s="5">
        <v>1166089786</v>
      </c>
      <c r="J99" s="5">
        <v>1180737978</v>
      </c>
      <c r="K99" s="5">
        <v>879530911</v>
      </c>
      <c r="L99" s="5">
        <v>1826374231</v>
      </c>
      <c r="M99" s="5">
        <v>1273366903</v>
      </c>
      <c r="N99" s="5">
        <v>1442299125</v>
      </c>
      <c r="O99" s="5">
        <v>1044421965</v>
      </c>
    </row>
    <row r="100" spans="3:15" x14ac:dyDescent="0.35">
      <c r="C100" t="s">
        <v>124</v>
      </c>
    </row>
    <row r="101" spans="3:15" x14ac:dyDescent="0.35">
      <c r="C101" t="s">
        <v>289</v>
      </c>
      <c r="D101" s="5">
        <v>316576555</v>
      </c>
      <c r="E101" s="5">
        <v>450353234</v>
      </c>
      <c r="F101" s="5">
        <v>581073965</v>
      </c>
      <c r="G101" s="5">
        <v>708817422</v>
      </c>
      <c r="I101" s="5">
        <v>450353234</v>
      </c>
      <c r="J101" s="5">
        <v>108693997</v>
      </c>
      <c r="K101" s="5">
        <v>469461610</v>
      </c>
      <c r="L101" s="5">
        <v>458248166</v>
      </c>
      <c r="M101" s="5">
        <v>216740995</v>
      </c>
      <c r="N101" s="5">
        <v>306245077</v>
      </c>
      <c r="O101" s="5">
        <v>628960552</v>
      </c>
    </row>
    <row r="102" spans="3:15" x14ac:dyDescent="0.35">
      <c r="C102" t="s">
        <v>126</v>
      </c>
      <c r="D102" s="5">
        <v>553332782</v>
      </c>
      <c r="E102" s="5">
        <v>614017048</v>
      </c>
      <c r="F102" s="5">
        <v>683051016</v>
      </c>
      <c r="G102" s="5">
        <v>750861554</v>
      </c>
      <c r="I102" s="5">
        <v>614017048</v>
      </c>
      <c r="J102" s="5">
        <v>360767613</v>
      </c>
      <c r="K102" s="5">
        <v>543871948</v>
      </c>
      <c r="L102" s="5">
        <v>408294623</v>
      </c>
      <c r="M102" s="5">
        <v>425889023</v>
      </c>
      <c r="N102" s="5">
        <v>492585402</v>
      </c>
      <c r="O102" s="5">
        <v>411372995</v>
      </c>
    </row>
    <row r="103" spans="3:15" x14ac:dyDescent="0.35">
      <c r="C103" t="s">
        <v>127</v>
      </c>
      <c r="D103" s="5">
        <v>4409879588</v>
      </c>
      <c r="E103" s="5">
        <v>4543656267</v>
      </c>
      <c r="F103" s="5">
        <v>3804749998</v>
      </c>
      <c r="G103" s="5">
        <v>3932493455</v>
      </c>
      <c r="I103" s="5">
        <v>4543656267</v>
      </c>
      <c r="J103" s="5">
        <v>3332370030</v>
      </c>
      <c r="K103" s="5">
        <v>4703187643</v>
      </c>
      <c r="L103" s="5">
        <v>3824287199</v>
      </c>
      <c r="M103" s="5">
        <v>3914647028</v>
      </c>
      <c r="N103" s="5">
        <v>3308742110</v>
      </c>
      <c r="O103" s="5">
        <v>2901488915</v>
      </c>
    </row>
    <row r="104" spans="3:15" x14ac:dyDescent="0.35">
      <c r="C104" t="s">
        <v>128</v>
      </c>
      <c r="D104" s="5">
        <v>4409879588</v>
      </c>
      <c r="E104" s="5">
        <v>4543656267</v>
      </c>
      <c r="F104" s="5">
        <v>3804749998</v>
      </c>
      <c r="G104" s="5">
        <v>3932493455</v>
      </c>
      <c r="I104" s="5">
        <v>4543656267</v>
      </c>
      <c r="J104" s="5">
        <v>3332370030</v>
      </c>
      <c r="K104" s="5">
        <v>4703187643</v>
      </c>
      <c r="L104" s="5">
        <v>3824287199</v>
      </c>
      <c r="M104" s="5">
        <v>3914647028</v>
      </c>
      <c r="N104" s="5">
        <v>3308742110</v>
      </c>
      <c r="O104" s="5">
        <v>2901488915</v>
      </c>
    </row>
    <row r="105" spans="3:15" x14ac:dyDescent="0.35">
      <c r="C105" t="s">
        <v>129</v>
      </c>
    </row>
    <row r="106" spans="3:15" x14ac:dyDescent="0.35">
      <c r="C106" t="s">
        <v>130</v>
      </c>
      <c r="D106" s="5">
        <v>316576555</v>
      </c>
      <c r="E106" s="5">
        <v>450353234</v>
      </c>
      <c r="F106" s="5">
        <v>581073965</v>
      </c>
      <c r="G106" s="5">
        <v>708817422</v>
      </c>
      <c r="I106" s="5">
        <v>450353234</v>
      </c>
      <c r="J106" s="5">
        <v>108693997</v>
      </c>
      <c r="K106" s="5">
        <v>469461610</v>
      </c>
      <c r="L106" s="5">
        <v>458248166</v>
      </c>
      <c r="M106" s="5">
        <v>216740995</v>
      </c>
      <c r="N106" s="5">
        <v>306245077</v>
      </c>
      <c r="O106" s="5">
        <v>628960552</v>
      </c>
    </row>
    <row r="107" spans="3:15" x14ac:dyDescent="0.35">
      <c r="C107" t="s">
        <v>132</v>
      </c>
      <c r="D107" s="5">
        <v>59925428697</v>
      </c>
      <c r="E107" s="5">
        <v>51925099129</v>
      </c>
      <c r="F107" s="5">
        <v>59426753069</v>
      </c>
      <c r="G107" s="5">
        <v>76942384515</v>
      </c>
      <c r="I107" s="5">
        <v>51925099129</v>
      </c>
      <c r="J107" s="5">
        <v>37467125355</v>
      </c>
      <c r="K107" s="5">
        <v>37541840078</v>
      </c>
      <c r="L107" s="5">
        <v>48246892240</v>
      </c>
      <c r="M107" s="5">
        <v>36707420737</v>
      </c>
      <c r="N107" s="5">
        <v>15576263041</v>
      </c>
      <c r="O107" s="5">
        <v>23149892511</v>
      </c>
    </row>
    <row r="108" spans="3:15" x14ac:dyDescent="0.35">
      <c r="C108" t="s">
        <v>133</v>
      </c>
    </row>
    <row r="109" spans="3:15" x14ac:dyDescent="0.35">
      <c r="C109" t="s">
        <v>134</v>
      </c>
      <c r="D109" s="5">
        <v>80000000000</v>
      </c>
      <c r="E109" s="5">
        <v>80000000000</v>
      </c>
      <c r="F109" s="5">
        <v>80000000000</v>
      </c>
      <c r="G109" s="5">
        <v>80000000000</v>
      </c>
      <c r="I109" s="5">
        <v>80000000000</v>
      </c>
      <c r="J109" s="5">
        <v>80000000000</v>
      </c>
      <c r="K109" s="5">
        <v>80000000000</v>
      </c>
      <c r="L109" s="5">
        <v>80000000000</v>
      </c>
      <c r="M109" s="5">
        <v>80000000000</v>
      </c>
      <c r="N109" s="5">
        <v>80000000000</v>
      </c>
      <c r="O109" s="5">
        <v>14700000000</v>
      </c>
    </row>
    <row r="110" spans="3:15" x14ac:dyDescent="0.35">
      <c r="C110" t="s">
        <v>135</v>
      </c>
      <c r="D110" s="5">
        <v>30293972100</v>
      </c>
      <c r="E110" s="5">
        <v>30293972100</v>
      </c>
      <c r="F110" s="5">
        <v>30293972100</v>
      </c>
      <c r="G110" s="5">
        <v>30293972100</v>
      </c>
      <c r="I110" s="5">
        <v>30293972100</v>
      </c>
      <c r="J110" s="5">
        <v>30293972100</v>
      </c>
      <c r="K110" s="5">
        <v>30293972100</v>
      </c>
      <c r="L110" s="5">
        <v>30293972100</v>
      </c>
      <c r="M110" s="5">
        <v>30293972100</v>
      </c>
      <c r="N110" s="5">
        <v>30293972100</v>
      </c>
    </row>
    <row r="111" spans="3:15" x14ac:dyDescent="0.35">
      <c r="C111" t="s">
        <v>136</v>
      </c>
      <c r="D111" s="5">
        <v>159929549387</v>
      </c>
      <c r="E111" s="5">
        <v>148077422774</v>
      </c>
      <c r="F111" s="5">
        <v>138192290160</v>
      </c>
      <c r="G111" s="5">
        <v>120159522280</v>
      </c>
      <c r="I111" s="5">
        <v>148077422774</v>
      </c>
      <c r="J111" s="5">
        <v>122605792625</v>
      </c>
      <c r="K111" s="5">
        <v>97324323976</v>
      </c>
      <c r="L111" s="5">
        <v>74708497860</v>
      </c>
      <c r="M111" s="5">
        <v>72202401211</v>
      </c>
      <c r="N111" s="5">
        <v>19963007673</v>
      </c>
      <c r="O111" s="5">
        <v>57716789055</v>
      </c>
    </row>
    <row r="112" spans="3:15" x14ac:dyDescent="0.35">
      <c r="C112" t="s">
        <v>137</v>
      </c>
      <c r="D112" s="5">
        <v>7440000000</v>
      </c>
      <c r="E112" s="5">
        <v>7440000000</v>
      </c>
      <c r="F112" s="5">
        <v>7440000000</v>
      </c>
      <c r="G112" s="5">
        <v>7440000000</v>
      </c>
      <c r="I112" s="5">
        <v>7440000000</v>
      </c>
      <c r="J112" s="5">
        <v>6440000000</v>
      </c>
      <c r="K112" s="5">
        <v>5440000000</v>
      </c>
      <c r="L112" s="5">
        <v>4440000000</v>
      </c>
      <c r="M112" s="5">
        <v>3440000000</v>
      </c>
      <c r="N112" s="5">
        <v>2940000000</v>
      </c>
    </row>
    <row r="113" spans="2:15" x14ac:dyDescent="0.35">
      <c r="C113" t="s">
        <v>138</v>
      </c>
      <c r="D113" s="5">
        <v>152489549387</v>
      </c>
      <c r="E113" s="5">
        <v>140637422774</v>
      </c>
      <c r="F113" s="5">
        <v>130752290160</v>
      </c>
      <c r="G113" s="5">
        <v>112719522280</v>
      </c>
      <c r="I113" s="5">
        <v>140637422774</v>
      </c>
      <c r="J113" s="5">
        <v>116165792625</v>
      </c>
      <c r="K113" s="5">
        <v>91884323976</v>
      </c>
      <c r="L113" s="5">
        <v>70268497860</v>
      </c>
      <c r="M113" s="5">
        <v>68762401211</v>
      </c>
      <c r="N113" s="5">
        <v>17023007673</v>
      </c>
      <c r="O113" s="5">
        <v>57716789055</v>
      </c>
    </row>
    <row r="114" spans="2:15" x14ac:dyDescent="0.35">
      <c r="C114" t="s">
        <v>139</v>
      </c>
      <c r="D114" s="5">
        <v>159929549387</v>
      </c>
      <c r="E114" s="5">
        <v>148077422774</v>
      </c>
      <c r="F114" s="5">
        <v>138192290160</v>
      </c>
      <c r="G114" s="5">
        <v>120159522280</v>
      </c>
      <c r="I114" s="5">
        <v>148077422774</v>
      </c>
      <c r="J114" s="5">
        <v>122605792625</v>
      </c>
      <c r="K114" s="5">
        <v>97324323976</v>
      </c>
      <c r="L114" s="5">
        <v>74708497860</v>
      </c>
      <c r="M114" s="5">
        <v>72202401211</v>
      </c>
      <c r="N114" s="5">
        <v>19963007673</v>
      </c>
      <c r="O114" s="5">
        <v>57716789055</v>
      </c>
    </row>
    <row r="115" spans="2:15" x14ac:dyDescent="0.35">
      <c r="C115" t="s">
        <v>291</v>
      </c>
      <c r="K115" s="5">
        <v>337153733</v>
      </c>
      <c r="L115" s="5">
        <v>513087287</v>
      </c>
    </row>
    <row r="116" spans="2:15" x14ac:dyDescent="0.35">
      <c r="C116" t="s">
        <v>9</v>
      </c>
      <c r="D116" s="5">
        <v>270155452609</v>
      </c>
      <c r="E116" s="5">
        <v>258303325996</v>
      </c>
      <c r="F116" s="5">
        <v>248200432202</v>
      </c>
      <c r="G116" s="5">
        <v>230167664322</v>
      </c>
      <c r="I116" s="5">
        <v>258303325996</v>
      </c>
      <c r="J116" s="5">
        <v>232613934667</v>
      </c>
      <c r="K116" s="5">
        <v>207612551051</v>
      </c>
      <c r="L116" s="5">
        <v>185074524724</v>
      </c>
      <c r="M116" s="5">
        <v>181585343241</v>
      </c>
      <c r="N116" s="5">
        <v>129912173543</v>
      </c>
      <c r="O116" s="5">
        <v>72171766285</v>
      </c>
    </row>
    <row r="117" spans="2:15" x14ac:dyDescent="0.35">
      <c r="C117" t="s">
        <v>140</v>
      </c>
      <c r="D117" s="5">
        <v>330080881306</v>
      </c>
      <c r="E117" s="5">
        <v>310228425125</v>
      </c>
      <c r="F117" s="5">
        <v>307627185271</v>
      </c>
      <c r="G117" s="5">
        <v>307110048837</v>
      </c>
      <c r="I117" s="5">
        <v>310228425125</v>
      </c>
      <c r="J117" s="5">
        <v>270081060022</v>
      </c>
      <c r="K117" s="5">
        <v>245154391129</v>
      </c>
      <c r="L117" s="5">
        <v>233321416964</v>
      </c>
      <c r="M117" s="5">
        <v>218292763978</v>
      </c>
      <c r="N117" s="5">
        <v>145488436584</v>
      </c>
      <c r="O117" s="5">
        <v>95321658796</v>
      </c>
    </row>
    <row r="118" spans="2:15" x14ac:dyDescent="0.35">
      <c r="C118" t="s">
        <v>141</v>
      </c>
      <c r="D118" s="5">
        <v>800000000</v>
      </c>
      <c r="E118" s="5">
        <v>800000000</v>
      </c>
      <c r="F118" s="5">
        <v>800000000</v>
      </c>
      <c r="G118" s="5">
        <v>800000000</v>
      </c>
      <c r="I118" s="5">
        <v>800000000</v>
      </c>
      <c r="J118" s="5">
        <v>800000000</v>
      </c>
      <c r="K118" s="5">
        <v>800000000</v>
      </c>
      <c r="L118" s="5">
        <v>800000000</v>
      </c>
      <c r="M118" s="5">
        <v>800000000</v>
      </c>
      <c r="N118" s="5">
        <v>800000000</v>
      </c>
      <c r="O118" s="5">
        <v>640000000</v>
      </c>
    </row>
    <row r="120" spans="2:15" x14ac:dyDescent="0.35">
      <c r="B120" t="s">
        <v>142</v>
      </c>
      <c r="C120" t="s">
        <v>143</v>
      </c>
      <c r="D120" s="5">
        <v>681603103</v>
      </c>
      <c r="E120" s="5">
        <v>17150191767</v>
      </c>
      <c r="F120" s="5">
        <v>4831713259</v>
      </c>
      <c r="G120" s="5">
        <v>378106712</v>
      </c>
      <c r="I120" s="5">
        <v>29243675685</v>
      </c>
      <c r="J120" s="5">
        <v>33924338983</v>
      </c>
      <c r="K120" s="5">
        <v>47534533768</v>
      </c>
      <c r="L120" s="5">
        <v>20187825058</v>
      </c>
      <c r="M120" s="5">
        <v>22914559957</v>
      </c>
      <c r="N120" s="5">
        <v>12465556674</v>
      </c>
      <c r="O120" s="5">
        <v>27105062059</v>
      </c>
    </row>
    <row r="121" spans="2:15" x14ac:dyDescent="0.35">
      <c r="C121" t="s">
        <v>292</v>
      </c>
      <c r="D121" s="5">
        <v>102928535030</v>
      </c>
      <c r="E121" s="5">
        <v>107424769507</v>
      </c>
      <c r="F121" s="5">
        <v>128805403095</v>
      </c>
      <c r="G121" s="5">
        <v>86683635095</v>
      </c>
      <c r="I121" s="5">
        <v>410090384173</v>
      </c>
      <c r="J121" s="5">
        <v>347013208408</v>
      </c>
      <c r="K121" s="5">
        <v>337383087500</v>
      </c>
      <c r="L121" s="5">
        <v>313325918011</v>
      </c>
      <c r="M121" s="5">
        <v>223021138029</v>
      </c>
      <c r="N121" s="5">
        <v>129531229615</v>
      </c>
      <c r="O121" s="5">
        <v>143569774783</v>
      </c>
    </row>
    <row r="122" spans="2:15" x14ac:dyDescent="0.35">
      <c r="C122" t="s">
        <v>951</v>
      </c>
      <c r="D122" s="5">
        <v>3313025339</v>
      </c>
      <c r="E122" s="5">
        <v>471612087</v>
      </c>
      <c r="F122" s="5">
        <v>882920361</v>
      </c>
      <c r="G122" s="5">
        <v>793533068</v>
      </c>
      <c r="I122" s="5">
        <v>3149193982</v>
      </c>
      <c r="J122" s="5">
        <v>1257582131</v>
      </c>
      <c r="K122" s="5">
        <v>482474320</v>
      </c>
      <c r="L122" s="5">
        <v>651267880</v>
      </c>
      <c r="M122" s="5">
        <v>1541914545</v>
      </c>
      <c r="N122" s="5">
        <v>1197439164</v>
      </c>
      <c r="O122" s="5">
        <v>409922462</v>
      </c>
    </row>
    <row r="123" spans="2:15" x14ac:dyDescent="0.35">
      <c r="C123" t="s">
        <v>333</v>
      </c>
      <c r="D123" s="5">
        <v>-90434323205</v>
      </c>
      <c r="E123" s="5">
        <v>-108298141137</v>
      </c>
      <c r="F123" s="5">
        <v>-111048831022</v>
      </c>
      <c r="G123" s="5">
        <v>-76463147732</v>
      </c>
      <c r="I123" s="5">
        <v>-367730394392</v>
      </c>
      <c r="J123" s="5">
        <v>-279535855118</v>
      </c>
      <c r="K123" s="5">
        <v>-259269596898</v>
      </c>
      <c r="L123" s="5">
        <v>-261119399290</v>
      </c>
      <c r="M123" s="5">
        <v>-184696581892</v>
      </c>
      <c r="N123" s="5">
        <v>-102375657802</v>
      </c>
      <c r="O123" s="5">
        <v>-98215110639</v>
      </c>
    </row>
    <row r="124" spans="2:15" x14ac:dyDescent="0.35">
      <c r="C124" t="s">
        <v>703</v>
      </c>
      <c r="D124" s="5">
        <v>-4877216973</v>
      </c>
      <c r="E124" s="5">
        <v>-3535341635</v>
      </c>
      <c r="F124" s="5">
        <v>-3279244131</v>
      </c>
      <c r="G124" s="5">
        <v>-4128410006</v>
      </c>
      <c r="I124" s="5">
        <v>-16265508078</v>
      </c>
      <c r="J124" s="5">
        <v>-13869303783</v>
      </c>
      <c r="K124" s="5">
        <v>-12208580131</v>
      </c>
      <c r="L124" s="5">
        <v>-15693122748</v>
      </c>
      <c r="M124" s="5">
        <v>-5297921931</v>
      </c>
      <c r="N124" s="5">
        <v>-9807666802</v>
      </c>
      <c r="O124" s="5">
        <v>-8054627055</v>
      </c>
    </row>
    <row r="125" spans="2:15" x14ac:dyDescent="0.35">
      <c r="C125" t="s">
        <v>865</v>
      </c>
      <c r="D125" s="5">
        <v>-10248417088</v>
      </c>
      <c r="E125" s="5">
        <v>21087292945</v>
      </c>
      <c r="F125" s="5">
        <v>-10528535044</v>
      </c>
      <c r="G125" s="5">
        <v>-6507503713</v>
      </c>
      <c r="J125" s="5">
        <v>-20941292655</v>
      </c>
      <c r="K125" s="5">
        <v>-18852851023</v>
      </c>
      <c r="L125" s="5">
        <v>-16976838795</v>
      </c>
      <c r="M125" s="5">
        <v>-11653988794</v>
      </c>
      <c r="N125" s="5">
        <v>-6079787501</v>
      </c>
      <c r="O125" s="5">
        <v>-10604897492</v>
      </c>
    </row>
    <row r="126" spans="2:15" x14ac:dyDescent="0.35">
      <c r="C126" t="s">
        <v>150</v>
      </c>
      <c r="D126" s="5">
        <v>-215405000</v>
      </c>
      <c r="E126" s="5">
        <v>-12234246799</v>
      </c>
      <c r="F126" s="5">
        <v>-225000301</v>
      </c>
      <c r="G126" s="5">
        <v>-18562846102</v>
      </c>
      <c r="I126" s="5">
        <v>-31154107600</v>
      </c>
      <c r="J126" s="5">
        <v>-30198820301</v>
      </c>
      <c r="K126" s="5">
        <v>-30002026907</v>
      </c>
      <c r="L126" s="5">
        <v>-27541075908</v>
      </c>
      <c r="M126" s="5">
        <v>-17322633202</v>
      </c>
      <c r="N126" s="5">
        <v>39886770985</v>
      </c>
      <c r="O126" s="5">
        <v>10191277312</v>
      </c>
    </row>
    <row r="127" spans="2:15" x14ac:dyDescent="0.35">
      <c r="C127" t="s">
        <v>151</v>
      </c>
      <c r="D127" s="5">
        <v>-7048302</v>
      </c>
      <c r="E127" s="5">
        <v>-6839331242</v>
      </c>
      <c r="F127" s="5">
        <v>-338282482</v>
      </c>
      <c r="G127" s="5">
        <v>480888614</v>
      </c>
      <c r="I127" s="5">
        <v>-6796722964</v>
      </c>
      <c r="J127" s="5">
        <v>493411070</v>
      </c>
      <c r="K127" s="5">
        <v>282224464</v>
      </c>
      <c r="L127" s="5">
        <v>1160917328</v>
      </c>
      <c r="M127" s="5">
        <v>-42959085756</v>
      </c>
      <c r="N127" s="5">
        <v>-4477143643</v>
      </c>
      <c r="O127" s="5">
        <v>-23839642036</v>
      </c>
    </row>
    <row r="128" spans="2:15" x14ac:dyDescent="0.35">
      <c r="C128" t="s">
        <v>365</v>
      </c>
      <c r="D128" s="5">
        <v>132882881</v>
      </c>
      <c r="M128" s="5">
        <v>1500000</v>
      </c>
      <c r="N128" s="5">
        <v>206818182</v>
      </c>
      <c r="O128" s="5">
        <v>84090910</v>
      </c>
    </row>
    <row r="129" spans="3:15" x14ac:dyDescent="0.35">
      <c r="C129" t="s">
        <v>155</v>
      </c>
      <c r="D129" s="5">
        <v>-139931183</v>
      </c>
      <c r="E129" s="5">
        <v>-6006373284</v>
      </c>
      <c r="F129" s="5">
        <v>-338282482</v>
      </c>
      <c r="G129" s="5">
        <v>-889111386</v>
      </c>
      <c r="I129" s="5">
        <v>-7333765006</v>
      </c>
      <c r="J129" s="5">
        <v>-1749276142</v>
      </c>
      <c r="K129" s="5">
        <v>-280469462</v>
      </c>
      <c r="L129" s="5">
        <v>-345110924</v>
      </c>
      <c r="M129" s="5">
        <v>-17982378119</v>
      </c>
      <c r="N129" s="5">
        <v>-183961825</v>
      </c>
      <c r="O129" s="5">
        <v>-36970422093</v>
      </c>
    </row>
    <row r="130" spans="3:15" x14ac:dyDescent="0.35">
      <c r="C130" t="s">
        <v>1374</v>
      </c>
      <c r="E130" s="5">
        <v>86486486</v>
      </c>
      <c r="I130" s="5">
        <v>86486486</v>
      </c>
      <c r="J130" s="5">
        <v>3770275</v>
      </c>
      <c r="K130" s="5">
        <v>645315314</v>
      </c>
    </row>
    <row r="131" spans="3:15" x14ac:dyDescent="0.35">
      <c r="C131" t="s">
        <v>1375</v>
      </c>
      <c r="E131" s="5">
        <v>-1467444444</v>
      </c>
      <c r="I131" s="5">
        <v>-1467444444</v>
      </c>
      <c r="K131" s="5">
        <v>-1178621388</v>
      </c>
      <c r="L131" s="5">
        <v>-274971748</v>
      </c>
      <c r="M131" s="5">
        <v>-308153637</v>
      </c>
    </row>
    <row r="132" spans="3:15" x14ac:dyDescent="0.35">
      <c r="C132" t="s">
        <v>916</v>
      </c>
    </row>
    <row r="133" spans="3:15" x14ac:dyDescent="0.35">
      <c r="C133" t="s">
        <v>368</v>
      </c>
      <c r="M133" s="5">
        <v>-25500000000</v>
      </c>
      <c r="N133" s="5">
        <v>-4500000000</v>
      </c>
    </row>
    <row r="134" spans="3:15" x14ac:dyDescent="0.35">
      <c r="C134" t="s">
        <v>940</v>
      </c>
      <c r="E134" s="5">
        <v>548000000</v>
      </c>
      <c r="G134" s="5">
        <v>1370000000</v>
      </c>
      <c r="I134" s="5">
        <v>1918000000</v>
      </c>
      <c r="J134" s="5">
        <v>1918000000</v>
      </c>
      <c r="K134" s="5">
        <v>1096000000</v>
      </c>
      <c r="L134" s="5">
        <v>1781000000</v>
      </c>
      <c r="M134" s="5">
        <v>829946000</v>
      </c>
    </row>
    <row r="135" spans="3:15" x14ac:dyDescent="0.35">
      <c r="C135" t="s">
        <v>571</v>
      </c>
    </row>
    <row r="136" spans="3:15" x14ac:dyDescent="0.35">
      <c r="C136" t="s">
        <v>1068</v>
      </c>
      <c r="J136" s="5">
        <v>320916937</v>
      </c>
    </row>
    <row r="137" spans="3:15" x14ac:dyDescent="0.35">
      <c r="C137" t="s">
        <v>1376</v>
      </c>
      <c r="O137" s="5">
        <v>13046689147</v>
      </c>
    </row>
    <row r="138" spans="3:15" x14ac:dyDescent="0.35">
      <c r="C138" t="s">
        <v>164</v>
      </c>
      <c r="D138" s="5">
        <v>-215405000</v>
      </c>
      <c r="E138" s="5">
        <v>-12234246799</v>
      </c>
      <c r="F138" s="5">
        <v>-225000301</v>
      </c>
      <c r="G138" s="5">
        <v>-18562846102</v>
      </c>
      <c r="I138" s="5">
        <v>-31154107600</v>
      </c>
      <c r="J138" s="5">
        <v>-30198820301</v>
      </c>
      <c r="K138" s="5">
        <v>-30002026907</v>
      </c>
      <c r="L138" s="5">
        <v>-27541075908</v>
      </c>
      <c r="M138" s="5">
        <v>-17322633202</v>
      </c>
      <c r="N138" s="5">
        <v>39886770985</v>
      </c>
      <c r="O138" s="5">
        <v>10191277312</v>
      </c>
    </row>
    <row r="139" spans="3:15" x14ac:dyDescent="0.35">
      <c r="C139" t="s">
        <v>1377</v>
      </c>
      <c r="K139" s="5">
        <v>-376283762</v>
      </c>
      <c r="L139" s="5">
        <v>1094110897</v>
      </c>
      <c r="M139" s="5">
        <v>-433488103</v>
      </c>
      <c r="N139" s="5">
        <v>-1633924221</v>
      </c>
      <c r="O139" s="5">
        <v>13778619</v>
      </c>
    </row>
    <row r="140" spans="3:15" x14ac:dyDescent="0.35">
      <c r="C140" t="s">
        <v>1378</v>
      </c>
      <c r="D140" s="5">
        <v>-20944055</v>
      </c>
      <c r="E140" s="5">
        <v>-25245596</v>
      </c>
      <c r="F140" s="5">
        <v>-29446306</v>
      </c>
      <c r="G140" s="5">
        <v>-12549209</v>
      </c>
      <c r="I140" s="5">
        <v>-75445567</v>
      </c>
      <c r="J140" s="5">
        <v>-54948353</v>
      </c>
      <c r="K140" s="5">
        <v>-98955214</v>
      </c>
      <c r="L140" s="5">
        <v>-60423576</v>
      </c>
      <c r="M140" s="5">
        <v>-70834638</v>
      </c>
      <c r="N140" s="5">
        <v>-103910202</v>
      </c>
      <c r="O140" s="5">
        <v>-51168837</v>
      </c>
    </row>
    <row r="141" spans="3:15" x14ac:dyDescent="0.35">
      <c r="C141" t="s">
        <v>401</v>
      </c>
      <c r="D141" s="5">
        <v>-194460945</v>
      </c>
      <c r="E141" s="5">
        <v>-209001203</v>
      </c>
      <c r="F141" s="5">
        <v>-195553995</v>
      </c>
      <c r="G141" s="5">
        <v>-150296893</v>
      </c>
      <c r="I141" s="5">
        <v>-678662033</v>
      </c>
      <c r="J141" s="5">
        <v>-543871948</v>
      </c>
      <c r="K141" s="5">
        <v>-726787931</v>
      </c>
      <c r="L141" s="5">
        <v>-574763229</v>
      </c>
      <c r="M141" s="5">
        <v>-553310461</v>
      </c>
      <c r="N141" s="5">
        <v>-469366705</v>
      </c>
      <c r="O141" s="5">
        <v>-311997028</v>
      </c>
    </row>
    <row r="142" spans="3:15" x14ac:dyDescent="0.35">
      <c r="C142" t="s">
        <v>1042</v>
      </c>
      <c r="O142" s="5">
        <v>74664558</v>
      </c>
    </row>
    <row r="143" spans="3:15" x14ac:dyDescent="0.35">
      <c r="C143" t="s">
        <v>1314</v>
      </c>
      <c r="M143" s="5">
        <v>735000000</v>
      </c>
    </row>
    <row r="144" spans="3:15" x14ac:dyDescent="0.35">
      <c r="C144" t="s">
        <v>312</v>
      </c>
      <c r="N144" s="5">
        <v>48000000000</v>
      </c>
      <c r="O144" s="5">
        <v>14000000000</v>
      </c>
    </row>
    <row r="145" spans="2:15" x14ac:dyDescent="0.35">
      <c r="C145" t="s">
        <v>411</v>
      </c>
      <c r="N145" s="5">
        <v>-1706027900</v>
      </c>
    </row>
    <row r="146" spans="2:15" x14ac:dyDescent="0.35">
      <c r="C146" t="s">
        <v>747</v>
      </c>
      <c r="E146" s="5">
        <v>-12000000000</v>
      </c>
      <c r="G146" s="5">
        <v>-18400000000</v>
      </c>
      <c r="I146" s="5">
        <v>-30400000000</v>
      </c>
      <c r="J146" s="5">
        <v>-29600000000</v>
      </c>
      <c r="K146" s="5">
        <v>-28800000000</v>
      </c>
      <c r="L146" s="5">
        <v>-28000000000</v>
      </c>
      <c r="M146" s="5">
        <v>-17000000000</v>
      </c>
      <c r="N146" s="5">
        <v>-4199999987</v>
      </c>
      <c r="O146" s="5">
        <v>-3534000000</v>
      </c>
    </row>
    <row r="147" spans="2:15" x14ac:dyDescent="0.35">
      <c r="C147" t="s">
        <v>174</v>
      </c>
      <c r="D147" s="5">
        <v>459149801</v>
      </c>
      <c r="E147" s="5">
        <v>-1923386274</v>
      </c>
      <c r="F147" s="5">
        <v>4268430476</v>
      </c>
      <c r="G147" s="5">
        <v>-17703850776</v>
      </c>
      <c r="I147" s="5">
        <v>-8707154879</v>
      </c>
      <c r="J147" s="5">
        <v>4218929752</v>
      </c>
      <c r="K147" s="5">
        <v>17814731325</v>
      </c>
      <c r="L147" s="5">
        <v>-6192333522</v>
      </c>
      <c r="M147" s="5">
        <v>-37367159001</v>
      </c>
      <c r="N147" s="5">
        <v>47875184016</v>
      </c>
      <c r="O147" s="5">
        <v>13456697335</v>
      </c>
    </row>
    <row r="148" spans="2:15" x14ac:dyDescent="0.35">
      <c r="C148" t="s">
        <v>175</v>
      </c>
      <c r="D148" s="5">
        <v>32290502386</v>
      </c>
      <c r="I148" s="5">
        <v>40997657265</v>
      </c>
      <c r="J148" s="5">
        <v>36778727513</v>
      </c>
      <c r="K148" s="5">
        <v>18963996188</v>
      </c>
      <c r="L148" s="5">
        <v>25156329710</v>
      </c>
      <c r="M148" s="5">
        <v>62523488711</v>
      </c>
      <c r="N148" s="5">
        <v>14648304695</v>
      </c>
      <c r="O148" s="5">
        <v>1191607360</v>
      </c>
    </row>
    <row r="149" spans="2:15" x14ac:dyDescent="0.35">
      <c r="C149" t="s">
        <v>176</v>
      </c>
      <c r="D149" s="5">
        <v>32749652187</v>
      </c>
      <c r="E149" s="5">
        <v>-1923386274</v>
      </c>
      <c r="F149" s="5">
        <v>4268430476</v>
      </c>
      <c r="G149" s="5">
        <v>-17703850776</v>
      </c>
      <c r="I149" s="5">
        <v>32290502386</v>
      </c>
      <c r="J149" s="5">
        <v>40997657265</v>
      </c>
      <c r="K149" s="5">
        <v>36778727513</v>
      </c>
      <c r="L149" s="5">
        <v>18963996188</v>
      </c>
      <c r="M149" s="5">
        <v>25156329710</v>
      </c>
      <c r="N149" s="5">
        <v>62523488711</v>
      </c>
      <c r="O149" s="5">
        <v>14648304695</v>
      </c>
    </row>
    <row r="151" spans="2:15" x14ac:dyDescent="0.35">
      <c r="B151" t="s">
        <v>177</v>
      </c>
      <c r="C151" t="s">
        <v>11</v>
      </c>
      <c r="D151" s="5">
        <v>800000000</v>
      </c>
      <c r="E151" s="5">
        <v>800000000</v>
      </c>
      <c r="F151" s="5">
        <v>800000000</v>
      </c>
      <c r="G151" s="5">
        <v>800000000</v>
      </c>
      <c r="I151" s="5">
        <v>800000000</v>
      </c>
      <c r="J151" s="5">
        <v>800000000</v>
      </c>
      <c r="K151" s="5">
        <v>800000000</v>
      </c>
      <c r="L151" s="5">
        <v>800000000</v>
      </c>
      <c r="M151" s="5">
        <v>800000000</v>
      </c>
      <c r="N151" s="5">
        <v>800000000</v>
      </c>
      <c r="O151" s="5">
        <v>640000000</v>
      </c>
    </row>
    <row r="152" spans="2:15" x14ac:dyDescent="0.35">
      <c r="C152" t="s">
        <v>178</v>
      </c>
      <c r="D152" s="6">
        <v>14.82</v>
      </c>
      <c r="E152" s="6">
        <v>12.36</v>
      </c>
      <c r="F152" s="6">
        <v>22.54</v>
      </c>
      <c r="G152" s="6">
        <v>18.89</v>
      </c>
    </row>
    <row r="153" spans="2:15" x14ac:dyDescent="0.35">
      <c r="C153" t="s">
        <v>179</v>
      </c>
      <c r="D153" s="6">
        <v>39.47</v>
      </c>
      <c r="E153" s="6">
        <v>55.02</v>
      </c>
      <c r="F153" s="6">
        <v>28.62</v>
      </c>
      <c r="G153" s="6">
        <v>31.23</v>
      </c>
    </row>
    <row r="154" spans="2:15" x14ac:dyDescent="0.35">
      <c r="C154" t="s">
        <v>62</v>
      </c>
      <c r="D154" s="6">
        <v>4.2699999999999996</v>
      </c>
      <c r="E154" s="6">
        <v>4.93</v>
      </c>
      <c r="F154" s="6">
        <v>4.1900000000000004</v>
      </c>
      <c r="G154" s="6">
        <v>4.54</v>
      </c>
    </row>
    <row r="155" spans="2:15" x14ac:dyDescent="0.35">
      <c r="C155" t="s">
        <v>180</v>
      </c>
      <c r="D155" s="5">
        <v>12260000000</v>
      </c>
      <c r="E155" s="5">
        <v>13470000000</v>
      </c>
      <c r="F155" s="5">
        <v>20130000000</v>
      </c>
      <c r="G155" s="5">
        <v>17380000000</v>
      </c>
    </row>
    <row r="156" spans="2:15" x14ac:dyDescent="0.35">
      <c r="C156" t="s">
        <v>181</v>
      </c>
      <c r="D156" s="6">
        <v>3.5900000000000001E-2</v>
      </c>
      <c r="E156" s="6">
        <v>3.1899999999999998E-2</v>
      </c>
      <c r="F156" s="6">
        <v>5.8600000000000006E-2</v>
      </c>
      <c r="G156" s="6">
        <v>4.9200000000000001E-2</v>
      </c>
    </row>
    <row r="157" spans="2:15" x14ac:dyDescent="0.35">
      <c r="C157" t="s">
        <v>182</v>
      </c>
      <c r="D157" s="6">
        <v>4.3899999999999995E-2</v>
      </c>
      <c r="E157" s="6">
        <v>3.8300000000000001E-2</v>
      </c>
      <c r="F157" s="6">
        <v>7.2700000000000001E-2</v>
      </c>
      <c r="G157" s="6">
        <v>6.5700000000000008E-2</v>
      </c>
    </row>
    <row r="158" spans="2:15" x14ac:dyDescent="0.35">
      <c r="C158" t="s">
        <v>183</v>
      </c>
      <c r="D158" s="6">
        <v>4.2800000000000005E-2</v>
      </c>
      <c r="E158" s="6">
        <v>4.9400000000000006E-2</v>
      </c>
      <c r="F158" s="6">
        <v>7.980000000000001E-2</v>
      </c>
      <c r="G158" s="6">
        <v>6.9099999999999995E-2</v>
      </c>
    </row>
    <row r="159" spans="2:15" x14ac:dyDescent="0.35">
      <c r="C159" t="s">
        <v>184</v>
      </c>
      <c r="D159" s="6">
        <v>548.85</v>
      </c>
      <c r="E159" s="6">
        <v>503.62</v>
      </c>
      <c r="F159" s="6">
        <v>658.29</v>
      </c>
      <c r="G159" s="6">
        <v>1328.38</v>
      </c>
    </row>
    <row r="160" spans="2:15" x14ac:dyDescent="0.35">
      <c r="C160" t="s">
        <v>185</v>
      </c>
      <c r="D160" s="5">
        <v>270000000000</v>
      </c>
      <c r="E160" s="5">
        <v>258000000000</v>
      </c>
      <c r="F160" s="5">
        <v>248000000000</v>
      </c>
      <c r="G160" s="5">
        <v>230000000000</v>
      </c>
    </row>
    <row r="161" spans="3:15" x14ac:dyDescent="0.35">
      <c r="C161" t="s">
        <v>186</v>
      </c>
      <c r="D161" s="6">
        <v>1.73</v>
      </c>
      <c r="E161" s="6">
        <v>2.11</v>
      </c>
      <c r="F161" s="6">
        <v>2.08</v>
      </c>
      <c r="G161" s="6">
        <v>2.0499999999999998</v>
      </c>
    </row>
    <row r="162" spans="3:15" x14ac:dyDescent="0.35">
      <c r="C162" t="s">
        <v>187</v>
      </c>
      <c r="D162" s="6">
        <v>337.69</v>
      </c>
      <c r="E162" s="6">
        <v>322.88</v>
      </c>
      <c r="F162" s="6">
        <v>310.25</v>
      </c>
      <c r="G162" s="6">
        <v>287.70999999999998</v>
      </c>
    </row>
    <row r="163" spans="3:15" x14ac:dyDescent="0.35">
      <c r="C163" t="s">
        <v>188</v>
      </c>
      <c r="D163" s="6">
        <v>1.73</v>
      </c>
      <c r="E163" s="6">
        <v>2.11</v>
      </c>
      <c r="F163" s="6">
        <v>2.08</v>
      </c>
      <c r="G163" s="6">
        <v>2.0499999999999998</v>
      </c>
    </row>
    <row r="164" spans="3:15" x14ac:dyDescent="0.35">
      <c r="C164" t="s">
        <v>189</v>
      </c>
      <c r="D164" s="6">
        <v>337.69</v>
      </c>
      <c r="E164" s="6">
        <v>322.88</v>
      </c>
      <c r="F164" s="6">
        <v>310.25</v>
      </c>
      <c r="G164" s="6">
        <v>287.70999999999998</v>
      </c>
    </row>
    <row r="165" spans="3:15" x14ac:dyDescent="0.35">
      <c r="C165" t="s">
        <v>190</v>
      </c>
      <c r="D165" s="5">
        <v>1000000000</v>
      </c>
      <c r="E165" s="5">
        <v>1000000000</v>
      </c>
      <c r="F165" s="5">
        <v>1000000000</v>
      </c>
      <c r="G165" s="5">
        <v>1000000000</v>
      </c>
    </row>
    <row r="166" spans="3:15" x14ac:dyDescent="0.35">
      <c r="C166" t="s">
        <v>191</v>
      </c>
      <c r="D166" s="5">
        <v>0</v>
      </c>
      <c r="E166" s="5">
        <v>0</v>
      </c>
      <c r="F166" s="5">
        <v>1000000000</v>
      </c>
      <c r="G166" s="5">
        <v>1000000000</v>
      </c>
    </row>
    <row r="167" spans="3:15" x14ac:dyDescent="0.35">
      <c r="C167" t="s">
        <v>192</v>
      </c>
      <c r="D167" s="5">
        <v>270000000000</v>
      </c>
      <c r="E167" s="5">
        <v>258000000000</v>
      </c>
      <c r="F167" s="5">
        <v>248000000000</v>
      </c>
      <c r="G167" s="5">
        <v>230000000000</v>
      </c>
    </row>
    <row r="168" spans="3:15" x14ac:dyDescent="0.35">
      <c r="C168" t="s">
        <v>23</v>
      </c>
      <c r="D168" s="5">
        <v>1000000000</v>
      </c>
      <c r="E168" s="5">
        <v>1000000000</v>
      </c>
      <c r="F168" s="5">
        <v>1000000000</v>
      </c>
      <c r="G168" s="5">
        <v>1000000000</v>
      </c>
    </row>
    <row r="169" spans="3:15" x14ac:dyDescent="0.35">
      <c r="C169" t="s">
        <v>20</v>
      </c>
      <c r="D169" s="5">
        <v>-32000000000</v>
      </c>
      <c r="E169" s="5">
        <v>-31000000000</v>
      </c>
      <c r="F169" s="5">
        <v>-33000000000</v>
      </c>
      <c r="G169" s="5">
        <v>-28000000000</v>
      </c>
    </row>
    <row r="170" spans="3:15" x14ac:dyDescent="0.35">
      <c r="C170" t="s">
        <v>193</v>
      </c>
      <c r="D170" s="5">
        <v>134000000000</v>
      </c>
      <c r="E170" s="5">
        <v>123000000000</v>
      </c>
      <c r="F170" s="5">
        <v>153000000000</v>
      </c>
      <c r="G170" s="5">
        <v>137000000000</v>
      </c>
    </row>
    <row r="171" spans="3:15" x14ac:dyDescent="0.35">
      <c r="C171" t="s">
        <v>194</v>
      </c>
      <c r="D171" s="5">
        <v>1000000000</v>
      </c>
      <c r="E171" s="5">
        <v>17000000000</v>
      </c>
      <c r="F171" s="5">
        <v>5000000000</v>
      </c>
      <c r="G171" s="5">
        <v>0</v>
      </c>
    </row>
    <row r="172" spans="3:15" x14ac:dyDescent="0.35">
      <c r="C172" t="s">
        <v>195</v>
      </c>
      <c r="D172" s="5">
        <v>0</v>
      </c>
      <c r="E172" s="5">
        <v>-6000000000</v>
      </c>
      <c r="F172" s="5">
        <v>0</v>
      </c>
      <c r="G172" s="5">
        <v>-1000000000</v>
      </c>
    </row>
    <row r="173" spans="3:15" x14ac:dyDescent="0.35">
      <c r="C173" t="s">
        <v>12</v>
      </c>
      <c r="D173" s="5">
        <v>1000000000</v>
      </c>
      <c r="E173" s="5">
        <v>11000000000</v>
      </c>
      <c r="F173" s="5">
        <v>4000000000</v>
      </c>
      <c r="G173" s="5">
        <v>-1000000000</v>
      </c>
    </row>
    <row r="174" spans="3:15" x14ac:dyDescent="0.35">
      <c r="C174" t="s">
        <v>15</v>
      </c>
      <c r="D174" s="6">
        <v>0.68</v>
      </c>
      <c r="E174" s="6">
        <v>13.93</v>
      </c>
      <c r="F174" s="6">
        <v>5.62</v>
      </c>
      <c r="G174" s="6">
        <v>-0.64</v>
      </c>
    </row>
    <row r="175" spans="3:15" x14ac:dyDescent="0.35">
      <c r="C175" t="s">
        <v>47</v>
      </c>
      <c r="I175" s="6">
        <v>69.84</v>
      </c>
      <c r="J175" s="6">
        <v>68.599999999999994</v>
      </c>
      <c r="K175" s="6">
        <v>64.27</v>
      </c>
      <c r="L175" s="6">
        <v>60.27</v>
      </c>
      <c r="M175" s="6">
        <v>41.91</v>
      </c>
      <c r="N175" s="6">
        <v>19.68</v>
      </c>
      <c r="O175" s="6">
        <v>49.35</v>
      </c>
    </row>
    <row r="176" spans="3:15" x14ac:dyDescent="0.35">
      <c r="C176" t="s">
        <v>61</v>
      </c>
      <c r="I176" s="6">
        <v>9.74</v>
      </c>
      <c r="J176" s="6">
        <v>8.5299999999999994</v>
      </c>
      <c r="K176" s="6">
        <v>6.6</v>
      </c>
      <c r="L176" s="6">
        <v>9.5399999999999991</v>
      </c>
      <c r="M176" s="6">
        <v>10.36</v>
      </c>
      <c r="N176" s="6">
        <v>23.88</v>
      </c>
      <c r="O176" s="5">
        <v>0</v>
      </c>
    </row>
    <row r="177" spans="3:15" x14ac:dyDescent="0.35">
      <c r="C177" t="s">
        <v>64</v>
      </c>
      <c r="I177" s="6">
        <v>1.27</v>
      </c>
      <c r="J177" s="6">
        <v>1.33</v>
      </c>
      <c r="K177" s="5">
        <v>1</v>
      </c>
      <c r="L177" s="6">
        <v>1.45</v>
      </c>
      <c r="M177" s="6">
        <v>1.48</v>
      </c>
      <c r="N177" s="6">
        <v>2.85</v>
      </c>
      <c r="O177" s="5">
        <v>0</v>
      </c>
    </row>
    <row r="178" spans="3:15" x14ac:dyDescent="0.35">
      <c r="C178" t="s">
        <v>196</v>
      </c>
      <c r="I178" s="5">
        <v>66610000000</v>
      </c>
      <c r="J178" s="6">
        <v>68540000000.000008</v>
      </c>
      <c r="K178" s="5">
        <v>62760000000</v>
      </c>
      <c r="L178" s="5">
        <v>63950000000</v>
      </c>
      <c r="M178" s="5">
        <v>38670000000</v>
      </c>
      <c r="N178" s="5">
        <v>21580000000</v>
      </c>
      <c r="O178" s="5">
        <v>42700000000</v>
      </c>
    </row>
    <row r="179" spans="3:15" x14ac:dyDescent="0.35">
      <c r="C179" t="s">
        <v>197</v>
      </c>
      <c r="I179" s="6">
        <v>0.18010000000000001</v>
      </c>
      <c r="J179" s="6">
        <v>0.20319999999999999</v>
      </c>
      <c r="K179" s="6">
        <v>0.2097</v>
      </c>
      <c r="L179" s="6">
        <v>0.20660000000000001</v>
      </c>
      <c r="M179" s="6">
        <v>0.15359999999999999</v>
      </c>
      <c r="N179" s="6">
        <v>0.1082</v>
      </c>
      <c r="O179" s="6">
        <v>0.33140000000000003</v>
      </c>
    </row>
    <row r="180" spans="3:15" x14ac:dyDescent="0.35">
      <c r="C180" t="s">
        <v>198</v>
      </c>
      <c r="I180" s="6">
        <v>0.21629999999999999</v>
      </c>
      <c r="J180" s="6">
        <v>0.2359</v>
      </c>
      <c r="K180" s="6">
        <v>0.24809999999999999</v>
      </c>
      <c r="L180" s="6">
        <v>0.26119999999999999</v>
      </c>
      <c r="M180" s="6">
        <v>0.18469999999999998</v>
      </c>
      <c r="N180" s="6">
        <v>0.12119999999999999</v>
      </c>
      <c r="O180" s="6">
        <v>0.43759999999999999</v>
      </c>
    </row>
    <row r="181" spans="3:15" x14ac:dyDescent="0.35">
      <c r="C181" t="s">
        <v>199</v>
      </c>
      <c r="I181" s="6">
        <v>0.2555</v>
      </c>
      <c r="J181" s="6">
        <v>0.2944</v>
      </c>
      <c r="K181" s="6">
        <v>0.30079999999999996</v>
      </c>
      <c r="L181" s="6">
        <v>0.32909999999999995</v>
      </c>
      <c r="M181" s="6">
        <v>0.23089999999999999</v>
      </c>
      <c r="N181" s="6">
        <v>0.19350000000000001</v>
      </c>
      <c r="O181" s="6">
        <v>1.1093999999999999</v>
      </c>
    </row>
    <row r="182" spans="3:15" x14ac:dyDescent="0.35">
      <c r="C182" t="s">
        <v>200</v>
      </c>
      <c r="I182" s="6">
        <v>844.55</v>
      </c>
      <c r="J182" s="6">
        <v>1200.6600000000001</v>
      </c>
      <c r="K182" s="6">
        <v>609.77</v>
      </c>
      <c r="L182" s="6">
        <v>1019.63</v>
      </c>
      <c r="M182" s="6">
        <v>519.38</v>
      </c>
      <c r="N182" s="6">
        <v>193.93</v>
      </c>
      <c r="O182" s="6">
        <v>813.81</v>
      </c>
    </row>
    <row r="183" spans="3:15" x14ac:dyDescent="0.35">
      <c r="C183" t="s">
        <v>58</v>
      </c>
      <c r="I183" s="6">
        <v>2.11</v>
      </c>
      <c r="J183" s="6">
        <v>2.0099999999999998</v>
      </c>
      <c r="K183" s="6">
        <v>1.64</v>
      </c>
      <c r="L183" s="6">
        <v>2.4900000000000002</v>
      </c>
      <c r="M183" s="6">
        <v>1.91</v>
      </c>
      <c r="N183" s="6">
        <v>2.89</v>
      </c>
      <c r="O183" s="5">
        <v>0</v>
      </c>
    </row>
    <row r="184" spans="3:15" x14ac:dyDescent="0.35">
      <c r="C184" t="s">
        <v>55</v>
      </c>
      <c r="I184" s="6">
        <v>322.88</v>
      </c>
      <c r="J184" s="6">
        <v>290.77</v>
      </c>
      <c r="K184" s="6">
        <v>259.08999999999997</v>
      </c>
      <c r="L184" s="6">
        <v>230.7</v>
      </c>
      <c r="M184" s="6">
        <v>226.98</v>
      </c>
      <c r="N184" s="6">
        <v>162.38999999999999</v>
      </c>
      <c r="O184" s="6">
        <v>112.77</v>
      </c>
    </row>
    <row r="185" spans="3:15" x14ac:dyDescent="0.35">
      <c r="C185" t="s">
        <v>201</v>
      </c>
      <c r="I185" s="6">
        <v>2.11</v>
      </c>
      <c r="J185" s="6">
        <v>2.0099999999999998</v>
      </c>
      <c r="K185" s="6">
        <v>1.64</v>
      </c>
      <c r="L185" s="6">
        <v>2.4900000000000002</v>
      </c>
      <c r="M185" s="6">
        <v>1.91</v>
      </c>
      <c r="N185" s="6">
        <v>2.89</v>
      </c>
      <c r="O185" s="5">
        <v>0</v>
      </c>
    </row>
    <row r="186" spans="3:15" x14ac:dyDescent="0.35">
      <c r="C186" t="s">
        <v>202</v>
      </c>
      <c r="I186" s="6">
        <v>322.88</v>
      </c>
      <c r="J186" s="6">
        <v>290.77</v>
      </c>
      <c r="K186" s="6">
        <v>259.08999999999997</v>
      </c>
      <c r="L186" s="6">
        <v>230.7</v>
      </c>
      <c r="M186" s="6">
        <v>226.98</v>
      </c>
      <c r="N186" s="6">
        <v>162.38999999999999</v>
      </c>
      <c r="O186" s="6">
        <v>112.77</v>
      </c>
    </row>
    <row r="187" spans="3:15" x14ac:dyDescent="0.35">
      <c r="C187" t="s">
        <v>203</v>
      </c>
      <c r="I187" s="5">
        <v>1000000000</v>
      </c>
      <c r="J187" s="5">
        <v>0</v>
      </c>
      <c r="K187" s="5">
        <v>1000000000</v>
      </c>
      <c r="L187" s="5">
        <v>0</v>
      </c>
      <c r="M187" s="5">
        <v>0</v>
      </c>
      <c r="N187" s="5">
        <v>0</v>
      </c>
      <c r="O187" s="5">
        <v>0</v>
      </c>
    </row>
    <row r="188" spans="3:15" x14ac:dyDescent="0.35">
      <c r="C188" t="s">
        <v>204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1000000000</v>
      </c>
    </row>
    <row r="189" spans="3:15" x14ac:dyDescent="0.35">
      <c r="C189" t="s">
        <v>25</v>
      </c>
      <c r="I189" s="5">
        <v>1000000000</v>
      </c>
      <c r="J189" s="5">
        <v>0</v>
      </c>
      <c r="K189" s="5">
        <v>1000000000</v>
      </c>
      <c r="L189" s="5">
        <v>1000000000</v>
      </c>
      <c r="M189" s="5">
        <v>1000000000</v>
      </c>
      <c r="N189" s="5">
        <v>1000000000</v>
      </c>
      <c r="O189" s="5">
        <v>1000000000</v>
      </c>
    </row>
    <row r="190" spans="3:15" x14ac:dyDescent="0.35">
      <c r="C190" t="s">
        <v>22</v>
      </c>
      <c r="I190" s="5">
        <v>-31000000000</v>
      </c>
      <c r="J190" s="5">
        <v>-41000000000</v>
      </c>
      <c r="K190" s="5">
        <v>-36000000000</v>
      </c>
      <c r="L190" s="5">
        <v>-18000000000</v>
      </c>
      <c r="M190" s="5">
        <v>-25000000000</v>
      </c>
      <c r="N190" s="5">
        <v>-62000000000</v>
      </c>
      <c r="O190" s="5">
        <v>-14000000000</v>
      </c>
    </row>
    <row r="191" spans="3:15" x14ac:dyDescent="0.35">
      <c r="C191" t="s">
        <v>205</v>
      </c>
      <c r="I191" s="5">
        <v>123000000000</v>
      </c>
      <c r="J191" s="5">
        <v>141000000000</v>
      </c>
      <c r="K191" s="5">
        <v>118000000000</v>
      </c>
      <c r="L191" s="5">
        <v>97000000000</v>
      </c>
      <c r="M191" s="5">
        <v>63000000000</v>
      </c>
      <c r="N191" s="5">
        <v>94000000000</v>
      </c>
      <c r="O191" s="5">
        <v>34000000000</v>
      </c>
    </row>
    <row r="192" spans="3:15" x14ac:dyDescent="0.35">
      <c r="C192" t="s">
        <v>206</v>
      </c>
      <c r="I192" s="5">
        <v>29000000000</v>
      </c>
      <c r="J192" s="5">
        <v>34000000000</v>
      </c>
      <c r="K192" s="5">
        <v>48000000000</v>
      </c>
      <c r="L192" s="5">
        <v>20000000000</v>
      </c>
      <c r="M192" s="5">
        <v>23000000000</v>
      </c>
      <c r="N192" s="5">
        <v>12000000000</v>
      </c>
      <c r="O192" s="5">
        <v>27000000000</v>
      </c>
    </row>
    <row r="193" spans="2:15" x14ac:dyDescent="0.35">
      <c r="C193" t="s">
        <v>207</v>
      </c>
      <c r="I193" s="5">
        <v>-7000000000</v>
      </c>
      <c r="J193" s="5">
        <v>-2000000000</v>
      </c>
      <c r="K193" s="5">
        <v>0</v>
      </c>
      <c r="L193" s="5">
        <v>0</v>
      </c>
      <c r="M193" s="5">
        <v>-18000000000</v>
      </c>
      <c r="N193" s="5">
        <v>0</v>
      </c>
      <c r="O193" s="5">
        <v>-37000000000</v>
      </c>
    </row>
    <row r="194" spans="2:15" x14ac:dyDescent="0.35">
      <c r="C194" t="s">
        <v>14</v>
      </c>
      <c r="I194" s="5">
        <v>22000000000</v>
      </c>
      <c r="J194" s="5">
        <v>32000000000</v>
      </c>
      <c r="K194" s="5">
        <v>47000000000</v>
      </c>
      <c r="L194" s="5">
        <v>20000000000</v>
      </c>
      <c r="M194" s="5">
        <v>5000000000</v>
      </c>
      <c r="N194" s="5">
        <v>12000000000</v>
      </c>
      <c r="O194" s="5">
        <v>-10000000000</v>
      </c>
    </row>
    <row r="195" spans="2:15" x14ac:dyDescent="0.35">
      <c r="C195" t="s">
        <v>16</v>
      </c>
      <c r="I195" s="6">
        <v>27.39</v>
      </c>
      <c r="J195" s="6">
        <v>40.22</v>
      </c>
      <c r="K195" s="6">
        <v>59.07</v>
      </c>
      <c r="L195" s="6">
        <v>24.8</v>
      </c>
      <c r="M195" s="6">
        <v>6.17</v>
      </c>
      <c r="N195" s="6">
        <v>15.35</v>
      </c>
      <c r="O195" s="6">
        <v>-15.41</v>
      </c>
    </row>
    <row r="197" spans="2:15" x14ac:dyDescent="0.35">
      <c r="B197" t="s">
        <v>208</v>
      </c>
      <c r="C197" t="s">
        <v>209</v>
      </c>
      <c r="D197" s="5">
        <v>12000000000</v>
      </c>
      <c r="E197" s="5">
        <v>10000000000</v>
      </c>
      <c r="F197" s="5">
        <v>18000000000</v>
      </c>
      <c r="G197" s="5">
        <v>15000000000</v>
      </c>
      <c r="H197" s="5">
        <v>47000000000</v>
      </c>
      <c r="I197" s="5">
        <v>56000000000</v>
      </c>
      <c r="J197" s="5">
        <v>55000000000</v>
      </c>
      <c r="K197" s="5">
        <v>51000000000</v>
      </c>
      <c r="L197" s="5">
        <v>48000000000</v>
      </c>
      <c r="M197" s="5">
        <v>34000000000</v>
      </c>
      <c r="N197" s="5">
        <v>16000000000</v>
      </c>
      <c r="O197" s="5">
        <v>32000000000</v>
      </c>
    </row>
    <row r="198" spans="2:15" x14ac:dyDescent="0.35">
      <c r="C198" t="s">
        <v>210</v>
      </c>
      <c r="H198" s="5">
        <v>55000000000</v>
      </c>
      <c r="I198" s="5">
        <v>56000000000</v>
      </c>
      <c r="J198" s="5">
        <v>55000000000</v>
      </c>
      <c r="K198" s="5">
        <v>51000000000</v>
      </c>
      <c r="L198" s="5">
        <v>48000000000</v>
      </c>
      <c r="M198" s="5">
        <v>34000000000</v>
      </c>
      <c r="N198" s="5">
        <v>16000000000</v>
      </c>
    </row>
    <row r="199" spans="2:15" x14ac:dyDescent="0.35">
      <c r="C199" t="s">
        <v>344</v>
      </c>
      <c r="H199" s="5">
        <v>42</v>
      </c>
      <c r="I199" s="5">
        <v>42</v>
      </c>
      <c r="J199" s="5">
        <v>38</v>
      </c>
      <c r="K199" s="5">
        <v>37</v>
      </c>
      <c r="L199" s="5">
        <v>36</v>
      </c>
      <c r="M199" s="5">
        <v>20</v>
      </c>
      <c r="N199" s="6">
        <v>13.75</v>
      </c>
    </row>
    <row r="200" spans="2:15" x14ac:dyDescent="0.35">
      <c r="C200" t="s">
        <v>66</v>
      </c>
      <c r="H200" s="6">
        <v>0.7087</v>
      </c>
      <c r="I200" s="6">
        <v>0.60140000000000005</v>
      </c>
      <c r="J200" s="6">
        <v>0.55390000000000006</v>
      </c>
      <c r="K200" s="6">
        <v>0.57569999999999999</v>
      </c>
      <c r="L200" s="6">
        <v>0.59729999999999994</v>
      </c>
      <c r="M200" s="6">
        <v>0.47720000000000001</v>
      </c>
      <c r="N200" s="6">
        <v>0.6986</v>
      </c>
    </row>
    <row r="201" spans="2:15" x14ac:dyDescent="0.35">
      <c r="C201" t="s">
        <v>345</v>
      </c>
      <c r="H201" s="6">
        <v>7.7100000000000002E-2</v>
      </c>
      <c r="I201" s="6">
        <v>5.6799999999999996E-2</v>
      </c>
      <c r="J201" s="6">
        <v>6.13E-2</v>
      </c>
      <c r="K201" s="6">
        <v>7.400000000000001E-2</v>
      </c>
      <c r="L201" s="6">
        <v>6.7900000000000002E-2</v>
      </c>
      <c r="M201" s="6">
        <v>3.2000000000000001E-2</v>
      </c>
      <c r="N201" s="6">
        <v>2.8199999999999999E-2</v>
      </c>
    </row>
    <row r="202" spans="2:15" x14ac:dyDescent="0.35">
      <c r="C202" t="s">
        <v>46</v>
      </c>
      <c r="D202" s="6">
        <v>14.82</v>
      </c>
      <c r="E202" s="6">
        <v>12.36</v>
      </c>
      <c r="F202" s="6">
        <v>22.54</v>
      </c>
      <c r="G202" s="6">
        <v>18.89</v>
      </c>
      <c r="H202" s="6">
        <v>59.26</v>
      </c>
      <c r="I202" s="6">
        <v>69.84</v>
      </c>
      <c r="J202" s="6">
        <v>68.599999999999994</v>
      </c>
      <c r="K202" s="6">
        <v>64.27</v>
      </c>
      <c r="L202" s="6">
        <v>60.27</v>
      </c>
      <c r="M202" s="6">
        <v>41.91</v>
      </c>
      <c r="N202" s="6">
        <v>19.68</v>
      </c>
      <c r="O202" s="6">
        <v>39.479999999999997</v>
      </c>
    </row>
    <row r="203" spans="2:15" x14ac:dyDescent="0.35">
      <c r="C203" t="s">
        <v>211</v>
      </c>
      <c r="H203" s="6">
        <v>68.61</v>
      </c>
      <c r="I203" s="6">
        <v>69.84</v>
      </c>
      <c r="J203" s="6">
        <v>68.599999999999994</v>
      </c>
      <c r="K203" s="6">
        <v>64.27</v>
      </c>
      <c r="L203" s="6">
        <v>60.27</v>
      </c>
      <c r="M203" s="6">
        <v>41.91</v>
      </c>
      <c r="N203" s="6">
        <v>19.68</v>
      </c>
    </row>
    <row r="204" spans="2:15" x14ac:dyDescent="0.35">
      <c r="C204" t="s">
        <v>68</v>
      </c>
      <c r="H204" s="5">
        <v>42</v>
      </c>
      <c r="I204" s="5">
        <v>42</v>
      </c>
      <c r="J204" s="5">
        <v>38</v>
      </c>
      <c r="K204" s="5">
        <v>37</v>
      </c>
      <c r="L204" s="5">
        <v>36</v>
      </c>
      <c r="M204" s="5">
        <v>20</v>
      </c>
      <c r="N204" s="6">
        <v>13.75</v>
      </c>
    </row>
    <row r="205" spans="2:15" x14ac:dyDescent="0.35">
      <c r="C205" t="s">
        <v>346</v>
      </c>
      <c r="H205" s="6">
        <v>0.7087</v>
      </c>
      <c r="I205" s="6">
        <v>0.60140000000000005</v>
      </c>
      <c r="J205" s="6">
        <v>0.55390000000000006</v>
      </c>
      <c r="K205" s="6">
        <v>0.57569999999999999</v>
      </c>
      <c r="L205" s="6">
        <v>0.59729999999999994</v>
      </c>
      <c r="M205" s="6">
        <v>0.47720000000000001</v>
      </c>
      <c r="N205" s="6">
        <v>0.6986</v>
      </c>
    </row>
    <row r="206" spans="2:15" x14ac:dyDescent="0.35">
      <c r="C206" t="s">
        <v>347</v>
      </c>
      <c r="H206" s="6">
        <v>7.7100000000000002E-2</v>
      </c>
      <c r="I206" s="6">
        <v>5.6799999999999996E-2</v>
      </c>
      <c r="J206" s="6">
        <v>6.13E-2</v>
      </c>
      <c r="K206" s="6">
        <v>7.400000000000001E-2</v>
      </c>
      <c r="L206" s="6">
        <v>6.7900000000000002E-2</v>
      </c>
      <c r="M206" s="6">
        <v>3.2000000000000001E-2</v>
      </c>
      <c r="N206" s="6">
        <v>2.8199999999999999E-2</v>
      </c>
    </row>
    <row r="207" spans="2:15" x14ac:dyDescent="0.35">
      <c r="C207" t="s">
        <v>212</v>
      </c>
      <c r="D207" s="5">
        <v>110000000000</v>
      </c>
      <c r="E207" s="5">
        <v>110000000000</v>
      </c>
      <c r="F207" s="5">
        <v>123000000000</v>
      </c>
      <c r="G207" s="5">
        <v>104000000000</v>
      </c>
      <c r="H207" s="5">
        <v>439000000000</v>
      </c>
      <c r="I207" s="5">
        <v>428000000000</v>
      </c>
      <c r="J207" s="5">
        <v>352000000000</v>
      </c>
      <c r="K207" s="5">
        <v>338000000000</v>
      </c>
      <c r="L207" s="5">
        <v>318000000000</v>
      </c>
      <c r="M207" s="5">
        <v>235000000000</v>
      </c>
      <c r="N207" s="5">
        <v>132000000000</v>
      </c>
      <c r="O207" s="5">
        <v>150000000000</v>
      </c>
    </row>
    <row r="208" spans="2:15" x14ac:dyDescent="0.35">
      <c r="C208" t="s">
        <v>213</v>
      </c>
      <c r="H208" s="5">
        <v>447000000000</v>
      </c>
      <c r="I208" s="5">
        <v>428000000000</v>
      </c>
      <c r="J208" s="5">
        <v>352000000000</v>
      </c>
      <c r="K208" s="5">
        <v>338000000000</v>
      </c>
      <c r="L208" s="5">
        <v>318000000000</v>
      </c>
      <c r="M208" s="5">
        <v>235000000000</v>
      </c>
      <c r="N208" s="5">
        <v>132000000000</v>
      </c>
    </row>
    <row r="209" spans="3:14" x14ac:dyDescent="0.35">
      <c r="C209" t="s">
        <v>348</v>
      </c>
      <c r="H209" s="5">
        <v>42</v>
      </c>
      <c r="I209" s="5">
        <v>42</v>
      </c>
      <c r="J209" s="5">
        <v>38</v>
      </c>
      <c r="K209" s="5">
        <v>37</v>
      </c>
      <c r="L209" s="5">
        <v>36</v>
      </c>
      <c r="M209" s="5">
        <v>20</v>
      </c>
      <c r="N209" s="6">
        <v>13.75</v>
      </c>
    </row>
    <row r="210" spans="3:14" x14ac:dyDescent="0.35">
      <c r="C210" t="s">
        <v>349</v>
      </c>
      <c r="H210" s="6">
        <v>0.7087</v>
      </c>
      <c r="I210" s="6">
        <v>0.60140000000000005</v>
      </c>
      <c r="J210" s="6">
        <v>0.55390000000000006</v>
      </c>
      <c r="K210" s="6">
        <v>0.57569999999999999</v>
      </c>
      <c r="L210" s="6">
        <v>0.59729999999999994</v>
      </c>
      <c r="M210" s="6">
        <v>0.47720000000000001</v>
      </c>
      <c r="N210" s="6">
        <v>0.6986</v>
      </c>
    </row>
    <row r="211" spans="3:14" x14ac:dyDescent="0.35">
      <c r="C211" t="s">
        <v>350</v>
      </c>
      <c r="H211" s="6">
        <v>7.7100000000000002E-2</v>
      </c>
      <c r="I211" s="6">
        <v>5.6799999999999996E-2</v>
      </c>
      <c r="J211" s="6">
        <v>6.13E-2</v>
      </c>
      <c r="K211" s="6">
        <v>7.400000000000001E-2</v>
      </c>
      <c r="L211" s="6">
        <v>6.7900000000000002E-2</v>
      </c>
      <c r="M211" s="6">
        <v>3.2000000000000001E-2</v>
      </c>
      <c r="N211" s="6">
        <v>2.8199999999999999E-2</v>
      </c>
    </row>
    <row r="212" spans="3:14" x14ac:dyDescent="0.35">
      <c r="C212" t="s">
        <v>214</v>
      </c>
      <c r="I212" s="6">
        <v>9.1999999999999993</v>
      </c>
    </row>
    <row r="213" spans="3:14" x14ac:dyDescent="0.35">
      <c r="C213" t="s">
        <v>215</v>
      </c>
      <c r="I213" s="6">
        <v>7.94</v>
      </c>
    </row>
    <row r="214" spans="3:14" x14ac:dyDescent="0.35">
      <c r="C214" t="s">
        <v>216</v>
      </c>
      <c r="I214" s="6">
        <v>7.42</v>
      </c>
    </row>
    <row r="215" spans="3:14" x14ac:dyDescent="0.35">
      <c r="C215" t="s">
        <v>217</v>
      </c>
      <c r="I215" s="6">
        <v>0.12590000000000001</v>
      </c>
    </row>
    <row r="216" spans="3:14" x14ac:dyDescent="0.35">
      <c r="C216" t="s">
        <v>218</v>
      </c>
      <c r="I216" s="6">
        <v>0.97</v>
      </c>
    </row>
    <row r="217" spans="3:14" x14ac:dyDescent="0.35">
      <c r="C217" t="s">
        <v>219</v>
      </c>
      <c r="I217" s="6">
        <v>1.61</v>
      </c>
    </row>
    <row r="218" spans="3:14" x14ac:dyDescent="0.35">
      <c r="C218" t="s">
        <v>220</v>
      </c>
      <c r="I218" s="6">
        <v>18.920000000000002</v>
      </c>
    </row>
    <row r="219" spans="3:14" x14ac:dyDescent="0.35">
      <c r="C219" t="s">
        <v>221</v>
      </c>
      <c r="I219" s="6">
        <v>27.83</v>
      </c>
    </row>
    <row r="220" spans="3:14" x14ac:dyDescent="0.35">
      <c r="C220" t="s">
        <v>222</v>
      </c>
      <c r="I220" s="6">
        <v>6.71</v>
      </c>
    </row>
    <row r="221" spans="3:14" x14ac:dyDescent="0.35">
      <c r="C221" t="s">
        <v>223</v>
      </c>
      <c r="I221" s="6">
        <v>6.39</v>
      </c>
    </row>
    <row r="222" spans="3:14" x14ac:dyDescent="0.35">
      <c r="C222" t="s">
        <v>325</v>
      </c>
      <c r="I222" s="6">
        <v>4.3899999999999997</v>
      </c>
    </row>
    <row r="223" spans="3:14" x14ac:dyDescent="0.35">
      <c r="C223" t="s">
        <v>326</v>
      </c>
      <c r="I223" s="6">
        <v>1.58</v>
      </c>
    </row>
    <row r="224" spans="3:14" x14ac:dyDescent="0.35">
      <c r="C224" t="s">
        <v>224</v>
      </c>
      <c r="I224" s="6">
        <v>68.61</v>
      </c>
    </row>
    <row r="225" spans="3:9" x14ac:dyDescent="0.35">
      <c r="C225" t="s">
        <v>225</v>
      </c>
      <c r="I225" s="6">
        <v>59.26</v>
      </c>
    </row>
    <row r="226" spans="3:9" x14ac:dyDescent="0.35">
      <c r="C226" t="s">
        <v>226</v>
      </c>
      <c r="I226" s="6">
        <v>559.21</v>
      </c>
    </row>
    <row r="227" spans="3:9" x14ac:dyDescent="0.35">
      <c r="C227" t="s">
        <v>227</v>
      </c>
      <c r="D227" s="6">
        <v>40.94</v>
      </c>
    </row>
    <row r="228" spans="3:9" x14ac:dyDescent="0.35">
      <c r="C228" t="s">
        <v>228</v>
      </c>
      <c r="I228" s="6">
        <v>337.69</v>
      </c>
    </row>
    <row r="229" spans="3:9" x14ac:dyDescent="0.35">
      <c r="C229" t="s">
        <v>229</v>
      </c>
      <c r="I229" s="6">
        <v>19.579999999999998</v>
      </c>
    </row>
    <row r="230" spans="3:9" x14ac:dyDescent="0.35">
      <c r="C230" t="s">
        <v>230</v>
      </c>
      <c r="D230" s="6">
        <v>3.41</v>
      </c>
    </row>
    <row r="231" spans="3:9" x14ac:dyDescent="0.35">
      <c r="C231" t="s">
        <v>231</v>
      </c>
      <c r="D231" s="6">
        <v>2.13</v>
      </c>
    </row>
    <row r="232" spans="3:9" x14ac:dyDescent="0.35">
      <c r="C232" t="s">
        <v>234</v>
      </c>
      <c r="D232" s="6">
        <v>0.22</v>
      </c>
    </row>
    <row r="233" spans="3:9" x14ac:dyDescent="0.35">
      <c r="C233" t="s">
        <v>236</v>
      </c>
      <c r="D233" s="6">
        <v>1.22</v>
      </c>
    </row>
    <row r="234" spans="3:9" x14ac:dyDescent="0.35">
      <c r="C234" t="s">
        <v>237</v>
      </c>
      <c r="I234" s="6">
        <v>683.38</v>
      </c>
    </row>
    <row r="235" spans="3:9" x14ac:dyDescent="0.35">
      <c r="C235" t="s">
        <v>12</v>
      </c>
      <c r="D235" s="5">
        <v>1000000000</v>
      </c>
    </row>
    <row r="236" spans="3:9" x14ac:dyDescent="0.35">
      <c r="C236" t="s">
        <v>238</v>
      </c>
      <c r="I236" s="6">
        <v>10.199999999999999</v>
      </c>
    </row>
    <row r="237" spans="3:9" x14ac:dyDescent="0.35">
      <c r="C237" t="s">
        <v>239</v>
      </c>
      <c r="I237" s="6">
        <v>0.1663</v>
      </c>
    </row>
    <row r="238" spans="3:9" x14ac:dyDescent="0.35">
      <c r="C238" t="s">
        <v>240</v>
      </c>
      <c r="I238" s="6">
        <v>0.20319999999999999</v>
      </c>
    </row>
    <row r="239" spans="3:9" x14ac:dyDescent="0.35">
      <c r="C239" t="s">
        <v>241</v>
      </c>
      <c r="I239" s="6">
        <v>0.2243</v>
      </c>
    </row>
    <row r="240" spans="3:9" x14ac:dyDescent="0.35">
      <c r="C240" t="s">
        <v>242</v>
      </c>
      <c r="I240" s="6">
        <v>0.18010000000000001</v>
      </c>
    </row>
    <row r="241" spans="3:9" x14ac:dyDescent="0.35">
      <c r="C241" t="s">
        <v>243</v>
      </c>
      <c r="D241" s="6">
        <v>51.91</v>
      </c>
    </row>
    <row r="242" spans="3:9" x14ac:dyDescent="0.35">
      <c r="C242" t="s">
        <v>244</v>
      </c>
      <c r="D242" s="6">
        <v>76.89</v>
      </c>
    </row>
    <row r="243" spans="3:9" x14ac:dyDescent="0.35">
      <c r="C243" t="s">
        <v>245</v>
      </c>
      <c r="D243" s="6">
        <v>52.33</v>
      </c>
    </row>
    <row r="244" spans="3:9" x14ac:dyDescent="0.35">
      <c r="C244" t="s">
        <v>246</v>
      </c>
      <c r="D244" s="6">
        <v>76.47</v>
      </c>
    </row>
    <row r="245" spans="3:9" x14ac:dyDescent="0.35">
      <c r="C245" t="s">
        <v>247</v>
      </c>
      <c r="D245" s="6">
        <v>1.75</v>
      </c>
    </row>
    <row r="246" spans="3:9" x14ac:dyDescent="0.35">
      <c r="C246" t="s">
        <v>248</v>
      </c>
      <c r="I246" s="6">
        <v>1.4</v>
      </c>
    </row>
    <row r="247" spans="3:9" x14ac:dyDescent="0.35">
      <c r="C247" t="s">
        <v>249</v>
      </c>
      <c r="I247" s="6">
        <v>4.7300000000000004</v>
      </c>
    </row>
    <row r="248" spans="3:9" x14ac:dyDescent="0.35">
      <c r="C248" t="s">
        <v>42</v>
      </c>
      <c r="I248" s="5">
        <v>436000000000</v>
      </c>
    </row>
    <row r="249" spans="3:9" x14ac:dyDescent="0.35">
      <c r="C249" t="s">
        <v>250</v>
      </c>
      <c r="I249" s="5">
        <v>404000000000</v>
      </c>
    </row>
    <row r="250" spans="3:9" x14ac:dyDescent="0.35">
      <c r="C250" t="s">
        <v>251</v>
      </c>
      <c r="I250" s="5">
        <v>800000000</v>
      </c>
    </row>
    <row r="251" spans="3:9" x14ac:dyDescent="0.35">
      <c r="C251" t="s">
        <v>252</v>
      </c>
      <c r="I251" s="6">
        <v>0.19539999999999999</v>
      </c>
    </row>
    <row r="252" spans="3:9" x14ac:dyDescent="0.35">
      <c r="C252" t="s">
        <v>253</v>
      </c>
      <c r="D252" s="6">
        <v>0.2772</v>
      </c>
    </row>
    <row r="253" spans="3:9" x14ac:dyDescent="0.35">
      <c r="C253" t="s">
        <v>254</v>
      </c>
      <c r="D253" s="6">
        <v>0.1048</v>
      </c>
    </row>
    <row r="254" spans="3:9" x14ac:dyDescent="0.35">
      <c r="C254" t="s">
        <v>255</v>
      </c>
      <c r="D254" s="6">
        <v>0.10800000000000001</v>
      </c>
    </row>
    <row r="255" spans="3:9" x14ac:dyDescent="0.35">
      <c r="C255" t="s">
        <v>256</v>
      </c>
      <c r="D255" s="6">
        <v>0.21690000000000001</v>
      </c>
    </row>
    <row r="256" spans="3:9" x14ac:dyDescent="0.35">
      <c r="C256" t="s">
        <v>257</v>
      </c>
      <c r="D256" s="6">
        <v>0.10339999999999999</v>
      </c>
    </row>
    <row r="257" spans="3:9" x14ac:dyDescent="0.35">
      <c r="C257" t="s">
        <v>258</v>
      </c>
      <c r="D257" s="6">
        <v>-7.690000000000001E-2</v>
      </c>
    </row>
    <row r="258" spans="3:9" x14ac:dyDescent="0.35">
      <c r="C258" t="s">
        <v>351</v>
      </c>
      <c r="I258" s="5">
        <v>26</v>
      </c>
    </row>
    <row r="259" spans="3:9" x14ac:dyDescent="0.35">
      <c r="C259" t="s">
        <v>352</v>
      </c>
      <c r="I259" s="5">
        <v>42</v>
      </c>
    </row>
    <row r="260" spans="3:9" x14ac:dyDescent="0.35">
      <c r="C260" t="s">
        <v>353</v>
      </c>
      <c r="I260" s="6">
        <v>0.7087</v>
      </c>
    </row>
    <row r="261" spans="3:9" x14ac:dyDescent="0.35">
      <c r="C261" t="s">
        <v>354</v>
      </c>
      <c r="I261" s="6">
        <v>7.7100000000000002E-2</v>
      </c>
    </row>
    <row r="262" spans="3:9" x14ac:dyDescent="0.35">
      <c r="C262" t="s">
        <v>355</v>
      </c>
      <c r="I262" t="s">
        <v>566</v>
      </c>
    </row>
    <row r="263" spans="3:9" x14ac:dyDescent="0.35">
      <c r="C263" t="s">
        <v>259</v>
      </c>
      <c r="I263" s="5">
        <v>5</v>
      </c>
    </row>
    <row r="264" spans="3:9" x14ac:dyDescent="0.35">
      <c r="C264" t="s">
        <v>260</v>
      </c>
      <c r="I264" s="6">
        <v>0.36</v>
      </c>
    </row>
    <row r="265" spans="3:9" x14ac:dyDescent="0.35">
      <c r="C265" t="s">
        <v>261</v>
      </c>
      <c r="I265" s="6">
        <v>0.36</v>
      </c>
    </row>
    <row r="266" spans="3:9" x14ac:dyDescent="0.35">
      <c r="C266" t="s">
        <v>262</v>
      </c>
      <c r="I266" s="6">
        <v>0.75</v>
      </c>
    </row>
    <row r="267" spans="3:9" x14ac:dyDescent="0.35">
      <c r="C267" t="s">
        <v>263</v>
      </c>
      <c r="I267" s="6">
        <v>0.86</v>
      </c>
    </row>
    <row r="268" spans="3:9" x14ac:dyDescent="0.35">
      <c r="C268" t="s">
        <v>264</v>
      </c>
      <c r="I268" s="6">
        <v>0.59</v>
      </c>
    </row>
    <row r="269" spans="3:9" x14ac:dyDescent="0.35">
      <c r="C269" t="s">
        <v>265</v>
      </c>
      <c r="I269" s="6">
        <v>0.39</v>
      </c>
    </row>
    <row r="270" spans="3:9" x14ac:dyDescent="0.35">
      <c r="C270" t="s">
        <v>266</v>
      </c>
      <c r="I270" s="6">
        <v>0.75</v>
      </c>
    </row>
    <row r="271" spans="3:9" x14ac:dyDescent="0.35">
      <c r="C271" t="s">
        <v>267</v>
      </c>
      <c r="I271" s="5">
        <v>447000000000</v>
      </c>
    </row>
    <row r="272" spans="3:9" x14ac:dyDescent="0.35">
      <c r="C272" t="s">
        <v>268</v>
      </c>
      <c r="I272" s="5">
        <v>130000000000</v>
      </c>
    </row>
    <row r="273" spans="3:9" x14ac:dyDescent="0.35">
      <c r="C273" t="s">
        <v>269</v>
      </c>
      <c r="I273" s="5">
        <v>63000000000</v>
      </c>
    </row>
    <row r="274" spans="3:9" x14ac:dyDescent="0.35">
      <c r="C274" t="s">
        <v>270</v>
      </c>
      <c r="I274" s="5">
        <v>55000000000</v>
      </c>
    </row>
    <row r="275" spans="3:9" x14ac:dyDescent="0.35">
      <c r="C275" t="s">
        <v>271</v>
      </c>
      <c r="D275" s="5">
        <v>33000000000</v>
      </c>
    </row>
    <row r="276" spans="3:9" x14ac:dyDescent="0.35">
      <c r="C276" t="s">
        <v>272</v>
      </c>
      <c r="D276" s="5">
        <v>330000000000</v>
      </c>
    </row>
    <row r="277" spans="3:9" x14ac:dyDescent="0.35">
      <c r="C277" t="s">
        <v>273</v>
      </c>
      <c r="D277" s="5">
        <v>60000000000</v>
      </c>
    </row>
    <row r="278" spans="3:9" x14ac:dyDescent="0.35">
      <c r="C278" t="s">
        <v>193</v>
      </c>
      <c r="D278" s="5">
        <v>134000000000</v>
      </c>
    </row>
    <row r="279" spans="3:9" x14ac:dyDescent="0.35">
      <c r="C279" t="s">
        <v>192</v>
      </c>
      <c r="I279" s="5">
        <v>270000000000</v>
      </c>
    </row>
    <row r="280" spans="3:9" x14ac:dyDescent="0.35">
      <c r="C280" t="s">
        <v>191</v>
      </c>
      <c r="D280" s="5">
        <v>0</v>
      </c>
    </row>
    <row r="281" spans="3:9" x14ac:dyDescent="0.35">
      <c r="C281" t="s">
        <v>190</v>
      </c>
      <c r="D281" s="5">
        <v>1000000000</v>
      </c>
    </row>
    <row r="282" spans="3:9" x14ac:dyDescent="0.35">
      <c r="C282" t="s">
        <v>23</v>
      </c>
      <c r="D282" s="5">
        <v>1000000000</v>
      </c>
    </row>
    <row r="283" spans="3:9" x14ac:dyDescent="0.35">
      <c r="C283" t="s">
        <v>20</v>
      </c>
      <c r="D283" s="5">
        <v>-32000000000</v>
      </c>
    </row>
    <row r="284" spans="3:9" x14ac:dyDescent="0.35">
      <c r="C284" t="s">
        <v>274</v>
      </c>
      <c r="I284" s="5">
        <v>270000000000</v>
      </c>
    </row>
    <row r="285" spans="3:9" x14ac:dyDescent="0.35">
      <c r="C285" t="s">
        <v>275</v>
      </c>
      <c r="I285" s="5">
        <v>23000000000</v>
      </c>
    </row>
    <row r="286" spans="3:9" x14ac:dyDescent="0.35">
      <c r="C286" t="s">
        <v>276</v>
      </c>
      <c r="I286" s="5">
        <v>-7000000000</v>
      </c>
    </row>
    <row r="287" spans="3:9" x14ac:dyDescent="0.35">
      <c r="C287" t="s">
        <v>277</v>
      </c>
      <c r="I287" s="5">
        <v>-31000000000</v>
      </c>
    </row>
    <row r="288" spans="3:9" x14ac:dyDescent="0.35">
      <c r="C288" t="s">
        <v>278</v>
      </c>
      <c r="I288" s="5">
        <v>-7000000000</v>
      </c>
    </row>
    <row r="289" spans="3:9" x14ac:dyDescent="0.35">
      <c r="C289" t="s">
        <v>279</v>
      </c>
      <c r="I289" s="5">
        <v>16000000000</v>
      </c>
    </row>
  </sheetData>
  <pageMargins left="0.7" right="0.7" top="0.75" bottom="0.75" header="0.3" footer="0.3"/>
  <ignoredErrors>
    <ignoredError sqref="A1:O290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29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1379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1380</v>
      </c>
      <c r="D2" s="2" vm="183">
        <f ca="1">IFERROR(_xlfn.STOCKHISTORY("XIDX:" &amp; $C$1, D3, , 0, 0, 1), "Libur")</f>
        <v>142</v>
      </c>
      <c r="H2" s="2" vm="183">
        <f ca="1">IFERROR(INDEX(D2:G2,COUNT(D2:G2)),"")</f>
        <v>142</v>
      </c>
      <c r="I2" s="2" vm="321">
        <f t="shared" ref="I2:O2" ca="1" si="0">IFERROR(_xlfn.STOCKHISTORY("XIDX:" &amp; $C$1, I1, , 0, 0, 1), "Libur")</f>
        <v>258</v>
      </c>
      <c r="J2" s="2" vm="163">
        <f t="shared" ca="1" si="0"/>
        <v>278</v>
      </c>
      <c r="K2" s="2" vm="161">
        <f t="shared" ca="1" si="0"/>
        <v>200</v>
      </c>
      <c r="L2" s="2" vm="116">
        <f t="shared" ca="1" si="0"/>
        <v>228</v>
      </c>
      <c r="M2" s="2" vm="322">
        <f t="shared" ca="1" si="0"/>
        <v>394</v>
      </c>
      <c r="N2" s="2" vm="323">
        <f t="shared" ca="1" si="0"/>
        <v>298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15193567963</v>
      </c>
      <c r="H4" s="2">
        <f>IFERROR(SUM(D4:G4)*(4/MAX(1,COUNT(D4:G4))),"")</f>
        <v>60774271852</v>
      </c>
      <c r="I4" s="2">
        <f t="shared" ref="I4:O4" si="1">IFERROR(INDEX(I51:I500,MATCH($C$4,$C$51:$C$500,0)),"")</f>
        <v>37426376051</v>
      </c>
      <c r="J4" s="2">
        <f t="shared" si="1"/>
        <v>15123139103</v>
      </c>
      <c r="K4" s="2">
        <f t="shared" si="1"/>
        <v>65608463022</v>
      </c>
      <c r="L4" s="2">
        <f t="shared" si="1"/>
        <v>32201432195</v>
      </c>
      <c r="M4" s="2">
        <f t="shared" si="1"/>
        <v>63302355439</v>
      </c>
      <c r="N4" s="2">
        <f t="shared" si="1"/>
        <v>75820719507</v>
      </c>
      <c r="O4" s="2">
        <f t="shared" si="1"/>
        <v>72329941765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2753108919</v>
      </c>
      <c r="H5" s="2">
        <f>IFERROR(SUM(D5:G5)*(4/MAX(1,COUNT(D5:G5))),"")</f>
        <v>11012435676</v>
      </c>
      <c r="I5" s="2">
        <f t="shared" ref="I5:O5" si="2">IFERROR(INDEX(I51:I500,MATCH($C$5,$C$51:$C$500,0)),"")</f>
        <v>-3217382685</v>
      </c>
      <c r="J5" s="2">
        <f t="shared" si="2"/>
        <v>-12120770615</v>
      </c>
      <c r="K5" s="2">
        <f t="shared" si="2"/>
        <v>2367229384</v>
      </c>
      <c r="L5" s="2">
        <f t="shared" si="2"/>
        <v>1512125497</v>
      </c>
      <c r="M5" s="2">
        <f t="shared" si="2"/>
        <v>10097631267</v>
      </c>
      <c r="N5" s="2">
        <f t="shared" si="2"/>
        <v>7344804055</v>
      </c>
      <c r="O5" s="2">
        <f t="shared" si="2"/>
        <v>11941391446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112399728533</v>
      </c>
      <c r="H6" s="2">
        <f>IFERROR(INDEX(D6:G6,COUNT(D6:G6)),"")</f>
        <v>112399728533</v>
      </c>
      <c r="I6" s="2">
        <f t="shared" ref="I6:O6" si="3">IFERROR(INDEX(I51:I500,MATCH($C$6,$C$51:$C$500,0)),"")</f>
        <v>109987689612</v>
      </c>
      <c r="J6" s="2">
        <f t="shared" si="3"/>
        <v>114385144560</v>
      </c>
      <c r="K6" s="2">
        <f t="shared" si="3"/>
        <v>128154353527</v>
      </c>
      <c r="L6" s="2">
        <f t="shared" si="3"/>
        <v>126100992373</v>
      </c>
      <c r="M6" s="2">
        <f t="shared" si="3"/>
        <v>127087482647</v>
      </c>
      <c r="N6" s="2">
        <f t="shared" si="3"/>
        <v>119405495291</v>
      </c>
      <c r="O6" s="2">
        <f t="shared" si="3"/>
        <v>67988151235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</v>
      </c>
      <c r="H7" s="3">
        <f>IFERROR(INDEX(D7:G7,COUNT(D7:G7)),"")</f>
        <v>1</v>
      </c>
      <c r="I7" s="3">
        <f t="shared" ref="I7:O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0.8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-14000000000</v>
      </c>
      <c r="H8" s="2">
        <f>IFERROR(INDEX(D8:G8,COUNT(D8:G8)),"")</f>
        <v>-14000000000</v>
      </c>
      <c r="I8" s="2">
        <f t="shared" ref="I8:O8" si="5">IFERROR(INDEX(I51:I500,MATCH($C$8,$C$51:$C$500,0)),"")</f>
        <v>-66000000000</v>
      </c>
      <c r="J8" s="2">
        <f t="shared" si="5"/>
        <v>-66000000000</v>
      </c>
      <c r="K8" s="2">
        <f t="shared" si="5"/>
        <v>-27000000000</v>
      </c>
      <c r="L8" s="2">
        <f t="shared" si="5"/>
        <v>-5000000000</v>
      </c>
      <c r="M8" s="2">
        <f t="shared" si="5"/>
        <v>7000000000</v>
      </c>
      <c r="N8" s="2">
        <f t="shared" si="5"/>
        <v>-60000000000</v>
      </c>
      <c r="O8" s="2">
        <f t="shared" si="5"/>
        <v>-59000000000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-13.58</v>
      </c>
      <c r="H9" s="3">
        <f>IFERROR(INDEX(D9:G9,COUNT(D9:G9)),"")</f>
        <v>-13.58</v>
      </c>
      <c r="I9" s="3">
        <f t="shared" ref="I9:O9" si="6">IFERROR(INDEX(I51:I500,MATCH($C$9,$C$51:$C$500,0)),"")</f>
        <v>-65.69</v>
      </c>
      <c r="J9" s="3">
        <f t="shared" si="6"/>
        <v>-66.14</v>
      </c>
      <c r="K9" s="3">
        <f t="shared" si="6"/>
        <v>-26.55</v>
      </c>
      <c r="L9" s="3">
        <f t="shared" si="6"/>
        <v>-5.23</v>
      </c>
      <c r="M9" s="3">
        <f t="shared" si="6"/>
        <v>6.58</v>
      </c>
      <c r="N9" s="3">
        <f t="shared" si="6"/>
        <v>-59.76</v>
      </c>
      <c r="O9" s="3">
        <f t="shared" si="6"/>
        <v>-74.08</v>
      </c>
    </row>
    <row r="10" spans="1:15" x14ac:dyDescent="0.35">
      <c r="C10" t="s">
        <v>17</v>
      </c>
      <c r="D10" s="3">
        <f ca="1">IFERROR(IF(D9=0,"",D2/D9),"")</f>
        <v>-10.456553755522828</v>
      </c>
      <c r="I10" s="3">
        <f t="shared" ref="I10:O10" ca="1" si="7">IFERROR(IF(I9=0,"",I2/I9),"")</f>
        <v>-3.9275384381184351</v>
      </c>
      <c r="J10" s="3">
        <f t="shared" ca="1" si="7"/>
        <v>-4.2032053220441483</v>
      </c>
      <c r="K10" s="3">
        <f t="shared" ca="1" si="7"/>
        <v>-7.5329566854990579</v>
      </c>
      <c r="L10" s="3">
        <f t="shared" ca="1" si="7"/>
        <v>-43.594646271510513</v>
      </c>
      <c r="M10" s="3">
        <f t="shared" ca="1" si="7"/>
        <v>59.878419452887535</v>
      </c>
      <c r="N10" s="3">
        <f t="shared" ca="1" si="7"/>
        <v>-4.9866131191432395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8380167220</v>
      </c>
      <c r="H11" s="2">
        <f>IFERROR(INDEX(D11:G11,COUNT(D11:G11)),"")</f>
        <v>8380167220</v>
      </c>
      <c r="I11" s="2">
        <f t="shared" ref="I11:O11" si="8">IFERROR(INDEX(I51:I500,MATCH($C$11,$C$51:$C$500,0)),"")</f>
        <v>11128242555</v>
      </c>
      <c r="J11" s="2">
        <f t="shared" si="8"/>
        <v>8462175175</v>
      </c>
      <c r="K11" s="2">
        <f t="shared" si="8"/>
        <v>12013303986</v>
      </c>
      <c r="L11" s="2">
        <f t="shared" si="8"/>
        <v>28125478448</v>
      </c>
      <c r="M11" s="2">
        <f t="shared" si="8"/>
        <v>14258746850</v>
      </c>
      <c r="N11" s="2">
        <f t="shared" si="8"/>
        <v>5924300258</v>
      </c>
      <c r="O11" s="2">
        <f t="shared" si="8"/>
        <v>4401540071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178000000000</v>
      </c>
      <c r="H12" s="2">
        <f>IFERROR(INDEX(D12:G12,COUNT(D12:G12)),"")</f>
        <v>178000000000</v>
      </c>
      <c r="I12" s="2">
        <f t="shared" ref="I12:O12" si="9">IFERROR(INDEX(I51:I500,MATCH($C$12,$C$51:$C$500,0)),"")</f>
        <v>163000000000</v>
      </c>
      <c r="J12" s="2">
        <f t="shared" si="9"/>
        <v>96000000000</v>
      </c>
      <c r="K12" s="2">
        <f t="shared" si="9"/>
        <v>30000000000</v>
      </c>
      <c r="L12" s="2">
        <f t="shared" si="9"/>
        <v>6000000000</v>
      </c>
      <c r="M12" s="2">
        <f t="shared" si="9"/>
        <v>-2000000000</v>
      </c>
      <c r="N12" s="2">
        <f t="shared" si="9"/>
        <v>-1000000000</v>
      </c>
      <c r="O12" s="2">
        <f t="shared" si="9"/>
        <v>-4000000000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186000000000</v>
      </c>
      <c r="H13" s="2">
        <f>IFERROR(INDEX(D13:G13,COUNT(D13:G13)),"")</f>
        <v>186000000000</v>
      </c>
      <c r="I13" s="2">
        <f t="shared" ref="I13:O13" si="10">IFERROR(INDEX(I51:I500,MATCH($C$13,$C$51:$C$500,0)),"")</f>
        <v>175000000000</v>
      </c>
      <c r="J13" s="2">
        <f t="shared" si="10"/>
        <v>104000000000</v>
      </c>
      <c r="K13" s="2">
        <f t="shared" si="10"/>
        <v>42000000000</v>
      </c>
      <c r="L13" s="2">
        <f t="shared" si="10"/>
        <v>34000000000</v>
      </c>
      <c r="M13" s="2">
        <f t="shared" si="10"/>
        <v>12000000000</v>
      </c>
      <c r="N13" s="2">
        <f t="shared" si="10"/>
        <v>5000000000</v>
      </c>
      <c r="O13" s="2">
        <f t="shared" si="10"/>
        <v>0</v>
      </c>
    </row>
    <row r="14" spans="1:15" x14ac:dyDescent="0.35">
      <c r="C14" t="s">
        <v>26</v>
      </c>
      <c r="D14" s="2">
        <f>IFERROR(INDEX(D51:D500,MATCH($C$14,$C$51:$C$500,0)),"")</f>
        <v>-1152055081</v>
      </c>
      <c r="H14" s="2">
        <f>IFERROR(SUM(D14:G14)*(4/MAX(1,COUNT(D14:G14))),"")</f>
        <v>-4608220324</v>
      </c>
      <c r="I14" s="2">
        <f t="shared" ref="I14:O14" si="11">IFERROR(INDEX(I51:I500,MATCH($C$14,$C$51:$C$500,0)),"")</f>
        <v>-3175158828</v>
      </c>
      <c r="J14" s="2">
        <f t="shared" si="11"/>
        <v>-2790947738</v>
      </c>
      <c r="K14" s="2">
        <f t="shared" si="11"/>
        <v>-842114089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-33850080</v>
      </c>
      <c r="J15" s="2">
        <f t="shared" si="12"/>
        <v>0</v>
      </c>
      <c r="K15" s="2">
        <f t="shared" si="12"/>
        <v>-58794780</v>
      </c>
      <c r="L15" s="2">
        <f t="shared" si="12"/>
        <v>0</v>
      </c>
      <c r="M15" s="2">
        <f t="shared" si="12"/>
        <v>-880000</v>
      </c>
      <c r="N15" s="2">
        <f t="shared" si="12"/>
        <v>-12688720</v>
      </c>
      <c r="O15" s="2">
        <f t="shared" si="12"/>
        <v>-26760500</v>
      </c>
    </row>
    <row r="16" spans="1:15" x14ac:dyDescent="0.35">
      <c r="C16" t="s">
        <v>28</v>
      </c>
      <c r="D16" s="2">
        <f>IFERROR(INDEX(D51:D500,MATCH($C$16,$C$51:$C$500,0)),"")</f>
        <v>2412038921</v>
      </c>
      <c r="H16" s="2">
        <f>IFERROR(SUM(D16:G16)*(4/MAX(1,COUNT(D16:G16))),"")</f>
        <v>9648155684</v>
      </c>
      <c r="I16" s="2">
        <f t="shared" ref="I16:O16" si="13">IFERROR(INDEX(I51:I500,MATCH($C$16,$C$51:$C$500,0)),"")</f>
        <v>-4283656997</v>
      </c>
      <c r="J16" s="2">
        <f t="shared" si="13"/>
        <v>-13860818950</v>
      </c>
      <c r="K16" s="2">
        <f t="shared" si="13"/>
        <v>1157758817</v>
      </c>
      <c r="L16" s="2">
        <f t="shared" si="13"/>
        <v>721876100</v>
      </c>
      <c r="M16" s="2">
        <f t="shared" si="13"/>
        <v>9072601203</v>
      </c>
      <c r="N16" s="2">
        <f t="shared" si="13"/>
        <v>7320212486</v>
      </c>
      <c r="O16" s="2">
        <f t="shared" si="13"/>
        <v>11977192757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142000000000</v>
      </c>
      <c r="H20" s="2">
        <f t="shared" ref="H20:O20" ca="1" si="14">IFERROR(H21*H2,"")</f>
        <v>142000000000</v>
      </c>
      <c r="I20" s="2">
        <f t="shared" ca="1" si="14"/>
        <v>258000000000</v>
      </c>
      <c r="J20" s="2">
        <f t="shared" ca="1" si="14"/>
        <v>278000000000</v>
      </c>
      <c r="K20" s="2">
        <f t="shared" ca="1" si="14"/>
        <v>200000000000</v>
      </c>
      <c r="L20" s="2">
        <f t="shared" ca="1" si="14"/>
        <v>228000000000</v>
      </c>
      <c r="M20" s="2">
        <f t="shared" ca="1" si="14"/>
        <v>394000000000</v>
      </c>
      <c r="N20" s="2">
        <f t="shared" ca="1" si="14"/>
        <v>298000000000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1000000000</v>
      </c>
      <c r="H21" s="2">
        <f>IFERROR(INDEX(D21:G21,COUNT(D21:G21)),"")</f>
        <v>1000000000</v>
      </c>
      <c r="I21" s="2">
        <f t="shared" ref="I21:O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800000000</v>
      </c>
    </row>
    <row r="23" spans="1:15" x14ac:dyDescent="0.35">
      <c r="B23" t="s">
        <v>43</v>
      </c>
      <c r="C23" t="s">
        <v>44</v>
      </c>
      <c r="D23" s="3">
        <f>IFERROR(D5/D6*100,"")</f>
        <v>2.4493910749897414</v>
      </c>
      <c r="H23" s="3">
        <f t="shared" ref="H23:O23" si="16">IFERROR(H5/H6*100,"")</f>
        <v>9.7975642999589656</v>
      </c>
      <c r="I23" s="3">
        <f t="shared" si="16"/>
        <v>-2.925220719109435</v>
      </c>
      <c r="J23" s="3">
        <f t="shared" si="16"/>
        <v>-10.596455214201463</v>
      </c>
      <c r="K23" s="3">
        <f t="shared" si="16"/>
        <v>1.8471704775142608</v>
      </c>
      <c r="L23" s="3">
        <f t="shared" si="16"/>
        <v>1.1991384592178416</v>
      </c>
      <c r="M23" s="3">
        <f t="shared" si="16"/>
        <v>7.9454176419933704</v>
      </c>
      <c r="N23" s="3">
        <f t="shared" si="16"/>
        <v>6.151144080178363</v>
      </c>
      <c r="O23" s="3">
        <f t="shared" si="16"/>
        <v>17.563930227672707</v>
      </c>
    </row>
    <row r="24" spans="1:15" x14ac:dyDescent="0.35">
      <c r="C24" t="s">
        <v>45</v>
      </c>
      <c r="D24" s="4" t="str">
        <f>IFERROR(_xlfn.RRI(5,I23,D23),"")</f>
        <v/>
      </c>
      <c r="H24" s="4">
        <f t="shared" ref="H24:O24" si="17">IFERROR(_xlfn.RRI(5,M23,H23),"")</f>
        <v>4.2798213336130431E-2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2.75</v>
      </c>
      <c r="H25" s="3">
        <f>IFERROR(INDEX(D25:G25,COUNT(D25:G25)),"")</f>
        <v>2.75</v>
      </c>
      <c r="I25" s="3">
        <f t="shared" ref="I25:O25" si="18">IFERROR(INDEX(I51:I500,MATCH($C$25,$C$51:$C$500,0)),"")</f>
        <v>-3.14</v>
      </c>
      <c r="J25" s="3">
        <f t="shared" si="18"/>
        <v>-12.21</v>
      </c>
      <c r="K25" s="3">
        <f t="shared" si="18"/>
        <v>2.41</v>
      </c>
      <c r="L25" s="3">
        <f t="shared" si="18"/>
        <v>1.42</v>
      </c>
      <c r="M25" s="3">
        <f t="shared" si="18"/>
        <v>10.039999999999999</v>
      </c>
      <c r="N25" s="3">
        <f t="shared" si="18"/>
        <v>7.31</v>
      </c>
      <c r="O25" s="3">
        <f t="shared" si="18"/>
        <v>14.95</v>
      </c>
    </row>
    <row r="26" spans="1:15" x14ac:dyDescent="0.35">
      <c r="C26" t="s">
        <v>48</v>
      </c>
      <c r="D26" s="4" t="str">
        <f>IFERROR(_xlfn.RRI(5,I25,D25),"")</f>
        <v/>
      </c>
      <c r="H26" s="4">
        <f t="shared" ref="H26:O26" si="19">IFERROR(_xlfn.RRI(5,M25,H25),"")</f>
        <v>-0.22817330346901332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15.193567963</v>
      </c>
      <c r="H27" s="3">
        <f t="shared" ref="H27:O27" si="20">IFERROR(H4/H21,"")</f>
        <v>60.774271851999998</v>
      </c>
      <c r="I27" s="3">
        <f t="shared" si="20"/>
        <v>37.426376050999998</v>
      </c>
      <c r="J27" s="3">
        <f t="shared" si="20"/>
        <v>15.123139103</v>
      </c>
      <c r="K27" s="3">
        <f t="shared" si="20"/>
        <v>65.608463021999995</v>
      </c>
      <c r="L27" s="3">
        <f t="shared" si="20"/>
        <v>32.201432195000002</v>
      </c>
      <c r="M27" s="3">
        <f t="shared" si="20"/>
        <v>63.302355439000003</v>
      </c>
      <c r="N27" s="3">
        <f t="shared" si="20"/>
        <v>75.820719507000007</v>
      </c>
      <c r="O27" s="3">
        <f t="shared" si="20"/>
        <v>90.412427206250001</v>
      </c>
    </row>
    <row r="28" spans="1:15" x14ac:dyDescent="0.35">
      <c r="C28" t="s">
        <v>50</v>
      </c>
      <c r="D28" s="4">
        <f>IFERROR(_xlfn.RRI(5,I27,D27),"")</f>
        <v>-0.16498091990466457</v>
      </c>
      <c r="H28" s="4">
        <f t="shared" ref="H28:O28" si="21">IFERROR(_xlfn.RRI(5,M27,H27),"")</f>
        <v>-8.1180690690246804E-3</v>
      </c>
      <c r="I28" s="4">
        <f t="shared" si="21"/>
        <v>-0.13168365709934349</v>
      </c>
      <c r="J28" s="4">
        <f t="shared" si="21"/>
        <v>-0.30066902645680993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-1.8757961783439492</v>
      </c>
      <c r="I29" s="4">
        <f t="shared" si="22"/>
        <v>-0.74283374283374282</v>
      </c>
      <c r="J29" s="4">
        <f t="shared" si="22"/>
        <v>-6.0663900414937757</v>
      </c>
      <c r="K29" s="4">
        <f t="shared" si="22"/>
        <v>0.69718309859154948</v>
      </c>
      <c r="L29" s="4">
        <f t="shared" si="22"/>
        <v>-0.85856573705179284</v>
      </c>
      <c r="M29" s="4">
        <f t="shared" si="22"/>
        <v>0.37346101231190149</v>
      </c>
      <c r="N29" s="4">
        <f t="shared" si="22"/>
        <v>-0.51103678929765883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0.62383533391489465</v>
      </c>
      <c r="I30" s="4">
        <f t="shared" si="23"/>
        <v>1.4747756266802883</v>
      </c>
      <c r="J30" s="4">
        <f t="shared" si="23"/>
        <v>-0.7694940803912923</v>
      </c>
      <c r="K30" s="4">
        <f t="shared" si="23"/>
        <v>1.0374392860758281</v>
      </c>
      <c r="L30" s="4">
        <f t="shared" si="23"/>
        <v>-0.49130751973312836</v>
      </c>
      <c r="M30" s="4">
        <f t="shared" si="23"/>
        <v>-0.16510479126809485</v>
      </c>
      <c r="N30" s="4">
        <f t="shared" si="23"/>
        <v>-0.16139050958075932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89.84</v>
      </c>
      <c r="H32" s="3">
        <f>IFERROR(INDEX(D32:G32,COUNT(D32:G32)),"")</f>
        <v>89.84</v>
      </c>
      <c r="I32" s="3">
        <f t="shared" ref="I32:O32" si="24">IFERROR(INDEX(I51:I500,MATCH($C$32,$C$51:$C$500,0)),"")</f>
        <v>87.09</v>
      </c>
      <c r="J32" s="3">
        <f t="shared" si="24"/>
        <v>90.31</v>
      </c>
      <c r="K32" s="3">
        <f t="shared" si="24"/>
        <v>102.43</v>
      </c>
      <c r="L32" s="3">
        <f t="shared" si="24"/>
        <v>100.06</v>
      </c>
      <c r="M32" s="3">
        <f t="shared" si="24"/>
        <v>100.35</v>
      </c>
      <c r="N32" s="3">
        <f t="shared" si="24"/>
        <v>91.7</v>
      </c>
      <c r="O32" s="3">
        <f t="shared" si="24"/>
        <v>66.62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1.6</v>
      </c>
      <c r="H33" s="3">
        <f>IFERROR(INDEX(D33:G33,COUNT(D33:G33)),"")</f>
        <v>1.6</v>
      </c>
      <c r="I33" s="3">
        <f t="shared" ref="I33:O33" si="25">IFERROR(INDEX(I51:I500,MATCH($C$33,$C$51:$C$500,0)),"")</f>
        <v>2.96</v>
      </c>
      <c r="J33" s="3">
        <f t="shared" si="25"/>
        <v>3.08</v>
      </c>
      <c r="K33" s="3">
        <f t="shared" si="25"/>
        <v>1.95</v>
      </c>
      <c r="L33" s="3">
        <f t="shared" si="25"/>
        <v>2.2799999999999998</v>
      </c>
      <c r="M33" s="3">
        <f t="shared" si="25"/>
        <v>3.93</v>
      </c>
      <c r="N33" s="3">
        <f t="shared" si="25"/>
        <v>3.25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52.36</v>
      </c>
      <c r="H34" s="3">
        <f>IFERROR(INDEX(D34:G34,COUNT(D34:G34)),"")</f>
        <v>52.36</v>
      </c>
      <c r="I34" s="3">
        <f t="shared" ref="I34:O34" si="26">IFERROR(INDEX(I51:I500,MATCH($C$34,$C$51:$C$500,0)),"")</f>
        <v>-82.17</v>
      </c>
      <c r="J34" s="3">
        <f t="shared" si="26"/>
        <v>-22.77</v>
      </c>
      <c r="K34" s="3">
        <f t="shared" si="26"/>
        <v>82.99</v>
      </c>
      <c r="L34" s="3">
        <f t="shared" si="26"/>
        <v>160.56</v>
      </c>
      <c r="M34" s="3">
        <f t="shared" si="26"/>
        <v>39.24</v>
      </c>
      <c r="N34" s="3">
        <f t="shared" si="26"/>
        <v>40.770000000000003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9.48</v>
      </c>
      <c r="H35" s="3">
        <f>IFERROR(INDEX(D35:G35,COUNT(D35:G35)),"")</f>
        <v>9.48</v>
      </c>
      <c r="I35" s="3">
        <f t="shared" ref="I35:O35" si="27">IFERROR(INDEX(I51:I500,MATCH($C$35,$C$51:$C$500,0)),"")</f>
        <v>6.89</v>
      </c>
      <c r="J35" s="3">
        <f t="shared" si="27"/>
        <v>18.38</v>
      </c>
      <c r="K35" s="3">
        <f t="shared" si="27"/>
        <v>3.05</v>
      </c>
      <c r="L35" s="3">
        <f t="shared" si="27"/>
        <v>7.08</v>
      </c>
      <c r="M35" s="3">
        <f t="shared" si="27"/>
        <v>6.22</v>
      </c>
      <c r="N35" s="3">
        <f t="shared" si="27"/>
        <v>3.93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0.17929999999999999</v>
      </c>
      <c r="N36" s="4">
        <f t="shared" si="28"/>
        <v>0.19829999999999998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1.8</v>
      </c>
      <c r="N37" s="3">
        <f t="shared" si="29"/>
        <v>1.45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15193567963</v>
      </c>
      <c r="E51" s="5">
        <v>12727017817</v>
      </c>
      <c r="F51" s="5">
        <v>6723485195</v>
      </c>
      <c r="G51" s="5">
        <v>2217304550</v>
      </c>
      <c r="I51" s="5">
        <v>37426376051</v>
      </c>
      <c r="J51" s="5">
        <v>15123139103</v>
      </c>
      <c r="K51" s="5">
        <v>65608463022</v>
      </c>
      <c r="L51" s="5">
        <v>32201432195</v>
      </c>
      <c r="M51" s="5">
        <v>63302355439</v>
      </c>
      <c r="N51" s="5">
        <v>75820719507</v>
      </c>
      <c r="O51" s="5">
        <v>72329941765</v>
      </c>
    </row>
    <row r="52" spans="2:15" x14ac:dyDescent="0.35">
      <c r="C52" t="s">
        <v>75</v>
      </c>
      <c r="D52" s="5">
        <v>-7723008140</v>
      </c>
      <c r="E52" s="5">
        <v>-8018785733</v>
      </c>
      <c r="F52" s="5">
        <v>-3258136456</v>
      </c>
      <c r="G52" s="5">
        <v>-1806363211</v>
      </c>
      <c r="I52" s="5">
        <v>-23697649318</v>
      </c>
      <c r="J52" s="5">
        <v>-10863744894</v>
      </c>
      <c r="K52" s="5">
        <v>-48220028987</v>
      </c>
      <c r="L52" s="5">
        <v>-18369177980</v>
      </c>
      <c r="M52" s="5">
        <v>-40256008132</v>
      </c>
      <c r="N52" s="5">
        <v>-49557339158</v>
      </c>
      <c r="O52" s="5">
        <v>-47469199476</v>
      </c>
    </row>
    <row r="53" spans="2:15" x14ac:dyDescent="0.35">
      <c r="C53" t="s">
        <v>76</v>
      </c>
      <c r="D53" s="5">
        <v>7470559823</v>
      </c>
      <c r="E53" s="5">
        <v>4708232084</v>
      </c>
      <c r="F53" s="5">
        <v>3465348739</v>
      </c>
      <c r="G53" s="5">
        <v>410941339</v>
      </c>
      <c r="I53" s="5">
        <v>13728726733</v>
      </c>
      <c r="J53" s="5">
        <v>4259394209</v>
      </c>
      <c r="K53" s="5">
        <v>17388434035</v>
      </c>
      <c r="L53" s="5">
        <v>13832254215</v>
      </c>
      <c r="M53" s="5">
        <v>23046347307</v>
      </c>
      <c r="N53" s="5">
        <v>26263380349</v>
      </c>
      <c r="O53" s="5">
        <v>24860742289</v>
      </c>
    </row>
    <row r="54" spans="2:15" x14ac:dyDescent="0.35">
      <c r="C54" t="s">
        <v>77</v>
      </c>
      <c r="D54" s="5">
        <v>-3469209731</v>
      </c>
      <c r="E54" s="5">
        <v>-3406045205</v>
      </c>
      <c r="F54" s="5">
        <v>-3810706808</v>
      </c>
      <c r="G54" s="5">
        <v>-3038973626</v>
      </c>
      <c r="I54" s="5">
        <v>-14149133148</v>
      </c>
      <c r="J54" s="5">
        <v>-13939789972</v>
      </c>
      <c r="K54" s="5">
        <v>-14146089461</v>
      </c>
      <c r="L54" s="5">
        <v>-13698184786</v>
      </c>
      <c r="M54" s="5">
        <v>-11883440453</v>
      </c>
      <c r="N54" s="5">
        <v>-16527437017</v>
      </c>
      <c r="O54" s="5">
        <v>-10161884059</v>
      </c>
    </row>
    <row r="55" spans="2:15" x14ac:dyDescent="0.35">
      <c r="C55" t="s">
        <v>78</v>
      </c>
      <c r="D55" s="5">
        <v>-839794834</v>
      </c>
      <c r="E55" s="5">
        <v>-244463158</v>
      </c>
      <c r="F55" s="5">
        <v>-1182415409</v>
      </c>
      <c r="G55" s="5">
        <v>-259617060</v>
      </c>
      <c r="I55" s="5">
        <v>-2881779945</v>
      </c>
      <c r="J55" s="5">
        <v>-2824424370</v>
      </c>
      <c r="K55" s="5">
        <v>-3081729885</v>
      </c>
      <c r="L55" s="5">
        <v>-3191722797</v>
      </c>
      <c r="M55" s="5">
        <v>-3191736883</v>
      </c>
      <c r="N55" s="5">
        <v>-8049295507</v>
      </c>
      <c r="O55" s="5">
        <v>-3268210883</v>
      </c>
    </row>
    <row r="56" spans="2:15" x14ac:dyDescent="0.35">
      <c r="C56" t="s">
        <v>79</v>
      </c>
      <c r="D56" s="5">
        <v>-2629414897</v>
      </c>
      <c r="E56" s="5">
        <v>-3161582047</v>
      </c>
      <c r="F56" s="5">
        <v>-2628291399</v>
      </c>
      <c r="G56" s="5">
        <v>-2779356566</v>
      </c>
      <c r="I56" s="5">
        <v>-11267353203</v>
      </c>
      <c r="J56" s="5">
        <v>-11115365602</v>
      </c>
      <c r="K56" s="5">
        <v>-11064359576</v>
      </c>
      <c r="L56" s="5">
        <v>-10506461989</v>
      </c>
      <c r="M56" s="5">
        <v>-8691703570</v>
      </c>
      <c r="N56" s="5">
        <v>-8478141510</v>
      </c>
      <c r="O56" s="5">
        <v>-6893673176</v>
      </c>
    </row>
    <row r="57" spans="2:15" x14ac:dyDescent="0.35">
      <c r="C57" t="s">
        <v>81</v>
      </c>
      <c r="D57" s="5">
        <v>4001350092</v>
      </c>
      <c r="E57" s="5">
        <v>1302186879</v>
      </c>
      <c r="F57" s="5">
        <v>-345358069</v>
      </c>
      <c r="G57" s="5">
        <v>-2628032287</v>
      </c>
      <c r="I57" s="5">
        <v>-420406415</v>
      </c>
      <c r="J57" s="5">
        <v>-9680395763</v>
      </c>
      <c r="K57" s="5">
        <v>3242344574</v>
      </c>
      <c r="L57" s="5">
        <v>134069429</v>
      </c>
      <c r="M57" s="5">
        <v>11162906854</v>
      </c>
      <c r="N57" s="5">
        <v>9735943332</v>
      </c>
      <c r="O57" s="5">
        <v>14698858230</v>
      </c>
    </row>
    <row r="58" spans="2:15" x14ac:dyDescent="0.35">
      <c r="C58" t="s">
        <v>82</v>
      </c>
      <c r="D58" s="5">
        <v>-1589311171</v>
      </c>
      <c r="E58" s="5">
        <v>-700680601</v>
      </c>
      <c r="F58" s="5">
        <v>-1000301944</v>
      </c>
      <c r="G58" s="5">
        <v>-959887179</v>
      </c>
      <c r="I58" s="5">
        <v>-3863250582</v>
      </c>
      <c r="J58" s="5">
        <v>-4180423187</v>
      </c>
      <c r="K58" s="5">
        <v>-2084585757</v>
      </c>
      <c r="L58" s="5">
        <v>587806671</v>
      </c>
      <c r="M58" s="5">
        <v>-2090305651</v>
      </c>
      <c r="N58" s="5">
        <v>-2415730846</v>
      </c>
      <c r="O58" s="5">
        <v>-2721665473</v>
      </c>
    </row>
    <row r="59" spans="2:15" x14ac:dyDescent="0.35">
      <c r="C59" t="s">
        <v>87</v>
      </c>
      <c r="D59" s="5">
        <v>-587710816</v>
      </c>
      <c r="E59" s="5">
        <v>-339019628</v>
      </c>
      <c r="F59" s="5">
        <v>-235924104</v>
      </c>
      <c r="G59" s="5">
        <v>-57632694</v>
      </c>
      <c r="I59" s="5">
        <v>-1172646411</v>
      </c>
      <c r="J59" s="5">
        <v>-280484595</v>
      </c>
      <c r="K59" s="5">
        <v>-1800924145</v>
      </c>
      <c r="L59" s="5">
        <v>-1280053427</v>
      </c>
      <c r="M59" s="5">
        <v>-2471864472</v>
      </c>
      <c r="N59" s="5">
        <v>-3010846896</v>
      </c>
      <c r="O59" s="5">
        <v>-2882660019</v>
      </c>
    </row>
    <row r="60" spans="2:15" x14ac:dyDescent="0.35">
      <c r="C60" t="s">
        <v>26</v>
      </c>
      <c r="D60" s="5">
        <v>-1152055081</v>
      </c>
      <c r="E60" s="5">
        <v>-755460629</v>
      </c>
      <c r="F60" s="5">
        <v>-887050439</v>
      </c>
      <c r="G60" s="5">
        <v>-930037804</v>
      </c>
      <c r="I60" s="5">
        <v>-3175158828</v>
      </c>
      <c r="J60" s="5">
        <v>-2790947738</v>
      </c>
      <c r="K60" s="5">
        <v>-842114089</v>
      </c>
    </row>
    <row r="61" spans="2:15" x14ac:dyDescent="0.35">
      <c r="C61" t="s">
        <v>80</v>
      </c>
      <c r="D61" s="5">
        <v>150454726</v>
      </c>
      <c r="E61" s="5">
        <v>393799656</v>
      </c>
      <c r="F61" s="5">
        <v>122672599</v>
      </c>
      <c r="G61" s="5">
        <v>27783319</v>
      </c>
      <c r="I61" s="5">
        <v>484554657</v>
      </c>
      <c r="J61" s="5">
        <v>-1108990854</v>
      </c>
      <c r="K61" s="5">
        <v>558452477</v>
      </c>
      <c r="L61" s="5">
        <v>1867860098</v>
      </c>
      <c r="M61" s="5">
        <v>381558821</v>
      </c>
      <c r="N61" s="5">
        <v>595116050</v>
      </c>
      <c r="O61" s="5">
        <v>160994546</v>
      </c>
    </row>
    <row r="62" spans="2:15" x14ac:dyDescent="0.35">
      <c r="C62" t="s">
        <v>84</v>
      </c>
      <c r="D62" s="5">
        <v>-1589311171</v>
      </c>
      <c r="E62" s="5">
        <v>-700680601</v>
      </c>
      <c r="F62" s="5">
        <v>-1000301944</v>
      </c>
      <c r="G62" s="5">
        <v>-959887179</v>
      </c>
      <c r="I62" s="5">
        <v>-3863250582</v>
      </c>
      <c r="J62" s="5">
        <v>-4180423187</v>
      </c>
      <c r="K62" s="5">
        <v>-2084585757</v>
      </c>
      <c r="L62" s="5">
        <v>587806671</v>
      </c>
      <c r="M62" s="5">
        <v>-2090305651</v>
      </c>
      <c r="N62" s="5">
        <v>-2415730846</v>
      </c>
      <c r="O62" s="5">
        <v>-2721665473</v>
      </c>
    </row>
    <row r="63" spans="2:15" x14ac:dyDescent="0.35">
      <c r="C63" t="s">
        <v>28</v>
      </c>
      <c r="D63" s="5">
        <v>2412038921</v>
      </c>
      <c r="E63" s="5">
        <v>601506278</v>
      </c>
      <c r="F63" s="5">
        <v>-1345660013</v>
      </c>
      <c r="G63" s="5">
        <v>-3587919466</v>
      </c>
      <c r="I63" s="5">
        <v>-4283656997</v>
      </c>
      <c r="J63" s="5">
        <v>-13860818950</v>
      </c>
      <c r="K63" s="5">
        <v>1157758817</v>
      </c>
      <c r="L63" s="5">
        <v>721876100</v>
      </c>
      <c r="M63" s="5">
        <v>9072601203</v>
      </c>
      <c r="N63" s="5">
        <v>7320212486</v>
      </c>
      <c r="O63" s="5">
        <v>11977192757</v>
      </c>
    </row>
    <row r="64" spans="2:15" x14ac:dyDescent="0.35">
      <c r="C64" t="s">
        <v>27</v>
      </c>
      <c r="E64" s="5">
        <v>-33850080</v>
      </c>
      <c r="I64" s="5">
        <v>-33850080</v>
      </c>
      <c r="K64" s="5">
        <v>-58794780</v>
      </c>
      <c r="M64" s="5">
        <v>-880000</v>
      </c>
      <c r="N64" s="5">
        <v>-12688720</v>
      </c>
      <c r="O64" s="5">
        <v>-26760500</v>
      </c>
    </row>
    <row r="65" spans="2:15" x14ac:dyDescent="0.35">
      <c r="C65" t="s">
        <v>85</v>
      </c>
      <c r="M65" s="5">
        <v>-880000</v>
      </c>
      <c r="N65" s="5">
        <v>-12688720</v>
      </c>
      <c r="O65" s="5">
        <v>-26760500</v>
      </c>
    </row>
    <row r="66" spans="2:15" x14ac:dyDescent="0.35">
      <c r="C66" t="s">
        <v>86</v>
      </c>
      <c r="E66" s="5">
        <v>-33850080</v>
      </c>
      <c r="I66" s="5">
        <v>-33850080</v>
      </c>
    </row>
    <row r="67" spans="2:15" x14ac:dyDescent="0.35">
      <c r="C67" t="s">
        <v>88</v>
      </c>
      <c r="E67" s="5">
        <v>-33850080</v>
      </c>
      <c r="I67" s="5">
        <v>-33850080</v>
      </c>
      <c r="K67" s="5">
        <v>-58794780</v>
      </c>
      <c r="M67" s="5">
        <v>-880000</v>
      </c>
      <c r="N67" s="5">
        <v>-12688720</v>
      </c>
      <c r="O67" s="5">
        <v>-26760500</v>
      </c>
    </row>
    <row r="68" spans="2:15" x14ac:dyDescent="0.35">
      <c r="C68" t="s">
        <v>89</v>
      </c>
      <c r="D68" s="5">
        <v>2412038921</v>
      </c>
      <c r="E68" s="5">
        <v>567656198</v>
      </c>
      <c r="F68" s="5">
        <v>-1345660013</v>
      </c>
      <c r="G68" s="5">
        <v>-3587919466</v>
      </c>
      <c r="I68" s="5">
        <v>-4317507077</v>
      </c>
      <c r="J68" s="5">
        <v>-13860818950</v>
      </c>
      <c r="K68" s="5">
        <v>1098964037</v>
      </c>
      <c r="L68" s="5">
        <v>721876100</v>
      </c>
      <c r="M68" s="5">
        <v>9071721203</v>
      </c>
      <c r="N68" s="5">
        <v>7307523766</v>
      </c>
      <c r="O68" s="5">
        <v>11950432257</v>
      </c>
    </row>
    <row r="69" spans="2:15" x14ac:dyDescent="0.35">
      <c r="C69" t="s">
        <v>91</v>
      </c>
      <c r="D69" s="5">
        <v>2412038921</v>
      </c>
      <c r="E69" s="5">
        <v>567656198</v>
      </c>
      <c r="F69" s="5">
        <v>-1345660013</v>
      </c>
      <c r="G69" s="5">
        <v>-3587919466</v>
      </c>
      <c r="I69" s="5">
        <v>-4317507077</v>
      </c>
      <c r="J69" s="5">
        <v>-13860818950</v>
      </c>
      <c r="K69" s="5">
        <v>1098964037</v>
      </c>
      <c r="L69" s="5">
        <v>721876100</v>
      </c>
      <c r="M69" s="5">
        <v>9071721203</v>
      </c>
      <c r="N69" s="5">
        <v>7307523766</v>
      </c>
      <c r="O69" s="5">
        <v>11950432257</v>
      </c>
    </row>
    <row r="70" spans="2:15" x14ac:dyDescent="0.35">
      <c r="C70" t="s">
        <v>92</v>
      </c>
      <c r="E70" s="5">
        <v>-79947871</v>
      </c>
      <c r="I70" s="5">
        <v>-79947871</v>
      </c>
      <c r="J70" s="5">
        <v>91609983</v>
      </c>
      <c r="K70" s="5">
        <v>-45602883</v>
      </c>
      <c r="L70" s="5">
        <v>91633626</v>
      </c>
      <c r="M70" s="5">
        <v>60266154</v>
      </c>
      <c r="N70" s="5">
        <v>37280289</v>
      </c>
      <c r="O70" s="5">
        <v>-9040811</v>
      </c>
    </row>
    <row r="71" spans="2:15" x14ac:dyDescent="0.35">
      <c r="C71" t="s">
        <v>93</v>
      </c>
      <c r="D71" s="5">
        <v>2412038921</v>
      </c>
      <c r="E71" s="5">
        <v>487708327</v>
      </c>
      <c r="F71" s="5">
        <v>-1345660013</v>
      </c>
      <c r="G71" s="5">
        <v>-3587919466</v>
      </c>
      <c r="I71" s="5">
        <v>-4397454948</v>
      </c>
      <c r="J71" s="5">
        <v>-13769208967</v>
      </c>
      <c r="K71" s="5">
        <v>1053361154</v>
      </c>
      <c r="L71" s="5">
        <v>813509726</v>
      </c>
      <c r="M71" s="5">
        <v>9131987357</v>
      </c>
      <c r="N71" s="5">
        <v>7344804055</v>
      </c>
      <c r="O71" s="5">
        <v>11941391446</v>
      </c>
    </row>
    <row r="72" spans="2:15" x14ac:dyDescent="0.35">
      <c r="C72" t="s">
        <v>94</v>
      </c>
      <c r="D72" s="5">
        <v>2412038921</v>
      </c>
      <c r="E72" s="5">
        <v>567656198</v>
      </c>
      <c r="F72" s="5">
        <v>-1345660013</v>
      </c>
      <c r="G72" s="5">
        <v>-3587919466</v>
      </c>
      <c r="I72" s="5">
        <v>-4317507077</v>
      </c>
      <c r="J72" s="5">
        <v>-13860818950</v>
      </c>
      <c r="K72" s="5">
        <v>1098964037</v>
      </c>
      <c r="L72" s="5">
        <v>721876100</v>
      </c>
      <c r="M72" s="5">
        <v>9071721203</v>
      </c>
      <c r="N72" s="5">
        <v>7307523766</v>
      </c>
      <c r="O72" s="5">
        <v>11950432257</v>
      </c>
    </row>
    <row r="73" spans="2:15" x14ac:dyDescent="0.35">
      <c r="C73" t="s">
        <v>7</v>
      </c>
      <c r="D73" s="5">
        <v>2753108919</v>
      </c>
      <c r="E73" s="5">
        <v>774243425</v>
      </c>
      <c r="F73" s="5">
        <v>-1016575106</v>
      </c>
      <c r="G73" s="5">
        <v>-3337501725</v>
      </c>
      <c r="I73" s="5">
        <v>-3217382685</v>
      </c>
      <c r="J73" s="5">
        <v>-12120770615</v>
      </c>
      <c r="K73" s="5">
        <v>2367229384</v>
      </c>
      <c r="L73" s="5">
        <v>1512125497</v>
      </c>
      <c r="M73" s="5">
        <v>10097631267</v>
      </c>
      <c r="N73" s="5">
        <v>7344804055</v>
      </c>
      <c r="O73" s="5">
        <v>11941391446</v>
      </c>
    </row>
    <row r="74" spans="2:15" x14ac:dyDescent="0.35">
      <c r="C74" t="s">
        <v>429</v>
      </c>
      <c r="D74" s="5">
        <v>-341069998</v>
      </c>
      <c r="E74" s="5">
        <v>-286535098</v>
      </c>
      <c r="F74" s="5">
        <v>-329084907</v>
      </c>
      <c r="G74" s="5">
        <v>-250417741</v>
      </c>
      <c r="I74" s="5">
        <v>-1180072263</v>
      </c>
      <c r="J74" s="5">
        <v>-1648438352</v>
      </c>
      <c r="K74" s="5">
        <v>-1313868230</v>
      </c>
      <c r="L74" s="5">
        <v>-698615771</v>
      </c>
      <c r="M74" s="5">
        <v>-965643910</v>
      </c>
    </row>
    <row r="75" spans="2:15" x14ac:dyDescent="0.35">
      <c r="C75" t="s">
        <v>95</v>
      </c>
      <c r="D75" s="5">
        <v>2412038921</v>
      </c>
      <c r="E75" s="5">
        <v>567656198</v>
      </c>
      <c r="F75" s="5">
        <v>-1345660013</v>
      </c>
      <c r="G75" s="5">
        <v>-3587919466</v>
      </c>
      <c r="I75" s="5">
        <v>-4317507077</v>
      </c>
      <c r="J75" s="5">
        <v>-13860818950</v>
      </c>
      <c r="K75" s="5">
        <v>1098964037</v>
      </c>
      <c r="L75" s="5">
        <v>721876100</v>
      </c>
      <c r="M75" s="5">
        <v>9071721203</v>
      </c>
      <c r="N75" s="5">
        <v>7307523766</v>
      </c>
      <c r="O75" s="5">
        <v>11950432257</v>
      </c>
    </row>
    <row r="76" spans="2:15" x14ac:dyDescent="0.35">
      <c r="C76" t="s">
        <v>96</v>
      </c>
      <c r="D76" s="5">
        <v>2412038921</v>
      </c>
      <c r="E76" s="5">
        <v>487708327</v>
      </c>
      <c r="F76" s="5">
        <v>-1345660013</v>
      </c>
      <c r="G76" s="5">
        <v>-3587919466</v>
      </c>
      <c r="I76" s="5">
        <v>-4397454948</v>
      </c>
      <c r="J76" s="5">
        <v>-13769208967</v>
      </c>
      <c r="K76" s="5">
        <v>1053361154</v>
      </c>
      <c r="L76" s="5">
        <v>813509726</v>
      </c>
      <c r="M76" s="5">
        <v>9131987357</v>
      </c>
      <c r="N76" s="5">
        <v>7344804055</v>
      </c>
      <c r="O76" s="5">
        <v>11941391446</v>
      </c>
    </row>
    <row r="77" spans="2:15" x14ac:dyDescent="0.35">
      <c r="C77" t="s">
        <v>97</v>
      </c>
      <c r="D77" s="5">
        <v>2412038921</v>
      </c>
      <c r="E77" s="5">
        <v>487708327</v>
      </c>
      <c r="F77" s="5">
        <v>-1345660013</v>
      </c>
      <c r="G77" s="5">
        <v>-3587919466</v>
      </c>
      <c r="I77" s="5">
        <v>-4397454948</v>
      </c>
      <c r="J77" s="5">
        <v>-13769208967</v>
      </c>
      <c r="K77" s="5">
        <v>1053361154</v>
      </c>
      <c r="L77" s="5">
        <v>813509726</v>
      </c>
      <c r="M77" s="5">
        <v>9131987357</v>
      </c>
      <c r="N77" s="5">
        <v>7344804055</v>
      </c>
      <c r="O77" s="5">
        <v>11941391446</v>
      </c>
    </row>
    <row r="79" spans="2:15" x14ac:dyDescent="0.35">
      <c r="B79" t="s">
        <v>98</v>
      </c>
      <c r="C79" t="s">
        <v>99</v>
      </c>
    </row>
    <row r="80" spans="2:15" x14ac:dyDescent="0.35">
      <c r="C80" t="s">
        <v>100</v>
      </c>
    </row>
    <row r="81" spans="3:15" x14ac:dyDescent="0.35">
      <c r="C81" t="s">
        <v>19</v>
      </c>
      <c r="D81" s="5">
        <v>8380167220</v>
      </c>
      <c r="E81" s="5">
        <v>11128242555</v>
      </c>
      <c r="F81" s="5">
        <v>10995430378</v>
      </c>
      <c r="G81" s="5">
        <v>6918566595</v>
      </c>
      <c r="I81" s="5">
        <v>11128242555</v>
      </c>
      <c r="J81" s="5">
        <v>8462175175</v>
      </c>
      <c r="K81" s="5">
        <v>12013303986</v>
      </c>
      <c r="L81" s="5">
        <v>28125478448</v>
      </c>
      <c r="M81" s="5">
        <v>14258746850</v>
      </c>
      <c r="N81" s="5">
        <v>5924300258</v>
      </c>
      <c r="O81" s="5">
        <v>4401540071</v>
      </c>
    </row>
    <row r="82" spans="3:15" x14ac:dyDescent="0.35">
      <c r="C82" t="s">
        <v>101</v>
      </c>
      <c r="D82" s="5">
        <v>7449473414</v>
      </c>
      <c r="E82" s="5">
        <v>7982760007</v>
      </c>
      <c r="F82" s="5">
        <v>4521537969</v>
      </c>
      <c r="G82" s="5">
        <v>3094807629</v>
      </c>
      <c r="I82" s="5">
        <v>7982760007</v>
      </c>
      <c r="J82" s="5">
        <v>3906478279</v>
      </c>
      <c r="K82" s="5">
        <v>20032446880</v>
      </c>
      <c r="L82" s="5">
        <v>8713440959</v>
      </c>
      <c r="M82" s="5">
        <v>2068002725</v>
      </c>
      <c r="N82" s="5">
        <v>3439849753</v>
      </c>
      <c r="O82" s="5">
        <v>1565656718</v>
      </c>
    </row>
    <row r="83" spans="3:15" x14ac:dyDescent="0.35">
      <c r="C83" t="s">
        <v>103</v>
      </c>
      <c r="D83" s="5">
        <v>2174063439</v>
      </c>
      <c r="E83" s="5">
        <v>1816758872</v>
      </c>
      <c r="F83" s="5">
        <v>1267842350</v>
      </c>
      <c r="G83" s="5">
        <v>1215444450</v>
      </c>
      <c r="I83" s="5">
        <v>1816758872</v>
      </c>
      <c r="J83" s="5">
        <v>921827083</v>
      </c>
      <c r="K83" s="5">
        <v>867514385</v>
      </c>
      <c r="L83" s="5">
        <v>514423054</v>
      </c>
      <c r="M83" s="5">
        <v>472124156</v>
      </c>
      <c r="N83" s="5">
        <v>54287827</v>
      </c>
      <c r="O83" s="5">
        <v>220000000</v>
      </c>
    </row>
    <row r="84" spans="3:15" x14ac:dyDescent="0.35">
      <c r="C84" t="s">
        <v>102</v>
      </c>
      <c r="D84" s="5">
        <v>11934500000</v>
      </c>
      <c r="E84" s="5">
        <v>12358100000</v>
      </c>
      <c r="F84" s="5">
        <v>12931700000</v>
      </c>
      <c r="G84" s="5">
        <v>13205300000</v>
      </c>
      <c r="I84" s="5">
        <v>12358100000</v>
      </c>
      <c r="J84" s="5">
        <v>13946500000</v>
      </c>
      <c r="K84" s="5">
        <v>14192500000</v>
      </c>
      <c r="L84" s="5">
        <v>14492500000</v>
      </c>
      <c r="M84" s="5">
        <v>14542500000</v>
      </c>
      <c r="N84" s="5">
        <v>14712500000</v>
      </c>
      <c r="O84" s="5">
        <v>3780000000</v>
      </c>
    </row>
    <row r="85" spans="3:15" x14ac:dyDescent="0.35">
      <c r="C85" t="s">
        <v>104</v>
      </c>
      <c r="D85" s="5">
        <v>7449473414</v>
      </c>
      <c r="E85" s="5">
        <v>7982760007</v>
      </c>
      <c r="F85" s="5">
        <v>4521537969</v>
      </c>
      <c r="G85" s="5">
        <v>3094807629</v>
      </c>
      <c r="I85" s="5">
        <v>7982760007</v>
      </c>
      <c r="J85" s="5">
        <v>3906478279</v>
      </c>
      <c r="K85" s="5">
        <v>20032446880</v>
      </c>
      <c r="L85" s="5">
        <v>8713440959</v>
      </c>
      <c r="M85" s="5">
        <v>2068002725</v>
      </c>
      <c r="N85" s="5">
        <v>3439849753</v>
      </c>
      <c r="O85" s="5">
        <v>1565656718</v>
      </c>
    </row>
    <row r="86" spans="3:15" x14ac:dyDescent="0.35">
      <c r="C86" t="s">
        <v>105</v>
      </c>
      <c r="D86" s="5">
        <v>491894804</v>
      </c>
      <c r="E86" s="5">
        <v>259431472</v>
      </c>
      <c r="F86" s="5">
        <v>214284424</v>
      </c>
      <c r="G86" s="5">
        <v>231266112</v>
      </c>
      <c r="I86" s="5">
        <v>259431472</v>
      </c>
      <c r="J86" s="5">
        <v>110096797</v>
      </c>
      <c r="K86" s="5">
        <v>553300819</v>
      </c>
      <c r="L86" s="5">
        <v>278500000</v>
      </c>
      <c r="M86" s="5">
        <v>460200000</v>
      </c>
      <c r="N86" s="5">
        <v>54150000</v>
      </c>
      <c r="O86" s="5">
        <v>580800000</v>
      </c>
    </row>
    <row r="87" spans="3:15" x14ac:dyDescent="0.35">
      <c r="C87" t="s">
        <v>106</v>
      </c>
      <c r="D87" s="5">
        <v>491894804</v>
      </c>
      <c r="E87" s="5">
        <v>259431472</v>
      </c>
      <c r="F87" s="5">
        <v>214284424</v>
      </c>
      <c r="G87" s="5">
        <v>231266112</v>
      </c>
      <c r="I87" s="5">
        <v>259431472</v>
      </c>
      <c r="J87" s="5">
        <v>110096797</v>
      </c>
      <c r="K87" s="5">
        <v>553300819</v>
      </c>
      <c r="L87" s="5">
        <v>278500000</v>
      </c>
      <c r="M87" s="5">
        <v>460200000</v>
      </c>
      <c r="N87" s="5">
        <v>54150000</v>
      </c>
      <c r="O87" s="5">
        <v>580800000</v>
      </c>
    </row>
    <row r="88" spans="3:15" x14ac:dyDescent="0.35">
      <c r="C88" t="s">
        <v>108</v>
      </c>
      <c r="D88" s="5">
        <v>589130402203</v>
      </c>
      <c r="E88" s="5">
        <v>552940225194</v>
      </c>
      <c r="F88" s="5">
        <v>531192408842</v>
      </c>
      <c r="G88" s="5">
        <v>492382453450</v>
      </c>
      <c r="I88" s="5">
        <v>552940225194</v>
      </c>
      <c r="J88" s="5">
        <v>428683035407</v>
      </c>
      <c r="K88" s="5">
        <v>255460749961</v>
      </c>
      <c r="L88" s="5">
        <v>228411483273</v>
      </c>
      <c r="M88" s="5">
        <v>187781489885</v>
      </c>
      <c r="N88" s="5">
        <v>191566874850</v>
      </c>
      <c r="O88" s="5">
        <v>95790604771</v>
      </c>
    </row>
    <row r="89" spans="3:15" x14ac:dyDescent="0.35">
      <c r="C89" t="s">
        <v>80</v>
      </c>
      <c r="D89" s="5">
        <v>119952519</v>
      </c>
      <c r="E89" s="5">
        <v>119952519</v>
      </c>
      <c r="F89" s="5">
        <v>199900390</v>
      </c>
      <c r="G89" s="5">
        <v>199900390</v>
      </c>
      <c r="I89" s="5">
        <v>119952519</v>
      </c>
      <c r="J89" s="5">
        <v>199900390</v>
      </c>
      <c r="K89" s="5">
        <v>108290407</v>
      </c>
      <c r="L89" s="5">
        <v>152444036</v>
      </c>
      <c r="M89" s="5">
        <v>62259664</v>
      </c>
      <c r="N89" s="5">
        <v>1993510</v>
      </c>
      <c r="O89" s="5">
        <v>-35286779</v>
      </c>
    </row>
    <row r="90" spans="3:15" x14ac:dyDescent="0.35">
      <c r="C90" t="s">
        <v>109</v>
      </c>
      <c r="D90" s="5">
        <v>614393101732</v>
      </c>
      <c r="E90" s="5">
        <v>581237181504</v>
      </c>
      <c r="F90" s="5">
        <v>555370460306</v>
      </c>
      <c r="G90" s="5">
        <v>510223131673</v>
      </c>
      <c r="I90" s="5">
        <v>581237181504</v>
      </c>
      <c r="J90" s="5">
        <v>457504455495</v>
      </c>
      <c r="K90" s="5">
        <v>314724026848</v>
      </c>
      <c r="L90" s="5">
        <v>302405776005</v>
      </c>
      <c r="M90" s="5">
        <v>208869852172</v>
      </c>
      <c r="N90" s="5">
        <v>203799566579</v>
      </c>
      <c r="O90" s="5">
        <v>107065212193</v>
      </c>
    </row>
    <row r="91" spans="3:15" x14ac:dyDescent="0.35">
      <c r="C91" t="s">
        <v>110</v>
      </c>
    </row>
    <row r="92" spans="3:15" x14ac:dyDescent="0.35">
      <c r="C92" t="s">
        <v>474</v>
      </c>
      <c r="D92" s="5">
        <v>36685982145</v>
      </c>
      <c r="E92" s="5">
        <v>36527272145</v>
      </c>
      <c r="F92" s="5">
        <v>13395817569</v>
      </c>
      <c r="G92" s="5">
        <v>13307434819</v>
      </c>
      <c r="I92" s="5">
        <v>36527272145</v>
      </c>
      <c r="J92" s="5">
        <v>13176884819</v>
      </c>
      <c r="K92" s="5">
        <v>12501720819</v>
      </c>
      <c r="L92" s="5">
        <v>12499220819</v>
      </c>
      <c r="M92" s="5">
        <v>13462599319</v>
      </c>
      <c r="N92" s="5">
        <v>13456540069</v>
      </c>
      <c r="O92" s="5">
        <v>60229975569</v>
      </c>
    </row>
    <row r="93" spans="3:15" x14ac:dyDescent="0.35">
      <c r="C93" t="s">
        <v>113</v>
      </c>
      <c r="D93" s="5">
        <v>4600169757</v>
      </c>
      <c r="E93" s="5">
        <v>4640090475</v>
      </c>
      <c r="F93" s="5">
        <v>4680011193</v>
      </c>
      <c r="G93" s="5">
        <v>4719931912</v>
      </c>
      <c r="I93" s="5">
        <v>4640090475</v>
      </c>
      <c r="J93" s="5">
        <v>4799773348</v>
      </c>
      <c r="K93" s="5">
        <v>4888747686</v>
      </c>
    </row>
    <row r="94" spans="3:15" x14ac:dyDescent="0.35">
      <c r="C94" t="s">
        <v>112</v>
      </c>
      <c r="D94" s="5">
        <v>9893498799</v>
      </c>
      <c r="E94" s="5">
        <v>10111003305</v>
      </c>
      <c r="F94" s="5">
        <v>10201631362</v>
      </c>
      <c r="G94" s="5">
        <v>10231560852</v>
      </c>
      <c r="I94" s="5">
        <v>10111003305</v>
      </c>
      <c r="J94" s="5">
        <v>10516166921</v>
      </c>
      <c r="K94" s="5">
        <v>10807781061</v>
      </c>
      <c r="L94" s="5">
        <v>1655248593</v>
      </c>
      <c r="M94" s="5">
        <v>2133586185</v>
      </c>
      <c r="N94" s="5">
        <v>2713155183</v>
      </c>
      <c r="O94" s="5">
        <v>3405322539</v>
      </c>
    </row>
    <row r="95" spans="3:15" x14ac:dyDescent="0.35">
      <c r="C95" t="s">
        <v>114</v>
      </c>
      <c r="K95" s="5">
        <v>75825004</v>
      </c>
      <c r="L95" s="5">
        <v>176925004</v>
      </c>
      <c r="M95" s="5">
        <v>278025004</v>
      </c>
      <c r="N95" s="5">
        <v>381781254</v>
      </c>
      <c r="O95" s="5">
        <v>9513104</v>
      </c>
    </row>
    <row r="96" spans="3:15" x14ac:dyDescent="0.35">
      <c r="C96" t="s">
        <v>115</v>
      </c>
      <c r="D96" s="5">
        <v>52418522583</v>
      </c>
      <c r="E96" s="5">
        <v>52493377837</v>
      </c>
      <c r="F96" s="5">
        <v>29558668780</v>
      </c>
      <c r="G96" s="5">
        <v>29254947830</v>
      </c>
      <c r="I96" s="5">
        <v>52493377837</v>
      </c>
      <c r="J96" s="5">
        <v>29538661847</v>
      </c>
      <c r="K96" s="5">
        <v>30131473379</v>
      </c>
      <c r="L96" s="5">
        <v>14331394416</v>
      </c>
      <c r="M96" s="5">
        <v>15874210508</v>
      </c>
      <c r="N96" s="5">
        <v>16551476506</v>
      </c>
      <c r="O96" s="5">
        <v>64557811212</v>
      </c>
    </row>
    <row r="97" spans="3:15" x14ac:dyDescent="0.35">
      <c r="C97" t="s">
        <v>116</v>
      </c>
      <c r="D97" s="5">
        <v>666811624315</v>
      </c>
      <c r="E97" s="5">
        <v>633730559341</v>
      </c>
      <c r="F97" s="5">
        <v>584929129086</v>
      </c>
      <c r="G97" s="5">
        <v>539478079503</v>
      </c>
      <c r="I97" s="5">
        <v>633730559341</v>
      </c>
      <c r="J97" s="5">
        <v>487043117342</v>
      </c>
      <c r="K97" s="5">
        <v>344855500227</v>
      </c>
      <c r="L97" s="5">
        <v>316737170421</v>
      </c>
      <c r="M97" s="5">
        <v>224744062680</v>
      </c>
      <c r="N97" s="5">
        <v>220351043085</v>
      </c>
      <c r="O97" s="5">
        <v>171623023405</v>
      </c>
    </row>
    <row r="98" spans="3:15" x14ac:dyDescent="0.35">
      <c r="C98" t="s">
        <v>117</v>
      </c>
    </row>
    <row r="99" spans="3:15" x14ac:dyDescent="0.35">
      <c r="C99" t="s">
        <v>118</v>
      </c>
    </row>
    <row r="100" spans="3:15" x14ac:dyDescent="0.35">
      <c r="C100" t="s">
        <v>119</v>
      </c>
      <c r="D100" s="5">
        <v>541399314831</v>
      </c>
      <c r="E100" s="5">
        <v>510306688778</v>
      </c>
      <c r="F100" s="5">
        <v>461554969949</v>
      </c>
      <c r="G100" s="5">
        <v>414484660353</v>
      </c>
      <c r="I100" s="5">
        <v>510306688778</v>
      </c>
      <c r="J100" s="5">
        <v>357768994930</v>
      </c>
      <c r="K100" s="5">
        <v>201582594891</v>
      </c>
      <c r="L100" s="5">
        <v>170717918113</v>
      </c>
      <c r="M100" s="5">
        <v>79186691840</v>
      </c>
      <c r="N100" s="5">
        <v>85745487246</v>
      </c>
      <c r="O100" s="5">
        <v>99516449950</v>
      </c>
    </row>
    <row r="101" spans="3:15" x14ac:dyDescent="0.35">
      <c r="C101" t="s">
        <v>125</v>
      </c>
      <c r="D101" s="5">
        <v>185973291688</v>
      </c>
      <c r="E101" s="5">
        <v>174517666688</v>
      </c>
      <c r="F101" s="5">
        <v>158907666678</v>
      </c>
      <c r="G101" s="5">
        <v>145891666678</v>
      </c>
      <c r="I101" s="5">
        <v>174517666688</v>
      </c>
      <c r="J101" s="5">
        <v>104426271965</v>
      </c>
      <c r="K101" s="5">
        <v>41599603700</v>
      </c>
      <c r="L101" s="5">
        <v>15000000000</v>
      </c>
      <c r="M101" s="5">
        <v>4899719360</v>
      </c>
    </row>
    <row r="102" spans="3:15" x14ac:dyDescent="0.35">
      <c r="C102" t="s">
        <v>120</v>
      </c>
    </row>
    <row r="103" spans="3:15" x14ac:dyDescent="0.35">
      <c r="C103" t="s">
        <v>286</v>
      </c>
      <c r="D103" s="5">
        <v>66372463315</v>
      </c>
      <c r="E103" s="5">
        <v>51325171853</v>
      </c>
      <c r="F103" s="5">
        <v>38743284068</v>
      </c>
      <c r="G103" s="5">
        <v>31377660601</v>
      </c>
      <c r="I103" s="5">
        <v>51325171853</v>
      </c>
      <c r="J103" s="5">
        <v>46136576800</v>
      </c>
      <c r="K103" s="5">
        <v>25521248450</v>
      </c>
      <c r="L103" s="5">
        <v>42369695807</v>
      </c>
      <c r="M103" s="5">
        <v>9693901529</v>
      </c>
      <c r="N103" s="5">
        <v>21470992201</v>
      </c>
      <c r="O103" s="5">
        <v>20791275739</v>
      </c>
    </row>
    <row r="104" spans="3:15" x14ac:dyDescent="0.35">
      <c r="C104" t="s">
        <v>121</v>
      </c>
    </row>
    <row r="105" spans="3:15" x14ac:dyDescent="0.35">
      <c r="C105" t="s">
        <v>287</v>
      </c>
      <c r="D105" s="5">
        <v>11934500000</v>
      </c>
      <c r="E105" s="5">
        <v>12358100000</v>
      </c>
      <c r="F105" s="5">
        <v>12931700000</v>
      </c>
      <c r="G105" s="5">
        <v>13205300000</v>
      </c>
      <c r="I105" s="5">
        <v>12358100000</v>
      </c>
      <c r="J105" s="5">
        <v>13946500000</v>
      </c>
      <c r="K105" s="5">
        <v>14192500000</v>
      </c>
      <c r="L105" s="5">
        <v>14492500000</v>
      </c>
      <c r="M105" s="5">
        <v>14542500000</v>
      </c>
      <c r="N105" s="5">
        <v>14712500000</v>
      </c>
      <c r="O105" s="5">
        <v>3780000000</v>
      </c>
    </row>
    <row r="106" spans="3:15" x14ac:dyDescent="0.35">
      <c r="C106" t="s">
        <v>122</v>
      </c>
      <c r="D106" s="5">
        <v>482164266</v>
      </c>
      <c r="E106" s="5">
        <v>677099449</v>
      </c>
      <c r="F106" s="5">
        <v>424719612</v>
      </c>
      <c r="G106" s="5">
        <v>481630155</v>
      </c>
      <c r="I106" s="5">
        <v>677099449</v>
      </c>
      <c r="J106" s="5">
        <v>585943360</v>
      </c>
      <c r="K106" s="5">
        <v>1168337508</v>
      </c>
      <c r="L106" s="5">
        <v>631190119</v>
      </c>
      <c r="M106" s="5">
        <v>264167741</v>
      </c>
      <c r="N106" s="5">
        <v>253329582</v>
      </c>
      <c r="O106" s="5">
        <v>414128308</v>
      </c>
    </row>
    <row r="107" spans="3:15" x14ac:dyDescent="0.35">
      <c r="C107" t="s">
        <v>123</v>
      </c>
      <c r="D107" s="5">
        <v>6600000</v>
      </c>
      <c r="E107" s="5">
        <v>216450000</v>
      </c>
      <c r="I107" s="5">
        <v>216450000</v>
      </c>
      <c r="J107" s="5">
        <v>216800500</v>
      </c>
      <c r="K107" s="5">
        <v>207347500</v>
      </c>
      <c r="L107" s="5">
        <v>162151500</v>
      </c>
      <c r="M107" s="5">
        <v>164438500</v>
      </c>
      <c r="N107" s="5">
        <v>140257500</v>
      </c>
      <c r="O107" s="5">
        <v>422767900</v>
      </c>
    </row>
    <row r="108" spans="3:15" x14ac:dyDescent="0.35">
      <c r="C108" t="s">
        <v>124</v>
      </c>
    </row>
    <row r="109" spans="3:15" x14ac:dyDescent="0.35">
      <c r="C109" t="s">
        <v>288</v>
      </c>
      <c r="L109" s="5">
        <v>4830000000</v>
      </c>
      <c r="M109" s="5">
        <v>3435000000</v>
      </c>
    </row>
    <row r="110" spans="3:15" x14ac:dyDescent="0.35">
      <c r="C110" t="s">
        <v>542</v>
      </c>
      <c r="O110" s="5">
        <v>44432788</v>
      </c>
    </row>
    <row r="111" spans="3:15" x14ac:dyDescent="0.35">
      <c r="C111" t="s">
        <v>126</v>
      </c>
      <c r="L111" s="5">
        <v>9720000000</v>
      </c>
      <c r="M111" s="5">
        <v>450000000</v>
      </c>
      <c r="N111" s="5">
        <v>5000000000</v>
      </c>
      <c r="O111" s="5">
        <v>44432788</v>
      </c>
    </row>
    <row r="112" spans="3:15" x14ac:dyDescent="0.35">
      <c r="C112" t="s">
        <v>127</v>
      </c>
      <c r="D112" s="5">
        <v>13012580951</v>
      </c>
      <c r="E112" s="5">
        <v>13436180951</v>
      </c>
      <c r="F112" s="5">
        <v>13874177852</v>
      </c>
      <c r="G112" s="5">
        <v>14147777852</v>
      </c>
      <c r="I112" s="5">
        <v>13436180951</v>
      </c>
      <c r="J112" s="5">
        <v>14888977852</v>
      </c>
      <c r="K112" s="5">
        <v>15118551809</v>
      </c>
      <c r="L112" s="5">
        <v>19918259935</v>
      </c>
      <c r="M112" s="5">
        <v>18469888193</v>
      </c>
      <c r="N112" s="5">
        <v>15200060549</v>
      </c>
      <c r="O112" s="5">
        <v>4118422220</v>
      </c>
    </row>
    <row r="113" spans="3:15" x14ac:dyDescent="0.35">
      <c r="C113" t="s">
        <v>128</v>
      </c>
      <c r="D113" s="5">
        <v>13012580951</v>
      </c>
      <c r="E113" s="5">
        <v>13436180951</v>
      </c>
      <c r="F113" s="5">
        <v>13874177852</v>
      </c>
      <c r="G113" s="5">
        <v>14147777852</v>
      </c>
      <c r="I113" s="5">
        <v>13436180951</v>
      </c>
      <c r="J113" s="5">
        <v>14888977852</v>
      </c>
      <c r="K113" s="5">
        <v>15118551809</v>
      </c>
      <c r="L113" s="5">
        <v>19918259935</v>
      </c>
      <c r="M113" s="5">
        <v>18469888193</v>
      </c>
      <c r="N113" s="5">
        <v>15200060549</v>
      </c>
      <c r="O113" s="5">
        <v>4118422220</v>
      </c>
    </row>
    <row r="114" spans="3:15" x14ac:dyDescent="0.35">
      <c r="C114" t="s">
        <v>1381</v>
      </c>
    </row>
    <row r="115" spans="3:15" x14ac:dyDescent="0.35">
      <c r="C115" t="s">
        <v>1382</v>
      </c>
      <c r="L115" s="5">
        <v>4830000000</v>
      </c>
      <c r="M115" s="5">
        <v>3435000000</v>
      </c>
    </row>
    <row r="116" spans="3:15" x14ac:dyDescent="0.35">
      <c r="C116" t="s">
        <v>132</v>
      </c>
      <c r="D116" s="5">
        <v>554411895782</v>
      </c>
      <c r="E116" s="5">
        <v>523742869729</v>
      </c>
      <c r="F116" s="5">
        <v>475429147801</v>
      </c>
      <c r="G116" s="5">
        <v>428632438205</v>
      </c>
      <c r="I116" s="5">
        <v>523742869729</v>
      </c>
      <c r="J116" s="5">
        <v>372657972782</v>
      </c>
      <c r="K116" s="5">
        <v>216701146700</v>
      </c>
      <c r="L116" s="5">
        <v>190636178048</v>
      </c>
      <c r="M116" s="5">
        <v>97656580033</v>
      </c>
      <c r="N116" s="5">
        <v>100945547795</v>
      </c>
      <c r="O116" s="5">
        <v>103634872170</v>
      </c>
    </row>
    <row r="117" spans="3:15" x14ac:dyDescent="0.35">
      <c r="C117" t="s">
        <v>133</v>
      </c>
    </row>
    <row r="118" spans="3:15" x14ac:dyDescent="0.35">
      <c r="C118" t="s">
        <v>134</v>
      </c>
      <c r="D118" s="5">
        <v>50000000000</v>
      </c>
      <c r="E118" s="5">
        <v>50000000000</v>
      </c>
      <c r="F118" s="5">
        <v>50000000000</v>
      </c>
      <c r="G118" s="5">
        <v>50000000000</v>
      </c>
      <c r="I118" s="5">
        <v>50000000000</v>
      </c>
      <c r="J118" s="5">
        <v>50000000000</v>
      </c>
      <c r="K118" s="5">
        <v>50000000000</v>
      </c>
      <c r="L118" s="5">
        <v>50000000000</v>
      </c>
      <c r="M118" s="5">
        <v>50000000000</v>
      </c>
      <c r="N118" s="5">
        <v>50000000000</v>
      </c>
      <c r="O118" s="5">
        <v>40000000000</v>
      </c>
    </row>
    <row r="119" spans="3:15" x14ac:dyDescent="0.35">
      <c r="C119" t="s">
        <v>135</v>
      </c>
      <c r="D119" s="5">
        <v>21052540000</v>
      </c>
      <c r="E119" s="5">
        <v>21052540000</v>
      </c>
      <c r="F119" s="5">
        <v>21052540000</v>
      </c>
      <c r="G119" s="5">
        <v>21052540000</v>
      </c>
      <c r="I119" s="5">
        <v>21052540000</v>
      </c>
      <c r="J119" s="5">
        <v>21052540000</v>
      </c>
      <c r="K119" s="5">
        <v>21052540000</v>
      </c>
      <c r="L119" s="5">
        <v>21052540000</v>
      </c>
      <c r="M119" s="5">
        <v>21052540000</v>
      </c>
      <c r="N119" s="5">
        <v>21052540000</v>
      </c>
    </row>
    <row r="120" spans="3:15" x14ac:dyDescent="0.35">
      <c r="C120" t="s">
        <v>136</v>
      </c>
      <c r="D120" s="5">
        <v>18671127920</v>
      </c>
      <c r="E120" s="5">
        <v>15918019001</v>
      </c>
      <c r="F120" s="5">
        <v>15063827705</v>
      </c>
      <c r="G120" s="5">
        <v>16080402811</v>
      </c>
      <c r="I120" s="5">
        <v>15918019001</v>
      </c>
      <c r="J120" s="5">
        <v>19055453815</v>
      </c>
      <c r="K120" s="5">
        <v>31267834413</v>
      </c>
      <c r="L120" s="5">
        <v>28856451400</v>
      </c>
      <c r="M120" s="5">
        <v>29234510275</v>
      </c>
      <c r="N120" s="5">
        <v>20647145162</v>
      </c>
      <c r="O120" s="5">
        <v>13333478871</v>
      </c>
    </row>
    <row r="121" spans="3:15" x14ac:dyDescent="0.35">
      <c r="C121" t="s">
        <v>137</v>
      </c>
      <c r="D121" s="5">
        <v>500000000</v>
      </c>
      <c r="E121" s="5">
        <v>500000000</v>
      </c>
      <c r="F121" s="5">
        <v>500000000</v>
      </c>
      <c r="G121" s="5">
        <v>500000000</v>
      </c>
      <c r="I121" s="5">
        <v>500000000</v>
      </c>
      <c r="J121" s="5">
        <v>500000000</v>
      </c>
      <c r="K121" s="5">
        <v>400000000</v>
      </c>
      <c r="L121" s="5">
        <v>300000000</v>
      </c>
      <c r="M121" s="5">
        <v>200000000</v>
      </c>
      <c r="N121" s="5">
        <v>100000000</v>
      </c>
    </row>
    <row r="122" spans="3:15" x14ac:dyDescent="0.35">
      <c r="C122" t="s">
        <v>138</v>
      </c>
      <c r="D122" s="5">
        <v>18171127920</v>
      </c>
      <c r="E122" s="5">
        <v>15418019001</v>
      </c>
      <c r="F122" s="5">
        <v>14563827705</v>
      </c>
      <c r="G122" s="5">
        <v>15580402811</v>
      </c>
      <c r="I122" s="5">
        <v>15418019001</v>
      </c>
      <c r="J122" s="5">
        <v>18555453815</v>
      </c>
      <c r="K122" s="5">
        <v>30867834413</v>
      </c>
      <c r="L122" s="5">
        <v>28556451400</v>
      </c>
      <c r="M122" s="5">
        <v>29034510275</v>
      </c>
      <c r="N122" s="5">
        <v>20547145162</v>
      </c>
      <c r="O122" s="5">
        <v>13333478871</v>
      </c>
    </row>
    <row r="123" spans="3:15" x14ac:dyDescent="0.35">
      <c r="C123" t="s">
        <v>139</v>
      </c>
      <c r="D123" s="5">
        <v>18671127920</v>
      </c>
      <c r="E123" s="5">
        <v>15918019001</v>
      </c>
      <c r="F123" s="5">
        <v>15063827705</v>
      </c>
      <c r="G123" s="5">
        <v>16080402811</v>
      </c>
      <c r="I123" s="5">
        <v>15918019001</v>
      </c>
      <c r="J123" s="5">
        <v>19055453815</v>
      </c>
      <c r="K123" s="5">
        <v>31267834413</v>
      </c>
      <c r="L123" s="5">
        <v>28856451400</v>
      </c>
      <c r="M123" s="5">
        <v>29234510275</v>
      </c>
      <c r="N123" s="5">
        <v>20647145162</v>
      </c>
      <c r="O123" s="5">
        <v>13333478871</v>
      </c>
    </row>
    <row r="124" spans="3:15" x14ac:dyDescent="0.35">
      <c r="C124" t="s">
        <v>291</v>
      </c>
      <c r="D124" s="5">
        <v>22556108094</v>
      </c>
      <c r="E124" s="5">
        <v>22897178092</v>
      </c>
      <c r="F124" s="5">
        <v>23183713190</v>
      </c>
      <c r="G124" s="5">
        <v>23512798097</v>
      </c>
      <c r="I124" s="5">
        <v>22897178092</v>
      </c>
      <c r="J124" s="5">
        <v>24077250355</v>
      </c>
      <c r="K124" s="5">
        <v>25725688707</v>
      </c>
      <c r="L124" s="5">
        <v>26039556937</v>
      </c>
      <c r="M124" s="5">
        <v>26738172708</v>
      </c>
      <c r="N124" s="5">
        <v>27703816619</v>
      </c>
      <c r="O124" s="5">
        <v>14689959143</v>
      </c>
    </row>
    <row r="125" spans="3:15" x14ac:dyDescent="0.35">
      <c r="C125" t="s">
        <v>9</v>
      </c>
      <c r="D125" s="5">
        <v>112399728533</v>
      </c>
      <c r="E125" s="5">
        <v>109987689612</v>
      </c>
      <c r="F125" s="5">
        <v>109499981285</v>
      </c>
      <c r="G125" s="5">
        <v>110845641298</v>
      </c>
      <c r="I125" s="5">
        <v>109987689612</v>
      </c>
      <c r="J125" s="5">
        <v>114385144560</v>
      </c>
      <c r="K125" s="5">
        <v>128154353527</v>
      </c>
      <c r="L125" s="5">
        <v>126100992373</v>
      </c>
      <c r="M125" s="5">
        <v>127087482647</v>
      </c>
      <c r="N125" s="5">
        <v>119405495291</v>
      </c>
      <c r="O125" s="5">
        <v>67988151235</v>
      </c>
    </row>
    <row r="126" spans="3:15" x14ac:dyDescent="0.35">
      <c r="C126" t="s">
        <v>140</v>
      </c>
      <c r="D126" s="5">
        <v>666811624315</v>
      </c>
      <c r="E126" s="5">
        <v>633730559341</v>
      </c>
      <c r="F126" s="5">
        <v>584929129086</v>
      </c>
      <c r="G126" s="5">
        <v>539478079503</v>
      </c>
      <c r="I126" s="5">
        <v>633730559341</v>
      </c>
      <c r="J126" s="5">
        <v>487043117342</v>
      </c>
      <c r="K126" s="5">
        <v>344855500227</v>
      </c>
      <c r="L126" s="5">
        <v>316737170421</v>
      </c>
      <c r="M126" s="5">
        <v>224744062680</v>
      </c>
      <c r="N126" s="5">
        <v>220351043086</v>
      </c>
      <c r="O126" s="5">
        <v>171623023405</v>
      </c>
    </row>
    <row r="127" spans="3:15" x14ac:dyDescent="0.35">
      <c r="C127" t="s">
        <v>141</v>
      </c>
      <c r="D127" s="5">
        <v>1000000000</v>
      </c>
      <c r="E127" s="5">
        <v>1000000000</v>
      </c>
      <c r="F127" s="5">
        <v>1000000000</v>
      </c>
      <c r="G127" s="5">
        <v>1000000000</v>
      </c>
      <c r="I127" s="5">
        <v>1000000000</v>
      </c>
      <c r="J127" s="5">
        <v>1000000000</v>
      </c>
      <c r="K127" s="5">
        <v>1000000000</v>
      </c>
      <c r="L127" s="5">
        <v>1000000000</v>
      </c>
      <c r="M127" s="5">
        <v>1000000000</v>
      </c>
      <c r="N127" s="5">
        <v>1000000000</v>
      </c>
      <c r="O127" s="5">
        <v>800000000</v>
      </c>
    </row>
    <row r="129" spans="2:15" x14ac:dyDescent="0.35">
      <c r="B129" t="s">
        <v>142</v>
      </c>
      <c r="C129" t="s">
        <v>143</v>
      </c>
      <c r="D129" s="5">
        <v>-13564900335</v>
      </c>
      <c r="E129" s="5">
        <v>-14754795638</v>
      </c>
      <c r="F129" s="5">
        <v>-8378002331</v>
      </c>
      <c r="G129" s="5">
        <v>-16687375539</v>
      </c>
      <c r="I129" s="5">
        <v>-65153518147</v>
      </c>
      <c r="J129" s="5">
        <v>-65494158230</v>
      </c>
      <c r="K129" s="5">
        <v>-21955590535</v>
      </c>
      <c r="L129" s="5">
        <v>-5091795002</v>
      </c>
      <c r="M129" s="5">
        <v>6768208209</v>
      </c>
      <c r="N129" s="5">
        <v>-59700004025</v>
      </c>
      <c r="O129" s="5">
        <v>-56756318921</v>
      </c>
    </row>
    <row r="130" spans="2:15" x14ac:dyDescent="0.35">
      <c r="C130" t="s">
        <v>292</v>
      </c>
      <c r="D130" s="5">
        <v>19936704224</v>
      </c>
      <c r="E130" s="5">
        <v>28562312555</v>
      </c>
      <c r="F130" s="5">
        <v>31975390694</v>
      </c>
      <c r="G130" s="5">
        <v>25198173358</v>
      </c>
      <c r="I130" s="5">
        <v>109145128878</v>
      </c>
      <c r="J130" s="5">
        <v>104450028150</v>
      </c>
      <c r="K130" s="5">
        <v>84187542816</v>
      </c>
      <c r="L130" s="5">
        <v>64634111040</v>
      </c>
      <c r="M130" s="5">
        <v>69089922885</v>
      </c>
      <c r="N130" s="5">
        <v>55149301392</v>
      </c>
      <c r="O130" s="5">
        <v>69050569789</v>
      </c>
    </row>
    <row r="131" spans="2:15" x14ac:dyDescent="0.35">
      <c r="C131" t="s">
        <v>145</v>
      </c>
      <c r="D131" s="5">
        <v>-25365127549</v>
      </c>
      <c r="E131" s="5">
        <v>-36598315609</v>
      </c>
      <c r="F131" s="5">
        <v>-31492068496</v>
      </c>
      <c r="G131" s="5">
        <v>-34856439374</v>
      </c>
      <c r="I131" s="5">
        <v>-144300686141</v>
      </c>
      <c r="J131" s="5">
        <v>-148306580859</v>
      </c>
      <c r="K131" s="5">
        <v>-88459104281</v>
      </c>
      <c r="L131" s="5">
        <v>-57058909045</v>
      </c>
      <c r="M131" s="5">
        <v>-48253773089</v>
      </c>
      <c r="N131" s="5">
        <v>-100654510745</v>
      </c>
      <c r="O131" s="5">
        <v>-114704553745</v>
      </c>
    </row>
    <row r="132" spans="2:15" x14ac:dyDescent="0.35">
      <c r="C132" t="s">
        <v>479</v>
      </c>
      <c r="D132" s="5">
        <v>-1124977973</v>
      </c>
      <c r="E132" s="5">
        <v>-941113508</v>
      </c>
      <c r="F132" s="5">
        <v>-1002796366</v>
      </c>
      <c r="G132" s="5">
        <v>-1241509035</v>
      </c>
      <c r="I132" s="5">
        <v>-4450873953</v>
      </c>
      <c r="J132" s="5">
        <v>-5595292073</v>
      </c>
      <c r="K132" s="5">
        <v>-5692218180</v>
      </c>
      <c r="L132" s="5">
        <v>-5480493175</v>
      </c>
      <c r="M132" s="5">
        <v>-5398134976</v>
      </c>
      <c r="N132" s="5">
        <v>-4107082298</v>
      </c>
      <c r="O132" s="5">
        <v>-3067470211</v>
      </c>
    </row>
    <row r="133" spans="2:15" x14ac:dyDescent="0.35">
      <c r="C133" t="s">
        <v>810</v>
      </c>
      <c r="D133" s="5">
        <v>-1447601844</v>
      </c>
      <c r="E133" s="5">
        <v>-704151726</v>
      </c>
      <c r="F133" s="5">
        <v>-2529099636</v>
      </c>
      <c r="G133" s="5">
        <v>-1240722931</v>
      </c>
      <c r="I133" s="5">
        <v>-6851288000</v>
      </c>
      <c r="J133" s="5">
        <v>-6859588106</v>
      </c>
      <c r="K133" s="5">
        <v>-5991319498</v>
      </c>
      <c r="L133" s="5">
        <v>-5277647771</v>
      </c>
      <c r="M133" s="5">
        <v>-6535261859</v>
      </c>
      <c r="N133" s="5">
        <v>-7646897848</v>
      </c>
      <c r="O133" s="5">
        <v>-4196277650</v>
      </c>
    </row>
    <row r="134" spans="2:15" x14ac:dyDescent="0.35">
      <c r="C134" t="s">
        <v>334</v>
      </c>
      <c r="D134" s="5">
        <v>-4811531219</v>
      </c>
      <c r="E134" s="5">
        <v>-4333189567</v>
      </c>
      <c r="F134" s="5">
        <v>-4219427274</v>
      </c>
      <c r="G134" s="5">
        <v>-3710347311</v>
      </c>
      <c r="I134" s="5">
        <v>-15248526836</v>
      </c>
      <c r="J134" s="5">
        <v>-6130116145</v>
      </c>
      <c r="K134" s="5">
        <v>-3671933179</v>
      </c>
    </row>
    <row r="135" spans="2:15" x14ac:dyDescent="0.35">
      <c r="C135" t="s">
        <v>147</v>
      </c>
      <c r="D135" s="5">
        <v>-752365974</v>
      </c>
      <c r="E135" s="5">
        <v>-740337783</v>
      </c>
      <c r="F135" s="5">
        <v>-1110001253</v>
      </c>
      <c r="G135" s="5">
        <v>-836530246</v>
      </c>
      <c r="I135" s="5">
        <v>-3447272095</v>
      </c>
      <c r="J135" s="5">
        <v>-3052609197</v>
      </c>
      <c r="K135" s="5">
        <v>-2328558213</v>
      </c>
      <c r="L135" s="5">
        <v>-1908856051</v>
      </c>
      <c r="M135" s="5">
        <v>-2134544752</v>
      </c>
      <c r="N135" s="5">
        <v>-2440814526</v>
      </c>
      <c r="O135" s="5">
        <v>-3838587104</v>
      </c>
    </row>
    <row r="136" spans="2:15" x14ac:dyDescent="0.35">
      <c r="C136" t="s">
        <v>150</v>
      </c>
      <c r="D136" s="5">
        <v>10832025000</v>
      </c>
      <c r="E136" s="5">
        <v>15186400010</v>
      </c>
      <c r="F136" s="5">
        <v>12660458115</v>
      </c>
      <c r="G136" s="5">
        <v>13310741885</v>
      </c>
      <c r="I136" s="5">
        <v>68502994723</v>
      </c>
      <c r="J136" s="5">
        <v>62584668265</v>
      </c>
      <c r="K136" s="5">
        <v>12474802881</v>
      </c>
      <c r="L136" s="5">
        <v>19096980640</v>
      </c>
      <c r="M136" s="5">
        <v>1758669360</v>
      </c>
      <c r="N136" s="5">
        <v>61400257212</v>
      </c>
      <c r="O136" s="5">
        <v>52103389400</v>
      </c>
    </row>
    <row r="137" spans="2:15" x14ac:dyDescent="0.35">
      <c r="C137" t="s">
        <v>151</v>
      </c>
      <c r="D137" s="5">
        <v>-15200000</v>
      </c>
      <c r="E137" s="5">
        <v>-298791395</v>
      </c>
      <c r="F137" s="5">
        <v>-205592001</v>
      </c>
      <c r="G137" s="5">
        <v>-159869200</v>
      </c>
      <c r="I137" s="5">
        <v>-683408396</v>
      </c>
      <c r="J137" s="5">
        <v>-641638846</v>
      </c>
      <c r="K137" s="5">
        <v>-6631386808</v>
      </c>
      <c r="L137" s="5">
        <v>-138454040</v>
      </c>
      <c r="M137" s="5">
        <v>-192430977</v>
      </c>
      <c r="N137" s="5">
        <v>-177493000</v>
      </c>
      <c r="O137" s="5">
        <v>-2396375735</v>
      </c>
    </row>
    <row r="138" spans="2:15" x14ac:dyDescent="0.35">
      <c r="C138" t="s">
        <v>155</v>
      </c>
      <c r="D138" s="5">
        <v>-15200000</v>
      </c>
      <c r="E138" s="5">
        <v>-148791395</v>
      </c>
      <c r="F138" s="5">
        <v>-205592001</v>
      </c>
      <c r="G138" s="5">
        <v>-159869200</v>
      </c>
      <c r="I138" s="5">
        <v>-533408396</v>
      </c>
      <c r="J138" s="5">
        <v>-641638846</v>
      </c>
      <c r="K138" s="5">
        <v>-4591386808</v>
      </c>
      <c r="L138" s="5">
        <v>-138454040</v>
      </c>
      <c r="M138" s="5">
        <v>-192430977</v>
      </c>
      <c r="N138" s="5">
        <v>-63593000</v>
      </c>
      <c r="O138" s="5">
        <v>-1592875735</v>
      </c>
    </row>
    <row r="139" spans="2:15" x14ac:dyDescent="0.35">
      <c r="C139" t="s">
        <v>1383</v>
      </c>
      <c r="E139" s="5">
        <v>-150000000</v>
      </c>
      <c r="I139" s="5">
        <v>-150000000</v>
      </c>
      <c r="K139" s="5">
        <v>-2040000000</v>
      </c>
    </row>
    <row r="140" spans="2:15" x14ac:dyDescent="0.35">
      <c r="C140" t="s">
        <v>1384</v>
      </c>
      <c r="O140" s="5">
        <v>400000000</v>
      </c>
    </row>
    <row r="141" spans="2:15" x14ac:dyDescent="0.35">
      <c r="C141" t="s">
        <v>1385</v>
      </c>
      <c r="O141" s="5">
        <v>-913000000</v>
      </c>
    </row>
    <row r="142" spans="2:15" x14ac:dyDescent="0.35">
      <c r="C142" t="s">
        <v>156</v>
      </c>
      <c r="N142" s="5">
        <v>-113900000</v>
      </c>
      <c r="O142" s="5">
        <v>-290500000</v>
      </c>
    </row>
    <row r="143" spans="2:15" x14ac:dyDescent="0.35">
      <c r="C143" t="s">
        <v>164</v>
      </c>
      <c r="D143" s="5">
        <v>10832025000</v>
      </c>
      <c r="E143" s="5">
        <v>15186400010</v>
      </c>
      <c r="F143" s="5">
        <v>12660458115</v>
      </c>
      <c r="G143" s="5">
        <v>13310741885</v>
      </c>
      <c r="I143" s="5">
        <v>68502994723</v>
      </c>
      <c r="J143" s="5">
        <v>62584668265</v>
      </c>
      <c r="K143" s="5">
        <v>12474802881</v>
      </c>
      <c r="L143" s="5">
        <v>19096980640</v>
      </c>
      <c r="M143" s="5">
        <v>1758669360</v>
      </c>
      <c r="N143" s="5">
        <v>61400257212</v>
      </c>
      <c r="O143" s="5">
        <v>52103389400</v>
      </c>
    </row>
    <row r="144" spans="2:15" x14ac:dyDescent="0.35">
      <c r="C144" t="s">
        <v>317</v>
      </c>
      <c r="D144" s="5">
        <v>12250000000</v>
      </c>
      <c r="E144" s="5">
        <v>15739883449</v>
      </c>
      <c r="F144" s="5">
        <v>14003218532</v>
      </c>
      <c r="G144" s="5">
        <v>16219715986</v>
      </c>
      <c r="I144" s="5">
        <v>73902225261</v>
      </c>
      <c r="J144" s="5">
        <v>143688063946</v>
      </c>
    </row>
    <row r="145" spans="2:15" x14ac:dyDescent="0.35">
      <c r="C145" t="s">
        <v>165</v>
      </c>
      <c r="D145" s="5">
        <v>-794375000</v>
      </c>
      <c r="E145" s="5">
        <v>-129883439</v>
      </c>
      <c r="F145" s="5">
        <v>-987218532</v>
      </c>
      <c r="G145" s="5">
        <v>-2099715986</v>
      </c>
      <c r="I145" s="5">
        <v>-3810830538</v>
      </c>
      <c r="J145" s="5">
        <v>-80861395681</v>
      </c>
      <c r="K145" s="5">
        <v>12049603700</v>
      </c>
      <c r="L145" s="5">
        <v>20765280640</v>
      </c>
      <c r="M145" s="5">
        <v>3784719360</v>
      </c>
      <c r="N145" s="5">
        <v>5000000000</v>
      </c>
    </row>
    <row r="146" spans="2:15" x14ac:dyDescent="0.35">
      <c r="C146" t="s">
        <v>533</v>
      </c>
      <c r="N146" s="5">
        <v>34000000000</v>
      </c>
      <c r="O146" s="5">
        <v>33900000000</v>
      </c>
    </row>
    <row r="147" spans="2:15" x14ac:dyDescent="0.35">
      <c r="C147" t="s">
        <v>341</v>
      </c>
      <c r="L147" s="5">
        <v>-1800000000</v>
      </c>
      <c r="M147" s="5">
        <v>-1450000000</v>
      </c>
    </row>
    <row r="148" spans="2:15" x14ac:dyDescent="0.35">
      <c r="C148" t="s">
        <v>534</v>
      </c>
      <c r="N148" s="5">
        <v>-2034460000</v>
      </c>
    </row>
    <row r="149" spans="2:15" x14ac:dyDescent="0.35">
      <c r="C149" t="s">
        <v>920</v>
      </c>
      <c r="K149" s="5">
        <v>1000000000</v>
      </c>
      <c r="N149" s="5">
        <v>13020000000</v>
      </c>
      <c r="O149" s="5">
        <v>14700000000</v>
      </c>
    </row>
    <row r="150" spans="2:15" x14ac:dyDescent="0.35">
      <c r="C150" t="s">
        <v>1386</v>
      </c>
      <c r="D150" s="5">
        <v>-200000000</v>
      </c>
      <c r="F150" s="5">
        <v>68058115</v>
      </c>
      <c r="G150" s="5">
        <v>-68058115</v>
      </c>
      <c r="J150" s="5">
        <v>4000000</v>
      </c>
      <c r="K150" s="5">
        <v>-274800819</v>
      </c>
      <c r="L150" s="5">
        <v>181700000</v>
      </c>
      <c r="M150" s="5">
        <v>-406050000</v>
      </c>
      <c r="N150" s="5">
        <v>526650000</v>
      </c>
      <c r="O150" s="5">
        <v>449605400</v>
      </c>
    </row>
    <row r="151" spans="2:15" x14ac:dyDescent="0.35">
      <c r="C151" t="s">
        <v>536</v>
      </c>
      <c r="D151" s="5">
        <v>-423600000</v>
      </c>
      <c r="E151" s="5">
        <v>-423600000</v>
      </c>
      <c r="F151" s="5">
        <v>-423600000</v>
      </c>
      <c r="G151" s="5">
        <v>-741200000</v>
      </c>
      <c r="I151" s="5">
        <v>-1588400000</v>
      </c>
      <c r="J151" s="5">
        <v>-246000000</v>
      </c>
      <c r="K151" s="5">
        <v>-300000000</v>
      </c>
      <c r="L151" s="5">
        <v>-50000000</v>
      </c>
      <c r="M151" s="5">
        <v>-170000000</v>
      </c>
      <c r="N151" s="5">
        <v>10932500000</v>
      </c>
      <c r="O151" s="5">
        <v>3117900000</v>
      </c>
    </row>
    <row r="152" spans="2:15" x14ac:dyDescent="0.35">
      <c r="C152" t="s">
        <v>401</v>
      </c>
      <c r="N152" s="5">
        <v>-44432788</v>
      </c>
      <c r="O152" s="5">
        <v>-64116000</v>
      </c>
    </row>
    <row r="153" spans="2:15" x14ac:dyDescent="0.35">
      <c r="C153" t="s">
        <v>174</v>
      </c>
      <c r="D153" s="5">
        <v>-2748075335</v>
      </c>
      <c r="E153" s="5">
        <v>132812977</v>
      </c>
      <c r="F153" s="5">
        <v>4076863783</v>
      </c>
      <c r="G153" s="5">
        <v>-3536502854</v>
      </c>
      <c r="I153" s="5">
        <v>2666068180</v>
      </c>
      <c r="J153" s="5">
        <v>-3551128811</v>
      </c>
      <c r="K153" s="5">
        <v>-16112174462</v>
      </c>
      <c r="L153" s="5">
        <v>13866731598</v>
      </c>
      <c r="M153" s="5">
        <v>8334446592</v>
      </c>
      <c r="N153" s="5">
        <v>1522760187</v>
      </c>
      <c r="O153" s="5">
        <v>-7049305256</v>
      </c>
    </row>
    <row r="154" spans="2:15" x14ac:dyDescent="0.35">
      <c r="C154" t="s">
        <v>175</v>
      </c>
      <c r="D154" s="5">
        <v>11128242555</v>
      </c>
      <c r="I154" s="5">
        <v>8462175175</v>
      </c>
      <c r="J154" s="5">
        <v>12013303986</v>
      </c>
      <c r="K154" s="5">
        <v>28125478448</v>
      </c>
      <c r="L154" s="5">
        <v>14258746850</v>
      </c>
      <c r="M154" s="5">
        <v>5924300258</v>
      </c>
      <c r="N154" s="5">
        <v>4401540071</v>
      </c>
      <c r="O154" s="5">
        <v>11450845327</v>
      </c>
    </row>
    <row r="155" spans="2:15" x14ac:dyDescent="0.35">
      <c r="C155" t="s">
        <v>176</v>
      </c>
      <c r="D155" s="5">
        <v>8380167220</v>
      </c>
      <c r="E155" s="5">
        <v>132812977</v>
      </c>
      <c r="F155" s="5">
        <v>4076863783</v>
      </c>
      <c r="G155" s="5">
        <v>-3536502854</v>
      </c>
      <c r="I155" s="5">
        <v>11128243355</v>
      </c>
      <c r="J155" s="5">
        <v>8462175175</v>
      </c>
      <c r="K155" s="5">
        <v>12013303986</v>
      </c>
      <c r="L155" s="5">
        <v>28125478448</v>
      </c>
      <c r="M155" s="5">
        <v>14258746850</v>
      </c>
      <c r="N155" s="5">
        <v>5924300258</v>
      </c>
      <c r="O155" s="5">
        <v>4401540071</v>
      </c>
    </row>
    <row r="157" spans="2:15" x14ac:dyDescent="0.35">
      <c r="B157" t="s">
        <v>177</v>
      </c>
      <c r="C157" t="s">
        <v>11</v>
      </c>
      <c r="D157" s="5">
        <v>1000000000</v>
      </c>
      <c r="E157" s="5">
        <v>1000000000</v>
      </c>
      <c r="F157" s="5">
        <v>1000000000</v>
      </c>
      <c r="G157" s="5">
        <v>1000000000</v>
      </c>
      <c r="I157" s="5">
        <v>1000000000</v>
      </c>
      <c r="J157" s="5">
        <v>1000000000</v>
      </c>
      <c r="K157" s="5">
        <v>1000000000</v>
      </c>
      <c r="L157" s="5">
        <v>1000000000</v>
      </c>
      <c r="M157" s="5">
        <v>1000000000</v>
      </c>
      <c r="N157" s="5">
        <v>1000000000</v>
      </c>
      <c r="O157" s="5">
        <v>800000000</v>
      </c>
    </row>
    <row r="158" spans="2:15" x14ac:dyDescent="0.35">
      <c r="C158" t="s">
        <v>178</v>
      </c>
      <c r="D158" s="6">
        <v>2.75</v>
      </c>
      <c r="E158" s="6">
        <v>0.85</v>
      </c>
      <c r="F158" s="6">
        <v>-1.02</v>
      </c>
      <c r="G158" s="6">
        <v>-3.34</v>
      </c>
    </row>
    <row r="159" spans="2:15" x14ac:dyDescent="0.35">
      <c r="C159" t="s">
        <v>179</v>
      </c>
      <c r="D159" s="6">
        <v>52.36</v>
      </c>
      <c r="E159" s="6">
        <v>303.52999999999997</v>
      </c>
      <c r="F159" s="6">
        <v>-186.27</v>
      </c>
      <c r="G159" s="6">
        <v>-57.78</v>
      </c>
    </row>
    <row r="160" spans="2:15" x14ac:dyDescent="0.35">
      <c r="C160" t="s">
        <v>62</v>
      </c>
      <c r="D160" s="6">
        <v>9.48</v>
      </c>
      <c r="E160" s="6">
        <v>20.27</v>
      </c>
      <c r="F160" s="6">
        <v>28.26</v>
      </c>
      <c r="G160" s="6">
        <v>87.04</v>
      </c>
    </row>
    <row r="161" spans="3:7" x14ac:dyDescent="0.35">
      <c r="C161" t="s">
        <v>180</v>
      </c>
      <c r="D161" s="6">
        <v>4269999999.9999995</v>
      </c>
      <c r="E161" s="5">
        <v>1580000000</v>
      </c>
      <c r="F161" s="5">
        <v>-70000000</v>
      </c>
      <c r="G161" s="5">
        <v>-2360000000</v>
      </c>
    </row>
    <row r="162" spans="3:7" x14ac:dyDescent="0.35">
      <c r="C162" t="s">
        <v>181</v>
      </c>
      <c r="D162" s="6">
        <v>4.0999999999999995E-3</v>
      </c>
      <c r="E162" s="6">
        <v>1.2999999999999999E-3</v>
      </c>
      <c r="F162" s="6">
        <v>-1.7000000000000001E-3</v>
      </c>
      <c r="G162" s="6">
        <v>-6.1999999999999998E-3</v>
      </c>
    </row>
    <row r="163" spans="3:7" x14ac:dyDescent="0.35">
      <c r="C163" t="s">
        <v>182</v>
      </c>
      <c r="D163" s="6">
        <v>3.0600000000000002E-2</v>
      </c>
      <c r="E163" s="6">
        <v>9.7999999999999997E-3</v>
      </c>
      <c r="F163" s="6">
        <v>-1.18E-2</v>
      </c>
      <c r="G163" s="6">
        <v>-3.8199999999999998E-2</v>
      </c>
    </row>
    <row r="164" spans="3:7" x14ac:dyDescent="0.35">
      <c r="C164" t="s">
        <v>183</v>
      </c>
      <c r="D164" s="6">
        <v>3.2199999999999999E-2</v>
      </c>
      <c r="E164" s="6">
        <v>1.06E-2</v>
      </c>
      <c r="F164" s="6">
        <v>-2.8000000000000004E-3</v>
      </c>
      <c r="G164" s="6">
        <v>-2.07E-2</v>
      </c>
    </row>
    <row r="165" spans="3:7" x14ac:dyDescent="0.35">
      <c r="C165" t="s">
        <v>184</v>
      </c>
      <c r="D165" s="6">
        <v>3.47</v>
      </c>
      <c r="E165" s="6">
        <v>1.72</v>
      </c>
      <c r="F165" s="6">
        <v>-0.39</v>
      </c>
      <c r="G165" s="6">
        <v>-2.83</v>
      </c>
    </row>
    <row r="166" spans="3:7" x14ac:dyDescent="0.35">
      <c r="C166" t="s">
        <v>185</v>
      </c>
      <c r="D166" s="5">
        <v>112000000000</v>
      </c>
      <c r="E166" s="5">
        <v>110000000000</v>
      </c>
      <c r="F166" s="5">
        <v>109000000000</v>
      </c>
      <c r="G166" s="5">
        <v>111000000000</v>
      </c>
    </row>
    <row r="167" spans="3:7" x14ac:dyDescent="0.35">
      <c r="C167" t="s">
        <v>186</v>
      </c>
      <c r="D167" s="6">
        <v>1.6</v>
      </c>
      <c r="E167" s="6">
        <v>2.96</v>
      </c>
      <c r="F167" s="6">
        <v>2.2000000000000002</v>
      </c>
      <c r="G167" s="6">
        <v>2.21</v>
      </c>
    </row>
    <row r="168" spans="3:7" x14ac:dyDescent="0.35">
      <c r="C168" t="s">
        <v>187</v>
      </c>
      <c r="D168" s="6">
        <v>89.84</v>
      </c>
      <c r="E168" s="6">
        <v>87.09</v>
      </c>
      <c r="F168" s="6">
        <v>86.32</v>
      </c>
      <c r="G168" s="6">
        <v>87.33</v>
      </c>
    </row>
    <row r="169" spans="3:7" x14ac:dyDescent="0.35">
      <c r="C169" t="s">
        <v>188</v>
      </c>
      <c r="D169" s="6">
        <v>1.6</v>
      </c>
      <c r="E169" s="6">
        <v>2.96</v>
      </c>
      <c r="F169" s="6">
        <v>2.2000000000000002</v>
      </c>
      <c r="G169" s="6">
        <v>2.21</v>
      </c>
    </row>
    <row r="170" spans="3:7" x14ac:dyDescent="0.35">
      <c r="C170" t="s">
        <v>189</v>
      </c>
      <c r="D170" s="6">
        <v>89.84</v>
      </c>
      <c r="E170" s="6">
        <v>87.09</v>
      </c>
      <c r="F170" s="6">
        <v>86.32</v>
      </c>
      <c r="G170" s="6">
        <v>87.33</v>
      </c>
    </row>
    <row r="171" spans="3:7" x14ac:dyDescent="0.35">
      <c r="C171" t="s">
        <v>190</v>
      </c>
      <c r="D171" s="5">
        <v>186000000000</v>
      </c>
      <c r="E171" s="5">
        <v>175000000000</v>
      </c>
      <c r="F171" s="5">
        <v>159000000000</v>
      </c>
      <c r="G171" s="5">
        <v>146000000000</v>
      </c>
    </row>
    <row r="172" spans="3:7" x14ac:dyDescent="0.35">
      <c r="C172" t="s">
        <v>191</v>
      </c>
    </row>
    <row r="173" spans="3:7" x14ac:dyDescent="0.35">
      <c r="C173" t="s">
        <v>192</v>
      </c>
      <c r="D173" s="5">
        <v>90000000000</v>
      </c>
      <c r="E173" s="5">
        <v>87000000000</v>
      </c>
      <c r="F173" s="5">
        <v>86000000000</v>
      </c>
      <c r="G173" s="5">
        <v>87000000000</v>
      </c>
    </row>
    <row r="174" spans="3:7" x14ac:dyDescent="0.35">
      <c r="C174" t="s">
        <v>23</v>
      </c>
      <c r="D174" s="5">
        <v>186000000000</v>
      </c>
      <c r="E174" s="5">
        <v>175000000000</v>
      </c>
      <c r="F174" s="5">
        <v>159000000000</v>
      </c>
      <c r="G174" s="5">
        <v>146000000000</v>
      </c>
    </row>
    <row r="175" spans="3:7" x14ac:dyDescent="0.35">
      <c r="C175" t="s">
        <v>20</v>
      </c>
      <c r="D175" s="5">
        <v>178000000000</v>
      </c>
      <c r="E175" s="5">
        <v>163000000000</v>
      </c>
      <c r="F175" s="5">
        <v>148000000000</v>
      </c>
      <c r="G175" s="5">
        <v>139000000000</v>
      </c>
    </row>
    <row r="176" spans="3:7" x14ac:dyDescent="0.35">
      <c r="C176" t="s">
        <v>193</v>
      </c>
      <c r="D176" s="5">
        <v>73000000000</v>
      </c>
      <c r="E176" s="5">
        <v>71000000000</v>
      </c>
      <c r="F176" s="5">
        <v>94000000000</v>
      </c>
      <c r="G176" s="5">
        <v>96000000000</v>
      </c>
    </row>
    <row r="177" spans="3:15" x14ac:dyDescent="0.35">
      <c r="C177" t="s">
        <v>194</v>
      </c>
      <c r="D177" s="5">
        <v>-14000000000</v>
      </c>
      <c r="E177" s="5">
        <v>-15000000000</v>
      </c>
      <c r="F177" s="5">
        <v>-8000000000</v>
      </c>
      <c r="G177" s="5">
        <v>-17000000000</v>
      </c>
    </row>
    <row r="178" spans="3:15" x14ac:dyDescent="0.35">
      <c r="C178" t="s">
        <v>195</v>
      </c>
      <c r="D178" s="5">
        <v>0</v>
      </c>
      <c r="E178" s="5">
        <v>0</v>
      </c>
      <c r="F178" s="5">
        <v>0</v>
      </c>
      <c r="G178" s="5">
        <v>0</v>
      </c>
    </row>
    <row r="179" spans="3:15" x14ac:dyDescent="0.35">
      <c r="C179" t="s">
        <v>12</v>
      </c>
      <c r="D179" s="5">
        <v>-14000000000</v>
      </c>
      <c r="E179" s="5">
        <v>-15000000000</v>
      </c>
      <c r="F179" s="5">
        <v>-9000000000</v>
      </c>
      <c r="G179" s="5">
        <v>-17000000000</v>
      </c>
    </row>
    <row r="180" spans="3:15" x14ac:dyDescent="0.35">
      <c r="C180" t="s">
        <v>15</v>
      </c>
      <c r="D180" s="6">
        <v>-13.58</v>
      </c>
      <c r="E180" s="6">
        <v>-14.9</v>
      </c>
      <c r="F180" s="6">
        <v>-8.58</v>
      </c>
      <c r="G180" s="6">
        <v>-16.850000000000001</v>
      </c>
    </row>
    <row r="181" spans="3:15" x14ac:dyDescent="0.35">
      <c r="C181" t="s">
        <v>47</v>
      </c>
      <c r="I181" s="6">
        <v>-3.14</v>
      </c>
      <c r="J181" s="6">
        <v>-12.21</v>
      </c>
      <c r="K181" s="6">
        <v>2.41</v>
      </c>
      <c r="L181" s="6">
        <v>1.42</v>
      </c>
      <c r="M181" s="6">
        <v>10.039999999999999</v>
      </c>
      <c r="N181" s="6">
        <v>7.31</v>
      </c>
      <c r="O181" s="6">
        <v>14.95</v>
      </c>
    </row>
    <row r="182" spans="3:15" x14ac:dyDescent="0.35">
      <c r="C182" t="s">
        <v>61</v>
      </c>
      <c r="I182" s="6">
        <v>-82.17</v>
      </c>
      <c r="J182" s="6">
        <v>-22.77</v>
      </c>
      <c r="K182" s="6">
        <v>82.99</v>
      </c>
      <c r="L182" s="6">
        <v>160.56</v>
      </c>
      <c r="M182" s="6">
        <v>39.24</v>
      </c>
      <c r="N182" s="6">
        <v>40.770000000000003</v>
      </c>
      <c r="O182" s="5">
        <v>0</v>
      </c>
    </row>
    <row r="183" spans="3:15" x14ac:dyDescent="0.35">
      <c r="C183" t="s">
        <v>64</v>
      </c>
      <c r="I183" s="6">
        <v>6.89</v>
      </c>
      <c r="J183" s="6">
        <v>18.38</v>
      </c>
      <c r="K183" s="6">
        <v>3.05</v>
      </c>
      <c r="L183" s="6">
        <v>7.08</v>
      </c>
      <c r="M183" s="6">
        <v>6.22</v>
      </c>
      <c r="N183" s="6">
        <v>3.93</v>
      </c>
      <c r="O183" s="5">
        <v>0</v>
      </c>
    </row>
    <row r="184" spans="3:15" x14ac:dyDescent="0.35">
      <c r="C184" t="s">
        <v>196</v>
      </c>
      <c r="I184" s="5">
        <v>680000000</v>
      </c>
      <c r="J184" s="5">
        <v>-8580000000</v>
      </c>
      <c r="K184" s="5">
        <v>4240000000</v>
      </c>
      <c r="L184" s="5">
        <v>850000000</v>
      </c>
      <c r="M184" s="5">
        <v>12040000000</v>
      </c>
      <c r="N184" s="5">
        <v>10520000000</v>
      </c>
      <c r="O184" s="5">
        <v>15310000000</v>
      </c>
    </row>
    <row r="185" spans="3:15" x14ac:dyDescent="0.35">
      <c r="C185" t="s">
        <v>197</v>
      </c>
      <c r="I185" s="6">
        <v>-5.0000000000000001E-3</v>
      </c>
      <c r="J185" s="6">
        <v>-2.5099999999999997E-2</v>
      </c>
      <c r="K185" s="6">
        <v>6.9999999999999993E-3</v>
      </c>
      <c r="L185" s="6">
        <v>4.5000000000000005E-3</v>
      </c>
      <c r="M185" s="6">
        <v>4.4699999999999997E-2</v>
      </c>
      <c r="N185" s="6">
        <v>3.32E-2</v>
      </c>
      <c r="O185" s="6">
        <v>6.9699999999999998E-2</v>
      </c>
    </row>
    <row r="186" spans="3:15" x14ac:dyDescent="0.35">
      <c r="C186" t="s">
        <v>198</v>
      </c>
      <c r="I186" s="6">
        <v>-3.6000000000000004E-2</v>
      </c>
      <c r="J186" s="6">
        <v>-0.13519999999999999</v>
      </c>
      <c r="K186" s="6">
        <v>2.35E-2</v>
      </c>
      <c r="L186" s="6">
        <v>1.4199999999999999E-2</v>
      </c>
      <c r="M186" s="6">
        <v>0.1</v>
      </c>
      <c r="N186" s="6">
        <v>7.980000000000001E-2</v>
      </c>
      <c r="O186" s="6">
        <v>0.22440000000000002</v>
      </c>
    </row>
    <row r="187" spans="3:15" x14ac:dyDescent="0.35">
      <c r="C187" t="s">
        <v>199</v>
      </c>
      <c r="I187" s="6">
        <v>-3.3E-3</v>
      </c>
      <c r="J187" s="6">
        <v>-7.0999999999999994E-2</v>
      </c>
      <c r="K187" s="6">
        <v>2.2400000000000003E-2</v>
      </c>
      <c r="L187" s="6">
        <v>8.9999999999999998E-4</v>
      </c>
      <c r="M187" s="6">
        <v>7.9699999999999993E-2</v>
      </c>
      <c r="N187" s="6">
        <v>9.4200000000000006E-2</v>
      </c>
      <c r="O187" s="6">
        <v>0.40770000000000001</v>
      </c>
    </row>
    <row r="188" spans="3:15" x14ac:dyDescent="0.35">
      <c r="C188" t="s">
        <v>200</v>
      </c>
      <c r="I188" s="6">
        <v>-0.13</v>
      </c>
      <c r="J188" s="6">
        <v>-3.47</v>
      </c>
      <c r="K188" s="6">
        <v>3.85</v>
      </c>
    </row>
    <row r="189" spans="3:15" x14ac:dyDescent="0.35">
      <c r="C189" t="s">
        <v>58</v>
      </c>
      <c r="I189" s="6">
        <v>2.96</v>
      </c>
      <c r="J189" s="6">
        <v>3.08</v>
      </c>
      <c r="K189" s="6">
        <v>1.95</v>
      </c>
      <c r="L189" s="6">
        <v>2.2799999999999998</v>
      </c>
      <c r="M189" s="6">
        <v>3.93</v>
      </c>
      <c r="N189" s="6">
        <v>3.25</v>
      </c>
      <c r="O189" s="5">
        <v>0</v>
      </c>
    </row>
    <row r="190" spans="3:15" x14ac:dyDescent="0.35">
      <c r="C190" t="s">
        <v>55</v>
      </c>
      <c r="I190" s="6">
        <v>87.09</v>
      </c>
      <c r="J190" s="6">
        <v>90.31</v>
      </c>
      <c r="K190" s="6">
        <v>102.43</v>
      </c>
      <c r="L190" s="6">
        <v>100.06</v>
      </c>
      <c r="M190" s="6">
        <v>100.35</v>
      </c>
      <c r="N190" s="6">
        <v>91.7</v>
      </c>
      <c r="O190" s="6">
        <v>66.62</v>
      </c>
    </row>
    <row r="191" spans="3:15" x14ac:dyDescent="0.35">
      <c r="C191" t="s">
        <v>201</v>
      </c>
      <c r="I191" s="6">
        <v>2.96</v>
      </c>
      <c r="J191" s="6">
        <v>3.08</v>
      </c>
      <c r="K191" s="6">
        <v>1.95</v>
      </c>
      <c r="L191" s="6">
        <v>2.2799999999999998</v>
      </c>
      <c r="M191" s="6">
        <v>3.94</v>
      </c>
      <c r="N191" s="6">
        <v>3.26</v>
      </c>
      <c r="O191" s="5">
        <v>0</v>
      </c>
    </row>
    <row r="192" spans="3:15" x14ac:dyDescent="0.35">
      <c r="C192" t="s">
        <v>202</v>
      </c>
      <c r="I192" s="6">
        <v>87.09</v>
      </c>
      <c r="J192" s="6">
        <v>90.31</v>
      </c>
      <c r="K192" s="6">
        <v>102.35</v>
      </c>
      <c r="L192" s="6">
        <v>99.88</v>
      </c>
      <c r="M192" s="6">
        <v>100.07</v>
      </c>
      <c r="N192" s="6">
        <v>91.32</v>
      </c>
      <c r="O192" s="6">
        <v>66.61</v>
      </c>
    </row>
    <row r="193" spans="2:15" x14ac:dyDescent="0.35">
      <c r="C193" t="s">
        <v>203</v>
      </c>
      <c r="I193" s="5">
        <v>175000000000</v>
      </c>
      <c r="J193" s="5">
        <v>104000000000</v>
      </c>
      <c r="K193" s="5">
        <v>42000000000</v>
      </c>
      <c r="L193" s="5">
        <v>25000000000</v>
      </c>
      <c r="M193" s="5">
        <v>5000000000</v>
      </c>
      <c r="N193" s="5">
        <v>5000000000</v>
      </c>
      <c r="O193" s="5">
        <v>0</v>
      </c>
    </row>
    <row r="194" spans="2:15" x14ac:dyDescent="0.35">
      <c r="C194" t="s">
        <v>204</v>
      </c>
      <c r="L194" s="5">
        <v>10000000000</v>
      </c>
      <c r="M194" s="5">
        <v>7000000000</v>
      </c>
    </row>
    <row r="195" spans="2:15" x14ac:dyDescent="0.35">
      <c r="C195" t="s">
        <v>25</v>
      </c>
      <c r="I195" s="5">
        <v>175000000000</v>
      </c>
      <c r="J195" s="5">
        <v>104000000000</v>
      </c>
      <c r="K195" s="5">
        <v>42000000000</v>
      </c>
      <c r="L195" s="5">
        <v>34000000000</v>
      </c>
      <c r="M195" s="5">
        <v>12000000000</v>
      </c>
      <c r="N195" s="5">
        <v>5000000000</v>
      </c>
      <c r="O195" s="5">
        <v>0</v>
      </c>
    </row>
    <row r="196" spans="2:15" x14ac:dyDescent="0.35">
      <c r="C196" t="s">
        <v>22</v>
      </c>
      <c r="I196" s="5">
        <v>163000000000</v>
      </c>
      <c r="J196" s="5">
        <v>96000000000</v>
      </c>
      <c r="K196" s="5">
        <v>30000000000</v>
      </c>
      <c r="L196" s="5">
        <v>6000000000</v>
      </c>
      <c r="M196" s="5">
        <v>-2000000000</v>
      </c>
      <c r="N196" s="5">
        <v>-1000000000</v>
      </c>
      <c r="O196" s="5">
        <v>-4000000000</v>
      </c>
    </row>
    <row r="197" spans="2:15" x14ac:dyDescent="0.35">
      <c r="C197" t="s">
        <v>205</v>
      </c>
      <c r="I197" s="5">
        <v>71000000000</v>
      </c>
      <c r="J197" s="5">
        <v>100000000000</v>
      </c>
      <c r="K197" s="5">
        <v>113000000000</v>
      </c>
      <c r="L197" s="5">
        <v>132000000000</v>
      </c>
      <c r="M197" s="5">
        <v>130000000000</v>
      </c>
      <c r="N197" s="5">
        <v>118000000000</v>
      </c>
      <c r="O197" s="5">
        <v>8000000000</v>
      </c>
    </row>
    <row r="198" spans="2:15" x14ac:dyDescent="0.35">
      <c r="C198" t="s">
        <v>206</v>
      </c>
      <c r="I198" s="5">
        <v>-65000000000</v>
      </c>
      <c r="J198" s="5">
        <v>-65000000000</v>
      </c>
      <c r="K198" s="5">
        <v>-22000000000</v>
      </c>
      <c r="L198" s="5">
        <v>-5000000000</v>
      </c>
      <c r="M198" s="5">
        <v>7000000000</v>
      </c>
      <c r="N198" s="5">
        <v>-60000000000</v>
      </c>
      <c r="O198" s="5">
        <v>-57000000000</v>
      </c>
    </row>
    <row r="199" spans="2:15" x14ac:dyDescent="0.35">
      <c r="C199" t="s">
        <v>207</v>
      </c>
      <c r="I199" s="5">
        <v>-1000000000</v>
      </c>
      <c r="J199" s="5">
        <v>-1000000000</v>
      </c>
      <c r="K199" s="5">
        <v>-5000000000</v>
      </c>
      <c r="L199" s="5">
        <v>0</v>
      </c>
      <c r="M199" s="5">
        <v>0</v>
      </c>
      <c r="N199" s="5">
        <v>0</v>
      </c>
      <c r="O199" s="5">
        <v>-3000000000</v>
      </c>
    </row>
    <row r="200" spans="2:15" x14ac:dyDescent="0.35">
      <c r="C200" t="s">
        <v>14</v>
      </c>
      <c r="I200" s="5">
        <v>-66000000000</v>
      </c>
      <c r="J200" s="5">
        <v>-66000000000</v>
      </c>
      <c r="K200" s="5">
        <v>-27000000000</v>
      </c>
      <c r="L200" s="5">
        <v>-5000000000</v>
      </c>
      <c r="M200" s="5">
        <v>7000000000</v>
      </c>
      <c r="N200" s="5">
        <v>-60000000000</v>
      </c>
      <c r="O200" s="5">
        <v>-59000000000</v>
      </c>
    </row>
    <row r="201" spans="2:15" x14ac:dyDescent="0.35">
      <c r="C201" t="s">
        <v>16</v>
      </c>
      <c r="I201" s="6">
        <v>-65.69</v>
      </c>
      <c r="J201" s="6">
        <v>-66.14</v>
      </c>
      <c r="K201" s="6">
        <v>-26.55</v>
      </c>
      <c r="L201" s="6">
        <v>-5.23</v>
      </c>
      <c r="M201" s="6">
        <v>6.58</v>
      </c>
      <c r="N201" s="6">
        <v>-59.76</v>
      </c>
      <c r="O201" s="6">
        <v>-74.08</v>
      </c>
    </row>
    <row r="203" spans="2:15" x14ac:dyDescent="0.35">
      <c r="B203" t="s">
        <v>208</v>
      </c>
      <c r="C203" t="s">
        <v>209</v>
      </c>
      <c r="D203" s="5">
        <v>3000000000</v>
      </c>
      <c r="E203" s="5">
        <v>854000000</v>
      </c>
      <c r="F203" s="5">
        <v>-1000000000</v>
      </c>
      <c r="G203" s="5">
        <v>-3000000000</v>
      </c>
      <c r="H203" s="5">
        <v>11000000000</v>
      </c>
      <c r="I203" s="5">
        <v>-3000000000</v>
      </c>
      <c r="J203" s="5">
        <v>-12000000000</v>
      </c>
      <c r="K203" s="5">
        <v>2000000000</v>
      </c>
      <c r="L203" s="5">
        <v>1000000000</v>
      </c>
      <c r="M203" s="5">
        <v>10000000000</v>
      </c>
      <c r="N203" s="5">
        <v>7000000000</v>
      </c>
      <c r="O203" s="5">
        <v>12000000000</v>
      </c>
    </row>
    <row r="204" spans="2:15" x14ac:dyDescent="0.35">
      <c r="C204" t="s">
        <v>210</v>
      </c>
      <c r="H204" s="5">
        <v>-747000000</v>
      </c>
      <c r="I204" s="5">
        <v>-3000000000</v>
      </c>
      <c r="J204" s="5">
        <v>-12000000000</v>
      </c>
      <c r="K204" s="5">
        <v>2000000000</v>
      </c>
      <c r="L204" s="5">
        <v>1000000000</v>
      </c>
      <c r="M204" s="5">
        <v>10000000000</v>
      </c>
      <c r="N204" s="5">
        <v>7000000000</v>
      </c>
    </row>
    <row r="205" spans="2:15" x14ac:dyDescent="0.35">
      <c r="C205" t="s">
        <v>344</v>
      </c>
      <c r="M205" s="6">
        <v>1.8</v>
      </c>
      <c r="N205" s="6">
        <v>1.45</v>
      </c>
    </row>
    <row r="206" spans="2:15" x14ac:dyDescent="0.35">
      <c r="C206" t="s">
        <v>66</v>
      </c>
      <c r="M206" s="6">
        <v>0.17929999999999999</v>
      </c>
      <c r="N206" s="6">
        <v>0.19829999999999998</v>
      </c>
    </row>
    <row r="207" spans="2:15" x14ac:dyDescent="0.35">
      <c r="C207" t="s">
        <v>345</v>
      </c>
      <c r="M207" s="6">
        <v>3.7000000000000002E-3</v>
      </c>
      <c r="N207" s="6">
        <v>3.7000000000000002E-3</v>
      </c>
    </row>
    <row r="208" spans="2:15" x14ac:dyDescent="0.35">
      <c r="C208" t="s">
        <v>46</v>
      </c>
      <c r="D208" s="6">
        <v>2.75</v>
      </c>
      <c r="E208" s="6">
        <v>0.85</v>
      </c>
      <c r="F208" s="6">
        <v>-1.02</v>
      </c>
      <c r="G208" s="6">
        <v>-3.34</v>
      </c>
      <c r="H208" s="6">
        <v>11.01</v>
      </c>
      <c r="I208" s="6">
        <v>-3.14</v>
      </c>
      <c r="J208" s="6">
        <v>-12.21</v>
      </c>
      <c r="K208" s="6">
        <v>2.41</v>
      </c>
      <c r="L208" s="6">
        <v>1.42</v>
      </c>
      <c r="M208" s="6">
        <v>10.039999999999999</v>
      </c>
      <c r="N208" s="6">
        <v>7.31</v>
      </c>
      <c r="O208" s="6">
        <v>11.96</v>
      </c>
    </row>
    <row r="209" spans="3:15" x14ac:dyDescent="0.35">
      <c r="C209" t="s">
        <v>211</v>
      </c>
      <c r="H209" s="6">
        <v>-0.75</v>
      </c>
      <c r="I209" s="6">
        <v>-3.14</v>
      </c>
      <c r="J209" s="6">
        <v>-12.21</v>
      </c>
      <c r="K209" s="6">
        <v>2.41</v>
      </c>
      <c r="L209" s="6">
        <v>1.42</v>
      </c>
      <c r="M209" s="6">
        <v>10.039999999999999</v>
      </c>
      <c r="N209" s="6">
        <v>7.31</v>
      </c>
    </row>
    <row r="210" spans="3:15" x14ac:dyDescent="0.35">
      <c r="C210" t="s">
        <v>68</v>
      </c>
      <c r="M210" s="6">
        <v>1.8</v>
      </c>
      <c r="N210" s="6">
        <v>1.45</v>
      </c>
    </row>
    <row r="211" spans="3:15" x14ac:dyDescent="0.35">
      <c r="C211" t="s">
        <v>346</v>
      </c>
      <c r="M211" s="6">
        <v>0.17929999999999999</v>
      </c>
      <c r="N211" s="6">
        <v>0.19829999999999998</v>
      </c>
    </row>
    <row r="212" spans="3:15" x14ac:dyDescent="0.35">
      <c r="C212" t="s">
        <v>347</v>
      </c>
      <c r="M212" s="6">
        <v>3.7000000000000002E-3</v>
      </c>
      <c r="N212" s="6">
        <v>3.7000000000000002E-3</v>
      </c>
    </row>
    <row r="213" spans="3:15" x14ac:dyDescent="0.35">
      <c r="C213" t="s">
        <v>212</v>
      </c>
      <c r="D213" s="5">
        <v>15000000000</v>
      </c>
      <c r="E213" s="5">
        <v>13000000000</v>
      </c>
      <c r="F213" s="5">
        <v>7000000000</v>
      </c>
      <c r="G213" s="5">
        <v>2000000000</v>
      </c>
      <c r="H213" s="5">
        <v>61000000000</v>
      </c>
      <c r="I213" s="5">
        <v>37000000000</v>
      </c>
      <c r="J213" s="5">
        <v>15000000000</v>
      </c>
      <c r="K213" s="5">
        <v>66000000000</v>
      </c>
      <c r="L213" s="5">
        <v>32000000000</v>
      </c>
      <c r="M213" s="5">
        <v>63000000000</v>
      </c>
      <c r="N213" s="5">
        <v>76000000000</v>
      </c>
      <c r="O213" s="5">
        <v>72000000000</v>
      </c>
    </row>
    <row r="214" spans="3:15" x14ac:dyDescent="0.35">
      <c r="C214" t="s">
        <v>213</v>
      </c>
      <c r="H214" s="5">
        <v>37000000000</v>
      </c>
      <c r="I214" s="5">
        <v>37000000000</v>
      </c>
      <c r="J214" s="5">
        <v>15000000000</v>
      </c>
      <c r="K214" s="5">
        <v>66000000000</v>
      </c>
      <c r="L214" s="5">
        <v>32000000000</v>
      </c>
      <c r="M214" s="5">
        <v>63000000000</v>
      </c>
      <c r="N214" s="5">
        <v>76000000000</v>
      </c>
    </row>
    <row r="215" spans="3:15" x14ac:dyDescent="0.35">
      <c r="C215" t="s">
        <v>348</v>
      </c>
      <c r="M215" s="6">
        <v>1.8</v>
      </c>
      <c r="N215" s="6">
        <v>1.45</v>
      </c>
    </row>
    <row r="216" spans="3:15" x14ac:dyDescent="0.35">
      <c r="C216" t="s">
        <v>349</v>
      </c>
      <c r="M216" s="6">
        <v>0.17929999999999999</v>
      </c>
      <c r="N216" s="6">
        <v>0.19829999999999998</v>
      </c>
    </row>
    <row r="217" spans="3:15" x14ac:dyDescent="0.35">
      <c r="C217" t="s">
        <v>350</v>
      </c>
      <c r="M217" s="6">
        <v>3.7000000000000002E-3</v>
      </c>
      <c r="N217" s="6">
        <v>3.7000000000000002E-3</v>
      </c>
    </row>
    <row r="218" spans="3:15" x14ac:dyDescent="0.35">
      <c r="C218" t="s">
        <v>214</v>
      </c>
      <c r="I218" s="6">
        <v>12.17</v>
      </c>
    </row>
    <row r="219" spans="3:15" x14ac:dyDescent="0.35">
      <c r="C219" t="s">
        <v>215</v>
      </c>
      <c r="I219" s="6">
        <v>-179.44</v>
      </c>
    </row>
    <row r="220" spans="3:15" x14ac:dyDescent="0.35">
      <c r="C220" t="s">
        <v>216</v>
      </c>
      <c r="I220" s="6">
        <v>7.42</v>
      </c>
    </row>
    <row r="221" spans="3:15" x14ac:dyDescent="0.35">
      <c r="C221" t="s">
        <v>217</v>
      </c>
      <c r="I221" s="6">
        <v>-5.6000000000000008E-3</v>
      </c>
    </row>
    <row r="222" spans="3:15" x14ac:dyDescent="0.35">
      <c r="C222" t="s">
        <v>218</v>
      </c>
      <c r="I222" s="6">
        <v>3.64</v>
      </c>
    </row>
    <row r="223" spans="3:15" x14ac:dyDescent="0.35">
      <c r="C223" t="s">
        <v>219</v>
      </c>
      <c r="I223" s="6">
        <v>1.49</v>
      </c>
    </row>
    <row r="224" spans="3:15" x14ac:dyDescent="0.35">
      <c r="C224" t="s">
        <v>220</v>
      </c>
      <c r="I224" s="6">
        <v>-2.5099999999999998</v>
      </c>
    </row>
    <row r="225" spans="3:9" x14ac:dyDescent="0.35">
      <c r="C225" t="s">
        <v>221</v>
      </c>
      <c r="I225" s="6">
        <v>-2.4900000000000002</v>
      </c>
    </row>
    <row r="226" spans="3:9" x14ac:dyDescent="0.35">
      <c r="C226" t="s">
        <v>222</v>
      </c>
      <c r="I226" s="6">
        <v>143.4</v>
      </c>
    </row>
    <row r="227" spans="3:9" x14ac:dyDescent="0.35">
      <c r="C227" t="s">
        <v>223</v>
      </c>
      <c r="I227" s="6">
        <v>97.44</v>
      </c>
    </row>
    <row r="228" spans="3:9" x14ac:dyDescent="0.35">
      <c r="C228" t="s">
        <v>325</v>
      </c>
      <c r="I228" s="6">
        <v>-2.42</v>
      </c>
    </row>
    <row r="229" spans="3:9" x14ac:dyDescent="0.35">
      <c r="C229" t="s">
        <v>326</v>
      </c>
      <c r="I229" s="6">
        <v>-5.93</v>
      </c>
    </row>
    <row r="230" spans="3:9" x14ac:dyDescent="0.35">
      <c r="C230" t="s">
        <v>224</v>
      </c>
      <c r="I230" s="6">
        <v>-0.75</v>
      </c>
    </row>
    <row r="231" spans="3:9" x14ac:dyDescent="0.35">
      <c r="C231" t="s">
        <v>225</v>
      </c>
      <c r="I231" s="6">
        <v>11.01</v>
      </c>
    </row>
    <row r="232" spans="3:9" x14ac:dyDescent="0.35">
      <c r="C232" t="s">
        <v>226</v>
      </c>
      <c r="I232" s="6">
        <v>36.86</v>
      </c>
    </row>
    <row r="233" spans="3:9" x14ac:dyDescent="0.35">
      <c r="C233" t="s">
        <v>227</v>
      </c>
      <c r="D233" s="6">
        <v>8.3800000000000008</v>
      </c>
    </row>
    <row r="234" spans="3:9" x14ac:dyDescent="0.35">
      <c r="C234" t="s">
        <v>228</v>
      </c>
      <c r="I234" s="6">
        <v>89.84</v>
      </c>
    </row>
    <row r="235" spans="3:9" x14ac:dyDescent="0.35">
      <c r="C235" t="s">
        <v>229</v>
      </c>
      <c r="I235" s="6">
        <v>-53.91</v>
      </c>
    </row>
    <row r="236" spans="3:9" x14ac:dyDescent="0.35">
      <c r="C236" t="s">
        <v>230</v>
      </c>
      <c r="D236" s="6">
        <v>1.1299999999999999</v>
      </c>
    </row>
    <row r="237" spans="3:9" x14ac:dyDescent="0.35">
      <c r="C237" t="s">
        <v>231</v>
      </c>
      <c r="D237" s="6">
        <v>0.05</v>
      </c>
    </row>
    <row r="238" spans="3:9" x14ac:dyDescent="0.35">
      <c r="C238" t="s">
        <v>232</v>
      </c>
      <c r="D238" s="6">
        <v>2.0699999999999998</v>
      </c>
    </row>
    <row r="239" spans="3:9" x14ac:dyDescent="0.35">
      <c r="C239" t="s">
        <v>234</v>
      </c>
      <c r="D239" s="6">
        <v>6.17</v>
      </c>
    </row>
    <row r="240" spans="3:9" x14ac:dyDescent="0.35">
      <c r="C240" t="s">
        <v>235</v>
      </c>
      <c r="D240" s="6">
        <v>0.28000000000000003</v>
      </c>
    </row>
    <row r="241" spans="3:9" x14ac:dyDescent="0.35">
      <c r="C241" t="s">
        <v>236</v>
      </c>
      <c r="D241" s="6">
        <v>7.42</v>
      </c>
    </row>
    <row r="242" spans="3:9" x14ac:dyDescent="0.35">
      <c r="C242" t="s">
        <v>237</v>
      </c>
      <c r="I242" s="6">
        <v>0.63</v>
      </c>
    </row>
    <row r="243" spans="3:9" x14ac:dyDescent="0.35">
      <c r="C243" t="s">
        <v>12</v>
      </c>
      <c r="D243" s="5">
        <v>-14000000000</v>
      </c>
    </row>
    <row r="244" spans="3:9" x14ac:dyDescent="0.35">
      <c r="C244" t="s">
        <v>238</v>
      </c>
      <c r="I244" s="5">
        <v>1</v>
      </c>
    </row>
    <row r="245" spans="3:9" x14ac:dyDescent="0.35">
      <c r="C245" t="s">
        <v>239</v>
      </c>
      <c r="I245" s="6">
        <v>-1.1000000000000001E-3</v>
      </c>
    </row>
    <row r="246" spans="3:9" x14ac:dyDescent="0.35">
      <c r="C246" t="s">
        <v>240</v>
      </c>
      <c r="I246" s="6">
        <v>-8.3000000000000001E-3</v>
      </c>
    </row>
    <row r="247" spans="3:9" x14ac:dyDescent="0.35">
      <c r="C247" t="s">
        <v>241</v>
      </c>
      <c r="I247" s="6">
        <v>1.8700000000000001E-2</v>
      </c>
    </row>
    <row r="248" spans="3:9" x14ac:dyDescent="0.35">
      <c r="C248" t="s">
        <v>242</v>
      </c>
      <c r="I248" s="6">
        <v>7.9000000000000008E-3</v>
      </c>
    </row>
    <row r="249" spans="3:9" x14ac:dyDescent="0.35">
      <c r="C249" t="s">
        <v>243</v>
      </c>
      <c r="D249" s="6">
        <v>46.21</v>
      </c>
    </row>
    <row r="250" spans="3:9" x14ac:dyDescent="0.35">
      <c r="C250" t="s">
        <v>244</v>
      </c>
      <c r="D250" s="6">
        <v>6728.49</v>
      </c>
    </row>
    <row r="251" spans="3:9" x14ac:dyDescent="0.35">
      <c r="C251" t="s">
        <v>245</v>
      </c>
      <c r="D251" s="6">
        <v>693.41</v>
      </c>
    </row>
    <row r="252" spans="3:9" x14ac:dyDescent="0.35">
      <c r="C252" t="s">
        <v>246</v>
      </c>
      <c r="D252" s="6">
        <v>6081.29</v>
      </c>
    </row>
    <row r="253" spans="3:9" x14ac:dyDescent="0.35">
      <c r="C253" t="s">
        <v>247</v>
      </c>
      <c r="D253" s="6">
        <v>1.97</v>
      </c>
    </row>
    <row r="254" spans="3:9" x14ac:dyDescent="0.35">
      <c r="C254" t="s">
        <v>248</v>
      </c>
      <c r="I254" s="6">
        <v>0.06</v>
      </c>
    </row>
    <row r="255" spans="3:9" x14ac:dyDescent="0.35">
      <c r="C255" t="s">
        <v>249</v>
      </c>
      <c r="I255" s="6">
        <v>0.04</v>
      </c>
    </row>
    <row r="256" spans="3:9" x14ac:dyDescent="0.35">
      <c r="C256" t="s">
        <v>42</v>
      </c>
      <c r="I256" s="5">
        <v>134000000000</v>
      </c>
    </row>
    <row r="257" spans="3:9" x14ac:dyDescent="0.35">
      <c r="C257" t="s">
        <v>250</v>
      </c>
      <c r="I257" s="5">
        <v>334000000000</v>
      </c>
    </row>
    <row r="258" spans="3:9" x14ac:dyDescent="0.35">
      <c r="C258" t="s">
        <v>251</v>
      </c>
      <c r="I258" s="5">
        <v>1000000000</v>
      </c>
    </row>
    <row r="259" spans="3:9" x14ac:dyDescent="0.35">
      <c r="C259" t="s">
        <v>252</v>
      </c>
      <c r="I259" s="6">
        <v>0.1474</v>
      </c>
    </row>
    <row r="260" spans="3:9" x14ac:dyDescent="0.35">
      <c r="C260" t="s">
        <v>253</v>
      </c>
      <c r="D260" s="6">
        <v>0.49170000000000003</v>
      </c>
    </row>
    <row r="261" spans="3:9" x14ac:dyDescent="0.35">
      <c r="C261" t="s">
        <v>254</v>
      </c>
      <c r="D261" s="6">
        <v>0.26340000000000002</v>
      </c>
    </row>
    <row r="262" spans="3:9" x14ac:dyDescent="0.35">
      <c r="C262" t="s">
        <v>255</v>
      </c>
      <c r="D262" s="6">
        <v>0.1812</v>
      </c>
    </row>
    <row r="263" spans="3:9" x14ac:dyDescent="0.35">
      <c r="C263" t="s">
        <v>256</v>
      </c>
      <c r="D263" s="6">
        <v>-3.5900000000000001E-2</v>
      </c>
    </row>
    <row r="264" spans="3:9" x14ac:dyDescent="0.35">
      <c r="C264" t="s">
        <v>257</v>
      </c>
      <c r="D264" s="6">
        <v>0.45219999999999999</v>
      </c>
    </row>
    <row r="265" spans="3:9" x14ac:dyDescent="0.35">
      <c r="C265" t="s">
        <v>258</v>
      </c>
      <c r="D265" s="6">
        <v>6.5958000000000006</v>
      </c>
    </row>
    <row r="266" spans="3:9" x14ac:dyDescent="0.35">
      <c r="C266" t="s">
        <v>351</v>
      </c>
      <c r="I266" s="6">
        <v>1.45</v>
      </c>
    </row>
    <row r="267" spans="3:9" x14ac:dyDescent="0.35">
      <c r="C267" t="s">
        <v>355</v>
      </c>
      <c r="I267" t="s">
        <v>1387</v>
      </c>
    </row>
    <row r="268" spans="3:9" x14ac:dyDescent="0.35">
      <c r="C268" t="s">
        <v>259</v>
      </c>
      <c r="I268" s="5">
        <v>4</v>
      </c>
    </row>
    <row r="269" spans="3:9" x14ac:dyDescent="0.35">
      <c r="C269" t="s">
        <v>260</v>
      </c>
      <c r="I269" s="6">
        <v>0.2</v>
      </c>
    </row>
    <row r="270" spans="3:9" x14ac:dyDescent="0.35">
      <c r="C270" t="s">
        <v>261</v>
      </c>
      <c r="I270" s="6">
        <v>0.14000000000000001</v>
      </c>
    </row>
    <row r="271" spans="3:9" x14ac:dyDescent="0.35">
      <c r="C271" t="s">
        <v>263</v>
      </c>
      <c r="I271" s="6">
        <v>0.25</v>
      </c>
    </row>
    <row r="272" spans="3:9" x14ac:dyDescent="0.35">
      <c r="C272" t="s">
        <v>264</v>
      </c>
      <c r="I272" s="6">
        <v>0.28000000000000003</v>
      </c>
    </row>
    <row r="273" spans="3:9" x14ac:dyDescent="0.35">
      <c r="C273" t="s">
        <v>265</v>
      </c>
      <c r="I273" s="6">
        <v>0.42</v>
      </c>
    </row>
    <row r="274" spans="3:9" x14ac:dyDescent="0.35">
      <c r="C274" t="s">
        <v>266</v>
      </c>
      <c r="I274" s="6">
        <v>0.01</v>
      </c>
    </row>
    <row r="275" spans="3:9" x14ac:dyDescent="0.35">
      <c r="C275" t="s">
        <v>267</v>
      </c>
      <c r="I275" s="5">
        <v>37000000000</v>
      </c>
    </row>
    <row r="276" spans="3:9" x14ac:dyDescent="0.35">
      <c r="C276" t="s">
        <v>268</v>
      </c>
      <c r="I276" s="5">
        <v>16000000000</v>
      </c>
    </row>
    <row r="277" spans="3:9" x14ac:dyDescent="0.35">
      <c r="C277" t="s">
        <v>269</v>
      </c>
      <c r="I277" s="5">
        <v>3000000000</v>
      </c>
    </row>
    <row r="278" spans="3:9" x14ac:dyDescent="0.35">
      <c r="C278" t="s">
        <v>270</v>
      </c>
      <c r="I278" s="5">
        <v>-1000000000</v>
      </c>
    </row>
    <row r="279" spans="3:9" x14ac:dyDescent="0.35">
      <c r="C279" t="s">
        <v>271</v>
      </c>
      <c r="D279" s="5">
        <v>8000000000</v>
      </c>
    </row>
    <row r="280" spans="3:9" x14ac:dyDescent="0.35">
      <c r="C280" t="s">
        <v>272</v>
      </c>
      <c r="D280" s="5">
        <v>667000000000</v>
      </c>
    </row>
    <row r="281" spans="3:9" x14ac:dyDescent="0.35">
      <c r="C281" t="s">
        <v>273</v>
      </c>
      <c r="D281" s="5">
        <v>554000000000</v>
      </c>
    </row>
    <row r="282" spans="3:9" x14ac:dyDescent="0.35">
      <c r="C282" t="s">
        <v>193</v>
      </c>
      <c r="D282" s="5">
        <v>73000000000</v>
      </c>
    </row>
    <row r="283" spans="3:9" x14ac:dyDescent="0.35">
      <c r="C283" t="s">
        <v>192</v>
      </c>
      <c r="I283" s="5">
        <v>90000000000</v>
      </c>
    </row>
    <row r="284" spans="3:9" x14ac:dyDescent="0.35">
      <c r="C284" t="s">
        <v>190</v>
      </c>
      <c r="D284" s="5">
        <v>186000000000</v>
      </c>
    </row>
    <row r="285" spans="3:9" x14ac:dyDescent="0.35">
      <c r="C285" t="s">
        <v>23</v>
      </c>
      <c r="D285" s="5">
        <v>186000000000</v>
      </c>
    </row>
    <row r="286" spans="3:9" x14ac:dyDescent="0.35">
      <c r="C286" t="s">
        <v>20</v>
      </c>
      <c r="D286" s="5">
        <v>178000000000</v>
      </c>
    </row>
    <row r="287" spans="3:9" x14ac:dyDescent="0.35">
      <c r="C287" t="s">
        <v>274</v>
      </c>
      <c r="I287" s="5">
        <v>112000000000</v>
      </c>
    </row>
    <row r="288" spans="3:9" x14ac:dyDescent="0.35">
      <c r="C288" t="s">
        <v>275</v>
      </c>
      <c r="I288" s="5">
        <v>-53000000000</v>
      </c>
    </row>
    <row r="289" spans="3:9" x14ac:dyDescent="0.35">
      <c r="C289" t="s">
        <v>276</v>
      </c>
      <c r="I289" s="5">
        <v>-1000000000</v>
      </c>
    </row>
    <row r="290" spans="3:9" x14ac:dyDescent="0.35">
      <c r="C290" t="s">
        <v>277</v>
      </c>
      <c r="I290" s="5">
        <v>52000000000</v>
      </c>
    </row>
    <row r="291" spans="3:9" x14ac:dyDescent="0.35">
      <c r="C291" t="s">
        <v>278</v>
      </c>
      <c r="I291" s="5">
        <v>-1000000000</v>
      </c>
    </row>
    <row r="292" spans="3:9" x14ac:dyDescent="0.35">
      <c r="C292" t="s">
        <v>279</v>
      </c>
      <c r="I292" s="5">
        <v>-54000000000</v>
      </c>
    </row>
  </sheetData>
  <pageMargins left="0.7" right="0.7" top="0.75" bottom="0.75" header="0.3" footer="0.3"/>
  <ignoredErrors>
    <ignoredError sqref="A1:O293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293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1388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1389</v>
      </c>
      <c r="D2" s="2" vm="324">
        <f ca="1">IFERROR(_xlfn.STOCKHISTORY("XIDX:" &amp; $C$1, D3, , 0, 0, 1), "Libur")</f>
        <v>2100</v>
      </c>
      <c r="H2" s="2" vm="324">
        <f ca="1">IFERROR(INDEX(D2:G2,COUNT(D2:G2)),"")</f>
        <v>2100</v>
      </c>
      <c r="I2" s="2" vm="325">
        <f t="shared" ref="I2:O2" ca="1" si="0">IFERROR(_xlfn.STOCKHISTORY("XIDX:" &amp; $C$1, I1, , 0, 0, 1), "Libur")</f>
        <v>1370</v>
      </c>
      <c r="J2" s="2" vm="326">
        <f t="shared" ca="1" si="0"/>
        <v>635</v>
      </c>
      <c r="K2" s="2" vm="212">
        <f t="shared" ca="1" si="0"/>
        <v>500</v>
      </c>
      <c r="L2" s="2" t="str">
        <f t="shared" ca="1" si="0"/>
        <v>Libur</v>
      </c>
      <c r="M2" s="2" vm="327">
        <f t="shared" ca="1" si="0"/>
        <v>637.5</v>
      </c>
      <c r="N2" s="2" vm="328">
        <f t="shared" ca="1" si="0"/>
        <v>460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2635637000000</v>
      </c>
      <c r="H4" s="2">
        <f>IFERROR(SUM(D4:G4)*(4/MAX(1,COUNT(D4:G4))),"")</f>
        <v>10542548000000</v>
      </c>
      <c r="I4" s="2">
        <f t="shared" ref="I4:O4" si="1">IFERROR(INDEX(I51:I500,MATCH($C$4,$C$51:$C$500,0)),"")</f>
        <v>10779187000000</v>
      </c>
      <c r="J4" s="2">
        <f t="shared" si="1"/>
        <v>10057938000000</v>
      </c>
      <c r="K4" s="2">
        <f t="shared" si="1"/>
        <v>8197755000000</v>
      </c>
      <c r="L4" s="2">
        <f t="shared" si="1"/>
        <v>7290121000000</v>
      </c>
      <c r="M4" s="2">
        <f t="shared" si="1"/>
        <v>7076164000000</v>
      </c>
      <c r="N4" s="2">
        <f t="shared" si="1"/>
        <v>6163939000000</v>
      </c>
      <c r="O4" s="2">
        <f t="shared" si="1"/>
        <v>5048301000000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189858000000</v>
      </c>
      <c r="H5" s="2">
        <f>IFERROR(SUM(D5:G5)*(4/MAX(1,COUNT(D5:G5))),"")</f>
        <v>759432000000</v>
      </c>
      <c r="I5" s="2">
        <f t="shared" ref="I5:O5" si="2">IFERROR(INDEX(I51:I500,MATCH($C$5,$C$51:$C$500,0)),"")</f>
        <v>588674000000</v>
      </c>
      <c r="J5" s="2">
        <f t="shared" si="2"/>
        <v>468418000000</v>
      </c>
      <c r="K5" s="2">
        <f t="shared" si="2"/>
        <v>371331000000</v>
      </c>
      <c r="L5" s="2">
        <f t="shared" si="2"/>
        <v>372617000000</v>
      </c>
      <c r="M5" s="2">
        <f t="shared" si="2"/>
        <v>552793000000</v>
      </c>
      <c r="N5" s="2">
        <f t="shared" si="2"/>
        <v>164727000000</v>
      </c>
      <c r="O5" s="2">
        <f t="shared" si="2"/>
        <v>113473000000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2772860000000</v>
      </c>
      <c r="H6" s="2">
        <f>IFERROR(INDEX(D6:G6,COUNT(D6:G6)),"")</f>
        <v>2772860000000</v>
      </c>
      <c r="I6" s="2">
        <f t="shared" ref="I6:O6" si="3">IFERROR(INDEX(I51:I500,MATCH($C$6,$C$51:$C$500,0)),"")</f>
        <v>2583002000000</v>
      </c>
      <c r="J6" s="2">
        <f t="shared" si="3"/>
        <v>2715216000000</v>
      </c>
      <c r="K6" s="2">
        <f t="shared" si="3"/>
        <v>2399098000000</v>
      </c>
      <c r="L6" s="2">
        <f t="shared" si="3"/>
        <v>2427555000000</v>
      </c>
      <c r="M6" s="2">
        <f t="shared" si="3"/>
        <v>2208291000000</v>
      </c>
      <c r="N6" s="2">
        <f t="shared" si="3"/>
        <v>2206102000000</v>
      </c>
      <c r="O6" s="2">
        <f t="shared" si="3"/>
        <v>1313993000000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12.69</v>
      </c>
      <c r="H7" s="3">
        <f>IFERROR(INDEX(D7:G7,COUNT(D7:G7)),"")</f>
        <v>12.69</v>
      </c>
      <c r="I7" s="3">
        <f t="shared" ref="I7:O7" si="4">IFERROR(INDEX(I51:I500,MATCH($C$7,$C$51:$C$500,0))/1000000000,"")</f>
        <v>12.69</v>
      </c>
      <c r="J7" s="3">
        <f t="shared" si="4"/>
        <v>12.69</v>
      </c>
      <c r="K7" s="3">
        <f t="shared" si="4"/>
        <v>12.69</v>
      </c>
      <c r="L7" s="3">
        <f t="shared" si="4"/>
        <v>1.27</v>
      </c>
      <c r="M7" s="3">
        <f t="shared" si="4"/>
        <v>1.27</v>
      </c>
      <c r="N7" s="3">
        <f t="shared" si="4"/>
        <v>1.27</v>
      </c>
      <c r="O7" s="3">
        <f t="shared" si="4"/>
        <v>1.27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137000000000</v>
      </c>
      <c r="H8" s="2">
        <f>IFERROR(INDEX(D8:G8,COUNT(D8:G8)),"")</f>
        <v>137000000000</v>
      </c>
      <c r="I8" s="2">
        <f t="shared" ref="I8:O8" si="5">IFERROR(INDEX(I51:I500,MATCH($C$8,$C$51:$C$500,0)),"")</f>
        <v>851000000000</v>
      </c>
      <c r="J8" s="2">
        <f t="shared" si="5"/>
        <v>-167000000000</v>
      </c>
      <c r="K8" s="2">
        <f t="shared" si="5"/>
        <v>171000000000</v>
      </c>
      <c r="L8" s="2">
        <f t="shared" si="5"/>
        <v>327000000000</v>
      </c>
      <c r="M8" s="2">
        <f t="shared" si="5"/>
        <v>581000000000</v>
      </c>
      <c r="N8" s="2">
        <f t="shared" si="5"/>
        <v>540000000000</v>
      </c>
      <c r="O8" s="2">
        <f t="shared" si="5"/>
        <v>-29000000000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10.78</v>
      </c>
      <c r="H9" s="3">
        <f>IFERROR(INDEX(D9:G9,COUNT(D9:G9)),"")</f>
        <v>10.78</v>
      </c>
      <c r="I9" s="3">
        <f t="shared" ref="I9:O9" si="6">IFERROR(INDEX(I51:I500,MATCH($C$9,$C$51:$C$500,0)),"")</f>
        <v>67.02</v>
      </c>
      <c r="J9" s="3">
        <f t="shared" si="6"/>
        <v>-13.17</v>
      </c>
      <c r="K9" s="3">
        <f t="shared" si="6"/>
        <v>13.48</v>
      </c>
      <c r="L9" s="3">
        <f t="shared" si="6"/>
        <v>257.31</v>
      </c>
      <c r="M9" s="3">
        <f t="shared" si="6"/>
        <v>457.73</v>
      </c>
      <c r="N9" s="3">
        <f t="shared" si="6"/>
        <v>425.35</v>
      </c>
      <c r="O9" s="3">
        <f t="shared" si="6"/>
        <v>-22.75</v>
      </c>
    </row>
    <row r="10" spans="1:15" x14ac:dyDescent="0.35">
      <c r="C10" t="s">
        <v>17</v>
      </c>
      <c r="D10" s="3">
        <f ca="1">IFERROR(IF(D9=0,"",D2/D9),"")</f>
        <v>194.80519480519482</v>
      </c>
      <c r="I10" s="3">
        <f t="shared" ref="I10:O10" ca="1" si="7">IFERROR(IF(I9=0,"",I2/I9),"")</f>
        <v>20.441659206207103</v>
      </c>
      <c r="J10" s="3">
        <f t="shared" ca="1" si="7"/>
        <v>-48.215641609719057</v>
      </c>
      <c r="K10" s="3">
        <f t="shared" ca="1" si="7"/>
        <v>37.091988130563799</v>
      </c>
      <c r="L10" s="3" t="str">
        <f t="shared" ca="1" si="7"/>
        <v/>
      </c>
      <c r="M10" s="3">
        <f t="shared" ca="1" si="7"/>
        <v>1.3927424464203788</v>
      </c>
      <c r="N10" s="3">
        <f t="shared" ca="1" si="7"/>
        <v>1.081462325143999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818826000000</v>
      </c>
      <c r="H11" s="2">
        <f>IFERROR(INDEX(D11:G11,COUNT(D11:G11)),"")</f>
        <v>818826000000</v>
      </c>
      <c r="I11" s="2">
        <f t="shared" ref="I11:O11" si="8">IFERROR(INDEX(I51:I500,MATCH($C$11,$C$51:$C$500,0)),"")</f>
        <v>1104126000000</v>
      </c>
      <c r="J11" s="2">
        <f t="shared" si="8"/>
        <v>422446000000</v>
      </c>
      <c r="K11" s="2">
        <f t="shared" si="8"/>
        <v>688466000000</v>
      </c>
      <c r="L11" s="2">
        <f t="shared" si="8"/>
        <v>1126831000000</v>
      </c>
      <c r="M11" s="2">
        <f t="shared" si="8"/>
        <v>953297000000</v>
      </c>
      <c r="N11" s="2">
        <f t="shared" si="8"/>
        <v>903571000000</v>
      </c>
      <c r="O11" s="2">
        <f t="shared" si="8"/>
        <v>263055000000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-819000000000</v>
      </c>
      <c r="H12" s="2">
        <f>IFERROR(INDEX(D12:G12,COUNT(D12:G12)),"")</f>
        <v>-819000000000</v>
      </c>
      <c r="I12" s="2">
        <f t="shared" ref="I12:O12" si="9">IFERROR(INDEX(I51:I500,MATCH($C$12,$C$51:$C$500,0)),"")</f>
        <v>-1104000000000</v>
      </c>
      <c r="J12" s="2">
        <f t="shared" si="9"/>
        <v>-422000000000</v>
      </c>
      <c r="K12" s="2">
        <f t="shared" si="9"/>
        <v>-688000000000</v>
      </c>
      <c r="L12" s="2">
        <f t="shared" si="9"/>
        <v>-1127000000000</v>
      </c>
      <c r="M12" s="2">
        <f t="shared" si="9"/>
        <v>-953000000000</v>
      </c>
      <c r="N12" s="2">
        <f t="shared" si="9"/>
        <v>-904000000000</v>
      </c>
      <c r="O12" s="2">
        <f t="shared" si="9"/>
        <v>251000000000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514000000000</v>
      </c>
    </row>
    <row r="14" spans="1:15" x14ac:dyDescent="0.35">
      <c r="C14" t="s">
        <v>26</v>
      </c>
      <c r="D14" s="2">
        <f>IFERROR(INDEX(D51:D500,MATCH($C$14,$C$51:$C$500,0)),"")</f>
        <v>-145000000</v>
      </c>
      <c r="H14" s="2">
        <f>IFERROR(SUM(D14:G14)*(4/MAX(1,COUNT(D14:G14))),"")</f>
        <v>-580000000</v>
      </c>
      <c r="I14" s="2">
        <f t="shared" ref="I14:O14" si="11">IFERROR(INDEX(I51:I500,MATCH($C$14,$C$51:$C$500,0)),"")</f>
        <v>-447000000</v>
      </c>
      <c r="J14" s="2">
        <f t="shared" si="11"/>
        <v>-1574000000</v>
      </c>
      <c r="K14" s="2">
        <f t="shared" si="11"/>
        <v>-1699000000</v>
      </c>
      <c r="L14" s="2">
        <f t="shared" si="11"/>
        <v>-1446000000</v>
      </c>
      <c r="M14" s="2">
        <f t="shared" si="11"/>
        <v>-2333000000</v>
      </c>
      <c r="N14" s="2">
        <f t="shared" si="11"/>
        <v>-7589000000</v>
      </c>
      <c r="O14" s="2">
        <f t="shared" si="11"/>
        <v>-26461000000</v>
      </c>
    </row>
    <row r="15" spans="1:15" x14ac:dyDescent="0.35">
      <c r="C15" t="s">
        <v>27</v>
      </c>
      <c r="D15" s="2">
        <f>IFERROR(INDEX(D51:D500,MATCH($C$15,$C$51:$C$500,0)),"")</f>
        <v>-51495000000</v>
      </c>
      <c r="H15" s="2">
        <f>IFERROR(SUM(D15:G15)*(4/MAX(1,COUNT(D15:G15))),"")</f>
        <v>-205980000000</v>
      </c>
      <c r="I15" s="2">
        <f t="shared" ref="I15:O15" si="12">IFERROR(INDEX(I51:I500,MATCH($C$15,$C$51:$C$500,0)),"")</f>
        <v>-171543000000</v>
      </c>
      <c r="J15" s="2">
        <f t="shared" si="12"/>
        <v>-125387000000</v>
      </c>
      <c r="K15" s="2">
        <f t="shared" si="12"/>
        <v>-92055000000</v>
      </c>
      <c r="L15" s="2">
        <f t="shared" si="12"/>
        <v>-98622000000</v>
      </c>
      <c r="M15" s="2">
        <f t="shared" si="12"/>
        <v>-140066000000</v>
      </c>
      <c r="N15" s="2">
        <f t="shared" si="12"/>
        <v>-77474000000</v>
      </c>
      <c r="O15" s="2">
        <f t="shared" si="12"/>
        <v>-73847000000</v>
      </c>
    </row>
    <row r="16" spans="1:15" x14ac:dyDescent="0.35">
      <c r="C16" t="s">
        <v>28</v>
      </c>
      <c r="D16" s="2">
        <f>IFERROR(INDEX(D51:D500,MATCH($C$16,$C$51:$C$500,0)),"")</f>
        <v>241353000000</v>
      </c>
      <c r="H16" s="2">
        <f>IFERROR(SUM(D16:G16)*(4/MAX(1,COUNT(D16:G16))),"")</f>
        <v>965412000000</v>
      </c>
      <c r="I16" s="2">
        <f t="shared" ref="I16:O16" si="13">IFERROR(INDEX(I51:I500,MATCH($C$16,$C$51:$C$500,0)),"")</f>
        <v>771864000000</v>
      </c>
      <c r="J16" s="2">
        <f t="shared" si="13"/>
        <v>588038000000</v>
      </c>
      <c r="K16" s="2">
        <f t="shared" si="13"/>
        <v>463396000000</v>
      </c>
      <c r="L16" s="2">
        <f t="shared" si="13"/>
        <v>455637000000</v>
      </c>
      <c r="M16" s="2">
        <f t="shared" si="13"/>
        <v>691157000000</v>
      </c>
      <c r="N16" s="2">
        <f t="shared" si="13"/>
        <v>249674000000</v>
      </c>
      <c r="O16" s="2">
        <f t="shared" si="13"/>
        <v>192549000000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26649000000000</v>
      </c>
      <c r="H20" s="2">
        <f t="shared" ref="H20:O20" ca="1" si="14">IFERROR(H21*H2,"")</f>
        <v>26649000000000</v>
      </c>
      <c r="I20" s="2">
        <f t="shared" ca="1" si="14"/>
        <v>17385300000000</v>
      </c>
      <c r="J20" s="2">
        <f t="shared" ca="1" si="14"/>
        <v>8058150000000</v>
      </c>
      <c r="K20" s="2">
        <f t="shared" ca="1" si="14"/>
        <v>6345000000000</v>
      </c>
      <c r="L20" s="2" t="str">
        <f t="shared" ca="1" si="14"/>
        <v/>
      </c>
      <c r="M20" s="2">
        <f t="shared" ca="1" si="14"/>
        <v>809625000000</v>
      </c>
      <c r="N20" s="2">
        <f t="shared" ca="1" si="14"/>
        <v>584200000000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12690000000</v>
      </c>
      <c r="H21" s="2">
        <f>IFERROR(INDEX(D21:G21,COUNT(D21:G21)),"")</f>
        <v>12690000000</v>
      </c>
      <c r="I21" s="2">
        <f t="shared" ref="I21:O21" si="15">IFERROR(INDEX(I51:I500,MATCH($C$7,$C$51:$C$500,0)),"")</f>
        <v>12690000000</v>
      </c>
      <c r="J21" s="2">
        <f t="shared" si="15"/>
        <v>12690000000</v>
      </c>
      <c r="K21" s="2">
        <f t="shared" si="15"/>
        <v>12690000000</v>
      </c>
      <c r="L21" s="2">
        <f t="shared" si="15"/>
        <v>1270000000</v>
      </c>
      <c r="M21" s="2">
        <f t="shared" si="15"/>
        <v>1270000000</v>
      </c>
      <c r="N21" s="2">
        <f t="shared" si="15"/>
        <v>1270000000</v>
      </c>
      <c r="O21" s="2">
        <f t="shared" si="15"/>
        <v>1270000000</v>
      </c>
    </row>
    <row r="23" spans="1:15" x14ac:dyDescent="0.35">
      <c r="B23" t="s">
        <v>43</v>
      </c>
      <c r="C23" t="s">
        <v>44</v>
      </c>
      <c r="D23" s="3">
        <f>IFERROR(D5/D6*100,"")</f>
        <v>6.8470099464091234</v>
      </c>
      <c r="H23" s="3">
        <f t="shared" ref="H23:O23" si="16">IFERROR(H5/H6*100,"")</f>
        <v>27.388039785636494</v>
      </c>
      <c r="I23" s="3">
        <f t="shared" si="16"/>
        <v>22.790303685401714</v>
      </c>
      <c r="J23" s="3">
        <f t="shared" si="16"/>
        <v>17.25159250682082</v>
      </c>
      <c r="K23" s="3">
        <f t="shared" si="16"/>
        <v>15.477942126582574</v>
      </c>
      <c r="L23" s="3">
        <f t="shared" si="16"/>
        <v>15.34947714881846</v>
      </c>
      <c r="M23" s="3">
        <f t="shared" si="16"/>
        <v>25.03261571957681</v>
      </c>
      <c r="N23" s="3">
        <f t="shared" si="16"/>
        <v>7.4668804978192309</v>
      </c>
      <c r="O23" s="3">
        <f t="shared" si="16"/>
        <v>8.6357385465523802</v>
      </c>
    </row>
    <row r="24" spans="1:15" x14ac:dyDescent="0.35">
      <c r="C24" t="s">
        <v>45</v>
      </c>
      <c r="D24" s="4">
        <f>IFERROR(_xlfn.RRI(5,I23,D23),"")</f>
        <v>-0.21376898942321254</v>
      </c>
      <c r="H24" s="4">
        <f t="shared" ref="H24:O24" si="17">IFERROR(_xlfn.RRI(5,M23,H23),"")</f>
        <v>1.814807274364405E-2</v>
      </c>
      <c r="I24" s="4">
        <f t="shared" si="17"/>
        <v>0.25003502651417797</v>
      </c>
      <c r="J24" s="4">
        <f t="shared" si="17"/>
        <v>0.14843373469170573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14.96</v>
      </c>
      <c r="H25" s="3">
        <f>IFERROR(INDEX(D25:G25,COUNT(D25:G25)),"")</f>
        <v>14.96</v>
      </c>
      <c r="I25" s="3">
        <f t="shared" ref="I25:O25" si="18">IFERROR(INDEX(I51:I500,MATCH($C$25,$C$51:$C$500,0)),"")</f>
        <v>47.3</v>
      </c>
      <c r="J25" s="3">
        <f t="shared" si="18"/>
        <v>36.450000000000003</v>
      </c>
      <c r="K25" s="3">
        <f t="shared" si="18"/>
        <v>29.26</v>
      </c>
      <c r="L25" s="3">
        <f t="shared" si="18"/>
        <v>281.07</v>
      </c>
      <c r="M25" s="3">
        <f t="shared" si="18"/>
        <v>433.49</v>
      </c>
      <c r="N25" s="3">
        <f t="shared" si="18"/>
        <v>135.61000000000001</v>
      </c>
      <c r="O25" s="3">
        <f t="shared" si="18"/>
        <v>93.33</v>
      </c>
    </row>
    <row r="26" spans="1:15" x14ac:dyDescent="0.35">
      <c r="C26" t="s">
        <v>48</v>
      </c>
      <c r="D26" s="4">
        <f>IFERROR(_xlfn.RRI(5,I25,D25),"")</f>
        <v>-0.20564599310913523</v>
      </c>
      <c r="H26" s="4">
        <f t="shared" ref="H26:O26" si="19">IFERROR(_xlfn.RRI(5,M25,H25),"")</f>
        <v>-0.48997613032336662</v>
      </c>
      <c r="I26" s="4">
        <f t="shared" si="19"/>
        <v>-0.18994616026858802</v>
      </c>
      <c r="J26" s="4">
        <f t="shared" si="19"/>
        <v>-0.17141846007910666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207.69401103230891</v>
      </c>
      <c r="H27" s="3">
        <f t="shared" ref="H27:O27" si="20">IFERROR(H4/H21,"")</f>
        <v>830.77604412923563</v>
      </c>
      <c r="I27" s="3">
        <f t="shared" si="20"/>
        <v>849.42371946414505</v>
      </c>
      <c r="J27" s="3">
        <f t="shared" si="20"/>
        <v>792.58770685579191</v>
      </c>
      <c r="K27" s="3">
        <f t="shared" si="20"/>
        <v>646.00118203309694</v>
      </c>
      <c r="L27" s="3">
        <f t="shared" si="20"/>
        <v>5740.2527559055115</v>
      </c>
      <c r="M27" s="3">
        <f t="shared" si="20"/>
        <v>5571.7826771653545</v>
      </c>
      <c r="N27" s="3">
        <f t="shared" si="20"/>
        <v>4853.4952755905515</v>
      </c>
      <c r="O27" s="3">
        <f t="shared" si="20"/>
        <v>3975.040157480315</v>
      </c>
    </row>
    <row r="28" spans="1:15" x14ac:dyDescent="0.35">
      <c r="C28" t="s">
        <v>50</v>
      </c>
      <c r="D28" s="4">
        <f>IFERROR(_xlfn.RRI(5,I27,D27),"")</f>
        <v>-0.24549882944030665</v>
      </c>
      <c r="H28" s="4">
        <f t="shared" ref="H28:O28" si="21">IFERROR(_xlfn.RRI(5,M27,H27),"")</f>
        <v>-0.31656383051997616</v>
      </c>
      <c r="I28" s="4">
        <f t="shared" si="21"/>
        <v>-0.29431001415343649</v>
      </c>
      <c r="J28" s="4">
        <f t="shared" si="21"/>
        <v>-0.27566217894996248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-0.68372093023255809</v>
      </c>
      <c r="I29" s="4">
        <f t="shared" si="22"/>
        <v>0.29766803840877898</v>
      </c>
      <c r="J29" s="4">
        <f t="shared" si="22"/>
        <v>0.24572795625427207</v>
      </c>
      <c r="K29" s="4">
        <f t="shared" si="22"/>
        <v>-0.89589781904863564</v>
      </c>
      <c r="L29" s="4">
        <f t="shared" si="22"/>
        <v>-0.35161134051535214</v>
      </c>
      <c r="M29" s="4">
        <f t="shared" si="22"/>
        <v>2.1965931715950147</v>
      </c>
      <c r="N29" s="4">
        <f t="shared" si="22"/>
        <v>0.45301617914925552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-2.1953325422408996E-2</v>
      </c>
      <c r="I30" s="4">
        <f t="shared" si="23"/>
        <v>7.1709429905016456E-2</v>
      </c>
      <c r="J30" s="4">
        <f t="shared" si="23"/>
        <v>0.22691370991204288</v>
      </c>
      <c r="K30" s="4">
        <f t="shared" si="23"/>
        <v>-0.88746119561224923</v>
      </c>
      <c r="L30" s="4">
        <f t="shared" si="23"/>
        <v>3.0236297519390377E-2</v>
      </c>
      <c r="M30" s="4">
        <f t="shared" si="23"/>
        <v>0.14799383965350724</v>
      </c>
      <c r="N30" s="4">
        <f t="shared" si="23"/>
        <v>0.22099276568493051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218.48</v>
      </c>
      <c r="H32" s="3">
        <f>IFERROR(INDEX(D32:G32,COUNT(D32:G32)),"")</f>
        <v>218.48</v>
      </c>
      <c r="I32" s="3">
        <f t="shared" ref="I32:O32" si="24">IFERROR(INDEX(I51:I500,MATCH($C$32,$C$51:$C$500,0)),"")</f>
        <v>203.52</v>
      </c>
      <c r="J32" s="3">
        <f t="shared" si="24"/>
        <v>213.94</v>
      </c>
      <c r="K32" s="3">
        <f t="shared" si="24"/>
        <v>189.03</v>
      </c>
      <c r="L32" s="3">
        <f t="shared" si="24"/>
        <v>1912.71</v>
      </c>
      <c r="M32" s="3">
        <f t="shared" si="24"/>
        <v>1739.47</v>
      </c>
      <c r="N32" s="3">
        <f t="shared" si="24"/>
        <v>1736.91</v>
      </c>
      <c r="O32" s="3">
        <f t="shared" si="24"/>
        <v>1034.07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9.15</v>
      </c>
      <c r="H33" s="3">
        <f>IFERROR(INDEX(D33:G33,COUNT(D33:G33)),"")</f>
        <v>9.15</v>
      </c>
      <c r="I33" s="3">
        <f t="shared" ref="I33:O33" si="25">IFERROR(INDEX(I51:I500,MATCH($C$33,$C$51:$C$500,0)),"")</f>
        <v>6.73</v>
      </c>
      <c r="J33" s="3">
        <f t="shared" si="25"/>
        <v>2.97</v>
      </c>
      <c r="K33" s="3">
        <f t="shared" si="25"/>
        <v>2.65</v>
      </c>
      <c r="L33" s="3">
        <f t="shared" si="25"/>
        <v>2.84</v>
      </c>
      <c r="M33" s="3">
        <f t="shared" si="25"/>
        <v>3.66</v>
      </c>
      <c r="N33" s="3">
        <f t="shared" si="25"/>
        <v>2.65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133.69</v>
      </c>
      <c r="H34" s="3">
        <f>IFERROR(INDEX(D34:G34,COUNT(D34:G34)),"")</f>
        <v>133.69</v>
      </c>
      <c r="I34" s="3">
        <f t="shared" ref="I34:O34" si="26">IFERROR(INDEX(I51:I500,MATCH($C$34,$C$51:$C$500,0)),"")</f>
        <v>28.96</v>
      </c>
      <c r="J34" s="3">
        <f t="shared" si="26"/>
        <v>17.420000000000002</v>
      </c>
      <c r="K34" s="3">
        <f t="shared" si="26"/>
        <v>17.09</v>
      </c>
      <c r="L34" s="3">
        <f t="shared" si="26"/>
        <v>19.3</v>
      </c>
      <c r="M34" s="3">
        <f t="shared" si="26"/>
        <v>14.71</v>
      </c>
      <c r="N34" s="3">
        <f t="shared" si="26"/>
        <v>33.92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9.6300000000000008</v>
      </c>
      <c r="H35" s="3">
        <f>IFERROR(INDEX(D35:G35,COUNT(D35:G35)),"")</f>
        <v>9.6300000000000008</v>
      </c>
      <c r="I35" s="3">
        <f t="shared" ref="I35:O35" si="27">IFERROR(INDEX(I51:I500,MATCH($C$35,$C$51:$C$500,0)),"")</f>
        <v>1.61</v>
      </c>
      <c r="J35" s="3">
        <f t="shared" si="27"/>
        <v>0.8</v>
      </c>
      <c r="K35" s="3">
        <f t="shared" si="27"/>
        <v>0.77</v>
      </c>
      <c r="L35" s="3">
        <f t="shared" si="27"/>
        <v>0.94</v>
      </c>
      <c r="M35" s="3">
        <f t="shared" si="27"/>
        <v>1.1399999999999999</v>
      </c>
      <c r="N35" s="3">
        <f t="shared" si="27"/>
        <v>0.95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1.2133</v>
      </c>
      <c r="I36" s="4">
        <f t="shared" si="28"/>
        <v>1.5349000000000002</v>
      </c>
      <c r="J36" s="4">
        <f t="shared" si="28"/>
        <v>0.6502</v>
      </c>
      <c r="K36" s="4">
        <f t="shared" si="28"/>
        <v>1.0834000000000001</v>
      </c>
      <c r="L36" s="4">
        <f t="shared" si="28"/>
        <v>0.8395999999999999</v>
      </c>
      <c r="M36" s="4">
        <f t="shared" si="28"/>
        <v>0.44189999999999996</v>
      </c>
      <c r="N36" s="4">
        <f t="shared" si="28"/>
        <v>1.7403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72.599999999999994</v>
      </c>
      <c r="I37" s="3">
        <f t="shared" si="29"/>
        <v>72.599999999999994</v>
      </c>
      <c r="J37" s="3">
        <f t="shared" si="29"/>
        <v>23.7</v>
      </c>
      <c r="K37" s="3">
        <f t="shared" si="29"/>
        <v>31.7</v>
      </c>
      <c r="L37" s="3">
        <f t="shared" si="29"/>
        <v>23.6</v>
      </c>
      <c r="M37" s="3">
        <f t="shared" si="29"/>
        <v>19.7</v>
      </c>
      <c r="N37" s="3">
        <f t="shared" si="29"/>
        <v>23.6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2635637000000</v>
      </c>
      <c r="E51" s="5">
        <v>2854681000000</v>
      </c>
      <c r="F51" s="5">
        <v>2755513000000</v>
      </c>
      <c r="G51" s="5">
        <v>2498075000000</v>
      </c>
      <c r="I51" s="5">
        <v>10779187000000</v>
      </c>
      <c r="J51" s="5">
        <v>10057938000000</v>
      </c>
      <c r="K51" s="5">
        <v>8197755000000</v>
      </c>
      <c r="L51" s="5">
        <v>7290121000000</v>
      </c>
      <c r="M51" s="5">
        <v>7076164000000</v>
      </c>
      <c r="N51" s="5">
        <v>6163939000000</v>
      </c>
      <c r="O51" s="5">
        <v>5048301000000</v>
      </c>
    </row>
    <row r="52" spans="2:15" x14ac:dyDescent="0.35">
      <c r="C52" t="s">
        <v>75</v>
      </c>
      <c r="D52" s="5">
        <v>-2103343000000</v>
      </c>
      <c r="E52" s="5">
        <v>-2359327000000</v>
      </c>
      <c r="F52" s="5">
        <v>-2307403000000</v>
      </c>
      <c r="G52" s="5">
        <v>-2087030000000</v>
      </c>
      <c r="I52" s="5">
        <v>-8974751000000</v>
      </c>
      <c r="J52" s="5">
        <v>-8517100000000</v>
      </c>
      <c r="K52" s="5">
        <v>-6888399000000</v>
      </c>
      <c r="L52" s="5">
        <v>-5951730000000</v>
      </c>
      <c r="M52" s="5">
        <v>-5506811000000</v>
      </c>
      <c r="N52" s="5">
        <v>-4817626000000</v>
      </c>
      <c r="O52" s="5">
        <v>-4032575000000</v>
      </c>
    </row>
    <row r="53" spans="2:15" x14ac:dyDescent="0.35">
      <c r="C53" t="s">
        <v>76</v>
      </c>
      <c r="D53" s="5">
        <v>532294000000</v>
      </c>
      <c r="E53" s="5">
        <v>495354000000</v>
      </c>
      <c r="F53" s="5">
        <v>448110000000</v>
      </c>
      <c r="G53" s="5">
        <v>411045000000</v>
      </c>
      <c r="I53" s="5">
        <v>1804436000000</v>
      </c>
      <c r="J53" s="5">
        <v>1540838000000</v>
      </c>
      <c r="K53" s="5">
        <v>1309356000000</v>
      </c>
      <c r="L53" s="5">
        <v>1338391000000</v>
      </c>
      <c r="M53" s="5">
        <v>1569353000000</v>
      </c>
      <c r="N53" s="5">
        <v>1346313000000</v>
      </c>
      <c r="O53" s="5">
        <v>1015726000000</v>
      </c>
    </row>
    <row r="54" spans="2:15" x14ac:dyDescent="0.35">
      <c r="C54" t="s">
        <v>77</v>
      </c>
      <c r="D54" s="5">
        <v>-295836000000</v>
      </c>
      <c r="E54" s="5">
        <v>-292669000000</v>
      </c>
      <c r="F54" s="5">
        <v>-260145000000</v>
      </c>
      <c r="G54" s="5">
        <v>-248919000000</v>
      </c>
      <c r="I54" s="5">
        <v>-1082421000000</v>
      </c>
      <c r="J54" s="5">
        <v>-969591000000</v>
      </c>
      <c r="K54" s="5">
        <v>-870686000000</v>
      </c>
      <c r="L54" s="5">
        <v>-894732000000</v>
      </c>
      <c r="M54" s="5">
        <v>-891230000000</v>
      </c>
      <c r="N54" s="5">
        <v>-1086470000000</v>
      </c>
      <c r="O54" s="5">
        <v>-770258000000</v>
      </c>
    </row>
    <row r="55" spans="2:15" x14ac:dyDescent="0.35">
      <c r="C55" t="s">
        <v>78</v>
      </c>
      <c r="D55" s="5">
        <v>-241399000000</v>
      </c>
      <c r="E55" s="5">
        <v>-234865000000</v>
      </c>
      <c r="F55" s="5">
        <v>-211413000000</v>
      </c>
      <c r="G55" s="5">
        <v>-205851000000</v>
      </c>
      <c r="I55" s="5">
        <v>-881840000000</v>
      </c>
      <c r="J55" s="5">
        <v>-789224000000</v>
      </c>
      <c r="K55" s="5">
        <v>-714610000000</v>
      </c>
      <c r="L55" s="5">
        <v>-733928000000</v>
      </c>
      <c r="M55" s="5">
        <v>-749437000000</v>
      </c>
      <c r="N55" s="5">
        <v>-665571000000</v>
      </c>
      <c r="O55" s="5">
        <v>-580766000000</v>
      </c>
    </row>
    <row r="56" spans="2:15" x14ac:dyDescent="0.35">
      <c r="C56" t="s">
        <v>79</v>
      </c>
      <c r="D56" s="5">
        <v>-47996000000</v>
      </c>
      <c r="E56" s="5">
        <v>-41686000000</v>
      </c>
      <c r="F56" s="5">
        <v>-32987000000</v>
      </c>
      <c r="G56" s="5">
        <v>-36608000000</v>
      </c>
      <c r="I56" s="5">
        <v>-150124000000</v>
      </c>
      <c r="J56" s="5">
        <v>-153912000000</v>
      </c>
      <c r="K56" s="5">
        <v>-133011000000</v>
      </c>
      <c r="L56" s="5">
        <v>-140685000000</v>
      </c>
      <c r="M56" s="5">
        <v>-139214000000</v>
      </c>
      <c r="N56" s="5">
        <v>-390673000000</v>
      </c>
      <c r="O56" s="5">
        <v>-158132000000</v>
      </c>
    </row>
    <row r="57" spans="2:15" x14ac:dyDescent="0.35">
      <c r="C57" t="s">
        <v>1390</v>
      </c>
      <c r="D57" s="5">
        <v>-9450000000</v>
      </c>
      <c r="E57" s="5">
        <v>-6912000000</v>
      </c>
      <c r="F57" s="5">
        <v>-7187000000</v>
      </c>
      <c r="G57" s="5">
        <v>-6436000000</v>
      </c>
      <c r="I57" s="5">
        <v>-28063000000</v>
      </c>
      <c r="J57" s="5">
        <v>-25492000000</v>
      </c>
      <c r="K57" s="5">
        <v>-22606000000</v>
      </c>
      <c r="L57" s="5">
        <v>-22396000000</v>
      </c>
      <c r="M57" s="5">
        <v>-23262000000</v>
      </c>
      <c r="N57" s="5">
        <v>-18124000000</v>
      </c>
      <c r="O57" s="5">
        <v>-15336000000</v>
      </c>
    </row>
    <row r="58" spans="2:15" x14ac:dyDescent="0.35">
      <c r="C58" t="s">
        <v>80</v>
      </c>
      <c r="E58" s="5">
        <v>-4159000000</v>
      </c>
      <c r="F58" s="5">
        <v>-7488000000</v>
      </c>
      <c r="I58" s="5">
        <v>-11647000000</v>
      </c>
      <c r="J58" s="5">
        <v>5767000000</v>
      </c>
      <c r="K58" s="5">
        <v>-10000000</v>
      </c>
      <c r="L58" s="5">
        <v>15889000000</v>
      </c>
      <c r="M58" s="5">
        <v>2619000000</v>
      </c>
      <c r="N58" s="5">
        <v>-7394000000</v>
      </c>
      <c r="O58" s="5">
        <v>-4992000000</v>
      </c>
    </row>
    <row r="59" spans="2:15" x14ac:dyDescent="0.35">
      <c r="C59" t="s">
        <v>81</v>
      </c>
      <c r="D59" s="5">
        <v>236458000000</v>
      </c>
      <c r="E59" s="5">
        <v>202685000000</v>
      </c>
      <c r="F59" s="5">
        <v>187965000000</v>
      </c>
      <c r="G59" s="5">
        <v>162126000000</v>
      </c>
      <c r="I59" s="5">
        <v>722015000000</v>
      </c>
      <c r="J59" s="5">
        <v>571247000000</v>
      </c>
      <c r="K59" s="5">
        <v>438670000000</v>
      </c>
      <c r="L59" s="5">
        <v>443659000000</v>
      </c>
      <c r="M59" s="5">
        <v>678123000000</v>
      </c>
      <c r="N59" s="5">
        <v>259843000000</v>
      </c>
      <c r="O59" s="5">
        <v>245468000000</v>
      </c>
    </row>
    <row r="60" spans="2:15" x14ac:dyDescent="0.35">
      <c r="C60" t="s">
        <v>82</v>
      </c>
      <c r="D60" s="5">
        <v>4895000000</v>
      </c>
      <c r="E60" s="5">
        <v>5879000000</v>
      </c>
      <c r="F60" s="5">
        <v>6385000000</v>
      </c>
      <c r="G60" s="5">
        <v>36671000000</v>
      </c>
      <c r="I60" s="5">
        <v>49849000000</v>
      </c>
      <c r="J60" s="5">
        <v>16791000000</v>
      </c>
      <c r="K60" s="5">
        <v>24726000000</v>
      </c>
      <c r="L60" s="5">
        <v>11978000000</v>
      </c>
      <c r="M60" s="5">
        <v>13034000000</v>
      </c>
      <c r="N60" s="5">
        <v>-10169000000</v>
      </c>
      <c r="O60" s="5">
        <v>-52919000000</v>
      </c>
    </row>
    <row r="61" spans="2:15" x14ac:dyDescent="0.35">
      <c r="C61" t="s">
        <v>83</v>
      </c>
      <c r="D61" s="5">
        <v>5040000000</v>
      </c>
      <c r="E61" s="5">
        <v>6057000000</v>
      </c>
      <c r="F61" s="5">
        <v>6086000000</v>
      </c>
      <c r="G61" s="5">
        <v>7842000000</v>
      </c>
      <c r="I61" s="5">
        <v>21203000000</v>
      </c>
      <c r="J61" s="5">
        <v>18365000000</v>
      </c>
      <c r="K61" s="5">
        <v>26425000000</v>
      </c>
      <c r="L61" s="5">
        <v>13424000000</v>
      </c>
      <c r="M61" s="5">
        <v>15367000000</v>
      </c>
      <c r="N61" s="5">
        <v>5952000000</v>
      </c>
      <c r="O61" s="5">
        <v>5710000000</v>
      </c>
    </row>
    <row r="62" spans="2:15" x14ac:dyDescent="0.35">
      <c r="C62" t="s">
        <v>26</v>
      </c>
      <c r="D62" s="5">
        <v>-145000000</v>
      </c>
      <c r="E62" s="5">
        <v>-178000000</v>
      </c>
      <c r="F62" s="5">
        <v>299000000</v>
      </c>
      <c r="G62" s="5">
        <v>-264000000</v>
      </c>
      <c r="I62" s="5">
        <v>-447000000</v>
      </c>
      <c r="J62" s="5">
        <v>-1574000000</v>
      </c>
      <c r="K62" s="5">
        <v>-1699000000</v>
      </c>
      <c r="L62" s="5">
        <v>-1446000000</v>
      </c>
      <c r="M62" s="5">
        <v>-2333000000</v>
      </c>
      <c r="N62" s="5">
        <v>-7589000000</v>
      </c>
      <c r="O62" s="5">
        <v>-26461000000</v>
      </c>
    </row>
    <row r="63" spans="2:15" x14ac:dyDescent="0.35">
      <c r="C63" t="s">
        <v>84</v>
      </c>
      <c r="D63" s="5">
        <v>4895000000</v>
      </c>
      <c r="E63" s="5">
        <v>5879000000</v>
      </c>
      <c r="F63" s="5">
        <v>6385000000</v>
      </c>
      <c r="G63" s="5">
        <v>36671000000</v>
      </c>
      <c r="I63" s="5">
        <v>49849000000</v>
      </c>
      <c r="J63" s="5">
        <v>16791000000</v>
      </c>
      <c r="K63" s="5">
        <v>24726000000</v>
      </c>
      <c r="L63" s="5">
        <v>11978000000</v>
      </c>
      <c r="M63" s="5">
        <v>13034000000</v>
      </c>
      <c r="N63" s="5">
        <v>-10169000000</v>
      </c>
      <c r="O63" s="5">
        <v>-52919000000</v>
      </c>
    </row>
    <row r="64" spans="2:15" x14ac:dyDescent="0.35">
      <c r="C64" t="s">
        <v>28</v>
      </c>
      <c r="D64" s="5">
        <v>241353000000</v>
      </c>
      <c r="E64" s="5">
        <v>208564000000</v>
      </c>
      <c r="F64" s="5">
        <v>194350000000</v>
      </c>
      <c r="G64" s="5">
        <v>198797000000</v>
      </c>
      <c r="I64" s="5">
        <v>771864000000</v>
      </c>
      <c r="J64" s="5">
        <v>588038000000</v>
      </c>
      <c r="K64" s="5">
        <v>463396000000</v>
      </c>
      <c r="L64" s="5">
        <v>455637000000</v>
      </c>
      <c r="M64" s="5">
        <v>691157000000</v>
      </c>
      <c r="N64" s="5">
        <v>249674000000</v>
      </c>
      <c r="O64" s="5">
        <v>192549000000</v>
      </c>
    </row>
    <row r="65" spans="2:15" x14ac:dyDescent="0.35">
      <c r="C65" t="s">
        <v>27</v>
      </c>
      <c r="D65" s="5">
        <v>-51495000000</v>
      </c>
      <c r="E65" s="5">
        <v>-48336000000</v>
      </c>
      <c r="F65" s="5">
        <v>-44617000000</v>
      </c>
      <c r="G65" s="5">
        <v>-41682000000</v>
      </c>
      <c r="I65" s="5">
        <v>-171543000000</v>
      </c>
      <c r="J65" s="5">
        <v>-125387000000</v>
      </c>
      <c r="K65" s="5">
        <v>-92055000000</v>
      </c>
      <c r="L65" s="5">
        <v>-98622000000</v>
      </c>
      <c r="M65" s="5">
        <v>-140066000000</v>
      </c>
      <c r="N65" s="5">
        <v>-77474000000</v>
      </c>
      <c r="O65" s="5">
        <v>-73847000000</v>
      </c>
    </row>
    <row r="66" spans="2:15" x14ac:dyDescent="0.35">
      <c r="C66" t="s">
        <v>91</v>
      </c>
      <c r="D66" s="5">
        <v>189858000000</v>
      </c>
      <c r="E66" s="5">
        <v>160228000000</v>
      </c>
      <c r="F66" s="5">
        <v>149733000000</v>
      </c>
      <c r="G66" s="5">
        <v>157115000000</v>
      </c>
      <c r="I66" s="5">
        <v>600321000000</v>
      </c>
      <c r="J66" s="5">
        <v>462651000000</v>
      </c>
      <c r="K66" s="5">
        <v>371341000000</v>
      </c>
      <c r="L66" s="5">
        <v>357015000000</v>
      </c>
      <c r="M66" s="5">
        <v>551091000000</v>
      </c>
      <c r="N66" s="5">
        <v>172200000000</v>
      </c>
      <c r="O66" s="5">
        <v>118702000000</v>
      </c>
    </row>
    <row r="67" spans="2:15" x14ac:dyDescent="0.35">
      <c r="C67" t="s">
        <v>92</v>
      </c>
      <c r="E67" s="5">
        <v>-4159000000</v>
      </c>
      <c r="F67" s="5">
        <v>-7488000000</v>
      </c>
      <c r="I67" s="5">
        <v>-11647000000</v>
      </c>
      <c r="J67" s="5">
        <v>5767000000</v>
      </c>
      <c r="K67" s="5">
        <v>-10000000</v>
      </c>
      <c r="L67" s="5">
        <v>15889000000</v>
      </c>
      <c r="M67" s="5">
        <v>2619000000</v>
      </c>
      <c r="N67" s="5">
        <v>-7394000000</v>
      </c>
      <c r="O67" s="5">
        <v>-4992000000</v>
      </c>
    </row>
    <row r="68" spans="2:15" x14ac:dyDescent="0.35">
      <c r="C68" t="s">
        <v>386</v>
      </c>
      <c r="E68" s="5">
        <v>-4159000000</v>
      </c>
      <c r="F68" s="5">
        <v>-7488000000</v>
      </c>
      <c r="I68" s="5">
        <v>-11647000000</v>
      </c>
      <c r="J68" s="5">
        <v>5767000000</v>
      </c>
      <c r="K68" s="5">
        <v>-10000000</v>
      </c>
      <c r="L68" s="5">
        <v>15889000000</v>
      </c>
      <c r="M68" s="5">
        <v>2619000000</v>
      </c>
      <c r="N68" s="5">
        <v>-7394000000</v>
      </c>
      <c r="O68" s="5">
        <v>-4992000000</v>
      </c>
    </row>
    <row r="69" spans="2:15" x14ac:dyDescent="0.35">
      <c r="C69" t="s">
        <v>93</v>
      </c>
      <c r="D69" s="5">
        <v>189858000000</v>
      </c>
      <c r="E69" s="5">
        <v>156069000000</v>
      </c>
      <c r="F69" s="5">
        <v>142245000000</v>
      </c>
      <c r="G69" s="5">
        <v>157115000000</v>
      </c>
      <c r="I69" s="5">
        <v>588674000000</v>
      </c>
      <c r="J69" s="5">
        <v>468418000000</v>
      </c>
      <c r="K69" s="5">
        <v>371331000000</v>
      </c>
      <c r="L69" s="5">
        <v>372904000000</v>
      </c>
      <c r="M69" s="5">
        <v>553710000000</v>
      </c>
      <c r="N69" s="5">
        <v>164806000000</v>
      </c>
      <c r="O69" s="5">
        <v>113710000000</v>
      </c>
    </row>
    <row r="70" spans="2:15" x14ac:dyDescent="0.35">
      <c r="C70" t="s">
        <v>94</v>
      </c>
      <c r="D70" s="5">
        <v>189858000000</v>
      </c>
      <c r="E70" s="5">
        <v>160228000000</v>
      </c>
      <c r="F70" s="5">
        <v>149733000000</v>
      </c>
      <c r="G70" s="5">
        <v>157115000000</v>
      </c>
      <c r="I70" s="5">
        <v>600321000000</v>
      </c>
      <c r="J70" s="5">
        <v>462651000000</v>
      </c>
      <c r="K70" s="5">
        <v>371341000000</v>
      </c>
      <c r="L70" s="5">
        <v>357015000000</v>
      </c>
      <c r="M70" s="5">
        <v>551091000000</v>
      </c>
      <c r="N70" s="5">
        <v>172200000000</v>
      </c>
      <c r="O70" s="5">
        <v>118702000000</v>
      </c>
    </row>
    <row r="71" spans="2:15" x14ac:dyDescent="0.35">
      <c r="C71" t="s">
        <v>7</v>
      </c>
      <c r="D71" s="5">
        <v>189858000000</v>
      </c>
      <c r="E71" s="5">
        <v>156069000000</v>
      </c>
      <c r="F71" s="5">
        <v>142245000000</v>
      </c>
      <c r="G71" s="5">
        <v>157115000000</v>
      </c>
      <c r="I71" s="5">
        <v>588674000000</v>
      </c>
      <c r="J71" s="5">
        <v>468418000000</v>
      </c>
      <c r="K71" s="5">
        <v>371331000000</v>
      </c>
      <c r="L71" s="5">
        <v>372617000000</v>
      </c>
      <c r="M71" s="5">
        <v>552793000000</v>
      </c>
      <c r="N71" s="5">
        <v>164727000000</v>
      </c>
      <c r="O71" s="5">
        <v>113473000000</v>
      </c>
    </row>
    <row r="72" spans="2:15" x14ac:dyDescent="0.35">
      <c r="C72" t="s">
        <v>429</v>
      </c>
      <c r="L72" s="5">
        <v>287000000</v>
      </c>
      <c r="M72" s="5">
        <v>917000000</v>
      </c>
      <c r="N72" s="5">
        <v>79000000</v>
      </c>
      <c r="O72" s="5">
        <v>237000000</v>
      </c>
    </row>
    <row r="73" spans="2:15" x14ac:dyDescent="0.35">
      <c r="C73" t="s">
        <v>95</v>
      </c>
      <c r="D73" s="5">
        <v>189858000000</v>
      </c>
      <c r="E73" s="5">
        <v>160228000000</v>
      </c>
      <c r="F73" s="5">
        <v>149733000000</v>
      </c>
      <c r="G73" s="5">
        <v>157115000000</v>
      </c>
      <c r="I73" s="5">
        <v>600321000000</v>
      </c>
      <c r="J73" s="5">
        <v>462651000000</v>
      </c>
      <c r="K73" s="5">
        <v>371341000000</v>
      </c>
      <c r="L73" s="5">
        <v>357015000000</v>
      </c>
      <c r="M73" s="5">
        <v>551091000000</v>
      </c>
      <c r="N73" s="5">
        <v>172200000000</v>
      </c>
      <c r="O73" s="5">
        <v>118702000000</v>
      </c>
    </row>
    <row r="74" spans="2:15" x14ac:dyDescent="0.35">
      <c r="C74" t="s">
        <v>96</v>
      </c>
      <c r="D74" s="5">
        <v>189858000000</v>
      </c>
      <c r="E74" s="5">
        <v>156069000000</v>
      </c>
      <c r="F74" s="5">
        <v>142245000000</v>
      </c>
      <c r="G74" s="5">
        <v>157115000000</v>
      </c>
      <c r="I74" s="5">
        <v>588674000000</v>
      </c>
      <c r="J74" s="5">
        <v>468418000000</v>
      </c>
      <c r="K74" s="5">
        <v>371331000000</v>
      </c>
      <c r="L74" s="5">
        <v>372904000000</v>
      </c>
      <c r="M74" s="5">
        <v>553710000000</v>
      </c>
      <c r="N74" s="5">
        <v>164806000000</v>
      </c>
      <c r="O74" s="5">
        <v>113710000000</v>
      </c>
    </row>
    <row r="75" spans="2:15" x14ac:dyDescent="0.35">
      <c r="C75" t="s">
        <v>97</v>
      </c>
      <c r="D75" s="5">
        <v>189858000000</v>
      </c>
      <c r="E75" s="5">
        <v>156069000000</v>
      </c>
      <c r="F75" s="5">
        <v>142245000000</v>
      </c>
      <c r="G75" s="5">
        <v>157115000000</v>
      </c>
      <c r="I75" s="5">
        <v>588674000000</v>
      </c>
      <c r="J75" s="5">
        <v>468418000000</v>
      </c>
      <c r="K75" s="5">
        <v>371331000000</v>
      </c>
      <c r="L75" s="5">
        <v>372904000000</v>
      </c>
      <c r="M75" s="5">
        <v>553710000000</v>
      </c>
      <c r="N75" s="5">
        <v>164806000000</v>
      </c>
      <c r="O75" s="5">
        <v>113710000000</v>
      </c>
    </row>
    <row r="77" spans="2:15" x14ac:dyDescent="0.35">
      <c r="B77" t="s">
        <v>98</v>
      </c>
      <c r="C77" t="s">
        <v>99</v>
      </c>
    </row>
    <row r="78" spans="2:15" x14ac:dyDescent="0.35">
      <c r="C78" t="s">
        <v>100</v>
      </c>
    </row>
    <row r="79" spans="2:15" x14ac:dyDescent="0.35">
      <c r="C79" t="s">
        <v>19</v>
      </c>
      <c r="D79" s="5">
        <v>818826000000</v>
      </c>
      <c r="E79" s="5">
        <v>1104126000000</v>
      </c>
      <c r="F79" s="5">
        <v>917241000000</v>
      </c>
      <c r="G79" s="5">
        <v>649073000000</v>
      </c>
      <c r="I79" s="5">
        <v>1104126000000</v>
      </c>
      <c r="J79" s="5">
        <v>422446000000</v>
      </c>
      <c r="K79" s="5">
        <v>688466000000</v>
      </c>
      <c r="L79" s="5">
        <v>1126831000000</v>
      </c>
      <c r="M79" s="5">
        <v>953297000000</v>
      </c>
      <c r="N79" s="5">
        <v>903571000000</v>
      </c>
      <c r="O79" s="5">
        <v>263055000000</v>
      </c>
    </row>
    <row r="80" spans="2:15" x14ac:dyDescent="0.35">
      <c r="C80" t="s">
        <v>101</v>
      </c>
      <c r="D80" s="5">
        <v>2146728000000</v>
      </c>
      <c r="E80" s="5">
        <v>1987071000000</v>
      </c>
      <c r="F80" s="5">
        <v>2134318000000</v>
      </c>
      <c r="G80" s="5">
        <v>1987749000000</v>
      </c>
      <c r="I80" s="5">
        <v>1987071000000</v>
      </c>
      <c r="J80" s="5">
        <v>1851763000000</v>
      </c>
      <c r="K80" s="5">
        <v>1456108000000</v>
      </c>
      <c r="L80" s="5">
        <v>1211152000000</v>
      </c>
      <c r="M80" s="5">
        <v>911402000000</v>
      </c>
      <c r="N80" s="5">
        <v>1083117000000</v>
      </c>
      <c r="O80" s="5">
        <v>935914000000</v>
      </c>
    </row>
    <row r="81" spans="3:15" x14ac:dyDescent="0.35">
      <c r="C81" t="s">
        <v>103</v>
      </c>
      <c r="D81" s="5">
        <v>77371000000</v>
      </c>
      <c r="E81" s="5">
        <v>509359000000</v>
      </c>
      <c r="F81" s="5">
        <v>81087000000</v>
      </c>
      <c r="G81" s="5">
        <v>79720000000</v>
      </c>
      <c r="I81" s="5">
        <v>509359000000</v>
      </c>
      <c r="J81" s="5">
        <v>77121000000</v>
      </c>
      <c r="K81" s="5">
        <v>82685000000</v>
      </c>
      <c r="L81" s="5">
        <v>78306000000</v>
      </c>
      <c r="M81" s="5">
        <v>77641000000</v>
      </c>
      <c r="N81" s="5">
        <v>71974000000</v>
      </c>
      <c r="O81" s="5">
        <v>80994000000</v>
      </c>
    </row>
    <row r="82" spans="3:15" x14ac:dyDescent="0.35">
      <c r="C82" t="s">
        <v>102</v>
      </c>
      <c r="O82" s="5">
        <v>213000000</v>
      </c>
    </row>
    <row r="83" spans="3:15" x14ac:dyDescent="0.35">
      <c r="C83" t="s">
        <v>104</v>
      </c>
      <c r="D83" s="5">
        <v>2146728000000</v>
      </c>
      <c r="E83" s="5">
        <v>1987071000000</v>
      </c>
      <c r="F83" s="5">
        <v>2134318000000</v>
      </c>
      <c r="G83" s="5">
        <v>1987749000000</v>
      </c>
      <c r="I83" s="5">
        <v>1987071000000</v>
      </c>
      <c r="J83" s="5">
        <v>1851763000000</v>
      </c>
      <c r="K83" s="5">
        <v>1456108000000</v>
      </c>
      <c r="L83" s="5">
        <v>1211152000000</v>
      </c>
      <c r="M83" s="5">
        <v>911402000000</v>
      </c>
      <c r="N83" s="5">
        <v>1083117000000</v>
      </c>
      <c r="O83" s="5">
        <v>935914000000</v>
      </c>
    </row>
    <row r="84" spans="3:15" x14ac:dyDescent="0.35">
      <c r="C84" t="s">
        <v>105</v>
      </c>
      <c r="D84" s="5">
        <v>390209000000</v>
      </c>
      <c r="E84" s="5">
        <v>319808000000</v>
      </c>
      <c r="F84" s="5">
        <v>339559000000</v>
      </c>
      <c r="G84" s="5">
        <v>377195000000</v>
      </c>
      <c r="I84" s="5">
        <v>319808000000</v>
      </c>
      <c r="J84" s="5">
        <v>294105000000</v>
      </c>
      <c r="K84" s="5">
        <v>237684000000</v>
      </c>
      <c r="L84" s="5">
        <v>203994000000</v>
      </c>
      <c r="M84" s="5">
        <v>183331000000</v>
      </c>
      <c r="N84" s="5">
        <v>173791000000</v>
      </c>
      <c r="O84" s="5">
        <v>145689000000</v>
      </c>
    </row>
    <row r="85" spans="3:15" x14ac:dyDescent="0.35">
      <c r="C85" t="s">
        <v>106</v>
      </c>
      <c r="D85" s="5">
        <v>390209000000</v>
      </c>
      <c r="E85" s="5">
        <v>319808000000</v>
      </c>
      <c r="F85" s="5">
        <v>339559000000</v>
      </c>
      <c r="G85" s="5">
        <v>377195000000</v>
      </c>
      <c r="I85" s="5">
        <v>319808000000</v>
      </c>
      <c r="J85" s="5">
        <v>294105000000</v>
      </c>
      <c r="K85" s="5">
        <v>237684000000</v>
      </c>
      <c r="L85" s="5">
        <v>203994000000</v>
      </c>
      <c r="M85" s="5">
        <v>183331000000</v>
      </c>
      <c r="N85" s="5">
        <v>173791000000</v>
      </c>
      <c r="O85" s="5">
        <v>145689000000</v>
      </c>
    </row>
    <row r="86" spans="3:15" x14ac:dyDescent="0.35">
      <c r="C86" t="s">
        <v>108</v>
      </c>
      <c r="D86" s="5">
        <v>1503919000000</v>
      </c>
      <c r="E86" s="5">
        <v>1562326000000</v>
      </c>
      <c r="F86" s="5">
        <v>1515564000000</v>
      </c>
      <c r="G86" s="5">
        <v>1465771000000</v>
      </c>
      <c r="I86" s="5">
        <v>1562326000000</v>
      </c>
      <c r="J86" s="5">
        <v>1622682000000</v>
      </c>
      <c r="K86" s="5">
        <v>1390854000000</v>
      </c>
      <c r="L86" s="5">
        <v>1148082000000</v>
      </c>
      <c r="M86" s="5">
        <v>1118690000000</v>
      </c>
      <c r="N86" s="5">
        <v>1052894000000</v>
      </c>
      <c r="O86" s="5">
        <v>910568000000</v>
      </c>
    </row>
    <row r="87" spans="3:15" x14ac:dyDescent="0.35">
      <c r="C87" t="s">
        <v>80</v>
      </c>
      <c r="D87" s="5">
        <v>36842000000</v>
      </c>
      <c r="E87" s="5">
        <v>36842000000</v>
      </c>
      <c r="F87" s="5">
        <v>41001000000</v>
      </c>
      <c r="G87" s="5">
        <v>48489000000</v>
      </c>
      <c r="I87" s="5">
        <v>36842000000</v>
      </c>
      <c r="J87" s="5">
        <v>48489000000</v>
      </c>
      <c r="K87" s="5">
        <v>-3662000000</v>
      </c>
      <c r="L87" s="5">
        <v>-3662000000</v>
      </c>
      <c r="M87" s="5">
        <v>-683000000</v>
      </c>
      <c r="N87" s="5">
        <v>-683000000</v>
      </c>
      <c r="O87" s="5">
        <v>431400000000</v>
      </c>
    </row>
    <row r="88" spans="3:15" x14ac:dyDescent="0.35">
      <c r="C88" t="s">
        <v>109</v>
      </c>
      <c r="D88" s="5">
        <v>5152820000000</v>
      </c>
      <c r="E88" s="5">
        <v>5514743000000</v>
      </c>
      <c r="F88" s="5">
        <v>5354078000000</v>
      </c>
      <c r="G88" s="5">
        <v>4815847000000</v>
      </c>
      <c r="I88" s="5">
        <v>5514743000000</v>
      </c>
      <c r="J88" s="5">
        <v>4749357000000</v>
      </c>
      <c r="K88" s="5">
        <v>4140019000000</v>
      </c>
      <c r="L88" s="5">
        <v>3873438000000</v>
      </c>
      <c r="M88" s="5">
        <v>3341171000000</v>
      </c>
      <c r="N88" s="5">
        <v>3405989000000</v>
      </c>
      <c r="O88" s="5">
        <v>2377771000000</v>
      </c>
    </row>
    <row r="89" spans="3:15" x14ac:dyDescent="0.35">
      <c r="C89" t="s">
        <v>110</v>
      </c>
    </row>
    <row r="90" spans="3:15" x14ac:dyDescent="0.35">
      <c r="C90" t="s">
        <v>112</v>
      </c>
      <c r="D90" s="5">
        <v>395545000000</v>
      </c>
      <c r="E90" s="5">
        <v>400358000000</v>
      </c>
      <c r="F90" s="5">
        <v>401614000000</v>
      </c>
      <c r="G90" s="5">
        <v>402073000000</v>
      </c>
      <c r="I90" s="5">
        <v>400358000000</v>
      </c>
      <c r="J90" s="5">
        <v>402386000000</v>
      </c>
      <c r="K90" s="5">
        <v>384300000000</v>
      </c>
      <c r="L90" s="5">
        <v>383520000000</v>
      </c>
      <c r="M90" s="5">
        <v>386072000000</v>
      </c>
      <c r="N90" s="5">
        <v>395542000000</v>
      </c>
      <c r="O90" s="5">
        <v>401396000000</v>
      </c>
    </row>
    <row r="91" spans="3:15" x14ac:dyDescent="0.35">
      <c r="C91" t="s">
        <v>111</v>
      </c>
      <c r="D91" s="5">
        <v>132309000000</v>
      </c>
      <c r="E91" s="5">
        <v>123982000000</v>
      </c>
      <c r="F91" s="5">
        <v>122657000000</v>
      </c>
      <c r="G91" s="5">
        <v>129948000000</v>
      </c>
      <c r="I91" s="5">
        <v>123982000000</v>
      </c>
      <c r="J91" s="5">
        <v>126798000000</v>
      </c>
      <c r="K91" s="5">
        <v>117617000000</v>
      </c>
      <c r="L91" s="5">
        <v>108322000000</v>
      </c>
      <c r="M91" s="5">
        <v>112681000000</v>
      </c>
      <c r="N91" s="5">
        <v>107648000000</v>
      </c>
      <c r="O91" s="5">
        <v>82019000000</v>
      </c>
    </row>
    <row r="92" spans="3:15" x14ac:dyDescent="0.35">
      <c r="C92" t="s">
        <v>114</v>
      </c>
      <c r="D92" s="5">
        <v>13314000000</v>
      </c>
      <c r="E92" s="5">
        <v>13913000000</v>
      </c>
      <c r="F92" s="5">
        <v>13601000000</v>
      </c>
      <c r="G92" s="5">
        <v>14581000000</v>
      </c>
      <c r="I92" s="5">
        <v>13913000000</v>
      </c>
      <c r="J92" s="5">
        <v>14741000000</v>
      </c>
      <c r="K92" s="5">
        <v>19724000000</v>
      </c>
      <c r="L92" s="5">
        <v>26542000000</v>
      </c>
      <c r="M92" s="5">
        <v>25566000000</v>
      </c>
      <c r="N92" s="5">
        <v>26581000000</v>
      </c>
      <c r="O92" s="5">
        <v>30599000000</v>
      </c>
    </row>
    <row r="93" spans="3:15" x14ac:dyDescent="0.35">
      <c r="C93" t="s">
        <v>115</v>
      </c>
      <c r="D93" s="5">
        <v>644361000000</v>
      </c>
      <c r="E93" s="5">
        <v>642744000000</v>
      </c>
      <c r="F93" s="5">
        <v>651075000000</v>
      </c>
      <c r="G93" s="5">
        <v>661721000000</v>
      </c>
      <c r="I93" s="5">
        <v>642744000000</v>
      </c>
      <c r="J93" s="5">
        <v>662666000000</v>
      </c>
      <c r="K93" s="5">
        <v>606941000000</v>
      </c>
      <c r="L93" s="5">
        <v>601161000000</v>
      </c>
      <c r="M93" s="5">
        <v>680748000000</v>
      </c>
      <c r="N93" s="5">
        <v>774254000000</v>
      </c>
      <c r="O93" s="5">
        <v>891314000000</v>
      </c>
    </row>
    <row r="94" spans="3:15" x14ac:dyDescent="0.35">
      <c r="C94" t="s">
        <v>116</v>
      </c>
      <c r="D94" s="5">
        <v>5797181000000</v>
      </c>
      <c r="E94" s="5">
        <v>6157487000000</v>
      </c>
      <c r="F94" s="5">
        <v>6005153000000</v>
      </c>
      <c r="G94" s="5">
        <v>5477568000000</v>
      </c>
      <c r="I94" s="5">
        <v>6157487000000</v>
      </c>
      <c r="J94" s="5">
        <v>5412023000000</v>
      </c>
      <c r="K94" s="5">
        <v>4746960000000</v>
      </c>
      <c r="L94" s="5">
        <v>4474599000000</v>
      </c>
      <c r="M94" s="5">
        <v>4021919000000</v>
      </c>
      <c r="N94" s="5">
        <v>4180243000000</v>
      </c>
      <c r="O94" s="5">
        <v>3269085000000</v>
      </c>
    </row>
    <row r="95" spans="3:15" x14ac:dyDescent="0.35">
      <c r="C95" t="s">
        <v>117</v>
      </c>
    </row>
    <row r="96" spans="3:15" x14ac:dyDescent="0.35">
      <c r="C96" t="s">
        <v>118</v>
      </c>
    </row>
    <row r="97" spans="3:15" x14ac:dyDescent="0.35">
      <c r="C97" t="s">
        <v>119</v>
      </c>
      <c r="D97" s="5">
        <v>2818945000000</v>
      </c>
      <c r="E97" s="5">
        <v>3376389000000</v>
      </c>
      <c r="F97" s="5">
        <v>2969262000000</v>
      </c>
      <c r="G97" s="5">
        <v>2591223000000</v>
      </c>
      <c r="I97" s="5">
        <v>3376389000000</v>
      </c>
      <c r="J97" s="5">
        <v>2526572000000</v>
      </c>
      <c r="K97" s="5">
        <v>2186112000000</v>
      </c>
      <c r="L97" s="5">
        <v>1898934000000</v>
      </c>
      <c r="M97" s="5">
        <v>1654049000000</v>
      </c>
      <c r="N97" s="5">
        <v>1797440000000</v>
      </c>
      <c r="O97" s="5">
        <v>1833791000000</v>
      </c>
    </row>
    <row r="98" spans="3:15" x14ac:dyDescent="0.35">
      <c r="C98" t="s">
        <v>120</v>
      </c>
    </row>
    <row r="99" spans="3:15" x14ac:dyDescent="0.35">
      <c r="C99" t="s">
        <v>286</v>
      </c>
      <c r="D99" s="5">
        <v>2459293000000</v>
      </c>
      <c r="E99" s="5">
        <v>2638441000000</v>
      </c>
      <c r="F99" s="5">
        <v>2654229000000</v>
      </c>
      <c r="G99" s="5">
        <v>2244144000000</v>
      </c>
      <c r="I99" s="5">
        <v>2638441000000</v>
      </c>
      <c r="J99" s="5">
        <v>2213493000000</v>
      </c>
      <c r="K99" s="5">
        <v>1907093000000</v>
      </c>
      <c r="L99" s="5">
        <v>1609973000000</v>
      </c>
      <c r="M99" s="5">
        <v>1285340000000</v>
      </c>
      <c r="N99" s="5">
        <v>1495917000000</v>
      </c>
      <c r="O99" s="5">
        <v>1012512000000</v>
      </c>
    </row>
    <row r="100" spans="3:15" x14ac:dyDescent="0.35">
      <c r="C100" t="s">
        <v>121</v>
      </c>
    </row>
    <row r="101" spans="3:15" x14ac:dyDescent="0.35">
      <c r="C101" t="s">
        <v>287</v>
      </c>
      <c r="D101" s="5">
        <v>77371000000</v>
      </c>
      <c r="E101" s="5">
        <v>509359000000</v>
      </c>
      <c r="F101" s="5">
        <v>81087000000</v>
      </c>
      <c r="G101" s="5">
        <v>79720000000</v>
      </c>
      <c r="I101" s="5">
        <v>509359000000</v>
      </c>
      <c r="J101" s="5">
        <v>77121000000</v>
      </c>
      <c r="K101" s="5">
        <v>82685000000</v>
      </c>
      <c r="L101" s="5">
        <v>78306000000</v>
      </c>
      <c r="M101" s="5">
        <v>77641000000</v>
      </c>
      <c r="N101" s="5">
        <v>71974000000</v>
      </c>
      <c r="O101" s="5">
        <v>81207000000</v>
      </c>
    </row>
    <row r="102" spans="3:15" x14ac:dyDescent="0.35">
      <c r="C102" t="s">
        <v>122</v>
      </c>
      <c r="D102" s="5">
        <v>82238000000</v>
      </c>
      <c r="E102" s="5">
        <v>34984000000</v>
      </c>
      <c r="F102" s="5">
        <v>39263000000</v>
      </c>
      <c r="G102" s="5">
        <v>94687000000</v>
      </c>
      <c r="I102" s="5">
        <v>34984000000</v>
      </c>
      <c r="J102" s="5">
        <v>24893000000</v>
      </c>
      <c r="K102" s="5">
        <v>11410000000</v>
      </c>
      <c r="L102" s="5">
        <v>10776000000</v>
      </c>
      <c r="M102" s="5">
        <v>58686000000</v>
      </c>
      <c r="N102" s="5">
        <v>58345000000</v>
      </c>
      <c r="O102" s="5">
        <v>9402000000</v>
      </c>
    </row>
    <row r="103" spans="3:15" x14ac:dyDescent="0.35">
      <c r="C103" t="s">
        <v>123</v>
      </c>
      <c r="D103" s="5">
        <v>144086000000</v>
      </c>
      <c r="E103" s="5">
        <v>150559000000</v>
      </c>
      <c r="F103" s="5">
        <v>158633000000</v>
      </c>
      <c r="G103" s="5">
        <v>144588000000</v>
      </c>
      <c r="I103" s="5">
        <v>150559000000</v>
      </c>
      <c r="J103" s="5">
        <v>157954000000</v>
      </c>
      <c r="K103" s="5">
        <v>154883000000</v>
      </c>
      <c r="L103" s="5">
        <v>167607000000</v>
      </c>
      <c r="M103" s="5">
        <v>186633000000</v>
      </c>
      <c r="N103" s="5">
        <v>115021000000</v>
      </c>
      <c r="O103" s="5">
        <v>181903000000</v>
      </c>
    </row>
    <row r="104" spans="3:15" x14ac:dyDescent="0.35">
      <c r="C104" t="s">
        <v>332</v>
      </c>
      <c r="O104" s="5">
        <v>514212000000</v>
      </c>
    </row>
    <row r="105" spans="3:15" x14ac:dyDescent="0.35">
      <c r="C105" t="s">
        <v>127</v>
      </c>
      <c r="D105" s="5">
        <v>205376000000</v>
      </c>
      <c r="E105" s="5">
        <v>198096000000</v>
      </c>
      <c r="F105" s="5">
        <v>188863000000</v>
      </c>
      <c r="G105" s="5">
        <v>181562000000</v>
      </c>
      <c r="I105" s="5">
        <v>198096000000</v>
      </c>
      <c r="J105" s="5">
        <v>170235000000</v>
      </c>
      <c r="K105" s="5">
        <v>161750000000</v>
      </c>
      <c r="L105" s="5">
        <v>148110000000</v>
      </c>
      <c r="M105" s="5">
        <v>159579000000</v>
      </c>
      <c r="N105" s="5">
        <v>176701000000</v>
      </c>
      <c r="O105" s="5">
        <v>121301000000</v>
      </c>
    </row>
    <row r="106" spans="3:15" x14ac:dyDescent="0.35">
      <c r="C106" t="s">
        <v>128</v>
      </c>
      <c r="D106" s="5">
        <v>205376000000</v>
      </c>
      <c r="E106" s="5">
        <v>198096000000</v>
      </c>
      <c r="F106" s="5">
        <v>188863000000</v>
      </c>
      <c r="G106" s="5">
        <v>181562000000</v>
      </c>
      <c r="I106" s="5">
        <v>198096000000</v>
      </c>
      <c r="J106" s="5">
        <v>170235000000</v>
      </c>
      <c r="K106" s="5">
        <v>161750000000</v>
      </c>
      <c r="L106" s="5">
        <v>148110000000</v>
      </c>
      <c r="M106" s="5">
        <v>159579000000</v>
      </c>
      <c r="N106" s="5">
        <v>176701000000</v>
      </c>
      <c r="O106" s="5">
        <v>121301000000</v>
      </c>
    </row>
    <row r="107" spans="3:15" x14ac:dyDescent="0.35">
      <c r="C107" t="s">
        <v>132</v>
      </c>
      <c r="D107" s="5">
        <v>3024321000000</v>
      </c>
      <c r="E107" s="5">
        <v>3574485000000</v>
      </c>
      <c r="F107" s="5">
        <v>3158125000000</v>
      </c>
      <c r="G107" s="5">
        <v>2772785000000</v>
      </c>
      <c r="I107" s="5">
        <v>3574485000000</v>
      </c>
      <c r="J107" s="5">
        <v>2696807000000</v>
      </c>
      <c r="K107" s="5">
        <v>2347862000000</v>
      </c>
      <c r="L107" s="5">
        <v>2047044000000</v>
      </c>
      <c r="M107" s="5">
        <v>1813628000000</v>
      </c>
      <c r="N107" s="5">
        <v>1974141000000</v>
      </c>
      <c r="O107" s="5">
        <v>1955092000000</v>
      </c>
    </row>
    <row r="108" spans="3:15" x14ac:dyDescent="0.35">
      <c r="C108" t="s">
        <v>133</v>
      </c>
    </row>
    <row r="109" spans="3:15" x14ac:dyDescent="0.35">
      <c r="C109" t="s">
        <v>134</v>
      </c>
      <c r="D109" s="5">
        <v>634584000000</v>
      </c>
      <c r="E109" s="5">
        <v>634584000000</v>
      </c>
      <c r="F109" s="5">
        <v>634584000000</v>
      </c>
      <c r="G109" s="5">
        <v>634584000000</v>
      </c>
      <c r="I109" s="5">
        <v>634584000000</v>
      </c>
      <c r="J109" s="5">
        <v>634584000000</v>
      </c>
      <c r="K109" s="5">
        <v>634584000000</v>
      </c>
      <c r="L109" s="5">
        <v>634584000000</v>
      </c>
      <c r="M109" s="5">
        <v>634584000000</v>
      </c>
      <c r="N109" s="5">
        <v>634584000000</v>
      </c>
      <c r="O109" s="5">
        <v>357939000000</v>
      </c>
    </row>
    <row r="110" spans="3:15" x14ac:dyDescent="0.35">
      <c r="C110" t="s">
        <v>135</v>
      </c>
      <c r="D110" s="5">
        <v>1061098000000</v>
      </c>
      <c r="E110" s="5">
        <v>1061098000000</v>
      </c>
      <c r="F110" s="5">
        <v>1061098000000</v>
      </c>
      <c r="G110" s="5">
        <v>1061098000000</v>
      </c>
      <c r="I110" s="5">
        <v>1061098000000</v>
      </c>
      <c r="J110" s="5">
        <v>1061098000000</v>
      </c>
      <c r="K110" s="5">
        <v>1061098000000</v>
      </c>
      <c r="L110" s="5">
        <v>1061098000000</v>
      </c>
      <c r="M110" s="5">
        <v>1061098000000</v>
      </c>
      <c r="N110" s="5">
        <v>1061098000000</v>
      </c>
      <c r="O110" s="5">
        <v>165086000000</v>
      </c>
    </row>
    <row r="111" spans="3:15" x14ac:dyDescent="0.35">
      <c r="C111" t="s">
        <v>136</v>
      </c>
      <c r="D111" s="5">
        <v>1040336000000</v>
      </c>
      <c r="E111" s="5">
        <v>850478000000</v>
      </c>
      <c r="F111" s="5">
        <v>1110345000000</v>
      </c>
      <c r="G111" s="5">
        <v>960612000000</v>
      </c>
      <c r="I111" s="5">
        <v>850478000000</v>
      </c>
      <c r="J111" s="5">
        <v>971045000000</v>
      </c>
      <c r="K111" s="5">
        <v>707078000000</v>
      </c>
      <c r="L111" s="5">
        <v>735535000000</v>
      </c>
      <c r="M111" s="5">
        <v>512680000000</v>
      </c>
      <c r="N111" s="5">
        <v>509437000000</v>
      </c>
      <c r="O111" s="5">
        <v>357981000000</v>
      </c>
    </row>
    <row r="112" spans="3:15" x14ac:dyDescent="0.35">
      <c r="C112" t="s">
        <v>137</v>
      </c>
      <c r="D112" s="5">
        <v>126917000000</v>
      </c>
      <c r="E112" s="5">
        <v>126917000000</v>
      </c>
      <c r="F112" s="5">
        <v>126917000000</v>
      </c>
      <c r="G112" s="5">
        <v>126917000000</v>
      </c>
      <c r="I112" s="5">
        <v>126917000000</v>
      </c>
      <c r="J112" s="5">
        <v>126917000000</v>
      </c>
      <c r="K112" s="5">
        <v>126917000000</v>
      </c>
    </row>
    <row r="113" spans="2:15" x14ac:dyDescent="0.35">
      <c r="C113" t="s">
        <v>138</v>
      </c>
      <c r="D113" s="5">
        <v>913419000000</v>
      </c>
      <c r="E113" s="5">
        <v>723561000000</v>
      </c>
      <c r="F113" s="5">
        <v>983428000000</v>
      </c>
      <c r="G113" s="5">
        <v>833695000000</v>
      </c>
      <c r="I113" s="5">
        <v>723561000000</v>
      </c>
      <c r="J113" s="5">
        <v>844128000000</v>
      </c>
      <c r="K113" s="5">
        <v>580161000000</v>
      </c>
      <c r="L113" s="5">
        <v>735535000000</v>
      </c>
      <c r="M113" s="5">
        <v>512680000000</v>
      </c>
      <c r="N113" s="5">
        <v>509437000000</v>
      </c>
      <c r="O113" s="5">
        <v>357981000000</v>
      </c>
    </row>
    <row r="114" spans="2:15" x14ac:dyDescent="0.35">
      <c r="C114" t="s">
        <v>139</v>
      </c>
      <c r="D114" s="5">
        <v>1040336000000</v>
      </c>
      <c r="E114" s="5">
        <v>850478000000</v>
      </c>
      <c r="F114" s="5">
        <v>1110345000000</v>
      </c>
      <c r="G114" s="5">
        <v>960612000000</v>
      </c>
      <c r="I114" s="5">
        <v>850478000000</v>
      </c>
      <c r="J114" s="5">
        <v>971045000000</v>
      </c>
      <c r="K114" s="5">
        <v>707078000000</v>
      </c>
      <c r="L114" s="5">
        <v>735535000000</v>
      </c>
      <c r="M114" s="5">
        <v>512680000000</v>
      </c>
      <c r="N114" s="5">
        <v>509437000000</v>
      </c>
      <c r="O114" s="5">
        <v>357981000000</v>
      </c>
    </row>
    <row r="115" spans="2:15" x14ac:dyDescent="0.35">
      <c r="C115" t="s">
        <v>291</v>
      </c>
      <c r="M115" s="5">
        <v>612000000</v>
      </c>
      <c r="N115" s="5">
        <v>1666000000</v>
      </c>
      <c r="O115" s="5">
        <v>1587000000</v>
      </c>
    </row>
    <row r="116" spans="2:15" x14ac:dyDescent="0.35">
      <c r="C116" t="s">
        <v>9</v>
      </c>
      <c r="D116" s="5">
        <v>2772860000000</v>
      </c>
      <c r="E116" s="5">
        <v>2583002000000</v>
      </c>
      <c r="F116" s="5">
        <v>2847028000000</v>
      </c>
      <c r="G116" s="5">
        <v>2704783000000</v>
      </c>
      <c r="I116" s="5">
        <v>2583002000000</v>
      </c>
      <c r="J116" s="5">
        <v>2715216000000</v>
      </c>
      <c r="K116" s="5">
        <v>2399098000000</v>
      </c>
      <c r="L116" s="5">
        <v>2427555000000</v>
      </c>
      <c r="M116" s="5">
        <v>2208291000000</v>
      </c>
      <c r="N116" s="5">
        <v>2206102000000</v>
      </c>
      <c r="O116" s="5">
        <v>1313993000000</v>
      </c>
    </row>
    <row r="117" spans="2:15" x14ac:dyDescent="0.35">
      <c r="C117" t="s">
        <v>140</v>
      </c>
      <c r="D117" s="5">
        <v>5797181000000</v>
      </c>
      <c r="E117" s="5">
        <v>6157487000000</v>
      </c>
      <c r="F117" s="5">
        <v>6005153000000</v>
      </c>
      <c r="G117" s="5">
        <v>5477568000000</v>
      </c>
      <c r="I117" s="5">
        <v>6157487000000</v>
      </c>
      <c r="J117" s="5">
        <v>5412023000000</v>
      </c>
      <c r="K117" s="5">
        <v>4746960000000</v>
      </c>
      <c r="L117" s="5">
        <v>4474599000000</v>
      </c>
      <c r="M117" s="5">
        <v>4021919000000</v>
      </c>
      <c r="N117" s="5">
        <v>4180243000000</v>
      </c>
      <c r="O117" s="5">
        <v>3269085000000</v>
      </c>
    </row>
    <row r="118" spans="2:15" x14ac:dyDescent="0.35">
      <c r="C118" t="s">
        <v>141</v>
      </c>
      <c r="D118" s="5">
        <v>12691682390</v>
      </c>
      <c r="E118" s="5">
        <v>12691682390</v>
      </c>
      <c r="F118" s="5">
        <v>12691682390</v>
      </c>
      <c r="G118" s="5">
        <v>12691682390</v>
      </c>
      <c r="I118" s="5">
        <v>12691682390</v>
      </c>
      <c r="J118" s="5">
        <v>12691682390</v>
      </c>
      <c r="K118" s="5">
        <v>12691682390</v>
      </c>
      <c r="L118" s="5">
        <v>1269168239</v>
      </c>
      <c r="M118" s="5">
        <v>1269168239</v>
      </c>
      <c r="N118" s="5">
        <v>1269168239</v>
      </c>
      <c r="O118" s="5">
        <v>1269168239</v>
      </c>
    </row>
    <row r="120" spans="2:15" x14ac:dyDescent="0.35">
      <c r="B120" t="s">
        <v>142</v>
      </c>
      <c r="C120" t="s">
        <v>143</v>
      </c>
      <c r="D120" s="5">
        <v>143763000000</v>
      </c>
      <c r="E120" s="5">
        <v>194337000000</v>
      </c>
      <c r="F120" s="5">
        <v>277347000000</v>
      </c>
      <c r="G120" s="5">
        <v>229913000000</v>
      </c>
      <c r="I120" s="5">
        <v>896381000000</v>
      </c>
      <c r="J120" s="5">
        <v>-110461000000</v>
      </c>
      <c r="K120" s="5">
        <v>211129000000</v>
      </c>
      <c r="L120" s="5">
        <v>368904000000</v>
      </c>
      <c r="M120" s="5">
        <v>615123000000</v>
      </c>
      <c r="N120" s="5">
        <v>577312000000</v>
      </c>
      <c r="O120" s="5">
        <v>2707000000</v>
      </c>
    </row>
    <row r="121" spans="2:15" x14ac:dyDescent="0.35">
      <c r="C121" t="s">
        <v>144</v>
      </c>
      <c r="D121" s="5">
        <v>2475979000000</v>
      </c>
      <c r="E121" s="5">
        <v>3001928000000</v>
      </c>
      <c r="F121" s="5">
        <v>2608945000000</v>
      </c>
      <c r="G121" s="5">
        <v>2556260000000</v>
      </c>
      <c r="I121" s="5">
        <v>10643879000000</v>
      </c>
      <c r="J121" s="5">
        <v>9662283000000</v>
      </c>
      <c r="K121" s="5">
        <v>7952799000000</v>
      </c>
      <c r="L121" s="5">
        <v>6990371000000</v>
      </c>
      <c r="M121" s="5">
        <v>7247878000000</v>
      </c>
      <c r="N121" s="5">
        <v>6016736000000</v>
      </c>
      <c r="O121" s="5">
        <v>4897867000000</v>
      </c>
    </row>
    <row r="122" spans="2:15" x14ac:dyDescent="0.35">
      <c r="C122" t="s">
        <v>145</v>
      </c>
      <c r="D122" s="5">
        <v>-2224084000000</v>
      </c>
      <c r="E122" s="5">
        <v>-2421878000000</v>
      </c>
      <c r="F122" s="5">
        <v>-1947110000000</v>
      </c>
      <c r="G122" s="5">
        <v>-1917924000000</v>
      </c>
      <c r="I122" s="5">
        <v>-8489447000000</v>
      </c>
      <c r="J122" s="5">
        <v>-8442528000000</v>
      </c>
      <c r="K122" s="5">
        <v>-6834051000000</v>
      </c>
      <c r="L122" s="5">
        <v>-5656489000000</v>
      </c>
      <c r="M122" s="5">
        <v>-5783182000000</v>
      </c>
      <c r="N122" s="5">
        <v>-4476548000000</v>
      </c>
      <c r="O122" s="5">
        <v>-3912939000000</v>
      </c>
    </row>
    <row r="123" spans="2:15" x14ac:dyDescent="0.35">
      <c r="C123" t="s">
        <v>1391</v>
      </c>
      <c r="D123" s="5">
        <v>-112654000000</v>
      </c>
      <c r="E123" s="5">
        <v>-92571000000</v>
      </c>
      <c r="F123" s="5">
        <v>-78299000000</v>
      </c>
      <c r="G123" s="5">
        <v>-152996000000</v>
      </c>
      <c r="I123" s="5">
        <v>-428529000000</v>
      </c>
      <c r="J123" s="5">
        <v>-413287000000</v>
      </c>
      <c r="K123" s="5">
        <v>-393705000000</v>
      </c>
      <c r="L123" s="5">
        <v>-419920000000</v>
      </c>
      <c r="M123" s="5">
        <v>-394757000000</v>
      </c>
      <c r="N123" s="5">
        <v>-430456000000</v>
      </c>
      <c r="O123" s="5">
        <v>-328528000000</v>
      </c>
    </row>
    <row r="124" spans="2:15" x14ac:dyDescent="0.35">
      <c r="C124" t="s">
        <v>544</v>
      </c>
      <c r="D124" s="5">
        <v>-8361000000</v>
      </c>
      <c r="E124" s="5">
        <v>-25352000000</v>
      </c>
      <c r="F124" s="5">
        <v>47593000000</v>
      </c>
      <c r="G124" s="5">
        <v>-72753000000</v>
      </c>
      <c r="I124" s="5">
        <v>-50514000000</v>
      </c>
      <c r="J124" s="5">
        <v>-25277000000</v>
      </c>
      <c r="K124" s="5">
        <v>-37362000000</v>
      </c>
      <c r="L124" s="5">
        <v>-25080000000</v>
      </c>
      <c r="M124" s="5">
        <v>-46703000000</v>
      </c>
      <c r="N124" s="5">
        <v>-115934000000</v>
      </c>
      <c r="O124" s="5">
        <v>-109255000000</v>
      </c>
    </row>
    <row r="125" spans="2:15" x14ac:dyDescent="0.35">
      <c r="C125" t="s">
        <v>1392</v>
      </c>
      <c r="D125" s="5">
        <v>3042000000</v>
      </c>
      <c r="E125" s="5">
        <v>-4547000000</v>
      </c>
      <c r="F125" s="5">
        <v>4014000000</v>
      </c>
      <c r="G125" s="5">
        <v>-193000000</v>
      </c>
      <c r="I125" s="5">
        <v>-5564000000</v>
      </c>
      <c r="J125" s="5">
        <v>8246000000</v>
      </c>
      <c r="K125" s="5">
        <v>12805000000</v>
      </c>
      <c r="L125" s="5">
        <v>3794000000</v>
      </c>
      <c r="M125" s="5">
        <v>31694000000</v>
      </c>
      <c r="N125" s="5">
        <v>24874000000</v>
      </c>
      <c r="O125" s="5">
        <v>21478000000</v>
      </c>
    </row>
    <row r="126" spans="2:15" x14ac:dyDescent="0.35">
      <c r="C126" t="s">
        <v>1393</v>
      </c>
      <c r="D126" s="5">
        <v>319660000000</v>
      </c>
      <c r="G126" s="5">
        <v>755000000</v>
      </c>
      <c r="I126" s="5">
        <v>288783000000</v>
      </c>
      <c r="J126" s="5">
        <v>140639000000</v>
      </c>
      <c r="K126" s="5">
        <v>238941000000</v>
      </c>
      <c r="L126" s="5">
        <v>198790000000</v>
      </c>
      <c r="M126" s="5">
        <v>76088000000</v>
      </c>
      <c r="N126" s="5">
        <v>272858000000</v>
      </c>
      <c r="O126" s="5">
        <v>6478000000</v>
      </c>
    </row>
    <row r="127" spans="2:15" x14ac:dyDescent="0.35">
      <c r="C127" t="s">
        <v>150</v>
      </c>
      <c r="D127" s="5">
        <v>-423423000000</v>
      </c>
      <c r="E127" s="5">
        <v>-3041000000</v>
      </c>
      <c r="F127" s="5">
        <v>-6425000000</v>
      </c>
      <c r="G127" s="5">
        <v>-302511000000</v>
      </c>
      <c r="I127" s="5">
        <v>-308854000000</v>
      </c>
      <c r="J127" s="5">
        <v>-166831000000</v>
      </c>
      <c r="K127" s="5">
        <v>-416591000000</v>
      </c>
      <c r="L127" s="5">
        <v>-147193000000</v>
      </c>
      <c r="M127" s="5">
        <v>-559013000000</v>
      </c>
      <c r="N127" s="5">
        <v>81929000000</v>
      </c>
      <c r="O127" s="5">
        <v>-4194000000</v>
      </c>
    </row>
    <row r="128" spans="2:15" x14ac:dyDescent="0.35">
      <c r="C128" t="s">
        <v>151</v>
      </c>
      <c r="D128" s="5">
        <v>-10680000000</v>
      </c>
      <c r="E128" s="5">
        <v>-4411000000</v>
      </c>
      <c r="F128" s="5">
        <v>6307000000</v>
      </c>
      <c r="G128" s="5">
        <v>116385000000</v>
      </c>
      <c r="I128" s="5">
        <v>94153000000</v>
      </c>
      <c r="J128" s="5">
        <v>11272000000</v>
      </c>
      <c r="K128" s="5">
        <v>-232903000000</v>
      </c>
      <c r="L128" s="5">
        <v>-48177000000</v>
      </c>
      <c r="M128" s="5">
        <v>-6384000000</v>
      </c>
      <c r="N128" s="5">
        <v>-18725000000</v>
      </c>
      <c r="O128" s="5">
        <v>-9876000000</v>
      </c>
    </row>
    <row r="129" spans="3:15" x14ac:dyDescent="0.35">
      <c r="C129" t="s">
        <v>152</v>
      </c>
      <c r="D129" s="5">
        <v>868000000</v>
      </c>
      <c r="E129" s="5">
        <v>249000000</v>
      </c>
      <c r="F129" s="5">
        <v>66000000</v>
      </c>
      <c r="G129" s="5">
        <v>1197000000</v>
      </c>
      <c r="I129" s="5">
        <v>1521000000</v>
      </c>
      <c r="J129" s="5">
        <v>916000000</v>
      </c>
      <c r="K129" s="5">
        <v>1167000000</v>
      </c>
      <c r="L129" s="5">
        <v>1633000000</v>
      </c>
      <c r="M129" s="5">
        <v>22899000000</v>
      </c>
      <c r="N129" s="5">
        <v>10108000000</v>
      </c>
      <c r="O129" s="5">
        <v>18026000000</v>
      </c>
    </row>
    <row r="130" spans="3:15" x14ac:dyDescent="0.35">
      <c r="C130" t="s">
        <v>1394</v>
      </c>
      <c r="J130" s="5">
        <v>294000000</v>
      </c>
      <c r="L130" s="5">
        <v>521000000</v>
      </c>
      <c r="M130" s="5">
        <v>7351000000</v>
      </c>
      <c r="O130" s="5">
        <v>3680000000</v>
      </c>
    </row>
    <row r="131" spans="3:15" x14ac:dyDescent="0.35">
      <c r="C131" t="s">
        <v>864</v>
      </c>
      <c r="L131" s="5">
        <v>12903000000</v>
      </c>
      <c r="M131" s="5">
        <v>8016000000</v>
      </c>
      <c r="N131" s="5">
        <v>5952000000</v>
      </c>
      <c r="O131" s="5">
        <v>5710000000</v>
      </c>
    </row>
    <row r="132" spans="3:15" x14ac:dyDescent="0.35">
      <c r="C132" t="s">
        <v>304</v>
      </c>
      <c r="D132" s="5">
        <v>-310000000</v>
      </c>
      <c r="E132" s="5">
        <v>-1332000000</v>
      </c>
      <c r="F132" s="5">
        <v>2532000000</v>
      </c>
      <c r="G132" s="5">
        <v>-250000000</v>
      </c>
      <c r="I132" s="5">
        <v>-1910000000</v>
      </c>
      <c r="J132" s="5">
        <v>-2084000000</v>
      </c>
      <c r="K132" s="5">
        <v>-1275000000</v>
      </c>
      <c r="L132" s="5">
        <v>-8948000000</v>
      </c>
      <c r="M132" s="5">
        <v>-4784000000</v>
      </c>
      <c r="N132" s="5">
        <v>-3316000000</v>
      </c>
      <c r="O132" s="5">
        <v>-2679000000</v>
      </c>
    </row>
    <row r="133" spans="3:15" x14ac:dyDescent="0.35">
      <c r="C133" t="s">
        <v>1395</v>
      </c>
      <c r="G133" s="5">
        <v>30140000000</v>
      </c>
      <c r="I133" s="5">
        <v>30140000000</v>
      </c>
    </row>
    <row r="134" spans="3:15" x14ac:dyDescent="0.35">
      <c r="C134" t="s">
        <v>1396</v>
      </c>
      <c r="E134" s="5">
        <v>200000000</v>
      </c>
      <c r="F134" s="5">
        <v>-2660000000</v>
      </c>
      <c r="G134" s="5">
        <v>2460000000</v>
      </c>
    </row>
    <row r="135" spans="3:15" x14ac:dyDescent="0.35">
      <c r="C135" t="s">
        <v>1397</v>
      </c>
      <c r="G135" s="5">
        <v>100000000000</v>
      </c>
      <c r="I135" s="5">
        <v>100000000000</v>
      </c>
      <c r="J135" s="5">
        <v>200000000000</v>
      </c>
    </row>
    <row r="136" spans="3:15" x14ac:dyDescent="0.35">
      <c r="C136" t="s">
        <v>155</v>
      </c>
      <c r="D136" s="5">
        <v>-5796000000</v>
      </c>
      <c r="E136" s="5">
        <v>-10086000000</v>
      </c>
      <c r="F136" s="5">
        <v>-10506000000</v>
      </c>
      <c r="G136" s="5">
        <v>-10458000000</v>
      </c>
      <c r="I136" s="5">
        <v>-41062000000</v>
      </c>
      <c r="J136" s="5">
        <v>-51821000000</v>
      </c>
      <c r="K136" s="5">
        <v>-30664000000</v>
      </c>
      <c r="L136" s="5">
        <v>-29817000000</v>
      </c>
      <c r="M136" s="5">
        <v>-21305000000</v>
      </c>
      <c r="N136" s="5">
        <v>-28875000000</v>
      </c>
      <c r="O136" s="5">
        <v>-26645000000</v>
      </c>
    </row>
    <row r="137" spans="3:15" x14ac:dyDescent="0.35">
      <c r="C137" t="s">
        <v>1398</v>
      </c>
      <c r="J137" s="5">
        <v>-100350000000</v>
      </c>
      <c r="K137" s="5">
        <v>-204900000000</v>
      </c>
    </row>
    <row r="138" spans="3:15" x14ac:dyDescent="0.35">
      <c r="C138" t="s">
        <v>1399</v>
      </c>
      <c r="D138" s="5">
        <v>-4596000000</v>
      </c>
      <c r="E138" s="5">
        <v>-2129000000</v>
      </c>
      <c r="F138" s="5">
        <v>4917000000</v>
      </c>
      <c r="G138" s="5">
        <v>-11017000000</v>
      </c>
      <c r="I138" s="5">
        <v>-12992000000</v>
      </c>
      <c r="J138" s="5">
        <v>-1223000000</v>
      </c>
      <c r="N138" s="5">
        <v>-17894000000</v>
      </c>
    </row>
    <row r="139" spans="3:15" x14ac:dyDescent="0.35">
      <c r="C139" t="s">
        <v>1400</v>
      </c>
      <c r="N139" s="5">
        <v>34671000000</v>
      </c>
    </row>
    <row r="140" spans="3:15" x14ac:dyDescent="0.35">
      <c r="C140" t="s">
        <v>1401</v>
      </c>
    </row>
    <row r="141" spans="3:15" x14ac:dyDescent="0.35">
      <c r="C141" t="s">
        <v>1402</v>
      </c>
      <c r="E141" s="5">
        <v>1060000000</v>
      </c>
      <c r="F141" s="5">
        <v>-754000000</v>
      </c>
      <c r="G141" s="5">
        <v>7403000000</v>
      </c>
      <c r="J141" s="5">
        <v>-49734000000</v>
      </c>
      <c r="K141" s="5">
        <v>-15062000000</v>
      </c>
      <c r="L141" s="5">
        <v>-7993000000</v>
      </c>
      <c r="M141" s="5">
        <v>-2211000000</v>
      </c>
      <c r="N141" s="5">
        <v>-7120000000</v>
      </c>
    </row>
    <row r="142" spans="3:15" x14ac:dyDescent="0.35">
      <c r="C142" t="s">
        <v>338</v>
      </c>
      <c r="D142" s="5">
        <v>-846000000</v>
      </c>
      <c r="E142" s="5">
        <v>2221000000</v>
      </c>
      <c r="F142" s="5">
        <v>-5025000000</v>
      </c>
      <c r="G142" s="5">
        <v>1029000000</v>
      </c>
      <c r="I142" s="5">
        <v>-2804000000</v>
      </c>
      <c r="J142" s="5">
        <v>-2753000000</v>
      </c>
      <c r="K142" s="5">
        <v>-8087000000</v>
      </c>
      <c r="L142" s="5">
        <v>-3573000000</v>
      </c>
      <c r="M142" s="5">
        <v>-8099000000</v>
      </c>
      <c r="N142" s="5">
        <v>-5278000000</v>
      </c>
      <c r="O142" s="5">
        <v>-2258000000</v>
      </c>
    </row>
    <row r="143" spans="3:15" x14ac:dyDescent="0.35">
      <c r="C143" t="s">
        <v>164</v>
      </c>
      <c r="D143" s="5">
        <v>-423423000000</v>
      </c>
      <c r="E143" s="5">
        <v>-3041000000</v>
      </c>
      <c r="F143" s="5">
        <v>-6425000000</v>
      </c>
      <c r="G143" s="5">
        <v>-302511000000</v>
      </c>
      <c r="I143" s="5">
        <v>-308854000000</v>
      </c>
      <c r="J143" s="5">
        <v>-166831000000</v>
      </c>
      <c r="K143" s="5">
        <v>-416591000000</v>
      </c>
      <c r="L143" s="5">
        <v>-147193000000</v>
      </c>
      <c r="M143" s="5">
        <v>-559013000000</v>
      </c>
      <c r="N143" s="5">
        <v>81929000000</v>
      </c>
      <c r="O143" s="5">
        <v>-4194000000</v>
      </c>
    </row>
    <row r="144" spans="3:15" x14ac:dyDescent="0.35">
      <c r="C144" t="s">
        <v>1403</v>
      </c>
      <c r="N144" s="5">
        <v>-96929000000</v>
      </c>
    </row>
    <row r="145" spans="2:15" x14ac:dyDescent="0.35">
      <c r="C145" t="s">
        <v>1404</v>
      </c>
      <c r="N145" s="5">
        <v>198759000000</v>
      </c>
    </row>
    <row r="146" spans="2:15" x14ac:dyDescent="0.35">
      <c r="C146" t="s">
        <v>1405</v>
      </c>
      <c r="N146" s="5">
        <v>22800000000</v>
      </c>
    </row>
    <row r="147" spans="2:15" x14ac:dyDescent="0.35">
      <c r="C147" t="s">
        <v>1406</v>
      </c>
    </row>
    <row r="148" spans="2:15" x14ac:dyDescent="0.35">
      <c r="C148" t="s">
        <v>835</v>
      </c>
      <c r="E148" s="5">
        <v>5000000000</v>
      </c>
      <c r="F148" s="5">
        <v>-5000000000</v>
      </c>
      <c r="I148" s="5">
        <v>5000000000</v>
      </c>
      <c r="J148" s="5">
        <v>4000000000</v>
      </c>
      <c r="K148" s="5">
        <v>-1000000000</v>
      </c>
    </row>
    <row r="149" spans="2:15" x14ac:dyDescent="0.35">
      <c r="C149" t="s">
        <v>772</v>
      </c>
      <c r="E149" s="5">
        <v>-5000000000</v>
      </c>
      <c r="F149" s="5">
        <v>5000000000</v>
      </c>
      <c r="N149" s="5">
        <v>-8000000000</v>
      </c>
    </row>
    <row r="150" spans="2:15" x14ac:dyDescent="0.35">
      <c r="C150" t="s">
        <v>334</v>
      </c>
      <c r="N150" s="5">
        <v>-5452000000</v>
      </c>
      <c r="O150" s="5">
        <v>-2565000000</v>
      </c>
    </row>
    <row r="151" spans="2:15" x14ac:dyDescent="0.35">
      <c r="C151" t="s">
        <v>1407</v>
      </c>
      <c r="M151" s="5">
        <v>-1971000000</v>
      </c>
    </row>
    <row r="152" spans="2:15" x14ac:dyDescent="0.35">
      <c r="C152" t="s">
        <v>166</v>
      </c>
      <c r="D152" s="5">
        <v>-3328000000</v>
      </c>
      <c r="E152" s="5">
        <v>-3041000000</v>
      </c>
      <c r="F152" s="5">
        <v>-6425000000</v>
      </c>
      <c r="G152" s="5">
        <v>-1718000000</v>
      </c>
      <c r="I152" s="5">
        <v>-13061000000</v>
      </c>
      <c r="J152" s="5">
        <v>-18531000000</v>
      </c>
      <c r="K152" s="5">
        <v>-15803000000</v>
      </c>
      <c r="L152" s="5">
        <v>-10334000000</v>
      </c>
      <c r="M152" s="5">
        <v>-15508000000</v>
      </c>
      <c r="N152" s="5">
        <v>-21722000000</v>
      </c>
    </row>
    <row r="153" spans="2:15" x14ac:dyDescent="0.35">
      <c r="C153" t="s">
        <v>408</v>
      </c>
      <c r="D153" s="5">
        <v>-420095000000</v>
      </c>
      <c r="G153" s="5">
        <v>-300793000000</v>
      </c>
      <c r="I153" s="5">
        <v>-300793000000</v>
      </c>
      <c r="J153" s="5">
        <v>-152300000000</v>
      </c>
      <c r="K153" s="5">
        <v>-399788000000</v>
      </c>
      <c r="L153" s="5">
        <v>-149762000000</v>
      </c>
      <c r="M153" s="5">
        <v>-549550000000</v>
      </c>
      <c r="N153" s="5">
        <v>-13479000000</v>
      </c>
      <c r="O153" s="5">
        <v>-7339000000</v>
      </c>
    </row>
    <row r="154" spans="2:15" x14ac:dyDescent="0.35">
      <c r="C154" t="s">
        <v>174</v>
      </c>
      <c r="D154" s="5">
        <v>-285300000000</v>
      </c>
      <c r="E154" s="5">
        <v>186885000000</v>
      </c>
      <c r="F154" s="5">
        <v>268168000000</v>
      </c>
      <c r="G154" s="5">
        <v>51631000000</v>
      </c>
      <c r="I154" s="5">
        <v>681680000000</v>
      </c>
      <c r="J154" s="5">
        <v>-266020000000</v>
      </c>
      <c r="K154" s="5">
        <v>-438365000000</v>
      </c>
      <c r="L154" s="5">
        <v>173534000000</v>
      </c>
      <c r="M154" s="5">
        <v>49726000000</v>
      </c>
      <c r="N154" s="5">
        <v>640516000000</v>
      </c>
      <c r="O154" s="5">
        <v>-11363000000</v>
      </c>
    </row>
    <row r="155" spans="2:15" x14ac:dyDescent="0.35">
      <c r="C155" t="s">
        <v>175</v>
      </c>
      <c r="D155" s="5">
        <v>1104126000000</v>
      </c>
      <c r="I155" s="5">
        <v>422446000000</v>
      </c>
      <c r="J155" s="5">
        <v>688466000000</v>
      </c>
      <c r="K155" s="5">
        <v>1126831000000</v>
      </c>
      <c r="L155" s="5">
        <v>953297000000</v>
      </c>
      <c r="M155" s="5">
        <v>903571000000</v>
      </c>
      <c r="N155" s="5">
        <v>263055000000</v>
      </c>
      <c r="O155" s="5">
        <v>274418000000</v>
      </c>
    </row>
    <row r="156" spans="2:15" x14ac:dyDescent="0.35">
      <c r="C156" t="s">
        <v>176</v>
      </c>
      <c r="D156" s="5">
        <v>818826000000</v>
      </c>
      <c r="E156" s="5">
        <v>186885000000</v>
      </c>
      <c r="F156" s="5">
        <v>268168000000</v>
      </c>
      <c r="G156" s="5">
        <v>51631000000</v>
      </c>
      <c r="I156" s="5">
        <v>1104126000000</v>
      </c>
      <c r="J156" s="5">
        <v>422446000000</v>
      </c>
      <c r="K156" s="5">
        <v>688466000000</v>
      </c>
      <c r="L156" s="5">
        <v>1126831000000</v>
      </c>
      <c r="M156" s="5">
        <v>953297000000</v>
      </c>
      <c r="N156" s="5">
        <v>903571000000</v>
      </c>
      <c r="O156" s="5">
        <v>263055000000</v>
      </c>
    </row>
    <row r="158" spans="2:15" x14ac:dyDescent="0.35">
      <c r="B158" t="s">
        <v>177</v>
      </c>
      <c r="C158" t="s">
        <v>11</v>
      </c>
      <c r="D158" s="5">
        <v>12690000000</v>
      </c>
      <c r="E158" s="5">
        <v>12690000000</v>
      </c>
      <c r="F158" s="5">
        <v>12690000000</v>
      </c>
      <c r="G158" s="5">
        <v>12690000000</v>
      </c>
      <c r="I158" s="5">
        <v>12690000000</v>
      </c>
      <c r="J158" s="5">
        <v>12690000000</v>
      </c>
      <c r="K158" s="5">
        <v>12690000000</v>
      </c>
      <c r="L158" s="5">
        <v>1270000000</v>
      </c>
      <c r="M158" s="5">
        <v>1270000000</v>
      </c>
      <c r="N158" s="5">
        <v>1270000000</v>
      </c>
      <c r="O158" s="5">
        <v>1270000000</v>
      </c>
    </row>
    <row r="159" spans="2:15" x14ac:dyDescent="0.35">
      <c r="C159" t="s">
        <v>178</v>
      </c>
      <c r="D159" s="6">
        <v>14.96</v>
      </c>
      <c r="E159" s="6">
        <v>12.62</v>
      </c>
      <c r="F159" s="6">
        <v>11.8</v>
      </c>
      <c r="G159" s="6">
        <v>12.38</v>
      </c>
    </row>
    <row r="160" spans="2:15" x14ac:dyDescent="0.35">
      <c r="C160" t="s">
        <v>179</v>
      </c>
      <c r="D160" s="6">
        <v>133.69</v>
      </c>
      <c r="E160" s="6">
        <v>108.56</v>
      </c>
      <c r="F160" s="6">
        <v>66.53</v>
      </c>
      <c r="G160" s="6">
        <v>54.93</v>
      </c>
    </row>
    <row r="161" spans="3:7" x14ac:dyDescent="0.35">
      <c r="C161" t="s">
        <v>62</v>
      </c>
      <c r="D161" s="6">
        <v>9.6300000000000008</v>
      </c>
      <c r="E161" s="6">
        <v>6.09</v>
      </c>
      <c r="F161" s="6">
        <v>3.62</v>
      </c>
      <c r="G161" s="6">
        <v>3.45</v>
      </c>
    </row>
    <row r="162" spans="3:7" x14ac:dyDescent="0.35">
      <c r="C162" t="s">
        <v>180</v>
      </c>
      <c r="D162" s="5">
        <v>255660000000</v>
      </c>
      <c r="E162" s="5">
        <v>221940000000</v>
      </c>
      <c r="F162" s="5">
        <v>206140000000</v>
      </c>
      <c r="G162" s="5">
        <v>179330000000</v>
      </c>
    </row>
    <row r="163" spans="3:7" x14ac:dyDescent="0.35">
      <c r="C163" t="s">
        <v>181</v>
      </c>
      <c r="D163" s="6">
        <v>3.2799999999999996E-2</v>
      </c>
      <c r="E163" s="6">
        <v>2.6000000000000002E-2</v>
      </c>
      <c r="F163" s="6">
        <v>2.4900000000000002E-2</v>
      </c>
      <c r="G163" s="6">
        <v>2.87E-2</v>
      </c>
    </row>
    <row r="164" spans="3:7" x14ac:dyDescent="0.35">
      <c r="C164" t="s">
        <v>182</v>
      </c>
      <c r="D164" s="6">
        <v>6.8499999999999991E-2</v>
      </c>
      <c r="E164" s="6">
        <v>6.2E-2</v>
      </c>
      <c r="F164" s="6">
        <v>5.2600000000000001E-2</v>
      </c>
      <c r="G164" s="6">
        <v>5.8099999999999999E-2</v>
      </c>
    </row>
    <row r="165" spans="3:7" x14ac:dyDescent="0.35">
      <c r="C165" t="s">
        <v>183</v>
      </c>
      <c r="D165" s="6">
        <v>8.2100000000000006E-2</v>
      </c>
      <c r="E165" s="6">
        <v>6.9699999999999998E-2</v>
      </c>
      <c r="F165" s="6">
        <v>6.3500000000000001E-2</v>
      </c>
      <c r="G165" s="6">
        <v>5.4900000000000004E-2</v>
      </c>
    </row>
    <row r="166" spans="3:7" x14ac:dyDescent="0.35">
      <c r="C166" t="s">
        <v>184</v>
      </c>
      <c r="D166" s="6">
        <v>1630.74</v>
      </c>
      <c r="E166" s="6">
        <v>1138.68</v>
      </c>
      <c r="F166" s="6">
        <v>628.65</v>
      </c>
      <c r="G166" s="6">
        <v>614.11</v>
      </c>
    </row>
    <row r="167" spans="3:7" x14ac:dyDescent="0.35">
      <c r="C167" t="s">
        <v>185</v>
      </c>
      <c r="D167" s="5">
        <v>2773000000000</v>
      </c>
      <c r="E167" s="5">
        <v>2583000000000</v>
      </c>
      <c r="F167" s="5">
        <v>2847000000000</v>
      </c>
      <c r="G167" s="5">
        <v>2705000000000</v>
      </c>
    </row>
    <row r="168" spans="3:7" x14ac:dyDescent="0.35">
      <c r="C168" t="s">
        <v>186</v>
      </c>
      <c r="D168" s="6">
        <v>9.15</v>
      </c>
      <c r="E168" s="6">
        <v>6.73</v>
      </c>
      <c r="F168" s="6">
        <v>3.5</v>
      </c>
      <c r="G168" s="6">
        <v>3.19</v>
      </c>
    </row>
    <row r="169" spans="3:7" x14ac:dyDescent="0.35">
      <c r="C169" t="s">
        <v>187</v>
      </c>
      <c r="D169" s="6">
        <v>218.48</v>
      </c>
      <c r="E169" s="6">
        <v>203.52</v>
      </c>
      <c r="F169" s="6">
        <v>224.32</v>
      </c>
      <c r="G169" s="6">
        <v>213.11</v>
      </c>
    </row>
    <row r="170" spans="3:7" x14ac:dyDescent="0.35">
      <c r="C170" t="s">
        <v>188</v>
      </c>
      <c r="D170" s="6">
        <v>9.1999999999999993</v>
      </c>
      <c r="E170" s="6">
        <v>6.77</v>
      </c>
      <c r="F170" s="6">
        <v>3.52</v>
      </c>
      <c r="G170" s="6">
        <v>3.21</v>
      </c>
    </row>
    <row r="171" spans="3:7" x14ac:dyDescent="0.35">
      <c r="C171" t="s">
        <v>189</v>
      </c>
      <c r="D171" s="6">
        <v>217.43</v>
      </c>
      <c r="E171" s="6">
        <v>202.42</v>
      </c>
      <c r="F171" s="6">
        <v>223.25</v>
      </c>
      <c r="G171" s="6">
        <v>211.97</v>
      </c>
    </row>
    <row r="172" spans="3:7" x14ac:dyDescent="0.35">
      <c r="C172" t="s">
        <v>190</v>
      </c>
    </row>
    <row r="173" spans="3:7" x14ac:dyDescent="0.35">
      <c r="C173" t="s">
        <v>191</v>
      </c>
    </row>
    <row r="174" spans="3:7" x14ac:dyDescent="0.35">
      <c r="C174" t="s">
        <v>192</v>
      </c>
      <c r="D174" s="5">
        <v>2773000000000</v>
      </c>
      <c r="E174" s="5">
        <v>2583000000000</v>
      </c>
      <c r="F174" s="5">
        <v>2847000000000</v>
      </c>
      <c r="G174" s="5">
        <v>2705000000000</v>
      </c>
    </row>
    <row r="175" spans="3:7" x14ac:dyDescent="0.35">
      <c r="C175" t="s">
        <v>23</v>
      </c>
    </row>
    <row r="176" spans="3:7" x14ac:dyDescent="0.35">
      <c r="C176" t="s">
        <v>20</v>
      </c>
      <c r="D176" s="5">
        <v>-819000000000</v>
      </c>
      <c r="E176" s="5">
        <v>-1104000000000</v>
      </c>
      <c r="F176" s="5">
        <v>-917000000000</v>
      </c>
      <c r="G176" s="5">
        <v>-649000000000</v>
      </c>
    </row>
    <row r="177" spans="3:15" x14ac:dyDescent="0.35">
      <c r="C177" t="s">
        <v>193</v>
      </c>
      <c r="D177" s="5">
        <v>2334000000000</v>
      </c>
      <c r="E177" s="5">
        <v>2138000000000</v>
      </c>
      <c r="F177" s="5">
        <v>2385000000000</v>
      </c>
      <c r="G177" s="5">
        <v>2225000000000</v>
      </c>
    </row>
    <row r="178" spans="3:15" x14ac:dyDescent="0.35">
      <c r="C178" t="s">
        <v>194</v>
      </c>
      <c r="D178" s="5">
        <v>144000000000</v>
      </c>
      <c r="E178" s="5">
        <v>194000000000</v>
      </c>
      <c r="F178" s="5">
        <v>277000000000</v>
      </c>
      <c r="G178" s="5">
        <v>230000000000</v>
      </c>
    </row>
    <row r="179" spans="3:15" x14ac:dyDescent="0.35">
      <c r="C179" t="s">
        <v>195</v>
      </c>
      <c r="D179" s="5">
        <v>-7000000000</v>
      </c>
      <c r="E179" s="5">
        <v>-9000000000</v>
      </c>
      <c r="F179" s="5">
        <v>-13000000000</v>
      </c>
      <c r="G179" s="5">
        <v>-10000000000</v>
      </c>
    </row>
    <row r="180" spans="3:15" x14ac:dyDescent="0.35">
      <c r="C180" t="s">
        <v>12</v>
      </c>
      <c r="D180" s="5">
        <v>137000000000</v>
      </c>
      <c r="E180" s="5">
        <v>185000000000</v>
      </c>
      <c r="F180" s="5">
        <v>264000000000</v>
      </c>
      <c r="G180" s="5">
        <v>220000000000</v>
      </c>
    </row>
    <row r="181" spans="3:15" x14ac:dyDescent="0.35">
      <c r="C181" t="s">
        <v>15</v>
      </c>
      <c r="D181" s="6">
        <v>10.78</v>
      </c>
      <c r="E181" s="6">
        <v>14.59</v>
      </c>
      <c r="F181" s="6">
        <v>20.83</v>
      </c>
      <c r="G181" s="6">
        <v>17.350000000000001</v>
      </c>
    </row>
    <row r="182" spans="3:15" x14ac:dyDescent="0.35">
      <c r="C182" t="s">
        <v>47</v>
      </c>
      <c r="I182" s="6">
        <v>47.3</v>
      </c>
      <c r="J182" s="6">
        <v>36.450000000000003</v>
      </c>
      <c r="K182" s="6">
        <v>29.26</v>
      </c>
      <c r="L182" s="6">
        <v>281.07</v>
      </c>
      <c r="M182" s="6">
        <v>433.49</v>
      </c>
      <c r="N182" s="6">
        <v>135.61000000000001</v>
      </c>
      <c r="O182" s="6">
        <v>93.33</v>
      </c>
    </row>
    <row r="183" spans="3:15" x14ac:dyDescent="0.35">
      <c r="C183" t="s">
        <v>61</v>
      </c>
      <c r="I183" s="6">
        <v>28.96</v>
      </c>
      <c r="J183" s="6">
        <v>17.420000000000002</v>
      </c>
      <c r="K183" s="6">
        <v>17.09</v>
      </c>
      <c r="L183" s="6">
        <v>19.3</v>
      </c>
      <c r="M183" s="6">
        <v>14.71</v>
      </c>
      <c r="N183" s="6">
        <v>33.92</v>
      </c>
      <c r="O183" s="5">
        <v>0</v>
      </c>
    </row>
    <row r="184" spans="3:15" x14ac:dyDescent="0.35">
      <c r="C184" t="s">
        <v>64</v>
      </c>
      <c r="I184" s="6">
        <v>1.61</v>
      </c>
      <c r="J184" s="6">
        <v>0.8</v>
      </c>
      <c r="K184" s="6">
        <v>0.77</v>
      </c>
      <c r="L184" s="6">
        <v>0.94</v>
      </c>
      <c r="M184" s="6">
        <v>1.1399999999999999</v>
      </c>
      <c r="N184" s="6">
        <v>0.95</v>
      </c>
      <c r="O184" s="5">
        <v>0</v>
      </c>
    </row>
    <row r="185" spans="3:15" x14ac:dyDescent="0.35">
      <c r="C185" t="s">
        <v>196</v>
      </c>
      <c r="I185" s="5">
        <v>794210000000</v>
      </c>
      <c r="J185" s="5">
        <v>641710000000</v>
      </c>
      <c r="K185" s="5">
        <v>509300000000</v>
      </c>
      <c r="L185" s="5">
        <v>509540000000</v>
      </c>
      <c r="M185" s="5">
        <v>744830000000</v>
      </c>
      <c r="N185" s="5">
        <v>326420000000</v>
      </c>
    </row>
    <row r="186" spans="3:15" x14ac:dyDescent="0.35">
      <c r="C186" t="s">
        <v>197</v>
      </c>
      <c r="I186" s="6">
        <v>9.7500000000000003E-2</v>
      </c>
      <c r="J186" s="6">
        <v>8.5500000000000007E-2</v>
      </c>
      <c r="K186" s="6">
        <v>7.8200000000000006E-2</v>
      </c>
      <c r="L186" s="6">
        <v>7.9699999999999993E-2</v>
      </c>
      <c r="M186" s="6">
        <v>0.1368</v>
      </c>
      <c r="N186" s="6">
        <v>4.1200000000000001E-2</v>
      </c>
      <c r="O186" s="6">
        <v>3.6200000000000003E-2</v>
      </c>
    </row>
    <row r="187" spans="3:15" x14ac:dyDescent="0.35">
      <c r="C187" t="s">
        <v>198</v>
      </c>
      <c r="I187" s="6">
        <v>0.2324</v>
      </c>
      <c r="J187" s="6">
        <v>0.1704</v>
      </c>
      <c r="K187" s="6">
        <v>0.15479999999999999</v>
      </c>
      <c r="L187" s="6">
        <v>0.1469</v>
      </c>
      <c r="M187" s="6">
        <v>0.2492</v>
      </c>
      <c r="N187" s="6">
        <v>7.8100000000000003E-2</v>
      </c>
      <c r="O187" s="6">
        <v>9.0299999999999991E-2</v>
      </c>
    </row>
    <row r="188" spans="3:15" x14ac:dyDescent="0.35">
      <c r="C188" t="s">
        <v>199</v>
      </c>
      <c r="I188" s="6">
        <v>0.25480000000000003</v>
      </c>
      <c r="J188" s="6">
        <v>0.20980000000000001</v>
      </c>
      <c r="K188" s="6">
        <v>0.17079999999999998</v>
      </c>
      <c r="L188" s="6">
        <v>0.17949999999999999</v>
      </c>
      <c r="M188" s="6">
        <v>0.28550000000000003</v>
      </c>
      <c r="N188" s="6">
        <v>0.1361</v>
      </c>
      <c r="O188" s="6">
        <v>0.34200000000000003</v>
      </c>
    </row>
    <row r="189" spans="3:15" x14ac:dyDescent="0.35">
      <c r="C189" t="s">
        <v>200</v>
      </c>
      <c r="I189" s="6">
        <v>1615.25</v>
      </c>
      <c r="J189" s="6">
        <v>362.93</v>
      </c>
      <c r="K189" s="6">
        <v>258.19</v>
      </c>
      <c r="L189" s="6">
        <v>306.82</v>
      </c>
      <c r="M189" s="6">
        <v>290.67</v>
      </c>
      <c r="N189" s="6">
        <v>34.24</v>
      </c>
      <c r="O189" s="6">
        <v>9.2799999999999994</v>
      </c>
    </row>
    <row r="190" spans="3:15" x14ac:dyDescent="0.35">
      <c r="C190" t="s">
        <v>58</v>
      </c>
      <c r="I190" s="6">
        <v>6.73</v>
      </c>
      <c r="J190" s="6">
        <v>2.97</v>
      </c>
      <c r="K190" s="6">
        <v>2.65</v>
      </c>
      <c r="L190" s="6">
        <v>2.84</v>
      </c>
      <c r="M190" s="6">
        <v>3.66</v>
      </c>
      <c r="N190" s="6">
        <v>2.65</v>
      </c>
      <c r="O190" s="5">
        <v>0</v>
      </c>
    </row>
    <row r="191" spans="3:15" x14ac:dyDescent="0.35">
      <c r="C191" t="s">
        <v>55</v>
      </c>
      <c r="I191" s="6">
        <v>203.52</v>
      </c>
      <c r="J191" s="6">
        <v>213.94</v>
      </c>
      <c r="K191" s="6">
        <v>189.03</v>
      </c>
      <c r="L191" s="6">
        <v>1912.71</v>
      </c>
      <c r="M191" s="6">
        <v>1739.47</v>
      </c>
      <c r="N191" s="6">
        <v>1736.91</v>
      </c>
      <c r="O191" s="6">
        <v>1034.07</v>
      </c>
    </row>
    <row r="192" spans="3:15" x14ac:dyDescent="0.35">
      <c r="C192" t="s">
        <v>201</v>
      </c>
      <c r="I192" s="6">
        <v>6.77</v>
      </c>
      <c r="J192" s="6">
        <v>2.98</v>
      </c>
      <c r="K192" s="6">
        <v>2.67</v>
      </c>
      <c r="L192" s="6">
        <v>2.87</v>
      </c>
      <c r="M192" s="6">
        <v>3.71</v>
      </c>
      <c r="N192" s="6">
        <v>2.68</v>
      </c>
      <c r="O192" s="5">
        <v>0</v>
      </c>
    </row>
    <row r="193" spans="2:15" x14ac:dyDescent="0.35">
      <c r="C193" t="s">
        <v>202</v>
      </c>
      <c r="I193" s="6">
        <v>202.42</v>
      </c>
      <c r="J193" s="6">
        <v>212.78</v>
      </c>
      <c r="K193" s="6">
        <v>187.48</v>
      </c>
      <c r="L193" s="6">
        <v>1891.8</v>
      </c>
      <c r="M193" s="6">
        <v>1719.33</v>
      </c>
      <c r="N193" s="6">
        <v>1715.97</v>
      </c>
      <c r="O193" s="6">
        <v>1009.96</v>
      </c>
    </row>
    <row r="194" spans="2:15" x14ac:dyDescent="0.35">
      <c r="C194" t="s">
        <v>203</v>
      </c>
      <c r="O194" s="5">
        <v>514000000000</v>
      </c>
    </row>
    <row r="195" spans="2:15" x14ac:dyDescent="0.35">
      <c r="C195" t="s">
        <v>204</v>
      </c>
    </row>
    <row r="196" spans="2:15" x14ac:dyDescent="0.35">
      <c r="C196" t="s">
        <v>25</v>
      </c>
      <c r="O196" s="5">
        <v>514000000000</v>
      </c>
    </row>
    <row r="197" spans="2:15" x14ac:dyDescent="0.35">
      <c r="C197" t="s">
        <v>22</v>
      </c>
      <c r="I197" s="5">
        <v>-1104000000000</v>
      </c>
      <c r="J197" s="5">
        <v>-422000000000</v>
      </c>
      <c r="K197" s="5">
        <v>-688000000000</v>
      </c>
      <c r="L197" s="5">
        <v>-1127000000000</v>
      </c>
      <c r="M197" s="5">
        <v>-953000000000</v>
      </c>
      <c r="N197" s="5">
        <v>-904000000000</v>
      </c>
      <c r="O197" s="5">
        <v>251000000000</v>
      </c>
    </row>
    <row r="198" spans="2:15" x14ac:dyDescent="0.35">
      <c r="C198" t="s">
        <v>205</v>
      </c>
      <c r="I198" s="5">
        <v>2138000000000</v>
      </c>
      <c r="J198" s="5">
        <v>2223000000000</v>
      </c>
      <c r="K198" s="5">
        <v>1954000000000</v>
      </c>
      <c r="L198" s="5">
        <v>1975000000000</v>
      </c>
      <c r="M198" s="5">
        <v>1687000000000</v>
      </c>
      <c r="N198" s="5">
        <v>1609000000000</v>
      </c>
      <c r="O198" s="5">
        <v>544000000000</v>
      </c>
    </row>
    <row r="199" spans="2:15" x14ac:dyDescent="0.35">
      <c r="C199" t="s">
        <v>206</v>
      </c>
      <c r="I199" s="5">
        <v>896000000000</v>
      </c>
      <c r="J199" s="5">
        <v>-110000000000</v>
      </c>
      <c r="K199" s="5">
        <v>211000000000</v>
      </c>
      <c r="L199" s="5">
        <v>369000000000</v>
      </c>
      <c r="M199" s="5">
        <v>615000000000</v>
      </c>
      <c r="N199" s="5">
        <v>577000000000</v>
      </c>
      <c r="O199" s="5">
        <v>3000000000</v>
      </c>
    </row>
    <row r="200" spans="2:15" x14ac:dyDescent="0.35">
      <c r="C200" t="s">
        <v>207</v>
      </c>
      <c r="I200" s="5">
        <v>-46000000000</v>
      </c>
      <c r="J200" s="5">
        <v>-57000000000</v>
      </c>
      <c r="K200" s="5">
        <v>-40000000000</v>
      </c>
      <c r="L200" s="5">
        <v>-42000000000</v>
      </c>
      <c r="M200" s="5">
        <v>-34000000000</v>
      </c>
      <c r="N200" s="5">
        <v>-37000000000</v>
      </c>
      <c r="O200" s="5">
        <v>-32000000000</v>
      </c>
    </row>
    <row r="201" spans="2:15" x14ac:dyDescent="0.35">
      <c r="C201" t="s">
        <v>14</v>
      </c>
      <c r="I201" s="5">
        <v>851000000000</v>
      </c>
      <c r="J201" s="5">
        <v>-167000000000</v>
      </c>
      <c r="K201" s="5">
        <v>171000000000</v>
      </c>
      <c r="L201" s="5">
        <v>327000000000</v>
      </c>
      <c r="M201" s="5">
        <v>581000000000</v>
      </c>
      <c r="N201" s="5">
        <v>540000000000</v>
      </c>
      <c r="O201" s="5">
        <v>-29000000000</v>
      </c>
    </row>
    <row r="202" spans="2:15" x14ac:dyDescent="0.35">
      <c r="C202" t="s">
        <v>16</v>
      </c>
      <c r="I202" s="6">
        <v>67.02</v>
      </c>
      <c r="J202" s="6">
        <v>-13.17</v>
      </c>
      <c r="K202" s="6">
        <v>13.48</v>
      </c>
      <c r="L202" s="6">
        <v>257.31</v>
      </c>
      <c r="M202" s="6">
        <v>457.73</v>
      </c>
      <c r="N202" s="6">
        <v>425.35</v>
      </c>
      <c r="O202" s="6">
        <v>-22.75</v>
      </c>
    </row>
    <row r="204" spans="2:15" x14ac:dyDescent="0.35">
      <c r="B204" t="s">
        <v>208</v>
      </c>
      <c r="C204" t="s">
        <v>209</v>
      </c>
      <c r="D204" s="5">
        <v>190000000000</v>
      </c>
      <c r="E204" s="5">
        <v>160000000000</v>
      </c>
      <c r="F204" s="5">
        <v>150000000000</v>
      </c>
      <c r="G204" s="5">
        <v>157000000000</v>
      </c>
      <c r="H204" s="5">
        <v>759000000000</v>
      </c>
      <c r="I204" s="5">
        <v>600000000000</v>
      </c>
      <c r="J204" s="5">
        <v>463000000000</v>
      </c>
      <c r="K204" s="5">
        <v>371000000000</v>
      </c>
      <c r="L204" s="5">
        <v>357000000000</v>
      </c>
      <c r="M204" s="5">
        <v>550000000000</v>
      </c>
      <c r="N204" s="5">
        <v>172000000000</v>
      </c>
      <c r="O204" s="5">
        <v>118000000000</v>
      </c>
    </row>
    <row r="205" spans="2:15" x14ac:dyDescent="0.35">
      <c r="C205" t="s">
        <v>210</v>
      </c>
      <c r="H205" s="5">
        <v>657000000000</v>
      </c>
      <c r="I205" s="5">
        <v>600000000000</v>
      </c>
      <c r="J205" s="5">
        <v>463000000000</v>
      </c>
      <c r="K205" s="5">
        <v>371000000000</v>
      </c>
      <c r="L205" s="5">
        <v>357000000000</v>
      </c>
      <c r="M205" s="5">
        <v>550000000000</v>
      </c>
      <c r="N205" s="5">
        <v>172000000000</v>
      </c>
    </row>
    <row r="206" spans="2:15" x14ac:dyDescent="0.35">
      <c r="C206" t="s">
        <v>344</v>
      </c>
      <c r="H206" s="6">
        <v>72.599999999999994</v>
      </c>
      <c r="I206" s="6">
        <v>72.599999999999994</v>
      </c>
      <c r="J206" s="6">
        <v>23.7</v>
      </c>
      <c r="K206" s="6">
        <v>31.7</v>
      </c>
      <c r="L206" s="6">
        <v>23.6</v>
      </c>
      <c r="M206" s="6">
        <v>19.7</v>
      </c>
      <c r="N206" s="6">
        <v>23.6</v>
      </c>
    </row>
    <row r="207" spans="2:15" x14ac:dyDescent="0.35">
      <c r="C207" t="s">
        <v>66</v>
      </c>
      <c r="H207" s="6">
        <v>1.2133</v>
      </c>
      <c r="I207" s="6">
        <v>1.5349000000000002</v>
      </c>
      <c r="J207" s="6">
        <v>0.6502</v>
      </c>
      <c r="K207" s="6">
        <v>1.0834000000000001</v>
      </c>
      <c r="L207" s="6">
        <v>0.8395999999999999</v>
      </c>
      <c r="M207" s="6">
        <v>0.44189999999999996</v>
      </c>
      <c r="N207" s="6">
        <v>1.7403</v>
      </c>
    </row>
    <row r="208" spans="2:15" x14ac:dyDescent="0.35">
      <c r="C208" t="s">
        <v>345</v>
      </c>
      <c r="H208" s="6">
        <v>6.4000000000000001E-2</v>
      </c>
      <c r="I208" s="6">
        <v>4.82E-2</v>
      </c>
      <c r="J208" s="6">
        <v>3.5400000000000001E-2</v>
      </c>
      <c r="K208" s="6">
        <v>4.6600000000000003E-2</v>
      </c>
      <c r="L208" s="6">
        <v>4.7400000000000005E-2</v>
      </c>
      <c r="M208" s="6">
        <v>3.5200000000000002E-2</v>
      </c>
      <c r="N208" s="6">
        <v>4.3299999999999998E-2</v>
      </c>
    </row>
    <row r="209" spans="3:15" x14ac:dyDescent="0.35">
      <c r="C209" t="s">
        <v>46</v>
      </c>
      <c r="D209" s="6">
        <v>14.96</v>
      </c>
      <c r="E209" s="6">
        <v>12.62</v>
      </c>
      <c r="F209" s="6">
        <v>11.8</v>
      </c>
      <c r="G209" s="6">
        <v>12.38</v>
      </c>
      <c r="H209" s="6">
        <v>59.84</v>
      </c>
      <c r="I209" s="6">
        <v>47.3</v>
      </c>
      <c r="J209" s="6">
        <v>36.450000000000003</v>
      </c>
      <c r="K209" s="6">
        <v>29.26</v>
      </c>
      <c r="L209" s="6">
        <v>28.11</v>
      </c>
      <c r="M209" s="6">
        <v>43.35</v>
      </c>
      <c r="N209" s="6">
        <v>13.56</v>
      </c>
      <c r="O209" s="6">
        <v>9.33</v>
      </c>
    </row>
    <row r="210" spans="3:15" x14ac:dyDescent="0.35">
      <c r="C210" t="s">
        <v>211</v>
      </c>
      <c r="H210" s="6">
        <v>51.76</v>
      </c>
      <c r="I210" s="6">
        <v>47.3</v>
      </c>
      <c r="J210" s="6">
        <v>36.450000000000003</v>
      </c>
      <c r="K210" s="6">
        <v>29.26</v>
      </c>
      <c r="L210" s="6">
        <v>28.11</v>
      </c>
      <c r="M210" s="6">
        <v>43.35</v>
      </c>
      <c r="N210" s="6">
        <v>13.56</v>
      </c>
    </row>
    <row r="211" spans="3:15" x14ac:dyDescent="0.35">
      <c r="C211" t="s">
        <v>68</v>
      </c>
      <c r="H211" s="6">
        <v>72.599999999999994</v>
      </c>
      <c r="I211" s="6">
        <v>72.599999999999994</v>
      </c>
      <c r="J211" s="6">
        <v>23.7</v>
      </c>
      <c r="K211" s="6">
        <v>31.7</v>
      </c>
      <c r="L211" s="6">
        <v>23.6</v>
      </c>
      <c r="M211" s="6">
        <v>19.7</v>
      </c>
      <c r="N211" s="6">
        <v>23.6</v>
      </c>
    </row>
    <row r="212" spans="3:15" x14ac:dyDescent="0.35">
      <c r="C212" t="s">
        <v>346</v>
      </c>
      <c r="H212" s="6">
        <v>1.2133</v>
      </c>
      <c r="I212" s="6">
        <v>1.5349000000000002</v>
      </c>
      <c r="J212" s="6">
        <v>0.6502</v>
      </c>
      <c r="K212" s="6">
        <v>1.0834000000000001</v>
      </c>
      <c r="L212" s="6">
        <v>0.8395999999999999</v>
      </c>
      <c r="M212" s="6">
        <v>0.44189999999999996</v>
      </c>
      <c r="N212" s="6">
        <v>1.7403</v>
      </c>
    </row>
    <row r="213" spans="3:15" x14ac:dyDescent="0.35">
      <c r="C213" t="s">
        <v>347</v>
      </c>
      <c r="H213" s="6">
        <v>6.4000000000000001E-2</v>
      </c>
      <c r="I213" s="6">
        <v>4.82E-2</v>
      </c>
      <c r="J213" s="6">
        <v>3.5400000000000001E-2</v>
      </c>
      <c r="K213" s="6">
        <v>4.6600000000000003E-2</v>
      </c>
      <c r="L213" s="6">
        <v>4.7400000000000005E-2</v>
      </c>
      <c r="M213" s="6">
        <v>3.5200000000000002E-2</v>
      </c>
      <c r="N213" s="6">
        <v>4.3299999999999998E-2</v>
      </c>
    </row>
    <row r="214" spans="3:15" x14ac:dyDescent="0.35">
      <c r="C214" t="s">
        <v>212</v>
      </c>
      <c r="D214" s="5">
        <v>2636000000000</v>
      </c>
      <c r="E214" s="5">
        <v>2855000000000</v>
      </c>
      <c r="F214" s="5">
        <v>2756000000000</v>
      </c>
      <c r="G214" s="5">
        <v>2498000000000</v>
      </c>
      <c r="H214" s="5">
        <v>10543000000000</v>
      </c>
      <c r="I214" s="5">
        <v>10779000000000</v>
      </c>
      <c r="J214" s="5">
        <v>10058000000000</v>
      </c>
      <c r="K214" s="5">
        <v>8198000000000</v>
      </c>
      <c r="L214" s="5">
        <v>7290000000000</v>
      </c>
      <c r="M214" s="5">
        <v>7076000000000</v>
      </c>
      <c r="N214" s="5">
        <v>6164000000000</v>
      </c>
      <c r="O214" s="5">
        <v>5048000000000</v>
      </c>
    </row>
    <row r="215" spans="3:15" x14ac:dyDescent="0.35">
      <c r="C215" t="s">
        <v>213</v>
      </c>
      <c r="H215" s="5">
        <v>10744000000000</v>
      </c>
      <c r="I215" s="5">
        <v>10779000000000</v>
      </c>
      <c r="J215" s="5">
        <v>10058000000000</v>
      </c>
      <c r="K215" s="5">
        <v>8198000000000</v>
      </c>
      <c r="L215" s="5">
        <v>7290000000000</v>
      </c>
      <c r="M215" s="5">
        <v>7076000000000</v>
      </c>
      <c r="N215" s="5">
        <v>6164000000000</v>
      </c>
    </row>
    <row r="216" spans="3:15" x14ac:dyDescent="0.35">
      <c r="C216" t="s">
        <v>348</v>
      </c>
      <c r="H216" s="6">
        <v>72.599999999999994</v>
      </c>
      <c r="I216" s="6">
        <v>72.599999999999994</v>
      </c>
      <c r="J216" s="6">
        <v>23.7</v>
      </c>
      <c r="K216" s="6">
        <v>31.7</v>
      </c>
      <c r="L216" s="6">
        <v>23.6</v>
      </c>
      <c r="M216" s="6">
        <v>19.7</v>
      </c>
      <c r="N216" s="6">
        <v>23.6</v>
      </c>
    </row>
    <row r="217" spans="3:15" x14ac:dyDescent="0.35">
      <c r="C217" t="s">
        <v>349</v>
      </c>
      <c r="H217" s="6">
        <v>1.2133</v>
      </c>
      <c r="I217" s="6">
        <v>1.5349000000000002</v>
      </c>
      <c r="J217" s="6">
        <v>0.6502</v>
      </c>
      <c r="K217" s="6">
        <v>1.0834000000000001</v>
      </c>
      <c r="L217" s="6">
        <v>0.8395999999999999</v>
      </c>
      <c r="M217" s="6">
        <v>0.44189999999999996</v>
      </c>
      <c r="N217" s="6">
        <v>1.7403</v>
      </c>
    </row>
    <row r="218" spans="3:15" x14ac:dyDescent="0.35">
      <c r="C218" t="s">
        <v>350</v>
      </c>
      <c r="H218" s="6">
        <v>6.4000000000000001E-2</v>
      </c>
      <c r="I218" s="6">
        <v>4.82E-2</v>
      </c>
      <c r="J218" s="6">
        <v>3.5400000000000001E-2</v>
      </c>
      <c r="K218" s="6">
        <v>4.6600000000000003E-2</v>
      </c>
      <c r="L218" s="6">
        <v>4.7400000000000005E-2</v>
      </c>
      <c r="M218" s="6">
        <v>3.5200000000000002E-2</v>
      </c>
      <c r="N218" s="6">
        <v>4.3299999999999998E-2</v>
      </c>
    </row>
    <row r="219" spans="3:15" x14ac:dyDescent="0.35">
      <c r="C219" t="s">
        <v>214</v>
      </c>
      <c r="I219" s="6">
        <v>18.97</v>
      </c>
    </row>
    <row r="220" spans="3:15" x14ac:dyDescent="0.35">
      <c r="C220" t="s">
        <v>215</v>
      </c>
      <c r="I220" s="6">
        <v>21.93</v>
      </c>
    </row>
    <row r="221" spans="3:15" x14ac:dyDescent="0.35">
      <c r="C221" t="s">
        <v>216</v>
      </c>
      <c r="I221" s="6">
        <v>7.42</v>
      </c>
    </row>
    <row r="222" spans="3:15" x14ac:dyDescent="0.35">
      <c r="C222" t="s">
        <v>217</v>
      </c>
      <c r="I222" s="6">
        <v>4.5599999999999995E-2</v>
      </c>
    </row>
    <row r="223" spans="3:15" x14ac:dyDescent="0.35">
      <c r="C223" t="s">
        <v>218</v>
      </c>
      <c r="I223" s="6">
        <v>1.34</v>
      </c>
    </row>
    <row r="224" spans="3:15" x14ac:dyDescent="0.35">
      <c r="C224" t="s">
        <v>219</v>
      </c>
      <c r="I224" s="6">
        <v>5.2</v>
      </c>
    </row>
    <row r="225" spans="3:9" x14ac:dyDescent="0.35">
      <c r="C225" t="s">
        <v>220</v>
      </c>
      <c r="I225" s="6">
        <v>17.04</v>
      </c>
    </row>
    <row r="226" spans="3:9" x14ac:dyDescent="0.35">
      <c r="C226" t="s">
        <v>221</v>
      </c>
      <c r="I226" s="6">
        <v>17.86</v>
      </c>
    </row>
    <row r="227" spans="3:9" x14ac:dyDescent="0.35">
      <c r="C227" t="s">
        <v>222</v>
      </c>
      <c r="I227" s="6">
        <v>17.21</v>
      </c>
    </row>
    <row r="228" spans="3:9" x14ac:dyDescent="0.35">
      <c r="C228" t="s">
        <v>223</v>
      </c>
      <c r="I228" s="6">
        <v>15.74</v>
      </c>
    </row>
    <row r="229" spans="3:9" x14ac:dyDescent="0.35">
      <c r="C229" t="s">
        <v>325</v>
      </c>
      <c r="I229" s="6">
        <v>0.74</v>
      </c>
    </row>
    <row r="230" spans="3:9" x14ac:dyDescent="0.35">
      <c r="C230" t="s">
        <v>326</v>
      </c>
      <c r="I230" s="6">
        <v>-0.49</v>
      </c>
    </row>
    <row r="231" spans="3:9" x14ac:dyDescent="0.35">
      <c r="C231" t="s">
        <v>224</v>
      </c>
      <c r="I231" s="6">
        <v>51.76</v>
      </c>
    </row>
    <row r="232" spans="3:9" x14ac:dyDescent="0.35">
      <c r="C232" t="s">
        <v>225</v>
      </c>
      <c r="I232" s="6">
        <v>59.84</v>
      </c>
    </row>
    <row r="233" spans="3:9" x14ac:dyDescent="0.35">
      <c r="C233" t="s">
        <v>226</v>
      </c>
      <c r="I233" s="6">
        <v>846.53</v>
      </c>
    </row>
    <row r="234" spans="3:9" x14ac:dyDescent="0.35">
      <c r="C234" t="s">
        <v>227</v>
      </c>
      <c r="D234" s="6">
        <v>64.52</v>
      </c>
    </row>
    <row r="235" spans="3:9" x14ac:dyDescent="0.35">
      <c r="C235" t="s">
        <v>228</v>
      </c>
      <c r="I235" s="6">
        <v>218.48</v>
      </c>
    </row>
    <row r="236" spans="3:9" x14ac:dyDescent="0.35">
      <c r="C236" t="s">
        <v>229</v>
      </c>
      <c r="I236" s="6">
        <v>63.55</v>
      </c>
    </row>
    <row r="237" spans="3:9" x14ac:dyDescent="0.35">
      <c r="C237" t="s">
        <v>230</v>
      </c>
      <c r="D237" s="6">
        <v>1.83</v>
      </c>
    </row>
    <row r="238" spans="3:9" x14ac:dyDescent="0.35">
      <c r="C238" t="s">
        <v>231</v>
      </c>
      <c r="D238" s="6">
        <v>1.29</v>
      </c>
    </row>
    <row r="239" spans="3:9" x14ac:dyDescent="0.35">
      <c r="C239" t="s">
        <v>234</v>
      </c>
      <c r="D239" s="6">
        <v>1.0900000000000001</v>
      </c>
    </row>
    <row r="240" spans="3:9" x14ac:dyDescent="0.35">
      <c r="C240" t="s">
        <v>236</v>
      </c>
      <c r="D240" s="6">
        <v>2.09</v>
      </c>
    </row>
    <row r="241" spans="3:9" x14ac:dyDescent="0.35">
      <c r="C241" t="s">
        <v>237</v>
      </c>
      <c r="I241" s="6">
        <v>2740.4</v>
      </c>
    </row>
    <row r="242" spans="3:9" x14ac:dyDescent="0.35">
      <c r="C242" t="s">
        <v>12</v>
      </c>
      <c r="D242" s="5">
        <v>137000000000</v>
      </c>
    </row>
    <row r="243" spans="3:9" x14ac:dyDescent="0.35">
      <c r="C243" t="s">
        <v>238</v>
      </c>
      <c r="I243" s="6">
        <v>5.0999999999999996</v>
      </c>
    </row>
    <row r="244" spans="3:9" x14ac:dyDescent="0.35">
      <c r="C244" t="s">
        <v>239</v>
      </c>
      <c r="I244" s="6">
        <v>0.1133</v>
      </c>
    </row>
    <row r="245" spans="3:9" x14ac:dyDescent="0.35">
      <c r="C245" t="s">
        <v>240</v>
      </c>
      <c r="I245" s="6">
        <v>0.2369</v>
      </c>
    </row>
    <row r="246" spans="3:9" x14ac:dyDescent="0.35">
      <c r="C246" t="s">
        <v>241</v>
      </c>
      <c r="I246" s="6">
        <v>0.27410000000000001</v>
      </c>
    </row>
    <row r="247" spans="3:9" x14ac:dyDescent="0.35">
      <c r="C247" t="s">
        <v>242</v>
      </c>
      <c r="I247" s="6">
        <v>0.22969999999999999</v>
      </c>
    </row>
    <row r="248" spans="3:9" x14ac:dyDescent="0.35">
      <c r="C248" t="s">
        <v>243</v>
      </c>
      <c r="D248" s="6">
        <v>71.36</v>
      </c>
    </row>
    <row r="249" spans="3:9" x14ac:dyDescent="0.35">
      <c r="C249" t="s">
        <v>244</v>
      </c>
      <c r="D249" s="6">
        <v>66.33</v>
      </c>
    </row>
    <row r="250" spans="3:9" x14ac:dyDescent="0.35">
      <c r="C250" t="s">
        <v>245</v>
      </c>
      <c r="D250" s="6">
        <v>110.28</v>
      </c>
    </row>
    <row r="251" spans="3:9" x14ac:dyDescent="0.35">
      <c r="C251" t="s">
        <v>246</v>
      </c>
      <c r="D251" s="6">
        <v>27.41</v>
      </c>
    </row>
    <row r="252" spans="3:9" x14ac:dyDescent="0.35">
      <c r="C252" t="s">
        <v>247</v>
      </c>
      <c r="D252" s="6">
        <v>1.28</v>
      </c>
    </row>
    <row r="253" spans="3:9" x14ac:dyDescent="0.35">
      <c r="C253" t="s">
        <v>248</v>
      </c>
      <c r="I253" s="6">
        <v>1.8</v>
      </c>
    </row>
    <row r="254" spans="3:9" x14ac:dyDescent="0.35">
      <c r="C254" t="s">
        <v>249</v>
      </c>
      <c r="I254" s="6">
        <v>5.78</v>
      </c>
    </row>
    <row r="255" spans="3:9" x14ac:dyDescent="0.35">
      <c r="C255" t="s">
        <v>42</v>
      </c>
      <c r="I255" s="5">
        <v>14405000000000</v>
      </c>
    </row>
    <row r="256" spans="3:9" x14ac:dyDescent="0.35">
      <c r="C256" t="s">
        <v>250</v>
      </c>
      <c r="I256" s="5">
        <v>13586000000000</v>
      </c>
    </row>
    <row r="257" spans="3:9" x14ac:dyDescent="0.35">
      <c r="C257" t="s">
        <v>251</v>
      </c>
      <c r="I257" s="5">
        <v>12690000000</v>
      </c>
    </row>
    <row r="258" spans="3:9" x14ac:dyDescent="0.35">
      <c r="C258" t="s">
        <v>252</v>
      </c>
      <c r="I258" s="6">
        <v>9.0200000000000002E-2</v>
      </c>
    </row>
    <row r="259" spans="3:9" x14ac:dyDescent="0.35">
      <c r="C259" t="s">
        <v>253</v>
      </c>
      <c r="D259" s="6">
        <v>0.20199999999999999</v>
      </c>
    </row>
    <row r="260" spans="3:9" x14ac:dyDescent="0.35">
      <c r="C260" t="s">
        <v>254</v>
      </c>
      <c r="D260" s="6">
        <v>8.9700000000000002E-2</v>
      </c>
    </row>
    <row r="261" spans="3:9" x14ac:dyDescent="0.35">
      <c r="C261" t="s">
        <v>255</v>
      </c>
      <c r="D261" s="6">
        <v>7.2000000000000008E-2</v>
      </c>
    </row>
    <row r="262" spans="3:9" x14ac:dyDescent="0.35">
      <c r="C262" t="s">
        <v>256</v>
      </c>
      <c r="D262" s="6">
        <v>-1.32E-2</v>
      </c>
    </row>
    <row r="263" spans="3:9" x14ac:dyDescent="0.35">
      <c r="C263" t="s">
        <v>257</v>
      </c>
      <c r="D263" s="6">
        <v>0.18309999999999998</v>
      </c>
    </row>
    <row r="264" spans="3:9" x14ac:dyDescent="0.35">
      <c r="C264" t="s">
        <v>258</v>
      </c>
      <c r="D264" s="6">
        <v>0.4249</v>
      </c>
    </row>
    <row r="265" spans="3:9" x14ac:dyDescent="0.35">
      <c r="C265" t="s">
        <v>351</v>
      </c>
      <c r="I265" s="6">
        <v>39.5</v>
      </c>
    </row>
    <row r="266" spans="3:9" x14ac:dyDescent="0.35">
      <c r="C266" t="s">
        <v>352</v>
      </c>
      <c r="I266" s="6">
        <v>72.599999999999994</v>
      </c>
    </row>
    <row r="267" spans="3:9" x14ac:dyDescent="0.35">
      <c r="C267" t="s">
        <v>353</v>
      </c>
      <c r="I267" s="6">
        <v>1.2133</v>
      </c>
    </row>
    <row r="268" spans="3:9" x14ac:dyDescent="0.35">
      <c r="C268" t="s">
        <v>354</v>
      </c>
      <c r="I268" s="6">
        <v>6.4000000000000001E-2</v>
      </c>
    </row>
    <row r="269" spans="3:9" x14ac:dyDescent="0.35">
      <c r="C269" t="s">
        <v>355</v>
      </c>
      <c r="I269" t="s">
        <v>1300</v>
      </c>
    </row>
    <row r="270" spans="3:9" x14ac:dyDescent="0.35">
      <c r="C270" t="s">
        <v>259</v>
      </c>
      <c r="I270" s="5">
        <v>7</v>
      </c>
    </row>
    <row r="271" spans="3:9" x14ac:dyDescent="0.35">
      <c r="C271" t="s">
        <v>260</v>
      </c>
      <c r="I271" s="6">
        <v>0.78</v>
      </c>
    </row>
    <row r="272" spans="3:9" x14ac:dyDescent="0.35">
      <c r="C272" t="s">
        <v>261</v>
      </c>
      <c r="I272" s="6">
        <v>0.89</v>
      </c>
    </row>
    <row r="273" spans="3:9" x14ac:dyDescent="0.35">
      <c r="C273" t="s">
        <v>262</v>
      </c>
      <c r="I273" s="6">
        <v>0.38</v>
      </c>
    </row>
    <row r="274" spans="3:9" x14ac:dyDescent="0.35">
      <c r="C274" t="s">
        <v>263</v>
      </c>
      <c r="I274" s="6">
        <v>0.63</v>
      </c>
    </row>
    <row r="275" spans="3:9" x14ac:dyDescent="0.35">
      <c r="C275" t="s">
        <v>264</v>
      </c>
      <c r="I275" s="6">
        <v>0.5</v>
      </c>
    </row>
    <row r="276" spans="3:9" x14ac:dyDescent="0.35">
      <c r="C276" t="s">
        <v>265</v>
      </c>
      <c r="I276" s="6">
        <v>0.13</v>
      </c>
    </row>
    <row r="277" spans="3:9" x14ac:dyDescent="0.35">
      <c r="C277" t="s">
        <v>266</v>
      </c>
      <c r="I277" s="6">
        <v>0.1</v>
      </c>
    </row>
    <row r="278" spans="3:9" x14ac:dyDescent="0.35">
      <c r="C278" t="s">
        <v>267</v>
      </c>
      <c r="I278" s="5">
        <v>10744000000000</v>
      </c>
    </row>
    <row r="279" spans="3:9" x14ac:dyDescent="0.35">
      <c r="C279" t="s">
        <v>268</v>
      </c>
      <c r="I279" s="5">
        <v>1887000000000</v>
      </c>
    </row>
    <row r="280" spans="3:9" x14ac:dyDescent="0.35">
      <c r="C280" t="s">
        <v>269</v>
      </c>
      <c r="I280" s="5">
        <v>863000000000</v>
      </c>
    </row>
    <row r="281" spans="3:9" x14ac:dyDescent="0.35">
      <c r="C281" t="s">
        <v>270</v>
      </c>
      <c r="I281" s="5">
        <v>657000000000</v>
      </c>
    </row>
    <row r="282" spans="3:9" x14ac:dyDescent="0.35">
      <c r="C282" t="s">
        <v>271</v>
      </c>
      <c r="D282" s="5">
        <v>819000000000</v>
      </c>
    </row>
    <row r="283" spans="3:9" x14ac:dyDescent="0.35">
      <c r="C283" t="s">
        <v>272</v>
      </c>
      <c r="D283" s="5">
        <v>5797000000000</v>
      </c>
    </row>
    <row r="284" spans="3:9" x14ac:dyDescent="0.35">
      <c r="C284" t="s">
        <v>273</v>
      </c>
      <c r="D284" s="5">
        <v>3024000000000</v>
      </c>
    </row>
    <row r="285" spans="3:9" x14ac:dyDescent="0.35">
      <c r="C285" t="s">
        <v>193</v>
      </c>
      <c r="D285" s="5">
        <v>2334000000000</v>
      </c>
    </row>
    <row r="286" spans="3:9" x14ac:dyDescent="0.35">
      <c r="C286" t="s">
        <v>192</v>
      </c>
      <c r="I286" s="5">
        <v>2773000000000</v>
      </c>
    </row>
    <row r="287" spans="3:9" x14ac:dyDescent="0.35">
      <c r="C287" t="s">
        <v>20</v>
      </c>
      <c r="D287" s="5">
        <v>-819000000000</v>
      </c>
    </row>
    <row r="288" spans="3:9" x14ac:dyDescent="0.35">
      <c r="C288" t="s">
        <v>274</v>
      </c>
      <c r="I288" s="5">
        <v>2773000000000</v>
      </c>
    </row>
    <row r="289" spans="3:9" x14ac:dyDescent="0.35">
      <c r="C289" t="s">
        <v>275</v>
      </c>
      <c r="I289" s="5">
        <v>845000000000</v>
      </c>
    </row>
    <row r="290" spans="3:9" x14ac:dyDescent="0.35">
      <c r="C290" t="s">
        <v>276</v>
      </c>
      <c r="I290" s="5">
        <v>108000000000</v>
      </c>
    </row>
    <row r="291" spans="3:9" x14ac:dyDescent="0.35">
      <c r="C291" t="s">
        <v>277</v>
      </c>
      <c r="I291" s="5">
        <v>-735000000000</v>
      </c>
    </row>
    <row r="292" spans="3:9" x14ac:dyDescent="0.35">
      <c r="C292" t="s">
        <v>278</v>
      </c>
      <c r="I292" s="5">
        <v>-39000000000</v>
      </c>
    </row>
    <row r="293" spans="3:9" x14ac:dyDescent="0.35">
      <c r="C293" t="s">
        <v>279</v>
      </c>
      <c r="I293" s="5">
        <v>807000000000</v>
      </c>
    </row>
  </sheetData>
  <pageMargins left="0.7" right="0.7" top="0.75" bottom="0.75" header="0.3" footer="0.3"/>
  <ignoredErrors>
    <ignoredError sqref="A1:O294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284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1408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1409</v>
      </c>
      <c r="D2" s="2" vm="68">
        <f ca="1">IFERROR(_xlfn.STOCKHISTORY("XIDX:" &amp; $C$1, D3, , 0, 0, 1), "Libur")</f>
        <v>260</v>
      </c>
      <c r="H2" s="2" vm="68">
        <f ca="1">IFERROR(INDEX(D2:G2,COUNT(D2:G2)),"")</f>
        <v>260</v>
      </c>
      <c r="I2" s="2" vm="144">
        <f t="shared" ref="I2:O2" ca="1" si="0">IFERROR(_xlfn.STOCKHISTORY("XIDX:" &amp; $C$1, I1, , 0, 0, 1), "Libur")</f>
        <v>655</v>
      </c>
      <c r="J2" s="2" vm="134">
        <f t="shared" ca="1" si="0"/>
        <v>370</v>
      </c>
      <c r="K2" s="2" vm="176">
        <f t="shared" ca="1" si="0"/>
        <v>220</v>
      </c>
      <c r="L2" s="2" vm="51">
        <f t="shared" ca="1" si="0"/>
        <v>338</v>
      </c>
      <c r="M2" s="2" vm="329">
        <f t="shared" ca="1" si="0"/>
        <v>812.5</v>
      </c>
      <c r="N2" s="2" vm="73">
        <f t="shared" ca="1" si="0"/>
        <v>660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5373639729</v>
      </c>
      <c r="H4" s="2">
        <f>IFERROR(SUM(D4:G4)*(4/MAX(1,COUNT(D4:G4))),"")</f>
        <v>21494558916</v>
      </c>
      <c r="I4" s="2">
        <f t="shared" ref="I4:O4" si="1">IFERROR(INDEX(I51:I500,MATCH($C$4,$C$51:$C$500,0)),"")</f>
        <v>29875422261</v>
      </c>
      <c r="J4" s="2">
        <f t="shared" si="1"/>
        <v>34405367859</v>
      </c>
      <c r="K4" s="2">
        <f t="shared" si="1"/>
        <v>63279657791</v>
      </c>
      <c r="L4" s="2">
        <f t="shared" si="1"/>
        <v>74323254468</v>
      </c>
      <c r="M4" s="2">
        <f t="shared" si="1"/>
        <v>62895985398</v>
      </c>
      <c r="N4" s="2">
        <f t="shared" si="1"/>
        <v>28839344166</v>
      </c>
      <c r="O4" s="2">
        <f t="shared" si="1"/>
        <v>31699102918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297159714</v>
      </c>
      <c r="H5" s="2">
        <f>IFERROR(SUM(D5:G5)*(4/MAX(1,COUNT(D5:G5))),"")</f>
        <v>1188638856</v>
      </c>
      <c r="I5" s="2">
        <f t="shared" ref="I5:O5" si="2">IFERROR(INDEX(I51:I500,MATCH($C$5,$C$51:$C$500,0)),"")</f>
        <v>723232413</v>
      </c>
      <c r="J5" s="2">
        <f t="shared" si="2"/>
        <v>524229803</v>
      </c>
      <c r="K5" s="2">
        <f t="shared" si="2"/>
        <v>4291954411</v>
      </c>
      <c r="L5" s="2">
        <f t="shared" si="2"/>
        <v>7023964989</v>
      </c>
      <c r="M5" s="2">
        <f t="shared" si="2"/>
        <v>5404034144</v>
      </c>
      <c r="N5" s="2">
        <f t="shared" si="2"/>
        <v>1275850787</v>
      </c>
      <c r="O5" s="2">
        <f t="shared" si="2"/>
        <v>3986780355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132761153599</v>
      </c>
      <c r="H6" s="2">
        <f>IFERROR(INDEX(D6:G6,COUNT(D6:G6)),"")</f>
        <v>132761153599</v>
      </c>
      <c r="I6" s="2">
        <f t="shared" ref="I6:O6" si="3">IFERROR(INDEX(I51:I500,MATCH($C$6,$C$51:$C$500,0)),"")</f>
        <v>132464291465</v>
      </c>
      <c r="J6" s="2">
        <f t="shared" si="3"/>
        <v>131741097455</v>
      </c>
      <c r="K6" s="2">
        <f t="shared" si="3"/>
        <v>131216860371</v>
      </c>
      <c r="L6" s="2">
        <f t="shared" si="3"/>
        <v>126924891879</v>
      </c>
      <c r="M6" s="2">
        <f t="shared" si="3"/>
        <v>119900932944</v>
      </c>
      <c r="N6" s="2">
        <f t="shared" si="3"/>
        <v>114396950445</v>
      </c>
      <c r="O6" s="2">
        <f t="shared" si="3"/>
        <v>56783066794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1.57</v>
      </c>
      <c r="H7" s="3">
        <f>IFERROR(INDEX(D7:G7,COUNT(D7:G7)),"")</f>
        <v>1.57</v>
      </c>
      <c r="I7" s="3">
        <f t="shared" ref="I7:O7" si="4">IFERROR(INDEX(I51:I500,MATCH($C$7,$C$51:$C$500,0))/1000000000,"")</f>
        <v>1.57</v>
      </c>
      <c r="J7" s="3">
        <f t="shared" si="4"/>
        <v>1.57</v>
      </c>
      <c r="K7" s="3">
        <f t="shared" si="4"/>
        <v>1.57</v>
      </c>
      <c r="L7" s="3">
        <f t="shared" si="4"/>
        <v>0.79</v>
      </c>
      <c r="M7" s="3">
        <f t="shared" si="4"/>
        <v>0.79</v>
      </c>
      <c r="N7" s="3">
        <f t="shared" si="4"/>
        <v>0.79</v>
      </c>
      <c r="O7" s="3">
        <f t="shared" si="4"/>
        <v>0.63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O8" si="5">IFERROR(INDEX(I51:I500,MATCH($C$8,$C$51:$C$500,0)),"")</f>
        <v>0</v>
      </c>
      <c r="J8" s="2">
        <f t="shared" si="5"/>
        <v>0</v>
      </c>
      <c r="K8" s="2">
        <f t="shared" si="5"/>
        <v>13000000000</v>
      </c>
      <c r="L8" s="2">
        <f t="shared" si="5"/>
        <v>13000000000</v>
      </c>
      <c r="M8" s="2">
        <f t="shared" si="5"/>
        <v>15000000000</v>
      </c>
      <c r="N8" s="2">
        <f t="shared" si="5"/>
        <v>-47000000000</v>
      </c>
      <c r="O8" s="2">
        <f t="shared" si="5"/>
        <v>-60000000000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1.33</v>
      </c>
      <c r="H9" s="3">
        <f>IFERROR(INDEX(D9:G9,COUNT(D9:G9)),"")</f>
        <v>1.33</v>
      </c>
      <c r="I9" s="3">
        <f t="shared" ref="I9:O9" si="6">IFERROR(INDEX(I51:I500,MATCH($C$9,$C$51:$C$500,0)),"")</f>
        <v>0.31</v>
      </c>
      <c r="J9" s="3">
        <f t="shared" si="6"/>
        <v>0.22</v>
      </c>
      <c r="K9" s="3">
        <f t="shared" si="6"/>
        <v>8.3699999999999992</v>
      </c>
      <c r="L9" s="3">
        <f t="shared" si="6"/>
        <v>16.440000000000001</v>
      </c>
      <c r="M9" s="3">
        <f t="shared" si="6"/>
        <v>18.57</v>
      </c>
      <c r="N9" s="3">
        <f t="shared" si="6"/>
        <v>-59.97</v>
      </c>
      <c r="O9" s="3">
        <f t="shared" si="6"/>
        <v>-95.56</v>
      </c>
    </row>
    <row r="10" spans="1:15" x14ac:dyDescent="0.35">
      <c r="C10" t="s">
        <v>17</v>
      </c>
      <c r="D10" s="3">
        <f ca="1">IFERROR(IF(D9=0,"",D2/D9),"")</f>
        <v>195.48872180451127</v>
      </c>
      <c r="I10" s="3">
        <f t="shared" ref="I10:O10" ca="1" si="7">IFERROR(IF(I9=0,"",I2/I9),"")</f>
        <v>2112.9032258064517</v>
      </c>
      <c r="J10" s="3">
        <f t="shared" ca="1" si="7"/>
        <v>1681.8181818181818</v>
      </c>
      <c r="K10" s="3">
        <f t="shared" ca="1" si="7"/>
        <v>26.28434886499403</v>
      </c>
      <c r="L10" s="3">
        <f t="shared" ca="1" si="7"/>
        <v>20.559610705596107</v>
      </c>
      <c r="M10" s="3">
        <f t="shared" ca="1" si="7"/>
        <v>43.753365643511039</v>
      </c>
      <c r="N10" s="3">
        <f t="shared" ca="1" si="7"/>
        <v>-11.005502751375689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1342980293</v>
      </c>
      <c r="H11" s="2">
        <f>IFERROR(INDEX(D11:G11,COUNT(D11:G11)),"")</f>
        <v>1342980293</v>
      </c>
      <c r="I11" s="2">
        <f t="shared" ref="I11:O11" si="8">IFERROR(INDEX(I51:I500,MATCH($C$11,$C$51:$C$500,0)),"")</f>
        <v>1837644043</v>
      </c>
      <c r="J11" s="2">
        <f t="shared" si="8"/>
        <v>6782570306</v>
      </c>
      <c r="K11" s="2">
        <f t="shared" si="8"/>
        <v>3408463826</v>
      </c>
      <c r="L11" s="2">
        <f t="shared" si="8"/>
        <v>6153884928</v>
      </c>
      <c r="M11" s="2">
        <f t="shared" si="8"/>
        <v>14129544447</v>
      </c>
      <c r="N11" s="2">
        <f t="shared" si="8"/>
        <v>11108774250</v>
      </c>
      <c r="O11" s="2">
        <f t="shared" si="8"/>
        <v>2081523950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10000000000</v>
      </c>
      <c r="H12" s="2">
        <f>IFERROR(INDEX(D12:G12,COUNT(D12:G12)),"")</f>
        <v>10000000000</v>
      </c>
      <c r="I12" s="2">
        <f t="shared" ref="I12:O12" si="9">IFERROR(INDEX(I51:I500,MATCH($C$12,$C$51:$C$500,0)),"")</f>
        <v>13000000000</v>
      </c>
      <c r="J12" s="2">
        <f t="shared" si="9"/>
        <v>12000000000</v>
      </c>
      <c r="K12" s="2">
        <f t="shared" si="9"/>
        <v>13000000000</v>
      </c>
      <c r="L12" s="2">
        <f t="shared" si="9"/>
        <v>26000000000</v>
      </c>
      <c r="M12" s="2">
        <f t="shared" si="9"/>
        <v>20000000000</v>
      </c>
      <c r="N12" s="2">
        <f t="shared" si="9"/>
        <v>33000000000</v>
      </c>
      <c r="O12" s="2">
        <f t="shared" si="9"/>
        <v>46000000000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12000000000</v>
      </c>
      <c r="H13" s="2">
        <f>IFERROR(INDEX(D13:G13,COUNT(D13:G13)),"")</f>
        <v>12000000000</v>
      </c>
      <c r="I13" s="2">
        <f t="shared" ref="I13:O13" si="10">IFERROR(INDEX(I51:I500,MATCH($C$13,$C$51:$C$500,0)),"")</f>
        <v>14000000000</v>
      </c>
      <c r="J13" s="2">
        <f t="shared" si="10"/>
        <v>19000000000</v>
      </c>
      <c r="K13" s="2">
        <f t="shared" si="10"/>
        <v>16000000000</v>
      </c>
      <c r="L13" s="2">
        <f t="shared" si="10"/>
        <v>32000000000</v>
      </c>
      <c r="M13" s="2">
        <f t="shared" si="10"/>
        <v>34000000000</v>
      </c>
      <c r="N13" s="2">
        <f t="shared" si="10"/>
        <v>44000000000</v>
      </c>
      <c r="O13" s="2">
        <f t="shared" si="10"/>
        <v>48000000000</v>
      </c>
    </row>
    <row r="14" spans="1:15" x14ac:dyDescent="0.35">
      <c r="C14" t="s">
        <v>26</v>
      </c>
      <c r="D14" s="2">
        <f>IFERROR(INDEX(D51:D500,MATCH($C$14,$C$51:$C$500,0)),"")</f>
        <v>-297198753</v>
      </c>
      <c r="H14" s="2">
        <f>IFERROR(SUM(D14:G14)*(4/MAX(1,COUNT(D14:G14))),"")</f>
        <v>-1188795012</v>
      </c>
      <c r="I14" s="2">
        <f t="shared" ref="I14:O14" si="11">IFERROR(INDEX(I51:I500,MATCH($C$14,$C$51:$C$500,0)),"")</f>
        <v>-1813087384</v>
      </c>
      <c r="J14" s="2">
        <f t="shared" si="11"/>
        <v>-1834301065</v>
      </c>
      <c r="K14" s="2">
        <f t="shared" si="11"/>
        <v>-4087478133</v>
      </c>
      <c r="L14" s="2">
        <f t="shared" si="11"/>
        <v>-5170654161</v>
      </c>
      <c r="M14" s="2">
        <f t="shared" si="11"/>
        <v>-6745031115</v>
      </c>
      <c r="N14" s="2">
        <f t="shared" si="11"/>
        <v>-1096137223</v>
      </c>
      <c r="O14" s="2">
        <f t="shared" si="11"/>
        <v>-1768575094</v>
      </c>
    </row>
    <row r="15" spans="1:15" x14ac:dyDescent="0.35">
      <c r="C15" t="s">
        <v>27</v>
      </c>
      <c r="D15" s="2">
        <f>IFERROR(INDEX(D51:D500,MATCH($C$15,$C$51:$C$500,0)),"")</f>
        <v>-134340993</v>
      </c>
      <c r="H15" s="2">
        <f>IFERROR(SUM(D15:G15)*(4/MAX(1,COUNT(D15:G15))),"")</f>
        <v>-537363972</v>
      </c>
      <c r="I15" s="2">
        <f t="shared" ref="I15:O15" si="12">IFERROR(INDEX(I51:I500,MATCH($C$15,$C$51:$C$500,0)),"")</f>
        <v>-746885556</v>
      </c>
      <c r="J15" s="2">
        <f t="shared" si="12"/>
        <v>-860134196</v>
      </c>
      <c r="K15" s="2">
        <f t="shared" si="12"/>
        <v>-1581991445</v>
      </c>
      <c r="L15" s="2">
        <f t="shared" si="12"/>
        <v>-1858081362</v>
      </c>
      <c r="M15" s="2">
        <f t="shared" si="12"/>
        <v>-1572399629</v>
      </c>
      <c r="N15" s="2">
        <f t="shared" si="12"/>
        <v>-720983605</v>
      </c>
      <c r="O15" s="2">
        <f t="shared" si="12"/>
        <v>-573786987</v>
      </c>
    </row>
    <row r="16" spans="1:15" x14ac:dyDescent="0.35">
      <c r="C16" t="s">
        <v>28</v>
      </c>
      <c r="D16" s="2">
        <f>IFERROR(INDEX(D51:D500,MATCH($C$16,$C$51:$C$500,0)),"")</f>
        <v>431203127</v>
      </c>
      <c r="H16" s="2">
        <f>IFERROR(SUM(D16:G16)*(4/MAX(1,COUNT(D16:G16))),"")</f>
        <v>1724812508</v>
      </c>
      <c r="I16" s="2">
        <f t="shared" ref="I16:O16" si="13">IFERROR(INDEX(I51:I500,MATCH($C$16,$C$51:$C$500,0)),"")</f>
        <v>1457596566</v>
      </c>
      <c r="J16" s="2">
        <f t="shared" si="13"/>
        <v>1368839280</v>
      </c>
      <c r="K16" s="2">
        <f t="shared" si="13"/>
        <v>5886197937</v>
      </c>
      <c r="L16" s="2">
        <f t="shared" si="13"/>
        <v>8880293297</v>
      </c>
      <c r="M16" s="2">
        <f t="shared" si="13"/>
        <v>6936172128</v>
      </c>
      <c r="N16" s="2">
        <f t="shared" si="13"/>
        <v>1971001878</v>
      </c>
      <c r="O16" s="2">
        <f t="shared" si="13"/>
        <v>4551576340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408200000000</v>
      </c>
      <c r="H20" s="2">
        <f t="shared" ref="H20:O20" ca="1" si="14">IFERROR(H21*H2,"")</f>
        <v>408200000000</v>
      </c>
      <c r="I20" s="2">
        <f t="shared" ca="1" si="14"/>
        <v>1028350000000</v>
      </c>
      <c r="J20" s="2">
        <f t="shared" ca="1" si="14"/>
        <v>580900000000</v>
      </c>
      <c r="K20" s="2">
        <f t="shared" ca="1" si="14"/>
        <v>345400000000</v>
      </c>
      <c r="L20" s="2">
        <f t="shared" ca="1" si="14"/>
        <v>267020000000</v>
      </c>
      <c r="M20" s="2">
        <f t="shared" ca="1" si="14"/>
        <v>641875000000</v>
      </c>
      <c r="N20" s="2">
        <f t="shared" ca="1" si="14"/>
        <v>521400000000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1570000000</v>
      </c>
      <c r="H21" s="2">
        <f>IFERROR(INDEX(D21:G21,COUNT(D21:G21)),"")</f>
        <v>1570000000</v>
      </c>
      <c r="I21" s="2">
        <f t="shared" ref="I21:O21" si="15">IFERROR(INDEX(I51:I500,MATCH($C$7,$C$51:$C$500,0)),"")</f>
        <v>1570000000</v>
      </c>
      <c r="J21" s="2">
        <f t="shared" si="15"/>
        <v>1570000000</v>
      </c>
      <c r="K21" s="2">
        <f t="shared" si="15"/>
        <v>1570000000</v>
      </c>
      <c r="L21" s="2">
        <f t="shared" si="15"/>
        <v>790000000</v>
      </c>
      <c r="M21" s="2">
        <f t="shared" si="15"/>
        <v>790000000</v>
      </c>
      <c r="N21" s="2">
        <f t="shared" si="15"/>
        <v>790000000</v>
      </c>
      <c r="O21" s="2">
        <f t="shared" si="15"/>
        <v>630000000</v>
      </c>
    </row>
    <row r="23" spans="1:15" x14ac:dyDescent="0.35">
      <c r="B23" t="s">
        <v>43</v>
      </c>
      <c r="C23" t="s">
        <v>44</v>
      </c>
      <c r="D23" s="3">
        <f>IFERROR(D5/D6*100,"")</f>
        <v>0.22383031929472352</v>
      </c>
      <c r="H23" s="3">
        <f t="shared" ref="H23:O23" si="16">IFERROR(H5/H6*100,"")</f>
        <v>0.89532127717889409</v>
      </c>
      <c r="I23" s="3">
        <f t="shared" si="16"/>
        <v>0.54598292490855471</v>
      </c>
      <c r="J23" s="3">
        <f t="shared" si="16"/>
        <v>0.39792427202078368</v>
      </c>
      <c r="K23" s="3">
        <f t="shared" si="16"/>
        <v>3.2708863776080386</v>
      </c>
      <c r="L23" s="3">
        <f t="shared" si="16"/>
        <v>5.5339538880175567</v>
      </c>
      <c r="M23" s="3">
        <f t="shared" si="16"/>
        <v>4.5070826484093889</v>
      </c>
      <c r="N23" s="3">
        <f t="shared" si="16"/>
        <v>1.1152839145073243</v>
      </c>
      <c r="O23" s="3">
        <f t="shared" si="16"/>
        <v>7.0210726191725596</v>
      </c>
    </row>
    <row r="24" spans="1:15" x14ac:dyDescent="0.35">
      <c r="C24" t="s">
        <v>45</v>
      </c>
      <c r="D24" s="4">
        <f>IFERROR(_xlfn.RRI(5,I23,D23),"")</f>
        <v>-0.16334199494986723</v>
      </c>
      <c r="H24" s="4">
        <f t="shared" ref="H24:O24" si="17">IFERROR(_xlfn.RRI(5,M23,H23),"")</f>
        <v>-0.27620316998689753</v>
      </c>
      <c r="I24" s="4">
        <f t="shared" si="17"/>
        <v>-0.13312051678246861</v>
      </c>
      <c r="J24" s="4">
        <f t="shared" si="17"/>
        <v>-0.43677828186097079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0.19</v>
      </c>
      <c r="H25" s="3">
        <f>IFERROR(INDEX(D25:G25,COUNT(D25:G25)),"")</f>
        <v>0.19</v>
      </c>
      <c r="I25" s="3">
        <f t="shared" ref="I25:O25" si="18">IFERROR(INDEX(I51:I500,MATCH($C$25,$C$51:$C$500,0)),"")</f>
        <v>0.45</v>
      </c>
      <c r="J25" s="3">
        <f t="shared" si="18"/>
        <v>0.32</v>
      </c>
      <c r="K25" s="3">
        <f t="shared" si="18"/>
        <v>2.73</v>
      </c>
      <c r="L25" s="3">
        <f t="shared" si="18"/>
        <v>8.92</v>
      </c>
      <c r="M25" s="3">
        <f t="shared" si="18"/>
        <v>6.81</v>
      </c>
      <c r="N25" s="3">
        <f t="shared" si="18"/>
        <v>1.59</v>
      </c>
      <c r="O25" s="3">
        <f t="shared" si="18"/>
        <v>6.31</v>
      </c>
    </row>
    <row r="26" spans="1:15" x14ac:dyDescent="0.35">
      <c r="C26" t="s">
        <v>48</v>
      </c>
      <c r="D26" s="4">
        <f>IFERROR(_xlfn.RRI(5,I25,D25),"")</f>
        <v>-0.15839517351290644</v>
      </c>
      <c r="H26" s="4">
        <f t="shared" ref="H26:O26" si="19">IFERROR(_xlfn.RRI(5,M25,H25),"")</f>
        <v>-0.51121114171310245</v>
      </c>
      <c r="I26" s="4">
        <f t="shared" si="19"/>
        <v>-0.22310365566655199</v>
      </c>
      <c r="J26" s="4">
        <f t="shared" si="19"/>
        <v>-0.44916170695416535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3.4227004643312102</v>
      </c>
      <c r="H27" s="3">
        <f t="shared" ref="H27:O27" si="20">IFERROR(H4/H21,"")</f>
        <v>13.690801857324841</v>
      </c>
      <c r="I27" s="3">
        <f t="shared" si="20"/>
        <v>19.028931376433121</v>
      </c>
      <c r="J27" s="3">
        <f t="shared" si="20"/>
        <v>21.914247043949043</v>
      </c>
      <c r="K27" s="3">
        <f t="shared" si="20"/>
        <v>40.305514516560507</v>
      </c>
      <c r="L27" s="3">
        <f t="shared" si="20"/>
        <v>94.080068946835439</v>
      </c>
      <c r="M27" s="3">
        <f t="shared" si="20"/>
        <v>79.615171389873424</v>
      </c>
      <c r="N27" s="3">
        <f t="shared" si="20"/>
        <v>36.505498944303795</v>
      </c>
      <c r="O27" s="3">
        <f t="shared" si="20"/>
        <v>50.316036377777777</v>
      </c>
    </row>
    <row r="28" spans="1:15" x14ac:dyDescent="0.35">
      <c r="C28" t="s">
        <v>50</v>
      </c>
      <c r="D28" s="4">
        <f>IFERROR(_xlfn.RRI(5,I27,D27),"")</f>
        <v>-0.29043710205077411</v>
      </c>
      <c r="H28" s="4">
        <f t="shared" ref="H28:O28" si="21">IFERROR(_xlfn.RRI(5,M27,H27),"")</f>
        <v>-0.29678745436596676</v>
      </c>
      <c r="I28" s="4">
        <f t="shared" si="21"/>
        <v>-0.12216837608114017</v>
      </c>
      <c r="J28" s="4">
        <f t="shared" si="21"/>
        <v>-0.15315480797367587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-0.57777777777777783</v>
      </c>
      <c r="I29" s="4">
        <f t="shared" si="22"/>
        <v>0.40625</v>
      </c>
      <c r="J29" s="4">
        <f t="shared" si="22"/>
        <v>-0.88278388278388287</v>
      </c>
      <c r="K29" s="4">
        <f t="shared" si="22"/>
        <v>-0.69394618834080712</v>
      </c>
      <c r="L29" s="4">
        <f t="shared" si="22"/>
        <v>0.30983847283406762</v>
      </c>
      <c r="M29" s="4">
        <f t="shared" si="22"/>
        <v>3.283018867924528</v>
      </c>
      <c r="N29" s="4">
        <f t="shared" si="22"/>
        <v>-0.74801901743264665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-0.28052702558586273</v>
      </c>
      <c r="I30" s="4">
        <f t="shared" si="23"/>
        <v>-0.13166391990240042</v>
      </c>
      <c r="J30" s="4">
        <f t="shared" si="23"/>
        <v>-0.45629655627035753</v>
      </c>
      <c r="K30" s="4">
        <f t="shared" si="23"/>
        <v>-0.57158285524496033</v>
      </c>
      <c r="L30" s="4">
        <f t="shared" si="23"/>
        <v>0.1816851902023521</v>
      </c>
      <c r="M30" s="4">
        <f t="shared" si="23"/>
        <v>1.1809090052800477</v>
      </c>
      <c r="N30" s="4">
        <f t="shared" si="23"/>
        <v>-0.2744758615281836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84.22</v>
      </c>
      <c r="H32" s="3">
        <f>IFERROR(INDEX(D32:G32,COUNT(D32:G32)),"")</f>
        <v>84.22</v>
      </c>
      <c r="I32" s="3">
        <f t="shared" ref="I32:O32" si="24">IFERROR(INDEX(I51:I500,MATCH($C$32,$C$51:$C$500,0)),"")</f>
        <v>84.03</v>
      </c>
      <c r="J32" s="3">
        <f t="shared" si="24"/>
        <v>83.58</v>
      </c>
      <c r="K32" s="3">
        <f t="shared" si="24"/>
        <v>83.24</v>
      </c>
      <c r="L32" s="3">
        <f t="shared" si="24"/>
        <v>161.03</v>
      </c>
      <c r="M32" s="3">
        <f t="shared" si="24"/>
        <v>152.12</v>
      </c>
      <c r="N32" s="3">
        <f t="shared" si="24"/>
        <v>145.25</v>
      </c>
      <c r="O32" s="3">
        <f t="shared" si="24"/>
        <v>90.12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2.99</v>
      </c>
      <c r="H33" s="3">
        <f>IFERROR(INDEX(D33:G33,COUNT(D33:G33)),"")</f>
        <v>2.99</v>
      </c>
      <c r="I33" s="3">
        <f t="shared" ref="I33:O33" si="25">IFERROR(INDEX(I51:I500,MATCH($C$33,$C$51:$C$500,0)),"")</f>
        <v>7.79</v>
      </c>
      <c r="J33" s="3">
        <f t="shared" si="25"/>
        <v>4.43</v>
      </c>
      <c r="K33" s="3">
        <f t="shared" si="25"/>
        <v>2.64</v>
      </c>
      <c r="L33" s="3">
        <f t="shared" si="25"/>
        <v>2.1</v>
      </c>
      <c r="M33" s="3">
        <f t="shared" si="25"/>
        <v>10.69</v>
      </c>
      <c r="N33" s="3">
        <f t="shared" si="25"/>
        <v>9.09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1326.32</v>
      </c>
      <c r="H34" s="3">
        <f>IFERROR(INDEX(D34:G34,COUNT(D34:G34)),"")</f>
        <v>1326.32</v>
      </c>
      <c r="I34" s="3">
        <f t="shared" ref="I34:O34" si="26">IFERROR(INDEX(I51:I500,MATCH($C$34,$C$51:$C$500,0)),"")</f>
        <v>1455.56</v>
      </c>
      <c r="J34" s="3">
        <f t="shared" si="26"/>
        <v>1156.25</v>
      </c>
      <c r="K34" s="3">
        <f t="shared" si="26"/>
        <v>80.59</v>
      </c>
      <c r="L34" s="3">
        <f t="shared" si="26"/>
        <v>37.89</v>
      </c>
      <c r="M34" s="3">
        <f t="shared" si="26"/>
        <v>238.77</v>
      </c>
      <c r="N34" s="3">
        <f t="shared" si="26"/>
        <v>830.19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73.86</v>
      </c>
      <c r="H35" s="3">
        <f>IFERROR(INDEX(D35:G35,COUNT(D35:G35)),"")</f>
        <v>73.86</v>
      </c>
      <c r="I35" s="3">
        <f t="shared" ref="I35:O35" si="27">IFERROR(INDEX(I51:I500,MATCH($C$35,$C$51:$C$500,0)),"")</f>
        <v>34.53</v>
      </c>
      <c r="J35" s="3">
        <f t="shared" si="27"/>
        <v>16.940000000000001</v>
      </c>
      <c r="K35" s="3">
        <f t="shared" si="27"/>
        <v>5.48</v>
      </c>
      <c r="L35" s="3">
        <f t="shared" si="27"/>
        <v>3.58</v>
      </c>
      <c r="M35" s="3">
        <f t="shared" si="27"/>
        <v>20.36</v>
      </c>
      <c r="N35" s="3">
        <f t="shared" si="27"/>
        <v>36.04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5373639729</v>
      </c>
      <c r="E51" s="5">
        <v>3724798198</v>
      </c>
      <c r="F51" s="5">
        <v>9086533292</v>
      </c>
      <c r="G51" s="5">
        <v>8593005182</v>
      </c>
      <c r="I51" s="5">
        <v>29875422261</v>
      </c>
      <c r="J51" s="5">
        <v>34405367859</v>
      </c>
      <c r="K51" s="5">
        <v>63279657791</v>
      </c>
      <c r="L51" s="5">
        <v>74323254468</v>
      </c>
      <c r="M51" s="5">
        <v>62895985398</v>
      </c>
      <c r="N51" s="5">
        <v>28839344166</v>
      </c>
      <c r="O51" s="5">
        <v>31699102918</v>
      </c>
    </row>
    <row r="52" spans="2:15" x14ac:dyDescent="0.35">
      <c r="C52" t="s">
        <v>75</v>
      </c>
      <c r="D52" s="5">
        <v>-3585338992</v>
      </c>
      <c r="E52" s="5">
        <v>-2264006990</v>
      </c>
      <c r="F52" s="5">
        <v>-6936468177</v>
      </c>
      <c r="G52" s="5">
        <v>-5052174520</v>
      </c>
      <c r="I52" s="5">
        <v>-20071696722</v>
      </c>
      <c r="J52" s="5">
        <v>-24516877367</v>
      </c>
      <c r="K52" s="5">
        <v>-44235122345</v>
      </c>
      <c r="L52" s="5">
        <v>-46249066821</v>
      </c>
      <c r="M52" s="5">
        <v>-34858179215</v>
      </c>
      <c r="N52" s="5">
        <v>-18206843501</v>
      </c>
      <c r="O52" s="5">
        <v>-21426567711</v>
      </c>
    </row>
    <row r="53" spans="2:15" x14ac:dyDescent="0.35">
      <c r="C53" t="s">
        <v>76</v>
      </c>
      <c r="D53" s="5">
        <v>1788300737</v>
      </c>
      <c r="E53" s="5">
        <v>1460791208</v>
      </c>
      <c r="F53" s="5">
        <v>2150065115</v>
      </c>
      <c r="G53" s="5">
        <v>3540830662</v>
      </c>
      <c r="I53" s="5">
        <v>9803725539</v>
      </c>
      <c r="J53" s="5">
        <v>9888490492</v>
      </c>
      <c r="K53" s="5">
        <v>19044535446</v>
      </c>
      <c r="L53" s="5">
        <v>28074187647</v>
      </c>
      <c r="M53" s="5">
        <v>28037806183</v>
      </c>
      <c r="N53" s="5">
        <v>10632500665</v>
      </c>
      <c r="O53" s="5">
        <v>10272535207</v>
      </c>
    </row>
    <row r="54" spans="2:15" x14ac:dyDescent="0.35">
      <c r="C54" t="s">
        <v>77</v>
      </c>
      <c r="D54" s="5">
        <v>-1072019802</v>
      </c>
      <c r="E54" s="5">
        <v>-1672365530</v>
      </c>
      <c r="F54" s="5">
        <v>-1137349944</v>
      </c>
      <c r="G54" s="5">
        <v>-2182251156</v>
      </c>
      <c r="I54" s="5">
        <v>-6935639634</v>
      </c>
      <c r="J54" s="5">
        <v>-7212334821</v>
      </c>
      <c r="K54" s="5">
        <v>-9723240482</v>
      </c>
      <c r="L54" s="5">
        <v>-14908551836</v>
      </c>
      <c r="M54" s="5">
        <v>-14909346149</v>
      </c>
      <c r="N54" s="5">
        <v>-8398572053</v>
      </c>
      <c r="O54" s="5">
        <v>-4181101572</v>
      </c>
    </row>
    <row r="55" spans="2:15" x14ac:dyDescent="0.35">
      <c r="C55" t="s">
        <v>78</v>
      </c>
      <c r="D55" s="5">
        <v>-402940253</v>
      </c>
      <c r="E55" s="5">
        <v>-864909831</v>
      </c>
      <c r="F55" s="5">
        <v>-171361633</v>
      </c>
      <c r="G55" s="5">
        <v>-815813315</v>
      </c>
      <c r="I55" s="5">
        <v>-2675445216</v>
      </c>
      <c r="J55" s="5">
        <v>-2201555837</v>
      </c>
      <c r="K55" s="5">
        <v>-4871024185</v>
      </c>
      <c r="L55" s="5">
        <v>-8013178157</v>
      </c>
      <c r="M55" s="5">
        <v>-9903635935</v>
      </c>
      <c r="N55" s="5">
        <v>-3862804858</v>
      </c>
      <c r="O55" s="5">
        <v>-2405073925</v>
      </c>
    </row>
    <row r="56" spans="2:15" x14ac:dyDescent="0.35">
      <c r="C56" t="s">
        <v>79</v>
      </c>
      <c r="D56" s="5">
        <v>-666853641</v>
      </c>
      <c r="E56" s="5">
        <v>-862076916</v>
      </c>
      <c r="F56" s="5">
        <v>-1046421444</v>
      </c>
      <c r="G56" s="5">
        <v>-1369112128</v>
      </c>
      <c r="I56" s="5">
        <v>-4389318053</v>
      </c>
      <c r="J56" s="5">
        <v>-5104271203</v>
      </c>
      <c r="K56" s="5">
        <v>-5201245720</v>
      </c>
      <c r="L56" s="5">
        <v>-6988481364</v>
      </c>
      <c r="M56" s="5">
        <v>-5646166192</v>
      </c>
      <c r="N56" s="5">
        <v>-4535767195</v>
      </c>
      <c r="O56" s="5">
        <v>-1776027647</v>
      </c>
    </row>
    <row r="57" spans="2:15" x14ac:dyDescent="0.35">
      <c r="C57" t="s">
        <v>80</v>
      </c>
      <c r="D57" s="5">
        <v>-297580</v>
      </c>
      <c r="E57" s="5">
        <v>541473</v>
      </c>
      <c r="F57" s="5">
        <v>-199148</v>
      </c>
      <c r="G57" s="5">
        <v>-388009</v>
      </c>
      <c r="I57" s="5">
        <v>-38403</v>
      </c>
      <c r="J57" s="5">
        <v>7281</v>
      </c>
      <c r="K57" s="5">
        <v>14081</v>
      </c>
      <c r="L57" s="5">
        <v>-6054</v>
      </c>
      <c r="M57" s="5">
        <v>-51645</v>
      </c>
      <c r="N57" s="5">
        <v>-514</v>
      </c>
      <c r="O57" s="5">
        <v>998</v>
      </c>
    </row>
    <row r="58" spans="2:15" x14ac:dyDescent="0.35">
      <c r="C58" t="s">
        <v>81</v>
      </c>
      <c r="D58" s="5">
        <v>716280935</v>
      </c>
      <c r="E58" s="5">
        <v>-211574322</v>
      </c>
      <c r="F58" s="5">
        <v>1012715171</v>
      </c>
      <c r="G58" s="5">
        <v>1358579506</v>
      </c>
      <c r="I58" s="5">
        <v>2868085905</v>
      </c>
      <c r="J58" s="5">
        <v>2676155671</v>
      </c>
      <c r="K58" s="5">
        <v>9321294964</v>
      </c>
      <c r="L58" s="5">
        <v>13165635811</v>
      </c>
      <c r="M58" s="5">
        <v>13128460034</v>
      </c>
      <c r="N58" s="5">
        <v>2233928612</v>
      </c>
      <c r="O58" s="5">
        <v>6091433635</v>
      </c>
    </row>
    <row r="59" spans="2:15" x14ac:dyDescent="0.35">
      <c r="C59" t="s">
        <v>82</v>
      </c>
      <c r="D59" s="5">
        <v>-285077808</v>
      </c>
      <c r="E59" s="5">
        <v>-165197652</v>
      </c>
      <c r="F59" s="5">
        <v>-505862736</v>
      </c>
      <c r="G59" s="5">
        <v>-365901745</v>
      </c>
      <c r="I59" s="5">
        <v>-1410489339</v>
      </c>
      <c r="J59" s="5">
        <v>-1307316391</v>
      </c>
      <c r="K59" s="5">
        <v>-3435097027</v>
      </c>
      <c r="L59" s="5">
        <v>-4285342514</v>
      </c>
      <c r="M59" s="5">
        <v>-6192287906</v>
      </c>
      <c r="N59" s="5">
        <v>-262926734</v>
      </c>
      <c r="O59" s="5">
        <v>-1539857295</v>
      </c>
    </row>
    <row r="60" spans="2:15" x14ac:dyDescent="0.35">
      <c r="C60" t="s">
        <v>83</v>
      </c>
      <c r="D60" s="5">
        <v>12120945</v>
      </c>
      <c r="E60" s="5">
        <v>402598045</v>
      </c>
      <c r="F60" s="5">
        <v>-50425045</v>
      </c>
      <c r="G60" s="5">
        <v>13587949</v>
      </c>
      <c r="I60" s="5">
        <v>402598045</v>
      </c>
      <c r="J60" s="5">
        <v>526984674</v>
      </c>
      <c r="K60" s="5">
        <v>652381106</v>
      </c>
      <c r="L60" s="5">
        <v>885311647</v>
      </c>
      <c r="M60" s="5">
        <v>552743209</v>
      </c>
    </row>
    <row r="61" spans="2:15" x14ac:dyDescent="0.35">
      <c r="C61" t="s">
        <v>26</v>
      </c>
      <c r="D61" s="5">
        <v>-297198753</v>
      </c>
      <c r="E61" s="5">
        <v>-502014078</v>
      </c>
      <c r="F61" s="5">
        <v>-521219310</v>
      </c>
      <c r="G61" s="5">
        <v>-379489694</v>
      </c>
      <c r="I61" s="5">
        <v>-1813087384</v>
      </c>
      <c r="J61" s="5">
        <v>-1834301065</v>
      </c>
      <c r="K61" s="5">
        <v>-4087478133</v>
      </c>
      <c r="L61" s="5">
        <v>-5170654161</v>
      </c>
      <c r="M61" s="5">
        <v>-6745031115</v>
      </c>
      <c r="N61" s="5">
        <v>-1096137223</v>
      </c>
      <c r="O61" s="5">
        <v>-1768575094</v>
      </c>
    </row>
    <row r="62" spans="2:15" x14ac:dyDescent="0.35">
      <c r="C62" t="s">
        <v>84</v>
      </c>
      <c r="D62" s="5">
        <v>-285077808</v>
      </c>
      <c r="E62" s="5">
        <v>-165197652</v>
      </c>
      <c r="F62" s="5">
        <v>-505862736</v>
      </c>
      <c r="G62" s="5">
        <v>-365901745</v>
      </c>
      <c r="I62" s="5">
        <v>-1410489339</v>
      </c>
      <c r="J62" s="5">
        <v>-1307316391</v>
      </c>
      <c r="K62" s="5">
        <v>-3435097027</v>
      </c>
      <c r="L62" s="5">
        <v>-4285342514</v>
      </c>
      <c r="M62" s="5">
        <v>-6192287906</v>
      </c>
      <c r="N62" s="5">
        <v>-262926734</v>
      </c>
      <c r="O62" s="5">
        <v>-1539857295</v>
      </c>
    </row>
    <row r="63" spans="2:15" x14ac:dyDescent="0.35">
      <c r="C63" t="s">
        <v>28</v>
      </c>
      <c r="D63" s="5">
        <v>431203127</v>
      </c>
      <c r="E63" s="5">
        <v>-376771974</v>
      </c>
      <c r="F63" s="5">
        <v>506852435</v>
      </c>
      <c r="G63" s="5">
        <v>992677761</v>
      </c>
      <c r="I63" s="5">
        <v>1457596566</v>
      </c>
      <c r="J63" s="5">
        <v>1368839280</v>
      </c>
      <c r="K63" s="5">
        <v>5886197937</v>
      </c>
      <c r="L63" s="5">
        <v>8880293297</v>
      </c>
      <c r="M63" s="5">
        <v>6936172128</v>
      </c>
      <c r="N63" s="5">
        <v>1971001878</v>
      </c>
      <c r="O63" s="5">
        <v>4551576340</v>
      </c>
    </row>
    <row r="64" spans="2:15" x14ac:dyDescent="0.35">
      <c r="C64" t="s">
        <v>27</v>
      </c>
      <c r="D64" s="5">
        <v>-134340993</v>
      </c>
      <c r="E64" s="5">
        <v>-93119954</v>
      </c>
      <c r="F64" s="5">
        <v>-227163333</v>
      </c>
      <c r="G64" s="5">
        <v>-214825129</v>
      </c>
      <c r="I64" s="5">
        <v>-746885556</v>
      </c>
      <c r="J64" s="5">
        <v>-860134196</v>
      </c>
      <c r="K64" s="5">
        <v>-1581991445</v>
      </c>
      <c r="L64" s="5">
        <v>-1858081362</v>
      </c>
      <c r="M64" s="5">
        <v>-1572399629</v>
      </c>
      <c r="N64" s="5">
        <v>-720983605</v>
      </c>
      <c r="O64" s="5">
        <v>-573786987</v>
      </c>
    </row>
    <row r="65" spans="2:15" x14ac:dyDescent="0.35">
      <c r="C65" t="s">
        <v>85</v>
      </c>
    </row>
    <row r="66" spans="2:15" x14ac:dyDescent="0.35">
      <c r="C66" t="s">
        <v>86</v>
      </c>
    </row>
    <row r="67" spans="2:15" x14ac:dyDescent="0.35">
      <c r="C67" t="s">
        <v>87</v>
      </c>
      <c r="D67" s="5">
        <v>-134340993</v>
      </c>
      <c r="E67" s="5">
        <v>-93119954</v>
      </c>
      <c r="F67" s="5">
        <v>-227163333</v>
      </c>
      <c r="G67" s="5">
        <v>-214825129</v>
      </c>
      <c r="I67" s="5">
        <v>-746885556</v>
      </c>
      <c r="J67" s="5">
        <v>-860134196</v>
      </c>
      <c r="K67" s="5">
        <v>-1581991445</v>
      </c>
      <c r="L67" s="5">
        <v>-1858081362</v>
      </c>
      <c r="M67" s="5">
        <v>-1572399629</v>
      </c>
      <c r="N67" s="5">
        <v>-720983605</v>
      </c>
      <c r="O67" s="5">
        <v>-573786987</v>
      </c>
    </row>
    <row r="68" spans="2:15" x14ac:dyDescent="0.35">
      <c r="C68" t="s">
        <v>88</v>
      </c>
      <c r="D68" s="5">
        <v>-134340993</v>
      </c>
      <c r="E68" s="5">
        <v>-93119954</v>
      </c>
      <c r="F68" s="5">
        <v>-227163333</v>
      </c>
      <c r="G68" s="5">
        <v>-214825129</v>
      </c>
      <c r="I68" s="5">
        <v>-746885556</v>
      </c>
      <c r="J68" s="5">
        <v>-860134196</v>
      </c>
      <c r="K68" s="5">
        <v>-1581991445</v>
      </c>
      <c r="L68" s="5">
        <v>-1858081362</v>
      </c>
      <c r="M68" s="5">
        <v>-1572399629</v>
      </c>
      <c r="N68" s="5">
        <v>-720983605</v>
      </c>
      <c r="O68" s="5">
        <v>-573786987</v>
      </c>
    </row>
    <row r="69" spans="2:15" x14ac:dyDescent="0.35">
      <c r="C69" t="s">
        <v>91</v>
      </c>
      <c r="D69" s="5">
        <v>296862134</v>
      </c>
      <c r="E69" s="5">
        <v>-469891928</v>
      </c>
      <c r="F69" s="5">
        <v>279689102</v>
      </c>
      <c r="G69" s="5">
        <v>777852632</v>
      </c>
      <c r="I69" s="5">
        <v>710711010</v>
      </c>
      <c r="J69" s="5">
        <v>508705084</v>
      </c>
      <c r="K69" s="5">
        <v>4304206492</v>
      </c>
      <c r="L69" s="5">
        <v>7022211935</v>
      </c>
      <c r="M69" s="5">
        <v>5363772499</v>
      </c>
      <c r="N69" s="5">
        <v>1250018273</v>
      </c>
      <c r="O69" s="5">
        <v>3977789353</v>
      </c>
    </row>
    <row r="70" spans="2:15" x14ac:dyDescent="0.35">
      <c r="C70" t="s">
        <v>92</v>
      </c>
      <c r="E70" s="5">
        <v>12483000</v>
      </c>
      <c r="I70" s="5">
        <v>12483000</v>
      </c>
      <c r="J70" s="5">
        <v>15532000</v>
      </c>
      <c r="K70" s="5">
        <v>-12238000</v>
      </c>
      <c r="L70" s="5">
        <v>1747000</v>
      </c>
      <c r="M70" s="5">
        <v>40210000</v>
      </c>
      <c r="N70" s="5">
        <v>25832000</v>
      </c>
      <c r="O70" s="5">
        <v>8992000</v>
      </c>
    </row>
    <row r="71" spans="2:15" x14ac:dyDescent="0.35">
      <c r="C71" t="s">
        <v>386</v>
      </c>
      <c r="E71" s="5">
        <v>12483000</v>
      </c>
      <c r="I71" s="5">
        <v>12483000</v>
      </c>
      <c r="J71" s="5">
        <v>15532000</v>
      </c>
      <c r="K71" s="5">
        <v>-12238000</v>
      </c>
      <c r="L71" s="5">
        <v>1747000</v>
      </c>
      <c r="M71" s="5">
        <v>40210000</v>
      </c>
      <c r="N71" s="5">
        <v>25832000</v>
      </c>
      <c r="O71" s="5">
        <v>8992000</v>
      </c>
    </row>
    <row r="72" spans="2:15" x14ac:dyDescent="0.35">
      <c r="C72" t="s">
        <v>93</v>
      </c>
      <c r="D72" s="5">
        <v>296862134</v>
      </c>
      <c r="E72" s="5">
        <v>-457408928</v>
      </c>
      <c r="F72" s="5">
        <v>279689102</v>
      </c>
      <c r="G72" s="5">
        <v>777852632</v>
      </c>
      <c r="I72" s="5">
        <v>723194010</v>
      </c>
      <c r="J72" s="5">
        <v>524237084</v>
      </c>
      <c r="K72" s="5">
        <v>4291968492</v>
      </c>
      <c r="L72" s="5">
        <v>7023958935</v>
      </c>
      <c r="M72" s="5">
        <v>5403982499</v>
      </c>
      <c r="N72" s="5">
        <v>1275850273</v>
      </c>
      <c r="O72" s="5">
        <v>3986781353</v>
      </c>
    </row>
    <row r="73" spans="2:15" x14ac:dyDescent="0.35">
      <c r="C73" t="s">
        <v>94</v>
      </c>
      <c r="D73" s="5">
        <v>296862134</v>
      </c>
      <c r="E73" s="5">
        <v>-469891928</v>
      </c>
      <c r="F73" s="5">
        <v>279689102</v>
      </c>
      <c r="G73" s="5">
        <v>777852632</v>
      </c>
      <c r="I73" s="5">
        <v>710711010</v>
      </c>
      <c r="J73" s="5">
        <v>508705084</v>
      </c>
      <c r="K73" s="5">
        <v>4304206492</v>
      </c>
      <c r="L73" s="5">
        <v>7022211935</v>
      </c>
      <c r="M73" s="5">
        <v>5363772499</v>
      </c>
      <c r="N73" s="5">
        <v>1250018273</v>
      </c>
      <c r="O73" s="5">
        <v>3977789353</v>
      </c>
    </row>
    <row r="74" spans="2:15" x14ac:dyDescent="0.35">
      <c r="C74" t="s">
        <v>7</v>
      </c>
      <c r="D74" s="5">
        <v>297159714</v>
      </c>
      <c r="E74" s="5">
        <v>-457950401</v>
      </c>
      <c r="F74" s="5">
        <v>279888250</v>
      </c>
      <c r="G74" s="5">
        <v>778240641</v>
      </c>
      <c r="I74" s="5">
        <v>723232413</v>
      </c>
      <c r="J74" s="5">
        <v>524229803</v>
      </c>
      <c r="K74" s="5">
        <v>4291954411</v>
      </c>
      <c r="L74" s="5">
        <v>7023964989</v>
      </c>
      <c r="M74" s="5">
        <v>5404034144</v>
      </c>
      <c r="N74" s="5">
        <v>1275850787</v>
      </c>
      <c r="O74" s="5">
        <v>3986780355</v>
      </c>
    </row>
    <row r="75" spans="2:15" x14ac:dyDescent="0.35">
      <c r="C75" t="s">
        <v>95</v>
      </c>
      <c r="D75" s="5">
        <v>296862134</v>
      </c>
      <c r="E75" s="5">
        <v>-469891928</v>
      </c>
      <c r="F75" s="5">
        <v>279689102</v>
      </c>
      <c r="G75" s="5">
        <v>777852632</v>
      </c>
      <c r="I75" s="5">
        <v>710711010</v>
      </c>
      <c r="J75" s="5">
        <v>508705084</v>
      </c>
      <c r="K75" s="5">
        <v>4304206492</v>
      </c>
      <c r="L75" s="5">
        <v>7022211935</v>
      </c>
      <c r="M75" s="5">
        <v>5363772499</v>
      </c>
      <c r="N75" s="5">
        <v>1250018273</v>
      </c>
      <c r="O75" s="5">
        <v>3977789353</v>
      </c>
    </row>
    <row r="76" spans="2:15" x14ac:dyDescent="0.35">
      <c r="C76" t="s">
        <v>96</v>
      </c>
      <c r="D76" s="5">
        <v>296862134</v>
      </c>
      <c r="E76" s="5">
        <v>-457408928</v>
      </c>
      <c r="F76" s="5">
        <v>279689102</v>
      </c>
      <c r="G76" s="5">
        <v>777852632</v>
      </c>
      <c r="I76" s="5">
        <v>723194010</v>
      </c>
      <c r="J76" s="5">
        <v>524237084</v>
      </c>
      <c r="K76" s="5">
        <v>4291968492</v>
      </c>
      <c r="L76" s="5">
        <v>7023958935</v>
      </c>
      <c r="M76" s="5">
        <v>5403982499</v>
      </c>
      <c r="N76" s="5">
        <v>1275850273</v>
      </c>
      <c r="O76" s="5">
        <v>3986781353</v>
      </c>
    </row>
    <row r="77" spans="2:15" x14ac:dyDescent="0.35">
      <c r="C77" t="s">
        <v>97</v>
      </c>
      <c r="D77" s="5">
        <v>296862134</v>
      </c>
      <c r="E77" s="5">
        <v>-457408928</v>
      </c>
      <c r="F77" s="5">
        <v>279689102</v>
      </c>
      <c r="G77" s="5">
        <v>777852632</v>
      </c>
      <c r="I77" s="5">
        <v>723194010</v>
      </c>
      <c r="J77" s="5">
        <v>524237084</v>
      </c>
      <c r="K77" s="5">
        <v>4291968492</v>
      </c>
      <c r="L77" s="5">
        <v>7023958935</v>
      </c>
      <c r="M77" s="5">
        <v>5403982499</v>
      </c>
      <c r="N77" s="5">
        <v>1275850273</v>
      </c>
      <c r="O77" s="5">
        <v>3986781353</v>
      </c>
    </row>
    <row r="79" spans="2:15" x14ac:dyDescent="0.35">
      <c r="B79" t="s">
        <v>98</v>
      </c>
      <c r="C79" t="s">
        <v>99</v>
      </c>
    </row>
    <row r="80" spans="2:15" x14ac:dyDescent="0.35">
      <c r="C80" t="s">
        <v>100</v>
      </c>
    </row>
    <row r="81" spans="3:15" x14ac:dyDescent="0.35">
      <c r="C81" t="s">
        <v>19</v>
      </c>
      <c r="D81" s="5">
        <v>1342980293</v>
      </c>
      <c r="E81" s="5">
        <v>1837644043</v>
      </c>
      <c r="F81" s="5">
        <v>2538857234</v>
      </c>
      <c r="G81" s="5">
        <v>3390364414</v>
      </c>
      <c r="I81" s="5">
        <v>1837644043</v>
      </c>
      <c r="J81" s="5">
        <v>6782570306</v>
      </c>
      <c r="K81" s="5">
        <v>3408463826</v>
      </c>
      <c r="L81" s="5">
        <v>6153884928</v>
      </c>
      <c r="M81" s="5">
        <v>14129544447</v>
      </c>
      <c r="N81" s="5">
        <v>11108774250</v>
      </c>
      <c r="O81" s="5">
        <v>2081523950</v>
      </c>
    </row>
    <row r="82" spans="3:15" x14ac:dyDescent="0.35">
      <c r="C82" t="s">
        <v>101</v>
      </c>
      <c r="D82" s="5">
        <v>3136351358</v>
      </c>
      <c r="E82" s="5">
        <v>2237251358</v>
      </c>
      <c r="F82" s="5">
        <v>2219304187</v>
      </c>
      <c r="G82" s="5">
        <v>3323221687</v>
      </c>
      <c r="I82" s="5">
        <v>2237251358</v>
      </c>
      <c r="J82" s="5">
        <v>3554732590</v>
      </c>
      <c r="K82" s="5">
        <v>2374652760</v>
      </c>
      <c r="L82" s="5">
        <v>1868121954</v>
      </c>
      <c r="M82" s="5">
        <v>2464226515</v>
      </c>
      <c r="N82" s="5">
        <v>2359633190</v>
      </c>
      <c r="O82" s="5">
        <v>2287433725</v>
      </c>
    </row>
    <row r="83" spans="3:15" x14ac:dyDescent="0.35">
      <c r="C83" t="s">
        <v>102</v>
      </c>
    </row>
    <row r="84" spans="3:15" x14ac:dyDescent="0.35">
      <c r="C84" t="s">
        <v>103</v>
      </c>
      <c r="D84" s="5">
        <v>519488870</v>
      </c>
      <c r="E84" s="5">
        <v>738767117</v>
      </c>
      <c r="F84" s="5">
        <v>879908482</v>
      </c>
      <c r="G84" s="5">
        <v>1060709057</v>
      </c>
      <c r="I84" s="5">
        <v>738767117</v>
      </c>
      <c r="J84" s="5">
        <v>1000496977</v>
      </c>
      <c r="K84" s="5">
        <v>3018520582</v>
      </c>
      <c r="L84" s="5">
        <v>2948889288</v>
      </c>
      <c r="M84" s="5">
        <v>1570534016</v>
      </c>
      <c r="N84" s="5">
        <v>5960056662</v>
      </c>
      <c r="O84" s="5">
        <v>13489222133</v>
      </c>
    </row>
    <row r="85" spans="3:15" x14ac:dyDescent="0.35">
      <c r="C85" t="s">
        <v>104</v>
      </c>
      <c r="D85" s="5">
        <v>3136351358</v>
      </c>
      <c r="E85" s="5">
        <v>2237251358</v>
      </c>
      <c r="F85" s="5">
        <v>2219304187</v>
      </c>
      <c r="G85" s="5">
        <v>3323221687</v>
      </c>
      <c r="I85" s="5">
        <v>2237251358</v>
      </c>
      <c r="J85" s="5">
        <v>3554732590</v>
      </c>
      <c r="K85" s="5">
        <v>2374652760</v>
      </c>
      <c r="L85" s="5">
        <v>1868121954</v>
      </c>
      <c r="M85" s="5">
        <v>2464226515</v>
      </c>
      <c r="N85" s="5">
        <v>2359633190</v>
      </c>
      <c r="O85" s="5">
        <v>2287433725</v>
      </c>
    </row>
    <row r="86" spans="3:15" x14ac:dyDescent="0.35">
      <c r="C86" t="s">
        <v>616</v>
      </c>
      <c r="D86" s="5">
        <v>82617372079</v>
      </c>
      <c r="E86" s="5">
        <v>88295804453</v>
      </c>
      <c r="F86" s="5">
        <v>94526269454</v>
      </c>
      <c r="G86" s="5">
        <v>102358300816</v>
      </c>
      <c r="I86" s="5">
        <v>88295804453</v>
      </c>
      <c r="J86" s="5">
        <v>103393672571</v>
      </c>
      <c r="K86" s="5">
        <v>113399954877</v>
      </c>
      <c r="L86" s="5">
        <v>143897645315</v>
      </c>
      <c r="M86" s="5">
        <v>108441340728</v>
      </c>
      <c r="N86" s="5">
        <v>117620944785</v>
      </c>
      <c r="O86" s="5">
        <v>87710266680</v>
      </c>
    </row>
    <row r="87" spans="3:15" x14ac:dyDescent="0.35">
      <c r="C87" t="s">
        <v>80</v>
      </c>
      <c r="D87" s="5">
        <v>222164000</v>
      </c>
      <c r="E87" s="5">
        <v>222164000</v>
      </c>
      <c r="F87" s="5">
        <v>188228000</v>
      </c>
      <c r="G87" s="5">
        <v>188228000</v>
      </c>
      <c r="I87" s="5">
        <v>222164000</v>
      </c>
      <c r="J87" s="5">
        <v>188228000</v>
      </c>
      <c r="K87" s="5">
        <v>157503000</v>
      </c>
      <c r="L87" s="5">
        <v>109195000</v>
      </c>
      <c r="M87" s="5">
        <v>99961000</v>
      </c>
      <c r="N87" s="5">
        <v>124370000</v>
      </c>
      <c r="O87" s="5">
        <v>86738000</v>
      </c>
    </row>
    <row r="88" spans="3:15" x14ac:dyDescent="0.35">
      <c r="C88" t="s">
        <v>109</v>
      </c>
      <c r="D88" s="5">
        <v>87790671810</v>
      </c>
      <c r="E88" s="5">
        <v>93128284074</v>
      </c>
      <c r="F88" s="5">
        <v>100464440224</v>
      </c>
      <c r="G88" s="5">
        <v>109866782054</v>
      </c>
      <c r="I88" s="5">
        <v>93128284074</v>
      </c>
      <c r="J88" s="5">
        <v>114897117153</v>
      </c>
      <c r="K88" s="5">
        <v>119775465893</v>
      </c>
      <c r="L88" s="5">
        <v>153262347345</v>
      </c>
      <c r="M88" s="5">
        <v>128453278883</v>
      </c>
      <c r="N88" s="5">
        <v>132542684971</v>
      </c>
      <c r="O88" s="5">
        <v>94634433975</v>
      </c>
    </row>
    <row r="89" spans="3:15" x14ac:dyDescent="0.35">
      <c r="C89" t="s">
        <v>110</v>
      </c>
    </row>
    <row r="90" spans="3:15" x14ac:dyDescent="0.35">
      <c r="C90" t="s">
        <v>474</v>
      </c>
      <c r="D90" s="5">
        <v>61123649232</v>
      </c>
      <c r="E90" s="5">
        <v>61123649232</v>
      </c>
      <c r="F90" s="5">
        <v>61123649232</v>
      </c>
      <c r="G90" s="5">
        <v>61123649232</v>
      </c>
      <c r="I90" s="5">
        <v>61123649232</v>
      </c>
      <c r="J90" s="5">
        <v>61123649232</v>
      </c>
      <c r="K90" s="5">
        <v>68004159232</v>
      </c>
      <c r="L90" s="5">
        <v>40598649232</v>
      </c>
      <c r="M90" s="5">
        <v>85119130341</v>
      </c>
      <c r="N90" s="5">
        <v>82783320591</v>
      </c>
      <c r="O90" s="5">
        <v>20710225647</v>
      </c>
    </row>
    <row r="91" spans="3:15" x14ac:dyDescent="0.35">
      <c r="C91" t="s">
        <v>112</v>
      </c>
      <c r="D91" s="5">
        <v>865186791</v>
      </c>
      <c r="E91" s="5">
        <v>915727291</v>
      </c>
      <c r="F91" s="5">
        <v>966309456</v>
      </c>
      <c r="G91" s="5">
        <v>72259500</v>
      </c>
      <c r="I91" s="5">
        <v>915727291</v>
      </c>
      <c r="J91" s="5">
        <v>102256329</v>
      </c>
      <c r="K91" s="5">
        <v>197066457</v>
      </c>
      <c r="L91" s="5">
        <v>304751565</v>
      </c>
      <c r="M91" s="5">
        <v>312648341</v>
      </c>
      <c r="N91" s="5">
        <v>397727504</v>
      </c>
      <c r="O91" s="5">
        <v>452646699</v>
      </c>
    </row>
    <row r="92" spans="3:15" x14ac:dyDescent="0.35">
      <c r="C92" t="s">
        <v>807</v>
      </c>
      <c r="D92" s="5">
        <v>865186791</v>
      </c>
      <c r="E92" s="5">
        <v>915727291</v>
      </c>
      <c r="F92" s="5">
        <v>966309456</v>
      </c>
      <c r="G92" s="5">
        <v>72259500</v>
      </c>
      <c r="I92" s="5">
        <v>915727291</v>
      </c>
      <c r="J92" s="5">
        <v>102256329</v>
      </c>
      <c r="K92" s="5">
        <v>197066457</v>
      </c>
      <c r="L92" s="5">
        <v>304751565</v>
      </c>
      <c r="M92" s="5">
        <v>312648341</v>
      </c>
      <c r="N92" s="5">
        <v>397727504</v>
      </c>
      <c r="O92" s="5">
        <v>452646699</v>
      </c>
    </row>
    <row r="93" spans="3:15" x14ac:dyDescent="0.35">
      <c r="C93" t="s">
        <v>108</v>
      </c>
    </row>
    <row r="94" spans="3:15" x14ac:dyDescent="0.35">
      <c r="C94" t="s">
        <v>113</v>
      </c>
      <c r="O94" s="5">
        <v>23162000000</v>
      </c>
    </row>
    <row r="95" spans="3:15" x14ac:dyDescent="0.35">
      <c r="C95" t="s">
        <v>115</v>
      </c>
      <c r="D95" s="5">
        <v>92994132845</v>
      </c>
      <c r="E95" s="5">
        <v>93994946109</v>
      </c>
      <c r="F95" s="5">
        <v>94447473885</v>
      </c>
      <c r="G95" s="5">
        <v>93465019959</v>
      </c>
      <c r="I95" s="5">
        <v>93994946109</v>
      </c>
      <c r="J95" s="5">
        <v>93706328861</v>
      </c>
      <c r="K95" s="5">
        <v>102603174358</v>
      </c>
      <c r="L95" s="5">
        <v>112060326197</v>
      </c>
      <c r="M95" s="5">
        <v>137355955323</v>
      </c>
      <c r="N95" s="5">
        <v>102212695544</v>
      </c>
      <c r="O95" s="5">
        <v>51302008993</v>
      </c>
    </row>
    <row r="96" spans="3:15" x14ac:dyDescent="0.35">
      <c r="C96" t="s">
        <v>116</v>
      </c>
      <c r="D96" s="5">
        <v>180784804655</v>
      </c>
      <c r="E96" s="5">
        <v>187123230183</v>
      </c>
      <c r="F96" s="5">
        <v>194911914109</v>
      </c>
      <c r="G96" s="5">
        <v>203331802013</v>
      </c>
      <c r="I96" s="5">
        <v>187123230183</v>
      </c>
      <c r="J96" s="5">
        <v>208603446014</v>
      </c>
      <c r="K96" s="5">
        <v>222378640251</v>
      </c>
      <c r="L96" s="5">
        <v>265322673542</v>
      </c>
      <c r="M96" s="5">
        <v>265809234206</v>
      </c>
      <c r="N96" s="5">
        <v>234755380515</v>
      </c>
      <c r="O96" s="5">
        <v>145936442968</v>
      </c>
    </row>
    <row r="97" spans="3:15" x14ac:dyDescent="0.35">
      <c r="C97" t="s">
        <v>117</v>
      </c>
    </row>
    <row r="98" spans="3:15" x14ac:dyDescent="0.35">
      <c r="C98" t="s">
        <v>118</v>
      </c>
    </row>
    <row r="99" spans="3:15" x14ac:dyDescent="0.35">
      <c r="C99" t="s">
        <v>119</v>
      </c>
      <c r="D99" s="5">
        <v>44973672315</v>
      </c>
      <c r="E99" s="5">
        <v>51796044990</v>
      </c>
      <c r="F99" s="5">
        <v>54327363710</v>
      </c>
      <c r="G99" s="5">
        <v>70501562722</v>
      </c>
      <c r="I99" s="5">
        <v>51796044990</v>
      </c>
      <c r="J99" s="5">
        <v>73529420559</v>
      </c>
      <c r="K99" s="5">
        <v>89952149368</v>
      </c>
      <c r="L99" s="5">
        <v>136445386663</v>
      </c>
      <c r="M99" s="5">
        <v>128670378862</v>
      </c>
      <c r="N99" s="5">
        <v>100979827779</v>
      </c>
      <c r="O99" s="5">
        <v>53596482426</v>
      </c>
    </row>
    <row r="100" spans="3:15" x14ac:dyDescent="0.35">
      <c r="C100" t="s">
        <v>125</v>
      </c>
      <c r="D100" s="5">
        <v>7719668878</v>
      </c>
      <c r="E100" s="5">
        <v>8699668878</v>
      </c>
      <c r="F100" s="5">
        <v>4259200000</v>
      </c>
      <c r="G100" s="5">
        <v>10159742005</v>
      </c>
      <c r="I100" s="5">
        <v>8699668878</v>
      </c>
      <c r="J100" s="5">
        <v>12441008671</v>
      </c>
      <c r="K100" s="5">
        <v>7784031877</v>
      </c>
      <c r="L100" s="5">
        <v>8752247666</v>
      </c>
      <c r="M100" s="5">
        <v>4484220000</v>
      </c>
    </row>
    <row r="101" spans="3:15" x14ac:dyDescent="0.35">
      <c r="C101" t="s">
        <v>120</v>
      </c>
    </row>
    <row r="102" spans="3:15" x14ac:dyDescent="0.35">
      <c r="C102" t="s">
        <v>286</v>
      </c>
      <c r="D102" s="5">
        <v>519488870</v>
      </c>
      <c r="E102" s="5">
        <v>738767117</v>
      </c>
      <c r="F102" s="5">
        <v>879908482</v>
      </c>
      <c r="G102" s="5">
        <v>1060709057</v>
      </c>
      <c r="I102" s="5">
        <v>738767117</v>
      </c>
      <c r="J102" s="5">
        <v>1000496977</v>
      </c>
      <c r="K102" s="5">
        <v>3018520582</v>
      </c>
      <c r="L102" s="5">
        <v>2948889288</v>
      </c>
      <c r="M102" s="5">
        <v>1570534016</v>
      </c>
      <c r="N102" s="5">
        <v>5960056662</v>
      </c>
      <c r="O102" s="5">
        <v>13489222133</v>
      </c>
    </row>
    <row r="103" spans="3:15" x14ac:dyDescent="0.35">
      <c r="C103" t="s">
        <v>123</v>
      </c>
      <c r="D103" s="5">
        <v>106654931</v>
      </c>
      <c r="E103" s="5">
        <v>192154810</v>
      </c>
      <c r="F103" s="5">
        <v>272976259</v>
      </c>
      <c r="G103" s="5">
        <v>272976259</v>
      </c>
      <c r="I103" s="5">
        <v>192154810</v>
      </c>
      <c r="J103" s="5">
        <v>272976259</v>
      </c>
      <c r="K103" s="5">
        <v>231594166</v>
      </c>
      <c r="L103" s="5">
        <v>233602409</v>
      </c>
      <c r="M103" s="5">
        <v>319679454</v>
      </c>
      <c r="N103" s="5">
        <v>79229821</v>
      </c>
      <c r="O103" s="5">
        <v>50000000</v>
      </c>
    </row>
    <row r="104" spans="3:15" x14ac:dyDescent="0.35">
      <c r="C104" t="s">
        <v>121</v>
      </c>
      <c r="D104" s="5">
        <v>417003513</v>
      </c>
      <c r="E104" s="5">
        <v>417744476</v>
      </c>
      <c r="F104" s="5">
        <v>117003516</v>
      </c>
      <c r="G104" s="5">
        <v>117744479</v>
      </c>
      <c r="I104" s="5">
        <v>417744476</v>
      </c>
      <c r="J104" s="5">
        <v>175930961</v>
      </c>
    </row>
    <row r="105" spans="3:15" x14ac:dyDescent="0.35">
      <c r="C105" t="s">
        <v>122</v>
      </c>
      <c r="D105" s="5">
        <v>14637371612</v>
      </c>
      <c r="E105" s="5">
        <v>14542162619</v>
      </c>
      <c r="F105" s="5">
        <v>12540717223</v>
      </c>
      <c r="G105" s="5">
        <v>12647190596</v>
      </c>
      <c r="I105" s="5">
        <v>14542162619</v>
      </c>
      <c r="J105" s="5">
        <v>12694525663</v>
      </c>
      <c r="K105" s="5">
        <v>10600483125</v>
      </c>
      <c r="L105" s="5">
        <v>11535286368</v>
      </c>
      <c r="M105" s="5">
        <v>6855255273</v>
      </c>
      <c r="N105" s="5">
        <v>9880401096</v>
      </c>
      <c r="O105" s="5">
        <v>5890175852</v>
      </c>
    </row>
    <row r="106" spans="3:15" x14ac:dyDescent="0.35">
      <c r="C106" t="s">
        <v>124</v>
      </c>
    </row>
    <row r="107" spans="3:15" x14ac:dyDescent="0.35">
      <c r="C107" t="s">
        <v>288</v>
      </c>
      <c r="D107" s="5">
        <v>2276500000</v>
      </c>
      <c r="E107" s="5">
        <v>2276500000</v>
      </c>
      <c r="F107" s="5">
        <v>7474622006</v>
      </c>
      <c r="I107" s="5">
        <v>2276500000</v>
      </c>
      <c r="J107" s="5">
        <v>3144700000</v>
      </c>
      <c r="K107" s="5">
        <v>1052127512</v>
      </c>
      <c r="L107" s="5">
        <v>1843200000</v>
      </c>
      <c r="M107" s="5">
        <v>17137961400</v>
      </c>
      <c r="N107" s="5">
        <v>19237115325</v>
      </c>
      <c r="O107" s="5">
        <v>35155232247</v>
      </c>
    </row>
    <row r="108" spans="3:15" x14ac:dyDescent="0.35">
      <c r="C108" t="s">
        <v>542</v>
      </c>
      <c r="D108" s="5">
        <v>551314741</v>
      </c>
      <c r="E108" s="5">
        <v>364229728</v>
      </c>
      <c r="I108" s="5">
        <v>364229728</v>
      </c>
      <c r="N108" s="5">
        <v>17116966</v>
      </c>
      <c r="O108" s="5">
        <v>114923501</v>
      </c>
    </row>
    <row r="109" spans="3:15" x14ac:dyDescent="0.35">
      <c r="C109" t="s">
        <v>126</v>
      </c>
      <c r="D109" s="5">
        <v>1258800000</v>
      </c>
      <c r="E109" s="5">
        <v>3079427013</v>
      </c>
      <c r="F109" s="5">
        <v>5334269864</v>
      </c>
      <c r="G109" s="5">
        <v>6216100001</v>
      </c>
      <c r="I109" s="5">
        <v>3079427013</v>
      </c>
      <c r="J109" s="5">
        <v>3583300000</v>
      </c>
      <c r="K109" s="5">
        <v>7301530146</v>
      </c>
      <c r="L109" s="5">
        <v>21426686657</v>
      </c>
      <c r="M109" s="5">
        <v>12046127224</v>
      </c>
      <c r="N109" s="5">
        <v>25117806535</v>
      </c>
      <c r="O109" s="5">
        <v>13043974791</v>
      </c>
    </row>
    <row r="110" spans="3:15" x14ac:dyDescent="0.35">
      <c r="C110" t="s">
        <v>127</v>
      </c>
      <c r="D110" s="5">
        <v>3049978741</v>
      </c>
      <c r="E110" s="5">
        <v>2862893728</v>
      </c>
      <c r="F110" s="5">
        <v>7662850006</v>
      </c>
      <c r="G110" s="5">
        <v>188228000</v>
      </c>
      <c r="I110" s="5">
        <v>2862893728</v>
      </c>
      <c r="J110" s="5">
        <v>3332928000</v>
      </c>
      <c r="K110" s="5">
        <v>1209630512</v>
      </c>
      <c r="L110" s="5">
        <v>1952395000</v>
      </c>
      <c r="M110" s="5">
        <v>17237922400</v>
      </c>
      <c r="N110" s="5">
        <v>19378602291</v>
      </c>
      <c r="O110" s="5">
        <v>35556893748</v>
      </c>
    </row>
    <row r="111" spans="3:15" x14ac:dyDescent="0.35">
      <c r="C111" t="s">
        <v>128</v>
      </c>
      <c r="D111" s="5">
        <v>3049978741</v>
      </c>
      <c r="E111" s="5">
        <v>2862893728</v>
      </c>
      <c r="F111" s="5">
        <v>7662850006</v>
      </c>
      <c r="G111" s="5">
        <v>188228000</v>
      </c>
      <c r="I111" s="5">
        <v>2862893728</v>
      </c>
      <c r="J111" s="5">
        <v>3332928000</v>
      </c>
      <c r="K111" s="5">
        <v>1209630512</v>
      </c>
      <c r="L111" s="5">
        <v>1952395000</v>
      </c>
      <c r="M111" s="5">
        <v>17237922400</v>
      </c>
      <c r="N111" s="5">
        <v>19378602291</v>
      </c>
      <c r="O111" s="5">
        <v>35556893748</v>
      </c>
    </row>
    <row r="112" spans="3:15" x14ac:dyDescent="0.35">
      <c r="C112" t="s">
        <v>129</v>
      </c>
    </row>
    <row r="113" spans="2:15" x14ac:dyDescent="0.35">
      <c r="C113" t="s">
        <v>130</v>
      </c>
      <c r="D113" s="5">
        <v>2827814741</v>
      </c>
      <c r="E113" s="5">
        <v>2640729728</v>
      </c>
      <c r="F113" s="5">
        <v>7474622006</v>
      </c>
      <c r="I113" s="5">
        <v>2640729728</v>
      </c>
      <c r="J113" s="5">
        <v>3144700000</v>
      </c>
      <c r="K113" s="5">
        <v>1052127512</v>
      </c>
      <c r="L113" s="5">
        <v>1843200000</v>
      </c>
      <c r="M113" s="5">
        <v>17137961400</v>
      </c>
      <c r="N113" s="5">
        <v>19254232291</v>
      </c>
      <c r="O113" s="5">
        <v>35270155748</v>
      </c>
    </row>
    <row r="114" spans="2:15" x14ac:dyDescent="0.35">
      <c r="C114" t="s">
        <v>570</v>
      </c>
      <c r="O114" s="5">
        <v>200000000</v>
      </c>
    </row>
    <row r="115" spans="2:15" x14ac:dyDescent="0.35">
      <c r="C115" t="s">
        <v>132</v>
      </c>
      <c r="D115" s="5">
        <v>48023651056</v>
      </c>
      <c r="E115" s="5">
        <v>54658938718</v>
      </c>
      <c r="F115" s="5">
        <v>61990213716</v>
      </c>
      <c r="G115" s="5">
        <v>70689790722</v>
      </c>
      <c r="I115" s="5">
        <v>54658938718</v>
      </c>
      <c r="J115" s="5">
        <v>76862348559</v>
      </c>
      <c r="K115" s="5">
        <v>91161779880</v>
      </c>
      <c r="L115" s="5">
        <v>138397781663</v>
      </c>
      <c r="M115" s="5">
        <v>145908301262</v>
      </c>
      <c r="N115" s="5">
        <v>120358430070</v>
      </c>
      <c r="O115" s="5">
        <v>89153376174</v>
      </c>
    </row>
    <row r="116" spans="2:15" x14ac:dyDescent="0.35">
      <c r="C116" t="s">
        <v>133</v>
      </c>
    </row>
    <row r="117" spans="2:15" x14ac:dyDescent="0.35">
      <c r="C117" t="s">
        <v>134</v>
      </c>
      <c r="D117" s="5">
        <v>78750000000</v>
      </c>
      <c r="E117" s="5">
        <v>78750000000</v>
      </c>
      <c r="F117" s="5">
        <v>78750000000</v>
      </c>
      <c r="G117" s="5">
        <v>78750000000</v>
      </c>
      <c r="I117" s="5">
        <v>78750000000</v>
      </c>
      <c r="J117" s="5">
        <v>78750000000</v>
      </c>
      <c r="K117" s="5">
        <v>78750000000</v>
      </c>
      <c r="L117" s="5">
        <v>78750000000</v>
      </c>
      <c r="M117" s="5">
        <v>78750000000</v>
      </c>
      <c r="N117" s="5">
        <v>78750000000</v>
      </c>
      <c r="O117" s="5">
        <v>63000000000</v>
      </c>
    </row>
    <row r="118" spans="2:15" x14ac:dyDescent="0.35">
      <c r="C118" t="s">
        <v>135</v>
      </c>
      <c r="D118" s="5">
        <v>40588033379</v>
      </c>
      <c r="E118" s="5">
        <v>40588033379</v>
      </c>
      <c r="F118" s="5">
        <v>40588033379</v>
      </c>
      <c r="G118" s="5">
        <v>40588033379</v>
      </c>
      <c r="I118" s="5">
        <v>40588033379</v>
      </c>
      <c r="J118" s="5">
        <v>40588033379</v>
      </c>
      <c r="K118" s="5">
        <v>40588033379</v>
      </c>
      <c r="L118" s="5">
        <v>40588033379</v>
      </c>
      <c r="M118" s="5">
        <v>40588033379</v>
      </c>
      <c r="N118" s="5">
        <v>40588033379</v>
      </c>
    </row>
    <row r="119" spans="2:15" x14ac:dyDescent="0.35">
      <c r="C119" t="s">
        <v>136</v>
      </c>
      <c r="D119" s="5">
        <v>13313492056</v>
      </c>
      <c r="E119" s="5">
        <v>13016332342</v>
      </c>
      <c r="F119" s="5">
        <v>13474282743</v>
      </c>
      <c r="G119" s="5">
        <v>13194394493</v>
      </c>
      <c r="I119" s="5">
        <v>13016332342</v>
      </c>
      <c r="J119" s="5">
        <v>12293099929</v>
      </c>
      <c r="K119" s="5">
        <v>11768870126</v>
      </c>
      <c r="L119" s="5">
        <v>7476915715</v>
      </c>
      <c r="M119" s="5">
        <v>452950726</v>
      </c>
      <c r="N119" s="5">
        <v>-4951083418</v>
      </c>
      <c r="O119" s="5">
        <v>-6226934204</v>
      </c>
    </row>
    <row r="120" spans="2:15" x14ac:dyDescent="0.35">
      <c r="C120" t="s">
        <v>137</v>
      </c>
      <c r="D120" s="5">
        <v>775000000</v>
      </c>
      <c r="E120" s="5">
        <v>775000000</v>
      </c>
      <c r="F120" s="5">
        <v>775000000</v>
      </c>
      <c r="G120" s="5">
        <v>775000000</v>
      </c>
      <c r="I120" s="5">
        <v>775000000</v>
      </c>
    </row>
    <row r="121" spans="2:15" x14ac:dyDescent="0.35">
      <c r="C121" t="s">
        <v>138</v>
      </c>
      <c r="D121" s="5">
        <v>12538492056</v>
      </c>
      <c r="E121" s="5">
        <v>12241332342</v>
      </c>
      <c r="F121" s="5">
        <v>12699282743</v>
      </c>
      <c r="G121" s="5">
        <v>12419394493</v>
      </c>
      <c r="I121" s="5">
        <v>12241332342</v>
      </c>
    </row>
    <row r="122" spans="2:15" x14ac:dyDescent="0.35">
      <c r="C122" t="s">
        <v>139</v>
      </c>
      <c r="D122" s="5">
        <v>13313492056</v>
      </c>
      <c r="E122" s="5">
        <v>13016332342</v>
      </c>
      <c r="F122" s="5">
        <v>13474282743</v>
      </c>
      <c r="G122" s="5">
        <v>13194394493</v>
      </c>
      <c r="I122" s="5">
        <v>13016332342</v>
      </c>
      <c r="J122" s="5">
        <v>12293099929</v>
      </c>
      <c r="K122" s="5">
        <v>11768870126</v>
      </c>
      <c r="L122" s="5">
        <v>7476915715</v>
      </c>
      <c r="M122" s="5">
        <v>452950726</v>
      </c>
      <c r="N122" s="5">
        <v>-4951083418</v>
      </c>
      <c r="O122" s="5">
        <v>-6226934204</v>
      </c>
    </row>
    <row r="123" spans="2:15" x14ac:dyDescent="0.35">
      <c r="C123" t="s">
        <v>291</v>
      </c>
      <c r="D123" s="5">
        <v>109628164</v>
      </c>
      <c r="E123" s="5">
        <v>109925744</v>
      </c>
      <c r="F123" s="5">
        <v>109384271</v>
      </c>
      <c r="G123" s="5">
        <v>109583419</v>
      </c>
      <c r="I123" s="5">
        <v>109925744</v>
      </c>
      <c r="J123" s="5">
        <v>109964147</v>
      </c>
      <c r="K123" s="5">
        <v>109956866</v>
      </c>
      <c r="L123" s="5">
        <v>109942785</v>
      </c>
      <c r="M123" s="5">
        <v>109948839</v>
      </c>
      <c r="N123" s="5">
        <v>10000484</v>
      </c>
      <c r="O123" s="5">
        <v>10000998</v>
      </c>
    </row>
    <row r="124" spans="2:15" x14ac:dyDescent="0.35">
      <c r="C124" t="s">
        <v>9</v>
      </c>
      <c r="D124" s="5">
        <v>132761153599</v>
      </c>
      <c r="E124" s="5">
        <v>132464291465</v>
      </c>
      <c r="F124" s="5">
        <v>132921700393</v>
      </c>
      <c r="G124" s="5">
        <v>132642011291</v>
      </c>
      <c r="I124" s="5">
        <v>132464291465</v>
      </c>
      <c r="J124" s="5">
        <v>131741097455</v>
      </c>
      <c r="K124" s="5">
        <v>131216860371</v>
      </c>
      <c r="L124" s="5">
        <v>126924891879</v>
      </c>
      <c r="M124" s="5">
        <v>119900932944</v>
      </c>
      <c r="N124" s="5">
        <v>114396950445</v>
      </c>
      <c r="O124" s="5">
        <v>56783066794</v>
      </c>
    </row>
    <row r="125" spans="2:15" x14ac:dyDescent="0.35">
      <c r="C125" t="s">
        <v>140</v>
      </c>
      <c r="D125" s="5">
        <v>180784804655</v>
      </c>
      <c r="E125" s="5">
        <v>187123230183</v>
      </c>
      <c r="F125" s="5">
        <v>194911914109</v>
      </c>
      <c r="G125" s="5">
        <v>203331802013</v>
      </c>
      <c r="I125" s="5">
        <v>187123230183</v>
      </c>
      <c r="J125" s="5">
        <v>208603446014</v>
      </c>
      <c r="K125" s="5">
        <v>222378640251</v>
      </c>
      <c r="L125" s="5">
        <v>265322673542</v>
      </c>
      <c r="M125" s="5">
        <v>265809234206</v>
      </c>
      <c r="N125" s="5">
        <v>234755380515</v>
      </c>
      <c r="O125" s="5">
        <v>145936442968</v>
      </c>
    </row>
    <row r="126" spans="2:15" x14ac:dyDescent="0.35">
      <c r="C126" t="s">
        <v>141</v>
      </c>
      <c r="D126" s="5">
        <v>1575000000</v>
      </c>
      <c r="E126" s="5">
        <v>1575000000</v>
      </c>
      <c r="F126" s="5">
        <v>1575000000</v>
      </c>
      <c r="G126" s="5">
        <v>1575000000</v>
      </c>
      <c r="I126" s="5">
        <v>1575000000</v>
      </c>
      <c r="J126" s="5">
        <v>1575000000</v>
      </c>
      <c r="K126" s="5">
        <v>1575000000</v>
      </c>
      <c r="L126" s="5">
        <v>787500000</v>
      </c>
      <c r="M126" s="5">
        <v>787500000</v>
      </c>
      <c r="N126" s="5">
        <v>787500000</v>
      </c>
      <c r="O126" s="5">
        <v>630000000</v>
      </c>
    </row>
    <row r="128" spans="2:15" x14ac:dyDescent="0.35">
      <c r="B128" t="s">
        <v>142</v>
      </c>
      <c r="C128" t="s">
        <v>143</v>
      </c>
      <c r="D128" s="5">
        <v>2094736250</v>
      </c>
      <c r="E128" s="5">
        <v>1947053059</v>
      </c>
      <c r="F128" s="5">
        <v>-593757043</v>
      </c>
      <c r="G128" s="5">
        <v>-1922538972</v>
      </c>
      <c r="I128" s="5">
        <v>754256789</v>
      </c>
      <c r="J128" s="5">
        <v>342787344</v>
      </c>
      <c r="K128" s="5">
        <v>20269533686</v>
      </c>
      <c r="L128" s="5">
        <v>14551162782</v>
      </c>
      <c r="M128" s="5">
        <v>16991914547</v>
      </c>
      <c r="N128" s="5">
        <v>-6397500566</v>
      </c>
      <c r="O128" s="5">
        <v>-28562003876</v>
      </c>
    </row>
    <row r="129" spans="3:15" x14ac:dyDescent="0.35">
      <c r="C129" t="s">
        <v>292</v>
      </c>
      <c r="D129" s="5">
        <v>4674539729</v>
      </c>
      <c r="E129" s="5">
        <v>-1345806735</v>
      </c>
      <c r="F129" s="5">
        <v>998234864</v>
      </c>
      <c r="G129" s="5">
        <v>5869722287</v>
      </c>
      <c r="I129" s="5">
        <v>13825260172</v>
      </c>
      <c r="J129" s="5">
        <v>24381449736</v>
      </c>
      <c r="K129" s="5">
        <v>48823751684</v>
      </c>
      <c r="L129" s="5">
        <v>66636064832</v>
      </c>
      <c r="M129" s="5">
        <v>69982808218</v>
      </c>
      <c r="N129" s="5">
        <v>54745756038</v>
      </c>
      <c r="O129" s="5">
        <v>22951479487</v>
      </c>
    </row>
    <row r="130" spans="3:15" x14ac:dyDescent="0.35">
      <c r="C130" t="s">
        <v>145</v>
      </c>
      <c r="D130" s="5">
        <v>-2041319668</v>
      </c>
      <c r="E130" s="5">
        <v>1568028496</v>
      </c>
      <c r="F130" s="5">
        <v>2608087371</v>
      </c>
      <c r="G130" s="5">
        <v>-7069379162</v>
      </c>
      <c r="I130" s="5">
        <v>-8168822881</v>
      </c>
      <c r="J130" s="5">
        <v>-18328104649</v>
      </c>
      <c r="K130" s="5">
        <v>-13904420877</v>
      </c>
      <c r="L130" s="5">
        <v>-32981931521</v>
      </c>
      <c r="M130" s="5">
        <v>-30394076628</v>
      </c>
      <c r="N130" s="5">
        <v>-53523606472</v>
      </c>
      <c r="O130" s="5">
        <v>-46756815682</v>
      </c>
    </row>
    <row r="131" spans="3:15" x14ac:dyDescent="0.35">
      <c r="C131" t="s">
        <v>293</v>
      </c>
      <c r="K131" s="5">
        <v>-3869651126</v>
      </c>
      <c r="L131" s="5">
        <v>-4323853335</v>
      </c>
      <c r="M131" s="5">
        <v>-3237511586</v>
      </c>
      <c r="N131" s="5">
        <v>-3318740366</v>
      </c>
      <c r="O131" s="5">
        <v>-1201214860</v>
      </c>
    </row>
    <row r="132" spans="3:15" x14ac:dyDescent="0.35">
      <c r="C132" t="s">
        <v>1410</v>
      </c>
      <c r="D132" s="5">
        <v>-253406003</v>
      </c>
      <c r="E132" s="5">
        <v>1890028950</v>
      </c>
      <c r="F132" s="5">
        <v>-3694216542</v>
      </c>
      <c r="G132" s="5">
        <v>-356980352</v>
      </c>
      <c r="I132" s="5">
        <v>-3491691163</v>
      </c>
      <c r="J132" s="5">
        <v>-4361859259</v>
      </c>
      <c r="K132" s="5">
        <v>-7486643077</v>
      </c>
      <c r="L132" s="5">
        <v>-10598889141</v>
      </c>
      <c r="M132" s="5">
        <v>-13207857705</v>
      </c>
      <c r="N132" s="5">
        <v>-4300909766</v>
      </c>
      <c r="O132" s="5">
        <v>-3555452821</v>
      </c>
    </row>
    <row r="133" spans="3:15" x14ac:dyDescent="0.35">
      <c r="C133" t="s">
        <v>149</v>
      </c>
      <c r="D133" s="5">
        <v>12120945</v>
      </c>
      <c r="E133" s="5">
        <v>336816426</v>
      </c>
      <c r="F133" s="5">
        <v>15356574</v>
      </c>
      <c r="G133" s="5">
        <v>13587949</v>
      </c>
      <c r="I133" s="5">
        <v>402598045</v>
      </c>
      <c r="J133" s="5">
        <v>526984674</v>
      </c>
      <c r="K133" s="5">
        <v>652381106</v>
      </c>
      <c r="L133" s="5">
        <v>885311647</v>
      </c>
      <c r="M133" s="5">
        <v>552743209</v>
      </c>
    </row>
    <row r="134" spans="3:15" x14ac:dyDescent="0.35">
      <c r="C134" t="s">
        <v>545</v>
      </c>
      <c r="D134" s="5">
        <v>-297198753</v>
      </c>
      <c r="E134" s="5">
        <v>-502014078</v>
      </c>
      <c r="F134" s="5">
        <v>-521219310</v>
      </c>
      <c r="G134" s="5">
        <v>-379489694</v>
      </c>
      <c r="I134" s="5">
        <v>-1813087384</v>
      </c>
      <c r="J134" s="5">
        <v>-1875683158</v>
      </c>
      <c r="K134" s="5">
        <v>-3945884024</v>
      </c>
      <c r="L134" s="5">
        <v>-5065539700</v>
      </c>
      <c r="M134" s="5">
        <v>-6704190961</v>
      </c>
    </row>
    <row r="135" spans="3:15" x14ac:dyDescent="0.35">
      <c r="C135" t="s">
        <v>150</v>
      </c>
      <c r="D135" s="5">
        <v>-2589400000</v>
      </c>
      <c r="E135" s="5">
        <v>-2648266251</v>
      </c>
      <c r="F135" s="5">
        <v>8464864</v>
      </c>
      <c r="G135" s="5">
        <v>-937819999</v>
      </c>
      <c r="I135" s="5">
        <v>-5432968052</v>
      </c>
      <c r="J135" s="5">
        <v>3031319136</v>
      </c>
      <c r="K135" s="5">
        <v>-15884444788</v>
      </c>
      <c r="L135" s="5">
        <v>-1646174301</v>
      </c>
      <c r="M135" s="5">
        <v>-10603730202</v>
      </c>
      <c r="N135" s="5">
        <v>53470941666</v>
      </c>
      <c r="O135" s="5">
        <v>61726586282</v>
      </c>
    </row>
    <row r="136" spans="3:15" x14ac:dyDescent="0.35">
      <c r="C136" t="s">
        <v>151</v>
      </c>
      <c r="F136" s="5">
        <v>-266215000</v>
      </c>
      <c r="I136" s="5">
        <v>-266215000</v>
      </c>
      <c r="K136" s="5">
        <v>-7130510000</v>
      </c>
      <c r="L136" s="5">
        <v>-20880648000</v>
      </c>
      <c r="M136" s="5">
        <v>-3367414148</v>
      </c>
      <c r="N136" s="5">
        <v>-40828046370</v>
      </c>
      <c r="O136" s="5">
        <v>-32628881025</v>
      </c>
    </row>
    <row r="137" spans="3:15" x14ac:dyDescent="0.35">
      <c r="C137" t="s">
        <v>483</v>
      </c>
      <c r="K137" s="5">
        <v>-7090510000</v>
      </c>
      <c r="L137" s="5">
        <v>-1500000000</v>
      </c>
      <c r="M137" s="5">
        <v>-2335809750</v>
      </c>
      <c r="N137" s="5">
        <v>-40763700000</v>
      </c>
      <c r="O137" s="5">
        <v>-8469181025</v>
      </c>
    </row>
    <row r="138" spans="3:15" x14ac:dyDescent="0.35">
      <c r="C138" t="s">
        <v>1411</v>
      </c>
      <c r="K138" s="5">
        <v>-40000000</v>
      </c>
      <c r="L138" s="5">
        <v>-19275000000</v>
      </c>
      <c r="M138" s="5">
        <v>-1000000000</v>
      </c>
    </row>
    <row r="139" spans="3:15" x14ac:dyDescent="0.35">
      <c r="C139" t="s">
        <v>155</v>
      </c>
      <c r="F139" s="5">
        <v>-266215000</v>
      </c>
      <c r="I139" s="5">
        <v>-266215000</v>
      </c>
      <c r="L139" s="5">
        <v>-105648000</v>
      </c>
      <c r="M139" s="5">
        <v>-31604398</v>
      </c>
      <c r="N139" s="5">
        <v>-64346370</v>
      </c>
      <c r="O139" s="5">
        <v>-7700000</v>
      </c>
    </row>
    <row r="140" spans="3:15" x14ac:dyDescent="0.35">
      <c r="C140" t="s">
        <v>631</v>
      </c>
      <c r="O140" s="5">
        <v>-990000000</v>
      </c>
    </row>
    <row r="141" spans="3:15" x14ac:dyDescent="0.35">
      <c r="C141" t="s">
        <v>158</v>
      </c>
      <c r="O141" s="5">
        <v>-23162000000</v>
      </c>
    </row>
    <row r="142" spans="3:15" x14ac:dyDescent="0.35">
      <c r="C142" t="s">
        <v>164</v>
      </c>
      <c r="D142" s="5">
        <v>-2589400000</v>
      </c>
      <c r="E142" s="5">
        <v>-2648266251</v>
      </c>
      <c r="F142" s="5">
        <v>8464864</v>
      </c>
      <c r="G142" s="5">
        <v>-937819999</v>
      </c>
      <c r="I142" s="5">
        <v>-5432968052</v>
      </c>
      <c r="J142" s="5">
        <v>3031319136</v>
      </c>
      <c r="K142" s="5">
        <v>-15884444788</v>
      </c>
      <c r="L142" s="5">
        <v>-1646174301</v>
      </c>
      <c r="M142" s="5">
        <v>-10603730202</v>
      </c>
      <c r="N142" s="5">
        <v>53470941666</v>
      </c>
      <c r="O142" s="5">
        <v>61726586282</v>
      </c>
    </row>
    <row r="143" spans="3:15" x14ac:dyDescent="0.35">
      <c r="C143" t="s">
        <v>173</v>
      </c>
      <c r="N143" s="5">
        <v>56338033379</v>
      </c>
    </row>
    <row r="144" spans="3:15" x14ac:dyDescent="0.35">
      <c r="C144" t="s">
        <v>562</v>
      </c>
      <c r="E144" s="5">
        <v>29915136</v>
      </c>
      <c r="F144" s="5">
        <v>-29915136</v>
      </c>
      <c r="K144" s="5">
        <v>-4157815789</v>
      </c>
      <c r="L144" s="5">
        <v>-7851731979</v>
      </c>
    </row>
    <row r="145" spans="2:15" x14ac:dyDescent="0.35">
      <c r="C145" t="s">
        <v>377</v>
      </c>
      <c r="M145" s="5">
        <v>100000000</v>
      </c>
    </row>
    <row r="146" spans="2:15" x14ac:dyDescent="0.35">
      <c r="C146" t="s">
        <v>125</v>
      </c>
      <c r="D146" s="5">
        <v>-2589400000</v>
      </c>
      <c r="F146" s="5">
        <v>2793166665</v>
      </c>
      <c r="G146" s="5">
        <v>-937819999</v>
      </c>
      <c r="K146" s="5">
        <v>3189600000</v>
      </c>
      <c r="L146" s="5">
        <v>12119759645</v>
      </c>
      <c r="M146" s="5">
        <v>4484220000</v>
      </c>
    </row>
    <row r="147" spans="2:15" x14ac:dyDescent="0.35">
      <c r="C147" t="s">
        <v>321</v>
      </c>
      <c r="J147" s="5">
        <v>13005200109</v>
      </c>
      <c r="K147" s="5">
        <v>9288000000</v>
      </c>
      <c r="L147" s="5">
        <v>6456306193</v>
      </c>
    </row>
    <row r="148" spans="2:15" x14ac:dyDescent="0.35">
      <c r="C148" t="s">
        <v>323</v>
      </c>
      <c r="E148" s="5">
        <v>-3741339793</v>
      </c>
      <c r="I148" s="5">
        <v>-3741339793</v>
      </c>
      <c r="J148" s="5">
        <v>-9973880973</v>
      </c>
    </row>
    <row r="149" spans="2:15" x14ac:dyDescent="0.35">
      <c r="C149" t="s">
        <v>536</v>
      </c>
      <c r="N149" s="5">
        <v>-200000000</v>
      </c>
      <c r="O149" s="5">
        <v>-18882416596</v>
      </c>
    </row>
    <row r="150" spans="2:15" x14ac:dyDescent="0.35">
      <c r="C150" t="s">
        <v>375</v>
      </c>
      <c r="O150" s="5">
        <v>200000000</v>
      </c>
    </row>
    <row r="151" spans="2:15" x14ac:dyDescent="0.35">
      <c r="C151" t="s">
        <v>1412</v>
      </c>
      <c r="N151" s="5">
        <v>1275000000</v>
      </c>
      <c r="O151" s="5">
        <v>-1275000000</v>
      </c>
    </row>
    <row r="152" spans="2:15" x14ac:dyDescent="0.35">
      <c r="C152" t="s">
        <v>563</v>
      </c>
      <c r="E152" s="5">
        <v>-108328259</v>
      </c>
      <c r="I152" s="5">
        <v>-108328259</v>
      </c>
      <c r="L152" s="5">
        <v>-17116966</v>
      </c>
      <c r="M152" s="5">
        <v>-97806535</v>
      </c>
      <c r="N152" s="5">
        <v>-89907038</v>
      </c>
      <c r="O152" s="5">
        <v>-82645557</v>
      </c>
    </row>
    <row r="153" spans="2:15" x14ac:dyDescent="0.35">
      <c r="C153" t="s">
        <v>167</v>
      </c>
      <c r="O153" s="5">
        <v>62000000000</v>
      </c>
    </row>
    <row r="154" spans="2:15" x14ac:dyDescent="0.35">
      <c r="C154" t="s">
        <v>1413</v>
      </c>
      <c r="O154" s="5">
        <v>10000000</v>
      </c>
    </row>
    <row r="155" spans="2:15" x14ac:dyDescent="0.35">
      <c r="C155" t="s">
        <v>174</v>
      </c>
      <c r="D155" s="5">
        <v>-494663750</v>
      </c>
      <c r="E155" s="5">
        <v>-701213192</v>
      </c>
      <c r="F155" s="5">
        <v>-851507179</v>
      </c>
      <c r="G155" s="5">
        <v>-2860358971</v>
      </c>
      <c r="I155" s="5">
        <v>-4944926263</v>
      </c>
      <c r="J155" s="5">
        <v>3374106480</v>
      </c>
      <c r="K155" s="5">
        <v>-2745421102</v>
      </c>
      <c r="L155" s="5">
        <v>-7975659519</v>
      </c>
      <c r="M155" s="5">
        <v>3020770197</v>
      </c>
      <c r="N155" s="5">
        <v>6245394730</v>
      </c>
      <c r="O155" s="5">
        <v>535701381</v>
      </c>
    </row>
    <row r="156" spans="2:15" x14ac:dyDescent="0.35">
      <c r="C156" t="s">
        <v>175</v>
      </c>
      <c r="D156" s="5">
        <v>1837644043</v>
      </c>
      <c r="I156" s="5">
        <v>6782570306</v>
      </c>
      <c r="J156" s="5">
        <v>3408463826</v>
      </c>
      <c r="K156" s="5">
        <v>6153884928</v>
      </c>
      <c r="L156" s="5">
        <v>14129544447</v>
      </c>
      <c r="M156" s="5">
        <v>11108774250</v>
      </c>
      <c r="N156" s="5">
        <v>4863379520</v>
      </c>
      <c r="O156" s="5">
        <v>4327678139</v>
      </c>
    </row>
    <row r="157" spans="2:15" x14ac:dyDescent="0.35">
      <c r="C157" t="s">
        <v>176</v>
      </c>
      <c r="D157" s="5">
        <v>1342980293</v>
      </c>
      <c r="E157" s="5">
        <v>-701213192</v>
      </c>
      <c r="F157" s="5">
        <v>-851507179</v>
      </c>
      <c r="G157" s="5">
        <v>-2860358971</v>
      </c>
      <c r="I157" s="5">
        <v>1837644043</v>
      </c>
      <c r="J157" s="5">
        <v>6782570306</v>
      </c>
      <c r="K157" s="5">
        <v>3408463826</v>
      </c>
      <c r="L157" s="5">
        <v>6153884928</v>
      </c>
      <c r="M157" s="5">
        <v>14129544447</v>
      </c>
      <c r="N157" s="5">
        <v>11108774250</v>
      </c>
      <c r="O157" s="5">
        <v>4863379520</v>
      </c>
    </row>
    <row r="159" spans="2:15" x14ac:dyDescent="0.35">
      <c r="B159" t="s">
        <v>177</v>
      </c>
      <c r="C159" t="s">
        <v>11</v>
      </c>
      <c r="D159" s="5">
        <v>1570000000</v>
      </c>
      <c r="E159" s="5">
        <v>1570000000</v>
      </c>
      <c r="F159" s="5">
        <v>1570000000</v>
      </c>
      <c r="G159" s="5">
        <v>1570000000</v>
      </c>
      <c r="I159" s="5">
        <v>1570000000</v>
      </c>
      <c r="J159" s="5">
        <v>1570000000</v>
      </c>
      <c r="K159" s="5">
        <v>1570000000</v>
      </c>
      <c r="L159" s="5">
        <v>790000000</v>
      </c>
      <c r="M159" s="5">
        <v>790000000</v>
      </c>
      <c r="N159" s="5">
        <v>790000000</v>
      </c>
      <c r="O159" s="5">
        <v>630000000</v>
      </c>
    </row>
    <row r="160" spans="2:15" x14ac:dyDescent="0.35">
      <c r="C160" t="s">
        <v>178</v>
      </c>
      <c r="D160" s="6">
        <v>0.19</v>
      </c>
      <c r="E160" s="6">
        <v>-0.3</v>
      </c>
      <c r="F160" s="6">
        <v>0.18</v>
      </c>
      <c r="G160" s="6">
        <v>0.49</v>
      </c>
    </row>
    <row r="161" spans="3:7" x14ac:dyDescent="0.35">
      <c r="C161" t="s">
        <v>179</v>
      </c>
      <c r="D161" s="6">
        <v>1326.32</v>
      </c>
      <c r="E161" s="6">
        <v>-2183.33</v>
      </c>
      <c r="F161" s="6">
        <v>1388.89</v>
      </c>
      <c r="G161" s="6">
        <v>432.65</v>
      </c>
    </row>
    <row r="162" spans="3:7" x14ac:dyDescent="0.35">
      <c r="C162" t="s">
        <v>62</v>
      </c>
      <c r="D162" s="6">
        <v>73.86</v>
      </c>
      <c r="E162" s="6">
        <v>276.95999999999998</v>
      </c>
      <c r="F162" s="6">
        <v>43.33</v>
      </c>
      <c r="G162" s="6">
        <v>38.86</v>
      </c>
    </row>
    <row r="163" spans="3:7" x14ac:dyDescent="0.35">
      <c r="C163" t="s">
        <v>180</v>
      </c>
      <c r="D163" s="5">
        <v>770000000</v>
      </c>
      <c r="E163" s="5">
        <v>-160000000</v>
      </c>
      <c r="F163" s="6">
        <v>1070000000.0000001</v>
      </c>
      <c r="G163" s="5">
        <v>1370000000</v>
      </c>
    </row>
    <row r="164" spans="3:7" x14ac:dyDescent="0.35">
      <c r="C164" t="s">
        <v>181</v>
      </c>
      <c r="D164" s="6">
        <v>1.6000000000000001E-3</v>
      </c>
      <c r="E164" s="6">
        <v>-2.5000000000000001E-3</v>
      </c>
      <c r="F164" s="6">
        <v>1.4000000000000002E-3</v>
      </c>
      <c r="G164" s="6">
        <v>3.8E-3</v>
      </c>
    </row>
    <row r="165" spans="3:7" x14ac:dyDescent="0.35">
      <c r="C165" t="s">
        <v>182</v>
      </c>
      <c r="D165" s="6">
        <v>2.2000000000000001E-3</v>
      </c>
      <c r="E165" s="6">
        <v>-3.5999999999999999E-3</v>
      </c>
      <c r="F165" s="6">
        <v>2.0999999999999999E-3</v>
      </c>
      <c r="G165" s="6">
        <v>5.8999999999999999E-3</v>
      </c>
    </row>
    <row r="166" spans="3:7" x14ac:dyDescent="0.35">
      <c r="C166" t="s">
        <v>183</v>
      </c>
      <c r="D166" s="6">
        <v>5.3E-3</v>
      </c>
      <c r="E166" s="6">
        <v>-1.5E-3</v>
      </c>
      <c r="F166" s="6">
        <v>7.4000000000000003E-3</v>
      </c>
      <c r="G166" s="6">
        <v>1.01E-2</v>
      </c>
    </row>
    <row r="167" spans="3:7" x14ac:dyDescent="0.35">
      <c r="C167" t="s">
        <v>184</v>
      </c>
      <c r="D167" s="6">
        <v>2.41</v>
      </c>
      <c r="E167" s="6">
        <v>-0.42</v>
      </c>
      <c r="F167" s="6">
        <v>1.94</v>
      </c>
      <c r="G167" s="6">
        <v>3.58</v>
      </c>
    </row>
    <row r="168" spans="3:7" x14ac:dyDescent="0.35">
      <c r="C168" t="s">
        <v>185</v>
      </c>
      <c r="D168" s="5">
        <v>133000000000</v>
      </c>
      <c r="E168" s="5">
        <v>132000000000</v>
      </c>
      <c r="F168" s="5">
        <v>133000000000</v>
      </c>
      <c r="G168" s="5">
        <v>133000000000</v>
      </c>
    </row>
    <row r="169" spans="3:7" x14ac:dyDescent="0.35">
      <c r="C169" t="s">
        <v>186</v>
      </c>
      <c r="D169" s="6">
        <v>2.99</v>
      </c>
      <c r="E169" s="6">
        <v>7.79</v>
      </c>
      <c r="F169" s="6">
        <v>2.96</v>
      </c>
      <c r="G169" s="6">
        <v>2.52</v>
      </c>
    </row>
    <row r="170" spans="3:7" x14ac:dyDescent="0.35">
      <c r="C170" t="s">
        <v>187</v>
      </c>
      <c r="D170" s="6">
        <v>84.22</v>
      </c>
      <c r="E170" s="6">
        <v>84.03</v>
      </c>
      <c r="F170" s="6">
        <v>84.33</v>
      </c>
      <c r="G170" s="6">
        <v>84.15</v>
      </c>
    </row>
    <row r="171" spans="3:7" x14ac:dyDescent="0.35">
      <c r="C171" t="s">
        <v>188</v>
      </c>
      <c r="D171" s="6">
        <v>2.99</v>
      </c>
      <c r="E171" s="6">
        <v>7.79</v>
      </c>
      <c r="F171" s="6">
        <v>2.96</v>
      </c>
      <c r="G171" s="6">
        <v>2.52</v>
      </c>
    </row>
    <row r="172" spans="3:7" x14ac:dyDescent="0.35">
      <c r="C172" t="s">
        <v>189</v>
      </c>
      <c r="D172" s="6">
        <v>84.22</v>
      </c>
      <c r="E172" s="6">
        <v>84.03</v>
      </c>
      <c r="F172" s="6">
        <v>84.33</v>
      </c>
      <c r="G172" s="6">
        <v>84.15</v>
      </c>
    </row>
    <row r="173" spans="3:7" x14ac:dyDescent="0.35">
      <c r="C173" t="s">
        <v>190</v>
      </c>
      <c r="D173" s="5">
        <v>9000000000</v>
      </c>
      <c r="E173" s="5">
        <v>12000000000</v>
      </c>
      <c r="F173" s="5">
        <v>10000000000</v>
      </c>
      <c r="G173" s="5">
        <v>16000000000</v>
      </c>
    </row>
    <row r="174" spans="3:7" x14ac:dyDescent="0.35">
      <c r="C174" t="s">
        <v>191</v>
      </c>
      <c r="D174" s="5">
        <v>3000000000</v>
      </c>
      <c r="E174" s="5">
        <v>3000000000</v>
      </c>
      <c r="F174" s="5">
        <v>7000000000</v>
      </c>
    </row>
    <row r="175" spans="3:7" x14ac:dyDescent="0.35">
      <c r="C175" t="s">
        <v>192</v>
      </c>
      <c r="D175" s="5">
        <v>133000000000</v>
      </c>
      <c r="E175" s="5">
        <v>132000000000</v>
      </c>
      <c r="F175" s="5">
        <v>133000000000</v>
      </c>
      <c r="G175" s="5">
        <v>133000000000</v>
      </c>
    </row>
    <row r="176" spans="3:7" x14ac:dyDescent="0.35">
      <c r="C176" t="s">
        <v>23</v>
      </c>
      <c r="D176" s="5">
        <v>12000000000</v>
      </c>
      <c r="E176" s="5">
        <v>14000000000</v>
      </c>
      <c r="F176" s="5">
        <v>17000000000</v>
      </c>
      <c r="G176" s="5">
        <v>16000000000</v>
      </c>
    </row>
    <row r="177" spans="3:15" x14ac:dyDescent="0.35">
      <c r="C177" t="s">
        <v>20</v>
      </c>
      <c r="D177" s="5">
        <v>10000000000</v>
      </c>
      <c r="E177" s="5">
        <v>13000000000</v>
      </c>
      <c r="F177" s="5">
        <v>15000000000</v>
      </c>
      <c r="G177" s="5">
        <v>13000000000</v>
      </c>
    </row>
    <row r="178" spans="3:15" x14ac:dyDescent="0.35">
      <c r="C178" t="s">
        <v>193</v>
      </c>
      <c r="D178" s="5">
        <v>43000000000</v>
      </c>
      <c r="E178" s="5">
        <v>41000000000</v>
      </c>
      <c r="F178" s="5">
        <v>46000000000</v>
      </c>
      <c r="G178" s="5">
        <v>39000000000</v>
      </c>
    </row>
    <row r="179" spans="3:15" x14ac:dyDescent="0.35">
      <c r="C179" t="s">
        <v>194</v>
      </c>
      <c r="D179" s="5">
        <v>2000000000</v>
      </c>
      <c r="E179" s="5">
        <v>2000000000</v>
      </c>
      <c r="F179" s="5">
        <v>-1000000000</v>
      </c>
      <c r="G179" s="5">
        <v>-2000000000</v>
      </c>
    </row>
    <row r="180" spans="3:15" x14ac:dyDescent="0.35">
      <c r="C180" t="s">
        <v>195</v>
      </c>
      <c r="F180" s="5">
        <v>0</v>
      </c>
    </row>
    <row r="181" spans="3:15" x14ac:dyDescent="0.35">
      <c r="C181" t="s">
        <v>12</v>
      </c>
      <c r="D181" s="5">
        <v>2000000000</v>
      </c>
      <c r="E181" s="5">
        <v>2000000000</v>
      </c>
      <c r="F181" s="5">
        <v>-1000000000</v>
      </c>
      <c r="G181" s="5">
        <v>-2000000000</v>
      </c>
    </row>
    <row r="182" spans="3:15" x14ac:dyDescent="0.35">
      <c r="C182" t="s">
        <v>15</v>
      </c>
      <c r="D182" s="6">
        <v>1.33</v>
      </c>
      <c r="E182" s="6">
        <v>1.24</v>
      </c>
      <c r="F182" s="6">
        <v>-0.55000000000000004</v>
      </c>
      <c r="G182" s="6">
        <v>-1.22</v>
      </c>
    </row>
    <row r="183" spans="3:15" x14ac:dyDescent="0.35">
      <c r="C183" t="s">
        <v>47</v>
      </c>
      <c r="I183" s="6">
        <v>0.45</v>
      </c>
      <c r="J183" s="6">
        <v>0.32</v>
      </c>
      <c r="K183" s="6">
        <v>2.73</v>
      </c>
      <c r="L183" s="6">
        <v>8.92</v>
      </c>
      <c r="M183" s="6">
        <v>6.81</v>
      </c>
      <c r="N183" s="6">
        <v>1.59</v>
      </c>
      <c r="O183" s="6">
        <v>6.31</v>
      </c>
    </row>
    <row r="184" spans="3:15" x14ac:dyDescent="0.35">
      <c r="C184" t="s">
        <v>61</v>
      </c>
      <c r="I184" s="6">
        <v>1455.56</v>
      </c>
      <c r="J184" s="6">
        <v>1156.25</v>
      </c>
      <c r="K184" s="6">
        <v>80.59</v>
      </c>
      <c r="L184" s="6">
        <v>37.89</v>
      </c>
      <c r="M184" s="6">
        <v>238.77</v>
      </c>
      <c r="N184" s="6">
        <v>830.19</v>
      </c>
      <c r="O184" s="5">
        <v>0</v>
      </c>
    </row>
    <row r="185" spans="3:15" x14ac:dyDescent="0.35">
      <c r="C185" t="s">
        <v>64</v>
      </c>
      <c r="I185" s="6">
        <v>34.53</v>
      </c>
      <c r="J185" s="6">
        <v>16.940000000000001</v>
      </c>
      <c r="K185" s="6">
        <v>5.48</v>
      </c>
      <c r="L185" s="6">
        <v>3.58</v>
      </c>
      <c r="M185" s="6">
        <v>20.36</v>
      </c>
      <c r="N185" s="6">
        <v>36.04</v>
      </c>
      <c r="O185" s="5">
        <v>0</v>
      </c>
    </row>
    <row r="186" spans="3:15" x14ac:dyDescent="0.35">
      <c r="C186" t="s">
        <v>196</v>
      </c>
      <c r="I186" s="5">
        <v>3000000000</v>
      </c>
      <c r="J186" s="5">
        <v>2770000000</v>
      </c>
      <c r="K186" s="5">
        <v>9430000000</v>
      </c>
      <c r="L186" s="5">
        <v>13280000000</v>
      </c>
      <c r="M186" s="5">
        <v>13250000000</v>
      </c>
      <c r="N186" s="5">
        <v>2350000000</v>
      </c>
      <c r="O186" s="5">
        <v>6200000000</v>
      </c>
    </row>
    <row r="187" spans="3:15" x14ac:dyDescent="0.35">
      <c r="C187" t="s">
        <v>197</v>
      </c>
      <c r="I187" s="6">
        <v>3.8E-3</v>
      </c>
      <c r="J187" s="6">
        <v>2.3999999999999998E-3</v>
      </c>
      <c r="K187" s="6">
        <v>1.9400000000000001E-2</v>
      </c>
      <c r="L187" s="6">
        <v>2.6499999999999999E-2</v>
      </c>
      <c r="M187" s="6">
        <v>2.0199999999999999E-2</v>
      </c>
      <c r="N187" s="6">
        <v>5.3E-3</v>
      </c>
      <c r="O187" s="6">
        <v>2.7300000000000001E-2</v>
      </c>
    </row>
    <row r="188" spans="3:15" x14ac:dyDescent="0.35">
      <c r="C188" t="s">
        <v>198</v>
      </c>
      <c r="I188" s="6">
        <v>5.4000000000000003E-3</v>
      </c>
      <c r="J188" s="6">
        <v>3.9000000000000003E-3</v>
      </c>
      <c r="K188" s="6">
        <v>3.2799999999999996E-2</v>
      </c>
      <c r="L188" s="6">
        <v>5.5399999999999998E-2</v>
      </c>
      <c r="M188" s="6">
        <v>4.4800000000000006E-2</v>
      </c>
      <c r="N188" s="6">
        <v>1.09E-2</v>
      </c>
      <c r="O188" s="6">
        <v>7.0099999999999996E-2</v>
      </c>
    </row>
    <row r="189" spans="3:15" x14ac:dyDescent="0.35">
      <c r="C189" t="s">
        <v>199</v>
      </c>
      <c r="I189" s="6">
        <v>2.12E-2</v>
      </c>
      <c r="J189" s="6">
        <v>0.02</v>
      </c>
      <c r="K189" s="6">
        <v>7.1300000000000002E-2</v>
      </c>
      <c r="L189" s="6">
        <v>9.9000000000000005E-2</v>
      </c>
      <c r="M189" s="6">
        <v>9.69E-2</v>
      </c>
      <c r="N189" s="6">
        <v>1.9799999999999998E-2</v>
      </c>
      <c r="O189" s="6">
        <v>0.13189999999999999</v>
      </c>
    </row>
    <row r="190" spans="3:15" x14ac:dyDescent="0.35">
      <c r="C190" t="s">
        <v>200</v>
      </c>
      <c r="I190" s="6">
        <v>1.58</v>
      </c>
      <c r="J190" s="6">
        <v>1.46</v>
      </c>
      <c r="K190" s="6">
        <v>2.2799999999999998</v>
      </c>
      <c r="L190" s="6">
        <v>2.5499999999999998</v>
      </c>
      <c r="M190" s="6">
        <v>1.95</v>
      </c>
      <c r="N190" s="6">
        <v>2.04</v>
      </c>
      <c r="O190" s="6">
        <v>3.44</v>
      </c>
    </row>
    <row r="191" spans="3:15" x14ac:dyDescent="0.35">
      <c r="C191" t="s">
        <v>58</v>
      </c>
      <c r="I191" s="6">
        <v>7.79</v>
      </c>
      <c r="J191" s="6">
        <v>4.43</v>
      </c>
      <c r="K191" s="6">
        <v>2.64</v>
      </c>
      <c r="L191" s="6">
        <v>2.1</v>
      </c>
      <c r="M191" s="6">
        <v>10.69</v>
      </c>
      <c r="N191" s="6">
        <v>9.09</v>
      </c>
      <c r="O191" s="5">
        <v>0</v>
      </c>
    </row>
    <row r="192" spans="3:15" x14ac:dyDescent="0.35">
      <c r="C192" t="s">
        <v>55</v>
      </c>
      <c r="I192" s="6">
        <v>84.03</v>
      </c>
      <c r="J192" s="6">
        <v>83.58</v>
      </c>
      <c r="K192" s="6">
        <v>83.24</v>
      </c>
      <c r="L192" s="6">
        <v>161.03</v>
      </c>
      <c r="M192" s="6">
        <v>152.12</v>
      </c>
      <c r="N192" s="6">
        <v>145.25</v>
      </c>
      <c r="O192" s="6">
        <v>90.12</v>
      </c>
    </row>
    <row r="193" spans="2:15" x14ac:dyDescent="0.35">
      <c r="C193" t="s">
        <v>201</v>
      </c>
      <c r="I193" s="6">
        <v>7.79</v>
      </c>
      <c r="J193" s="6">
        <v>4.43</v>
      </c>
      <c r="K193" s="6">
        <v>2.64</v>
      </c>
      <c r="L193" s="6">
        <v>2.1</v>
      </c>
      <c r="M193" s="6">
        <v>10.69</v>
      </c>
      <c r="N193" s="6">
        <v>9.09</v>
      </c>
      <c r="O193" s="5">
        <v>0</v>
      </c>
    </row>
    <row r="194" spans="2:15" x14ac:dyDescent="0.35">
      <c r="C194" t="s">
        <v>202</v>
      </c>
      <c r="I194" s="6">
        <v>84.03</v>
      </c>
      <c r="J194" s="6">
        <v>83.58</v>
      </c>
      <c r="K194" s="6">
        <v>83.24</v>
      </c>
      <c r="L194" s="6">
        <v>161.03</v>
      </c>
      <c r="M194" s="6">
        <v>152.12</v>
      </c>
      <c r="N194" s="6">
        <v>145.25</v>
      </c>
      <c r="O194" s="6">
        <v>90.12</v>
      </c>
    </row>
    <row r="195" spans="2:15" x14ac:dyDescent="0.35">
      <c r="C195" t="s">
        <v>203</v>
      </c>
      <c r="I195" s="5">
        <v>12000000000</v>
      </c>
      <c r="J195" s="5">
        <v>16000000000</v>
      </c>
      <c r="K195" s="5">
        <v>15000000000</v>
      </c>
      <c r="L195" s="5">
        <v>30000000000</v>
      </c>
      <c r="M195" s="5">
        <v>17000000000</v>
      </c>
      <c r="N195" s="5">
        <v>25000000000</v>
      </c>
      <c r="O195" s="5">
        <v>13000000000</v>
      </c>
    </row>
    <row r="196" spans="2:15" x14ac:dyDescent="0.35">
      <c r="C196" t="s">
        <v>204</v>
      </c>
      <c r="I196" s="5">
        <v>3000000000</v>
      </c>
      <c r="J196" s="5">
        <v>3000000000</v>
      </c>
      <c r="K196" s="5">
        <v>1000000000</v>
      </c>
      <c r="L196" s="5">
        <v>2000000000</v>
      </c>
      <c r="M196" s="5">
        <v>17000000000</v>
      </c>
      <c r="N196" s="5">
        <v>19000000000</v>
      </c>
      <c r="O196" s="5">
        <v>35000000000</v>
      </c>
    </row>
    <row r="197" spans="2:15" x14ac:dyDescent="0.35">
      <c r="C197" t="s">
        <v>25</v>
      </c>
      <c r="I197" s="5">
        <v>14000000000</v>
      </c>
      <c r="J197" s="5">
        <v>19000000000</v>
      </c>
      <c r="K197" s="5">
        <v>16000000000</v>
      </c>
      <c r="L197" s="5">
        <v>32000000000</v>
      </c>
      <c r="M197" s="5">
        <v>34000000000</v>
      </c>
      <c r="N197" s="5">
        <v>44000000000</v>
      </c>
      <c r="O197" s="5">
        <v>48000000000</v>
      </c>
    </row>
    <row r="198" spans="2:15" x14ac:dyDescent="0.35">
      <c r="C198" t="s">
        <v>22</v>
      </c>
      <c r="I198" s="5">
        <v>13000000000</v>
      </c>
      <c r="J198" s="5">
        <v>12000000000</v>
      </c>
      <c r="K198" s="5">
        <v>13000000000</v>
      </c>
      <c r="L198" s="5">
        <v>26000000000</v>
      </c>
      <c r="M198" s="5">
        <v>20000000000</v>
      </c>
      <c r="N198" s="5">
        <v>33000000000</v>
      </c>
      <c r="O198" s="5">
        <v>46000000000</v>
      </c>
    </row>
    <row r="199" spans="2:15" x14ac:dyDescent="0.35">
      <c r="C199" t="s">
        <v>205</v>
      </c>
      <c r="I199" s="5">
        <v>41000000000</v>
      </c>
      <c r="J199" s="5">
        <v>41000000000</v>
      </c>
      <c r="K199" s="5">
        <v>30000000000</v>
      </c>
      <c r="L199" s="5">
        <v>17000000000</v>
      </c>
      <c r="M199" s="5">
        <v>0</v>
      </c>
      <c r="N199" s="5">
        <v>32000000000</v>
      </c>
      <c r="O199" s="5">
        <v>41000000000</v>
      </c>
    </row>
    <row r="200" spans="2:15" x14ac:dyDescent="0.35">
      <c r="C200" t="s">
        <v>206</v>
      </c>
      <c r="I200" s="5">
        <v>1000000000</v>
      </c>
      <c r="J200" s="5">
        <v>0</v>
      </c>
      <c r="K200" s="5">
        <v>20000000000</v>
      </c>
      <c r="L200" s="5">
        <v>15000000000</v>
      </c>
      <c r="M200" s="5">
        <v>17000000000</v>
      </c>
      <c r="N200" s="5">
        <v>-6000000000</v>
      </c>
      <c r="O200" s="5">
        <v>-29000000000</v>
      </c>
    </row>
    <row r="201" spans="2:15" x14ac:dyDescent="0.35">
      <c r="C201" t="s">
        <v>207</v>
      </c>
      <c r="I201" s="5">
        <v>0</v>
      </c>
      <c r="K201" s="5">
        <v>-7000000000</v>
      </c>
      <c r="L201" s="5">
        <v>-2000000000</v>
      </c>
      <c r="M201" s="5">
        <v>-2000000000</v>
      </c>
      <c r="N201" s="5">
        <v>-41000000000</v>
      </c>
      <c r="O201" s="5">
        <v>-32000000000</v>
      </c>
    </row>
    <row r="202" spans="2:15" x14ac:dyDescent="0.35">
      <c r="C202" t="s">
        <v>14</v>
      </c>
      <c r="I202" s="5">
        <v>0</v>
      </c>
      <c r="J202" s="5">
        <v>0</v>
      </c>
      <c r="K202" s="5">
        <v>13000000000</v>
      </c>
      <c r="L202" s="5">
        <v>13000000000</v>
      </c>
      <c r="M202" s="5">
        <v>15000000000</v>
      </c>
      <c r="N202" s="5">
        <v>-47000000000</v>
      </c>
      <c r="O202" s="5">
        <v>-60000000000</v>
      </c>
    </row>
    <row r="203" spans="2:15" x14ac:dyDescent="0.35">
      <c r="C203" t="s">
        <v>16</v>
      </c>
      <c r="I203" s="6">
        <v>0.31</v>
      </c>
      <c r="J203" s="6">
        <v>0.22</v>
      </c>
      <c r="K203" s="6">
        <v>8.3699999999999992</v>
      </c>
      <c r="L203" s="6">
        <v>16.440000000000001</v>
      </c>
      <c r="M203" s="6">
        <v>18.57</v>
      </c>
      <c r="N203" s="6">
        <v>-59.97</v>
      </c>
      <c r="O203" s="6">
        <v>-95.56</v>
      </c>
    </row>
    <row r="205" spans="2:15" x14ac:dyDescent="0.35">
      <c r="B205" t="s">
        <v>208</v>
      </c>
      <c r="C205" t="s">
        <v>209</v>
      </c>
      <c r="D205" s="5">
        <v>297000000</v>
      </c>
      <c r="E205" s="5">
        <v>-470000000</v>
      </c>
      <c r="F205" s="5">
        <v>280000000</v>
      </c>
      <c r="G205" s="5">
        <v>778000000</v>
      </c>
      <c r="H205" s="5">
        <v>1000000000</v>
      </c>
      <c r="I205" s="5">
        <v>711000000</v>
      </c>
      <c r="J205" s="5">
        <v>509000000</v>
      </c>
      <c r="K205" s="5">
        <v>4000000000</v>
      </c>
      <c r="L205" s="5">
        <v>7000000000</v>
      </c>
      <c r="M205" s="5">
        <v>5000000000</v>
      </c>
      <c r="N205" s="5">
        <v>1000000000</v>
      </c>
      <c r="O205" s="5">
        <v>4000000000</v>
      </c>
    </row>
    <row r="206" spans="2:15" x14ac:dyDescent="0.35">
      <c r="C206" t="s">
        <v>210</v>
      </c>
      <c r="H206" s="5">
        <v>885000000</v>
      </c>
      <c r="I206" s="5">
        <v>711000000</v>
      </c>
      <c r="J206" s="5">
        <v>509000000</v>
      </c>
      <c r="K206" s="5">
        <v>4000000000</v>
      </c>
      <c r="L206" s="5">
        <v>7000000000</v>
      </c>
      <c r="M206" s="5">
        <v>5000000000</v>
      </c>
      <c r="N206" s="5">
        <v>1000000000</v>
      </c>
    </row>
    <row r="207" spans="2:15" x14ac:dyDescent="0.35">
      <c r="C207" t="s">
        <v>46</v>
      </c>
      <c r="D207" s="6">
        <v>0.19</v>
      </c>
      <c r="E207" s="6">
        <v>-0.3</v>
      </c>
      <c r="F207" s="6">
        <v>0.18</v>
      </c>
      <c r="G207" s="6">
        <v>0.49</v>
      </c>
      <c r="H207" s="6">
        <v>0.75</v>
      </c>
      <c r="I207" s="6">
        <v>0.45</v>
      </c>
      <c r="J207" s="6">
        <v>0.32</v>
      </c>
      <c r="K207" s="6">
        <v>2.73</v>
      </c>
      <c r="L207" s="6">
        <v>4.46</v>
      </c>
      <c r="M207" s="6">
        <v>3.41</v>
      </c>
      <c r="N207" s="6">
        <v>0.79</v>
      </c>
      <c r="O207" s="6">
        <v>2.5299999999999998</v>
      </c>
    </row>
    <row r="208" spans="2:15" x14ac:dyDescent="0.35">
      <c r="C208" t="s">
        <v>211</v>
      </c>
      <c r="H208" s="6">
        <v>0.56000000000000005</v>
      </c>
      <c r="I208" s="6">
        <v>0.45</v>
      </c>
      <c r="J208" s="6">
        <v>0.32</v>
      </c>
      <c r="K208" s="6">
        <v>2.73</v>
      </c>
      <c r="L208" s="6">
        <v>4.46</v>
      </c>
      <c r="M208" s="6">
        <v>3.41</v>
      </c>
      <c r="N208" s="6">
        <v>0.79</v>
      </c>
    </row>
    <row r="209" spans="3:15" x14ac:dyDescent="0.35">
      <c r="C209" t="s">
        <v>212</v>
      </c>
      <c r="D209" s="5">
        <v>5000000000</v>
      </c>
      <c r="E209" s="5">
        <v>4000000000</v>
      </c>
      <c r="F209" s="5">
        <v>9000000000</v>
      </c>
      <c r="G209" s="5">
        <v>9000000000</v>
      </c>
      <c r="H209" s="5">
        <v>21000000000</v>
      </c>
      <c r="I209" s="5">
        <v>30000000000</v>
      </c>
      <c r="J209" s="5">
        <v>34000000000</v>
      </c>
      <c r="K209" s="5">
        <v>63000000000</v>
      </c>
      <c r="L209" s="5">
        <v>74000000000</v>
      </c>
      <c r="M209" s="5">
        <v>63000000000</v>
      </c>
      <c r="N209" s="5">
        <v>29000000000</v>
      </c>
      <c r="O209" s="5">
        <v>32000000000</v>
      </c>
    </row>
    <row r="210" spans="3:15" x14ac:dyDescent="0.35">
      <c r="C210" t="s">
        <v>213</v>
      </c>
      <c r="H210" s="5">
        <v>27000000000</v>
      </c>
      <c r="I210" s="5">
        <v>30000000000</v>
      </c>
      <c r="J210" s="5">
        <v>34000000000</v>
      </c>
      <c r="K210" s="5">
        <v>63000000000</v>
      </c>
      <c r="L210" s="5">
        <v>74000000000</v>
      </c>
      <c r="M210" s="5">
        <v>63000000000</v>
      </c>
      <c r="N210" s="5">
        <v>29000000000</v>
      </c>
    </row>
    <row r="211" spans="3:15" x14ac:dyDescent="0.35">
      <c r="C211" t="s">
        <v>214</v>
      </c>
      <c r="I211" s="6">
        <v>270.31</v>
      </c>
    </row>
    <row r="212" spans="3:15" x14ac:dyDescent="0.35">
      <c r="C212" t="s">
        <v>215</v>
      </c>
      <c r="I212" s="6">
        <v>363.11</v>
      </c>
    </row>
    <row r="213" spans="3:15" x14ac:dyDescent="0.35">
      <c r="C213" t="s">
        <v>216</v>
      </c>
      <c r="I213" s="6">
        <v>7.42</v>
      </c>
    </row>
    <row r="214" spans="3:15" x14ac:dyDescent="0.35">
      <c r="C214" t="s">
        <v>217</v>
      </c>
      <c r="I214" s="6">
        <v>2.8000000000000004E-3</v>
      </c>
    </row>
    <row r="215" spans="3:15" x14ac:dyDescent="0.35">
      <c r="C215" t="s">
        <v>218</v>
      </c>
      <c r="I215" s="5">
        <v>12</v>
      </c>
    </row>
    <row r="216" spans="3:15" x14ac:dyDescent="0.35">
      <c r="C216" t="s">
        <v>219</v>
      </c>
      <c r="I216" s="6">
        <v>2.42</v>
      </c>
    </row>
    <row r="217" spans="3:15" x14ac:dyDescent="0.35">
      <c r="C217" t="s">
        <v>220</v>
      </c>
      <c r="I217" s="6">
        <v>210.62</v>
      </c>
    </row>
    <row r="218" spans="3:15" x14ac:dyDescent="0.35">
      <c r="C218" t="s">
        <v>221</v>
      </c>
      <c r="I218" s="6">
        <v>255.15</v>
      </c>
    </row>
    <row r="219" spans="3:15" x14ac:dyDescent="0.35">
      <c r="C219" t="s">
        <v>222</v>
      </c>
      <c r="I219" s="6">
        <v>115.39</v>
      </c>
    </row>
    <row r="220" spans="3:15" x14ac:dyDescent="0.35">
      <c r="C220" t="s">
        <v>223</v>
      </c>
      <c r="I220" s="6">
        <v>109.15</v>
      </c>
    </row>
    <row r="221" spans="3:15" x14ac:dyDescent="0.35">
      <c r="C221" t="s">
        <v>325</v>
      </c>
      <c r="I221" s="6">
        <v>8.94</v>
      </c>
    </row>
    <row r="222" spans="3:15" x14ac:dyDescent="0.35">
      <c r="C222" t="s">
        <v>326</v>
      </c>
      <c r="I222" s="6">
        <v>-5.76</v>
      </c>
    </row>
    <row r="223" spans="3:15" x14ac:dyDescent="0.35">
      <c r="C223" t="s">
        <v>224</v>
      </c>
      <c r="I223" s="6">
        <v>0.56000000000000005</v>
      </c>
    </row>
    <row r="224" spans="3:15" x14ac:dyDescent="0.35">
      <c r="C224" t="s">
        <v>225</v>
      </c>
      <c r="I224" s="6">
        <v>0.75</v>
      </c>
    </row>
    <row r="225" spans="3:9" x14ac:dyDescent="0.35">
      <c r="C225" t="s">
        <v>226</v>
      </c>
      <c r="I225" s="5">
        <v>17</v>
      </c>
    </row>
    <row r="226" spans="3:9" x14ac:dyDescent="0.35">
      <c r="C226" t="s">
        <v>227</v>
      </c>
      <c r="D226" s="6">
        <v>0.85</v>
      </c>
    </row>
    <row r="227" spans="3:9" x14ac:dyDescent="0.35">
      <c r="C227" t="s">
        <v>228</v>
      </c>
      <c r="I227" s="6">
        <v>84.22</v>
      </c>
    </row>
    <row r="228" spans="3:9" x14ac:dyDescent="0.35">
      <c r="C228" t="s">
        <v>229</v>
      </c>
      <c r="I228" s="6">
        <v>0.8</v>
      </c>
    </row>
    <row r="229" spans="3:9" x14ac:dyDescent="0.35">
      <c r="C229" t="s">
        <v>230</v>
      </c>
      <c r="D229" s="6">
        <v>1.95</v>
      </c>
    </row>
    <row r="230" spans="3:9" x14ac:dyDescent="0.35">
      <c r="C230" t="s">
        <v>231</v>
      </c>
      <c r="D230" s="6">
        <v>1.95</v>
      </c>
    </row>
    <row r="231" spans="3:9" x14ac:dyDescent="0.35">
      <c r="C231" t="s">
        <v>232</v>
      </c>
      <c r="D231" s="6">
        <v>0.09</v>
      </c>
    </row>
    <row r="232" spans="3:9" x14ac:dyDescent="0.35">
      <c r="C232" t="s">
        <v>233</v>
      </c>
      <c r="D232" s="6">
        <v>0.02</v>
      </c>
    </row>
    <row r="233" spans="3:9" x14ac:dyDescent="0.35">
      <c r="C233" t="s">
        <v>234</v>
      </c>
      <c r="D233" s="6">
        <v>0.36</v>
      </c>
    </row>
    <row r="234" spans="3:9" x14ac:dyDescent="0.35">
      <c r="C234" t="s">
        <v>235</v>
      </c>
      <c r="D234" s="6">
        <v>7.0000000000000007E-2</v>
      </c>
    </row>
    <row r="235" spans="3:9" x14ac:dyDescent="0.35">
      <c r="C235" t="s">
        <v>236</v>
      </c>
      <c r="D235" s="6">
        <v>1.36</v>
      </c>
    </row>
    <row r="236" spans="3:9" x14ac:dyDescent="0.35">
      <c r="C236" t="s">
        <v>237</v>
      </c>
      <c r="I236" s="6">
        <v>1.69</v>
      </c>
    </row>
    <row r="237" spans="3:9" x14ac:dyDescent="0.35">
      <c r="C237" t="s">
        <v>12</v>
      </c>
      <c r="D237" s="5">
        <v>2000000000</v>
      </c>
    </row>
    <row r="238" spans="3:9" x14ac:dyDescent="0.35">
      <c r="C238" t="s">
        <v>238</v>
      </c>
      <c r="I238" s="6">
        <v>4.8</v>
      </c>
    </row>
    <row r="239" spans="3:9" x14ac:dyDescent="0.35">
      <c r="C239" t="s">
        <v>239</v>
      </c>
      <c r="I239" s="6">
        <v>4.8999999999999998E-3</v>
      </c>
    </row>
    <row r="240" spans="3:9" x14ac:dyDescent="0.35">
      <c r="C240" t="s">
        <v>240</v>
      </c>
      <c r="I240" s="6">
        <v>6.7000000000000002E-3</v>
      </c>
    </row>
    <row r="241" spans="3:9" x14ac:dyDescent="0.35">
      <c r="C241" t="s">
        <v>241</v>
      </c>
      <c r="I241" s="6">
        <v>2.12E-2</v>
      </c>
    </row>
    <row r="242" spans="3:9" x14ac:dyDescent="0.35">
      <c r="C242" t="s">
        <v>242</v>
      </c>
      <c r="I242" s="6">
        <v>1.1200000000000002E-2</v>
      </c>
    </row>
    <row r="243" spans="3:9" x14ac:dyDescent="0.35">
      <c r="C243" t="s">
        <v>243</v>
      </c>
      <c r="D243" s="6">
        <v>45.5</v>
      </c>
    </row>
    <row r="244" spans="3:9" x14ac:dyDescent="0.35">
      <c r="C244" t="s">
        <v>245</v>
      </c>
      <c r="D244" s="6">
        <v>15.97</v>
      </c>
    </row>
    <row r="245" spans="3:9" x14ac:dyDescent="0.35">
      <c r="C245" t="s">
        <v>246</v>
      </c>
      <c r="D245" s="6">
        <v>29.53</v>
      </c>
    </row>
    <row r="246" spans="3:9" x14ac:dyDescent="0.35">
      <c r="C246" t="s">
        <v>247</v>
      </c>
      <c r="D246" s="5">
        <v>2</v>
      </c>
    </row>
    <row r="247" spans="3:9" x14ac:dyDescent="0.35">
      <c r="C247" t="s">
        <v>248</v>
      </c>
      <c r="I247" s="6">
        <v>0.15</v>
      </c>
    </row>
    <row r="248" spans="3:9" x14ac:dyDescent="0.35">
      <c r="C248" t="s">
        <v>42</v>
      </c>
      <c r="I248" s="5">
        <v>321000000000</v>
      </c>
    </row>
    <row r="249" spans="3:9" x14ac:dyDescent="0.35">
      <c r="C249" t="s">
        <v>250</v>
      </c>
      <c r="I249" s="5">
        <v>332000000000</v>
      </c>
    </row>
    <row r="250" spans="3:9" x14ac:dyDescent="0.35">
      <c r="C250" t="s">
        <v>251</v>
      </c>
      <c r="I250" s="5">
        <v>1570000000</v>
      </c>
    </row>
    <row r="251" spans="3:9" x14ac:dyDescent="0.35">
      <c r="C251" t="s">
        <v>252</v>
      </c>
      <c r="I251" s="6">
        <v>0.2</v>
      </c>
    </row>
    <row r="252" spans="3:9" x14ac:dyDescent="0.35">
      <c r="C252" t="s">
        <v>253</v>
      </c>
      <c r="D252" s="6">
        <v>0.33279999999999998</v>
      </c>
    </row>
    <row r="253" spans="3:9" x14ac:dyDescent="0.35">
      <c r="C253" t="s">
        <v>254</v>
      </c>
      <c r="D253" s="6">
        <v>0.1333</v>
      </c>
    </row>
    <row r="254" spans="3:9" x14ac:dyDescent="0.35">
      <c r="C254" t="s">
        <v>255</v>
      </c>
      <c r="D254" s="6">
        <v>5.5300000000000002E-2</v>
      </c>
    </row>
    <row r="255" spans="3:9" x14ac:dyDescent="0.35">
      <c r="C255" t="s">
        <v>256</v>
      </c>
      <c r="D255" s="6">
        <v>-0.36560000000000004</v>
      </c>
    </row>
    <row r="256" spans="3:9" x14ac:dyDescent="0.35">
      <c r="C256" t="s">
        <v>257</v>
      </c>
      <c r="D256" s="6">
        <v>-0.32569999999999999</v>
      </c>
    </row>
    <row r="257" spans="3:9" x14ac:dyDescent="0.35">
      <c r="C257" t="s">
        <v>258</v>
      </c>
      <c r="D257" s="6">
        <v>1.4149</v>
      </c>
    </row>
    <row r="258" spans="3:9" x14ac:dyDescent="0.35">
      <c r="C258" t="s">
        <v>259</v>
      </c>
      <c r="I258" s="5">
        <v>7</v>
      </c>
    </row>
    <row r="259" spans="3:9" x14ac:dyDescent="0.35">
      <c r="C259" t="s">
        <v>260</v>
      </c>
      <c r="I259" s="6">
        <v>0.13</v>
      </c>
    </row>
    <row r="260" spans="3:9" x14ac:dyDescent="0.35">
      <c r="C260" t="s">
        <v>261</v>
      </c>
      <c r="I260" s="6">
        <v>0.28999999999999998</v>
      </c>
    </row>
    <row r="261" spans="3:9" x14ac:dyDescent="0.35">
      <c r="C261" t="s">
        <v>262</v>
      </c>
      <c r="I261" s="6">
        <v>0.04</v>
      </c>
    </row>
    <row r="262" spans="3:9" x14ac:dyDescent="0.35">
      <c r="C262" t="s">
        <v>263</v>
      </c>
      <c r="I262" s="6">
        <v>0.45</v>
      </c>
    </row>
    <row r="263" spans="3:9" x14ac:dyDescent="0.35">
      <c r="C263" t="s">
        <v>264</v>
      </c>
      <c r="I263" s="6">
        <v>0.12</v>
      </c>
    </row>
    <row r="264" spans="3:9" x14ac:dyDescent="0.35">
      <c r="C264" t="s">
        <v>265</v>
      </c>
      <c r="I264" s="6">
        <v>0.26</v>
      </c>
    </row>
    <row r="265" spans="3:9" x14ac:dyDescent="0.35">
      <c r="C265" t="s">
        <v>266</v>
      </c>
      <c r="I265" s="6">
        <v>0.05</v>
      </c>
    </row>
    <row r="266" spans="3:9" x14ac:dyDescent="0.35">
      <c r="C266" t="s">
        <v>267</v>
      </c>
      <c r="I266" s="5">
        <v>27000000000</v>
      </c>
    </row>
    <row r="267" spans="3:9" x14ac:dyDescent="0.35">
      <c r="C267" t="s">
        <v>268</v>
      </c>
      <c r="I267" s="5">
        <v>9000000000</v>
      </c>
    </row>
    <row r="268" spans="3:9" x14ac:dyDescent="0.35">
      <c r="C268" t="s">
        <v>269</v>
      </c>
      <c r="I268" s="5">
        <v>3000000000</v>
      </c>
    </row>
    <row r="269" spans="3:9" x14ac:dyDescent="0.35">
      <c r="C269" t="s">
        <v>270</v>
      </c>
      <c r="I269" s="5">
        <v>1000000000</v>
      </c>
    </row>
    <row r="270" spans="3:9" x14ac:dyDescent="0.35">
      <c r="C270" t="s">
        <v>271</v>
      </c>
      <c r="D270" s="5">
        <v>1000000000</v>
      </c>
    </row>
    <row r="271" spans="3:9" x14ac:dyDescent="0.35">
      <c r="C271" t="s">
        <v>272</v>
      </c>
      <c r="D271" s="5">
        <v>181000000000</v>
      </c>
    </row>
    <row r="272" spans="3:9" x14ac:dyDescent="0.35">
      <c r="C272" t="s">
        <v>273</v>
      </c>
      <c r="D272" s="5">
        <v>48000000000</v>
      </c>
    </row>
    <row r="273" spans="3:9" x14ac:dyDescent="0.35">
      <c r="C273" t="s">
        <v>193</v>
      </c>
      <c r="D273" s="5">
        <v>43000000000</v>
      </c>
    </row>
    <row r="274" spans="3:9" x14ac:dyDescent="0.35">
      <c r="C274" t="s">
        <v>192</v>
      </c>
      <c r="I274" s="5">
        <v>133000000000</v>
      </c>
    </row>
    <row r="275" spans="3:9" x14ac:dyDescent="0.35">
      <c r="C275" t="s">
        <v>191</v>
      </c>
      <c r="D275" s="5">
        <v>3000000000</v>
      </c>
    </row>
    <row r="276" spans="3:9" x14ac:dyDescent="0.35">
      <c r="C276" t="s">
        <v>190</v>
      </c>
      <c r="D276" s="5">
        <v>9000000000</v>
      </c>
    </row>
    <row r="277" spans="3:9" x14ac:dyDescent="0.35">
      <c r="C277" t="s">
        <v>23</v>
      </c>
      <c r="D277" s="5">
        <v>12000000000</v>
      </c>
    </row>
    <row r="278" spans="3:9" x14ac:dyDescent="0.35">
      <c r="C278" t="s">
        <v>20</v>
      </c>
      <c r="D278" s="5">
        <v>10000000000</v>
      </c>
    </row>
    <row r="279" spans="3:9" x14ac:dyDescent="0.35">
      <c r="C279" t="s">
        <v>274</v>
      </c>
      <c r="I279" s="5">
        <v>133000000000</v>
      </c>
    </row>
    <row r="280" spans="3:9" x14ac:dyDescent="0.35">
      <c r="C280" t="s">
        <v>275</v>
      </c>
      <c r="I280" s="5">
        <v>2000000000</v>
      </c>
    </row>
    <row r="281" spans="3:9" x14ac:dyDescent="0.35">
      <c r="C281" t="s">
        <v>276</v>
      </c>
      <c r="I281" s="5">
        <v>0</v>
      </c>
    </row>
    <row r="282" spans="3:9" x14ac:dyDescent="0.35">
      <c r="C282" t="s">
        <v>277</v>
      </c>
      <c r="I282" s="5">
        <v>-6000000000</v>
      </c>
    </row>
    <row r="283" spans="3:9" x14ac:dyDescent="0.35">
      <c r="C283" t="s">
        <v>278</v>
      </c>
      <c r="I283" s="5">
        <v>0</v>
      </c>
    </row>
    <row r="284" spans="3:9" x14ac:dyDescent="0.35">
      <c r="C284" t="s">
        <v>279</v>
      </c>
      <c r="I284" s="5">
        <v>1000000000</v>
      </c>
    </row>
  </sheetData>
  <pageMargins left="0.7" right="0.7" top="0.75" bottom="0.75" header="0.3" footer="0.3"/>
  <ignoredErrors>
    <ignoredError sqref="A1:O285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275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1414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1415</v>
      </c>
      <c r="D2" s="2" vm="330">
        <f ca="1">IFERROR(_xlfn.STOCKHISTORY("XIDX:" &amp; $C$1, D3, , 0, 0, 1), "Libur")</f>
        <v>2390</v>
      </c>
      <c r="H2" s="2" vm="330">
        <f ca="1">IFERROR(INDEX(D2:G2,COUNT(D2:G2)),"")</f>
        <v>2390</v>
      </c>
      <c r="I2" s="2" vm="331">
        <f t="shared" ref="I2:O2" ca="1" si="0">IFERROR(_xlfn.STOCKHISTORY("XIDX:" &amp; $C$1, I1, , 0, 0, 1), "Libur")</f>
        <v>1490</v>
      </c>
      <c r="J2" s="2" t="str">
        <f t="shared" ca="1" si="0"/>
        <v>Libur</v>
      </c>
      <c r="K2" s="2" t="str">
        <f t="shared" ca="1" si="0"/>
        <v>Libur</v>
      </c>
      <c r="L2" s="2" vm="300">
        <f t="shared" ca="1" si="0"/>
        <v>272</v>
      </c>
      <c r="M2" s="2" vm="332">
        <f t="shared" ca="1" si="0"/>
        <v>705</v>
      </c>
      <c r="N2" s="2" vm="333">
        <f t="shared" ca="1" si="0"/>
        <v>910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34607818355</v>
      </c>
      <c r="H4" s="2">
        <f>IFERROR(SUM(D4:G4)*(4/MAX(1,COUNT(D4:G4))),"")</f>
        <v>138431273420</v>
      </c>
      <c r="I4" s="2">
        <f t="shared" ref="I4:O4" si="1">IFERROR(INDEX(I51:I500,MATCH($C$4,$C$51:$C$500,0)),"")</f>
        <v>136119436347</v>
      </c>
      <c r="J4" s="2">
        <f t="shared" si="1"/>
        <v>119352824644</v>
      </c>
      <c r="K4" s="2">
        <f t="shared" si="1"/>
        <v>106928671183</v>
      </c>
      <c r="L4" s="2">
        <f t="shared" si="1"/>
        <v>97965210524</v>
      </c>
      <c r="M4" s="2">
        <f t="shared" si="1"/>
        <v>83747116116</v>
      </c>
      <c r="N4" s="2">
        <f t="shared" si="1"/>
        <v>96117574668</v>
      </c>
      <c r="O4" s="2">
        <f t="shared" si="1"/>
        <v>125700671039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10510316099</v>
      </c>
      <c r="H5" s="2">
        <f>IFERROR(SUM(D5:G5)*(4/MAX(1,COUNT(D5:G5))),"")</f>
        <v>42041264396</v>
      </c>
      <c r="I5" s="2">
        <f t="shared" ref="I5:O5" si="2">IFERROR(INDEX(I51:I500,MATCH($C$5,$C$51:$C$500,0)),"")</f>
        <v>26116612333</v>
      </c>
      <c r="J5" s="2">
        <f t="shared" si="2"/>
        <v>11233145341</v>
      </c>
      <c r="K5" s="2">
        <f t="shared" si="2"/>
        <v>11746441316</v>
      </c>
      <c r="L5" s="2">
        <f t="shared" si="2"/>
        <v>5962447430</v>
      </c>
      <c r="M5" s="2">
        <f t="shared" si="2"/>
        <v>-4989880128</v>
      </c>
      <c r="N5" s="2">
        <f t="shared" si="2"/>
        <v>-7564235818</v>
      </c>
      <c r="O5" s="2">
        <f t="shared" si="2"/>
        <v>5089068192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830910838716</v>
      </c>
      <c r="H6" s="2">
        <f>IFERROR(INDEX(D6:G6,COUNT(D6:G6)),"")</f>
        <v>830910838716</v>
      </c>
      <c r="I6" s="2">
        <f t="shared" ref="I6:O6" si="3">IFERROR(INDEX(I51:I500,MATCH($C$6,$C$51:$C$500,0)),"")</f>
        <v>820400502468</v>
      </c>
      <c r="J6" s="2">
        <f t="shared" si="3"/>
        <v>799729786851</v>
      </c>
      <c r="K6" s="2">
        <f t="shared" si="3"/>
        <v>792104098735</v>
      </c>
      <c r="L6" s="2">
        <f t="shared" si="3"/>
        <v>768430522792</v>
      </c>
      <c r="M6" s="2">
        <f t="shared" si="3"/>
        <v>762468077666</v>
      </c>
      <c r="N6" s="2">
        <f t="shared" si="3"/>
        <v>767457986170</v>
      </c>
      <c r="O6" s="2">
        <f t="shared" si="3"/>
        <v>397741135580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1.44</v>
      </c>
      <c r="H7" s="3">
        <f>IFERROR(INDEX(D7:G7,COUNT(D7:G7)),"")</f>
        <v>1.44</v>
      </c>
      <c r="I7" s="3">
        <f t="shared" ref="I7:O7" si="4">IFERROR(INDEX(I51:I500,MATCH($C$7,$C$51:$C$500,0))/1000000000,"")</f>
        <v>1.44</v>
      </c>
      <c r="J7" s="3">
        <f t="shared" si="4"/>
        <v>1.44</v>
      </c>
      <c r="K7" s="3">
        <f t="shared" si="4"/>
        <v>1.44</v>
      </c>
      <c r="L7" s="3">
        <f t="shared" si="4"/>
        <v>1.44</v>
      </c>
      <c r="M7" s="3">
        <f t="shared" si="4"/>
        <v>1.44</v>
      </c>
      <c r="N7" s="3">
        <f t="shared" si="4"/>
        <v>1.44</v>
      </c>
      <c r="O7" s="3">
        <f t="shared" si="4"/>
        <v>1.1499999999999999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21000000000</v>
      </c>
      <c r="H8" s="2">
        <f>IFERROR(INDEX(D8:G8,COUNT(D8:G8)),"")</f>
        <v>21000000000</v>
      </c>
      <c r="I8" s="2">
        <f t="shared" ref="I8:O8" si="5">IFERROR(INDEX(I51:I500,MATCH($C$8,$C$51:$C$500,0)),"")</f>
        <v>60000000000</v>
      </c>
      <c r="J8" s="2">
        <f t="shared" si="5"/>
        <v>47000000000</v>
      </c>
      <c r="K8" s="2">
        <f t="shared" si="5"/>
        <v>54000000000</v>
      </c>
      <c r="L8" s="2">
        <f t="shared" si="5"/>
        <v>47000000000</v>
      </c>
      <c r="M8" s="2">
        <f t="shared" si="5"/>
        <v>33000000000</v>
      </c>
      <c r="N8" s="2">
        <f t="shared" si="5"/>
        <v>-72000000000</v>
      </c>
      <c r="O8" s="2">
        <f t="shared" si="5"/>
        <v>35000000000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14.4</v>
      </c>
      <c r="H9" s="3">
        <f>IFERROR(INDEX(D9:G9,COUNT(D9:G9)),"")</f>
        <v>14.4</v>
      </c>
      <c r="I9" s="3">
        <f t="shared" ref="I9:O9" si="6">IFERROR(INDEX(I51:I500,MATCH($C$9,$C$51:$C$500,0)),"")</f>
        <v>42.15</v>
      </c>
      <c r="J9" s="3">
        <f t="shared" si="6"/>
        <v>32.44</v>
      </c>
      <c r="K9" s="3">
        <f t="shared" si="6"/>
        <v>37.89</v>
      </c>
      <c r="L9" s="3">
        <f t="shared" si="6"/>
        <v>33.06</v>
      </c>
      <c r="M9" s="3">
        <f t="shared" si="6"/>
        <v>22.69</v>
      </c>
      <c r="N9" s="3">
        <f t="shared" si="6"/>
        <v>-50.2</v>
      </c>
      <c r="O9" s="3">
        <f t="shared" si="6"/>
        <v>30.28</v>
      </c>
    </row>
    <row r="10" spans="1:15" x14ac:dyDescent="0.35">
      <c r="C10" t="s">
        <v>17</v>
      </c>
      <c r="D10" s="3">
        <f ca="1">IFERROR(IF(D9=0,"",D2/D9),"")</f>
        <v>165.97222222222223</v>
      </c>
      <c r="I10" s="3">
        <f t="shared" ref="I10:O10" ca="1" si="7">IFERROR(IF(I9=0,"",I2/I9),"")</f>
        <v>35.349940688018982</v>
      </c>
      <c r="J10" s="3" t="str">
        <f t="shared" ca="1" si="7"/>
        <v/>
      </c>
      <c r="K10" s="3" t="str">
        <f t="shared" ca="1" si="7"/>
        <v/>
      </c>
      <c r="L10" s="3">
        <f t="shared" ca="1" si="7"/>
        <v>8.2274652147610396</v>
      </c>
      <c r="M10" s="3">
        <f t="shared" ca="1" si="7"/>
        <v>31.070956368444246</v>
      </c>
      <c r="N10" s="3">
        <f t="shared" ca="1" si="7"/>
        <v>-18.127490039840637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57159486301</v>
      </c>
      <c r="H11" s="2">
        <f>IFERROR(INDEX(D11:G11,COUNT(D11:G11)),"")</f>
        <v>57159486301</v>
      </c>
      <c r="I11" s="2">
        <f t="shared" ref="I11:O11" si="8">IFERROR(INDEX(I51:I500,MATCH($C$11,$C$51:$C$500,0)),"")</f>
        <v>36899562567</v>
      </c>
      <c r="J11" s="2">
        <f t="shared" si="8"/>
        <v>27119115861</v>
      </c>
      <c r="K11" s="2">
        <f t="shared" si="8"/>
        <v>20955272106</v>
      </c>
      <c r="L11" s="2">
        <f t="shared" si="8"/>
        <v>47691589996</v>
      </c>
      <c r="M11" s="2">
        <f t="shared" si="8"/>
        <v>20663109027</v>
      </c>
      <c r="N11" s="2">
        <f t="shared" si="8"/>
        <v>8097851643</v>
      </c>
      <c r="O11" s="2">
        <f t="shared" si="8"/>
        <v>10195083693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-55000000000</v>
      </c>
      <c r="H12" s="2">
        <f>IFERROR(INDEX(D12:G12,COUNT(D12:G12)),"")</f>
        <v>-55000000000</v>
      </c>
      <c r="I12" s="2">
        <f t="shared" ref="I12:O12" si="9">IFERROR(INDEX(I51:I500,MATCH($C$12,$C$51:$C$500,0)),"")</f>
        <v>-34000000000</v>
      </c>
      <c r="J12" s="2">
        <f t="shared" si="9"/>
        <v>0</v>
      </c>
      <c r="K12" s="2">
        <f t="shared" si="9"/>
        <v>27000000000</v>
      </c>
      <c r="L12" s="2">
        <f t="shared" si="9"/>
        <v>18000000000</v>
      </c>
      <c r="M12" s="2">
        <f t="shared" si="9"/>
        <v>65000000000</v>
      </c>
      <c r="N12" s="2">
        <f t="shared" si="9"/>
        <v>97000000000</v>
      </c>
      <c r="O12" s="2">
        <f t="shared" si="9"/>
        <v>134000000000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</v>
      </c>
      <c r="H13" s="2">
        <f>IFERROR(INDEX(D13:G13,COUNT(D13:G13)),"")</f>
        <v>2000000000</v>
      </c>
      <c r="I13" s="2">
        <f t="shared" ref="I13:O13" si="10">IFERROR(INDEX(I51:I500,MATCH($C$13,$C$51:$C$500,0)),"")</f>
        <v>3000000000</v>
      </c>
      <c r="J13" s="2">
        <f t="shared" si="10"/>
        <v>28000000000</v>
      </c>
      <c r="K13" s="2">
        <f t="shared" si="10"/>
        <v>48000000000</v>
      </c>
      <c r="L13" s="2">
        <f t="shared" si="10"/>
        <v>66000000000</v>
      </c>
      <c r="M13" s="2">
        <f t="shared" si="10"/>
        <v>85000000000</v>
      </c>
      <c r="N13" s="2">
        <f t="shared" si="10"/>
        <v>105000000000</v>
      </c>
      <c r="O13" s="2">
        <f t="shared" si="10"/>
        <v>144000000000</v>
      </c>
    </row>
    <row r="14" spans="1:15" x14ac:dyDescent="0.35">
      <c r="C14" t="s">
        <v>26</v>
      </c>
      <c r="D14" s="2">
        <f>IFERROR(INDEX(D51:D500,MATCH($C$14,$C$51:$C$500,0)),"")</f>
        <v>-42684456</v>
      </c>
      <c r="H14" s="2">
        <f>IFERROR(SUM(D14:G14)*(4/MAX(1,COUNT(D14:G14))),"")</f>
        <v>-170737824</v>
      </c>
      <c r="I14" s="2">
        <f t="shared" ref="I14:O14" si="11">IFERROR(INDEX(I51:I500,MATCH($C$14,$C$51:$C$500,0)),"")</f>
        <v>-1256021024</v>
      </c>
      <c r="J14" s="2">
        <f t="shared" si="11"/>
        <v>-2928549523</v>
      </c>
      <c r="K14" s="2">
        <f t="shared" si="11"/>
        <v>-6176212981</v>
      </c>
      <c r="L14" s="2">
        <f t="shared" si="11"/>
        <v>-10503773715</v>
      </c>
      <c r="M14" s="2">
        <f t="shared" si="11"/>
        <v>-14796065835</v>
      </c>
      <c r="N14" s="2">
        <f t="shared" si="11"/>
        <v>-19900648997</v>
      </c>
      <c r="O14" s="2">
        <f t="shared" si="11"/>
        <v>-17180566056</v>
      </c>
    </row>
    <row r="15" spans="1:15" x14ac:dyDescent="0.35">
      <c r="C15" t="s">
        <v>27</v>
      </c>
      <c r="D15" s="2">
        <f>IFERROR(INDEX(D51:D500,MATCH($C$15,$C$51:$C$500,0)),"")</f>
        <v>-3521266192</v>
      </c>
      <c r="H15" s="2">
        <f>IFERROR(SUM(D15:G15)*(4/MAX(1,COUNT(D15:G15))),"")</f>
        <v>-14085064768</v>
      </c>
      <c r="I15" s="2">
        <f t="shared" ref="I15:O15" si="12">IFERROR(INDEX(I51:I500,MATCH($C$15,$C$51:$C$500,0)),"")</f>
        <v>-13162395941</v>
      </c>
      <c r="J15" s="2">
        <f t="shared" si="12"/>
        <v>-12193340072</v>
      </c>
      <c r="K15" s="2">
        <f t="shared" si="12"/>
        <v>-10761160410</v>
      </c>
      <c r="L15" s="2">
        <f t="shared" si="12"/>
        <v>-9612136914</v>
      </c>
      <c r="M15" s="2">
        <f t="shared" si="12"/>
        <v>-7953227407</v>
      </c>
      <c r="N15" s="2">
        <f t="shared" si="12"/>
        <v>-8897787377</v>
      </c>
      <c r="O15" s="2">
        <f t="shared" si="12"/>
        <v>-18072228337</v>
      </c>
    </row>
    <row r="16" spans="1:15" x14ac:dyDescent="0.35">
      <c r="C16" t="s">
        <v>28</v>
      </c>
      <c r="D16" s="2">
        <f>IFERROR(INDEX(D51:D500,MATCH($C$16,$C$51:$C$500,0)),"")</f>
        <v>14031602440</v>
      </c>
      <c r="H16" s="2">
        <f>IFERROR(SUM(D16:G16)*(4/MAX(1,COUNT(D16:G16))),"")</f>
        <v>56126409760</v>
      </c>
      <c r="I16" s="2">
        <f t="shared" ref="I16:O16" si="13">IFERROR(INDEX(I51:I500,MATCH($C$16,$C$51:$C$500,0)),"")</f>
        <v>39279709654</v>
      </c>
      <c r="J16" s="2">
        <f t="shared" si="13"/>
        <v>23012158514</v>
      </c>
      <c r="K16" s="2">
        <f t="shared" si="13"/>
        <v>22478672449</v>
      </c>
      <c r="L16" s="2">
        <f t="shared" si="13"/>
        <v>15346295086</v>
      </c>
      <c r="M16" s="2">
        <f t="shared" si="13"/>
        <v>2637158423</v>
      </c>
      <c r="N16" s="2">
        <f t="shared" si="13"/>
        <v>1273811752</v>
      </c>
      <c r="O16" s="2">
        <f t="shared" si="13"/>
        <v>22994024055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3441600000000</v>
      </c>
      <c r="H20" s="2">
        <f t="shared" ref="H20:O20" ca="1" si="14">IFERROR(H21*H2,"")</f>
        <v>3441600000000</v>
      </c>
      <c r="I20" s="2">
        <f t="shared" ca="1" si="14"/>
        <v>2145600000000</v>
      </c>
      <c r="J20" s="2" t="str">
        <f t="shared" ca="1" si="14"/>
        <v/>
      </c>
      <c r="K20" s="2" t="str">
        <f t="shared" ca="1" si="14"/>
        <v/>
      </c>
      <c r="L20" s="2">
        <f t="shared" ca="1" si="14"/>
        <v>391680000000</v>
      </c>
      <c r="M20" s="2">
        <f t="shared" ca="1" si="14"/>
        <v>1015200000000</v>
      </c>
      <c r="N20" s="2">
        <f t="shared" ca="1" si="14"/>
        <v>1310400000000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1440000000</v>
      </c>
      <c r="H21" s="2">
        <f>IFERROR(INDEX(D21:G21,COUNT(D21:G21)),"")</f>
        <v>1440000000</v>
      </c>
      <c r="I21" s="2">
        <f t="shared" ref="I21:O21" si="15">IFERROR(INDEX(I51:I500,MATCH($C$7,$C$51:$C$500,0)),"")</f>
        <v>1440000000</v>
      </c>
      <c r="J21" s="2">
        <f t="shared" si="15"/>
        <v>1440000000</v>
      </c>
      <c r="K21" s="2">
        <f t="shared" si="15"/>
        <v>1440000000</v>
      </c>
      <c r="L21" s="2">
        <f t="shared" si="15"/>
        <v>1440000000</v>
      </c>
      <c r="M21" s="2">
        <f t="shared" si="15"/>
        <v>1440000000</v>
      </c>
      <c r="N21" s="2">
        <f t="shared" si="15"/>
        <v>1440000000</v>
      </c>
      <c r="O21" s="2">
        <f t="shared" si="15"/>
        <v>1150000000</v>
      </c>
    </row>
    <row r="23" spans="1:15" x14ac:dyDescent="0.35">
      <c r="B23" t="s">
        <v>43</v>
      </c>
      <c r="C23" t="s">
        <v>44</v>
      </c>
      <c r="D23" s="3">
        <f>IFERROR(D5/D6*100,"")</f>
        <v>1.2649150317068325</v>
      </c>
      <c r="H23" s="3">
        <f t="shared" ref="H23:O23" si="16">IFERROR(H5/H6*100,"")</f>
        <v>5.05966012682733</v>
      </c>
      <c r="I23" s="3">
        <f t="shared" si="16"/>
        <v>3.1833978958366966</v>
      </c>
      <c r="J23" s="3">
        <f t="shared" si="16"/>
        <v>1.4046176003061495</v>
      </c>
      <c r="K23" s="3">
        <f t="shared" si="16"/>
        <v>1.482941615219415</v>
      </c>
      <c r="L23" s="3">
        <f t="shared" si="16"/>
        <v>0.7759253768754738</v>
      </c>
      <c r="M23" s="3">
        <f t="shared" si="16"/>
        <v>-0.65443790686615766</v>
      </c>
      <c r="N23" s="3">
        <f t="shared" si="16"/>
        <v>-0.98562213884167504</v>
      </c>
      <c r="O23" s="3">
        <f t="shared" si="16"/>
        <v>1.2794925484835618</v>
      </c>
    </row>
    <row r="24" spans="1:15" x14ac:dyDescent="0.35">
      <c r="C24" t="s">
        <v>45</v>
      </c>
      <c r="D24" s="4">
        <f>IFERROR(_xlfn.RRI(5,I23,D23),"")</f>
        <v>-0.16855392833922456</v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1.8835500031163077E-2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7.32</v>
      </c>
      <c r="H25" s="3">
        <f>IFERROR(INDEX(D25:G25,COUNT(D25:G25)),"")</f>
        <v>7.32</v>
      </c>
      <c r="I25" s="3">
        <f t="shared" ref="I25:O25" si="18">IFERROR(INDEX(I51:I500,MATCH($C$25,$C$51:$C$500,0)),"")</f>
        <v>18.2</v>
      </c>
      <c r="J25" s="3">
        <f t="shared" si="18"/>
        <v>7.54</v>
      </c>
      <c r="K25" s="3">
        <f t="shared" si="18"/>
        <v>8.16</v>
      </c>
      <c r="L25" s="3">
        <f t="shared" si="18"/>
        <v>4</v>
      </c>
      <c r="M25" s="3">
        <f t="shared" si="18"/>
        <v>-3.7</v>
      </c>
      <c r="N25" s="3">
        <f t="shared" si="18"/>
        <v>-5.31</v>
      </c>
      <c r="O25" s="3">
        <f t="shared" si="18"/>
        <v>4.29</v>
      </c>
    </row>
    <row r="26" spans="1:15" x14ac:dyDescent="0.35">
      <c r="C26" t="s">
        <v>48</v>
      </c>
      <c r="D26" s="4">
        <f>IFERROR(_xlfn.RRI(5,I25,D25),"")</f>
        <v>-0.16653390311538618</v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0.11939357728279076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24.033207190972224</v>
      </c>
      <c r="H27" s="3">
        <f t="shared" ref="H27:O27" si="20">IFERROR(H4/H21,"")</f>
        <v>96.132828763888895</v>
      </c>
      <c r="I27" s="3">
        <f t="shared" si="20"/>
        <v>94.52738635208334</v>
      </c>
      <c r="J27" s="3">
        <f t="shared" si="20"/>
        <v>82.883906002777778</v>
      </c>
      <c r="K27" s="3">
        <f t="shared" si="20"/>
        <v>74.256021654861115</v>
      </c>
      <c r="L27" s="3">
        <f t="shared" si="20"/>
        <v>68.031396197222222</v>
      </c>
      <c r="M27" s="3">
        <f t="shared" si="20"/>
        <v>58.157719524999997</v>
      </c>
      <c r="N27" s="3">
        <f t="shared" si="20"/>
        <v>66.748315741666673</v>
      </c>
      <c r="O27" s="3">
        <f t="shared" si="20"/>
        <v>109.30493133826087</v>
      </c>
    </row>
    <row r="28" spans="1:15" x14ac:dyDescent="0.35">
      <c r="C28" t="s">
        <v>50</v>
      </c>
      <c r="D28" s="4">
        <f>IFERROR(_xlfn.RRI(5,I27,D27),"")</f>
        <v>-0.23958475327603335</v>
      </c>
      <c r="H28" s="4">
        <f t="shared" ref="H28:O28" si="21">IFERROR(_xlfn.RRI(5,M27,H27),"")</f>
        <v>0.10573961864119652</v>
      </c>
      <c r="I28" s="4">
        <f t="shared" si="21"/>
        <v>7.2070800929652679E-2</v>
      </c>
      <c r="J28" s="4">
        <f t="shared" si="21"/>
        <v>-5.3836716935429352E-2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-0.59780219780219779</v>
      </c>
      <c r="I29" s="4">
        <f t="shared" si="22"/>
        <v>1.4137931034482758</v>
      </c>
      <c r="J29" s="4">
        <f t="shared" si="22"/>
        <v>-7.5980392156862753E-2</v>
      </c>
      <c r="K29" s="4">
        <f t="shared" si="22"/>
        <v>1.04</v>
      </c>
      <c r="L29" s="4">
        <f t="shared" si="22"/>
        <v>-2.0810810810810811</v>
      </c>
      <c r="M29" s="4">
        <f t="shared" si="22"/>
        <v>-0.30320150659133699</v>
      </c>
      <c r="N29" s="4">
        <f t="shared" si="22"/>
        <v>-2.2377622377622375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1.6983886614888637E-2</v>
      </c>
      <c r="I30" s="4">
        <f t="shared" si="23"/>
        <v>0.14047938750516104</v>
      </c>
      <c r="J30" s="4">
        <f t="shared" si="23"/>
        <v>0.1161910395364124</v>
      </c>
      <c r="K30" s="4">
        <f t="shared" si="23"/>
        <v>9.1496364995858337E-2</v>
      </c>
      <c r="L30" s="4">
        <f t="shared" si="23"/>
        <v>0.16977413751544834</v>
      </c>
      <c r="M30" s="4">
        <f t="shared" si="23"/>
        <v>-0.12870131809639235</v>
      </c>
      <c r="N30" s="4">
        <f t="shared" si="23"/>
        <v>-0.38933847792188098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579.02</v>
      </c>
      <c r="H32" s="3">
        <f>IFERROR(INDEX(D32:G32,COUNT(D32:G32)),"")</f>
        <v>579.02</v>
      </c>
      <c r="I32" s="3">
        <f t="shared" ref="I32:O32" si="24">IFERROR(INDEX(I51:I500,MATCH($C$32,$C$51:$C$500,0)),"")</f>
        <v>571.69000000000005</v>
      </c>
      <c r="J32" s="3">
        <f t="shared" si="24"/>
        <v>557.29</v>
      </c>
      <c r="K32" s="3">
        <f t="shared" si="24"/>
        <v>551.98</v>
      </c>
      <c r="L32" s="3">
        <f t="shared" si="24"/>
        <v>535.48</v>
      </c>
      <c r="M32" s="3">
        <f t="shared" si="24"/>
        <v>531.33000000000004</v>
      </c>
      <c r="N32" s="3">
        <f t="shared" si="24"/>
        <v>534.79999999999995</v>
      </c>
      <c r="O32" s="3">
        <f t="shared" si="24"/>
        <v>346.49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4.08</v>
      </c>
      <c r="H33" s="3">
        <f>IFERROR(INDEX(D33:G33,COUNT(D33:G33)),"")</f>
        <v>4.08</v>
      </c>
      <c r="I33" s="3">
        <f t="shared" ref="I33:O33" si="25">IFERROR(INDEX(I51:I500,MATCH($C$33,$C$51:$C$500,0)),"")</f>
        <v>2.61</v>
      </c>
      <c r="J33" s="3">
        <f t="shared" si="25"/>
        <v>0.5</v>
      </c>
      <c r="K33" s="3">
        <f t="shared" si="25"/>
        <v>0.69</v>
      </c>
      <c r="L33" s="3">
        <f t="shared" si="25"/>
        <v>0.51</v>
      </c>
      <c r="M33" s="3">
        <f t="shared" si="25"/>
        <v>1.33</v>
      </c>
      <c r="N33" s="3">
        <f t="shared" si="25"/>
        <v>1.7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322.39999999999998</v>
      </c>
      <c r="H34" s="3">
        <f>IFERROR(INDEX(D34:G34,COUNT(D34:G34)),"")</f>
        <v>322.39999999999998</v>
      </c>
      <c r="I34" s="3">
        <f t="shared" ref="I34:O34" si="26">IFERROR(INDEX(I51:I500,MATCH($C$34,$C$51:$C$500,0)),"")</f>
        <v>81.87</v>
      </c>
      <c r="J34" s="3">
        <f t="shared" si="26"/>
        <v>36.869999999999997</v>
      </c>
      <c r="K34" s="3">
        <f t="shared" si="26"/>
        <v>46.57</v>
      </c>
      <c r="L34" s="3">
        <f t="shared" si="26"/>
        <v>68</v>
      </c>
      <c r="M34" s="3">
        <f t="shared" si="26"/>
        <v>-190.54</v>
      </c>
      <c r="N34" s="3">
        <f t="shared" si="26"/>
        <v>-171.37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97.87</v>
      </c>
      <c r="H35" s="3">
        <f>IFERROR(INDEX(D35:G35,COUNT(D35:G35)),"")</f>
        <v>97.87</v>
      </c>
      <c r="I35" s="3">
        <f t="shared" ref="I35:O35" si="27">IFERROR(INDEX(I51:I500,MATCH($C$35,$C$51:$C$500,0)),"")</f>
        <v>15.71</v>
      </c>
      <c r="J35" s="3">
        <f t="shared" si="27"/>
        <v>3.34</v>
      </c>
      <c r="K35" s="3">
        <f t="shared" si="27"/>
        <v>5.0999999999999996</v>
      </c>
      <c r="L35" s="3">
        <f t="shared" si="27"/>
        <v>3.98</v>
      </c>
      <c r="M35" s="3">
        <f t="shared" si="27"/>
        <v>12.08</v>
      </c>
      <c r="N35" s="3">
        <f t="shared" si="27"/>
        <v>13.59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34607818355</v>
      </c>
      <c r="E51" s="5">
        <v>36462750337</v>
      </c>
      <c r="F51" s="5">
        <v>32582617701</v>
      </c>
      <c r="G51" s="5">
        <v>37088807811</v>
      </c>
      <c r="I51" s="5">
        <v>136119436347</v>
      </c>
      <c r="J51" s="5">
        <v>119352824644</v>
      </c>
      <c r="K51" s="5">
        <v>106928671183</v>
      </c>
      <c r="L51" s="5">
        <v>97965210524</v>
      </c>
      <c r="M51" s="5">
        <v>83747116116</v>
      </c>
      <c r="N51" s="5">
        <v>96117574668</v>
      </c>
      <c r="O51" s="5">
        <v>125700671039</v>
      </c>
    </row>
    <row r="52" spans="2:15" x14ac:dyDescent="0.35">
      <c r="C52" t="s">
        <v>75</v>
      </c>
      <c r="D52" s="5">
        <v>-17448582296</v>
      </c>
      <c r="E52" s="5">
        <v>-16258397506</v>
      </c>
      <c r="F52" s="5">
        <v>-16452828098</v>
      </c>
      <c r="G52" s="5">
        <v>-15830980140</v>
      </c>
      <c r="I52" s="5">
        <v>-64789965358</v>
      </c>
      <c r="J52" s="5">
        <v>-61181726049</v>
      </c>
      <c r="K52" s="5">
        <v>-59078789345</v>
      </c>
      <c r="L52" s="5">
        <v>-55794867377</v>
      </c>
      <c r="M52" s="5">
        <v>-49022186585</v>
      </c>
      <c r="N52" s="5">
        <v>-51326014563</v>
      </c>
      <c r="O52" s="5">
        <v>-57827741522</v>
      </c>
    </row>
    <row r="53" spans="2:15" x14ac:dyDescent="0.35">
      <c r="C53" t="s">
        <v>76</v>
      </c>
      <c r="D53" s="5">
        <v>17159236059</v>
      </c>
      <c r="E53" s="5">
        <v>20204352831</v>
      </c>
      <c r="F53" s="5">
        <v>16129789603</v>
      </c>
      <c r="G53" s="5">
        <v>21257827671</v>
      </c>
      <c r="I53" s="5">
        <v>71329470989</v>
      </c>
      <c r="J53" s="5">
        <v>58171098595</v>
      </c>
      <c r="K53" s="5">
        <v>47849881838</v>
      </c>
      <c r="L53" s="5">
        <v>42170343147</v>
      </c>
      <c r="M53" s="5">
        <v>34724929531</v>
      </c>
      <c r="N53" s="5">
        <v>44791560105</v>
      </c>
      <c r="O53" s="5">
        <v>67872929517</v>
      </c>
    </row>
    <row r="54" spans="2:15" x14ac:dyDescent="0.35">
      <c r="C54" t="s">
        <v>77</v>
      </c>
      <c r="D54" s="5">
        <v>-3307483988</v>
      </c>
      <c r="E54" s="5">
        <v>-7624542195</v>
      </c>
      <c r="F54" s="5">
        <v>-6325535082</v>
      </c>
      <c r="G54" s="5">
        <v>-11711045274</v>
      </c>
      <c r="I54" s="5">
        <v>-31497283511</v>
      </c>
      <c r="J54" s="5">
        <v>-32454589557</v>
      </c>
      <c r="K54" s="5">
        <v>-20302245844</v>
      </c>
      <c r="L54" s="5">
        <v>-17389064604</v>
      </c>
      <c r="M54" s="5">
        <v>-18215873382</v>
      </c>
      <c r="N54" s="5">
        <v>-25442696314</v>
      </c>
      <c r="O54" s="5">
        <v>-28490144683</v>
      </c>
    </row>
    <row r="55" spans="2:15" x14ac:dyDescent="0.35">
      <c r="C55" t="s">
        <v>78</v>
      </c>
      <c r="D55" s="5">
        <v>-25749200</v>
      </c>
      <c r="E55" s="5">
        <v>-14189800</v>
      </c>
      <c r="F55" s="5">
        <v>-300915200</v>
      </c>
      <c r="G55" s="5">
        <v>-68506140</v>
      </c>
      <c r="I55" s="5">
        <v>-406070140</v>
      </c>
      <c r="J55" s="5">
        <v>-378207970</v>
      </c>
      <c r="K55" s="5">
        <v>-395599826</v>
      </c>
      <c r="L55" s="5">
        <v>-88397009</v>
      </c>
      <c r="M55" s="5">
        <v>-122505621</v>
      </c>
      <c r="N55" s="5">
        <v>-186123574</v>
      </c>
      <c r="O55" s="5">
        <v>-34084500</v>
      </c>
    </row>
    <row r="56" spans="2:15" x14ac:dyDescent="0.35">
      <c r="C56" t="s">
        <v>79</v>
      </c>
      <c r="D56" s="5">
        <v>-3294131817</v>
      </c>
      <c r="E56" s="5">
        <v>-7616503972</v>
      </c>
      <c r="F56" s="5">
        <v>-6050772124</v>
      </c>
      <c r="G56" s="5">
        <v>-11622786970</v>
      </c>
      <c r="I56" s="5">
        <v>-31129764731</v>
      </c>
      <c r="J56" s="5">
        <v>-32490179417</v>
      </c>
      <c r="K56" s="5">
        <v>-19732998486</v>
      </c>
      <c r="L56" s="5">
        <v>-17974334232</v>
      </c>
      <c r="M56" s="5">
        <v>-17502955951</v>
      </c>
      <c r="N56" s="5">
        <v>-25244540998</v>
      </c>
      <c r="O56" s="5">
        <v>-28653960801</v>
      </c>
    </row>
    <row r="57" spans="2:15" x14ac:dyDescent="0.35">
      <c r="C57" t="s">
        <v>282</v>
      </c>
      <c r="D57" s="5">
        <v>12411346</v>
      </c>
      <c r="E57" s="5">
        <v>6121367</v>
      </c>
      <c r="F57" s="5">
        <v>26135992</v>
      </c>
      <c r="G57" s="5">
        <v>-19774706</v>
      </c>
      <c r="I57" s="5">
        <v>38478766</v>
      </c>
      <c r="J57" s="5">
        <v>460533119</v>
      </c>
      <c r="K57" s="5">
        <v>-172823904</v>
      </c>
      <c r="L57" s="5">
        <v>724193512</v>
      </c>
      <c r="M57" s="5">
        <v>38788137</v>
      </c>
      <c r="N57" s="5">
        <v>-60261239</v>
      </c>
      <c r="O57" s="5">
        <v>-205606588</v>
      </c>
    </row>
    <row r="58" spans="2:15" x14ac:dyDescent="0.35">
      <c r="C58" t="s">
        <v>80</v>
      </c>
      <c r="D58" s="5">
        <v>20149</v>
      </c>
      <c r="E58" s="5">
        <v>8247</v>
      </c>
      <c r="F58" s="5">
        <v>13422</v>
      </c>
      <c r="G58" s="5">
        <v>-17654</v>
      </c>
      <c r="I58" s="5">
        <v>-4034</v>
      </c>
      <c r="J58" s="5">
        <v>-62322</v>
      </c>
      <c r="K58" s="5">
        <v>-9423</v>
      </c>
      <c r="L58" s="5">
        <v>-2304</v>
      </c>
      <c r="M58" s="5">
        <v>-28376</v>
      </c>
      <c r="N58" s="5">
        <v>-13890</v>
      </c>
      <c r="O58" s="5">
        <v>-111754</v>
      </c>
    </row>
    <row r="59" spans="2:15" x14ac:dyDescent="0.35">
      <c r="C59" t="s">
        <v>81</v>
      </c>
      <c r="D59" s="5">
        <v>13851752071</v>
      </c>
      <c r="E59" s="5">
        <v>12579810636</v>
      </c>
      <c r="F59" s="5">
        <v>9804254521</v>
      </c>
      <c r="G59" s="5">
        <v>9546782397</v>
      </c>
      <c r="I59" s="5">
        <v>39832187478</v>
      </c>
      <c r="J59" s="5">
        <v>25716509038</v>
      </c>
      <c r="K59" s="5">
        <v>27547635994</v>
      </c>
      <c r="L59" s="5">
        <v>24781278543</v>
      </c>
      <c r="M59" s="5">
        <v>16509056149</v>
      </c>
      <c r="N59" s="5">
        <v>19348863791</v>
      </c>
      <c r="O59" s="5">
        <v>39382784834</v>
      </c>
    </row>
    <row r="60" spans="2:15" x14ac:dyDescent="0.35">
      <c r="C60" t="s">
        <v>82</v>
      </c>
      <c r="D60" s="5">
        <v>179850369</v>
      </c>
      <c r="E60" s="5">
        <v>115471990</v>
      </c>
      <c r="F60" s="5">
        <v>-21053957</v>
      </c>
      <c r="G60" s="5">
        <v>-224316894</v>
      </c>
      <c r="I60" s="5">
        <v>-552477824</v>
      </c>
      <c r="J60" s="5">
        <v>-2704350524</v>
      </c>
      <c r="K60" s="5">
        <v>-5068963545</v>
      </c>
      <c r="L60" s="5">
        <v>-9434983457</v>
      </c>
      <c r="M60" s="5">
        <v>-13871897726</v>
      </c>
      <c r="N60" s="5">
        <v>-18075052039</v>
      </c>
      <c r="O60" s="5">
        <v>-16388760779</v>
      </c>
    </row>
    <row r="61" spans="2:15" x14ac:dyDescent="0.35">
      <c r="C61" t="s">
        <v>83</v>
      </c>
      <c r="D61" s="5">
        <v>222534825</v>
      </c>
      <c r="E61" s="5">
        <v>319684076</v>
      </c>
      <c r="F61" s="5">
        <v>196173008</v>
      </c>
      <c r="G61" s="5">
        <v>108306400</v>
      </c>
      <c r="I61" s="5">
        <v>703543200</v>
      </c>
      <c r="J61" s="5">
        <v>224198999</v>
      </c>
      <c r="K61" s="5">
        <v>1107249436</v>
      </c>
      <c r="L61" s="5">
        <v>1068790258</v>
      </c>
      <c r="M61" s="5">
        <v>924168109</v>
      </c>
      <c r="N61" s="5">
        <v>1825596958</v>
      </c>
      <c r="O61" s="5">
        <v>791805277</v>
      </c>
    </row>
    <row r="62" spans="2:15" x14ac:dyDescent="0.35">
      <c r="C62" t="s">
        <v>26</v>
      </c>
      <c r="D62" s="5">
        <v>-42684456</v>
      </c>
      <c r="E62" s="5">
        <v>-204212086</v>
      </c>
      <c r="F62" s="5">
        <v>-217226965</v>
      </c>
      <c r="G62" s="5">
        <v>-332623294</v>
      </c>
      <c r="I62" s="5">
        <v>-1256021024</v>
      </c>
      <c r="J62" s="5">
        <v>-2928549523</v>
      </c>
      <c r="K62" s="5">
        <v>-6176212981</v>
      </c>
      <c r="L62" s="5">
        <v>-10503773715</v>
      </c>
      <c r="M62" s="5">
        <v>-14796065835</v>
      </c>
      <c r="N62" s="5">
        <v>-19900648997</v>
      </c>
      <c r="O62" s="5">
        <v>-17180566056</v>
      </c>
    </row>
    <row r="63" spans="2:15" x14ac:dyDescent="0.35">
      <c r="C63" t="s">
        <v>84</v>
      </c>
      <c r="D63" s="5">
        <v>179850369</v>
      </c>
      <c r="E63" s="5">
        <v>115471990</v>
      </c>
      <c r="F63" s="5">
        <v>-21053957</v>
      </c>
      <c r="G63" s="5">
        <v>-224316894</v>
      </c>
      <c r="I63" s="5">
        <v>-552477824</v>
      </c>
      <c r="J63" s="5">
        <v>-2704350524</v>
      </c>
      <c r="K63" s="5">
        <v>-5068963545</v>
      </c>
      <c r="L63" s="5">
        <v>-9434983457</v>
      </c>
      <c r="M63" s="5">
        <v>-13871897726</v>
      </c>
      <c r="N63" s="5">
        <v>-18075052039</v>
      </c>
      <c r="O63" s="5">
        <v>-16388760779</v>
      </c>
    </row>
    <row r="64" spans="2:15" x14ac:dyDescent="0.35">
      <c r="C64" t="s">
        <v>28</v>
      </c>
      <c r="D64" s="5">
        <v>14031602440</v>
      </c>
      <c r="E64" s="5">
        <v>12695282626</v>
      </c>
      <c r="F64" s="5">
        <v>9783200564</v>
      </c>
      <c r="G64" s="5">
        <v>9322465503</v>
      </c>
      <c r="I64" s="5">
        <v>39279709654</v>
      </c>
      <c r="J64" s="5">
        <v>23012158514</v>
      </c>
      <c r="K64" s="5">
        <v>22478672449</v>
      </c>
      <c r="L64" s="5">
        <v>15346295086</v>
      </c>
      <c r="M64" s="5">
        <v>2637158423</v>
      </c>
      <c r="N64" s="5">
        <v>1273811752</v>
      </c>
      <c r="O64" s="5">
        <v>22994024055</v>
      </c>
    </row>
    <row r="65" spans="2:15" x14ac:dyDescent="0.35">
      <c r="C65" t="s">
        <v>27</v>
      </c>
      <c r="D65" s="5">
        <v>-3521266192</v>
      </c>
      <c r="E65" s="5">
        <v>-3975720574</v>
      </c>
      <c r="F65" s="5">
        <v>-3929338404</v>
      </c>
      <c r="G65" s="5">
        <v>-2664169051</v>
      </c>
      <c r="I65" s="5">
        <v>-13162395941</v>
      </c>
      <c r="J65" s="5">
        <v>-12193340072</v>
      </c>
      <c r="K65" s="5">
        <v>-10761160410</v>
      </c>
      <c r="L65" s="5">
        <v>-9612136914</v>
      </c>
      <c r="M65" s="5">
        <v>-7953227407</v>
      </c>
      <c r="N65" s="5">
        <v>-8897787377</v>
      </c>
      <c r="O65" s="5">
        <v>-18072228337</v>
      </c>
    </row>
    <row r="66" spans="2:15" x14ac:dyDescent="0.35">
      <c r="C66" t="s">
        <v>85</v>
      </c>
      <c r="D66" s="5">
        <v>-3521266192</v>
      </c>
      <c r="E66" s="5">
        <v>-3975720574</v>
      </c>
      <c r="F66" s="5">
        <v>-3929338404</v>
      </c>
      <c r="G66" s="5">
        <v>-2664169051</v>
      </c>
      <c r="I66" s="5">
        <v>-13162395941</v>
      </c>
      <c r="J66" s="5">
        <v>-12193340072</v>
      </c>
      <c r="K66" s="5">
        <v>-10761160410</v>
      </c>
      <c r="L66" s="5">
        <v>-9612136914</v>
      </c>
      <c r="M66" s="5">
        <v>-7953227407</v>
      </c>
      <c r="N66" s="5">
        <v>-8897787377</v>
      </c>
      <c r="O66" s="5">
        <v>-11224431337</v>
      </c>
    </row>
    <row r="67" spans="2:15" x14ac:dyDescent="0.35">
      <c r="C67" t="s">
        <v>86</v>
      </c>
      <c r="O67" s="5">
        <v>-6847797000</v>
      </c>
    </row>
    <row r="68" spans="2:15" x14ac:dyDescent="0.35">
      <c r="C68" t="s">
        <v>88</v>
      </c>
      <c r="D68" s="5">
        <v>-3521266192</v>
      </c>
      <c r="E68" s="5">
        <v>-3975720574</v>
      </c>
      <c r="F68" s="5">
        <v>-3929338404</v>
      </c>
      <c r="G68" s="5">
        <v>-2664169051</v>
      </c>
      <c r="I68" s="5">
        <v>-13162395941</v>
      </c>
      <c r="J68" s="5">
        <v>-12193340072</v>
      </c>
      <c r="K68" s="5">
        <v>-10761160410</v>
      </c>
      <c r="L68" s="5">
        <v>-9612136914</v>
      </c>
      <c r="M68" s="5">
        <v>-7953227407</v>
      </c>
      <c r="N68" s="5">
        <v>-8897787377</v>
      </c>
      <c r="O68" s="5">
        <v>-18072228337</v>
      </c>
    </row>
    <row r="69" spans="2:15" x14ac:dyDescent="0.35">
      <c r="C69" t="s">
        <v>91</v>
      </c>
      <c r="D69" s="5">
        <v>10510336248</v>
      </c>
      <c r="E69" s="5">
        <v>8719562052</v>
      </c>
      <c r="F69" s="5">
        <v>5853862160</v>
      </c>
      <c r="G69" s="5">
        <v>6658296452</v>
      </c>
      <c r="I69" s="5">
        <v>26117313713</v>
      </c>
      <c r="J69" s="5">
        <v>10818818442</v>
      </c>
      <c r="K69" s="5">
        <v>11717512039</v>
      </c>
      <c r="L69" s="5">
        <v>5734158172</v>
      </c>
      <c r="M69" s="5">
        <v>-5316068984</v>
      </c>
      <c r="N69" s="5">
        <v>-7623975625</v>
      </c>
      <c r="O69" s="5">
        <v>4921795718</v>
      </c>
    </row>
    <row r="70" spans="2:15" x14ac:dyDescent="0.35">
      <c r="C70" t="s">
        <v>92</v>
      </c>
      <c r="E70" s="5">
        <v>-705414</v>
      </c>
      <c r="I70" s="5">
        <v>-705414</v>
      </c>
      <c r="J70" s="5">
        <v>414264577</v>
      </c>
      <c r="K70" s="5">
        <v>28919854</v>
      </c>
      <c r="L70" s="5">
        <v>228286954</v>
      </c>
      <c r="M70" s="5">
        <v>326160480</v>
      </c>
      <c r="N70" s="5">
        <v>59725917</v>
      </c>
      <c r="O70" s="5">
        <v>167160720</v>
      </c>
    </row>
    <row r="71" spans="2:15" x14ac:dyDescent="0.35">
      <c r="C71" t="s">
        <v>93</v>
      </c>
      <c r="D71" s="5">
        <v>10510336248</v>
      </c>
      <c r="E71" s="5">
        <v>8718856638</v>
      </c>
      <c r="F71" s="5">
        <v>5853862160</v>
      </c>
      <c r="G71" s="5">
        <v>6658296452</v>
      </c>
      <c r="I71" s="5">
        <v>26116608299</v>
      </c>
      <c r="J71" s="5">
        <v>11233083019</v>
      </c>
      <c r="K71" s="5">
        <v>11746431893</v>
      </c>
      <c r="L71" s="5">
        <v>5962445126</v>
      </c>
      <c r="M71" s="5">
        <v>-4989908504</v>
      </c>
      <c r="N71" s="5">
        <v>-7564249708</v>
      </c>
      <c r="O71" s="5">
        <v>5088956438</v>
      </c>
    </row>
    <row r="72" spans="2:15" x14ac:dyDescent="0.35">
      <c r="C72" t="s">
        <v>94</v>
      </c>
      <c r="D72" s="5">
        <v>10510336248</v>
      </c>
      <c r="E72" s="5">
        <v>8719562052</v>
      </c>
      <c r="F72" s="5">
        <v>5853862160</v>
      </c>
      <c r="G72" s="5">
        <v>6658296452</v>
      </c>
      <c r="I72" s="5">
        <v>26117313713</v>
      </c>
      <c r="J72" s="5">
        <v>10818818442</v>
      </c>
      <c r="K72" s="5">
        <v>11717512039</v>
      </c>
      <c r="L72" s="5">
        <v>5734158172</v>
      </c>
      <c r="M72" s="5">
        <v>-5316068984</v>
      </c>
      <c r="N72" s="5">
        <v>-7623975625</v>
      </c>
      <c r="O72" s="5">
        <v>4921795718</v>
      </c>
    </row>
    <row r="73" spans="2:15" x14ac:dyDescent="0.35">
      <c r="C73" t="s">
        <v>7</v>
      </c>
      <c r="D73" s="5">
        <v>10510316099</v>
      </c>
      <c r="E73" s="5">
        <v>8718848391</v>
      </c>
      <c r="F73" s="5">
        <v>5853848738</v>
      </c>
      <c r="G73" s="5">
        <v>6658314106</v>
      </c>
      <c r="I73" s="5">
        <v>26116612333</v>
      </c>
      <c r="J73" s="5">
        <v>11233145341</v>
      </c>
      <c r="K73" s="5">
        <v>11746441316</v>
      </c>
      <c r="L73" s="5">
        <v>5962447430</v>
      </c>
      <c r="M73" s="5">
        <v>-4989880128</v>
      </c>
      <c r="N73" s="5">
        <v>-7564235818</v>
      </c>
      <c r="O73" s="5">
        <v>5089068192</v>
      </c>
    </row>
    <row r="74" spans="2:15" x14ac:dyDescent="0.35">
      <c r="C74" t="s">
        <v>95</v>
      </c>
      <c r="D74" s="5">
        <v>10510336248</v>
      </c>
      <c r="E74" s="5">
        <v>8719562052</v>
      </c>
      <c r="F74" s="5">
        <v>5853862160</v>
      </c>
      <c r="G74" s="5">
        <v>6658296452</v>
      </c>
      <c r="I74" s="5">
        <v>26117313713</v>
      </c>
      <c r="J74" s="5">
        <v>10818818442</v>
      </c>
      <c r="K74" s="5">
        <v>11717512039</v>
      </c>
      <c r="L74" s="5">
        <v>5734158172</v>
      </c>
      <c r="M74" s="5">
        <v>-5316068984</v>
      </c>
      <c r="N74" s="5">
        <v>-7623975625</v>
      </c>
      <c r="O74" s="5">
        <v>4921795718</v>
      </c>
    </row>
    <row r="75" spans="2:15" x14ac:dyDescent="0.35">
      <c r="C75" t="s">
        <v>96</v>
      </c>
      <c r="D75" s="5">
        <v>10510336248</v>
      </c>
      <c r="E75" s="5">
        <v>8718856638</v>
      </c>
      <c r="F75" s="5">
        <v>5853862160</v>
      </c>
      <c r="G75" s="5">
        <v>6658296452</v>
      </c>
      <c r="I75" s="5">
        <v>26116608299</v>
      </c>
      <c r="J75" s="5">
        <v>11233083019</v>
      </c>
      <c r="K75" s="5">
        <v>11746431893</v>
      </c>
      <c r="L75" s="5">
        <v>5962445126</v>
      </c>
      <c r="M75" s="5">
        <v>-4989908504</v>
      </c>
      <c r="N75" s="5">
        <v>-7564249708</v>
      </c>
      <c r="O75" s="5">
        <v>5088956438</v>
      </c>
    </row>
    <row r="76" spans="2:15" x14ac:dyDescent="0.35">
      <c r="C76" t="s">
        <v>97</v>
      </c>
      <c r="D76" s="5">
        <v>10510336248</v>
      </c>
      <c r="E76" s="5">
        <v>8718856638</v>
      </c>
      <c r="F76" s="5">
        <v>5853862160</v>
      </c>
      <c r="G76" s="5">
        <v>6658296452</v>
      </c>
      <c r="I76" s="5">
        <v>26116608299</v>
      </c>
      <c r="J76" s="5">
        <v>11233083019</v>
      </c>
      <c r="K76" s="5">
        <v>11746431893</v>
      </c>
      <c r="L76" s="5">
        <v>5962445126</v>
      </c>
      <c r="M76" s="5">
        <v>-4989908504</v>
      </c>
      <c r="N76" s="5">
        <v>-7564249708</v>
      </c>
      <c r="O76" s="5">
        <v>5088956438</v>
      </c>
    </row>
    <row r="78" spans="2:15" x14ac:dyDescent="0.35">
      <c r="B78" t="s">
        <v>98</v>
      </c>
      <c r="C78" t="s">
        <v>99</v>
      </c>
    </row>
    <row r="79" spans="2:15" x14ac:dyDescent="0.35">
      <c r="C79" t="s">
        <v>100</v>
      </c>
    </row>
    <row r="80" spans="2:15" x14ac:dyDescent="0.35">
      <c r="C80" t="s">
        <v>19</v>
      </c>
      <c r="D80" s="5">
        <v>57159486301</v>
      </c>
      <c r="E80" s="5">
        <v>36899562567</v>
      </c>
      <c r="F80" s="5">
        <v>41367207807</v>
      </c>
      <c r="G80" s="5">
        <v>26556285551</v>
      </c>
      <c r="I80" s="5">
        <v>36899562567</v>
      </c>
      <c r="J80" s="5">
        <v>27119115861</v>
      </c>
      <c r="K80" s="5">
        <v>20955272106</v>
      </c>
      <c r="L80" s="5">
        <v>47691589996</v>
      </c>
      <c r="M80" s="5">
        <v>20663109027</v>
      </c>
      <c r="N80" s="5">
        <v>8097851643</v>
      </c>
      <c r="O80" s="5">
        <v>10195083693</v>
      </c>
    </row>
    <row r="81" spans="3:15" x14ac:dyDescent="0.35">
      <c r="C81" t="s">
        <v>101</v>
      </c>
      <c r="D81" s="5">
        <v>10390006472</v>
      </c>
      <c r="E81" s="5">
        <v>12768799938</v>
      </c>
      <c r="F81" s="5">
        <v>16520227698</v>
      </c>
      <c r="G81" s="5">
        <v>19218559526</v>
      </c>
      <c r="I81" s="5">
        <v>12768799938</v>
      </c>
      <c r="J81" s="5">
        <v>6789700780</v>
      </c>
      <c r="K81" s="5">
        <v>8876178602</v>
      </c>
      <c r="L81" s="5">
        <v>8385122751</v>
      </c>
      <c r="M81" s="5">
        <v>7533519759</v>
      </c>
      <c r="N81" s="5">
        <v>8658724484</v>
      </c>
      <c r="O81" s="5">
        <v>14583995858</v>
      </c>
    </row>
    <row r="82" spans="3:15" x14ac:dyDescent="0.35">
      <c r="C82" t="s">
        <v>103</v>
      </c>
      <c r="K82" s="5">
        <v>12948000000</v>
      </c>
      <c r="N82" s="5">
        <v>3143939</v>
      </c>
      <c r="O82" s="5">
        <v>3143939</v>
      </c>
    </row>
    <row r="83" spans="3:15" x14ac:dyDescent="0.35">
      <c r="C83" t="s">
        <v>102</v>
      </c>
      <c r="K83" s="5">
        <v>4560000000</v>
      </c>
      <c r="L83" s="5">
        <v>147544868479</v>
      </c>
      <c r="M83" s="5">
        <v>153572986882</v>
      </c>
      <c r="N83" s="5">
        <v>145055818172</v>
      </c>
      <c r="O83" s="5">
        <v>134461827251</v>
      </c>
    </row>
    <row r="84" spans="3:15" x14ac:dyDescent="0.35">
      <c r="C84" t="s">
        <v>104</v>
      </c>
      <c r="D84" s="5">
        <v>10390006472</v>
      </c>
      <c r="E84" s="5">
        <v>12768799938</v>
      </c>
      <c r="F84" s="5">
        <v>16520227698</v>
      </c>
      <c r="G84" s="5">
        <v>19218559526</v>
      </c>
      <c r="I84" s="5">
        <v>12768799938</v>
      </c>
      <c r="J84" s="5">
        <v>6789700780</v>
      </c>
      <c r="K84" s="5">
        <v>8876178602</v>
      </c>
      <c r="L84" s="5">
        <v>8385122751</v>
      </c>
      <c r="M84" s="5">
        <v>7533519759</v>
      </c>
      <c r="N84" s="5">
        <v>8658724484</v>
      </c>
      <c r="O84" s="5">
        <v>14583995858</v>
      </c>
    </row>
    <row r="85" spans="3:15" x14ac:dyDescent="0.35">
      <c r="C85" t="s">
        <v>105</v>
      </c>
      <c r="M85" s="5">
        <v>11548891629</v>
      </c>
      <c r="N85" s="5">
        <v>10888789041</v>
      </c>
      <c r="O85" s="5">
        <v>24294730110</v>
      </c>
    </row>
    <row r="86" spans="3:15" x14ac:dyDescent="0.35">
      <c r="C86" t="s">
        <v>106</v>
      </c>
      <c r="M86" s="5">
        <v>11548891629</v>
      </c>
      <c r="N86" s="5">
        <v>10888789041</v>
      </c>
      <c r="O86" s="5">
        <v>24294730110</v>
      </c>
    </row>
    <row r="87" spans="3:15" x14ac:dyDescent="0.35">
      <c r="C87" t="s">
        <v>80</v>
      </c>
      <c r="D87" s="5">
        <v>1232976604</v>
      </c>
      <c r="E87" s="5">
        <v>1232976604</v>
      </c>
      <c r="F87" s="5">
        <v>1233681945</v>
      </c>
      <c r="G87" s="5">
        <v>1233681945</v>
      </c>
      <c r="I87" s="5">
        <v>1232976604</v>
      </c>
      <c r="J87" s="5">
        <v>1233681945</v>
      </c>
      <c r="K87" s="5">
        <v>819417504</v>
      </c>
      <c r="L87" s="5">
        <v>790497826</v>
      </c>
      <c r="M87" s="5">
        <v>562211033</v>
      </c>
      <c r="N87" s="5">
        <v>236050672</v>
      </c>
      <c r="O87" s="5">
        <v>176324780</v>
      </c>
    </row>
    <row r="88" spans="3:15" x14ac:dyDescent="0.35">
      <c r="C88" t="s">
        <v>109</v>
      </c>
      <c r="D88" s="5">
        <v>73882964601</v>
      </c>
      <c r="E88" s="5">
        <v>54245954887</v>
      </c>
      <c r="F88" s="5">
        <v>63333563286</v>
      </c>
      <c r="G88" s="5">
        <v>50967162588</v>
      </c>
      <c r="I88" s="5">
        <v>54245954887</v>
      </c>
      <c r="J88" s="5">
        <v>38584241357</v>
      </c>
      <c r="K88" s="5">
        <v>33221592518</v>
      </c>
      <c r="L88" s="5">
        <v>61243616541</v>
      </c>
      <c r="M88" s="5">
        <v>32680011296</v>
      </c>
      <c r="N88" s="5">
        <v>131208393510</v>
      </c>
      <c r="O88" s="5">
        <v>41465957756</v>
      </c>
    </row>
    <row r="89" spans="3:15" x14ac:dyDescent="0.35">
      <c r="C89" t="s">
        <v>110</v>
      </c>
    </row>
    <row r="90" spans="3:15" x14ac:dyDescent="0.35">
      <c r="C90" t="s">
        <v>112</v>
      </c>
      <c r="D90" s="5">
        <v>4894134254</v>
      </c>
      <c r="E90" s="5">
        <v>5079070580</v>
      </c>
      <c r="F90" s="5">
        <v>3317680712</v>
      </c>
      <c r="G90" s="5">
        <v>3509713515</v>
      </c>
      <c r="I90" s="5">
        <v>5079070580</v>
      </c>
      <c r="J90" s="5">
        <v>3867696583</v>
      </c>
      <c r="K90" s="5">
        <v>3749494477</v>
      </c>
      <c r="L90" s="5">
        <v>460298771</v>
      </c>
      <c r="M90" s="5">
        <v>698223591</v>
      </c>
      <c r="N90" s="5">
        <v>1139540947</v>
      </c>
      <c r="O90" s="5">
        <v>1856013396</v>
      </c>
    </row>
    <row r="91" spans="3:15" x14ac:dyDescent="0.35">
      <c r="C91" t="s">
        <v>113</v>
      </c>
      <c r="D91" s="5">
        <v>419311588653</v>
      </c>
      <c r="E91" s="5">
        <v>427896839306</v>
      </c>
      <c r="F91" s="5">
        <v>436356994137</v>
      </c>
      <c r="G91" s="5">
        <v>444938547651</v>
      </c>
      <c r="I91" s="5">
        <v>427896839306</v>
      </c>
      <c r="J91" s="5">
        <v>462115524148</v>
      </c>
      <c r="K91" s="5">
        <v>494918897177</v>
      </c>
      <c r="L91" s="5">
        <v>526715011312</v>
      </c>
      <c r="M91" s="5">
        <v>560950718816</v>
      </c>
      <c r="N91" s="5">
        <v>491875240146</v>
      </c>
      <c r="O91" s="5">
        <v>519750627948</v>
      </c>
    </row>
    <row r="92" spans="3:15" x14ac:dyDescent="0.35">
      <c r="C92" t="s">
        <v>474</v>
      </c>
      <c r="D92" s="5">
        <v>49335060000</v>
      </c>
      <c r="E92" s="5">
        <v>49335060000</v>
      </c>
      <c r="F92" s="5">
        <v>49335060000</v>
      </c>
      <c r="G92" s="5">
        <v>48663060000</v>
      </c>
      <c r="I92" s="5">
        <v>49335060000</v>
      </c>
      <c r="J92" s="5">
        <v>48663060000</v>
      </c>
      <c r="K92" s="5">
        <v>46663060000</v>
      </c>
      <c r="L92" s="5">
        <v>46663060000</v>
      </c>
      <c r="M92" s="5">
        <v>46663060000</v>
      </c>
      <c r="N92" s="5">
        <v>46663060000</v>
      </c>
      <c r="O92" s="5">
        <v>46663060000</v>
      </c>
    </row>
    <row r="93" spans="3:15" x14ac:dyDescent="0.35">
      <c r="C93" t="s">
        <v>115</v>
      </c>
      <c r="D93" s="5">
        <v>871514685927</v>
      </c>
      <c r="E93" s="5">
        <v>880329259496</v>
      </c>
      <c r="F93" s="5">
        <v>889726339099</v>
      </c>
      <c r="G93" s="5">
        <v>897872312006</v>
      </c>
      <c r="I93" s="5">
        <v>880329259496</v>
      </c>
      <c r="J93" s="5">
        <v>915499044751</v>
      </c>
      <c r="K93" s="5">
        <v>946358762034</v>
      </c>
      <c r="L93" s="5">
        <v>975043226823</v>
      </c>
      <c r="M93" s="5">
        <v>1014307610036</v>
      </c>
      <c r="N93" s="5">
        <v>939013346134</v>
      </c>
      <c r="O93" s="5">
        <v>692592405755</v>
      </c>
    </row>
    <row r="94" spans="3:15" x14ac:dyDescent="0.35">
      <c r="C94" t="s">
        <v>116</v>
      </c>
      <c r="D94" s="5">
        <v>945397650528</v>
      </c>
      <c r="E94" s="5">
        <v>934575214383</v>
      </c>
      <c r="F94" s="5">
        <v>953059902385</v>
      </c>
      <c r="G94" s="5">
        <v>948839474594</v>
      </c>
      <c r="I94" s="5">
        <v>934575214383</v>
      </c>
      <c r="J94" s="5">
        <v>954083286108</v>
      </c>
      <c r="K94" s="5">
        <v>979580354552</v>
      </c>
      <c r="L94" s="5">
        <v>1036286843364</v>
      </c>
      <c r="M94" s="5">
        <v>1046987621332</v>
      </c>
      <c r="N94" s="5">
        <v>1070221739644</v>
      </c>
      <c r="O94" s="5">
        <v>734058363511</v>
      </c>
    </row>
    <row r="95" spans="3:15" x14ac:dyDescent="0.35">
      <c r="C95" t="s">
        <v>117</v>
      </c>
    </row>
    <row r="96" spans="3:15" x14ac:dyDescent="0.35">
      <c r="C96" t="s">
        <v>118</v>
      </c>
    </row>
    <row r="97" spans="3:15" x14ac:dyDescent="0.35">
      <c r="C97" t="s">
        <v>119</v>
      </c>
      <c r="D97" s="5">
        <v>34536479923</v>
      </c>
      <c r="E97" s="5">
        <v>32729846675</v>
      </c>
      <c r="F97" s="5">
        <v>39290279804</v>
      </c>
      <c r="G97" s="5">
        <v>40278830875</v>
      </c>
      <c r="I97" s="5">
        <v>32729846675</v>
      </c>
      <c r="J97" s="5">
        <v>56080146749</v>
      </c>
      <c r="K97" s="5">
        <v>46373952547</v>
      </c>
      <c r="L97" s="5">
        <v>38548471251</v>
      </c>
      <c r="M97" s="5">
        <v>34037091324</v>
      </c>
      <c r="N97" s="5">
        <v>38809453238</v>
      </c>
      <c r="O97" s="5">
        <v>60744050517</v>
      </c>
    </row>
    <row r="98" spans="3:15" x14ac:dyDescent="0.35">
      <c r="C98" t="s">
        <v>120</v>
      </c>
    </row>
    <row r="99" spans="3:15" x14ac:dyDescent="0.35">
      <c r="C99" t="s">
        <v>286</v>
      </c>
      <c r="D99" s="5">
        <v>3356006792</v>
      </c>
      <c r="E99" s="5">
        <v>1824144638</v>
      </c>
      <c r="F99" s="5">
        <v>1903973500</v>
      </c>
      <c r="G99" s="5">
        <v>1785177933</v>
      </c>
      <c r="I99" s="5">
        <v>1824144638</v>
      </c>
      <c r="J99" s="5">
        <v>3701445828</v>
      </c>
      <c r="K99" s="5">
        <v>3125575479</v>
      </c>
      <c r="L99" s="5">
        <v>682293136</v>
      </c>
      <c r="M99" s="5">
        <v>1185457860</v>
      </c>
      <c r="N99" s="5">
        <v>4249017519</v>
      </c>
      <c r="O99" s="5">
        <v>3187487607</v>
      </c>
    </row>
    <row r="100" spans="3:15" x14ac:dyDescent="0.35">
      <c r="C100" t="s">
        <v>123</v>
      </c>
      <c r="D100" s="5">
        <v>1367142482</v>
      </c>
      <c r="E100" s="5">
        <v>463691219</v>
      </c>
      <c r="F100" s="5">
        <v>1247858923</v>
      </c>
      <c r="G100" s="5">
        <v>766354458</v>
      </c>
      <c r="I100" s="5">
        <v>463691219</v>
      </c>
      <c r="J100" s="5">
        <v>615979738</v>
      </c>
      <c r="K100" s="5">
        <v>1338636390</v>
      </c>
      <c r="L100" s="5">
        <v>1136158332</v>
      </c>
      <c r="M100" s="5">
        <v>875074881</v>
      </c>
      <c r="N100" s="5">
        <v>828110476</v>
      </c>
      <c r="O100" s="5">
        <v>366974498</v>
      </c>
    </row>
    <row r="101" spans="3:15" x14ac:dyDescent="0.35">
      <c r="C101" t="s">
        <v>122</v>
      </c>
      <c r="D101" s="5">
        <v>2891575720</v>
      </c>
      <c r="E101" s="5">
        <v>2411728346</v>
      </c>
      <c r="F101" s="5">
        <v>2992211486</v>
      </c>
      <c r="G101" s="5">
        <v>2818302248</v>
      </c>
      <c r="I101" s="5">
        <v>2411728346</v>
      </c>
      <c r="J101" s="5">
        <v>2065214143</v>
      </c>
      <c r="K101" s="5">
        <v>1798657068</v>
      </c>
      <c r="L101" s="5">
        <v>2041740821</v>
      </c>
      <c r="M101" s="5">
        <v>1024420827</v>
      </c>
      <c r="N101" s="5">
        <v>109198027</v>
      </c>
      <c r="O101" s="5">
        <v>93709791</v>
      </c>
    </row>
    <row r="102" spans="3:15" x14ac:dyDescent="0.35">
      <c r="C102" t="s">
        <v>124</v>
      </c>
    </row>
    <row r="103" spans="3:15" x14ac:dyDescent="0.35">
      <c r="C103" t="s">
        <v>125</v>
      </c>
      <c r="K103" s="5">
        <v>25255000000</v>
      </c>
      <c r="L103" s="5">
        <v>45235000000</v>
      </c>
      <c r="M103" s="5">
        <v>65215000000</v>
      </c>
      <c r="N103" s="5">
        <v>85195000000</v>
      </c>
      <c r="O103" s="5">
        <v>103500000000</v>
      </c>
    </row>
    <row r="104" spans="3:15" x14ac:dyDescent="0.35">
      <c r="C104" t="s">
        <v>542</v>
      </c>
      <c r="D104" s="5">
        <v>608156733</v>
      </c>
      <c r="E104" s="5">
        <v>768746565</v>
      </c>
      <c r="F104" s="5">
        <v>268825591</v>
      </c>
      <c r="G104" s="5">
        <v>486502384</v>
      </c>
      <c r="I104" s="5">
        <v>768746565</v>
      </c>
      <c r="J104" s="5">
        <v>920650730</v>
      </c>
      <c r="K104" s="5">
        <v>1458056518</v>
      </c>
    </row>
    <row r="105" spans="3:15" x14ac:dyDescent="0.35">
      <c r="C105" t="s">
        <v>289</v>
      </c>
      <c r="D105" s="5">
        <v>106840939</v>
      </c>
      <c r="E105" s="5">
        <v>173572257</v>
      </c>
      <c r="F105" s="5">
        <v>223434509</v>
      </c>
      <c r="G105" s="5">
        <v>272312667</v>
      </c>
      <c r="I105" s="5">
        <v>173572257</v>
      </c>
      <c r="J105" s="5">
        <v>367194006</v>
      </c>
      <c r="K105" s="5">
        <v>584156128</v>
      </c>
      <c r="L105" s="5">
        <v>711058062</v>
      </c>
    </row>
    <row r="106" spans="3:15" x14ac:dyDescent="0.35">
      <c r="C106" t="s">
        <v>126</v>
      </c>
      <c r="D106" s="5">
        <v>1421510936</v>
      </c>
      <c r="E106" s="5">
        <v>1586252012</v>
      </c>
      <c r="F106" s="5">
        <v>7352862945</v>
      </c>
      <c r="G106" s="5">
        <v>13662836372</v>
      </c>
      <c r="I106" s="5">
        <v>1586252012</v>
      </c>
      <c r="J106" s="5">
        <v>26283050521</v>
      </c>
      <c r="K106" s="5">
        <v>20943210416</v>
      </c>
      <c r="L106" s="5">
        <v>20120186201</v>
      </c>
      <c r="M106" s="5">
        <v>19980000000</v>
      </c>
      <c r="N106" s="5">
        <v>19980000000</v>
      </c>
      <c r="O106" s="5">
        <v>40269937496</v>
      </c>
    </row>
    <row r="107" spans="3:15" x14ac:dyDescent="0.35">
      <c r="C107" t="s">
        <v>127</v>
      </c>
      <c r="D107" s="5">
        <v>79950331989</v>
      </c>
      <c r="E107" s="5">
        <v>81444865140</v>
      </c>
      <c r="F107" s="5">
        <v>96642084069</v>
      </c>
      <c r="G107" s="5">
        <v>97286967367</v>
      </c>
      <c r="I107" s="5">
        <v>81444865140</v>
      </c>
      <c r="J107" s="5">
        <v>98273352508</v>
      </c>
      <c r="K107" s="5">
        <v>141102303270</v>
      </c>
      <c r="L107" s="5">
        <v>229307849321</v>
      </c>
      <c r="M107" s="5">
        <v>250482452342</v>
      </c>
      <c r="N107" s="5">
        <v>263954300236</v>
      </c>
      <c r="O107" s="5">
        <v>275573177414</v>
      </c>
    </row>
    <row r="108" spans="3:15" x14ac:dyDescent="0.35">
      <c r="C108" t="s">
        <v>128</v>
      </c>
      <c r="D108" s="5">
        <v>79950331989</v>
      </c>
      <c r="E108" s="5">
        <v>81444865140</v>
      </c>
      <c r="F108" s="5">
        <v>96642084069</v>
      </c>
      <c r="G108" s="5">
        <v>97286967367</v>
      </c>
      <c r="I108" s="5">
        <v>81444865140</v>
      </c>
      <c r="J108" s="5">
        <v>98273352508</v>
      </c>
      <c r="K108" s="5">
        <v>141102303270</v>
      </c>
      <c r="L108" s="5">
        <v>229307849321</v>
      </c>
      <c r="M108" s="5">
        <v>250482452342</v>
      </c>
      <c r="N108" s="5">
        <v>263954300236</v>
      </c>
      <c r="O108" s="5">
        <v>275573177414</v>
      </c>
    </row>
    <row r="109" spans="3:15" x14ac:dyDescent="0.35">
      <c r="C109" t="s">
        <v>129</v>
      </c>
    </row>
    <row r="110" spans="3:15" x14ac:dyDescent="0.35">
      <c r="C110" t="s">
        <v>130</v>
      </c>
      <c r="D110" s="5">
        <v>714997672</v>
      </c>
      <c r="E110" s="5">
        <v>942318822</v>
      </c>
      <c r="F110" s="5">
        <v>492260100</v>
      </c>
      <c r="G110" s="5">
        <v>758815051</v>
      </c>
      <c r="I110" s="5">
        <v>942318822</v>
      </c>
      <c r="J110" s="5">
        <v>1287844736</v>
      </c>
      <c r="K110" s="5">
        <v>27297212646</v>
      </c>
      <c r="L110" s="5">
        <v>45946058062</v>
      </c>
      <c r="M110" s="5">
        <v>65215000000</v>
      </c>
      <c r="N110" s="5">
        <v>85195000000</v>
      </c>
      <c r="O110" s="5">
        <v>103500000000</v>
      </c>
    </row>
    <row r="111" spans="3:15" x14ac:dyDescent="0.35">
      <c r="C111" t="s">
        <v>121</v>
      </c>
    </row>
    <row r="112" spans="3:15" x14ac:dyDescent="0.35">
      <c r="C112" t="s">
        <v>287</v>
      </c>
      <c r="K112" s="5">
        <v>17508000000</v>
      </c>
      <c r="L112" s="5">
        <v>147544868479</v>
      </c>
      <c r="M112" s="5">
        <v>153572986882</v>
      </c>
      <c r="N112" s="5">
        <v>145058962111</v>
      </c>
      <c r="O112" s="5">
        <v>134464971190</v>
      </c>
    </row>
    <row r="113" spans="2:15" x14ac:dyDescent="0.35">
      <c r="C113" t="s">
        <v>132</v>
      </c>
      <c r="D113" s="5">
        <v>114486811912</v>
      </c>
      <c r="E113" s="5">
        <v>114174711815</v>
      </c>
      <c r="F113" s="5">
        <v>135932363873</v>
      </c>
      <c r="G113" s="5">
        <v>137565798242</v>
      </c>
      <c r="I113" s="5">
        <v>114174711815</v>
      </c>
      <c r="J113" s="5">
        <v>154353499257</v>
      </c>
      <c r="K113" s="5">
        <v>187476255817</v>
      </c>
      <c r="L113" s="5">
        <v>267856320572</v>
      </c>
      <c r="M113" s="5">
        <v>284519543666</v>
      </c>
      <c r="N113" s="5">
        <v>302763753474</v>
      </c>
      <c r="O113" s="5">
        <v>336317227931</v>
      </c>
    </row>
    <row r="114" spans="2:15" x14ac:dyDescent="0.35">
      <c r="C114" t="s">
        <v>133</v>
      </c>
    </row>
    <row r="115" spans="2:15" x14ac:dyDescent="0.35">
      <c r="C115" t="s">
        <v>134</v>
      </c>
      <c r="D115" s="5">
        <v>71759255000</v>
      </c>
      <c r="E115" s="5">
        <v>71759255000</v>
      </c>
      <c r="F115" s="5">
        <v>71759255000</v>
      </c>
      <c r="G115" s="5">
        <v>71759255000</v>
      </c>
      <c r="I115" s="5">
        <v>71759255000</v>
      </c>
      <c r="J115" s="5">
        <v>71759255000</v>
      </c>
      <c r="K115" s="5">
        <v>71759255000</v>
      </c>
      <c r="L115" s="5">
        <v>71759255000</v>
      </c>
      <c r="M115" s="5">
        <v>71759255000</v>
      </c>
      <c r="N115" s="5">
        <v>71759255000</v>
      </c>
      <c r="O115" s="5">
        <v>57407405000</v>
      </c>
    </row>
    <row r="116" spans="2:15" x14ac:dyDescent="0.35">
      <c r="C116" t="s">
        <v>135</v>
      </c>
      <c r="D116" s="5">
        <v>847022206036</v>
      </c>
      <c r="E116" s="5">
        <v>847022206036</v>
      </c>
      <c r="F116" s="5">
        <v>852468098718</v>
      </c>
      <c r="G116" s="5">
        <v>852468098718</v>
      </c>
      <c r="I116" s="5">
        <v>847022206036</v>
      </c>
      <c r="J116" s="5">
        <v>852468098718</v>
      </c>
      <c r="K116" s="5">
        <v>856198989348</v>
      </c>
      <c r="L116" s="5">
        <v>844271845298</v>
      </c>
      <c r="M116" s="5">
        <v>844271845298</v>
      </c>
      <c r="N116" s="5">
        <v>844271845298</v>
      </c>
      <c r="O116" s="5">
        <v>481342595000</v>
      </c>
    </row>
    <row r="117" spans="2:15" x14ac:dyDescent="0.35">
      <c r="C117" t="s">
        <v>136</v>
      </c>
      <c r="D117" s="5">
        <v>-89017845526</v>
      </c>
      <c r="E117" s="5">
        <v>-99528161625</v>
      </c>
      <c r="F117" s="5">
        <v>-108247715357</v>
      </c>
      <c r="G117" s="5">
        <v>-114101564095</v>
      </c>
      <c r="I117" s="5">
        <v>-99528161625</v>
      </c>
      <c r="J117" s="5">
        <v>-125645479299</v>
      </c>
      <c r="K117" s="5">
        <v>-136587856774</v>
      </c>
      <c r="L117" s="5">
        <v>-148305378412</v>
      </c>
      <c r="M117" s="5">
        <v>-154039539049</v>
      </c>
      <c r="N117" s="5">
        <v>-148723498560</v>
      </c>
      <c r="O117" s="5">
        <v>-141099536850</v>
      </c>
    </row>
    <row r="118" spans="2:15" x14ac:dyDescent="0.35">
      <c r="C118" t="s">
        <v>291</v>
      </c>
      <c r="D118" s="5">
        <v>-85753398</v>
      </c>
      <c r="E118" s="5">
        <v>-85773547</v>
      </c>
      <c r="F118" s="5">
        <v>-85781794</v>
      </c>
      <c r="G118" s="5">
        <v>-85795216</v>
      </c>
      <c r="I118" s="5">
        <v>-85773547</v>
      </c>
      <c r="J118" s="5">
        <v>-85769513</v>
      </c>
      <c r="K118" s="5">
        <v>-85706343</v>
      </c>
      <c r="L118" s="5">
        <v>-85696920</v>
      </c>
      <c r="M118" s="5">
        <v>-85694616</v>
      </c>
      <c r="N118" s="5">
        <v>-85666240</v>
      </c>
      <c r="O118" s="5">
        <v>-85652350</v>
      </c>
    </row>
    <row r="119" spans="2:15" x14ac:dyDescent="0.35">
      <c r="C119" t="s">
        <v>9</v>
      </c>
      <c r="D119" s="5">
        <v>830910838716</v>
      </c>
      <c r="E119" s="5">
        <v>820400502468</v>
      </c>
      <c r="F119" s="5">
        <v>817127538512</v>
      </c>
      <c r="G119" s="5">
        <v>811273676352</v>
      </c>
      <c r="I119" s="5">
        <v>820400502468</v>
      </c>
      <c r="J119" s="5">
        <v>799729786851</v>
      </c>
      <c r="K119" s="5">
        <v>792104098735</v>
      </c>
      <c r="L119" s="5">
        <v>768430522792</v>
      </c>
      <c r="M119" s="5">
        <v>762468077666</v>
      </c>
      <c r="N119" s="5">
        <v>767457986170</v>
      </c>
      <c r="O119" s="5">
        <v>397741135580</v>
      </c>
    </row>
    <row r="120" spans="2:15" x14ac:dyDescent="0.35">
      <c r="C120" t="s">
        <v>140</v>
      </c>
      <c r="D120" s="5">
        <v>945397650628</v>
      </c>
      <c r="E120" s="5">
        <v>934575214283</v>
      </c>
      <c r="F120" s="5">
        <v>953059902385</v>
      </c>
      <c r="G120" s="5">
        <v>948839474594</v>
      </c>
      <c r="I120" s="5">
        <v>934575214283</v>
      </c>
      <c r="J120" s="5">
        <v>954083286108</v>
      </c>
      <c r="K120" s="5">
        <v>979580354552</v>
      </c>
      <c r="L120" s="5">
        <v>1036286843364</v>
      </c>
      <c r="M120" s="5">
        <v>1046987621332</v>
      </c>
      <c r="N120" s="5">
        <v>1070221739644</v>
      </c>
      <c r="O120" s="5">
        <v>734058363511</v>
      </c>
    </row>
    <row r="121" spans="2:15" x14ac:dyDescent="0.35">
      <c r="C121" t="s">
        <v>141</v>
      </c>
      <c r="D121" s="5">
        <v>1435185100</v>
      </c>
      <c r="E121" s="5">
        <v>1435185100</v>
      </c>
      <c r="F121" s="5">
        <v>1435185100</v>
      </c>
      <c r="G121" s="5">
        <v>1435185100</v>
      </c>
      <c r="I121" s="5">
        <v>1435185100</v>
      </c>
      <c r="J121" s="5">
        <v>1435185100</v>
      </c>
      <c r="K121" s="5">
        <v>1435185100</v>
      </c>
      <c r="L121" s="5">
        <v>1435185100</v>
      </c>
      <c r="M121" s="5">
        <v>1435185100</v>
      </c>
      <c r="N121" s="5">
        <v>1435185100</v>
      </c>
      <c r="O121" s="5">
        <v>1148148100</v>
      </c>
    </row>
    <row r="123" spans="2:15" x14ac:dyDescent="0.35">
      <c r="B123" t="s">
        <v>142</v>
      </c>
      <c r="C123" t="s">
        <v>143</v>
      </c>
      <c r="D123" s="5">
        <v>20715903132</v>
      </c>
      <c r="E123" s="5">
        <v>28066951452</v>
      </c>
      <c r="F123" s="5">
        <v>22061297480</v>
      </c>
      <c r="G123" s="5">
        <v>4409057476</v>
      </c>
      <c r="I123" s="5">
        <v>62742816362</v>
      </c>
      <c r="J123" s="5">
        <v>48966460943</v>
      </c>
      <c r="K123" s="5">
        <v>54689920887</v>
      </c>
      <c r="L123" s="5">
        <v>47532443579</v>
      </c>
      <c r="M123" s="5">
        <v>32991230774</v>
      </c>
      <c r="N123" s="5">
        <v>-70116042166</v>
      </c>
      <c r="O123" s="5">
        <v>54640992102</v>
      </c>
    </row>
    <row r="124" spans="2:15" x14ac:dyDescent="0.35">
      <c r="C124" t="s">
        <v>144</v>
      </c>
      <c r="D124" s="5">
        <v>36042825354</v>
      </c>
      <c r="E124" s="5">
        <v>40864835607</v>
      </c>
      <c r="F124" s="5">
        <v>39828162615</v>
      </c>
      <c r="G124" s="5">
        <v>26594229375</v>
      </c>
      <c r="I124" s="5">
        <v>133169911130</v>
      </c>
      <c r="J124" s="5">
        <v>125685885791</v>
      </c>
      <c r="K124" s="5">
        <v>111037395765</v>
      </c>
      <c r="L124" s="5">
        <v>100687345332</v>
      </c>
      <c r="M124" s="5">
        <v>82201331381</v>
      </c>
      <c r="N124" s="5">
        <v>98860032132</v>
      </c>
      <c r="O124" s="5">
        <v>118859946401</v>
      </c>
    </row>
    <row r="125" spans="2:15" x14ac:dyDescent="0.35">
      <c r="C125" t="s">
        <v>864</v>
      </c>
      <c r="D125" s="5">
        <v>234931854</v>
      </c>
      <c r="E125" s="5">
        <v>1363671297</v>
      </c>
      <c r="F125" s="5">
        <v>5512955</v>
      </c>
      <c r="G125" s="5">
        <v>-214853303</v>
      </c>
      <c r="I125" s="5">
        <v>742094560</v>
      </c>
      <c r="J125" s="5">
        <v>-2687415583</v>
      </c>
      <c r="K125" s="5">
        <v>1107249436</v>
      </c>
      <c r="L125" s="5">
        <v>1792983770</v>
      </c>
      <c r="M125" s="5">
        <v>924168109</v>
      </c>
      <c r="N125" s="5">
        <v>1825596958</v>
      </c>
      <c r="O125" s="5">
        <v>791805276</v>
      </c>
    </row>
    <row r="126" spans="2:15" x14ac:dyDescent="0.35">
      <c r="C126" t="s">
        <v>145</v>
      </c>
      <c r="D126" s="5">
        <v>-12504594234</v>
      </c>
      <c r="E126" s="5">
        <v>-8997750883</v>
      </c>
      <c r="F126" s="5">
        <v>-14022461879</v>
      </c>
      <c r="G126" s="5">
        <v>-19471897236</v>
      </c>
      <c r="I126" s="5">
        <v>-57124129998</v>
      </c>
      <c r="J126" s="5">
        <v>-62070673464</v>
      </c>
      <c r="K126" s="5">
        <v>-40438921307</v>
      </c>
      <c r="L126" s="5">
        <v>-34798960482</v>
      </c>
      <c r="M126" s="5">
        <v>-27384975474</v>
      </c>
      <c r="N126" s="5">
        <v>-142003234882</v>
      </c>
      <c r="O126" s="5">
        <v>-58814003772</v>
      </c>
    </row>
    <row r="127" spans="2:15" x14ac:dyDescent="0.35">
      <c r="C127" t="s">
        <v>852</v>
      </c>
      <c r="D127" s="5">
        <v>-42684456</v>
      </c>
      <c r="E127" s="5">
        <v>-634444287</v>
      </c>
      <c r="F127" s="5">
        <v>5512955</v>
      </c>
      <c r="G127" s="5">
        <v>-214853303</v>
      </c>
      <c r="I127" s="5">
        <v>-1256021024</v>
      </c>
      <c r="K127" s="5">
        <v>-6254642597</v>
      </c>
      <c r="L127" s="5">
        <v>-10536788127</v>
      </c>
      <c r="M127" s="5">
        <v>-14796065835</v>
      </c>
      <c r="N127" s="5">
        <v>-19900648997</v>
      </c>
      <c r="O127" s="5">
        <v>-17180566056</v>
      </c>
    </row>
    <row r="128" spans="2:15" x14ac:dyDescent="0.35">
      <c r="C128" t="s">
        <v>147</v>
      </c>
      <c r="D128" s="5">
        <v>-3014575386</v>
      </c>
      <c r="E128" s="5">
        <v>-4529360282</v>
      </c>
      <c r="F128" s="5">
        <v>-3755429166</v>
      </c>
      <c r="G128" s="5">
        <v>-2283568057</v>
      </c>
      <c r="I128" s="5">
        <v>-12789038306</v>
      </c>
      <c r="J128" s="5">
        <v>-11961335801</v>
      </c>
      <c r="K128" s="5">
        <v>-10761160410</v>
      </c>
      <c r="L128" s="5">
        <v>-9612136914</v>
      </c>
      <c r="M128" s="5">
        <v>-7953227407</v>
      </c>
      <c r="N128" s="5">
        <v>-8897787377</v>
      </c>
      <c r="O128" s="5">
        <v>-2636113883</v>
      </c>
    </row>
    <row r="129" spans="3:15" x14ac:dyDescent="0.35">
      <c r="C129" t="s">
        <v>1416</v>
      </c>
      <c r="O129" s="5">
        <v>13619924136</v>
      </c>
    </row>
    <row r="130" spans="3:15" x14ac:dyDescent="0.35">
      <c r="C130" t="s">
        <v>150</v>
      </c>
      <c r="D130" s="5">
        <v>-408858326</v>
      </c>
      <c r="E130" s="5">
        <v>-30319040171</v>
      </c>
      <c r="F130" s="5">
        <v>-6576528378</v>
      </c>
      <c r="G130" s="5">
        <v>-6575249763</v>
      </c>
      <c r="I130" s="5">
        <v>-50044812383</v>
      </c>
      <c r="J130" s="5">
        <v>-38395991078</v>
      </c>
      <c r="K130" s="5">
        <v>-81118704462</v>
      </c>
      <c r="L130" s="5">
        <v>-14513226774</v>
      </c>
      <c r="M130" s="5">
        <v>-12126077817</v>
      </c>
      <c r="N130" s="5">
        <v>362686151791</v>
      </c>
      <c r="O130" s="5">
        <v>-19776354288</v>
      </c>
    </row>
    <row r="131" spans="3:15" x14ac:dyDescent="0.35">
      <c r="C131" t="s">
        <v>151</v>
      </c>
      <c r="D131" s="5">
        <v>-47121072</v>
      </c>
      <c r="E131" s="5">
        <v>-2215556521</v>
      </c>
      <c r="F131" s="5">
        <v>-673846846</v>
      </c>
      <c r="G131" s="5">
        <v>-4725433</v>
      </c>
      <c r="I131" s="5">
        <v>-2917557273</v>
      </c>
      <c r="J131" s="5">
        <v>-4406626110</v>
      </c>
      <c r="K131" s="5">
        <v>-307534315</v>
      </c>
      <c r="L131" s="5">
        <v>-5990735836</v>
      </c>
      <c r="M131" s="5">
        <v>-8299895573</v>
      </c>
      <c r="N131" s="5">
        <v>-294667341675</v>
      </c>
      <c r="O131" s="5">
        <v>-37422336704</v>
      </c>
    </row>
    <row r="132" spans="3:15" x14ac:dyDescent="0.35">
      <c r="C132" t="s">
        <v>158</v>
      </c>
      <c r="E132" s="5">
        <v>-121304820</v>
      </c>
      <c r="I132" s="5">
        <v>-121304820</v>
      </c>
      <c r="J132" s="5">
        <v>-1556128975</v>
      </c>
      <c r="L132" s="5">
        <v>-52960556</v>
      </c>
      <c r="M132" s="5">
        <v>-421002465</v>
      </c>
      <c r="N132" s="5">
        <v>-1762644090</v>
      </c>
      <c r="O132" s="5">
        <v>-19820396554</v>
      </c>
    </row>
    <row r="133" spans="3:15" x14ac:dyDescent="0.35">
      <c r="C133" t="s">
        <v>155</v>
      </c>
      <c r="D133" s="5">
        <v>-47121072</v>
      </c>
      <c r="E133" s="5">
        <v>-2094251701</v>
      </c>
      <c r="F133" s="5">
        <v>-1846846</v>
      </c>
      <c r="G133" s="5">
        <v>-4725433</v>
      </c>
      <c r="I133" s="5">
        <v>-2124252453</v>
      </c>
      <c r="J133" s="5">
        <v>-850497135</v>
      </c>
      <c r="K133" s="5">
        <v>-307534315</v>
      </c>
      <c r="L133" s="5">
        <v>-37775280</v>
      </c>
      <c r="N133" s="5">
        <v>-162919364</v>
      </c>
      <c r="O133" s="5">
        <v>-53778000</v>
      </c>
    </row>
    <row r="134" spans="3:15" x14ac:dyDescent="0.35">
      <c r="C134" t="s">
        <v>599</v>
      </c>
      <c r="F134" s="5">
        <v>-672000000</v>
      </c>
      <c r="I134" s="5">
        <v>-672000000</v>
      </c>
      <c r="J134" s="5">
        <v>-2000000000</v>
      </c>
    </row>
    <row r="135" spans="3:15" x14ac:dyDescent="0.35">
      <c r="C135" t="s">
        <v>1417</v>
      </c>
      <c r="L135" s="5">
        <v>-5900000000</v>
      </c>
      <c r="M135" s="5">
        <v>-6000000000</v>
      </c>
      <c r="N135" s="5">
        <v>-288418741699</v>
      </c>
      <c r="O135" s="5">
        <v>-17548162150</v>
      </c>
    </row>
    <row r="136" spans="3:15" x14ac:dyDescent="0.35">
      <c r="C136" t="s">
        <v>1418</v>
      </c>
      <c r="M136" s="5">
        <v>-1878893108</v>
      </c>
      <c r="N136" s="5">
        <v>-4323036522</v>
      </c>
    </row>
    <row r="137" spans="3:15" x14ac:dyDescent="0.35">
      <c r="C137" t="s">
        <v>867</v>
      </c>
    </row>
    <row r="138" spans="3:15" x14ac:dyDescent="0.35">
      <c r="C138" t="s">
        <v>164</v>
      </c>
      <c r="D138" s="5">
        <v>-408858326</v>
      </c>
      <c r="E138" s="5">
        <v>-30319040171</v>
      </c>
      <c r="F138" s="5">
        <v>-6576528378</v>
      </c>
      <c r="G138" s="5">
        <v>-6575249763</v>
      </c>
      <c r="I138" s="5">
        <v>-50044812383</v>
      </c>
      <c r="J138" s="5">
        <v>-38395991078</v>
      </c>
      <c r="K138" s="5">
        <v>-81118704462</v>
      </c>
      <c r="L138" s="5">
        <v>-14513226774</v>
      </c>
      <c r="M138" s="5">
        <v>-12126077817</v>
      </c>
      <c r="N138" s="5">
        <v>362686151791</v>
      </c>
      <c r="O138" s="5">
        <v>-19776354288</v>
      </c>
    </row>
    <row r="139" spans="3:15" x14ac:dyDescent="0.35">
      <c r="C139" t="s">
        <v>875</v>
      </c>
      <c r="L139" s="5">
        <v>5520773226</v>
      </c>
      <c r="M139" s="5">
        <v>8517168710</v>
      </c>
      <c r="N139" s="5">
        <v>23999988989</v>
      </c>
      <c r="O139" s="5">
        <v>49978125825</v>
      </c>
    </row>
    <row r="140" spans="3:15" x14ac:dyDescent="0.35">
      <c r="C140" t="s">
        <v>1419</v>
      </c>
      <c r="N140" s="5">
        <v>14351850000</v>
      </c>
    </row>
    <row r="141" spans="3:15" x14ac:dyDescent="0.35">
      <c r="C141" t="s">
        <v>1420</v>
      </c>
      <c r="N141" s="5">
        <v>362929250298</v>
      </c>
    </row>
    <row r="142" spans="3:15" x14ac:dyDescent="0.35">
      <c r="C142" t="s">
        <v>980</v>
      </c>
    </row>
    <row r="143" spans="3:15" x14ac:dyDescent="0.35">
      <c r="C143" t="s">
        <v>1201</v>
      </c>
      <c r="J143" s="5">
        <v>-4560000000</v>
      </c>
      <c r="K143" s="5">
        <v>-142984868479</v>
      </c>
      <c r="M143" s="5">
        <v>-660102588</v>
      </c>
      <c r="O143" s="5">
        <v>-29421230109</v>
      </c>
    </row>
    <row r="144" spans="3:15" x14ac:dyDescent="0.35">
      <c r="C144" t="s">
        <v>1421</v>
      </c>
      <c r="E144" s="5">
        <v>-2487960</v>
      </c>
      <c r="I144" s="5">
        <v>-2487960</v>
      </c>
      <c r="J144" s="5">
        <v>-12824303273</v>
      </c>
      <c r="K144" s="5">
        <v>12985120602</v>
      </c>
    </row>
    <row r="145" spans="2:15" x14ac:dyDescent="0.35">
      <c r="C145" t="s">
        <v>1422</v>
      </c>
      <c r="D145" s="5">
        <v>-16796100</v>
      </c>
      <c r="M145" s="5">
        <v>-3143939</v>
      </c>
    </row>
    <row r="146" spans="2:15" x14ac:dyDescent="0.35">
      <c r="C146" t="s">
        <v>561</v>
      </c>
      <c r="E146" s="5">
        <v>-25000000000</v>
      </c>
      <c r="I146" s="5">
        <v>-25000000000</v>
      </c>
      <c r="K146" s="5">
        <v>70000000000</v>
      </c>
    </row>
    <row r="147" spans="2:15" x14ac:dyDescent="0.35">
      <c r="C147" t="s">
        <v>166</v>
      </c>
      <c r="D147" s="5">
        <v>-47280971</v>
      </c>
      <c r="E147" s="5">
        <v>-46347821</v>
      </c>
      <c r="F147" s="5">
        <v>-45433088</v>
      </c>
      <c r="G147" s="5">
        <v>-44536409</v>
      </c>
      <c r="I147" s="5">
        <v>-179974744</v>
      </c>
      <c r="J147" s="5">
        <v>-215441352</v>
      </c>
      <c r="K147" s="5">
        <v>-167756585</v>
      </c>
      <c r="L147" s="5">
        <v>-54000000</v>
      </c>
    </row>
    <row r="148" spans="2:15" x14ac:dyDescent="0.35">
      <c r="C148" t="s">
        <v>165</v>
      </c>
      <c r="E148" s="5">
        <v>-6310000000</v>
      </c>
      <c r="F148" s="5">
        <v>-6315000000</v>
      </c>
      <c r="G148" s="5">
        <v>-6315000000</v>
      </c>
      <c r="I148" s="5">
        <v>-25255000000</v>
      </c>
      <c r="J148" s="5">
        <v>-19980000000</v>
      </c>
      <c r="K148" s="5">
        <v>-19980000000</v>
      </c>
      <c r="L148" s="5">
        <v>-19980000000</v>
      </c>
      <c r="M148" s="5">
        <v>-19980000000</v>
      </c>
      <c r="N148" s="5">
        <v>-38405000000</v>
      </c>
      <c r="O148" s="5">
        <v>-40080000000</v>
      </c>
    </row>
    <row r="149" spans="2:15" x14ac:dyDescent="0.35">
      <c r="C149" t="s">
        <v>563</v>
      </c>
      <c r="D149" s="5">
        <v>-344781255</v>
      </c>
      <c r="E149" s="5">
        <v>1039795610</v>
      </c>
      <c r="F149" s="5">
        <v>-216095290</v>
      </c>
      <c r="G149" s="5">
        <v>-215713354</v>
      </c>
      <c r="I149" s="5">
        <v>392650321</v>
      </c>
      <c r="J149" s="5">
        <v>-816246453</v>
      </c>
      <c r="K149" s="5">
        <v>-971200000</v>
      </c>
      <c r="N149" s="5">
        <v>-189937496</v>
      </c>
      <c r="O149" s="5">
        <v>-253250004</v>
      </c>
    </row>
    <row r="150" spans="2:15" x14ac:dyDescent="0.35">
      <c r="C150" t="s">
        <v>174</v>
      </c>
      <c r="D150" s="5">
        <v>20259923734</v>
      </c>
      <c r="E150" s="5">
        <v>-4467645240</v>
      </c>
      <c r="F150" s="5">
        <v>14810922256</v>
      </c>
      <c r="G150" s="5">
        <v>-2170917720</v>
      </c>
      <c r="I150" s="5">
        <v>9780446706</v>
      </c>
      <c r="J150" s="5">
        <v>6163843755</v>
      </c>
      <c r="K150" s="5">
        <v>-26736317890</v>
      </c>
      <c r="L150" s="5">
        <v>27028480969</v>
      </c>
      <c r="M150" s="5">
        <v>12565257384</v>
      </c>
      <c r="N150" s="5">
        <v>-2097232050</v>
      </c>
      <c r="O150" s="5">
        <v>-2557698890</v>
      </c>
    </row>
    <row r="151" spans="2:15" x14ac:dyDescent="0.35">
      <c r="C151" t="s">
        <v>175</v>
      </c>
      <c r="D151" s="5">
        <v>36899562567</v>
      </c>
      <c r="I151" s="5">
        <v>27119115861</v>
      </c>
      <c r="J151" s="5">
        <v>20955272106</v>
      </c>
      <c r="K151" s="5">
        <v>47691589996</v>
      </c>
      <c r="L151" s="5">
        <v>20663109027</v>
      </c>
      <c r="M151" s="5">
        <v>8097851643</v>
      </c>
      <c r="N151" s="5">
        <v>10195083693</v>
      </c>
      <c r="O151" s="5">
        <v>12752782583</v>
      </c>
    </row>
    <row r="152" spans="2:15" x14ac:dyDescent="0.35">
      <c r="C152" t="s">
        <v>176</v>
      </c>
      <c r="D152" s="5">
        <v>57159486301</v>
      </c>
      <c r="E152" s="5">
        <v>-4467645240</v>
      </c>
      <c r="F152" s="5">
        <v>14810922256</v>
      </c>
      <c r="G152" s="5">
        <v>-2170917720</v>
      </c>
      <c r="I152" s="5">
        <v>36899562567</v>
      </c>
      <c r="J152" s="5">
        <v>27119115861</v>
      </c>
      <c r="K152" s="5">
        <v>20955272106</v>
      </c>
      <c r="L152" s="5">
        <v>47691589996</v>
      </c>
      <c r="M152" s="5">
        <v>20663109027</v>
      </c>
      <c r="N152" s="5">
        <v>8097851643</v>
      </c>
      <c r="O152" s="5">
        <v>10195083693</v>
      </c>
    </row>
    <row r="154" spans="2:15" x14ac:dyDescent="0.35">
      <c r="B154" t="s">
        <v>177</v>
      </c>
      <c r="C154" t="s">
        <v>11</v>
      </c>
      <c r="D154" s="5">
        <v>1440000000</v>
      </c>
      <c r="E154" s="5">
        <v>1440000000</v>
      </c>
      <c r="F154" s="5">
        <v>1440000000</v>
      </c>
      <c r="G154" s="5">
        <v>1440000000</v>
      </c>
      <c r="I154" s="5">
        <v>1440000000</v>
      </c>
      <c r="J154" s="5">
        <v>1440000000</v>
      </c>
      <c r="K154" s="5">
        <v>1440000000</v>
      </c>
      <c r="L154" s="5">
        <v>1440000000</v>
      </c>
      <c r="M154" s="5">
        <v>1440000000</v>
      </c>
      <c r="N154" s="5">
        <v>1440000000</v>
      </c>
      <c r="O154" s="5">
        <v>1150000000</v>
      </c>
    </row>
    <row r="155" spans="2:15" x14ac:dyDescent="0.35">
      <c r="C155" t="s">
        <v>178</v>
      </c>
      <c r="D155" s="6">
        <v>7.32</v>
      </c>
      <c r="E155" s="6">
        <v>6.08</v>
      </c>
      <c r="F155" s="6">
        <v>4.08</v>
      </c>
      <c r="G155" s="6">
        <v>4.6399999999999997</v>
      </c>
    </row>
    <row r="156" spans="2:15" x14ac:dyDescent="0.35">
      <c r="C156" t="s">
        <v>179</v>
      </c>
      <c r="D156" s="6">
        <v>322.39999999999998</v>
      </c>
      <c r="E156" s="6">
        <v>245.07</v>
      </c>
      <c r="F156" s="6">
        <v>165.44</v>
      </c>
      <c r="G156" s="6">
        <v>49.14</v>
      </c>
    </row>
    <row r="157" spans="2:15" x14ac:dyDescent="0.35">
      <c r="C157" t="s">
        <v>62</v>
      </c>
      <c r="D157" s="6">
        <v>97.87</v>
      </c>
      <c r="E157" s="6">
        <v>58.65</v>
      </c>
      <c r="F157" s="6">
        <v>29.73</v>
      </c>
      <c r="G157" s="6">
        <v>8.82</v>
      </c>
    </row>
    <row r="158" spans="2:15" x14ac:dyDescent="0.35">
      <c r="C158" t="s">
        <v>180</v>
      </c>
      <c r="D158" s="5">
        <v>22710000000</v>
      </c>
      <c r="E158" s="5">
        <v>21540000000</v>
      </c>
      <c r="F158" s="5">
        <v>18620000000</v>
      </c>
      <c r="G158" s="5">
        <v>18370000000</v>
      </c>
    </row>
    <row r="159" spans="2:15" x14ac:dyDescent="0.35">
      <c r="C159" t="s">
        <v>181</v>
      </c>
      <c r="D159" s="6">
        <v>1.11E-2</v>
      </c>
      <c r="E159" s="6">
        <v>9.300000000000001E-3</v>
      </c>
      <c r="F159" s="6">
        <v>6.0999999999999995E-3</v>
      </c>
      <c r="G159" s="6">
        <v>6.9999999999999993E-3</v>
      </c>
    </row>
    <row r="160" spans="2:15" x14ac:dyDescent="0.35">
      <c r="C160" t="s">
        <v>182</v>
      </c>
      <c r="D160" s="6">
        <v>1.26E-2</v>
      </c>
      <c r="E160" s="6">
        <v>1.06E-2</v>
      </c>
      <c r="F160" s="6">
        <v>7.1999999999999998E-3</v>
      </c>
      <c r="G160" s="6">
        <v>8.199999999999999E-3</v>
      </c>
    </row>
    <row r="161" spans="3:7" x14ac:dyDescent="0.35">
      <c r="C161" t="s">
        <v>183</v>
      </c>
      <c r="D161" s="6">
        <v>1.5300000000000001E-2</v>
      </c>
      <c r="E161" s="6">
        <v>1.3899999999999999E-2</v>
      </c>
      <c r="F161" s="6">
        <v>1.0800000000000001E-2</v>
      </c>
      <c r="G161" s="6">
        <v>1.0500000000000001E-2</v>
      </c>
    </row>
    <row r="162" spans="3:7" x14ac:dyDescent="0.35">
      <c r="C162" t="s">
        <v>184</v>
      </c>
      <c r="D162" s="6">
        <v>324.52</v>
      </c>
      <c r="E162" s="6">
        <v>61.6</v>
      </c>
      <c r="F162" s="6">
        <v>45.13</v>
      </c>
      <c r="G162" s="6">
        <v>28.7</v>
      </c>
    </row>
    <row r="163" spans="3:7" x14ac:dyDescent="0.35">
      <c r="C163" t="s">
        <v>185</v>
      </c>
      <c r="D163" s="5">
        <v>831000000000</v>
      </c>
      <c r="E163" s="5">
        <v>820000000000</v>
      </c>
      <c r="F163" s="5">
        <v>817000000000</v>
      </c>
      <c r="G163" s="5">
        <v>811000000000</v>
      </c>
    </row>
    <row r="164" spans="3:7" x14ac:dyDescent="0.35">
      <c r="C164" t="s">
        <v>186</v>
      </c>
      <c r="D164" s="6">
        <v>4.08</v>
      </c>
      <c r="E164" s="6">
        <v>2.61</v>
      </c>
      <c r="F164" s="6">
        <v>1.19</v>
      </c>
      <c r="G164" s="6">
        <v>0.4</v>
      </c>
    </row>
    <row r="165" spans="3:7" x14ac:dyDescent="0.35">
      <c r="C165" t="s">
        <v>187</v>
      </c>
      <c r="D165" s="6">
        <v>579.02</v>
      </c>
      <c r="E165" s="6">
        <v>571.69000000000005</v>
      </c>
      <c r="F165" s="6">
        <v>569.41</v>
      </c>
      <c r="G165" s="6">
        <v>565.33000000000004</v>
      </c>
    </row>
    <row r="166" spans="3:7" x14ac:dyDescent="0.35">
      <c r="C166" t="s">
        <v>188</v>
      </c>
      <c r="D166" s="6">
        <v>4.08</v>
      </c>
      <c r="E166" s="6">
        <v>2.61</v>
      </c>
      <c r="F166" s="6">
        <v>1.19</v>
      </c>
      <c r="G166" s="6">
        <v>0.4</v>
      </c>
    </row>
    <row r="167" spans="3:7" x14ac:dyDescent="0.35">
      <c r="C167" t="s">
        <v>189</v>
      </c>
      <c r="D167" s="6">
        <v>579.02</v>
      </c>
      <c r="E167" s="6">
        <v>571.69000000000005</v>
      </c>
      <c r="F167" s="6">
        <v>569.41</v>
      </c>
      <c r="G167" s="6">
        <v>565.33000000000004</v>
      </c>
    </row>
    <row r="168" spans="3:7" x14ac:dyDescent="0.35">
      <c r="C168" t="s">
        <v>190</v>
      </c>
      <c r="D168" s="5">
        <v>1000000000</v>
      </c>
      <c r="E168" s="5">
        <v>2000000000</v>
      </c>
      <c r="F168" s="5">
        <v>7000000000</v>
      </c>
      <c r="G168" s="5">
        <v>14000000000</v>
      </c>
    </row>
    <row r="169" spans="3:7" x14ac:dyDescent="0.35">
      <c r="C169" t="s">
        <v>191</v>
      </c>
      <c r="D169" s="5">
        <v>1000000000</v>
      </c>
      <c r="E169" s="5">
        <v>1000000000</v>
      </c>
      <c r="F169" s="5">
        <v>0</v>
      </c>
      <c r="G169" s="5">
        <v>1000000000</v>
      </c>
    </row>
    <row r="170" spans="3:7" x14ac:dyDescent="0.35">
      <c r="C170" t="s">
        <v>192</v>
      </c>
      <c r="D170" s="5">
        <v>831000000000</v>
      </c>
      <c r="E170" s="5">
        <v>820000000000</v>
      </c>
      <c r="F170" s="5">
        <v>817000000000</v>
      </c>
      <c r="G170" s="5">
        <v>811000000000</v>
      </c>
    </row>
    <row r="171" spans="3:7" x14ac:dyDescent="0.35">
      <c r="C171" t="s">
        <v>23</v>
      </c>
      <c r="D171" s="5">
        <v>2000000000</v>
      </c>
      <c r="E171" s="5">
        <v>3000000000</v>
      </c>
      <c r="F171" s="5">
        <v>8000000000</v>
      </c>
      <c r="G171" s="5">
        <v>14000000000</v>
      </c>
    </row>
    <row r="172" spans="3:7" x14ac:dyDescent="0.35">
      <c r="C172" t="s">
        <v>20</v>
      </c>
      <c r="D172" s="5">
        <v>-55000000000</v>
      </c>
      <c r="E172" s="5">
        <v>-34000000000</v>
      </c>
      <c r="F172" s="5">
        <v>-34000000000</v>
      </c>
      <c r="G172" s="5">
        <v>-12000000000</v>
      </c>
    </row>
    <row r="173" spans="3:7" x14ac:dyDescent="0.35">
      <c r="C173" t="s">
        <v>193</v>
      </c>
      <c r="D173" s="5">
        <v>39000000000</v>
      </c>
      <c r="E173" s="5">
        <v>22000000000</v>
      </c>
      <c r="F173" s="5">
        <v>24000000000</v>
      </c>
      <c r="G173" s="5">
        <v>11000000000</v>
      </c>
    </row>
    <row r="174" spans="3:7" x14ac:dyDescent="0.35">
      <c r="C174" t="s">
        <v>194</v>
      </c>
      <c r="D174" s="5">
        <v>21000000000</v>
      </c>
      <c r="E174" s="5">
        <v>28000000000</v>
      </c>
      <c r="F174" s="5">
        <v>22000000000</v>
      </c>
      <c r="G174" s="5">
        <v>4000000000</v>
      </c>
    </row>
    <row r="175" spans="3:7" x14ac:dyDescent="0.35">
      <c r="C175" t="s">
        <v>195</v>
      </c>
      <c r="D175" s="5">
        <v>0</v>
      </c>
      <c r="E175" s="5">
        <v>-2000000000</v>
      </c>
      <c r="F175" s="5">
        <v>0</v>
      </c>
      <c r="G175" s="5">
        <v>0</v>
      </c>
    </row>
    <row r="176" spans="3:7" x14ac:dyDescent="0.35">
      <c r="C176" t="s">
        <v>12</v>
      </c>
      <c r="D176" s="5">
        <v>21000000000</v>
      </c>
      <c r="E176" s="5">
        <v>26000000000</v>
      </c>
      <c r="F176" s="5">
        <v>22000000000</v>
      </c>
      <c r="G176" s="5">
        <v>4000000000</v>
      </c>
    </row>
    <row r="177" spans="3:15" x14ac:dyDescent="0.35">
      <c r="C177" t="s">
        <v>15</v>
      </c>
      <c r="D177" s="6">
        <v>14.4</v>
      </c>
      <c r="E177" s="6">
        <v>18.010000000000002</v>
      </c>
      <c r="F177" s="6">
        <v>15.37</v>
      </c>
      <c r="G177" s="6">
        <v>3.07</v>
      </c>
    </row>
    <row r="178" spans="3:15" x14ac:dyDescent="0.35">
      <c r="C178" t="s">
        <v>47</v>
      </c>
      <c r="I178" s="6">
        <v>18.2</v>
      </c>
      <c r="J178" s="6">
        <v>7.54</v>
      </c>
      <c r="K178" s="6">
        <v>8.16</v>
      </c>
      <c r="L178" s="5">
        <v>4</v>
      </c>
      <c r="M178" s="6">
        <v>-3.7</v>
      </c>
      <c r="N178" s="6">
        <v>-5.31</v>
      </c>
      <c r="O178" s="6">
        <v>4.29</v>
      </c>
    </row>
    <row r="179" spans="3:15" x14ac:dyDescent="0.35">
      <c r="C179" t="s">
        <v>61</v>
      </c>
      <c r="I179" s="6">
        <v>81.87</v>
      </c>
      <c r="J179" s="6">
        <v>36.869999999999997</v>
      </c>
      <c r="K179" s="6">
        <v>46.57</v>
      </c>
      <c r="L179" s="5">
        <v>68</v>
      </c>
      <c r="M179" s="6">
        <v>-190.54</v>
      </c>
      <c r="N179" s="6">
        <v>-171.37</v>
      </c>
      <c r="O179" s="5">
        <v>0</v>
      </c>
    </row>
    <row r="180" spans="3:15" x14ac:dyDescent="0.35">
      <c r="C180" t="s">
        <v>64</v>
      </c>
      <c r="I180" s="6">
        <v>15.71</v>
      </c>
      <c r="J180" s="6">
        <v>3.34</v>
      </c>
      <c r="K180" s="6">
        <v>5.0999999999999996</v>
      </c>
      <c r="L180" s="6">
        <v>3.98</v>
      </c>
      <c r="M180" s="6">
        <v>12.08</v>
      </c>
      <c r="N180" s="6">
        <v>13.59</v>
      </c>
      <c r="O180" s="5">
        <v>0</v>
      </c>
    </row>
    <row r="181" spans="3:15" x14ac:dyDescent="0.35">
      <c r="C181" t="s">
        <v>196</v>
      </c>
      <c r="I181" s="5">
        <v>75260000000</v>
      </c>
      <c r="J181" s="5">
        <v>60990000000</v>
      </c>
      <c r="K181" s="5">
        <v>61990000000</v>
      </c>
      <c r="L181" s="5">
        <v>59380000000</v>
      </c>
      <c r="M181" s="5">
        <v>48300000000</v>
      </c>
      <c r="N181" s="5">
        <v>49870000000</v>
      </c>
      <c r="O181" s="5">
        <v>68960000000</v>
      </c>
    </row>
    <row r="182" spans="3:15" x14ac:dyDescent="0.35">
      <c r="C182" t="s">
        <v>197</v>
      </c>
      <c r="I182" s="6">
        <v>2.7900000000000001E-2</v>
      </c>
      <c r="J182" s="6">
        <v>1.1299999999999999E-2</v>
      </c>
      <c r="K182" s="6">
        <v>1.2E-2</v>
      </c>
      <c r="L182" s="6">
        <v>5.5000000000000005E-3</v>
      </c>
      <c r="M182" s="6">
        <v>-5.1000000000000004E-3</v>
      </c>
      <c r="N182" s="6">
        <v>-7.0999999999999995E-3</v>
      </c>
      <c r="O182" s="6">
        <v>6.7000000000000002E-3</v>
      </c>
    </row>
    <row r="183" spans="3:15" x14ac:dyDescent="0.35">
      <c r="C183" t="s">
        <v>198</v>
      </c>
      <c r="I183" s="6">
        <v>3.1800000000000002E-2</v>
      </c>
      <c r="J183" s="6">
        <v>1.3500000000000002E-2</v>
      </c>
      <c r="K183" s="6">
        <v>1.4800000000000001E-2</v>
      </c>
      <c r="L183" s="6">
        <v>7.4999999999999997E-3</v>
      </c>
      <c r="M183" s="6">
        <v>-6.9999999999999993E-3</v>
      </c>
      <c r="N183" s="6">
        <v>-9.8999999999999991E-3</v>
      </c>
      <c r="O183" s="6">
        <v>1.24E-2</v>
      </c>
    </row>
    <row r="184" spans="3:15" x14ac:dyDescent="0.35">
      <c r="C184" t="s">
        <v>199</v>
      </c>
      <c r="I184" s="6">
        <v>4.4299999999999999E-2</v>
      </c>
      <c r="J184" s="6">
        <v>2.81E-2</v>
      </c>
      <c r="K184" s="6">
        <v>2.8500000000000001E-2</v>
      </c>
      <c r="L184" s="6">
        <v>2.46E-2</v>
      </c>
      <c r="M184" s="6">
        <v>1.6200000000000003E-2</v>
      </c>
      <c r="N184" s="6">
        <v>2.2700000000000001E-2</v>
      </c>
      <c r="O184" s="6">
        <v>0.11699999999999999</v>
      </c>
    </row>
    <row r="185" spans="3:15" x14ac:dyDescent="0.35">
      <c r="C185" t="s">
        <v>200</v>
      </c>
      <c r="I185" s="6">
        <v>31.71</v>
      </c>
      <c r="J185" s="6">
        <v>8.7799999999999994</v>
      </c>
      <c r="K185" s="6">
        <v>4.46</v>
      </c>
      <c r="L185" s="6">
        <v>2.36</v>
      </c>
      <c r="M185" s="6">
        <v>1.1200000000000001</v>
      </c>
      <c r="N185" s="6">
        <v>0.97</v>
      </c>
      <c r="O185" s="6">
        <v>2.29</v>
      </c>
    </row>
    <row r="186" spans="3:15" x14ac:dyDescent="0.35">
      <c r="C186" t="s">
        <v>58</v>
      </c>
      <c r="I186" s="6">
        <v>2.61</v>
      </c>
      <c r="J186" s="6">
        <v>0.5</v>
      </c>
      <c r="K186" s="6">
        <v>0.69</v>
      </c>
      <c r="L186" s="6">
        <v>0.51</v>
      </c>
      <c r="M186" s="6">
        <v>1.33</v>
      </c>
      <c r="N186" s="6">
        <v>1.7</v>
      </c>
      <c r="O186" s="5">
        <v>0</v>
      </c>
    </row>
    <row r="187" spans="3:15" x14ac:dyDescent="0.35">
      <c r="C187" t="s">
        <v>55</v>
      </c>
      <c r="I187" s="6">
        <v>571.69000000000005</v>
      </c>
      <c r="J187" s="6">
        <v>557.29</v>
      </c>
      <c r="K187" s="6">
        <v>551.98</v>
      </c>
      <c r="L187" s="6">
        <v>535.48</v>
      </c>
      <c r="M187" s="6">
        <v>531.33000000000004</v>
      </c>
      <c r="N187" s="6">
        <v>534.79999999999995</v>
      </c>
      <c r="O187" s="6">
        <v>346.49</v>
      </c>
    </row>
    <row r="188" spans="3:15" x14ac:dyDescent="0.35">
      <c r="C188" t="s">
        <v>201</v>
      </c>
      <c r="I188" s="6">
        <v>2.61</v>
      </c>
      <c r="J188" s="6">
        <v>0.5</v>
      </c>
      <c r="K188" s="6">
        <v>0.69</v>
      </c>
      <c r="L188" s="6">
        <v>0.51</v>
      </c>
      <c r="M188" s="6">
        <v>1.33</v>
      </c>
      <c r="N188" s="6">
        <v>1.7</v>
      </c>
      <c r="O188" s="5">
        <v>0</v>
      </c>
    </row>
    <row r="189" spans="3:15" x14ac:dyDescent="0.35">
      <c r="C189" t="s">
        <v>202</v>
      </c>
      <c r="I189" s="6">
        <v>571.69000000000005</v>
      </c>
      <c r="J189" s="6">
        <v>557.29</v>
      </c>
      <c r="K189" s="6">
        <v>551.98</v>
      </c>
      <c r="L189" s="6">
        <v>535.48</v>
      </c>
      <c r="M189" s="6">
        <v>531.33000000000004</v>
      </c>
      <c r="N189" s="6">
        <v>534.79999999999995</v>
      </c>
      <c r="O189" s="6">
        <v>346.49</v>
      </c>
    </row>
    <row r="190" spans="3:15" x14ac:dyDescent="0.35">
      <c r="C190" t="s">
        <v>203</v>
      </c>
      <c r="I190" s="5">
        <v>2000000000</v>
      </c>
      <c r="J190" s="5">
        <v>26000000000</v>
      </c>
      <c r="K190" s="5">
        <v>21000000000</v>
      </c>
      <c r="L190" s="5">
        <v>20000000000</v>
      </c>
      <c r="M190" s="5">
        <v>20000000000</v>
      </c>
      <c r="N190" s="5">
        <v>20000000000</v>
      </c>
      <c r="O190" s="5">
        <v>40000000000</v>
      </c>
    </row>
    <row r="191" spans="3:15" x14ac:dyDescent="0.35">
      <c r="C191" t="s">
        <v>204</v>
      </c>
      <c r="I191" s="5">
        <v>1000000000</v>
      </c>
      <c r="J191" s="5">
        <v>1000000000</v>
      </c>
      <c r="K191" s="5">
        <v>27000000000</v>
      </c>
      <c r="L191" s="5">
        <v>46000000000</v>
      </c>
      <c r="M191" s="5">
        <v>65000000000</v>
      </c>
      <c r="N191" s="5">
        <v>85000000000</v>
      </c>
      <c r="O191" s="5">
        <v>104000000000</v>
      </c>
    </row>
    <row r="192" spans="3:15" x14ac:dyDescent="0.35">
      <c r="C192" t="s">
        <v>25</v>
      </c>
      <c r="I192" s="5">
        <v>3000000000</v>
      </c>
      <c r="J192" s="5">
        <v>28000000000</v>
      </c>
      <c r="K192" s="5">
        <v>48000000000</v>
      </c>
      <c r="L192" s="5">
        <v>66000000000</v>
      </c>
      <c r="M192" s="5">
        <v>85000000000</v>
      </c>
      <c r="N192" s="5">
        <v>105000000000</v>
      </c>
      <c r="O192" s="5">
        <v>144000000000</v>
      </c>
    </row>
    <row r="193" spans="2:15" x14ac:dyDescent="0.35">
      <c r="C193" t="s">
        <v>22</v>
      </c>
      <c r="I193" s="5">
        <v>-34000000000</v>
      </c>
      <c r="J193" s="5">
        <v>0</v>
      </c>
      <c r="K193" s="5">
        <v>27000000000</v>
      </c>
      <c r="L193" s="5">
        <v>18000000000</v>
      </c>
      <c r="M193" s="5">
        <v>65000000000</v>
      </c>
      <c r="N193" s="5">
        <v>97000000000</v>
      </c>
      <c r="O193" s="5">
        <v>134000000000</v>
      </c>
    </row>
    <row r="194" spans="2:15" x14ac:dyDescent="0.35">
      <c r="C194" t="s">
        <v>205</v>
      </c>
      <c r="I194" s="5">
        <v>22000000000</v>
      </c>
      <c r="J194" s="5">
        <v>-17000000000</v>
      </c>
      <c r="K194" s="5">
        <v>-13000000000</v>
      </c>
      <c r="L194" s="5">
        <v>23000000000</v>
      </c>
      <c r="M194" s="5">
        <v>-1000000000</v>
      </c>
      <c r="N194" s="5">
        <v>92000000000</v>
      </c>
      <c r="O194" s="5">
        <v>-19000000000</v>
      </c>
    </row>
    <row r="195" spans="2:15" x14ac:dyDescent="0.35">
      <c r="C195" t="s">
        <v>206</v>
      </c>
      <c r="I195" s="5">
        <v>63000000000</v>
      </c>
      <c r="J195" s="5">
        <v>49000000000</v>
      </c>
      <c r="K195" s="5">
        <v>55000000000</v>
      </c>
      <c r="L195" s="5">
        <v>48000000000</v>
      </c>
      <c r="M195" s="5">
        <v>33000000000</v>
      </c>
      <c r="N195" s="5">
        <v>-70000000000</v>
      </c>
      <c r="O195" s="5">
        <v>55000000000</v>
      </c>
    </row>
    <row r="196" spans="2:15" x14ac:dyDescent="0.35">
      <c r="C196" t="s">
        <v>207</v>
      </c>
      <c r="I196" s="5">
        <v>-2000000000</v>
      </c>
      <c r="J196" s="5">
        <v>-2000000000</v>
      </c>
      <c r="K196" s="5">
        <v>0</v>
      </c>
      <c r="L196" s="5">
        <v>0</v>
      </c>
      <c r="M196" s="5">
        <v>0</v>
      </c>
      <c r="N196" s="5">
        <v>-2000000000</v>
      </c>
      <c r="O196" s="5">
        <v>-20000000000</v>
      </c>
    </row>
    <row r="197" spans="2:15" x14ac:dyDescent="0.35">
      <c r="C197" t="s">
        <v>14</v>
      </c>
      <c r="I197" s="5">
        <v>60000000000</v>
      </c>
      <c r="J197" s="5">
        <v>47000000000</v>
      </c>
      <c r="K197" s="5">
        <v>54000000000</v>
      </c>
      <c r="L197" s="5">
        <v>47000000000</v>
      </c>
      <c r="M197" s="5">
        <v>33000000000</v>
      </c>
      <c r="N197" s="5">
        <v>-72000000000</v>
      </c>
      <c r="O197" s="5">
        <v>35000000000</v>
      </c>
    </row>
    <row r="198" spans="2:15" x14ac:dyDescent="0.35">
      <c r="C198" t="s">
        <v>16</v>
      </c>
      <c r="I198" s="6">
        <v>42.15</v>
      </c>
      <c r="J198" s="6">
        <v>32.44</v>
      </c>
      <c r="K198" s="6">
        <v>37.89</v>
      </c>
      <c r="L198" s="6">
        <v>33.06</v>
      </c>
      <c r="M198" s="6">
        <v>22.69</v>
      </c>
      <c r="N198" s="6">
        <v>-50.2</v>
      </c>
      <c r="O198" s="6">
        <v>30.28</v>
      </c>
    </row>
    <row r="200" spans="2:15" x14ac:dyDescent="0.35">
      <c r="B200" t="s">
        <v>208</v>
      </c>
      <c r="C200" t="s">
        <v>209</v>
      </c>
      <c r="D200" s="5">
        <v>11000000000</v>
      </c>
      <c r="E200" s="5">
        <v>9000000000</v>
      </c>
      <c r="F200" s="5">
        <v>6000000000</v>
      </c>
      <c r="G200" s="5">
        <v>7000000000</v>
      </c>
      <c r="H200" s="5">
        <v>42000000000</v>
      </c>
      <c r="I200" s="5">
        <v>26000000000</v>
      </c>
      <c r="J200" s="5">
        <v>11000000000</v>
      </c>
      <c r="K200" s="5">
        <v>12000000000</v>
      </c>
      <c r="L200" s="5">
        <v>6000000000</v>
      </c>
      <c r="M200" s="5">
        <v>-5000000000</v>
      </c>
      <c r="N200" s="5">
        <v>-8000000000</v>
      </c>
      <c r="O200" s="5">
        <v>5000000000</v>
      </c>
    </row>
    <row r="201" spans="2:15" x14ac:dyDescent="0.35">
      <c r="C201" t="s">
        <v>210</v>
      </c>
      <c r="H201" s="5">
        <v>32000000000</v>
      </c>
      <c r="I201" s="5">
        <v>26000000000</v>
      </c>
      <c r="J201" s="5">
        <v>11000000000</v>
      </c>
      <c r="K201" s="5">
        <v>12000000000</v>
      </c>
      <c r="L201" s="5">
        <v>6000000000</v>
      </c>
      <c r="M201" s="5">
        <v>-5000000000</v>
      </c>
      <c r="N201" s="5">
        <v>-8000000000</v>
      </c>
    </row>
    <row r="202" spans="2:15" x14ac:dyDescent="0.35">
      <c r="C202" t="s">
        <v>46</v>
      </c>
      <c r="D202" s="6">
        <v>7.32</v>
      </c>
      <c r="E202" s="6">
        <v>6.08</v>
      </c>
      <c r="F202" s="6">
        <v>4.08</v>
      </c>
      <c r="G202" s="6">
        <v>4.6399999999999997</v>
      </c>
      <c r="H202" s="6">
        <v>29.29</v>
      </c>
      <c r="I202" s="6">
        <v>18.2</v>
      </c>
      <c r="J202" s="6">
        <v>7.54</v>
      </c>
      <c r="K202" s="6">
        <v>8.16</v>
      </c>
      <c r="L202" s="5">
        <v>4</v>
      </c>
      <c r="M202" s="6">
        <v>-3.7</v>
      </c>
      <c r="N202" s="6">
        <v>-5.31</v>
      </c>
      <c r="O202" s="6">
        <v>3.43</v>
      </c>
    </row>
    <row r="203" spans="2:15" x14ac:dyDescent="0.35">
      <c r="C203" t="s">
        <v>211</v>
      </c>
      <c r="H203" s="6">
        <v>22.12</v>
      </c>
      <c r="I203" s="6">
        <v>18.2</v>
      </c>
      <c r="J203" s="6">
        <v>7.54</v>
      </c>
      <c r="K203" s="6">
        <v>8.16</v>
      </c>
      <c r="L203" s="5">
        <v>4</v>
      </c>
      <c r="M203" s="6">
        <v>-3.7</v>
      </c>
      <c r="N203" s="6">
        <v>-5.31</v>
      </c>
    </row>
    <row r="204" spans="2:15" x14ac:dyDescent="0.35">
      <c r="C204" t="s">
        <v>212</v>
      </c>
      <c r="D204" s="5">
        <v>35000000000</v>
      </c>
      <c r="E204" s="5">
        <v>36000000000</v>
      </c>
      <c r="F204" s="5">
        <v>33000000000</v>
      </c>
      <c r="G204" s="5">
        <v>37000000000</v>
      </c>
      <c r="H204" s="5">
        <v>138000000000</v>
      </c>
      <c r="I204" s="5">
        <v>136000000000</v>
      </c>
      <c r="J204" s="5">
        <v>119000000000</v>
      </c>
      <c r="K204" s="5">
        <v>107000000000</v>
      </c>
      <c r="L204" s="5">
        <v>98000000000</v>
      </c>
      <c r="M204" s="5">
        <v>84000000000</v>
      </c>
      <c r="N204" s="5">
        <v>96000000000</v>
      </c>
      <c r="O204" s="5">
        <v>126000000000</v>
      </c>
    </row>
    <row r="205" spans="2:15" x14ac:dyDescent="0.35">
      <c r="C205" t="s">
        <v>213</v>
      </c>
      <c r="H205" s="5">
        <v>141000000000</v>
      </c>
      <c r="I205" s="5">
        <v>136000000000</v>
      </c>
      <c r="J205" s="5">
        <v>119000000000</v>
      </c>
      <c r="K205" s="5">
        <v>107000000000</v>
      </c>
      <c r="L205" s="5">
        <v>98000000000</v>
      </c>
      <c r="M205" s="5">
        <v>84000000000</v>
      </c>
      <c r="N205" s="5">
        <v>96000000000</v>
      </c>
    </row>
    <row r="206" spans="2:15" x14ac:dyDescent="0.35">
      <c r="C206" t="s">
        <v>214</v>
      </c>
      <c r="I206" s="6">
        <v>66.23</v>
      </c>
    </row>
    <row r="207" spans="2:15" x14ac:dyDescent="0.35">
      <c r="C207" t="s">
        <v>215</v>
      </c>
      <c r="I207" s="6">
        <v>87.72</v>
      </c>
    </row>
    <row r="208" spans="2:15" x14ac:dyDescent="0.35">
      <c r="C208" t="s">
        <v>216</v>
      </c>
      <c r="I208" s="6">
        <v>7.42</v>
      </c>
    </row>
    <row r="209" spans="3:9" x14ac:dyDescent="0.35">
      <c r="C209" t="s">
        <v>217</v>
      </c>
      <c r="I209" s="6">
        <v>1.1399999999999999E-2</v>
      </c>
    </row>
    <row r="210" spans="3:9" x14ac:dyDescent="0.35">
      <c r="C210" t="s">
        <v>218</v>
      </c>
      <c r="I210" s="6">
        <v>19.78</v>
      </c>
    </row>
    <row r="211" spans="3:9" x14ac:dyDescent="0.35">
      <c r="C211" t="s">
        <v>219</v>
      </c>
      <c r="I211" s="6">
        <v>3.35</v>
      </c>
    </row>
    <row r="212" spans="3:9" x14ac:dyDescent="0.35">
      <c r="C212" t="s">
        <v>220</v>
      </c>
      <c r="I212" s="5">
        <v>37</v>
      </c>
    </row>
    <row r="213" spans="3:9" x14ac:dyDescent="0.35">
      <c r="C213" t="s">
        <v>221</v>
      </c>
      <c r="I213" s="6">
        <v>38.15</v>
      </c>
    </row>
    <row r="214" spans="3:9" x14ac:dyDescent="0.35">
      <c r="C214" t="s">
        <v>222</v>
      </c>
      <c r="I214" s="6">
        <v>59.61</v>
      </c>
    </row>
    <row r="215" spans="3:9" x14ac:dyDescent="0.35">
      <c r="C215" t="s">
        <v>223</v>
      </c>
      <c r="I215" s="6">
        <v>33.590000000000003</v>
      </c>
    </row>
    <row r="216" spans="3:9" x14ac:dyDescent="0.35">
      <c r="C216" t="s">
        <v>325</v>
      </c>
      <c r="I216" s="6">
        <v>0.62</v>
      </c>
    </row>
    <row r="217" spans="3:9" x14ac:dyDescent="0.35">
      <c r="C217" t="s">
        <v>326</v>
      </c>
      <c r="I217" s="6">
        <v>1.33</v>
      </c>
    </row>
    <row r="218" spans="3:9" x14ac:dyDescent="0.35">
      <c r="C218" t="s">
        <v>224</v>
      </c>
      <c r="I218" s="6">
        <v>22.12</v>
      </c>
    </row>
    <row r="219" spans="3:9" x14ac:dyDescent="0.35">
      <c r="C219" t="s">
        <v>225</v>
      </c>
      <c r="I219" s="6">
        <v>29.29</v>
      </c>
    </row>
    <row r="220" spans="3:9" x14ac:dyDescent="0.35">
      <c r="C220" t="s">
        <v>226</v>
      </c>
      <c r="I220" s="6">
        <v>98.07</v>
      </c>
    </row>
    <row r="221" spans="3:9" x14ac:dyDescent="0.35">
      <c r="C221" t="s">
        <v>227</v>
      </c>
      <c r="D221" s="6">
        <v>39.83</v>
      </c>
    </row>
    <row r="222" spans="3:9" x14ac:dyDescent="0.35">
      <c r="C222" t="s">
        <v>228</v>
      </c>
      <c r="I222" s="6">
        <v>579.02</v>
      </c>
    </row>
    <row r="223" spans="3:9" x14ac:dyDescent="0.35">
      <c r="C223" t="s">
        <v>229</v>
      </c>
      <c r="I223" s="6">
        <v>50.85</v>
      </c>
    </row>
    <row r="224" spans="3:9" x14ac:dyDescent="0.35">
      <c r="C224" t="s">
        <v>230</v>
      </c>
      <c r="D224" s="6">
        <v>2.14</v>
      </c>
    </row>
    <row r="225" spans="3:9" x14ac:dyDescent="0.35">
      <c r="C225" t="s">
        <v>231</v>
      </c>
      <c r="D225" s="6">
        <v>2.14</v>
      </c>
    </row>
    <row r="226" spans="3:9" x14ac:dyDescent="0.35">
      <c r="C226" t="s">
        <v>234</v>
      </c>
      <c r="D226" s="6">
        <v>0.14000000000000001</v>
      </c>
    </row>
    <row r="227" spans="3:9" x14ac:dyDescent="0.35">
      <c r="C227" t="s">
        <v>236</v>
      </c>
      <c r="D227" s="6">
        <v>1.1399999999999999</v>
      </c>
    </row>
    <row r="228" spans="3:9" x14ac:dyDescent="0.35">
      <c r="C228" t="s">
        <v>237</v>
      </c>
      <c r="I228" s="6">
        <v>57.46</v>
      </c>
    </row>
    <row r="229" spans="3:9" x14ac:dyDescent="0.35">
      <c r="C229" t="s">
        <v>12</v>
      </c>
      <c r="D229" s="5">
        <v>21000000000</v>
      </c>
    </row>
    <row r="230" spans="3:9" x14ac:dyDescent="0.35">
      <c r="C230" t="s">
        <v>238</v>
      </c>
      <c r="I230" s="6">
        <v>7.91</v>
      </c>
    </row>
    <row r="231" spans="3:9" x14ac:dyDescent="0.35">
      <c r="C231" t="s">
        <v>239</v>
      </c>
      <c r="I231" s="6">
        <v>3.3599999999999998E-2</v>
      </c>
    </row>
    <row r="232" spans="3:9" x14ac:dyDescent="0.35">
      <c r="C232" t="s">
        <v>240</v>
      </c>
      <c r="I232" s="6">
        <v>3.8199999999999998E-2</v>
      </c>
    </row>
    <row r="233" spans="3:9" x14ac:dyDescent="0.35">
      <c r="C233" t="s">
        <v>241</v>
      </c>
      <c r="I233" s="6">
        <v>5.0499999999999996E-2</v>
      </c>
    </row>
    <row r="234" spans="3:9" x14ac:dyDescent="0.35">
      <c r="C234" t="s">
        <v>242</v>
      </c>
      <c r="I234" s="6">
        <v>3.8300000000000001E-2</v>
      </c>
    </row>
    <row r="235" spans="3:9" x14ac:dyDescent="0.35">
      <c r="C235" t="s">
        <v>243</v>
      </c>
      <c r="D235" s="6">
        <v>30.45</v>
      </c>
    </row>
    <row r="236" spans="3:9" x14ac:dyDescent="0.35">
      <c r="C236" t="s">
        <v>245</v>
      </c>
      <c r="D236" s="6">
        <v>13.51</v>
      </c>
    </row>
    <row r="237" spans="3:9" x14ac:dyDescent="0.35">
      <c r="C237" t="s">
        <v>247</v>
      </c>
      <c r="D237" s="6">
        <v>2.99</v>
      </c>
    </row>
    <row r="238" spans="3:9" x14ac:dyDescent="0.35">
      <c r="C238" t="s">
        <v>248</v>
      </c>
      <c r="I238" s="6">
        <v>0.15</v>
      </c>
    </row>
    <row r="239" spans="3:9" x14ac:dyDescent="0.35">
      <c r="C239" t="s">
        <v>42</v>
      </c>
      <c r="I239" s="5">
        <v>2784000000000</v>
      </c>
    </row>
    <row r="240" spans="3:9" x14ac:dyDescent="0.35">
      <c r="C240" t="s">
        <v>250</v>
      </c>
      <c r="I240" s="5">
        <v>2729000000000</v>
      </c>
    </row>
    <row r="241" spans="3:9" x14ac:dyDescent="0.35">
      <c r="C241" t="s">
        <v>251</v>
      </c>
      <c r="I241" s="5">
        <v>1440000000</v>
      </c>
    </row>
    <row r="242" spans="3:9" x14ac:dyDescent="0.35">
      <c r="C242" t="s">
        <v>252</v>
      </c>
      <c r="I242" s="6">
        <v>0.2</v>
      </c>
    </row>
    <row r="243" spans="3:9" x14ac:dyDescent="0.35">
      <c r="C243" t="s">
        <v>253</v>
      </c>
      <c r="D243" s="6">
        <v>0.49579999999999996</v>
      </c>
    </row>
    <row r="244" spans="3:9" x14ac:dyDescent="0.35">
      <c r="C244" t="s">
        <v>254</v>
      </c>
      <c r="D244" s="6">
        <v>0.40020000000000006</v>
      </c>
    </row>
    <row r="245" spans="3:9" x14ac:dyDescent="0.35">
      <c r="C245" t="s">
        <v>255</v>
      </c>
      <c r="D245" s="6">
        <v>0.30370000000000003</v>
      </c>
    </row>
    <row r="246" spans="3:9" x14ac:dyDescent="0.35">
      <c r="C246" t="s">
        <v>256</v>
      </c>
      <c r="D246" s="6">
        <v>0.1542</v>
      </c>
    </row>
    <row r="247" spans="3:9" x14ac:dyDescent="0.35">
      <c r="C247" t="s">
        <v>257</v>
      </c>
      <c r="D247" s="6">
        <v>0.24909999999999999</v>
      </c>
    </row>
    <row r="248" spans="3:9" x14ac:dyDescent="0.35">
      <c r="C248" t="s">
        <v>258</v>
      </c>
      <c r="D248" s="6">
        <v>1.1513</v>
      </c>
    </row>
    <row r="249" spans="3:9" x14ac:dyDescent="0.35">
      <c r="C249" t="s">
        <v>259</v>
      </c>
      <c r="I249" s="5">
        <v>9</v>
      </c>
    </row>
    <row r="250" spans="3:9" x14ac:dyDescent="0.35">
      <c r="C250" t="s">
        <v>260</v>
      </c>
      <c r="I250" s="6">
        <v>0.97</v>
      </c>
    </row>
    <row r="251" spans="3:9" x14ac:dyDescent="0.35">
      <c r="C251" t="s">
        <v>261</v>
      </c>
      <c r="I251" s="6">
        <v>0.69</v>
      </c>
    </row>
    <row r="252" spans="3:9" x14ac:dyDescent="0.35">
      <c r="C252" t="s">
        <v>262</v>
      </c>
      <c r="I252" s="6">
        <v>0.13</v>
      </c>
    </row>
    <row r="253" spans="3:9" x14ac:dyDescent="0.35">
      <c r="C253" t="s">
        <v>263</v>
      </c>
      <c r="I253" s="6">
        <v>0.49</v>
      </c>
    </row>
    <row r="254" spans="3:9" x14ac:dyDescent="0.35">
      <c r="C254" t="s">
        <v>264</v>
      </c>
      <c r="I254" s="6">
        <v>0.09</v>
      </c>
    </row>
    <row r="255" spans="3:9" x14ac:dyDescent="0.35">
      <c r="C255" t="s">
        <v>265</v>
      </c>
      <c r="I255" s="6">
        <v>0.19</v>
      </c>
    </row>
    <row r="256" spans="3:9" x14ac:dyDescent="0.35">
      <c r="C256" t="s">
        <v>266</v>
      </c>
      <c r="I256" s="6">
        <v>0.32</v>
      </c>
    </row>
    <row r="257" spans="3:9" x14ac:dyDescent="0.35">
      <c r="C257" t="s">
        <v>267</v>
      </c>
      <c r="I257" s="5">
        <v>141000000000</v>
      </c>
    </row>
    <row r="258" spans="3:9" x14ac:dyDescent="0.35">
      <c r="C258" t="s">
        <v>268</v>
      </c>
      <c r="I258" s="5">
        <v>75000000000</v>
      </c>
    </row>
    <row r="259" spans="3:9" x14ac:dyDescent="0.35">
      <c r="C259" t="s">
        <v>269</v>
      </c>
      <c r="I259" s="5">
        <v>41000000000</v>
      </c>
    </row>
    <row r="260" spans="3:9" x14ac:dyDescent="0.35">
      <c r="C260" t="s">
        <v>270</v>
      </c>
      <c r="I260" s="5">
        <v>32000000000</v>
      </c>
    </row>
    <row r="261" spans="3:9" x14ac:dyDescent="0.35">
      <c r="C261" t="s">
        <v>271</v>
      </c>
      <c r="D261" s="5">
        <v>57000000000</v>
      </c>
    </row>
    <row r="262" spans="3:9" x14ac:dyDescent="0.35">
      <c r="C262" t="s">
        <v>272</v>
      </c>
      <c r="D262" s="5">
        <v>945000000000</v>
      </c>
    </row>
    <row r="263" spans="3:9" x14ac:dyDescent="0.35">
      <c r="C263" t="s">
        <v>273</v>
      </c>
      <c r="D263" s="5">
        <v>114000000000</v>
      </c>
    </row>
    <row r="264" spans="3:9" x14ac:dyDescent="0.35">
      <c r="C264" t="s">
        <v>193</v>
      </c>
      <c r="D264" s="5">
        <v>39000000000</v>
      </c>
    </row>
    <row r="265" spans="3:9" x14ac:dyDescent="0.35">
      <c r="C265" t="s">
        <v>192</v>
      </c>
      <c r="I265" s="5">
        <v>831000000000</v>
      </c>
    </row>
    <row r="266" spans="3:9" x14ac:dyDescent="0.35">
      <c r="C266" t="s">
        <v>191</v>
      </c>
      <c r="D266" s="5">
        <v>1000000000</v>
      </c>
    </row>
    <row r="267" spans="3:9" x14ac:dyDescent="0.35">
      <c r="C267" t="s">
        <v>190</v>
      </c>
      <c r="D267" s="5">
        <v>1000000000</v>
      </c>
    </row>
    <row r="268" spans="3:9" x14ac:dyDescent="0.35">
      <c r="C268" t="s">
        <v>23</v>
      </c>
      <c r="D268" s="5">
        <v>2000000000</v>
      </c>
    </row>
    <row r="269" spans="3:9" x14ac:dyDescent="0.35">
      <c r="C269" t="s">
        <v>20</v>
      </c>
      <c r="D269" s="5">
        <v>-55000000000</v>
      </c>
    </row>
    <row r="270" spans="3:9" x14ac:dyDescent="0.35">
      <c r="C270" t="s">
        <v>274</v>
      </c>
      <c r="I270" s="5">
        <v>831000000000</v>
      </c>
    </row>
    <row r="271" spans="3:9" x14ac:dyDescent="0.35">
      <c r="C271" t="s">
        <v>275</v>
      </c>
      <c r="I271" s="5">
        <v>75000000000</v>
      </c>
    </row>
    <row r="272" spans="3:9" x14ac:dyDescent="0.35">
      <c r="C272" t="s">
        <v>276</v>
      </c>
      <c r="I272" s="5">
        <v>-3000000000</v>
      </c>
    </row>
    <row r="273" spans="3:9" x14ac:dyDescent="0.35">
      <c r="C273" t="s">
        <v>277</v>
      </c>
      <c r="I273" s="5">
        <v>-44000000000</v>
      </c>
    </row>
    <row r="274" spans="3:9" x14ac:dyDescent="0.35">
      <c r="C274" t="s">
        <v>278</v>
      </c>
      <c r="I274" s="5">
        <v>-2000000000</v>
      </c>
    </row>
    <row r="275" spans="3:9" x14ac:dyDescent="0.35">
      <c r="C275" t="s">
        <v>279</v>
      </c>
      <c r="I275" s="5">
        <v>73000000000</v>
      </c>
    </row>
  </sheetData>
  <pageMargins left="0.7" right="0.7" top="0.75" bottom="0.75" header="0.3" footer="0.3"/>
  <ignoredErrors>
    <ignoredError sqref="A1:O276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315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1423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1424</v>
      </c>
      <c r="D2" s="2" vm="137">
        <f ca="1">IFERROR(_xlfn.STOCKHISTORY("XIDX:" &amp; $C$1, D3, , 0, 0, 1), "Libur")</f>
        <v>61</v>
      </c>
      <c r="H2" s="2" vm="137">
        <f ca="1">IFERROR(INDEX(D2:G2,COUNT(D2:G2)),"")</f>
        <v>61</v>
      </c>
      <c r="I2" s="2" vm="230">
        <f t="shared" ref="I2:O2" ca="1" si="0">IFERROR(_xlfn.STOCKHISTORY("XIDX:" &amp; $C$1, I1, , 0, 0, 1), "Libur")</f>
        <v>44</v>
      </c>
      <c r="J2" s="2" vm="334">
        <f t="shared" ca="1" si="0"/>
        <v>35</v>
      </c>
      <c r="K2" s="2" vm="12">
        <f t="shared" ca="1" si="0"/>
        <v>50</v>
      </c>
      <c r="L2" s="2" vm="335">
        <f t="shared" ca="1" si="0"/>
        <v>66</v>
      </c>
      <c r="M2" s="2" vm="12">
        <f t="shared" ca="1" si="0"/>
        <v>50</v>
      </c>
      <c r="N2" s="2" vm="12">
        <f t="shared" ca="1" si="0"/>
        <v>50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92790630093</v>
      </c>
      <c r="H4" s="2">
        <f>IFERROR(SUM(D4:G4)*(4/MAX(1,COUNT(D4:G4))),"")</f>
        <v>371162520372</v>
      </c>
      <c r="I4" s="2">
        <f t="shared" ref="I4:O4" si="1">IFERROR(INDEX(I51:I500,MATCH($C$4,$C$51:$C$500,0)),"")</f>
        <v>370003027901</v>
      </c>
      <c r="J4" s="2">
        <f t="shared" si="1"/>
        <v>532254870609</v>
      </c>
      <c r="K4" s="2">
        <f t="shared" si="1"/>
        <v>511298789911</v>
      </c>
      <c r="L4" s="2">
        <f t="shared" si="1"/>
        <v>500912131206</v>
      </c>
      <c r="M4" s="2">
        <f t="shared" si="1"/>
        <v>1129864264910</v>
      </c>
      <c r="N4" s="2">
        <f t="shared" si="1"/>
        <v>516388569802</v>
      </c>
      <c r="O4" s="2">
        <f t="shared" si="1"/>
        <v>376222114796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965108085</v>
      </c>
      <c r="H5" s="2">
        <f>IFERROR(SUM(D5:G5)*(4/MAX(1,COUNT(D5:G5))),"")</f>
        <v>3860432340</v>
      </c>
      <c r="I5" s="2">
        <f t="shared" ref="I5:O5" si="2">IFERROR(INDEX(I51:I500,MATCH($C$5,$C$51:$C$500,0)),"")</f>
        <v>135795392</v>
      </c>
      <c r="J5" s="2">
        <f t="shared" si="2"/>
        <v>7432170101</v>
      </c>
      <c r="K5" s="2">
        <f t="shared" si="2"/>
        <v>-4551996962</v>
      </c>
      <c r="L5" s="2">
        <f t="shared" si="2"/>
        <v>2719145070</v>
      </c>
      <c r="M5" s="2">
        <f t="shared" si="2"/>
        <v>9980733904</v>
      </c>
      <c r="N5" s="2">
        <f t="shared" si="2"/>
        <v>1107261559</v>
      </c>
      <c r="O5" s="2">
        <f t="shared" si="2"/>
        <v>1333145650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168405937367</v>
      </c>
      <c r="H6" s="2">
        <f>IFERROR(INDEX(D6:G6,COUNT(D6:G6)),"")</f>
        <v>168405937367</v>
      </c>
      <c r="I6" s="2">
        <f t="shared" ref="I6:O6" si="3">IFERROR(INDEX(I51:I500,MATCH($C$6,$C$51:$C$500,0)),"")</f>
        <v>167440829282</v>
      </c>
      <c r="J6" s="2">
        <f t="shared" si="3"/>
        <v>167298700909</v>
      </c>
      <c r="K6" s="2">
        <f t="shared" si="3"/>
        <v>155873787142</v>
      </c>
      <c r="L6" s="2">
        <f t="shared" si="3"/>
        <v>160506528052</v>
      </c>
      <c r="M6" s="2">
        <f t="shared" si="3"/>
        <v>157772237363</v>
      </c>
      <c r="N6" s="2">
        <f t="shared" si="3"/>
        <v>147764303333</v>
      </c>
      <c r="O6" s="2">
        <f t="shared" si="3"/>
        <v>79958504575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2.16</v>
      </c>
      <c r="H7" s="3">
        <f>IFERROR(INDEX(D7:G7,COUNT(D7:G7)),"")</f>
        <v>2.16</v>
      </c>
      <c r="I7" s="3">
        <f t="shared" ref="I7:O7" si="4">IFERROR(INDEX(I51:I500,MATCH($C$7,$C$51:$C$500,0))/1000000000,"")</f>
        <v>2.16</v>
      </c>
      <c r="J7" s="3">
        <f t="shared" si="4"/>
        <v>2.16</v>
      </c>
      <c r="K7" s="3">
        <f t="shared" si="4"/>
        <v>2.16</v>
      </c>
      <c r="L7" s="3">
        <f t="shared" si="4"/>
        <v>2.16</v>
      </c>
      <c r="M7" s="3">
        <f t="shared" si="4"/>
        <v>2.16</v>
      </c>
      <c r="N7" s="3">
        <f t="shared" si="4"/>
        <v>2.16</v>
      </c>
      <c r="O7" s="3">
        <f t="shared" si="4"/>
        <v>1.5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-8000000000</v>
      </c>
      <c r="H8" s="2">
        <f>IFERROR(INDEX(D8:G8,COUNT(D8:G8)),"")</f>
        <v>-8000000000</v>
      </c>
      <c r="I8" s="2">
        <f t="shared" ref="I8:O8" si="5">IFERROR(INDEX(I51:I500,MATCH($C$8,$C$51:$C$500,0)),"")</f>
        <v>-31000000000</v>
      </c>
      <c r="J8" s="2">
        <f t="shared" si="5"/>
        <v>-42000000000</v>
      </c>
      <c r="K8" s="2">
        <f t="shared" si="5"/>
        <v>-49000000000</v>
      </c>
      <c r="L8" s="2">
        <f t="shared" si="5"/>
        <v>-34000000000</v>
      </c>
      <c r="M8" s="2">
        <f t="shared" si="5"/>
        <v>38000000000</v>
      </c>
      <c r="N8" s="2">
        <f t="shared" si="5"/>
        <v>-42000000000</v>
      </c>
      <c r="O8" s="2">
        <f t="shared" si="5"/>
        <v>-28000000000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-3.9</v>
      </c>
      <c r="H9" s="3">
        <f>IFERROR(INDEX(D9:G9,COUNT(D9:G9)),"")</f>
        <v>-3.9</v>
      </c>
      <c r="I9" s="3">
        <f t="shared" ref="I9:O9" si="6">IFERROR(INDEX(I51:I500,MATCH($C$9,$C$51:$C$500,0)),"")</f>
        <v>-14.34</v>
      </c>
      <c r="J9" s="3">
        <f t="shared" si="6"/>
        <v>-19.25</v>
      </c>
      <c r="K9" s="3">
        <f t="shared" si="6"/>
        <v>-22.58</v>
      </c>
      <c r="L9" s="3">
        <f t="shared" si="6"/>
        <v>-15.65</v>
      </c>
      <c r="M9" s="3">
        <f t="shared" si="6"/>
        <v>17.66</v>
      </c>
      <c r="N9" s="3">
        <f t="shared" si="6"/>
        <v>-19.54</v>
      </c>
      <c r="O9" s="3">
        <f t="shared" si="6"/>
        <v>-18.829999999999998</v>
      </c>
    </row>
    <row r="10" spans="1:15" x14ac:dyDescent="0.35">
      <c r="C10" t="s">
        <v>17</v>
      </c>
      <c r="D10" s="3">
        <f ca="1">IFERROR(IF(D9=0,"",D2/D9),"")</f>
        <v>-15.641025641025641</v>
      </c>
      <c r="I10" s="3">
        <f t="shared" ref="I10:O10" ca="1" si="7">IFERROR(IF(I9=0,"",I2/I9),"")</f>
        <v>-3.0683403068340307</v>
      </c>
      <c r="J10" s="3">
        <f t="shared" ca="1" si="7"/>
        <v>-1.8181818181818181</v>
      </c>
      <c r="K10" s="3">
        <f t="shared" ca="1" si="7"/>
        <v>-2.2143489813994686</v>
      </c>
      <c r="L10" s="3">
        <f t="shared" ca="1" si="7"/>
        <v>-4.2172523961661339</v>
      </c>
      <c r="M10" s="3">
        <f t="shared" ca="1" si="7"/>
        <v>2.8312570781426953</v>
      </c>
      <c r="N10" s="3">
        <f t="shared" ca="1" si="7"/>
        <v>-2.5588536335721597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5822456287</v>
      </c>
      <c r="H11" s="2">
        <f>IFERROR(INDEX(D11:G11,COUNT(D11:G11)),"")</f>
        <v>5822456287</v>
      </c>
      <c r="I11" s="2">
        <f t="shared" ref="I11:O11" si="8">IFERROR(INDEX(I51:I500,MATCH($C$11,$C$51:$C$500,0)),"")</f>
        <v>927241076</v>
      </c>
      <c r="J11" s="2">
        <f t="shared" si="8"/>
        <v>2627046590</v>
      </c>
      <c r="K11" s="2">
        <f t="shared" si="8"/>
        <v>1926898223</v>
      </c>
      <c r="L11" s="2">
        <f t="shared" si="8"/>
        <v>282717748</v>
      </c>
      <c r="M11" s="2">
        <f t="shared" si="8"/>
        <v>24655344251</v>
      </c>
      <c r="N11" s="2">
        <f t="shared" si="8"/>
        <v>369451027</v>
      </c>
      <c r="O11" s="2">
        <f t="shared" si="8"/>
        <v>2892479585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178000000000</v>
      </c>
      <c r="H12" s="2">
        <f>IFERROR(INDEX(D12:G12,COUNT(D12:G12)),"")</f>
        <v>178000000000</v>
      </c>
      <c r="I12" s="2">
        <f t="shared" ref="I12:O12" si="9">IFERROR(INDEX(I51:I500,MATCH($C$12,$C$51:$C$500,0)),"")</f>
        <v>185000000000</v>
      </c>
      <c r="J12" s="2">
        <f t="shared" si="9"/>
        <v>172000000000</v>
      </c>
      <c r="K12" s="2">
        <f t="shared" si="9"/>
        <v>156000000000</v>
      </c>
      <c r="L12" s="2">
        <f t="shared" si="9"/>
        <v>106000000000</v>
      </c>
      <c r="M12" s="2">
        <f t="shared" si="9"/>
        <v>59000000000</v>
      </c>
      <c r="N12" s="2">
        <f t="shared" si="9"/>
        <v>102000000000</v>
      </c>
      <c r="O12" s="2">
        <f t="shared" si="9"/>
        <v>129000000000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183000000000</v>
      </c>
      <c r="H13" s="2">
        <f>IFERROR(INDEX(D13:G13,COUNT(D13:G13)),"")</f>
        <v>183000000000</v>
      </c>
      <c r="I13" s="2">
        <f t="shared" ref="I13:O13" si="10">IFERROR(INDEX(I51:I500,MATCH($C$13,$C$51:$C$500,0)),"")</f>
        <v>186000000000</v>
      </c>
      <c r="J13" s="2">
        <f t="shared" si="10"/>
        <v>175000000000</v>
      </c>
      <c r="K13" s="2">
        <f t="shared" si="10"/>
        <v>158000000000</v>
      </c>
      <c r="L13" s="2">
        <f t="shared" si="10"/>
        <v>107000000000</v>
      </c>
      <c r="M13" s="2">
        <f t="shared" si="10"/>
        <v>84000000000</v>
      </c>
      <c r="N13" s="2">
        <f t="shared" si="10"/>
        <v>103000000000</v>
      </c>
      <c r="O13" s="2">
        <f t="shared" si="10"/>
        <v>132000000000</v>
      </c>
    </row>
    <row r="14" spans="1:15" x14ac:dyDescent="0.35">
      <c r="C14" t="s">
        <v>26</v>
      </c>
      <c r="D14" s="2">
        <f>IFERROR(INDEX(D51:D500,MATCH($C$14,$C$51:$C$500,0)),"")</f>
        <v>-3671673286</v>
      </c>
      <c r="H14" s="2">
        <f>IFERROR(SUM(D14:G14)*(4/MAX(1,COUNT(D14:G14))),"")</f>
        <v>-14686693144</v>
      </c>
      <c r="I14" s="2">
        <f t="shared" ref="I14:O14" si="11">IFERROR(INDEX(I51:I500,MATCH($C$14,$C$51:$C$500,0)),"")</f>
        <v>-15977112780</v>
      </c>
      <c r="J14" s="2">
        <f t="shared" si="11"/>
        <v>-17710181240</v>
      </c>
      <c r="K14" s="2">
        <f t="shared" si="11"/>
        <v>-12237396653</v>
      </c>
      <c r="L14" s="2">
        <f t="shared" si="11"/>
        <v>-8413328697</v>
      </c>
      <c r="M14" s="2">
        <f t="shared" si="11"/>
        <v>-11218018091</v>
      </c>
      <c r="N14" s="2">
        <f t="shared" si="11"/>
        <v>-12129648894</v>
      </c>
      <c r="O14" s="2">
        <f t="shared" si="11"/>
        <v>-11331264132</v>
      </c>
    </row>
    <row r="15" spans="1:1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-522529012</v>
      </c>
      <c r="J15" s="2">
        <f t="shared" si="12"/>
        <v>-1420926761</v>
      </c>
      <c r="K15" s="2">
        <f t="shared" si="12"/>
        <v>-369006284</v>
      </c>
      <c r="L15" s="2">
        <f t="shared" si="12"/>
        <v>-1642932174</v>
      </c>
      <c r="M15" s="2">
        <f t="shared" si="12"/>
        <v>-2899934390</v>
      </c>
      <c r="N15" s="2">
        <f t="shared" si="12"/>
        <v>-765001787</v>
      </c>
      <c r="O15" s="2">
        <f t="shared" si="12"/>
        <v>-1458192035</v>
      </c>
    </row>
    <row r="16" spans="1:15" x14ac:dyDescent="0.35">
      <c r="C16" t="s">
        <v>28</v>
      </c>
      <c r="D16" s="2">
        <f>IFERROR(INDEX(D51:D500,MATCH($C$16,$C$51:$C$500,0)),"")</f>
        <v>965108085</v>
      </c>
      <c r="H16" s="2">
        <f>IFERROR(SUM(D16:G16)*(4/MAX(1,COUNT(D16:G16))),"")</f>
        <v>3860432340</v>
      </c>
      <c r="I16" s="2">
        <f t="shared" ref="I16:O16" si="13">IFERROR(INDEX(I51:I500,MATCH($C$16,$C$51:$C$500,0)),"")</f>
        <v>-24253351</v>
      </c>
      <c r="J16" s="2">
        <f t="shared" si="13"/>
        <v>8131749262</v>
      </c>
      <c r="K16" s="2">
        <f t="shared" si="13"/>
        <v>-3651543106</v>
      </c>
      <c r="L16" s="2">
        <f t="shared" si="13"/>
        <v>3787473545</v>
      </c>
      <c r="M16" s="2">
        <f t="shared" si="13"/>
        <v>13091610703</v>
      </c>
      <c r="N16" s="2">
        <f t="shared" si="13"/>
        <v>1961924206</v>
      </c>
      <c r="O16" s="2">
        <f t="shared" si="13"/>
        <v>2436315083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131760000000</v>
      </c>
      <c r="H20" s="2">
        <f t="shared" ref="H20:O20" ca="1" si="14">IFERROR(H21*H2,"")</f>
        <v>131760000000</v>
      </c>
      <c r="I20" s="2">
        <f t="shared" ca="1" si="14"/>
        <v>95040000000</v>
      </c>
      <c r="J20" s="2">
        <f t="shared" ca="1" si="14"/>
        <v>75600000000</v>
      </c>
      <c r="K20" s="2">
        <f t="shared" ca="1" si="14"/>
        <v>108000000000</v>
      </c>
      <c r="L20" s="2">
        <f t="shared" ca="1" si="14"/>
        <v>142560000000</v>
      </c>
      <c r="M20" s="2">
        <f t="shared" ca="1" si="14"/>
        <v>108000000000</v>
      </c>
      <c r="N20" s="2">
        <f t="shared" ca="1" si="14"/>
        <v>108000000000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2160000000</v>
      </c>
      <c r="H21" s="2">
        <f>IFERROR(INDEX(D21:G21,COUNT(D21:G21)),"")</f>
        <v>2160000000</v>
      </c>
      <c r="I21" s="2">
        <f t="shared" ref="I21:O21" si="15">IFERROR(INDEX(I51:I500,MATCH($C$7,$C$51:$C$500,0)),"")</f>
        <v>2160000000</v>
      </c>
      <c r="J21" s="2">
        <f t="shared" si="15"/>
        <v>2160000000</v>
      </c>
      <c r="K21" s="2">
        <f t="shared" si="15"/>
        <v>2160000000</v>
      </c>
      <c r="L21" s="2">
        <f t="shared" si="15"/>
        <v>2160000000</v>
      </c>
      <c r="M21" s="2">
        <f t="shared" si="15"/>
        <v>2160000000</v>
      </c>
      <c r="N21" s="2">
        <f t="shared" si="15"/>
        <v>2160000000</v>
      </c>
      <c r="O21" s="2">
        <f t="shared" si="15"/>
        <v>1500000000</v>
      </c>
    </row>
    <row r="23" spans="1:15" x14ac:dyDescent="0.35">
      <c r="B23" t="s">
        <v>43</v>
      </c>
      <c r="C23" t="s">
        <v>44</v>
      </c>
      <c r="D23" s="3">
        <f>IFERROR(D5/D6*100,"")</f>
        <v>0.57308435800382762</v>
      </c>
      <c r="H23" s="3">
        <f t="shared" ref="H23:O23" si="16">IFERROR(H5/H6*100,"")</f>
        <v>2.2923374320153105</v>
      </c>
      <c r="I23" s="3">
        <f t="shared" si="16"/>
        <v>8.1100525231690368E-2</v>
      </c>
      <c r="J23" s="3">
        <f t="shared" si="16"/>
        <v>4.4424553571654055</v>
      </c>
      <c r="K23" s="3">
        <f t="shared" si="16"/>
        <v>-2.9203094666925367</v>
      </c>
      <c r="L23" s="3">
        <f t="shared" si="16"/>
        <v>1.694102478572751</v>
      </c>
      <c r="M23" s="3">
        <f t="shared" si="16"/>
        <v>6.3260394039012553</v>
      </c>
      <c r="N23" s="3">
        <f t="shared" si="16"/>
        <v>0.74934306461330347</v>
      </c>
      <c r="O23" s="3">
        <f t="shared" si="16"/>
        <v>1.6672968774066144</v>
      </c>
    </row>
    <row r="24" spans="1:15" x14ac:dyDescent="0.35">
      <c r="C24" t="s">
        <v>45</v>
      </c>
      <c r="D24" s="4">
        <f>IFERROR(_xlfn.RRI(5,I23,D23),"")</f>
        <v>0.47856008406830286</v>
      </c>
      <c r="H24" s="4">
        <f t="shared" ref="H24:O24" si="17">IFERROR(_xlfn.RRI(5,M23,H23),"")</f>
        <v>-0.18373846665275695</v>
      </c>
      <c r="I24" s="4">
        <f t="shared" si="17"/>
        <v>-0.3589844057021333</v>
      </c>
      <c r="J24" s="4">
        <f t="shared" si="17"/>
        <v>0.21652776985308675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0.45</v>
      </c>
      <c r="H25" s="3">
        <f>IFERROR(INDEX(D25:G25,COUNT(D25:G25)),"")</f>
        <v>0.45</v>
      </c>
      <c r="I25" s="3">
        <f t="shared" ref="I25:O25" si="18">IFERROR(INDEX(I51:I500,MATCH($C$25,$C$51:$C$500,0)),"")</f>
        <v>-0.25</v>
      </c>
      <c r="J25" s="3">
        <f t="shared" si="18"/>
        <v>3.1</v>
      </c>
      <c r="K25" s="3">
        <f t="shared" si="18"/>
        <v>-1.82</v>
      </c>
      <c r="L25" s="3">
        <f t="shared" si="18"/>
        <v>0.99</v>
      </c>
      <c r="M25" s="3">
        <f t="shared" si="18"/>
        <v>4.7</v>
      </c>
      <c r="N25" s="3">
        <f t="shared" si="18"/>
        <v>0.55000000000000004</v>
      </c>
      <c r="O25" s="3">
        <f t="shared" si="18"/>
        <v>0.65</v>
      </c>
    </row>
    <row r="26" spans="1:15" x14ac:dyDescent="0.35">
      <c r="C26" t="s">
        <v>48</v>
      </c>
      <c r="D26" s="4" t="str">
        <f>IFERROR(_xlfn.RRI(5,I25,D25),"")</f>
        <v/>
      </c>
      <c r="H26" s="4">
        <f t="shared" ref="H26:O26" si="19">IFERROR(_xlfn.RRI(5,M25,H25),"")</f>
        <v>-0.37450631245884447</v>
      </c>
      <c r="I26" s="4" t="str">
        <f t="shared" si="19"/>
        <v/>
      </c>
      <c r="J26" s="4">
        <f t="shared" si="19"/>
        <v>0.36675184063591026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42.958625043055555</v>
      </c>
      <c r="H27" s="3">
        <f t="shared" ref="H27:O27" si="20">IFERROR(H4/H21,"")</f>
        <v>171.83450017222222</v>
      </c>
      <c r="I27" s="3">
        <f t="shared" si="20"/>
        <v>171.29769810231483</v>
      </c>
      <c r="J27" s="3">
        <f t="shared" si="20"/>
        <v>246.41429194861112</v>
      </c>
      <c r="K27" s="3">
        <f t="shared" si="20"/>
        <v>236.71240273657406</v>
      </c>
      <c r="L27" s="3">
        <f t="shared" si="20"/>
        <v>231.90376444722222</v>
      </c>
      <c r="M27" s="3">
        <f t="shared" si="20"/>
        <v>523.08530782870366</v>
      </c>
      <c r="N27" s="3">
        <f t="shared" si="20"/>
        <v>239.06878231574075</v>
      </c>
      <c r="O27" s="3">
        <f t="shared" si="20"/>
        <v>250.81474319733334</v>
      </c>
    </row>
    <row r="28" spans="1:15" x14ac:dyDescent="0.35">
      <c r="C28" t="s">
        <v>50</v>
      </c>
      <c r="D28" s="4">
        <f>IFERROR(_xlfn.RRI(5,I27,D27),"")</f>
        <v>-0.24166732519182299</v>
      </c>
      <c r="H28" s="4">
        <f t="shared" ref="H28:O28" si="21">IFERROR(_xlfn.RRI(5,M27,H27),"")</f>
        <v>-0.19959909980419221</v>
      </c>
      <c r="I28" s="4">
        <f t="shared" si="21"/>
        <v>-6.4495821837833645E-2</v>
      </c>
      <c r="J28" s="4">
        <f t="shared" si="21"/>
        <v>-3.5338130723820971E-3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-2.8</v>
      </c>
      <c r="I29" s="4">
        <f t="shared" si="22"/>
        <v>-1.0806451612903225</v>
      </c>
      <c r="J29" s="4">
        <f t="shared" si="22"/>
        <v>-2.703296703296703</v>
      </c>
      <c r="K29" s="4">
        <f t="shared" si="22"/>
        <v>-2.8383838383838387</v>
      </c>
      <c r="L29" s="4">
        <f t="shared" si="22"/>
        <v>-0.78936170212765955</v>
      </c>
      <c r="M29" s="4">
        <f t="shared" si="22"/>
        <v>7.5454545454545459</v>
      </c>
      <c r="N29" s="4">
        <f t="shared" si="22"/>
        <v>-0.1538461538461538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3.1337377901410409E-3</v>
      </c>
      <c r="I30" s="4">
        <f t="shared" si="23"/>
        <v>-0.30483862462799688</v>
      </c>
      <c r="J30" s="4">
        <f t="shared" si="23"/>
        <v>4.0985977497908416E-2</v>
      </c>
      <c r="K30" s="4">
        <f t="shared" si="23"/>
        <v>2.0735490434206475E-2</v>
      </c>
      <c r="L30" s="4">
        <f t="shared" si="23"/>
        <v>-0.55666167453671922</v>
      </c>
      <c r="M30" s="4">
        <f t="shared" si="23"/>
        <v>1.1880117628150177</v>
      </c>
      <c r="N30" s="4">
        <f t="shared" si="23"/>
        <v>-4.6831221848674318E-2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77.66</v>
      </c>
      <c r="H32" s="3">
        <f>IFERROR(INDEX(D32:G32,COUNT(D32:G32)),"")</f>
        <v>77.66</v>
      </c>
      <c r="I32" s="3">
        <f t="shared" ref="I32:O32" si="24">IFERROR(INDEX(I51:I500,MATCH($C$32,$C$51:$C$500,0)),"")</f>
        <v>77.209999999999994</v>
      </c>
      <c r="J32" s="3">
        <f t="shared" si="24"/>
        <v>77.150000000000006</v>
      </c>
      <c r="K32" s="3">
        <f t="shared" si="24"/>
        <v>71.92</v>
      </c>
      <c r="L32" s="3">
        <f t="shared" si="24"/>
        <v>74.02</v>
      </c>
      <c r="M32" s="3">
        <f t="shared" si="24"/>
        <v>72.760000000000005</v>
      </c>
      <c r="N32" s="3">
        <f t="shared" si="24"/>
        <v>68.150000000000006</v>
      </c>
      <c r="O32" s="3">
        <f t="shared" si="24"/>
        <v>52.87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0.79</v>
      </c>
      <c r="H33" s="3">
        <f>IFERROR(INDEX(D33:G33,COUNT(D33:G33)),"")</f>
        <v>0.79</v>
      </c>
      <c r="I33" s="3">
        <f t="shared" ref="I33:O33" si="25">IFERROR(INDEX(I51:I500,MATCH($C$33,$C$51:$C$500,0)),"")</f>
        <v>0.56999999999999995</v>
      </c>
      <c r="J33" s="3">
        <f t="shared" si="25"/>
        <v>0.45</v>
      </c>
      <c r="K33" s="3">
        <f t="shared" si="25"/>
        <v>0.7</v>
      </c>
      <c r="L33" s="3">
        <f t="shared" si="25"/>
        <v>0.89</v>
      </c>
      <c r="M33" s="3">
        <f t="shared" si="25"/>
        <v>0.69</v>
      </c>
      <c r="N33" s="3">
        <f t="shared" si="25"/>
        <v>0.73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135.56</v>
      </c>
      <c r="H34" s="3">
        <f>IFERROR(INDEX(D34:G34,COUNT(D34:G34)),"")</f>
        <v>135.56</v>
      </c>
      <c r="I34" s="3">
        <f t="shared" ref="I34:O34" si="26">IFERROR(INDEX(I51:I500,MATCH($C$34,$C$51:$C$500,0)),"")</f>
        <v>-176</v>
      </c>
      <c r="J34" s="3">
        <f t="shared" si="26"/>
        <v>11.29</v>
      </c>
      <c r="K34" s="3">
        <f t="shared" si="26"/>
        <v>-27.47</v>
      </c>
      <c r="L34" s="3">
        <f t="shared" si="26"/>
        <v>66.67</v>
      </c>
      <c r="M34" s="3">
        <f t="shared" si="26"/>
        <v>10.64</v>
      </c>
      <c r="N34" s="3">
        <f t="shared" si="26"/>
        <v>90.91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1.42</v>
      </c>
      <c r="H35" s="3">
        <f>IFERROR(INDEX(D35:G35,COUNT(D35:G35)),"")</f>
        <v>1.42</v>
      </c>
      <c r="I35" s="3">
        <f t="shared" ref="I35:O35" si="27">IFERROR(INDEX(I51:I500,MATCH($C$35,$C$51:$C$500,0)),"")</f>
        <v>0.26</v>
      </c>
      <c r="J35" s="3">
        <f t="shared" si="27"/>
        <v>0.14000000000000001</v>
      </c>
      <c r="K35" s="3">
        <f t="shared" si="27"/>
        <v>0.21</v>
      </c>
      <c r="L35" s="3">
        <f t="shared" si="27"/>
        <v>0.28000000000000003</v>
      </c>
      <c r="M35" s="3">
        <f t="shared" si="27"/>
        <v>0.1</v>
      </c>
      <c r="N35" s="3">
        <f t="shared" si="27"/>
        <v>0.21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92790630093</v>
      </c>
      <c r="E51" s="5">
        <v>71557543716</v>
      </c>
      <c r="F51" s="5">
        <v>128851908594</v>
      </c>
      <c r="G51" s="5">
        <v>85918602444</v>
      </c>
      <c r="I51" s="5">
        <v>370003027901</v>
      </c>
      <c r="J51" s="5">
        <v>532254870609</v>
      </c>
      <c r="K51" s="5">
        <v>511298789911</v>
      </c>
      <c r="L51" s="5">
        <v>500912131206</v>
      </c>
      <c r="M51" s="5">
        <v>1129864264910</v>
      </c>
      <c r="N51" s="5">
        <v>516388569802</v>
      </c>
      <c r="O51" s="5">
        <v>376222114796</v>
      </c>
    </row>
    <row r="52" spans="2:15" x14ac:dyDescent="0.35">
      <c r="C52" t="s">
        <v>75</v>
      </c>
      <c r="D52" s="5">
        <v>-81048359597</v>
      </c>
      <c r="E52" s="5">
        <v>-52741437589</v>
      </c>
      <c r="F52" s="5">
        <v>-110953370075</v>
      </c>
      <c r="G52" s="5">
        <v>-83252616910</v>
      </c>
      <c r="I52" s="5">
        <v>-321207080677</v>
      </c>
      <c r="J52" s="5">
        <v>-468989316742</v>
      </c>
      <c r="K52" s="5">
        <v>-468660552865</v>
      </c>
      <c r="L52" s="5">
        <v>-438502844792</v>
      </c>
      <c r="M52" s="5">
        <v>-1047782502477</v>
      </c>
      <c r="N52" s="5">
        <v>-468479571962</v>
      </c>
      <c r="O52" s="5">
        <v>-324259083368</v>
      </c>
    </row>
    <row r="53" spans="2:15" x14ac:dyDescent="0.35">
      <c r="C53" t="s">
        <v>76</v>
      </c>
      <c r="D53" s="5">
        <v>11742270496</v>
      </c>
      <c r="E53" s="5">
        <v>18816106127</v>
      </c>
      <c r="F53" s="5">
        <v>17898538519</v>
      </c>
      <c r="G53" s="5">
        <v>2665985534</v>
      </c>
      <c r="I53" s="5">
        <v>48795947224</v>
      </c>
      <c r="J53" s="5">
        <v>63265553867</v>
      </c>
      <c r="K53" s="5">
        <v>42638237046</v>
      </c>
      <c r="L53" s="5">
        <v>62409286414</v>
      </c>
      <c r="M53" s="5">
        <v>82081762433</v>
      </c>
      <c r="N53" s="5">
        <v>47908997840</v>
      </c>
      <c r="O53" s="5">
        <v>51963031428</v>
      </c>
    </row>
    <row r="54" spans="2:15" x14ac:dyDescent="0.35">
      <c r="C54" t="s">
        <v>77</v>
      </c>
      <c r="D54" s="5">
        <v>-6813174119</v>
      </c>
      <c r="E54" s="5">
        <v>-6318974792</v>
      </c>
      <c r="F54" s="5">
        <v>-11649584989</v>
      </c>
      <c r="G54" s="5">
        <v>-5816549028</v>
      </c>
      <c r="I54" s="5">
        <v>-32245064315</v>
      </c>
      <c r="J54" s="5">
        <v>-41768536236</v>
      </c>
      <c r="K54" s="5">
        <v>-37098084903</v>
      </c>
      <c r="L54" s="5">
        <v>-52257696346</v>
      </c>
      <c r="M54" s="5">
        <v>-60193033052</v>
      </c>
      <c r="N54" s="5">
        <v>-34202193749</v>
      </c>
      <c r="O54" s="5">
        <v>-32263545050</v>
      </c>
    </row>
    <row r="55" spans="2:15" x14ac:dyDescent="0.35">
      <c r="C55" t="s">
        <v>78</v>
      </c>
      <c r="D55" s="5">
        <v>-1913798592</v>
      </c>
      <c r="E55" s="5">
        <v>-2010075793</v>
      </c>
      <c r="F55" s="5">
        <v>-3247939884</v>
      </c>
      <c r="G55" s="5">
        <v>-1563222250</v>
      </c>
      <c r="I55" s="5">
        <v>-9254214103</v>
      </c>
      <c r="J55" s="5">
        <v>-16508075586</v>
      </c>
      <c r="K55" s="5">
        <v>-9015843239</v>
      </c>
      <c r="L55" s="5">
        <v>-20989673111</v>
      </c>
      <c r="M55" s="5">
        <v>-30088426956</v>
      </c>
      <c r="N55" s="5">
        <v>-11205741233</v>
      </c>
      <c r="O55" s="5">
        <v>-9255983915</v>
      </c>
    </row>
    <row r="56" spans="2:15" x14ac:dyDescent="0.35">
      <c r="C56" t="s">
        <v>79</v>
      </c>
      <c r="D56" s="5">
        <v>-4899375527</v>
      </c>
      <c r="E56" s="5">
        <v>-4308898999</v>
      </c>
      <c r="F56" s="5">
        <v>-8401645105</v>
      </c>
      <c r="G56" s="5">
        <v>-4253326778</v>
      </c>
      <c r="I56" s="5">
        <v>-22990850212</v>
      </c>
      <c r="J56" s="5">
        <v>-25260460650</v>
      </c>
      <c r="K56" s="5">
        <v>-28082241664</v>
      </c>
      <c r="L56" s="5">
        <v>-31268023235</v>
      </c>
      <c r="M56" s="5">
        <v>-30104606096</v>
      </c>
      <c r="N56" s="5">
        <v>-22996452516</v>
      </c>
      <c r="O56" s="5">
        <v>-23007561135</v>
      </c>
    </row>
    <row r="57" spans="2:15" x14ac:dyDescent="0.35">
      <c r="C57" t="s">
        <v>81</v>
      </c>
      <c r="D57" s="5">
        <v>4929096377</v>
      </c>
      <c r="E57" s="5">
        <v>12497131335</v>
      </c>
      <c r="F57" s="5">
        <v>6248953530</v>
      </c>
      <c r="G57" s="5">
        <v>-3150563494</v>
      </c>
      <c r="I57" s="5">
        <v>16550882909</v>
      </c>
      <c r="J57" s="5">
        <v>21497017631</v>
      </c>
      <c r="K57" s="5">
        <v>5540152143</v>
      </c>
      <c r="L57" s="5">
        <v>10151590068</v>
      </c>
      <c r="M57" s="5">
        <v>21888729381</v>
      </c>
      <c r="N57" s="5">
        <v>13706804091</v>
      </c>
      <c r="O57" s="5">
        <v>19699486378</v>
      </c>
    </row>
    <row r="58" spans="2:15" x14ac:dyDescent="0.35">
      <c r="C58" t="s">
        <v>82</v>
      </c>
      <c r="D58" s="5">
        <v>-3963988292</v>
      </c>
      <c r="E58" s="5">
        <v>-3520914827</v>
      </c>
      <c r="F58" s="5">
        <v>-7641836932</v>
      </c>
      <c r="G58" s="5">
        <v>-200733004</v>
      </c>
      <c r="I58" s="5">
        <v>-16575136260</v>
      </c>
      <c r="J58" s="5">
        <v>-13365268369</v>
      </c>
      <c r="K58" s="5">
        <v>-9191695249</v>
      </c>
      <c r="L58" s="5">
        <v>-6364116523</v>
      </c>
      <c r="M58" s="5">
        <v>-8797118678</v>
      </c>
      <c r="N58" s="5">
        <v>-11744879885</v>
      </c>
      <c r="O58" s="5">
        <v>-17263171295</v>
      </c>
    </row>
    <row r="59" spans="2:15" x14ac:dyDescent="0.35">
      <c r="C59" t="s">
        <v>83</v>
      </c>
      <c r="E59" s="5">
        <v>17097543</v>
      </c>
      <c r="F59" s="5">
        <v>-2787719</v>
      </c>
      <c r="G59" s="5">
        <v>2380333</v>
      </c>
      <c r="I59" s="5">
        <v>17097543</v>
      </c>
      <c r="J59" s="5">
        <v>186290312</v>
      </c>
      <c r="K59" s="5">
        <v>182341046</v>
      </c>
      <c r="L59" s="5">
        <v>169302175</v>
      </c>
      <c r="M59" s="5">
        <v>1610941157</v>
      </c>
    </row>
    <row r="60" spans="2:15" x14ac:dyDescent="0.35">
      <c r="C60" t="s">
        <v>26</v>
      </c>
      <c r="D60" s="5">
        <v>-3671673286</v>
      </c>
      <c r="E60" s="5">
        <v>-2418148130</v>
      </c>
      <c r="F60" s="5">
        <v>-7358120544</v>
      </c>
      <c r="G60" s="5">
        <v>-1310566196</v>
      </c>
      <c r="I60" s="5">
        <v>-15977112780</v>
      </c>
      <c r="J60" s="5">
        <v>-17710181240</v>
      </c>
      <c r="K60" s="5">
        <v>-12237396653</v>
      </c>
      <c r="L60" s="5">
        <v>-8413328697</v>
      </c>
      <c r="M60" s="5">
        <v>-11218018091</v>
      </c>
      <c r="N60" s="5">
        <v>-12129648894</v>
      </c>
      <c r="O60" s="5">
        <v>-11331264132</v>
      </c>
    </row>
    <row r="61" spans="2:15" x14ac:dyDescent="0.35">
      <c r="C61" t="s">
        <v>80</v>
      </c>
      <c r="E61" s="5">
        <v>6332981</v>
      </c>
      <c r="F61" s="5">
        <v>428005342</v>
      </c>
      <c r="G61" s="5">
        <v>-428005342</v>
      </c>
      <c r="I61" s="5">
        <v>6332981</v>
      </c>
      <c r="J61" s="5">
        <v>4736318</v>
      </c>
      <c r="K61" s="5">
        <v>-89583948</v>
      </c>
      <c r="L61" s="5">
        <v>9952469</v>
      </c>
      <c r="M61" s="5">
        <v>26658876</v>
      </c>
      <c r="N61" s="5">
        <v>2949544</v>
      </c>
      <c r="O61" s="5">
        <v>25847603</v>
      </c>
    </row>
    <row r="62" spans="2:15" x14ac:dyDescent="0.35">
      <c r="C62" t="s">
        <v>84</v>
      </c>
      <c r="D62" s="5">
        <v>-3963988292</v>
      </c>
      <c r="E62" s="5">
        <v>-3520914827</v>
      </c>
      <c r="F62" s="5">
        <v>-7641836932</v>
      </c>
      <c r="G62" s="5">
        <v>-200733004</v>
      </c>
      <c r="I62" s="5">
        <v>-16575136260</v>
      </c>
      <c r="J62" s="5">
        <v>-13365268369</v>
      </c>
      <c r="K62" s="5">
        <v>-9191695249</v>
      </c>
      <c r="L62" s="5">
        <v>-6364116523</v>
      </c>
      <c r="M62" s="5">
        <v>-8797118678</v>
      </c>
      <c r="N62" s="5">
        <v>-11744879885</v>
      </c>
      <c r="O62" s="5">
        <v>-17263171295</v>
      </c>
    </row>
    <row r="63" spans="2:15" x14ac:dyDescent="0.35">
      <c r="C63" t="s">
        <v>28</v>
      </c>
      <c r="D63" s="5">
        <v>965108085</v>
      </c>
      <c r="E63" s="5">
        <v>8976216508</v>
      </c>
      <c r="F63" s="5">
        <v>-1392883402</v>
      </c>
      <c r="G63" s="5">
        <v>-3351296498</v>
      </c>
      <c r="I63" s="5">
        <v>-24253351</v>
      </c>
      <c r="J63" s="5">
        <v>8131749262</v>
      </c>
      <c r="K63" s="5">
        <v>-3651543106</v>
      </c>
      <c r="L63" s="5">
        <v>3787473545</v>
      </c>
      <c r="M63" s="5">
        <v>13091610703</v>
      </c>
      <c r="N63" s="5">
        <v>1961924206</v>
      </c>
      <c r="O63" s="5">
        <v>2436315083</v>
      </c>
    </row>
    <row r="64" spans="2:15" x14ac:dyDescent="0.35">
      <c r="C64" t="s">
        <v>27</v>
      </c>
      <c r="E64" s="5">
        <v>-522529012</v>
      </c>
      <c r="I64" s="5">
        <v>-522529012</v>
      </c>
      <c r="J64" s="5">
        <v>-1420926761</v>
      </c>
      <c r="K64" s="5">
        <v>-369006284</v>
      </c>
      <c r="L64" s="5">
        <v>-1642932174</v>
      </c>
      <c r="M64" s="5">
        <v>-2899934390</v>
      </c>
      <c r="N64" s="5">
        <v>-765001787</v>
      </c>
      <c r="O64" s="5">
        <v>-1458192035</v>
      </c>
    </row>
    <row r="65" spans="3:15" x14ac:dyDescent="0.35">
      <c r="C65" t="s">
        <v>85</v>
      </c>
    </row>
    <row r="66" spans="3:15" x14ac:dyDescent="0.35">
      <c r="C66" t="s">
        <v>86</v>
      </c>
    </row>
    <row r="67" spans="3:15" x14ac:dyDescent="0.35">
      <c r="C67" t="s">
        <v>330</v>
      </c>
    </row>
    <row r="68" spans="3:15" x14ac:dyDescent="0.35">
      <c r="C68" t="s">
        <v>88</v>
      </c>
      <c r="E68" s="5">
        <v>-522529012</v>
      </c>
      <c r="I68" s="5">
        <v>-522529012</v>
      </c>
      <c r="J68" s="5">
        <v>-1420926761</v>
      </c>
      <c r="K68" s="5">
        <v>-369006284</v>
      </c>
      <c r="L68" s="5">
        <v>-1642932174</v>
      </c>
      <c r="M68" s="5">
        <v>-2899934390</v>
      </c>
      <c r="N68" s="5">
        <v>-765001787</v>
      </c>
      <c r="O68" s="5">
        <v>-1458192035</v>
      </c>
    </row>
    <row r="69" spans="3:15" x14ac:dyDescent="0.35">
      <c r="C69" t="s">
        <v>89</v>
      </c>
      <c r="D69" s="5">
        <v>965108085</v>
      </c>
      <c r="E69" s="5">
        <v>8453687496</v>
      </c>
      <c r="F69" s="5">
        <v>-1392883402</v>
      </c>
      <c r="G69" s="5">
        <v>-3351296498</v>
      </c>
      <c r="I69" s="5">
        <v>-546782363</v>
      </c>
      <c r="J69" s="5">
        <v>6710822501</v>
      </c>
      <c r="K69" s="5">
        <v>-4020549390</v>
      </c>
      <c r="L69" s="5">
        <v>2144541371</v>
      </c>
      <c r="M69" s="5">
        <v>10191676313</v>
      </c>
      <c r="N69" s="5">
        <v>1196922419</v>
      </c>
      <c r="O69" s="5">
        <v>978123048</v>
      </c>
    </row>
    <row r="70" spans="3:15" x14ac:dyDescent="0.35">
      <c r="C70" t="s">
        <v>90</v>
      </c>
    </row>
    <row r="71" spans="3:15" x14ac:dyDescent="0.35">
      <c r="C71" t="s">
        <v>91</v>
      </c>
      <c r="D71" s="5">
        <v>965108085</v>
      </c>
      <c r="E71" s="5">
        <v>8453687496</v>
      </c>
      <c r="F71" s="5">
        <v>-1392883402</v>
      </c>
      <c r="G71" s="5">
        <v>-3351296498</v>
      </c>
      <c r="I71" s="5">
        <v>-546782363</v>
      </c>
      <c r="J71" s="5">
        <v>6710822501</v>
      </c>
      <c r="K71" s="5">
        <v>-4020549390</v>
      </c>
      <c r="L71" s="5">
        <v>2144541371</v>
      </c>
      <c r="M71" s="5">
        <v>10191676313</v>
      </c>
      <c r="N71" s="5">
        <v>1196922419</v>
      </c>
      <c r="O71" s="5">
        <v>978123048</v>
      </c>
    </row>
    <row r="72" spans="3:15" x14ac:dyDescent="0.35">
      <c r="C72" t="s">
        <v>92</v>
      </c>
      <c r="E72" s="5">
        <v>688910736</v>
      </c>
      <c r="I72" s="5">
        <v>688910736</v>
      </c>
      <c r="J72" s="5">
        <v>726083918</v>
      </c>
      <c r="K72" s="5">
        <v>-621031520</v>
      </c>
      <c r="L72" s="5">
        <v>584556168</v>
      </c>
      <c r="M72" s="5">
        <v>-184283533</v>
      </c>
      <c r="N72" s="5">
        <v>-86711316</v>
      </c>
      <c r="O72" s="5">
        <v>380870205</v>
      </c>
    </row>
    <row r="73" spans="3:15" x14ac:dyDescent="0.35">
      <c r="C73" t="s">
        <v>386</v>
      </c>
      <c r="E73" s="5">
        <v>688910736</v>
      </c>
      <c r="I73" s="5">
        <v>688910736</v>
      </c>
      <c r="J73" s="5">
        <v>726083918</v>
      </c>
      <c r="K73" s="5">
        <v>-621031520</v>
      </c>
      <c r="L73" s="5">
        <v>584556168</v>
      </c>
      <c r="M73" s="5">
        <v>-184283533</v>
      </c>
      <c r="N73" s="5">
        <v>-86711316</v>
      </c>
      <c r="O73" s="5">
        <v>380870205</v>
      </c>
    </row>
    <row r="74" spans="3:15" x14ac:dyDescent="0.35">
      <c r="C74" t="s">
        <v>93</v>
      </c>
      <c r="D74" s="5">
        <v>965108085</v>
      </c>
      <c r="E74" s="5">
        <v>9142598232</v>
      </c>
      <c r="F74" s="5">
        <v>-1392883402</v>
      </c>
      <c r="G74" s="5">
        <v>-3351296498</v>
      </c>
      <c r="I74" s="5">
        <v>142128373</v>
      </c>
      <c r="J74" s="5">
        <v>7436906419</v>
      </c>
      <c r="K74" s="5">
        <v>-4641580910</v>
      </c>
      <c r="L74" s="5">
        <v>2729097539</v>
      </c>
      <c r="M74" s="5">
        <v>10007392780</v>
      </c>
      <c r="N74" s="5">
        <v>1110211103</v>
      </c>
      <c r="O74" s="5">
        <v>1358993253</v>
      </c>
    </row>
    <row r="75" spans="3:15" x14ac:dyDescent="0.35">
      <c r="C75" t="s">
        <v>94</v>
      </c>
      <c r="D75" s="5">
        <v>965108085</v>
      </c>
      <c r="E75" s="5">
        <v>8453687496</v>
      </c>
      <c r="F75" s="5">
        <v>-1392883402</v>
      </c>
      <c r="G75" s="5">
        <v>-3351296498</v>
      </c>
      <c r="I75" s="5">
        <v>-546782363</v>
      </c>
      <c r="J75" s="5">
        <v>6710822501</v>
      </c>
      <c r="K75" s="5">
        <v>-4020549390</v>
      </c>
      <c r="L75" s="5">
        <v>2144541371</v>
      </c>
      <c r="M75" s="5">
        <v>10191676313</v>
      </c>
      <c r="N75" s="5">
        <v>1196922419</v>
      </c>
      <c r="O75" s="5">
        <v>978123048</v>
      </c>
    </row>
    <row r="76" spans="3:15" x14ac:dyDescent="0.35">
      <c r="C76" t="s">
        <v>7</v>
      </c>
      <c r="D76" s="5">
        <v>965108085</v>
      </c>
      <c r="E76" s="5">
        <v>9136265251</v>
      </c>
      <c r="F76" s="5">
        <v>-1820888744</v>
      </c>
      <c r="G76" s="5">
        <v>-2923291156</v>
      </c>
      <c r="I76" s="5">
        <v>135795392</v>
      </c>
      <c r="J76" s="5">
        <v>7432170101</v>
      </c>
      <c r="K76" s="5">
        <v>-4551996962</v>
      </c>
      <c r="L76" s="5">
        <v>2719145070</v>
      </c>
      <c r="M76" s="5">
        <v>9980733904</v>
      </c>
      <c r="N76" s="5">
        <v>1107261559</v>
      </c>
      <c r="O76" s="5">
        <v>1333145650</v>
      </c>
    </row>
    <row r="77" spans="3:15" x14ac:dyDescent="0.35">
      <c r="C77" t="s">
        <v>95</v>
      </c>
      <c r="D77" s="5">
        <v>965108085</v>
      </c>
      <c r="E77" s="5">
        <v>8453687496</v>
      </c>
      <c r="F77" s="5">
        <v>-1392883402</v>
      </c>
      <c r="G77" s="5">
        <v>-3351296498</v>
      </c>
      <c r="I77" s="5">
        <v>-546782363</v>
      </c>
      <c r="J77" s="5">
        <v>6710822501</v>
      </c>
      <c r="K77" s="5">
        <v>-4020549390</v>
      </c>
      <c r="L77" s="5">
        <v>2144541371</v>
      </c>
      <c r="M77" s="5">
        <v>10191676313</v>
      </c>
      <c r="N77" s="5">
        <v>1196922419</v>
      </c>
      <c r="O77" s="5">
        <v>978123048</v>
      </c>
    </row>
    <row r="78" spans="3:15" x14ac:dyDescent="0.35">
      <c r="C78" t="s">
        <v>96</v>
      </c>
      <c r="D78" s="5">
        <v>965108085</v>
      </c>
      <c r="E78" s="5">
        <v>9142598232</v>
      </c>
      <c r="F78" s="5">
        <v>-1392883402</v>
      </c>
      <c r="G78" s="5">
        <v>-3351296498</v>
      </c>
      <c r="I78" s="5">
        <v>142128373</v>
      </c>
      <c r="J78" s="5">
        <v>7436906419</v>
      </c>
      <c r="K78" s="5">
        <v>-4641580910</v>
      </c>
      <c r="L78" s="5">
        <v>2729097539</v>
      </c>
      <c r="M78" s="5">
        <v>10007392780</v>
      </c>
      <c r="N78" s="5">
        <v>1110211103</v>
      </c>
      <c r="O78" s="5">
        <v>1358993253</v>
      </c>
    </row>
    <row r="79" spans="3:15" x14ac:dyDescent="0.35">
      <c r="C79" t="s">
        <v>97</v>
      </c>
      <c r="D79" s="5">
        <v>965108085</v>
      </c>
      <c r="E79" s="5">
        <v>9142598232</v>
      </c>
      <c r="F79" s="5">
        <v>-1392883402</v>
      </c>
      <c r="G79" s="5">
        <v>-3351296498</v>
      </c>
      <c r="I79" s="5">
        <v>142128373</v>
      </c>
      <c r="J79" s="5">
        <v>7436906419</v>
      </c>
      <c r="K79" s="5">
        <v>-4641580910</v>
      </c>
      <c r="L79" s="5">
        <v>2729097539</v>
      </c>
      <c r="M79" s="5">
        <v>10007392780</v>
      </c>
      <c r="N79" s="5">
        <v>1110211103</v>
      </c>
      <c r="O79" s="5">
        <v>1358993253</v>
      </c>
    </row>
    <row r="81" spans="2:15" x14ac:dyDescent="0.35">
      <c r="B81" t="s">
        <v>98</v>
      </c>
      <c r="C81" t="s">
        <v>99</v>
      </c>
    </row>
    <row r="82" spans="2:15" x14ac:dyDescent="0.35">
      <c r="C82" t="s">
        <v>100</v>
      </c>
    </row>
    <row r="83" spans="2:15" x14ac:dyDescent="0.35">
      <c r="C83" t="s">
        <v>19</v>
      </c>
      <c r="D83" s="5">
        <v>5822456287</v>
      </c>
      <c r="E83" s="5">
        <v>927241076</v>
      </c>
      <c r="F83" s="5">
        <v>1103114325</v>
      </c>
      <c r="G83" s="5">
        <v>7016388245</v>
      </c>
      <c r="I83" s="5">
        <v>927241076</v>
      </c>
      <c r="J83" s="5">
        <v>2627046590</v>
      </c>
      <c r="K83" s="5">
        <v>1926898223</v>
      </c>
      <c r="L83" s="5">
        <v>282717748</v>
      </c>
      <c r="M83" s="5">
        <v>24655344251</v>
      </c>
      <c r="N83" s="5">
        <v>369451027</v>
      </c>
      <c r="O83" s="5">
        <v>2892479585</v>
      </c>
    </row>
    <row r="84" spans="2:15" x14ac:dyDescent="0.35">
      <c r="C84" t="s">
        <v>101</v>
      </c>
      <c r="D84" s="5">
        <v>4824469298</v>
      </c>
      <c r="E84" s="5">
        <v>4306002878</v>
      </c>
      <c r="F84" s="5">
        <v>32371603192</v>
      </c>
      <c r="G84" s="5">
        <v>35746609890</v>
      </c>
      <c r="I84" s="5">
        <v>4306002878</v>
      </c>
      <c r="J84" s="5">
        <v>17942738477</v>
      </c>
      <c r="K84" s="5">
        <v>18496017556</v>
      </c>
      <c r="L84" s="5">
        <v>21398123167</v>
      </c>
      <c r="M84" s="5">
        <v>59451546741</v>
      </c>
      <c r="N84" s="5">
        <v>25512697931</v>
      </c>
      <c r="O84" s="5">
        <v>10202876211</v>
      </c>
    </row>
    <row r="85" spans="2:15" x14ac:dyDescent="0.35">
      <c r="C85" t="s">
        <v>103</v>
      </c>
      <c r="D85" s="5">
        <v>23275367650</v>
      </c>
      <c r="E85" s="5">
        <v>22465033945</v>
      </c>
      <c r="F85" s="5">
        <v>8353827331</v>
      </c>
      <c r="G85" s="5">
        <v>13963667159</v>
      </c>
      <c r="I85" s="5">
        <v>22465033945</v>
      </c>
      <c r="J85" s="5">
        <v>4809994992</v>
      </c>
      <c r="K85" s="5">
        <v>886572875</v>
      </c>
    </row>
    <row r="86" spans="2:15" x14ac:dyDescent="0.35">
      <c r="C86" t="s">
        <v>102</v>
      </c>
      <c r="D86" s="5">
        <v>278333218</v>
      </c>
      <c r="E86" s="5">
        <v>804753710</v>
      </c>
      <c r="F86" s="5">
        <v>5658532666</v>
      </c>
      <c r="G86" s="5">
        <v>7195733374</v>
      </c>
      <c r="I86" s="5">
        <v>804753710</v>
      </c>
      <c r="J86" s="5">
        <v>5681455843</v>
      </c>
      <c r="K86" s="5">
        <v>5617057668</v>
      </c>
    </row>
    <row r="87" spans="2:15" x14ac:dyDescent="0.35">
      <c r="C87" t="s">
        <v>104</v>
      </c>
      <c r="D87" s="5">
        <v>4824469298</v>
      </c>
      <c r="E87" s="5">
        <v>4306002878</v>
      </c>
      <c r="F87" s="5">
        <v>32371603192</v>
      </c>
      <c r="G87" s="5">
        <v>35746609890</v>
      </c>
      <c r="I87" s="5">
        <v>4306002878</v>
      </c>
      <c r="J87" s="5">
        <v>17942738477</v>
      </c>
      <c r="K87" s="5">
        <v>18496017556</v>
      </c>
      <c r="L87" s="5">
        <v>21398123167</v>
      </c>
      <c r="M87" s="5">
        <v>59451546741</v>
      </c>
      <c r="N87" s="5">
        <v>25512697931</v>
      </c>
      <c r="O87" s="5">
        <v>10202876211</v>
      </c>
    </row>
    <row r="88" spans="2:15" x14ac:dyDescent="0.35">
      <c r="C88" t="s">
        <v>105</v>
      </c>
      <c r="D88" s="5">
        <v>4515511187</v>
      </c>
      <c r="E88" s="5">
        <v>3899511187</v>
      </c>
      <c r="F88" s="5">
        <v>19533956082</v>
      </c>
      <c r="G88" s="5">
        <v>504100000</v>
      </c>
      <c r="I88" s="5">
        <v>3899511187</v>
      </c>
      <c r="J88" s="5">
        <v>4851374061</v>
      </c>
      <c r="K88" s="5">
        <v>3622375595</v>
      </c>
      <c r="L88" s="5">
        <v>4783375058</v>
      </c>
      <c r="M88" s="5">
        <v>6810087610</v>
      </c>
      <c r="N88" s="5">
        <v>15640030657</v>
      </c>
      <c r="O88" s="5">
        <v>18783364682</v>
      </c>
    </row>
    <row r="89" spans="2:15" x14ac:dyDescent="0.35">
      <c r="C89" t="s">
        <v>106</v>
      </c>
      <c r="D89" s="5">
        <v>4515511187</v>
      </c>
      <c r="E89" s="5">
        <v>3899511187</v>
      </c>
      <c r="F89" s="5">
        <v>19533956082</v>
      </c>
      <c r="G89" s="5">
        <v>504100000</v>
      </c>
      <c r="I89" s="5">
        <v>3899511187</v>
      </c>
      <c r="J89" s="5">
        <v>4851374061</v>
      </c>
      <c r="K89" s="5">
        <v>3622375595</v>
      </c>
      <c r="L89" s="5">
        <v>4783375058</v>
      </c>
      <c r="M89" s="5">
        <v>6810087610</v>
      </c>
      <c r="N89" s="5">
        <v>15640030657</v>
      </c>
      <c r="O89" s="5">
        <v>18783364682</v>
      </c>
    </row>
    <row r="90" spans="2:15" x14ac:dyDescent="0.35">
      <c r="C90" t="s">
        <v>108</v>
      </c>
      <c r="D90" s="5">
        <v>311431564099</v>
      </c>
      <c r="E90" s="5">
        <v>312019556777</v>
      </c>
      <c r="F90" s="5">
        <v>241995269311</v>
      </c>
      <c r="G90" s="5">
        <v>250717929116</v>
      </c>
      <c r="I90" s="5">
        <v>312019556777</v>
      </c>
      <c r="J90" s="5">
        <v>226633189204</v>
      </c>
      <c r="K90" s="5">
        <v>175678770690</v>
      </c>
      <c r="L90" s="5">
        <v>142967168174</v>
      </c>
      <c r="M90" s="5">
        <v>72850392509</v>
      </c>
      <c r="N90" s="5">
        <v>75248708526</v>
      </c>
      <c r="O90" s="5">
        <v>76684763204</v>
      </c>
    </row>
    <row r="91" spans="2:15" x14ac:dyDescent="0.35">
      <c r="C91" t="s">
        <v>80</v>
      </c>
      <c r="D91" s="5">
        <v>1450428926</v>
      </c>
      <c r="E91" s="5">
        <v>1450428926</v>
      </c>
      <c r="F91" s="5">
        <v>767851171</v>
      </c>
      <c r="G91" s="5">
        <v>767851171</v>
      </c>
      <c r="I91" s="5">
        <v>1450428926</v>
      </c>
      <c r="J91" s="5">
        <v>767851171</v>
      </c>
      <c r="K91" s="5">
        <v>46503572</v>
      </c>
      <c r="L91" s="5">
        <v>664978129</v>
      </c>
      <c r="M91" s="5">
        <v>84360922</v>
      </c>
      <c r="N91" s="5">
        <v>266616288</v>
      </c>
      <c r="O91" s="5">
        <v>-913821819</v>
      </c>
    </row>
    <row r="92" spans="2:15" x14ac:dyDescent="0.35">
      <c r="C92" t="s">
        <v>109</v>
      </c>
      <c r="D92" s="5">
        <v>338975565076</v>
      </c>
      <c r="E92" s="5">
        <v>332890748851</v>
      </c>
      <c r="F92" s="5">
        <v>297211181238</v>
      </c>
      <c r="G92" s="5">
        <v>311907801471</v>
      </c>
      <c r="I92" s="5">
        <v>332890748851</v>
      </c>
      <c r="J92" s="5">
        <v>293682024515</v>
      </c>
      <c r="K92" s="5">
        <v>235041048602</v>
      </c>
      <c r="L92" s="5">
        <v>195482016059</v>
      </c>
      <c r="M92" s="5">
        <v>184120393901</v>
      </c>
      <c r="N92" s="5">
        <v>153731001839</v>
      </c>
      <c r="O92" s="5">
        <v>137759923037</v>
      </c>
    </row>
    <row r="93" spans="2:15" x14ac:dyDescent="0.35">
      <c r="C93" t="s">
        <v>110</v>
      </c>
    </row>
    <row r="94" spans="2:15" x14ac:dyDescent="0.35">
      <c r="C94" t="s">
        <v>1425</v>
      </c>
    </row>
    <row r="95" spans="2:15" x14ac:dyDescent="0.35">
      <c r="C95" t="s">
        <v>1426</v>
      </c>
    </row>
    <row r="96" spans="2:15" x14ac:dyDescent="0.35">
      <c r="C96" t="s">
        <v>112</v>
      </c>
      <c r="D96" s="5">
        <v>84732410870</v>
      </c>
      <c r="E96" s="5">
        <v>86231232934</v>
      </c>
      <c r="F96" s="5">
        <v>85858866162</v>
      </c>
      <c r="G96" s="5">
        <v>87923006893</v>
      </c>
      <c r="I96" s="5">
        <v>86231232934</v>
      </c>
      <c r="J96" s="5">
        <v>91429322799</v>
      </c>
      <c r="K96" s="5">
        <v>113938344292</v>
      </c>
      <c r="L96" s="5">
        <v>70087981104</v>
      </c>
      <c r="M96" s="5">
        <v>70830962313</v>
      </c>
      <c r="N96" s="5">
        <v>66466209647</v>
      </c>
      <c r="O96" s="5">
        <v>55701470317</v>
      </c>
    </row>
    <row r="97" spans="3:15" x14ac:dyDescent="0.35">
      <c r="C97" t="s">
        <v>114</v>
      </c>
      <c r="J97" s="5">
        <v>1654167</v>
      </c>
      <c r="K97" s="5">
        <v>47658635</v>
      </c>
      <c r="L97" s="5">
        <v>93663102</v>
      </c>
      <c r="M97" s="5">
        <v>290285040</v>
      </c>
      <c r="N97" s="5">
        <v>277240689</v>
      </c>
      <c r="O97" s="5">
        <v>403863908</v>
      </c>
    </row>
    <row r="98" spans="3:15" x14ac:dyDescent="0.35">
      <c r="C98" t="s">
        <v>111</v>
      </c>
      <c r="D98" s="5">
        <v>3499748487</v>
      </c>
      <c r="E98" s="5">
        <v>3499748487</v>
      </c>
      <c r="F98" s="5">
        <v>3264911857</v>
      </c>
      <c r="G98" s="5">
        <v>3264911855</v>
      </c>
      <c r="I98" s="5">
        <v>3499748487</v>
      </c>
      <c r="J98" s="5">
        <v>3264911855</v>
      </c>
      <c r="K98" s="5">
        <v>3031762856</v>
      </c>
      <c r="L98" s="5">
        <v>2384386680</v>
      </c>
      <c r="M98" s="5">
        <v>2364295950</v>
      </c>
      <c r="N98" s="5">
        <v>2055070658</v>
      </c>
      <c r="O98" s="5">
        <v>1890774987</v>
      </c>
    </row>
    <row r="99" spans="3:15" x14ac:dyDescent="0.35">
      <c r="C99" t="s">
        <v>115</v>
      </c>
      <c r="D99" s="5">
        <v>96760858203</v>
      </c>
      <c r="E99" s="5">
        <v>97643680267</v>
      </c>
      <c r="F99" s="5">
        <v>113394381699</v>
      </c>
      <c r="G99" s="5">
        <v>96428666346</v>
      </c>
      <c r="I99" s="5">
        <v>97643680267</v>
      </c>
      <c r="J99" s="5">
        <v>104283910480</v>
      </c>
      <c r="K99" s="5">
        <v>120640141378</v>
      </c>
      <c r="L99" s="5">
        <v>117849405944</v>
      </c>
      <c r="M99" s="5">
        <v>110295630913</v>
      </c>
      <c r="N99" s="5">
        <v>117458551651</v>
      </c>
      <c r="O99" s="5">
        <v>83108781394</v>
      </c>
    </row>
    <row r="100" spans="3:15" x14ac:dyDescent="0.35">
      <c r="C100" t="s">
        <v>116</v>
      </c>
      <c r="D100" s="5">
        <v>435736423279</v>
      </c>
      <c r="E100" s="5">
        <v>430534429118</v>
      </c>
      <c r="F100" s="5">
        <v>410605562937</v>
      </c>
      <c r="G100" s="5">
        <v>408336467817</v>
      </c>
      <c r="I100" s="5">
        <v>430534429118</v>
      </c>
      <c r="J100" s="5">
        <v>397965934995</v>
      </c>
      <c r="K100" s="5">
        <v>355681189980</v>
      </c>
      <c r="L100" s="5">
        <v>313331422003</v>
      </c>
      <c r="M100" s="5">
        <v>294416024814</v>
      </c>
      <c r="N100" s="5">
        <v>271189553490</v>
      </c>
      <c r="O100" s="5">
        <v>220868704431</v>
      </c>
    </row>
    <row r="101" spans="3:15" x14ac:dyDescent="0.35">
      <c r="C101" t="s">
        <v>117</v>
      </c>
    </row>
    <row r="102" spans="3:15" x14ac:dyDescent="0.35">
      <c r="C102" t="s">
        <v>118</v>
      </c>
    </row>
    <row r="103" spans="3:15" x14ac:dyDescent="0.35">
      <c r="C103" t="s">
        <v>119</v>
      </c>
      <c r="D103" s="5">
        <v>250087589766</v>
      </c>
      <c r="E103" s="5">
        <v>256350703690</v>
      </c>
      <c r="F103" s="5">
        <v>238015949824</v>
      </c>
      <c r="G103" s="5">
        <v>242901866680</v>
      </c>
      <c r="I103" s="5">
        <v>256350703690</v>
      </c>
      <c r="J103" s="5">
        <v>222694832697</v>
      </c>
      <c r="K103" s="5">
        <v>185899019956</v>
      </c>
      <c r="L103" s="5">
        <v>134038927498</v>
      </c>
      <c r="M103" s="5">
        <v>123621955121</v>
      </c>
      <c r="N103" s="5">
        <v>104667366803</v>
      </c>
      <c r="O103" s="5">
        <v>91940934068</v>
      </c>
    </row>
    <row r="104" spans="3:15" x14ac:dyDescent="0.35">
      <c r="C104" t="s">
        <v>285</v>
      </c>
      <c r="D104" s="5">
        <v>169763244060</v>
      </c>
      <c r="E104" s="5">
        <v>184613390777</v>
      </c>
      <c r="F104" s="5">
        <v>193947433746</v>
      </c>
      <c r="G104" s="5">
        <v>191381994748</v>
      </c>
      <c r="I104" s="5">
        <v>184613390777</v>
      </c>
      <c r="J104" s="5">
        <v>171472141890</v>
      </c>
      <c r="K104" s="5">
        <v>133634433446</v>
      </c>
      <c r="L104" s="5">
        <v>83960586899</v>
      </c>
      <c r="M104" s="5">
        <v>67793587800</v>
      </c>
      <c r="N104" s="5">
        <v>79625325194</v>
      </c>
      <c r="O104" s="5">
        <v>78353097658</v>
      </c>
    </row>
    <row r="105" spans="3:15" x14ac:dyDescent="0.35">
      <c r="C105" t="s">
        <v>120</v>
      </c>
      <c r="N105" s="5">
        <v>5957057575</v>
      </c>
      <c r="O105" s="5">
        <v>3202833421</v>
      </c>
    </row>
    <row r="106" spans="3:15" x14ac:dyDescent="0.35">
      <c r="C106" t="s">
        <v>286</v>
      </c>
      <c r="D106" s="5">
        <v>32830255071</v>
      </c>
      <c r="E106" s="5">
        <v>33069575963</v>
      </c>
      <c r="F106" s="5">
        <v>23555682441</v>
      </c>
      <c r="G106" s="5">
        <v>23396687469</v>
      </c>
      <c r="I106" s="5">
        <v>33069575963</v>
      </c>
      <c r="J106" s="5">
        <v>30893642111</v>
      </c>
      <c r="K106" s="5">
        <v>26974655388</v>
      </c>
      <c r="L106" s="5">
        <v>31862183073</v>
      </c>
      <c r="M106" s="5">
        <v>17982241018</v>
      </c>
      <c r="N106" s="5">
        <v>5957057575</v>
      </c>
      <c r="O106" s="5">
        <v>3202833421</v>
      </c>
    </row>
    <row r="107" spans="3:15" x14ac:dyDescent="0.35">
      <c r="C107" t="s">
        <v>122</v>
      </c>
      <c r="D107" s="5">
        <v>2072536494</v>
      </c>
      <c r="E107" s="5">
        <v>2243774636</v>
      </c>
      <c r="F107" s="5">
        <v>1671963752</v>
      </c>
      <c r="G107" s="5">
        <v>1351444955</v>
      </c>
      <c r="I107" s="5">
        <v>2243774636</v>
      </c>
      <c r="J107" s="5">
        <v>1428855923</v>
      </c>
      <c r="K107" s="5">
        <v>439229034</v>
      </c>
      <c r="L107" s="5">
        <v>658322290</v>
      </c>
      <c r="M107" s="5">
        <v>2760823418</v>
      </c>
      <c r="N107" s="5">
        <v>419353728</v>
      </c>
      <c r="O107" s="5">
        <v>1337205872</v>
      </c>
    </row>
    <row r="108" spans="3:15" x14ac:dyDescent="0.35">
      <c r="C108" t="s">
        <v>121</v>
      </c>
      <c r="L108" s="5">
        <v>3083149152</v>
      </c>
      <c r="M108" s="5">
        <v>8997090986</v>
      </c>
      <c r="N108" s="5">
        <v>2666759106</v>
      </c>
    </row>
    <row r="109" spans="3:15" x14ac:dyDescent="0.35">
      <c r="C109" t="s">
        <v>287</v>
      </c>
      <c r="D109" s="5">
        <v>23553700868</v>
      </c>
      <c r="E109" s="5">
        <v>23269787655</v>
      </c>
      <c r="F109" s="5">
        <v>14012359997</v>
      </c>
      <c r="G109" s="5">
        <v>21159400533</v>
      </c>
      <c r="I109" s="5">
        <v>23269787655</v>
      </c>
      <c r="J109" s="5">
        <v>10491450835</v>
      </c>
      <c r="K109" s="5">
        <v>6503630543</v>
      </c>
      <c r="L109" s="5">
        <v>3083149152</v>
      </c>
      <c r="M109" s="5">
        <v>8997090986</v>
      </c>
      <c r="N109" s="5">
        <v>2666759106</v>
      </c>
    </row>
    <row r="110" spans="3:15" x14ac:dyDescent="0.35">
      <c r="C110" t="s">
        <v>123</v>
      </c>
      <c r="K110" s="5">
        <v>237762471</v>
      </c>
      <c r="L110" s="5">
        <v>410262513</v>
      </c>
      <c r="M110" s="5">
        <v>147762513</v>
      </c>
      <c r="N110" s="5">
        <v>516247595</v>
      </c>
      <c r="O110" s="5">
        <v>441247595</v>
      </c>
    </row>
    <row r="111" spans="3:15" x14ac:dyDescent="0.35">
      <c r="C111" t="s">
        <v>124</v>
      </c>
    </row>
    <row r="112" spans="3:15" x14ac:dyDescent="0.35">
      <c r="C112" t="s">
        <v>288</v>
      </c>
      <c r="D112" s="5">
        <v>10500000000</v>
      </c>
      <c r="K112" s="5">
        <v>6458233200</v>
      </c>
      <c r="L112" s="5">
        <v>12946589070</v>
      </c>
      <c r="M112" s="5">
        <v>8341082551</v>
      </c>
      <c r="N112" s="5">
        <v>15304501421</v>
      </c>
      <c r="O112" s="5">
        <v>17185653161</v>
      </c>
    </row>
    <row r="113" spans="3:15" x14ac:dyDescent="0.35">
      <c r="C113" t="s">
        <v>289</v>
      </c>
      <c r="F113" s="5">
        <v>1979237901</v>
      </c>
      <c r="J113" s="5">
        <v>536781514</v>
      </c>
      <c r="K113" s="5">
        <v>1212606625</v>
      </c>
      <c r="L113" s="5">
        <v>1476071000</v>
      </c>
      <c r="N113" s="5">
        <v>13200600</v>
      </c>
      <c r="O113" s="5">
        <v>142566670</v>
      </c>
    </row>
    <row r="114" spans="3:15" x14ac:dyDescent="0.35">
      <c r="C114" t="s">
        <v>126</v>
      </c>
      <c r="D114" s="5">
        <v>3195855777</v>
      </c>
      <c r="E114" s="5">
        <v>1462546839</v>
      </c>
      <c r="G114" s="5">
        <v>891370363</v>
      </c>
      <c r="I114" s="5">
        <v>1462546839</v>
      </c>
      <c r="J114" s="5">
        <v>2749575882</v>
      </c>
      <c r="K114" s="5">
        <v>17108851947</v>
      </c>
      <c r="L114" s="5">
        <v>8247710973</v>
      </c>
      <c r="M114" s="5">
        <v>7902208814</v>
      </c>
      <c r="N114" s="5">
        <v>7578807105</v>
      </c>
      <c r="O114" s="5">
        <v>7412189503</v>
      </c>
    </row>
    <row r="115" spans="3:15" x14ac:dyDescent="0.35">
      <c r="C115" t="s">
        <v>127</v>
      </c>
      <c r="D115" s="5">
        <v>17242896146</v>
      </c>
      <c r="E115" s="5">
        <v>6742896146</v>
      </c>
      <c r="F115" s="5">
        <v>14640165883</v>
      </c>
      <c r="G115" s="5">
        <v>6164921700</v>
      </c>
      <c r="I115" s="5">
        <v>6742896146</v>
      </c>
      <c r="J115" s="5">
        <v>7972401389</v>
      </c>
      <c r="K115" s="5">
        <v>13908382882</v>
      </c>
      <c r="L115" s="5">
        <v>18785966453</v>
      </c>
      <c r="M115" s="5">
        <v>13021832330</v>
      </c>
      <c r="N115" s="5">
        <v>18757883354</v>
      </c>
      <c r="O115" s="5">
        <v>48969265788</v>
      </c>
    </row>
    <row r="116" spans="3:15" x14ac:dyDescent="0.35">
      <c r="C116" t="s">
        <v>128</v>
      </c>
      <c r="D116" s="5">
        <v>17242896146</v>
      </c>
      <c r="E116" s="5">
        <v>6742896146</v>
      </c>
      <c r="F116" s="5">
        <v>14640165883</v>
      </c>
      <c r="G116" s="5">
        <v>6164921700</v>
      </c>
      <c r="I116" s="5">
        <v>6742896146</v>
      </c>
      <c r="J116" s="5">
        <v>7972401389</v>
      </c>
      <c r="K116" s="5">
        <v>13908382882</v>
      </c>
      <c r="L116" s="5">
        <v>18785966453</v>
      </c>
      <c r="M116" s="5">
        <v>13021832330</v>
      </c>
      <c r="N116" s="5">
        <v>18757883354</v>
      </c>
      <c r="O116" s="5">
        <v>48969265788</v>
      </c>
    </row>
    <row r="117" spans="3:15" x14ac:dyDescent="0.35">
      <c r="C117" t="s">
        <v>332</v>
      </c>
      <c r="O117" s="5">
        <v>28890000000</v>
      </c>
    </row>
    <row r="118" spans="3:15" x14ac:dyDescent="0.35">
      <c r="C118" t="s">
        <v>570</v>
      </c>
      <c r="F118" s="5">
        <v>6496006282</v>
      </c>
      <c r="J118" s="5">
        <v>1096022986</v>
      </c>
    </row>
    <row r="119" spans="3:15" x14ac:dyDescent="0.35">
      <c r="C119" t="s">
        <v>129</v>
      </c>
    </row>
    <row r="120" spans="3:15" x14ac:dyDescent="0.35">
      <c r="C120" t="s">
        <v>130</v>
      </c>
      <c r="D120" s="5">
        <v>10500000000</v>
      </c>
      <c r="F120" s="5">
        <v>1979237901</v>
      </c>
      <c r="J120" s="5">
        <v>536781514</v>
      </c>
      <c r="K120" s="5">
        <v>7670839825</v>
      </c>
      <c r="L120" s="5">
        <v>14422660070</v>
      </c>
      <c r="M120" s="5">
        <v>8341082551</v>
      </c>
      <c r="N120" s="5">
        <v>15317702021</v>
      </c>
      <c r="O120" s="5">
        <v>17328219831</v>
      </c>
    </row>
    <row r="121" spans="3:15" x14ac:dyDescent="0.35">
      <c r="C121" t="s">
        <v>132</v>
      </c>
      <c r="D121" s="5">
        <v>267330485912</v>
      </c>
      <c r="E121" s="5">
        <v>263093599836</v>
      </c>
      <c r="F121" s="5">
        <v>252656115707</v>
      </c>
      <c r="G121" s="5">
        <v>249066788380</v>
      </c>
      <c r="I121" s="5">
        <v>263093599836</v>
      </c>
      <c r="J121" s="5">
        <v>230667234086</v>
      </c>
      <c r="K121" s="5">
        <v>199807402838</v>
      </c>
      <c r="L121" s="5">
        <v>152824893951</v>
      </c>
      <c r="M121" s="5">
        <v>136643787451</v>
      </c>
      <c r="N121" s="5">
        <v>123425250157</v>
      </c>
      <c r="O121" s="5">
        <v>140910199856</v>
      </c>
    </row>
    <row r="122" spans="3:15" x14ac:dyDescent="0.35">
      <c r="C122" t="s">
        <v>133</v>
      </c>
    </row>
    <row r="123" spans="3:15" x14ac:dyDescent="0.35">
      <c r="C123" t="s">
        <v>134</v>
      </c>
      <c r="D123" s="5">
        <v>108127356100</v>
      </c>
      <c r="E123" s="5">
        <v>108127356100</v>
      </c>
      <c r="F123" s="5">
        <v>108127356100</v>
      </c>
      <c r="G123" s="5">
        <v>108127356100</v>
      </c>
      <c r="I123" s="5">
        <v>108127356100</v>
      </c>
      <c r="J123" s="5">
        <v>108127356100</v>
      </c>
      <c r="K123" s="5">
        <v>108127356100</v>
      </c>
      <c r="L123" s="5">
        <v>108127333600</v>
      </c>
      <c r="M123" s="5">
        <v>108127258250</v>
      </c>
      <c r="N123" s="5">
        <v>108127150000</v>
      </c>
      <c r="O123" s="5">
        <v>74770000000</v>
      </c>
    </row>
    <row r="124" spans="3:15" x14ac:dyDescent="0.35">
      <c r="C124" t="s">
        <v>135</v>
      </c>
      <c r="D124" s="5">
        <v>42949598492</v>
      </c>
      <c r="E124" s="5">
        <v>42949598492</v>
      </c>
      <c r="F124" s="5">
        <v>39051310806</v>
      </c>
      <c r="G124" s="5">
        <v>42949598492</v>
      </c>
      <c r="I124" s="5">
        <v>42949598492</v>
      </c>
      <c r="J124" s="5">
        <v>42949598492</v>
      </c>
      <c r="K124" s="5">
        <v>39051310806</v>
      </c>
      <c r="L124" s="5">
        <v>39051243306</v>
      </c>
      <c r="M124" s="5">
        <v>39051125506</v>
      </c>
      <c r="N124" s="5">
        <v>39050692506</v>
      </c>
      <c r="O124" s="5">
        <v>5208254851</v>
      </c>
    </row>
    <row r="125" spans="3:15" x14ac:dyDescent="0.35">
      <c r="C125" t="s">
        <v>136</v>
      </c>
      <c r="D125" s="5">
        <v>15418956422</v>
      </c>
      <c r="E125" s="5">
        <v>14447840715</v>
      </c>
      <c r="F125" s="5">
        <v>9541137300</v>
      </c>
      <c r="G125" s="5">
        <v>7042303347</v>
      </c>
      <c r="I125" s="5">
        <v>14447840715</v>
      </c>
      <c r="J125" s="5">
        <v>14988615455</v>
      </c>
      <c r="K125" s="5">
        <v>8294818180</v>
      </c>
      <c r="L125" s="5">
        <v>12228340585</v>
      </c>
      <c r="M125" s="5">
        <v>10089812722</v>
      </c>
      <c r="N125" s="5">
        <v>-73176548</v>
      </c>
    </row>
    <row r="126" spans="3:15" x14ac:dyDescent="0.35">
      <c r="C126" t="s">
        <v>137</v>
      </c>
      <c r="D126" s="5">
        <v>1200000000</v>
      </c>
      <c r="E126" s="5">
        <v>1200000000</v>
      </c>
      <c r="F126" s="5">
        <v>1200000000</v>
      </c>
      <c r="G126" s="5">
        <v>1200000000</v>
      </c>
      <c r="I126" s="5">
        <v>1200000000</v>
      </c>
      <c r="J126" s="5">
        <v>1200000000</v>
      </c>
      <c r="K126" s="5">
        <v>1200000000</v>
      </c>
      <c r="L126" s="5">
        <v>1100000000</v>
      </c>
      <c r="M126" s="5">
        <v>100000000</v>
      </c>
    </row>
    <row r="127" spans="3:15" x14ac:dyDescent="0.35">
      <c r="C127" t="s">
        <v>138</v>
      </c>
      <c r="D127" s="5">
        <v>14218956422</v>
      </c>
      <c r="E127" s="5">
        <v>13247840715</v>
      </c>
      <c r="F127" s="5">
        <v>8341137300</v>
      </c>
      <c r="G127" s="5">
        <v>5842303347</v>
      </c>
      <c r="I127" s="5">
        <v>13247840715</v>
      </c>
      <c r="J127" s="5">
        <v>13788615455</v>
      </c>
      <c r="K127" s="5">
        <v>7094818180</v>
      </c>
      <c r="L127" s="5">
        <v>11128340585</v>
      </c>
      <c r="M127" s="5">
        <v>9989812722</v>
      </c>
      <c r="N127" s="5">
        <v>-73176548</v>
      </c>
    </row>
    <row r="128" spans="3:15" x14ac:dyDescent="0.35">
      <c r="C128" t="s">
        <v>139</v>
      </c>
      <c r="D128" s="5">
        <v>15418956422</v>
      </c>
      <c r="E128" s="5">
        <v>14447840715</v>
      </c>
      <c r="F128" s="5">
        <v>9541137300</v>
      </c>
      <c r="G128" s="5">
        <v>7042303347</v>
      </c>
      <c r="I128" s="5">
        <v>14447840715</v>
      </c>
      <c r="J128" s="5">
        <v>14988615455</v>
      </c>
      <c r="K128" s="5">
        <v>8294818180</v>
      </c>
      <c r="L128" s="5">
        <v>12228340585</v>
      </c>
      <c r="M128" s="5">
        <v>10089812722</v>
      </c>
      <c r="N128" s="5">
        <v>-73176548</v>
      </c>
    </row>
    <row r="129" spans="2:15" x14ac:dyDescent="0.35">
      <c r="C129" t="s">
        <v>291</v>
      </c>
      <c r="D129" s="5">
        <v>459597427</v>
      </c>
      <c r="E129" s="5">
        <v>465605049</v>
      </c>
      <c r="F129" s="5">
        <v>461791853</v>
      </c>
      <c r="G129" s="5">
        <v>382570327</v>
      </c>
      <c r="I129" s="5">
        <v>465605049</v>
      </c>
      <c r="J129" s="5">
        <v>465279691</v>
      </c>
      <c r="K129" s="5">
        <v>353798484</v>
      </c>
      <c r="L129" s="5">
        <v>434632432</v>
      </c>
      <c r="M129" s="5">
        <v>419679963</v>
      </c>
      <c r="N129" s="5">
        <v>393021087</v>
      </c>
      <c r="O129" s="5">
        <v>894071543</v>
      </c>
    </row>
    <row r="130" spans="2:15" x14ac:dyDescent="0.35">
      <c r="C130" t="s">
        <v>330</v>
      </c>
    </row>
    <row r="131" spans="2:15" x14ac:dyDescent="0.35">
      <c r="C131" t="s">
        <v>9</v>
      </c>
      <c r="D131" s="5">
        <v>168405937367</v>
      </c>
      <c r="E131" s="5">
        <v>167440829282</v>
      </c>
      <c r="F131" s="5">
        <v>157949447230</v>
      </c>
      <c r="G131" s="5">
        <v>159269679437</v>
      </c>
      <c r="I131" s="5">
        <v>167440829282</v>
      </c>
      <c r="J131" s="5">
        <v>167298700909</v>
      </c>
      <c r="K131" s="5">
        <v>155873787142</v>
      </c>
      <c r="L131" s="5">
        <v>160506528052</v>
      </c>
      <c r="M131" s="5">
        <v>157772237363</v>
      </c>
      <c r="N131" s="5">
        <v>147764303333</v>
      </c>
      <c r="O131" s="5">
        <v>79958504575</v>
      </c>
    </row>
    <row r="132" spans="2:15" x14ac:dyDescent="0.35">
      <c r="C132" t="s">
        <v>140</v>
      </c>
      <c r="D132" s="5">
        <v>435736423279</v>
      </c>
      <c r="E132" s="5">
        <v>430534429118</v>
      </c>
      <c r="F132" s="5">
        <v>410605562937</v>
      </c>
      <c r="G132" s="5">
        <v>408336467817</v>
      </c>
      <c r="I132" s="5">
        <v>430534429118</v>
      </c>
      <c r="J132" s="5">
        <v>397965934995</v>
      </c>
      <c r="K132" s="5">
        <v>355681189980</v>
      </c>
      <c r="L132" s="5">
        <v>313331422003</v>
      </c>
      <c r="M132" s="5">
        <v>294416024814</v>
      </c>
      <c r="N132" s="5">
        <v>271189553490</v>
      </c>
      <c r="O132" s="5">
        <v>220868704431</v>
      </c>
    </row>
    <row r="133" spans="2:15" x14ac:dyDescent="0.35">
      <c r="C133" t="s">
        <v>141</v>
      </c>
      <c r="D133" s="5">
        <v>2162547122</v>
      </c>
      <c r="E133" s="5">
        <v>2162547122</v>
      </c>
      <c r="F133" s="5">
        <v>2162547122</v>
      </c>
      <c r="G133" s="5">
        <v>2162547122</v>
      </c>
      <c r="I133" s="5">
        <v>2162547122</v>
      </c>
      <c r="J133" s="5">
        <v>2162547122</v>
      </c>
      <c r="K133" s="5">
        <v>2162547122</v>
      </c>
      <c r="L133" s="5">
        <v>2162546672</v>
      </c>
      <c r="M133" s="5">
        <v>2162545165</v>
      </c>
      <c r="N133" s="5">
        <v>2162543000</v>
      </c>
      <c r="O133" s="5">
        <v>1495400000</v>
      </c>
    </row>
    <row r="135" spans="2:15" x14ac:dyDescent="0.35">
      <c r="B135" t="s">
        <v>142</v>
      </c>
      <c r="C135" t="s">
        <v>143</v>
      </c>
      <c r="D135" s="5">
        <v>-8427671842</v>
      </c>
      <c r="E135" s="5">
        <v>32953827651</v>
      </c>
      <c r="F135" s="5">
        <v>-64313211520</v>
      </c>
      <c r="G135" s="5">
        <v>748349764</v>
      </c>
      <c r="I135" s="5">
        <v>-28925388097</v>
      </c>
      <c r="J135" s="5">
        <v>-40561199108</v>
      </c>
      <c r="K135" s="5">
        <v>-40089647812</v>
      </c>
      <c r="L135" s="5">
        <v>-31744701654</v>
      </c>
      <c r="M135" s="5">
        <v>42843841325</v>
      </c>
      <c r="N135" s="5">
        <v>-35479309741</v>
      </c>
      <c r="O135" s="5">
        <v>-21722928674</v>
      </c>
    </row>
    <row r="136" spans="2:15" x14ac:dyDescent="0.35">
      <c r="C136" t="s">
        <v>144</v>
      </c>
      <c r="D136" s="5">
        <v>96644624533</v>
      </c>
      <c r="E136" s="5">
        <v>94274670608</v>
      </c>
      <c r="F136" s="5">
        <v>123797340801</v>
      </c>
      <c r="G136" s="5">
        <v>82377700330</v>
      </c>
      <c r="I136" s="5">
        <v>383639763500</v>
      </c>
      <c r="J136" s="5">
        <v>517703986400</v>
      </c>
      <c r="K136" s="5">
        <v>509384640051</v>
      </c>
      <c r="L136" s="5">
        <v>551029712885</v>
      </c>
      <c r="M136" s="5">
        <v>1106059840172</v>
      </c>
      <c r="N136" s="5">
        <v>507788204563</v>
      </c>
      <c r="O136" s="5">
        <v>372371904576</v>
      </c>
    </row>
    <row r="137" spans="2:15" x14ac:dyDescent="0.35">
      <c r="C137" t="s">
        <v>588</v>
      </c>
    </row>
    <row r="138" spans="2:15" x14ac:dyDescent="0.35">
      <c r="C138" t="s">
        <v>820</v>
      </c>
      <c r="D138" s="5">
        <v>-86120804440</v>
      </c>
      <c r="E138" s="5">
        <v>-51647924732</v>
      </c>
      <c r="F138" s="5">
        <v>-167402627120</v>
      </c>
      <c r="G138" s="5">
        <v>-64077205422</v>
      </c>
      <c r="I138" s="5">
        <v>-345637276113</v>
      </c>
      <c r="J138" s="5">
        <v>-487592641657</v>
      </c>
      <c r="K138" s="5">
        <v>-481289547386</v>
      </c>
      <c r="L138" s="5">
        <v>-516672548870</v>
      </c>
      <c r="M138" s="5">
        <v>-972344739684</v>
      </c>
      <c r="N138" s="5">
        <v>-466745729240</v>
      </c>
      <c r="O138" s="5">
        <v>-322255620597</v>
      </c>
    </row>
    <row r="139" spans="2:15" x14ac:dyDescent="0.35">
      <c r="C139" t="s">
        <v>1256</v>
      </c>
      <c r="D139" s="5">
        <v>-8244994548</v>
      </c>
      <c r="E139" s="5">
        <v>1054748845</v>
      </c>
      <c r="F139" s="5">
        <v>-7500285106</v>
      </c>
      <c r="G139" s="5">
        <v>-5480865382</v>
      </c>
      <c r="I139" s="5">
        <v>-19821428371</v>
      </c>
      <c r="J139" s="5">
        <v>-32010999656</v>
      </c>
      <c r="K139" s="5">
        <v>-17600712004</v>
      </c>
      <c r="L139" s="5">
        <v>-17054740364</v>
      </c>
      <c r="M139" s="5">
        <v>-44279509460</v>
      </c>
      <c r="N139" s="5">
        <v>-44217525470</v>
      </c>
      <c r="O139" s="5">
        <v>-36789283777</v>
      </c>
    </row>
    <row r="140" spans="2:15" x14ac:dyDescent="0.35">
      <c r="C140" t="s">
        <v>1427</v>
      </c>
      <c r="D140" s="5">
        <v>-6543703779</v>
      </c>
      <c r="E140" s="5">
        <v>-6613161871</v>
      </c>
      <c r="F140" s="5">
        <v>-8937701450</v>
      </c>
      <c r="G140" s="5">
        <v>-6603869314</v>
      </c>
      <c r="I140" s="5">
        <v>-28692213923</v>
      </c>
      <c r="J140" s="5">
        <v>-18142420237</v>
      </c>
      <c r="K140" s="5">
        <v>-37461928502</v>
      </c>
      <c r="L140" s="5">
        <v>-37432603881</v>
      </c>
      <c r="M140" s="5">
        <v>-40151367803</v>
      </c>
      <c r="N140" s="5">
        <v>-16148714501</v>
      </c>
      <c r="O140" s="5">
        <v>-19598250650</v>
      </c>
    </row>
    <row r="141" spans="2:15" x14ac:dyDescent="0.35">
      <c r="C141" t="s">
        <v>1428</v>
      </c>
      <c r="D141" s="5">
        <v>-100909502767</v>
      </c>
      <c r="E141" s="5">
        <v>-57206337758</v>
      </c>
      <c r="F141" s="5">
        <v>-183840613676</v>
      </c>
      <c r="G141" s="5">
        <v>-76161940118</v>
      </c>
      <c r="I141" s="5">
        <v>-394150918407</v>
      </c>
      <c r="J141" s="5">
        <v>-537746061550</v>
      </c>
      <c r="K141" s="5">
        <v>-536352187892</v>
      </c>
      <c r="L141" s="5">
        <v>-571159893115</v>
      </c>
      <c r="M141" s="5">
        <v>-1056775616947</v>
      </c>
      <c r="N141" s="5">
        <v>-527111969211</v>
      </c>
      <c r="O141" s="5">
        <v>-378643155024</v>
      </c>
    </row>
    <row r="142" spans="2:15" x14ac:dyDescent="0.35">
      <c r="C142" t="s">
        <v>330</v>
      </c>
    </row>
    <row r="143" spans="2:15" x14ac:dyDescent="0.35">
      <c r="C143" t="s">
        <v>1429</v>
      </c>
    </row>
    <row r="144" spans="2:15" x14ac:dyDescent="0.35">
      <c r="C144" t="s">
        <v>988</v>
      </c>
      <c r="D144" s="5">
        <v>-3611709775</v>
      </c>
      <c r="E144" s="5">
        <v>-3631668093</v>
      </c>
      <c r="F144" s="5">
        <v>-2648158433</v>
      </c>
      <c r="G144" s="5">
        <v>-5655283972</v>
      </c>
      <c r="I144" s="5">
        <v>-15960015237</v>
      </c>
      <c r="J144" s="5">
        <v>-15216959714</v>
      </c>
      <c r="K144" s="5">
        <v>-12237396653</v>
      </c>
      <c r="L144" s="5">
        <v>-8413328697</v>
      </c>
      <c r="M144" s="5">
        <v>-11218018091</v>
      </c>
      <c r="N144" s="5">
        <v>-12129648894</v>
      </c>
      <c r="O144" s="5">
        <v>-11331264132</v>
      </c>
    </row>
    <row r="145" spans="3:15" x14ac:dyDescent="0.35">
      <c r="C145" t="s">
        <v>467</v>
      </c>
      <c r="D145" s="5">
        <v>-551083833</v>
      </c>
      <c r="E145" s="5">
        <v>-482837106</v>
      </c>
      <c r="F145" s="5">
        <v>-1621780212</v>
      </c>
      <c r="G145" s="5">
        <v>187874088</v>
      </c>
      <c r="I145" s="5">
        <v>-2454217953</v>
      </c>
      <c r="J145" s="5">
        <v>-5302164244</v>
      </c>
      <c r="K145" s="5">
        <v>-884703318</v>
      </c>
      <c r="L145" s="5">
        <v>-3201192727</v>
      </c>
      <c r="M145" s="5">
        <v>4777636191</v>
      </c>
      <c r="N145" s="5">
        <v>-4025896199</v>
      </c>
      <c r="O145" s="5">
        <v>-4120414094</v>
      </c>
    </row>
    <row r="146" spans="3:15" x14ac:dyDescent="0.35">
      <c r="C146" t="s">
        <v>1430</v>
      </c>
      <c r="D146" s="5">
        <v>-4162793608</v>
      </c>
      <c r="E146" s="5">
        <v>-4114505199</v>
      </c>
      <c r="F146" s="5">
        <v>-4269938645</v>
      </c>
      <c r="G146" s="5">
        <v>-5467409884</v>
      </c>
      <c r="I146" s="5">
        <v>-18414233190</v>
      </c>
      <c r="J146" s="5">
        <v>-20519123958</v>
      </c>
      <c r="K146" s="5">
        <v>-13122099971</v>
      </c>
      <c r="L146" s="5">
        <v>-11614521424</v>
      </c>
      <c r="M146" s="5">
        <v>-6440381900</v>
      </c>
      <c r="N146" s="5">
        <v>-16155545093</v>
      </c>
      <c r="O146" s="5">
        <v>-15451678226</v>
      </c>
    </row>
    <row r="147" spans="3:15" x14ac:dyDescent="0.35">
      <c r="C147" t="s">
        <v>150</v>
      </c>
      <c r="D147" s="5">
        <v>13322887052</v>
      </c>
      <c r="E147" s="5">
        <v>-33433577163</v>
      </c>
      <c r="F147" s="5">
        <v>61905584802</v>
      </c>
      <c r="G147" s="5">
        <v>-24153091363</v>
      </c>
      <c r="I147" s="5">
        <v>27956856320</v>
      </c>
      <c r="J147" s="5">
        <v>26667441923</v>
      </c>
      <c r="K147" s="5">
        <v>39387638441</v>
      </c>
      <c r="L147" s="5">
        <v>15592287555</v>
      </c>
      <c r="M147" s="5">
        <v>-9749355323</v>
      </c>
      <c r="N147" s="5">
        <v>40381249008</v>
      </c>
      <c r="O147" s="5">
        <v>68759092017</v>
      </c>
    </row>
    <row r="148" spans="3:15" x14ac:dyDescent="0.35">
      <c r="C148" t="s">
        <v>151</v>
      </c>
      <c r="E148" s="5">
        <v>303876262</v>
      </c>
      <c r="F148" s="5">
        <v>200425000</v>
      </c>
      <c r="G148" s="5">
        <v>-2278075000</v>
      </c>
      <c r="I148" s="5">
        <v>-731273738</v>
      </c>
      <c r="J148" s="5">
        <v>-930164167</v>
      </c>
      <c r="K148" s="5">
        <v>-7020619498</v>
      </c>
      <c r="L148" s="5">
        <v>-12387211503</v>
      </c>
      <c r="M148" s="5">
        <v>-976855384</v>
      </c>
      <c r="N148" s="5">
        <v>-7209583753</v>
      </c>
      <c r="O148" s="5">
        <v>-45846883309</v>
      </c>
    </row>
    <row r="149" spans="3:15" x14ac:dyDescent="0.35">
      <c r="C149" t="s">
        <v>916</v>
      </c>
    </row>
    <row r="150" spans="3:15" x14ac:dyDescent="0.35">
      <c r="C150" t="s">
        <v>1431</v>
      </c>
      <c r="O150" s="5">
        <v>-1390388805</v>
      </c>
    </row>
    <row r="151" spans="3:15" x14ac:dyDescent="0.35">
      <c r="C151" t="s">
        <v>1432</v>
      </c>
      <c r="L151" s="5">
        <v>-10500000000</v>
      </c>
      <c r="M151" s="5">
        <v>3020000000</v>
      </c>
      <c r="O151" s="5">
        <v>-3020000000</v>
      </c>
    </row>
    <row r="152" spans="3:15" x14ac:dyDescent="0.35">
      <c r="C152" t="s">
        <v>1433</v>
      </c>
    </row>
    <row r="153" spans="3:15" x14ac:dyDescent="0.35">
      <c r="C153" t="s">
        <v>477</v>
      </c>
      <c r="O153" s="5">
        <v>-35000000000</v>
      </c>
    </row>
    <row r="154" spans="3:15" x14ac:dyDescent="0.35">
      <c r="C154" t="s">
        <v>152</v>
      </c>
      <c r="E154" s="5">
        <v>1196250000</v>
      </c>
      <c r="G154" s="5">
        <v>-1042500000</v>
      </c>
      <c r="I154" s="5">
        <v>1350000000</v>
      </c>
      <c r="J154" s="5">
        <v>147583333</v>
      </c>
      <c r="K154" s="5">
        <v>1719158193</v>
      </c>
      <c r="L154" s="5">
        <v>204000000</v>
      </c>
      <c r="M154" s="5">
        <v>833500000</v>
      </c>
      <c r="N154" s="5">
        <v>63000000</v>
      </c>
    </row>
    <row r="155" spans="3:15" x14ac:dyDescent="0.35">
      <c r="C155" t="s">
        <v>1434</v>
      </c>
      <c r="N155" s="5">
        <v>-504000000</v>
      </c>
    </row>
    <row r="156" spans="3:15" x14ac:dyDescent="0.35">
      <c r="C156" t="s">
        <v>1435</v>
      </c>
    </row>
    <row r="157" spans="3:15" x14ac:dyDescent="0.35">
      <c r="C157" t="s">
        <v>156</v>
      </c>
      <c r="M157" s="5">
        <v>-184017870</v>
      </c>
    </row>
    <row r="158" spans="3:15" x14ac:dyDescent="0.35">
      <c r="C158" t="s">
        <v>1436</v>
      </c>
    </row>
    <row r="159" spans="3:15" x14ac:dyDescent="0.35">
      <c r="C159" t="s">
        <v>1437</v>
      </c>
    </row>
    <row r="160" spans="3:15" x14ac:dyDescent="0.35">
      <c r="C160" t="s">
        <v>782</v>
      </c>
    </row>
    <row r="161" spans="3:15" x14ac:dyDescent="0.35">
      <c r="C161" t="s">
        <v>1425</v>
      </c>
    </row>
    <row r="162" spans="3:15" x14ac:dyDescent="0.35">
      <c r="C162" t="s">
        <v>155</v>
      </c>
      <c r="E162" s="5">
        <v>-892373738</v>
      </c>
      <c r="F162" s="5">
        <v>200425000</v>
      </c>
      <c r="G162" s="5">
        <v>-1235575000</v>
      </c>
      <c r="I162" s="5">
        <v>-2081273738</v>
      </c>
      <c r="J162" s="5">
        <v>-1077747500</v>
      </c>
      <c r="K162" s="5">
        <v>-8739777691</v>
      </c>
      <c r="L162" s="5">
        <v>-2091211503</v>
      </c>
      <c r="M162" s="5">
        <v>-4646337514</v>
      </c>
      <c r="N162" s="5">
        <v>-6768583753</v>
      </c>
      <c r="O162" s="5">
        <v>-6436494504</v>
      </c>
    </row>
    <row r="163" spans="3:15" x14ac:dyDescent="0.35">
      <c r="C163" t="s">
        <v>164</v>
      </c>
      <c r="D163" s="5">
        <v>13322887052</v>
      </c>
      <c r="E163" s="5">
        <v>-33433577163</v>
      </c>
      <c r="F163" s="5">
        <v>61905584802</v>
      </c>
      <c r="G163" s="5">
        <v>-24153091363</v>
      </c>
      <c r="I163" s="5">
        <v>27956856320</v>
      </c>
      <c r="J163" s="5">
        <v>26667441923</v>
      </c>
      <c r="K163" s="5">
        <v>39387638441</v>
      </c>
      <c r="L163" s="5">
        <v>15592287555</v>
      </c>
      <c r="M163" s="5">
        <v>-9749355323</v>
      </c>
      <c r="N163" s="5">
        <v>40381249008</v>
      </c>
      <c r="O163" s="5">
        <v>68759092017</v>
      </c>
    </row>
    <row r="164" spans="3:15" x14ac:dyDescent="0.35">
      <c r="C164" t="s">
        <v>1438</v>
      </c>
      <c r="K164" s="5">
        <v>90000</v>
      </c>
      <c r="L164" s="5">
        <v>193150</v>
      </c>
      <c r="M164" s="5">
        <v>541250</v>
      </c>
    </row>
    <row r="165" spans="3:15" x14ac:dyDescent="0.35">
      <c r="C165" t="s">
        <v>576</v>
      </c>
      <c r="D165" s="5">
        <v>28193634879</v>
      </c>
      <c r="E165" s="5">
        <v>462707476656</v>
      </c>
      <c r="F165" s="5">
        <v>-290362756</v>
      </c>
      <c r="G165" s="5">
        <v>155745730920</v>
      </c>
      <c r="I165" s="5">
        <v>653799108647</v>
      </c>
      <c r="J165" s="5">
        <v>233905607536</v>
      </c>
      <c r="K165" s="5">
        <v>60126456711</v>
      </c>
      <c r="L165" s="5">
        <v>24243600000</v>
      </c>
      <c r="O165" s="5">
        <v>196120407545</v>
      </c>
    </row>
    <row r="166" spans="3:15" x14ac:dyDescent="0.35">
      <c r="C166" t="s">
        <v>165</v>
      </c>
      <c r="D166" s="5">
        <v>-30423819137</v>
      </c>
      <c r="E166" s="5">
        <v>-506862476020</v>
      </c>
      <c r="F166" s="5">
        <v>57436984817</v>
      </c>
      <c r="G166" s="5">
        <v>-174595759903</v>
      </c>
      <c r="I166" s="5">
        <v>-642073244315</v>
      </c>
      <c r="J166" s="5">
        <v>-205823746521</v>
      </c>
      <c r="K166" s="5">
        <v>-18853199003</v>
      </c>
      <c r="L166" s="5">
        <v>-7417822291</v>
      </c>
      <c r="M166" s="5">
        <v>-11145641024</v>
      </c>
      <c r="N166" s="5">
        <v>-488114338</v>
      </c>
      <c r="O166" s="5">
        <v>-197387983720</v>
      </c>
    </row>
    <row r="167" spans="3:15" x14ac:dyDescent="0.35">
      <c r="C167" t="s">
        <v>563</v>
      </c>
      <c r="D167" s="5">
        <v>-516691062</v>
      </c>
      <c r="E167" s="5">
        <v>280934533</v>
      </c>
      <c r="G167" s="5">
        <v>-638000000</v>
      </c>
      <c r="I167" s="5">
        <v>-408426002</v>
      </c>
      <c r="J167" s="5">
        <v>-770124000</v>
      </c>
      <c r="K167" s="5">
        <v>-2325299776</v>
      </c>
      <c r="L167" s="5">
        <v>-2522198031</v>
      </c>
      <c r="M167" s="5">
        <v>-1177076737</v>
      </c>
      <c r="N167" s="5">
        <v>-83558334</v>
      </c>
      <c r="O167" s="5">
        <v>-779657767</v>
      </c>
    </row>
    <row r="168" spans="3:15" x14ac:dyDescent="0.35">
      <c r="C168" t="s">
        <v>1421</v>
      </c>
      <c r="E168" s="5">
        <v>-144160112</v>
      </c>
      <c r="I168" s="5">
        <v>-144160112</v>
      </c>
    </row>
    <row r="169" spans="3:15" x14ac:dyDescent="0.35">
      <c r="C169" t="s">
        <v>1439</v>
      </c>
      <c r="D169" s="5">
        <v>16069762372</v>
      </c>
      <c r="E169" s="5">
        <v>-6198930322</v>
      </c>
      <c r="F169" s="5">
        <v>4758962741</v>
      </c>
      <c r="G169" s="5">
        <v>-4665062380</v>
      </c>
    </row>
    <row r="170" spans="3:15" x14ac:dyDescent="0.35">
      <c r="C170" t="s">
        <v>772</v>
      </c>
    </row>
    <row r="171" spans="3:15" x14ac:dyDescent="0.35">
      <c r="C171" t="s">
        <v>1440</v>
      </c>
      <c r="E171" s="5">
        <v>16783578102</v>
      </c>
      <c r="I171" s="5">
        <v>16783578102</v>
      </c>
      <c r="J171" s="5">
        <v>-644295092</v>
      </c>
      <c r="K171" s="5">
        <v>430840509</v>
      </c>
      <c r="L171" s="5">
        <v>1283514727</v>
      </c>
      <c r="M171" s="5">
        <v>2572821188</v>
      </c>
      <c r="N171" s="5">
        <v>2643334025</v>
      </c>
      <c r="O171" s="5">
        <v>-8083674041</v>
      </c>
    </row>
    <row r="172" spans="3:15" x14ac:dyDescent="0.35">
      <c r="C172" t="s">
        <v>375</v>
      </c>
    </row>
    <row r="173" spans="3:15" x14ac:dyDescent="0.35">
      <c r="C173" t="s">
        <v>1441</v>
      </c>
      <c r="N173" s="5">
        <v>18709587655</v>
      </c>
    </row>
    <row r="174" spans="3:15" x14ac:dyDescent="0.35">
      <c r="C174" t="s">
        <v>316</v>
      </c>
      <c r="O174" s="5">
        <v>28890000000</v>
      </c>
    </row>
    <row r="175" spans="3:15" x14ac:dyDescent="0.35">
      <c r="C175" t="s">
        <v>602</v>
      </c>
    </row>
    <row r="176" spans="3:15" x14ac:dyDescent="0.35">
      <c r="C176" t="s">
        <v>125</v>
      </c>
    </row>
    <row r="177" spans="2:15" x14ac:dyDescent="0.35">
      <c r="C177" t="s">
        <v>1442</v>
      </c>
    </row>
    <row r="178" spans="2:15" x14ac:dyDescent="0.35">
      <c r="C178" t="s">
        <v>1443</v>
      </c>
    </row>
    <row r="179" spans="2:15" x14ac:dyDescent="0.35">
      <c r="C179" t="s">
        <v>533</v>
      </c>
      <c r="K179" s="5">
        <v>8750000</v>
      </c>
      <c r="L179" s="5">
        <v>5000000</v>
      </c>
      <c r="N179" s="5">
        <v>19600000000</v>
      </c>
      <c r="O179" s="5">
        <v>50000000000</v>
      </c>
    </row>
    <row r="180" spans="2:15" x14ac:dyDescent="0.35">
      <c r="C180" t="s">
        <v>1444</v>
      </c>
    </row>
    <row r="181" spans="2:15" x14ac:dyDescent="0.35">
      <c r="C181" t="s">
        <v>534</v>
      </c>
    </row>
    <row r="182" spans="2:15" x14ac:dyDescent="0.35">
      <c r="C182" t="s">
        <v>174</v>
      </c>
      <c r="D182" s="5">
        <v>4895215210</v>
      </c>
      <c r="E182" s="5">
        <v>-175873250</v>
      </c>
      <c r="F182" s="5">
        <v>-2207201718</v>
      </c>
      <c r="G182" s="5">
        <v>-25682816599</v>
      </c>
      <c r="I182" s="5">
        <v>-1699805515</v>
      </c>
      <c r="J182" s="5">
        <v>-14823921352</v>
      </c>
      <c r="K182" s="5">
        <v>-7722628869</v>
      </c>
      <c r="L182" s="5">
        <v>-28539625602</v>
      </c>
      <c r="M182" s="5">
        <v>32117630618</v>
      </c>
      <c r="N182" s="5">
        <v>-2307644486</v>
      </c>
      <c r="O182" s="5">
        <v>1189280034</v>
      </c>
    </row>
    <row r="183" spans="2:15" x14ac:dyDescent="0.35">
      <c r="C183" t="s">
        <v>1445</v>
      </c>
      <c r="F183" s="5">
        <v>-3706072202</v>
      </c>
      <c r="G183" s="5">
        <v>15667875056</v>
      </c>
      <c r="J183" s="5">
        <v>15524069719</v>
      </c>
      <c r="K183" s="5">
        <v>9366809344</v>
      </c>
      <c r="L183" s="5">
        <v>4166999099</v>
      </c>
      <c r="M183" s="5">
        <v>-7831737394</v>
      </c>
    </row>
    <row r="184" spans="2:15" x14ac:dyDescent="0.35">
      <c r="C184" t="s">
        <v>175</v>
      </c>
      <c r="D184" s="5">
        <v>927241076</v>
      </c>
      <c r="G184" s="5">
        <v>-3068342314</v>
      </c>
      <c r="I184" s="5">
        <v>2627046590</v>
      </c>
      <c r="J184" s="5">
        <v>1926898223</v>
      </c>
      <c r="K184" s="5">
        <v>282717748</v>
      </c>
      <c r="L184" s="5">
        <v>24655344251</v>
      </c>
      <c r="M184" s="5">
        <v>369451027</v>
      </c>
      <c r="N184" s="5">
        <v>2677095513</v>
      </c>
      <c r="O184" s="5">
        <v>1487815479</v>
      </c>
    </row>
    <row r="185" spans="2:15" x14ac:dyDescent="0.35">
      <c r="C185" t="s">
        <v>381</v>
      </c>
      <c r="D185" s="5">
        <v>927241076</v>
      </c>
      <c r="G185" s="5">
        <v>-3068342314</v>
      </c>
      <c r="I185" s="5">
        <v>2627046590</v>
      </c>
      <c r="J185" s="5">
        <v>1926898223</v>
      </c>
      <c r="K185" s="5">
        <v>282717748</v>
      </c>
      <c r="L185" s="5">
        <v>24655344251</v>
      </c>
      <c r="M185" s="5">
        <v>369451027</v>
      </c>
      <c r="N185" s="5">
        <v>2677095513</v>
      </c>
      <c r="O185" s="5">
        <v>1487815479</v>
      </c>
    </row>
    <row r="186" spans="2:15" x14ac:dyDescent="0.35">
      <c r="C186" t="s">
        <v>176</v>
      </c>
      <c r="D186" s="5">
        <v>5822456286</v>
      </c>
      <c r="E186" s="5">
        <v>-175873250</v>
      </c>
      <c r="F186" s="5">
        <v>-5913273920</v>
      </c>
      <c r="G186" s="5">
        <v>-13083283857</v>
      </c>
      <c r="I186" s="5">
        <v>927241075</v>
      </c>
      <c r="J186" s="5">
        <v>2627046590</v>
      </c>
      <c r="K186" s="5">
        <v>1926898223</v>
      </c>
      <c r="L186" s="5">
        <v>282717748</v>
      </c>
      <c r="M186" s="5">
        <v>24655344251</v>
      </c>
      <c r="N186" s="5">
        <v>369451027</v>
      </c>
      <c r="O186" s="5">
        <v>2677095513</v>
      </c>
    </row>
    <row r="188" spans="2:15" x14ac:dyDescent="0.35">
      <c r="B188" t="s">
        <v>177</v>
      </c>
      <c r="C188" t="s">
        <v>11</v>
      </c>
      <c r="D188" s="5">
        <v>2160000000</v>
      </c>
      <c r="E188" s="5">
        <v>2160000000</v>
      </c>
      <c r="F188" s="5">
        <v>2160000000</v>
      </c>
      <c r="G188" s="5">
        <v>2160000000</v>
      </c>
      <c r="I188" s="5">
        <v>2160000000</v>
      </c>
      <c r="J188" s="5">
        <v>2160000000</v>
      </c>
      <c r="K188" s="5">
        <v>2160000000</v>
      </c>
      <c r="L188" s="5">
        <v>2160000000</v>
      </c>
      <c r="M188" s="5">
        <v>2160000000</v>
      </c>
      <c r="N188" s="5">
        <v>2160000000</v>
      </c>
      <c r="O188" s="5">
        <v>1500000000</v>
      </c>
    </row>
    <row r="189" spans="2:15" x14ac:dyDescent="0.35">
      <c r="C189" t="s">
        <v>178</v>
      </c>
      <c r="D189" s="6">
        <v>0.45</v>
      </c>
      <c r="E189" s="6">
        <v>3.91</v>
      </c>
      <c r="F189" s="6">
        <v>-0.68</v>
      </c>
      <c r="G189" s="6">
        <v>-1.51</v>
      </c>
    </row>
    <row r="190" spans="2:15" x14ac:dyDescent="0.35">
      <c r="C190" t="s">
        <v>179</v>
      </c>
      <c r="D190" s="6">
        <v>135.56</v>
      </c>
      <c r="E190" s="6">
        <v>11.25</v>
      </c>
      <c r="F190" s="6">
        <v>-52.94</v>
      </c>
      <c r="G190" s="6">
        <v>-21.85</v>
      </c>
    </row>
    <row r="191" spans="2:15" x14ac:dyDescent="0.35">
      <c r="C191" t="s">
        <v>62</v>
      </c>
      <c r="D191" s="6">
        <v>1.42</v>
      </c>
      <c r="E191" s="6">
        <v>1.33</v>
      </c>
      <c r="F191" s="6">
        <v>0.6</v>
      </c>
      <c r="G191" s="6">
        <v>0.83</v>
      </c>
    </row>
    <row r="192" spans="2:15" x14ac:dyDescent="0.35">
      <c r="C192" t="s">
        <v>180</v>
      </c>
      <c r="D192" s="5">
        <v>6380000000</v>
      </c>
      <c r="E192" s="5">
        <v>14110000000</v>
      </c>
      <c r="F192" s="5">
        <v>6900000000</v>
      </c>
      <c r="G192" s="5">
        <v>-830000000</v>
      </c>
    </row>
    <row r="193" spans="3:7" x14ac:dyDescent="0.35">
      <c r="C193" t="s">
        <v>181</v>
      </c>
      <c r="D193" s="6">
        <v>2.2000000000000001E-3</v>
      </c>
      <c r="E193" s="6">
        <v>1.9599999999999999E-2</v>
      </c>
      <c r="F193" s="6">
        <v>-3.5999999999999999E-3</v>
      </c>
      <c r="G193" s="6">
        <v>-8.0000000000000002E-3</v>
      </c>
    </row>
    <row r="194" spans="3:7" x14ac:dyDescent="0.35">
      <c r="C194" t="s">
        <v>182</v>
      </c>
      <c r="D194" s="6">
        <v>5.6999999999999993E-3</v>
      </c>
      <c r="E194" s="6">
        <v>5.0700000000000002E-2</v>
      </c>
      <c r="F194" s="6">
        <v>-9.3999999999999986E-3</v>
      </c>
      <c r="G194" s="6">
        <v>-2.06E-2</v>
      </c>
    </row>
    <row r="195" spans="3:7" x14ac:dyDescent="0.35">
      <c r="C195" t="s">
        <v>183</v>
      </c>
      <c r="D195" s="6">
        <v>2.7400000000000001E-2</v>
      </c>
      <c r="E195" s="6">
        <v>7.2099999999999997E-2</v>
      </c>
      <c r="F195" s="6">
        <v>3.7000000000000005E-2</v>
      </c>
      <c r="G195" s="6">
        <v>-1.41E-2</v>
      </c>
    </row>
    <row r="196" spans="3:7" x14ac:dyDescent="0.35">
      <c r="C196" t="s">
        <v>184</v>
      </c>
      <c r="D196" s="6">
        <v>1.34</v>
      </c>
      <c r="E196" s="6">
        <v>5.17</v>
      </c>
      <c r="F196" s="6">
        <v>0.85</v>
      </c>
      <c r="G196" s="6">
        <v>-2.4</v>
      </c>
    </row>
    <row r="197" spans="3:7" x14ac:dyDescent="0.35">
      <c r="C197" t="s">
        <v>185</v>
      </c>
      <c r="D197" s="5">
        <v>168000000000</v>
      </c>
      <c r="E197" s="5">
        <v>167000000000</v>
      </c>
      <c r="F197" s="5">
        <v>158000000000</v>
      </c>
      <c r="G197" s="5">
        <v>159000000000</v>
      </c>
    </row>
    <row r="198" spans="3:7" x14ac:dyDescent="0.35">
      <c r="C198" t="s">
        <v>186</v>
      </c>
      <c r="D198" s="6">
        <v>0.79</v>
      </c>
      <c r="E198" s="6">
        <v>0.56999999999999995</v>
      </c>
      <c r="F198" s="6">
        <v>0.49</v>
      </c>
      <c r="G198" s="6">
        <v>0.45</v>
      </c>
    </row>
    <row r="199" spans="3:7" x14ac:dyDescent="0.35">
      <c r="C199" t="s">
        <v>187</v>
      </c>
      <c r="D199" s="6">
        <v>77.66</v>
      </c>
      <c r="E199" s="6">
        <v>77.209999999999994</v>
      </c>
      <c r="F199" s="6">
        <v>72.83</v>
      </c>
      <c r="G199" s="6">
        <v>73.47</v>
      </c>
    </row>
    <row r="200" spans="3:7" x14ac:dyDescent="0.35">
      <c r="C200" t="s">
        <v>188</v>
      </c>
      <c r="D200" s="6">
        <v>0.79</v>
      </c>
      <c r="E200" s="6">
        <v>0.56999999999999995</v>
      </c>
      <c r="F200" s="6">
        <v>0.49</v>
      </c>
      <c r="G200" s="6">
        <v>0.45</v>
      </c>
    </row>
    <row r="201" spans="3:7" x14ac:dyDescent="0.35">
      <c r="C201" t="s">
        <v>189</v>
      </c>
      <c r="D201" s="6">
        <v>77.66</v>
      </c>
      <c r="E201" s="6">
        <v>77.209999999999994</v>
      </c>
      <c r="F201" s="6">
        <v>72.83</v>
      </c>
      <c r="G201" s="6">
        <v>73.47</v>
      </c>
    </row>
    <row r="202" spans="3:7" x14ac:dyDescent="0.35">
      <c r="C202" t="s">
        <v>190</v>
      </c>
      <c r="D202" s="5">
        <v>173000000000</v>
      </c>
      <c r="E202" s="5">
        <v>186000000000</v>
      </c>
      <c r="F202" s="5">
        <v>194000000000</v>
      </c>
      <c r="G202" s="5">
        <v>192000000000</v>
      </c>
    </row>
    <row r="203" spans="3:7" x14ac:dyDescent="0.35">
      <c r="C203" t="s">
        <v>191</v>
      </c>
      <c r="D203" s="5">
        <v>10000000000</v>
      </c>
      <c r="F203" s="5">
        <v>2000000000</v>
      </c>
    </row>
    <row r="204" spans="3:7" x14ac:dyDescent="0.35">
      <c r="C204" t="s">
        <v>192</v>
      </c>
      <c r="D204" s="5">
        <v>168000000000</v>
      </c>
      <c r="E204" s="5">
        <v>167000000000</v>
      </c>
      <c r="F204" s="5">
        <v>157000000000</v>
      </c>
      <c r="G204" s="5">
        <v>159000000000</v>
      </c>
    </row>
    <row r="205" spans="3:7" x14ac:dyDescent="0.35">
      <c r="C205" t="s">
        <v>23</v>
      </c>
      <c r="D205" s="5">
        <v>183000000000</v>
      </c>
      <c r="E205" s="5">
        <v>186000000000</v>
      </c>
      <c r="F205" s="5">
        <v>196000000000</v>
      </c>
      <c r="G205" s="5">
        <v>192000000000</v>
      </c>
    </row>
    <row r="206" spans="3:7" x14ac:dyDescent="0.35">
      <c r="C206" t="s">
        <v>20</v>
      </c>
      <c r="D206" s="5">
        <v>178000000000</v>
      </c>
      <c r="E206" s="5">
        <v>185000000000</v>
      </c>
      <c r="F206" s="5">
        <v>195000000000</v>
      </c>
      <c r="G206" s="5">
        <v>185000000000</v>
      </c>
    </row>
    <row r="207" spans="3:7" x14ac:dyDescent="0.35">
      <c r="C207" t="s">
        <v>193</v>
      </c>
      <c r="D207" s="5">
        <v>89000000000</v>
      </c>
      <c r="E207" s="5">
        <v>77000000000</v>
      </c>
      <c r="F207" s="5">
        <v>59000000000</v>
      </c>
      <c r="G207" s="5">
        <v>69000000000</v>
      </c>
    </row>
    <row r="208" spans="3:7" x14ac:dyDescent="0.35">
      <c r="C208" t="s">
        <v>194</v>
      </c>
      <c r="D208" s="5">
        <v>-8000000000</v>
      </c>
      <c r="E208" s="5">
        <v>33000000000</v>
      </c>
      <c r="F208" s="5">
        <v>-64000000000</v>
      </c>
      <c r="G208" s="5">
        <v>1000000000</v>
      </c>
    </row>
    <row r="209" spans="3:15" x14ac:dyDescent="0.35">
      <c r="C209" t="s">
        <v>195</v>
      </c>
      <c r="E209" s="5">
        <v>-1000000000</v>
      </c>
      <c r="F209" s="5">
        <v>0</v>
      </c>
      <c r="G209" s="5">
        <v>-1000000000</v>
      </c>
    </row>
    <row r="210" spans="3:15" x14ac:dyDescent="0.35">
      <c r="C210" t="s">
        <v>12</v>
      </c>
      <c r="D210" s="5">
        <v>-8000000000</v>
      </c>
      <c r="E210" s="5">
        <v>32000000000</v>
      </c>
      <c r="F210" s="5">
        <v>-64000000000</v>
      </c>
      <c r="G210" s="5">
        <v>0</v>
      </c>
    </row>
    <row r="211" spans="3:15" x14ac:dyDescent="0.35">
      <c r="C211" t="s">
        <v>15</v>
      </c>
      <c r="D211" s="6">
        <v>-3.9</v>
      </c>
      <c r="E211" s="6">
        <v>14.83</v>
      </c>
      <c r="F211" s="6">
        <v>-29.65</v>
      </c>
      <c r="G211" s="6">
        <v>-0.23</v>
      </c>
    </row>
    <row r="212" spans="3:15" x14ac:dyDescent="0.35">
      <c r="C212" t="s">
        <v>47</v>
      </c>
      <c r="I212" s="6">
        <v>-0.25</v>
      </c>
      <c r="J212" s="6">
        <v>3.1</v>
      </c>
      <c r="K212" s="6">
        <v>-1.82</v>
      </c>
      <c r="L212" s="6">
        <v>0.99</v>
      </c>
      <c r="M212" s="6">
        <v>4.7</v>
      </c>
      <c r="N212" s="6">
        <v>0.55000000000000004</v>
      </c>
      <c r="O212" s="6">
        <v>0.65</v>
      </c>
    </row>
    <row r="213" spans="3:15" x14ac:dyDescent="0.35">
      <c r="C213" t="s">
        <v>61</v>
      </c>
      <c r="I213" s="5">
        <v>-176</v>
      </c>
      <c r="J213" s="6">
        <v>11.29</v>
      </c>
      <c r="K213" s="6">
        <v>-27.47</v>
      </c>
      <c r="L213" s="6">
        <v>66.67</v>
      </c>
      <c r="M213" s="6">
        <v>10.64</v>
      </c>
      <c r="N213" s="6">
        <v>90.91</v>
      </c>
      <c r="O213" s="5">
        <v>0</v>
      </c>
    </row>
    <row r="214" spans="3:15" x14ac:dyDescent="0.35">
      <c r="C214" t="s">
        <v>64</v>
      </c>
      <c r="I214" s="6">
        <v>0.26</v>
      </c>
      <c r="J214" s="6">
        <v>0.14000000000000001</v>
      </c>
      <c r="K214" s="6">
        <v>0.21</v>
      </c>
      <c r="L214" s="6">
        <v>0.28000000000000003</v>
      </c>
      <c r="M214" s="6">
        <v>0.1</v>
      </c>
      <c r="N214" s="6">
        <v>0.21</v>
      </c>
      <c r="O214" s="5">
        <v>0</v>
      </c>
    </row>
    <row r="215" spans="3:15" x14ac:dyDescent="0.35">
      <c r="C215" t="s">
        <v>196</v>
      </c>
      <c r="I215" s="5">
        <v>22630000000</v>
      </c>
      <c r="J215" s="5">
        <v>27920000000</v>
      </c>
      <c r="K215" s="5">
        <v>13650000000</v>
      </c>
      <c r="L215" s="5">
        <v>17310000000</v>
      </c>
      <c r="M215" s="5">
        <v>29000000000</v>
      </c>
      <c r="N215" s="5">
        <v>20700000000</v>
      </c>
      <c r="O215" s="5">
        <v>26090000000</v>
      </c>
    </row>
    <row r="216" spans="3:15" x14ac:dyDescent="0.35">
      <c r="C216" t="s">
        <v>197</v>
      </c>
      <c r="I216" s="6">
        <v>-1.2999999999999999E-3</v>
      </c>
      <c r="J216" s="6">
        <v>1.6799999999999999E-2</v>
      </c>
      <c r="K216" s="6">
        <v>-1.11E-2</v>
      </c>
      <c r="L216" s="6">
        <v>6.8000000000000005E-3</v>
      </c>
      <c r="M216" s="6">
        <v>3.4500000000000003E-2</v>
      </c>
      <c r="N216" s="6">
        <v>4.4000000000000003E-3</v>
      </c>
      <c r="O216" s="6">
        <v>4.4000000000000003E-3</v>
      </c>
    </row>
    <row r="217" spans="3:15" x14ac:dyDescent="0.35">
      <c r="C217" t="s">
        <v>198</v>
      </c>
      <c r="I217" s="6">
        <v>-3.2000000000000002E-3</v>
      </c>
      <c r="J217" s="6">
        <v>4.0099999999999997E-2</v>
      </c>
      <c r="K217" s="6">
        <v>-2.53E-2</v>
      </c>
      <c r="L217" s="6">
        <v>1.34E-2</v>
      </c>
      <c r="M217" s="6">
        <v>6.4600000000000005E-2</v>
      </c>
      <c r="N217" s="6">
        <v>8.1000000000000013E-3</v>
      </c>
      <c r="O217" s="6">
        <v>1.2199999999999999E-2</v>
      </c>
    </row>
    <row r="218" spans="3:15" x14ac:dyDescent="0.35">
      <c r="C218" t="s">
        <v>199</v>
      </c>
      <c r="I218" s="6">
        <v>9.4700000000000006E-2</v>
      </c>
      <c r="J218" s="6">
        <v>0.1246</v>
      </c>
      <c r="K218" s="6">
        <v>3.1699999999999999E-2</v>
      </c>
      <c r="L218" s="6">
        <v>5.7999999999999996E-2</v>
      </c>
      <c r="M218" s="6">
        <v>0.1298</v>
      </c>
      <c r="N218" s="6">
        <v>9.2799999999999994E-2</v>
      </c>
      <c r="O218" s="6">
        <v>0.30559999999999998</v>
      </c>
    </row>
    <row r="219" spans="3:15" x14ac:dyDescent="0.35">
      <c r="C219" t="s">
        <v>200</v>
      </c>
      <c r="I219" s="6">
        <v>1.04</v>
      </c>
      <c r="J219" s="6">
        <v>1.21</v>
      </c>
      <c r="K219" s="6">
        <v>0.45</v>
      </c>
      <c r="L219" s="6">
        <v>1.21</v>
      </c>
      <c r="M219" s="6">
        <v>1.95</v>
      </c>
      <c r="N219" s="6">
        <v>1.1299999999999999</v>
      </c>
      <c r="O219" s="6">
        <v>1.74</v>
      </c>
    </row>
    <row r="220" spans="3:15" x14ac:dyDescent="0.35">
      <c r="C220" t="s">
        <v>58</v>
      </c>
      <c r="I220" s="6">
        <v>0.56999999999999995</v>
      </c>
      <c r="J220" s="6">
        <v>0.45</v>
      </c>
      <c r="K220" s="6">
        <v>0.7</v>
      </c>
      <c r="L220" s="6">
        <v>0.89</v>
      </c>
      <c r="M220" s="6">
        <v>0.69</v>
      </c>
      <c r="N220" s="6">
        <v>0.73</v>
      </c>
      <c r="O220" s="5">
        <v>0</v>
      </c>
    </row>
    <row r="221" spans="3:15" x14ac:dyDescent="0.35">
      <c r="C221" t="s">
        <v>55</v>
      </c>
      <c r="I221" s="6">
        <v>77.209999999999994</v>
      </c>
      <c r="J221" s="6">
        <v>77.150000000000006</v>
      </c>
      <c r="K221" s="6">
        <v>71.92</v>
      </c>
      <c r="L221" s="6">
        <v>74.02</v>
      </c>
      <c r="M221" s="6">
        <v>72.760000000000005</v>
      </c>
      <c r="N221" s="6">
        <v>68.150000000000006</v>
      </c>
      <c r="O221" s="6">
        <v>52.87</v>
      </c>
    </row>
    <row r="222" spans="3:15" x14ac:dyDescent="0.35">
      <c r="C222" t="s">
        <v>201</v>
      </c>
      <c r="I222" s="6">
        <v>0.56999999999999995</v>
      </c>
      <c r="J222" s="6">
        <v>0.45</v>
      </c>
      <c r="K222" s="6">
        <v>0.7</v>
      </c>
      <c r="L222" s="6">
        <v>0.89</v>
      </c>
      <c r="M222" s="6">
        <v>0.69</v>
      </c>
      <c r="N222" s="6">
        <v>0.74</v>
      </c>
      <c r="O222" s="5">
        <v>0</v>
      </c>
    </row>
    <row r="223" spans="3:15" x14ac:dyDescent="0.35">
      <c r="C223" t="s">
        <v>202</v>
      </c>
      <c r="I223" s="6">
        <v>77.209999999999994</v>
      </c>
      <c r="J223" s="6">
        <v>77.150000000000006</v>
      </c>
      <c r="K223" s="6">
        <v>71.89</v>
      </c>
      <c r="L223" s="6">
        <v>73.98</v>
      </c>
      <c r="M223" s="6">
        <v>72.63</v>
      </c>
      <c r="N223" s="6">
        <v>68.02</v>
      </c>
      <c r="O223" s="6">
        <v>52.6</v>
      </c>
    </row>
    <row r="224" spans="3:15" x14ac:dyDescent="0.35">
      <c r="C224" t="s">
        <v>203</v>
      </c>
      <c r="I224" s="5">
        <v>186000000000</v>
      </c>
      <c r="J224" s="5">
        <v>174000000000</v>
      </c>
      <c r="K224" s="5">
        <v>151000000000</v>
      </c>
      <c r="L224" s="5">
        <v>92000000000</v>
      </c>
      <c r="M224" s="5">
        <v>76000000000</v>
      </c>
      <c r="N224" s="5">
        <v>87000000000</v>
      </c>
      <c r="O224" s="5">
        <v>86000000000</v>
      </c>
    </row>
    <row r="225" spans="2:15" x14ac:dyDescent="0.35">
      <c r="C225" t="s">
        <v>204</v>
      </c>
      <c r="J225" s="5">
        <v>1000000000</v>
      </c>
      <c r="K225" s="5">
        <v>8000000000</v>
      </c>
      <c r="L225" s="5">
        <v>14000000000</v>
      </c>
      <c r="M225" s="5">
        <v>8000000000</v>
      </c>
      <c r="N225" s="5">
        <v>15000000000</v>
      </c>
      <c r="O225" s="5">
        <v>46000000000</v>
      </c>
    </row>
    <row r="226" spans="2:15" x14ac:dyDescent="0.35">
      <c r="C226" t="s">
        <v>25</v>
      </c>
      <c r="I226" s="5">
        <v>186000000000</v>
      </c>
      <c r="J226" s="5">
        <v>175000000000</v>
      </c>
      <c r="K226" s="5">
        <v>158000000000</v>
      </c>
      <c r="L226" s="5">
        <v>107000000000</v>
      </c>
      <c r="M226" s="5">
        <v>84000000000</v>
      </c>
      <c r="N226" s="5">
        <v>103000000000</v>
      </c>
      <c r="O226" s="5">
        <v>132000000000</v>
      </c>
    </row>
    <row r="227" spans="2:15" x14ac:dyDescent="0.35">
      <c r="C227" t="s">
        <v>22</v>
      </c>
      <c r="I227" s="5">
        <v>185000000000</v>
      </c>
      <c r="J227" s="5">
        <v>172000000000</v>
      </c>
      <c r="K227" s="5">
        <v>156000000000</v>
      </c>
      <c r="L227" s="5">
        <v>106000000000</v>
      </c>
      <c r="M227" s="5">
        <v>59000000000</v>
      </c>
      <c r="N227" s="5">
        <v>102000000000</v>
      </c>
      <c r="O227" s="5">
        <v>129000000000</v>
      </c>
    </row>
    <row r="228" spans="2:15" x14ac:dyDescent="0.35">
      <c r="C228" t="s">
        <v>205</v>
      </c>
      <c r="I228" s="5">
        <v>77000000000</v>
      </c>
      <c r="J228" s="5">
        <v>71000000000</v>
      </c>
      <c r="K228" s="5">
        <v>49000000000</v>
      </c>
      <c r="L228" s="5">
        <v>61000000000</v>
      </c>
      <c r="M228" s="5">
        <v>60000000000</v>
      </c>
      <c r="N228" s="5">
        <v>49000000000</v>
      </c>
      <c r="O228" s="5">
        <v>46000000000</v>
      </c>
    </row>
    <row r="229" spans="2:15" x14ac:dyDescent="0.35">
      <c r="C229" t="s">
        <v>206</v>
      </c>
      <c r="I229" s="5">
        <v>-29000000000</v>
      </c>
      <c r="J229" s="5">
        <v>-41000000000</v>
      </c>
      <c r="K229" s="5">
        <v>-40000000000</v>
      </c>
      <c r="L229" s="5">
        <v>-32000000000</v>
      </c>
      <c r="M229" s="5">
        <v>43000000000</v>
      </c>
      <c r="N229" s="5">
        <v>-35000000000</v>
      </c>
      <c r="O229" s="5">
        <v>-22000000000</v>
      </c>
    </row>
    <row r="230" spans="2:15" x14ac:dyDescent="0.35">
      <c r="C230" t="s">
        <v>207</v>
      </c>
      <c r="I230" s="5">
        <v>-2000000000</v>
      </c>
      <c r="J230" s="5">
        <v>-1000000000</v>
      </c>
      <c r="K230" s="5">
        <v>-9000000000</v>
      </c>
      <c r="L230" s="5">
        <v>-2000000000</v>
      </c>
      <c r="M230" s="5">
        <v>-5000000000</v>
      </c>
      <c r="N230" s="5">
        <v>-7000000000</v>
      </c>
      <c r="O230" s="5">
        <v>-6000000000</v>
      </c>
    </row>
    <row r="231" spans="2:15" x14ac:dyDescent="0.35">
      <c r="C231" t="s">
        <v>14</v>
      </c>
      <c r="I231" s="5">
        <v>-31000000000</v>
      </c>
      <c r="J231" s="5">
        <v>-42000000000</v>
      </c>
      <c r="K231" s="5">
        <v>-49000000000</v>
      </c>
      <c r="L231" s="5">
        <v>-34000000000</v>
      </c>
      <c r="M231" s="5">
        <v>38000000000</v>
      </c>
      <c r="N231" s="5">
        <v>-42000000000</v>
      </c>
      <c r="O231" s="5">
        <v>-28000000000</v>
      </c>
    </row>
    <row r="232" spans="2:15" x14ac:dyDescent="0.35">
      <c r="C232" t="s">
        <v>16</v>
      </c>
      <c r="I232" s="6">
        <v>-14.34</v>
      </c>
      <c r="J232" s="6">
        <v>-19.25</v>
      </c>
      <c r="K232" s="6">
        <v>-22.58</v>
      </c>
      <c r="L232" s="6">
        <v>-15.65</v>
      </c>
      <c r="M232" s="6">
        <v>17.66</v>
      </c>
      <c r="N232" s="6">
        <v>-19.54</v>
      </c>
      <c r="O232" s="6">
        <v>-18.829999999999998</v>
      </c>
    </row>
    <row r="234" spans="2:15" x14ac:dyDescent="0.35">
      <c r="B234" t="s">
        <v>208</v>
      </c>
      <c r="C234" t="s">
        <v>209</v>
      </c>
      <c r="D234" s="5">
        <v>965000000</v>
      </c>
      <c r="E234" s="5">
        <v>8000000000</v>
      </c>
      <c r="F234" s="5">
        <v>-1000000000</v>
      </c>
      <c r="G234" s="5">
        <v>-3000000000</v>
      </c>
      <c r="H234" s="5">
        <v>4000000000</v>
      </c>
      <c r="I234" s="5">
        <v>-541000000</v>
      </c>
      <c r="J234" s="5">
        <v>7000000000</v>
      </c>
      <c r="K234" s="5">
        <v>-4000000000</v>
      </c>
      <c r="L234" s="5">
        <v>2000000000</v>
      </c>
      <c r="M234" s="5">
        <v>10000000000</v>
      </c>
      <c r="N234" s="5">
        <v>1000000000</v>
      </c>
      <c r="O234" s="5">
        <v>968000000</v>
      </c>
    </row>
    <row r="235" spans="2:15" x14ac:dyDescent="0.35">
      <c r="C235" t="s">
        <v>210</v>
      </c>
      <c r="H235" s="5">
        <v>5000000000</v>
      </c>
      <c r="I235" s="5">
        <v>-541000000</v>
      </c>
      <c r="J235" s="5">
        <v>7000000000</v>
      </c>
      <c r="K235" s="5">
        <v>-4000000000</v>
      </c>
      <c r="L235" s="5">
        <v>2000000000</v>
      </c>
      <c r="M235" s="5">
        <v>10000000000</v>
      </c>
      <c r="N235" s="5">
        <v>1000000000</v>
      </c>
    </row>
    <row r="236" spans="2:15" x14ac:dyDescent="0.35">
      <c r="C236" t="s">
        <v>46</v>
      </c>
      <c r="D236" s="6">
        <v>0.45</v>
      </c>
      <c r="E236" s="6">
        <v>3.91</v>
      </c>
      <c r="F236" s="6">
        <v>-0.68</v>
      </c>
      <c r="G236" s="6">
        <v>-1.51</v>
      </c>
      <c r="H236" s="6">
        <v>1.79</v>
      </c>
      <c r="I236" s="6">
        <v>-0.25</v>
      </c>
      <c r="J236" s="6">
        <v>3.1</v>
      </c>
      <c r="K236" s="6">
        <v>-1.82</v>
      </c>
      <c r="L236" s="6">
        <v>0.99</v>
      </c>
      <c r="M236" s="6">
        <v>4.7</v>
      </c>
      <c r="N236" s="6">
        <v>0.55000000000000004</v>
      </c>
      <c r="O236" s="6">
        <v>0.45</v>
      </c>
    </row>
    <row r="237" spans="2:15" x14ac:dyDescent="0.35">
      <c r="C237" t="s">
        <v>211</v>
      </c>
      <c r="H237" s="6">
        <v>2.16</v>
      </c>
      <c r="I237" s="6">
        <v>-0.25</v>
      </c>
      <c r="J237" s="6">
        <v>3.1</v>
      </c>
      <c r="K237" s="6">
        <v>-1.82</v>
      </c>
      <c r="L237" s="6">
        <v>0.99</v>
      </c>
      <c r="M237" s="6">
        <v>4.7</v>
      </c>
      <c r="N237" s="6">
        <v>0.55000000000000004</v>
      </c>
    </row>
    <row r="238" spans="2:15" x14ac:dyDescent="0.35">
      <c r="C238" t="s">
        <v>212</v>
      </c>
      <c r="D238" s="5">
        <v>93000000000</v>
      </c>
      <c r="E238" s="5">
        <v>72000000000</v>
      </c>
      <c r="F238" s="5">
        <v>129000000000</v>
      </c>
      <c r="G238" s="5">
        <v>86000000000</v>
      </c>
      <c r="H238" s="5">
        <v>371000000000</v>
      </c>
      <c r="I238" s="5">
        <v>370000000000</v>
      </c>
      <c r="J238" s="5">
        <v>532000000000</v>
      </c>
      <c r="K238" s="5">
        <v>511000000000</v>
      </c>
      <c r="L238" s="5">
        <v>501000000000</v>
      </c>
      <c r="M238" s="5">
        <v>1130000000000</v>
      </c>
      <c r="N238" s="5">
        <v>516000000000</v>
      </c>
      <c r="O238" s="5">
        <v>376000000000</v>
      </c>
    </row>
    <row r="239" spans="2:15" x14ac:dyDescent="0.35">
      <c r="C239" t="s">
        <v>213</v>
      </c>
      <c r="H239" s="5">
        <v>379000000000</v>
      </c>
      <c r="I239" s="5">
        <v>370000000000</v>
      </c>
      <c r="J239" s="5">
        <v>532000000000</v>
      </c>
      <c r="K239" s="5">
        <v>511000000000</v>
      </c>
      <c r="L239" s="5">
        <v>501000000000</v>
      </c>
      <c r="M239" s="5">
        <v>1130000000000</v>
      </c>
      <c r="N239" s="5">
        <v>516000000000</v>
      </c>
    </row>
    <row r="240" spans="2:15" x14ac:dyDescent="0.35">
      <c r="C240" t="s">
        <v>214</v>
      </c>
      <c r="I240" s="6">
        <v>38.090000000000003</v>
      </c>
    </row>
    <row r="241" spans="3:9" x14ac:dyDescent="0.35">
      <c r="C241" t="s">
        <v>215</v>
      </c>
      <c r="I241" s="6">
        <v>31.42</v>
      </c>
    </row>
    <row r="242" spans="3:9" x14ac:dyDescent="0.35">
      <c r="C242" t="s">
        <v>216</v>
      </c>
      <c r="I242" s="6">
        <v>7.42</v>
      </c>
    </row>
    <row r="243" spans="3:9" x14ac:dyDescent="0.35">
      <c r="C243" t="s">
        <v>217</v>
      </c>
      <c r="I243" s="6">
        <v>3.1800000000000002E-2</v>
      </c>
    </row>
    <row r="244" spans="3:9" x14ac:dyDescent="0.35">
      <c r="C244" t="s">
        <v>218</v>
      </c>
      <c r="I244" s="6">
        <v>0.39</v>
      </c>
    </row>
    <row r="245" spans="3:9" x14ac:dyDescent="0.35">
      <c r="C245" t="s">
        <v>219</v>
      </c>
      <c r="I245" s="6">
        <v>0.88</v>
      </c>
    </row>
    <row r="246" spans="3:9" x14ac:dyDescent="0.35">
      <c r="C246" t="s">
        <v>220</v>
      </c>
      <c r="I246" s="6">
        <v>-3.77</v>
      </c>
    </row>
    <row r="247" spans="3:9" x14ac:dyDescent="0.35">
      <c r="C247" t="s">
        <v>221</v>
      </c>
      <c r="I247" s="6">
        <v>-3.59</v>
      </c>
    </row>
    <row r="248" spans="3:9" x14ac:dyDescent="0.35">
      <c r="C248" t="s">
        <v>222</v>
      </c>
      <c r="I248" s="6">
        <v>15.84</v>
      </c>
    </row>
    <row r="249" spans="3:9" x14ac:dyDescent="0.35">
      <c r="C249" t="s">
        <v>223</v>
      </c>
      <c r="I249" s="6">
        <v>12.24</v>
      </c>
    </row>
    <row r="250" spans="3:9" x14ac:dyDescent="0.35">
      <c r="C250" t="s">
        <v>325</v>
      </c>
      <c r="I250" s="6">
        <v>-0.28999999999999998</v>
      </c>
    </row>
    <row r="251" spans="3:9" x14ac:dyDescent="0.35">
      <c r="C251" t="s">
        <v>326</v>
      </c>
      <c r="I251" s="6">
        <v>-0.85</v>
      </c>
    </row>
    <row r="252" spans="3:9" x14ac:dyDescent="0.35">
      <c r="C252" t="s">
        <v>224</v>
      </c>
      <c r="I252" s="6">
        <v>2.16</v>
      </c>
    </row>
    <row r="253" spans="3:9" x14ac:dyDescent="0.35">
      <c r="C253" t="s">
        <v>225</v>
      </c>
      <c r="I253" s="6">
        <v>1.79</v>
      </c>
    </row>
    <row r="254" spans="3:9" x14ac:dyDescent="0.35">
      <c r="C254" t="s">
        <v>226</v>
      </c>
      <c r="I254" s="6">
        <v>175.31</v>
      </c>
    </row>
    <row r="255" spans="3:9" x14ac:dyDescent="0.35">
      <c r="C255" t="s">
        <v>227</v>
      </c>
      <c r="D255" s="6">
        <v>2.69</v>
      </c>
    </row>
    <row r="256" spans="3:9" x14ac:dyDescent="0.35">
      <c r="C256" t="s">
        <v>228</v>
      </c>
      <c r="I256" s="6">
        <v>77.66</v>
      </c>
    </row>
    <row r="257" spans="3:9" x14ac:dyDescent="0.35">
      <c r="C257" t="s">
        <v>229</v>
      </c>
      <c r="I257" s="6">
        <v>-18.940000000000001</v>
      </c>
    </row>
    <row r="258" spans="3:9" x14ac:dyDescent="0.35">
      <c r="C258" t="s">
        <v>230</v>
      </c>
      <c r="D258" s="6">
        <v>1.36</v>
      </c>
    </row>
    <row r="259" spans="3:9" x14ac:dyDescent="0.35">
      <c r="C259" t="s">
        <v>231</v>
      </c>
      <c r="D259" s="6">
        <v>0.11</v>
      </c>
    </row>
    <row r="260" spans="3:9" x14ac:dyDescent="0.35">
      <c r="C260" t="s">
        <v>232</v>
      </c>
      <c r="D260" s="6">
        <v>1.0900000000000001</v>
      </c>
    </row>
    <row r="261" spans="3:9" x14ac:dyDescent="0.35">
      <c r="C261" t="s">
        <v>233</v>
      </c>
      <c r="D261" s="6">
        <v>0.06</v>
      </c>
    </row>
    <row r="262" spans="3:9" x14ac:dyDescent="0.35">
      <c r="C262" t="s">
        <v>234</v>
      </c>
      <c r="D262" s="6">
        <v>1.59</v>
      </c>
    </row>
    <row r="263" spans="3:9" x14ac:dyDescent="0.35">
      <c r="C263" t="s">
        <v>235</v>
      </c>
      <c r="D263" s="6">
        <v>0.42</v>
      </c>
    </row>
    <row r="264" spans="3:9" x14ac:dyDescent="0.35">
      <c r="C264" t="s">
        <v>236</v>
      </c>
      <c r="D264" s="6">
        <v>2.59</v>
      </c>
    </row>
    <row r="265" spans="3:9" x14ac:dyDescent="0.35">
      <c r="C265" t="s">
        <v>237</v>
      </c>
      <c r="I265" s="6">
        <v>1.39</v>
      </c>
    </row>
    <row r="266" spans="3:9" x14ac:dyDescent="0.35">
      <c r="C266" t="s">
        <v>12</v>
      </c>
      <c r="D266" s="5">
        <v>-8000000000</v>
      </c>
    </row>
    <row r="267" spans="3:9" x14ac:dyDescent="0.35">
      <c r="C267" t="s">
        <v>238</v>
      </c>
      <c r="I267" s="6">
        <v>2.4300000000000002</v>
      </c>
    </row>
    <row r="268" spans="3:9" x14ac:dyDescent="0.35">
      <c r="C268" t="s">
        <v>239</v>
      </c>
      <c r="I268" s="6">
        <v>1.0700000000000001E-2</v>
      </c>
    </row>
    <row r="269" spans="3:9" x14ac:dyDescent="0.35">
      <c r="C269" t="s">
        <v>240</v>
      </c>
      <c r="I269" s="6">
        <v>2.7900000000000001E-2</v>
      </c>
    </row>
    <row r="270" spans="3:9" x14ac:dyDescent="0.35">
      <c r="C270" t="s">
        <v>241</v>
      </c>
      <c r="I270" s="6">
        <v>0.11410000000000001</v>
      </c>
    </row>
    <row r="271" spans="3:9" x14ac:dyDescent="0.35">
      <c r="C271" t="s">
        <v>242</v>
      </c>
      <c r="I271" s="6">
        <v>5.2300000000000006E-2</v>
      </c>
    </row>
    <row r="272" spans="3:9" x14ac:dyDescent="0.35">
      <c r="C272" t="s">
        <v>243</v>
      </c>
      <c r="D272" s="6">
        <v>4.4800000000000004</v>
      </c>
    </row>
    <row r="273" spans="3:9" x14ac:dyDescent="0.35">
      <c r="C273" t="s">
        <v>244</v>
      </c>
      <c r="D273" s="5">
        <v>350</v>
      </c>
    </row>
    <row r="274" spans="3:9" x14ac:dyDescent="0.35">
      <c r="C274" t="s">
        <v>245</v>
      </c>
      <c r="D274" s="5">
        <v>37</v>
      </c>
    </row>
    <row r="275" spans="3:9" x14ac:dyDescent="0.35">
      <c r="C275" t="s">
        <v>246</v>
      </c>
      <c r="D275" s="6">
        <v>317.48</v>
      </c>
    </row>
    <row r="276" spans="3:9" x14ac:dyDescent="0.35">
      <c r="C276" t="s">
        <v>247</v>
      </c>
      <c r="D276" s="6">
        <v>20.329999999999998</v>
      </c>
    </row>
    <row r="277" spans="3:9" x14ac:dyDescent="0.35">
      <c r="C277" t="s">
        <v>248</v>
      </c>
      <c r="I277" s="6">
        <v>0.88</v>
      </c>
    </row>
    <row r="278" spans="3:9" x14ac:dyDescent="0.35">
      <c r="C278" t="s">
        <v>249</v>
      </c>
      <c r="I278" s="6">
        <v>1.05</v>
      </c>
    </row>
    <row r="279" spans="3:9" x14ac:dyDescent="0.35">
      <c r="C279" t="s">
        <v>42</v>
      </c>
      <c r="I279" s="5">
        <v>147000000000</v>
      </c>
    </row>
    <row r="280" spans="3:9" x14ac:dyDescent="0.35">
      <c r="C280" t="s">
        <v>250</v>
      </c>
      <c r="I280" s="5">
        <v>325000000000</v>
      </c>
    </row>
    <row r="281" spans="3:9" x14ac:dyDescent="0.35">
      <c r="C281" t="s">
        <v>251</v>
      </c>
      <c r="I281" s="5">
        <v>2160000000</v>
      </c>
    </row>
    <row r="282" spans="3:9" x14ac:dyDescent="0.35">
      <c r="C282" t="s">
        <v>252</v>
      </c>
      <c r="I282" s="6">
        <v>0.30690000000000001</v>
      </c>
    </row>
    <row r="283" spans="3:9" x14ac:dyDescent="0.35">
      <c r="C283" t="s">
        <v>253</v>
      </c>
      <c r="D283" s="6">
        <v>0.1265</v>
      </c>
    </row>
    <row r="284" spans="3:9" x14ac:dyDescent="0.35">
      <c r="C284" t="s">
        <v>254</v>
      </c>
      <c r="D284" s="6">
        <v>5.3099999999999994E-2</v>
      </c>
    </row>
    <row r="285" spans="3:9" x14ac:dyDescent="0.35">
      <c r="C285" t="s">
        <v>255</v>
      </c>
      <c r="D285" s="6">
        <v>1.04E-2</v>
      </c>
    </row>
    <row r="286" spans="3:9" x14ac:dyDescent="0.35">
      <c r="C286" t="s">
        <v>256</v>
      </c>
      <c r="D286" s="6">
        <v>0.10890000000000001</v>
      </c>
    </row>
    <row r="287" spans="3:9" x14ac:dyDescent="0.35">
      <c r="C287" t="s">
        <v>257</v>
      </c>
      <c r="D287" s="6">
        <v>0.24710000000000001</v>
      </c>
    </row>
    <row r="288" spans="3:9" x14ac:dyDescent="0.35">
      <c r="C288" t="s">
        <v>258</v>
      </c>
      <c r="D288" s="6">
        <v>1.2267000000000001</v>
      </c>
    </row>
    <row r="289" spans="3:9" x14ac:dyDescent="0.35">
      <c r="C289" t="s">
        <v>259</v>
      </c>
      <c r="I289" s="5">
        <v>5</v>
      </c>
    </row>
    <row r="290" spans="3:9" x14ac:dyDescent="0.35">
      <c r="C290" t="s">
        <v>260</v>
      </c>
      <c r="I290" s="6">
        <v>0.9</v>
      </c>
    </row>
    <row r="291" spans="3:9" x14ac:dyDescent="0.35">
      <c r="C291" t="s">
        <v>261</v>
      </c>
      <c r="I291" s="6">
        <v>0.15</v>
      </c>
    </row>
    <row r="292" spans="3:9" x14ac:dyDescent="0.35">
      <c r="C292" t="s">
        <v>262</v>
      </c>
      <c r="I292" s="6">
        <v>0.3</v>
      </c>
    </row>
    <row r="293" spans="3:9" x14ac:dyDescent="0.35">
      <c r="C293" t="s">
        <v>263</v>
      </c>
      <c r="I293" s="6">
        <v>0.34</v>
      </c>
    </row>
    <row r="294" spans="3:9" x14ac:dyDescent="0.35">
      <c r="C294" t="s">
        <v>264</v>
      </c>
      <c r="I294" s="6">
        <v>0.81</v>
      </c>
    </row>
    <row r="295" spans="3:9" x14ac:dyDescent="0.35">
      <c r="C295" t="s">
        <v>265</v>
      </c>
      <c r="I295" s="6">
        <v>0.61</v>
      </c>
    </row>
    <row r="296" spans="3:9" x14ac:dyDescent="0.35">
      <c r="C296" t="s">
        <v>266</v>
      </c>
      <c r="I296" s="6">
        <v>0.47</v>
      </c>
    </row>
    <row r="297" spans="3:9" x14ac:dyDescent="0.35">
      <c r="C297" t="s">
        <v>267</v>
      </c>
      <c r="I297" s="5">
        <v>379000000000</v>
      </c>
    </row>
    <row r="298" spans="3:9" x14ac:dyDescent="0.35">
      <c r="C298" t="s">
        <v>268</v>
      </c>
      <c r="I298" s="5">
        <v>51000000000</v>
      </c>
    </row>
    <row r="299" spans="3:9" x14ac:dyDescent="0.35">
      <c r="C299" t="s">
        <v>269</v>
      </c>
      <c r="I299" s="5">
        <v>27000000000</v>
      </c>
    </row>
    <row r="300" spans="3:9" x14ac:dyDescent="0.35">
      <c r="C300" t="s">
        <v>270</v>
      </c>
      <c r="I300" s="5">
        <v>5000000000</v>
      </c>
    </row>
    <row r="301" spans="3:9" x14ac:dyDescent="0.35">
      <c r="C301" t="s">
        <v>271</v>
      </c>
      <c r="D301" s="5">
        <v>6000000000</v>
      </c>
    </row>
    <row r="302" spans="3:9" x14ac:dyDescent="0.35">
      <c r="C302" t="s">
        <v>272</v>
      </c>
      <c r="D302" s="5">
        <v>436000000000</v>
      </c>
    </row>
    <row r="303" spans="3:9" x14ac:dyDescent="0.35">
      <c r="C303" t="s">
        <v>273</v>
      </c>
      <c r="D303" s="5">
        <v>267000000000</v>
      </c>
    </row>
    <row r="304" spans="3:9" x14ac:dyDescent="0.35">
      <c r="C304" t="s">
        <v>193</v>
      </c>
      <c r="D304" s="5">
        <v>89000000000</v>
      </c>
    </row>
    <row r="305" spans="3:9" x14ac:dyDescent="0.35">
      <c r="C305" t="s">
        <v>192</v>
      </c>
      <c r="I305" s="5">
        <v>168000000000</v>
      </c>
    </row>
    <row r="306" spans="3:9" x14ac:dyDescent="0.35">
      <c r="C306" t="s">
        <v>191</v>
      </c>
      <c r="D306" s="5">
        <v>11000000000</v>
      </c>
    </row>
    <row r="307" spans="3:9" x14ac:dyDescent="0.35">
      <c r="C307" t="s">
        <v>190</v>
      </c>
      <c r="D307" s="5">
        <v>173000000000</v>
      </c>
    </row>
    <row r="308" spans="3:9" x14ac:dyDescent="0.35">
      <c r="C308" t="s">
        <v>23</v>
      </c>
      <c r="D308" s="5">
        <v>183000000000</v>
      </c>
    </row>
    <row r="309" spans="3:9" x14ac:dyDescent="0.35">
      <c r="C309" t="s">
        <v>20</v>
      </c>
      <c r="D309" s="5">
        <v>178000000000</v>
      </c>
    </row>
    <row r="310" spans="3:9" x14ac:dyDescent="0.35">
      <c r="C310" t="s">
        <v>274</v>
      </c>
      <c r="I310" s="5">
        <v>168000000000</v>
      </c>
    </row>
    <row r="311" spans="3:9" x14ac:dyDescent="0.35">
      <c r="C311" t="s">
        <v>275</v>
      </c>
      <c r="I311" s="5">
        <v>-39000000000</v>
      </c>
    </row>
    <row r="312" spans="3:9" x14ac:dyDescent="0.35">
      <c r="C312" t="s">
        <v>276</v>
      </c>
      <c r="I312" s="5">
        <v>-2000000000</v>
      </c>
    </row>
    <row r="313" spans="3:9" x14ac:dyDescent="0.35">
      <c r="C313" t="s">
        <v>277</v>
      </c>
      <c r="I313" s="5">
        <v>18000000000</v>
      </c>
    </row>
    <row r="314" spans="3:9" x14ac:dyDescent="0.35">
      <c r="C314" t="s">
        <v>278</v>
      </c>
      <c r="I314" s="5">
        <v>-2000000000</v>
      </c>
    </row>
    <row r="315" spans="3:9" x14ac:dyDescent="0.35">
      <c r="C315" t="s">
        <v>279</v>
      </c>
      <c r="I315" s="5">
        <v>-41000000000</v>
      </c>
    </row>
  </sheetData>
  <pageMargins left="0.7" right="0.7" top="0.75" bottom="0.75" header="0.3" footer="0.3"/>
  <ignoredErrors>
    <ignoredError sqref="A1:O316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229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1446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1447</v>
      </c>
      <c r="D2" s="2" vm="336">
        <f ca="1">IFERROR(_xlfn.STOCKHISTORY("XIDX:" &amp; $C$1, D3, , 0, 0, 1), "Libur")</f>
        <v>33</v>
      </c>
      <c r="H2" s="2" vm="336">
        <f ca="1">IFERROR(INDEX(D2:G2,COUNT(D2:G2)),"")</f>
        <v>33</v>
      </c>
      <c r="I2" s="2" vm="252">
        <f t="shared" ref="I2:O2" ca="1" si="0">IFERROR(_xlfn.STOCKHISTORY("XIDX:" &amp; $C$1, I1, , 0, 0, 1), "Libur")</f>
        <v>45</v>
      </c>
      <c r="J2" s="2" vm="61">
        <f t="shared" ca="1" si="0"/>
        <v>28</v>
      </c>
      <c r="K2" s="2" vm="61">
        <f t="shared" ca="1" si="0"/>
        <v>28</v>
      </c>
      <c r="L2" s="2" vm="83">
        <f t="shared" ca="1" si="0"/>
        <v>27</v>
      </c>
      <c r="M2" s="2" vm="337">
        <f t="shared" ca="1" si="0"/>
        <v>36</v>
      </c>
      <c r="N2" s="2" vm="104">
        <f t="shared" ca="1" si="0"/>
        <v>100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6221060297</v>
      </c>
      <c r="H4" s="2">
        <f>IFERROR(SUM(D4:G4)*(4/MAX(1,COUNT(D4:G4))),"")</f>
        <v>24884241188</v>
      </c>
      <c r="I4" s="2">
        <f t="shared" ref="I4:O4" si="1">IFERROR(INDEX(I51:I500,MATCH($C$4,$C$51:$C$500,0)),"")</f>
        <v>12700881657</v>
      </c>
      <c r="J4" s="2">
        <f t="shared" si="1"/>
        <v>14534752332</v>
      </c>
      <c r="K4" s="2">
        <f t="shared" si="1"/>
        <v>12368445625</v>
      </c>
      <c r="L4" s="2">
        <f t="shared" si="1"/>
        <v>10893008748</v>
      </c>
      <c r="M4" s="2">
        <f t="shared" si="1"/>
        <v>6590750543</v>
      </c>
      <c r="N4" s="2">
        <f t="shared" si="1"/>
        <v>3788155945</v>
      </c>
      <c r="O4" s="2">
        <f t="shared" si="1"/>
        <v>4583278343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-1257083329</v>
      </c>
      <c r="H5" s="2">
        <f>IFERROR(SUM(D5:G5)*(4/MAX(1,COUNT(D5:G5))),"")</f>
        <v>-5028333316</v>
      </c>
      <c r="I5" s="2">
        <f t="shared" ref="I5:O5" si="2">IFERROR(INDEX(I51:I500,MATCH($C$5,$C$51:$C$500,0)),"")</f>
        <v>-5420535721</v>
      </c>
      <c r="J5" s="2">
        <f t="shared" si="2"/>
        <v>-620032759</v>
      </c>
      <c r="K5" s="2">
        <f t="shared" si="2"/>
        <v>-1325821484</v>
      </c>
      <c r="L5" s="2">
        <f t="shared" si="2"/>
        <v>-2183782536</v>
      </c>
      <c r="M5" s="2">
        <f t="shared" si="2"/>
        <v>-1004681485</v>
      </c>
      <c r="N5" s="2">
        <f t="shared" si="2"/>
        <v>458240998</v>
      </c>
      <c r="O5" s="2">
        <f t="shared" si="2"/>
        <v>818303017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53909780555</v>
      </c>
      <c r="H6" s="2">
        <f>IFERROR(INDEX(D6:G6,COUNT(D6:G6)),"")</f>
        <v>53909780555</v>
      </c>
      <c r="I6" s="2">
        <f t="shared" ref="I6:O6" si="3">IFERROR(INDEX(I51:I500,MATCH($C$6,$C$51:$C$500,0)),"")</f>
        <v>53909780555</v>
      </c>
      <c r="J6" s="2">
        <f t="shared" si="3"/>
        <v>59330316276</v>
      </c>
      <c r="K6" s="2">
        <f t="shared" si="3"/>
        <v>59950349035</v>
      </c>
      <c r="L6" s="2">
        <f t="shared" si="3"/>
        <v>60968457239</v>
      </c>
      <c r="M6" s="2">
        <f t="shared" si="3"/>
        <v>63151410375</v>
      </c>
      <c r="N6" s="2">
        <f t="shared" si="3"/>
        <v>64156091860</v>
      </c>
      <c r="O6" s="2">
        <f t="shared" si="3"/>
        <v>35557886881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0.9</v>
      </c>
      <c r="H7" s="3">
        <f>IFERROR(INDEX(D7:G7,COUNT(D7:G7)),"")</f>
        <v>0.9</v>
      </c>
      <c r="I7" s="3">
        <f t="shared" ref="I7:O7" si="4">IFERROR(INDEX(I51:I500,MATCH($C$7,$C$51:$C$500,0))/1000000000,"")</f>
        <v>0.9</v>
      </c>
      <c r="J7" s="3">
        <f t="shared" si="4"/>
        <v>0.9</v>
      </c>
      <c r="K7" s="3">
        <f t="shared" si="4"/>
        <v>0.9</v>
      </c>
      <c r="L7" s="3">
        <f t="shared" si="4"/>
        <v>0.89</v>
      </c>
      <c r="M7" s="3">
        <f t="shared" si="4"/>
        <v>0.89</v>
      </c>
      <c r="N7" s="3">
        <f t="shared" si="4"/>
        <v>0.89</v>
      </c>
      <c r="O7" s="3">
        <f t="shared" si="4"/>
        <v>0.89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-7000000000</v>
      </c>
      <c r="H8" s="2">
        <f>IFERROR(INDEX(D8:G8,COUNT(D8:G8)),"")</f>
        <v>-7000000000</v>
      </c>
      <c r="I8" s="2">
        <f t="shared" ref="I8:O8" si="5">IFERROR(INDEX(I51:I500,MATCH($C$8,$C$51:$C$500,0)),"")</f>
        <v>0</v>
      </c>
      <c r="J8" s="2">
        <f t="shared" si="5"/>
        <v>1000000000</v>
      </c>
      <c r="K8" s="2">
        <f t="shared" si="5"/>
        <v>-1000000000</v>
      </c>
      <c r="L8" s="2">
        <f t="shared" si="5"/>
        <v>0</v>
      </c>
      <c r="M8" s="2">
        <f t="shared" si="5"/>
        <v>-1000000000</v>
      </c>
      <c r="N8" s="2">
        <f t="shared" si="5"/>
        <v>-29000000000</v>
      </c>
      <c r="O8" s="2">
        <f t="shared" si="5"/>
        <v>-12000000000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-7.8</v>
      </c>
      <c r="H9" s="3">
        <f>IFERROR(INDEX(D9:G9,COUNT(D9:G9)),"")</f>
        <v>-7.8</v>
      </c>
      <c r="I9" s="3">
        <f t="shared" ref="I9:O9" si="6">IFERROR(INDEX(I51:I500,MATCH($C$9,$C$51:$C$500,0)),"")</f>
        <v>-0.28000000000000003</v>
      </c>
      <c r="J9" s="3">
        <f t="shared" si="6"/>
        <v>1.66</v>
      </c>
      <c r="K9" s="3">
        <f t="shared" si="6"/>
        <v>-0.7</v>
      </c>
      <c r="L9" s="3">
        <f t="shared" si="6"/>
        <v>0.48</v>
      </c>
      <c r="M9" s="3">
        <f t="shared" si="6"/>
        <v>-1.3</v>
      </c>
      <c r="N9" s="3">
        <f t="shared" si="6"/>
        <v>-32.51</v>
      </c>
      <c r="O9" s="3">
        <f t="shared" si="6"/>
        <v>-13.57</v>
      </c>
    </row>
    <row r="10" spans="1:15" x14ac:dyDescent="0.35">
      <c r="C10" t="s">
        <v>17</v>
      </c>
      <c r="D10" s="3">
        <f ca="1">IFERROR(IF(D9=0,"",D2/D9),"")</f>
        <v>-4.2307692307692308</v>
      </c>
      <c r="I10" s="3">
        <f t="shared" ref="I10:O10" ca="1" si="7">IFERROR(IF(I9=0,"",I2/I9),"")</f>
        <v>-160.71428571428569</v>
      </c>
      <c r="J10" s="3">
        <f t="shared" ca="1" si="7"/>
        <v>16.867469879518072</v>
      </c>
      <c r="K10" s="3">
        <f t="shared" ca="1" si="7"/>
        <v>-40</v>
      </c>
      <c r="L10" s="3">
        <f t="shared" ca="1" si="7"/>
        <v>56.25</v>
      </c>
      <c r="M10" s="3">
        <f t="shared" ca="1" si="7"/>
        <v>-27.69230769230769</v>
      </c>
      <c r="N10" s="3">
        <f t="shared" ca="1" si="7"/>
        <v>-3.0759766225776688</v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267606401</v>
      </c>
      <c r="H11" s="2">
        <f>IFERROR(INDEX(D11:G11,COUNT(D11:G11)),"")</f>
        <v>267606401</v>
      </c>
      <c r="I11" s="2">
        <f t="shared" ref="I11:O11" si="8">IFERROR(INDEX(I51:I500,MATCH($C$11,$C$51:$C$500,0)),"")</f>
        <v>267606401</v>
      </c>
      <c r="J11" s="2">
        <f t="shared" si="8"/>
        <v>517067106</v>
      </c>
      <c r="K11" s="2">
        <f t="shared" si="8"/>
        <v>539516597</v>
      </c>
      <c r="L11" s="2">
        <f t="shared" si="8"/>
        <v>1100026237</v>
      </c>
      <c r="M11" s="2">
        <f t="shared" si="8"/>
        <v>112910299</v>
      </c>
      <c r="N11" s="2">
        <f t="shared" si="8"/>
        <v>70098830</v>
      </c>
      <c r="O11" s="2">
        <f t="shared" si="8"/>
        <v>10358356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22000000000</v>
      </c>
      <c r="H12" s="2">
        <f>IFERROR(INDEX(D12:G12,COUNT(D12:G12)),"")</f>
        <v>22000000000</v>
      </c>
      <c r="I12" s="2">
        <f t="shared" ref="I12:O12" si="9">IFERROR(INDEX(I51:I500,MATCH($C$12,$C$51:$C$500,0)),"")</f>
        <v>22000000000</v>
      </c>
      <c r="J12" s="2">
        <f t="shared" si="9"/>
        <v>23000000000</v>
      </c>
      <c r="K12" s="2">
        <f t="shared" si="9"/>
        <v>23000000000</v>
      </c>
      <c r="L12" s="2">
        <f t="shared" si="9"/>
        <v>23000000000</v>
      </c>
      <c r="M12" s="2">
        <f t="shared" si="9"/>
        <v>23000000000</v>
      </c>
      <c r="N12" s="2">
        <f t="shared" si="9"/>
        <v>22000000000</v>
      </c>
      <c r="O12" s="2">
        <f t="shared" si="9"/>
        <v>22000000000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22000000000</v>
      </c>
      <c r="H13" s="2">
        <f>IFERROR(INDEX(D13:G13,COUNT(D13:G13)),"")</f>
        <v>22000000000</v>
      </c>
      <c r="I13" s="2">
        <f t="shared" ref="I13:O13" si="10">IFERROR(INDEX(I51:I500,MATCH($C$13,$C$51:$C$500,0)),"")</f>
        <v>22000000000</v>
      </c>
      <c r="J13" s="2">
        <f t="shared" si="10"/>
        <v>24000000000</v>
      </c>
      <c r="K13" s="2">
        <f t="shared" si="10"/>
        <v>24000000000</v>
      </c>
      <c r="L13" s="2">
        <f t="shared" si="10"/>
        <v>24000000000</v>
      </c>
      <c r="M13" s="2">
        <f t="shared" si="10"/>
        <v>23000000000</v>
      </c>
      <c r="N13" s="2">
        <f t="shared" si="10"/>
        <v>22000000000</v>
      </c>
      <c r="O13" s="2">
        <f t="shared" si="10"/>
        <v>22000000000</v>
      </c>
    </row>
    <row r="14" spans="1:15" x14ac:dyDescent="0.35">
      <c r="C14" t="s">
        <v>26</v>
      </c>
      <c r="D14" s="2">
        <f>IFERROR(INDEX(D51:D500,MATCH($C$14,$C$51:$C$500,0)),"")</f>
        <v>-1211203971</v>
      </c>
      <c r="H14" s="2">
        <f>IFERROR(SUM(D14:G14)*(4/MAX(1,COUNT(D14:G14))),"")</f>
        <v>-4844815884</v>
      </c>
      <c r="I14" s="2">
        <f t="shared" ref="I14:O14" si="11">IFERROR(INDEX(I51:I500,MATCH($C$14,$C$51:$C$500,0)),"")</f>
        <v>-2412253589</v>
      </c>
      <c r="J14" s="2">
        <f t="shared" si="11"/>
        <v>-2444857768</v>
      </c>
      <c r="K14" s="2">
        <f t="shared" si="11"/>
        <v>-2186044356</v>
      </c>
      <c r="L14" s="2">
        <f t="shared" si="11"/>
        <v>-2285362528</v>
      </c>
      <c r="M14" s="2">
        <f t="shared" si="11"/>
        <v>-1271020004</v>
      </c>
      <c r="N14" s="2">
        <f t="shared" si="11"/>
        <v>0</v>
      </c>
      <c r="O14" s="2">
        <f t="shared" si="11"/>
        <v>0</v>
      </c>
    </row>
    <row r="15" spans="1:1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</row>
    <row r="16" spans="1:15" x14ac:dyDescent="0.35">
      <c r="C16" t="s">
        <v>28</v>
      </c>
      <c r="D16" s="2">
        <f>IFERROR(INDEX(D51:D500,MATCH($C$16,$C$51:$C$500,0)),"")</f>
        <v>-1183707869</v>
      </c>
      <c r="H16" s="2">
        <f>IFERROR(SUM(D16:G16)*(4/MAX(1,COUNT(D16:G16))),"")</f>
        <v>-4734831476</v>
      </c>
      <c r="I16" s="2">
        <f t="shared" ref="I16:O16" si="13">IFERROR(INDEX(I51:I500,MATCH($C$16,$C$51:$C$500,0)),"")</f>
        <v>-5347160261</v>
      </c>
      <c r="J16" s="2">
        <f t="shared" si="13"/>
        <v>-615308145</v>
      </c>
      <c r="K16" s="2">
        <f t="shared" si="13"/>
        <v>-1328869965</v>
      </c>
      <c r="L16" s="2">
        <f t="shared" si="13"/>
        <v>-2175613123</v>
      </c>
      <c r="M16" s="2">
        <f t="shared" si="13"/>
        <v>-994745256</v>
      </c>
      <c r="N16" s="2">
        <f t="shared" si="13"/>
        <v>399939185</v>
      </c>
      <c r="O16" s="2">
        <f t="shared" si="13"/>
        <v>818303017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29700000000</v>
      </c>
      <c r="H20" s="2">
        <f t="shared" ref="H20:O20" ca="1" si="14">IFERROR(H21*H2,"")</f>
        <v>29700000000</v>
      </c>
      <c r="I20" s="2">
        <f t="shared" ca="1" si="14"/>
        <v>40500000000</v>
      </c>
      <c r="J20" s="2">
        <f t="shared" ca="1" si="14"/>
        <v>25200000000</v>
      </c>
      <c r="K20" s="2">
        <f t="shared" ca="1" si="14"/>
        <v>25200000000</v>
      </c>
      <c r="L20" s="2">
        <f t="shared" ca="1" si="14"/>
        <v>24030000000</v>
      </c>
      <c r="M20" s="2">
        <f t="shared" ca="1" si="14"/>
        <v>32040000000</v>
      </c>
      <c r="N20" s="2">
        <f t="shared" ca="1" si="14"/>
        <v>89000000000</v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900000000</v>
      </c>
      <c r="H21" s="2">
        <f>IFERROR(INDEX(D21:G21,COUNT(D21:G21)),"")</f>
        <v>900000000</v>
      </c>
      <c r="I21" s="2">
        <f t="shared" ref="I21:O21" si="15">IFERROR(INDEX(I51:I500,MATCH($C$7,$C$51:$C$500,0)),"")</f>
        <v>900000000</v>
      </c>
      <c r="J21" s="2">
        <f t="shared" si="15"/>
        <v>900000000</v>
      </c>
      <c r="K21" s="2">
        <f t="shared" si="15"/>
        <v>900000000</v>
      </c>
      <c r="L21" s="2">
        <f t="shared" si="15"/>
        <v>890000000</v>
      </c>
      <c r="M21" s="2">
        <f t="shared" si="15"/>
        <v>890000000</v>
      </c>
      <c r="N21" s="2">
        <f t="shared" si="15"/>
        <v>890000000</v>
      </c>
      <c r="O21" s="2">
        <f t="shared" si="15"/>
        <v>890000000</v>
      </c>
    </row>
    <row r="23" spans="1:15" x14ac:dyDescent="0.35">
      <c r="B23" t="s">
        <v>43</v>
      </c>
      <c r="C23" t="s">
        <v>44</v>
      </c>
      <c r="D23" s="3">
        <f>IFERROR(D5/D6*100,"")</f>
        <v>-2.3318279467257237</v>
      </c>
      <c r="H23" s="3">
        <f t="shared" ref="H23:O23" si="16">IFERROR(H5/H6*100,"")</f>
        <v>-9.3273117869028948</v>
      </c>
      <c r="I23" s="3">
        <f t="shared" si="16"/>
        <v>-10.05482802043656</v>
      </c>
      <c r="J23" s="3">
        <f t="shared" si="16"/>
        <v>-1.0450521721739288</v>
      </c>
      <c r="K23" s="3">
        <f t="shared" si="16"/>
        <v>-2.2115325520890021</v>
      </c>
      <c r="L23" s="3">
        <f t="shared" si="16"/>
        <v>-3.5818235115240689</v>
      </c>
      <c r="M23" s="3">
        <f t="shared" si="16"/>
        <v>-1.5909090217211164</v>
      </c>
      <c r="N23" s="3">
        <f t="shared" si="16"/>
        <v>0.71425952659330205</v>
      </c>
      <c r="O23" s="3">
        <f t="shared" si="16"/>
        <v>2.3013263407316029</v>
      </c>
    </row>
    <row r="24" spans="1:15" x14ac:dyDescent="0.35">
      <c r="C24" t="s">
        <v>45</v>
      </c>
      <c r="D24" s="4">
        <f>IFERROR(_xlfn.RRI(5,I23,D23),"")</f>
        <v>-0.25344059455398349</v>
      </c>
      <c r="H24" s="4">
        <f t="shared" ref="H24:O24" si="17">IFERROR(_xlfn.RRI(5,M23,H23),"")</f>
        <v>0.42436807125252041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-1.32</v>
      </c>
      <c r="H25" s="3">
        <f>IFERROR(INDEX(D25:G25,COUNT(D25:G25)),"")</f>
        <v>-1.32</v>
      </c>
      <c r="I25" s="3">
        <f t="shared" ref="I25:O25" si="18">IFERROR(INDEX(I51:I500,MATCH($C$25,$C$51:$C$500,0)),"")</f>
        <v>-5.96</v>
      </c>
      <c r="J25" s="3">
        <f t="shared" si="18"/>
        <v>-0.69</v>
      </c>
      <c r="K25" s="3">
        <f t="shared" si="18"/>
        <v>-1.48</v>
      </c>
      <c r="L25" s="3">
        <f t="shared" si="18"/>
        <v>-2.44</v>
      </c>
      <c r="M25" s="3">
        <f t="shared" si="18"/>
        <v>-1.1100000000000001</v>
      </c>
      <c r="N25" s="3">
        <f t="shared" si="18"/>
        <v>0.45</v>
      </c>
      <c r="O25" s="3">
        <f t="shared" si="18"/>
        <v>0.92</v>
      </c>
    </row>
    <row r="26" spans="1:15" x14ac:dyDescent="0.35">
      <c r="C26" t="s">
        <v>48</v>
      </c>
      <c r="D26" s="4">
        <f>IFERROR(_xlfn.RRI(5,I25,D25),"")</f>
        <v>-0.26028311135218773</v>
      </c>
      <c r="H26" s="4">
        <f t="shared" ref="H26:O26" si="19">IFERROR(_xlfn.RRI(5,M25,H25),"")</f>
        <v>3.5261802757145189E-2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6.9122892188888887</v>
      </c>
      <c r="H27" s="3">
        <f t="shared" ref="H27:O27" si="20">IFERROR(H4/H21,"")</f>
        <v>27.649156875555555</v>
      </c>
      <c r="I27" s="3">
        <f t="shared" si="20"/>
        <v>14.11209073</v>
      </c>
      <c r="J27" s="3">
        <f t="shared" si="20"/>
        <v>16.149724813333332</v>
      </c>
      <c r="K27" s="3">
        <f t="shared" si="20"/>
        <v>13.742717361111112</v>
      </c>
      <c r="L27" s="3">
        <f t="shared" si="20"/>
        <v>12.239335671910112</v>
      </c>
      <c r="M27" s="3">
        <f t="shared" si="20"/>
        <v>7.4053376887640452</v>
      </c>
      <c r="N27" s="3">
        <f t="shared" si="20"/>
        <v>4.256354994382022</v>
      </c>
      <c r="O27" s="3">
        <f t="shared" si="20"/>
        <v>5.149750947191011</v>
      </c>
    </row>
    <row r="28" spans="1:15" x14ac:dyDescent="0.35">
      <c r="C28" t="s">
        <v>50</v>
      </c>
      <c r="D28" s="4">
        <f>IFERROR(_xlfn.RRI(5,I27,D27),"")</f>
        <v>-0.13302593052082978</v>
      </c>
      <c r="H28" s="4">
        <f t="shared" ref="H28:O28" si="21">IFERROR(_xlfn.RRI(5,M27,H27),"")</f>
        <v>0.30144975214009184</v>
      </c>
      <c r="I28" s="4">
        <f t="shared" si="21"/>
        <v>0.27089802123549545</v>
      </c>
      <c r="J28" s="4">
        <f t="shared" si="21"/>
        <v>0.25682780488797352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-0.77852348993288589</v>
      </c>
      <c r="I29" s="4">
        <f t="shared" si="22"/>
        <v>7.63768115942029</v>
      </c>
      <c r="J29" s="4">
        <f t="shared" si="22"/>
        <v>-0.53378378378378377</v>
      </c>
      <c r="K29" s="4">
        <f t="shared" si="22"/>
        <v>-0.39344262295081966</v>
      </c>
      <c r="L29" s="4">
        <f t="shared" si="22"/>
        <v>1.198198198198198</v>
      </c>
      <c r="M29" s="4">
        <f t="shared" si="22"/>
        <v>-3.4666666666666668</v>
      </c>
      <c r="N29" s="4">
        <f t="shared" si="22"/>
        <v>-0.51086956521739135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0.95925305502592628</v>
      </c>
      <c r="I30" s="4">
        <f t="shared" si="23"/>
        <v>-0.12617144297412711</v>
      </c>
      <c r="J30" s="4">
        <f t="shared" si="23"/>
        <v>0.17514785387593912</v>
      </c>
      <c r="K30" s="4">
        <f t="shared" si="23"/>
        <v>0.12283196813135337</v>
      </c>
      <c r="L30" s="4">
        <f t="shared" si="23"/>
        <v>0.65277212009934193</v>
      </c>
      <c r="M30" s="4">
        <f t="shared" si="23"/>
        <v>0.73983084083408845</v>
      </c>
      <c r="N30" s="4">
        <f t="shared" si="23"/>
        <v>-0.17348333190681808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60.12</v>
      </c>
      <c r="H32" s="3">
        <f>IFERROR(INDEX(D32:G32,COUNT(D32:G32)),"")</f>
        <v>60.12</v>
      </c>
      <c r="I32" s="3">
        <f t="shared" ref="I32:O32" si="24">IFERROR(INDEX(I51:I500,MATCH($C$32,$C$51:$C$500,0)),"")</f>
        <v>60.12</v>
      </c>
      <c r="J32" s="3">
        <f t="shared" si="24"/>
        <v>66.16</v>
      </c>
      <c r="K32" s="3">
        <f t="shared" si="24"/>
        <v>66.86</v>
      </c>
      <c r="L32" s="3">
        <f t="shared" si="24"/>
        <v>68.28</v>
      </c>
      <c r="M32" s="3">
        <f t="shared" si="24"/>
        <v>70.73</v>
      </c>
      <c r="N32" s="3">
        <f t="shared" si="24"/>
        <v>71.849999999999994</v>
      </c>
      <c r="O32" s="3">
        <f t="shared" si="24"/>
        <v>39.82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0.75</v>
      </c>
      <c r="H33" s="3">
        <f>IFERROR(INDEX(D33:G33,COUNT(D33:G33)),"")</f>
        <v>0.75</v>
      </c>
      <c r="I33" s="3">
        <f t="shared" ref="I33:O33" si="25">IFERROR(INDEX(I51:I500,MATCH($C$33,$C$51:$C$500,0)),"")</f>
        <v>0.75</v>
      </c>
      <c r="J33" s="3">
        <f t="shared" si="25"/>
        <v>0.42</v>
      </c>
      <c r="K33" s="3">
        <f t="shared" si="25"/>
        <v>0.42</v>
      </c>
      <c r="L33" s="3">
        <f t="shared" si="25"/>
        <v>0.4</v>
      </c>
      <c r="M33" s="3">
        <f t="shared" si="25"/>
        <v>0.51</v>
      </c>
      <c r="N33" s="3">
        <f t="shared" si="25"/>
        <v>1.39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-34.090000000000003</v>
      </c>
      <c r="H34" s="3">
        <f>IFERROR(INDEX(D34:G34,COUNT(D34:G34)),"")</f>
        <v>-34.090000000000003</v>
      </c>
      <c r="I34" s="3">
        <f t="shared" ref="I34:O34" si="26">IFERROR(INDEX(I51:I500,MATCH($C$34,$C$51:$C$500,0)),"")</f>
        <v>-7.55</v>
      </c>
      <c r="J34" s="3">
        <f t="shared" si="26"/>
        <v>-40.58</v>
      </c>
      <c r="K34" s="3">
        <f t="shared" si="26"/>
        <v>-18.920000000000002</v>
      </c>
      <c r="L34" s="3">
        <f t="shared" si="26"/>
        <v>-11.07</v>
      </c>
      <c r="M34" s="3">
        <f t="shared" si="26"/>
        <v>-32.43</v>
      </c>
      <c r="N34" s="3">
        <f t="shared" si="26"/>
        <v>222.22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6.49</v>
      </c>
      <c r="H35" s="3">
        <f>IFERROR(INDEX(D35:G35,COUNT(D35:G35)),"")</f>
        <v>6.49</v>
      </c>
      <c r="I35" s="3">
        <f t="shared" ref="I35:O35" si="27">IFERROR(INDEX(I51:I500,MATCH($C$35,$C$51:$C$500,0)),"")</f>
        <v>3.18</v>
      </c>
      <c r="J35" s="3">
        <f t="shared" si="27"/>
        <v>1.73</v>
      </c>
      <c r="K35" s="3">
        <f t="shared" si="27"/>
        <v>2.0299999999999998</v>
      </c>
      <c r="L35" s="3">
        <f t="shared" si="27"/>
        <v>2.21</v>
      </c>
      <c r="M35" s="3">
        <f t="shared" si="27"/>
        <v>4.88</v>
      </c>
      <c r="N35" s="3">
        <f t="shared" si="27"/>
        <v>23.57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x14ac:dyDescent="0.35">
      <c r="D50" t="s">
        <v>70</v>
      </c>
      <c r="E50" t="s">
        <v>72</v>
      </c>
      <c r="F50" t="s">
        <v>360</v>
      </c>
      <c r="G50" t="s">
        <v>719</v>
      </c>
      <c r="H50" t="s">
        <v>361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6221060297</v>
      </c>
      <c r="E51" s="5">
        <v>6479821360</v>
      </c>
      <c r="F51" s="5">
        <v>8335761365</v>
      </c>
      <c r="G51" s="5">
        <v>6198990967</v>
      </c>
      <c r="I51" s="5">
        <v>12700881657</v>
      </c>
      <c r="J51" s="5">
        <v>14534752332</v>
      </c>
      <c r="K51" s="5">
        <v>12368445625</v>
      </c>
      <c r="L51" s="5">
        <v>10893008748</v>
      </c>
      <c r="M51" s="5">
        <v>6590750543</v>
      </c>
      <c r="N51" s="5">
        <v>3788155945</v>
      </c>
      <c r="O51" s="5">
        <v>4583278343</v>
      </c>
    </row>
    <row r="52" spans="2:15" x14ac:dyDescent="0.35">
      <c r="C52" t="s">
        <v>75</v>
      </c>
      <c r="D52" s="5">
        <v>-5474576272</v>
      </c>
      <c r="E52" s="5">
        <v>-4887513571</v>
      </c>
      <c r="F52" s="5">
        <v>-6198758415</v>
      </c>
      <c r="G52" s="5">
        <v>-4767760298</v>
      </c>
      <c r="I52" s="5">
        <v>-10362089843</v>
      </c>
      <c r="J52" s="5">
        <v>-10966518713</v>
      </c>
      <c r="K52" s="5">
        <v>-10089742369</v>
      </c>
      <c r="L52" s="5">
        <v>-8981738262</v>
      </c>
      <c r="M52" s="5">
        <v>-5098494404</v>
      </c>
      <c r="N52" s="5">
        <v>-3113575792</v>
      </c>
      <c r="O52" s="5">
        <v>-3289166916</v>
      </c>
    </row>
    <row r="53" spans="2:15" x14ac:dyDescent="0.35">
      <c r="C53" t="s">
        <v>76</v>
      </c>
      <c r="D53" s="5">
        <v>746484025</v>
      </c>
      <c r="E53" s="5">
        <v>1592307789</v>
      </c>
      <c r="F53" s="5">
        <v>2137002950</v>
      </c>
      <c r="G53" s="5">
        <v>1431230669</v>
      </c>
      <c r="I53" s="5">
        <v>2338791814</v>
      </c>
      <c r="J53" s="5">
        <v>3568233619</v>
      </c>
      <c r="K53" s="5">
        <v>2278703256</v>
      </c>
      <c r="L53" s="5">
        <v>1911270486</v>
      </c>
      <c r="M53" s="5">
        <v>1492256139</v>
      </c>
      <c r="N53" s="5">
        <v>674580153</v>
      </c>
      <c r="O53" s="5">
        <v>1294111427</v>
      </c>
    </row>
    <row r="54" spans="2:15" x14ac:dyDescent="0.35">
      <c r="C54" t="s">
        <v>77</v>
      </c>
      <c r="D54" s="5">
        <v>-720459477</v>
      </c>
      <c r="E54" s="5">
        <v>-4554710563</v>
      </c>
      <c r="F54" s="5">
        <v>-1058589805</v>
      </c>
      <c r="G54" s="5">
        <v>-683490165</v>
      </c>
      <c r="I54" s="5">
        <v>-5275170040</v>
      </c>
      <c r="J54" s="5">
        <v>-1742079970</v>
      </c>
      <c r="K54" s="5">
        <v>-1421528865</v>
      </c>
      <c r="L54" s="5">
        <v>-1801521081</v>
      </c>
      <c r="M54" s="5">
        <v>-1215981391</v>
      </c>
      <c r="N54" s="5">
        <v>-274640968</v>
      </c>
      <c r="O54" s="5">
        <v>-475808410</v>
      </c>
    </row>
    <row r="55" spans="2:15" x14ac:dyDescent="0.35">
      <c r="C55" t="s">
        <v>79</v>
      </c>
      <c r="D55" s="5">
        <v>-756594900</v>
      </c>
      <c r="E55" s="5">
        <v>-1092972401</v>
      </c>
      <c r="F55" s="5">
        <v>-1098250637</v>
      </c>
      <c r="G55" s="5">
        <v>-731429371</v>
      </c>
      <c r="I55" s="5">
        <v>-1849567301</v>
      </c>
      <c r="J55" s="5">
        <v>-1829680008</v>
      </c>
      <c r="K55" s="5">
        <v>-1851216871</v>
      </c>
      <c r="L55" s="5">
        <v>-2105010291</v>
      </c>
      <c r="M55" s="5">
        <v>-1551669010</v>
      </c>
      <c r="N55" s="5">
        <v>-818219658</v>
      </c>
      <c r="O55" s="5">
        <v>-1081259609</v>
      </c>
    </row>
    <row r="56" spans="2:15" x14ac:dyDescent="0.35">
      <c r="C56" t="s">
        <v>80</v>
      </c>
      <c r="D56" s="5">
        <v>1471554</v>
      </c>
      <c r="F56" s="5">
        <v>3395974</v>
      </c>
      <c r="I56" s="5">
        <v>1471554</v>
      </c>
      <c r="J56" s="5">
        <v>3395974</v>
      </c>
    </row>
    <row r="57" spans="2:15" x14ac:dyDescent="0.35">
      <c r="C57" t="s">
        <v>81</v>
      </c>
      <c r="D57" s="5">
        <v>26024548</v>
      </c>
      <c r="E57" s="5">
        <v>-2962402774</v>
      </c>
      <c r="F57" s="5">
        <v>1078413145</v>
      </c>
      <c r="G57" s="5">
        <v>747740504</v>
      </c>
      <c r="I57" s="5">
        <v>-2936378226</v>
      </c>
      <c r="J57" s="5">
        <v>1826153649</v>
      </c>
      <c r="K57" s="5">
        <v>857174391</v>
      </c>
      <c r="L57" s="5">
        <v>109749405</v>
      </c>
      <c r="M57" s="5">
        <v>276274748</v>
      </c>
      <c r="N57" s="5">
        <v>399939185</v>
      </c>
      <c r="O57" s="5">
        <v>818303017</v>
      </c>
    </row>
    <row r="58" spans="2:15" x14ac:dyDescent="0.35">
      <c r="C58" t="s">
        <v>82</v>
      </c>
      <c r="D58" s="5">
        <v>-1209732417</v>
      </c>
      <c r="E58" s="5">
        <v>-1201049618</v>
      </c>
      <c r="F58" s="5">
        <v>-1355929884</v>
      </c>
      <c r="G58" s="5">
        <v>-1085531910</v>
      </c>
      <c r="I58" s="5">
        <v>-2410782035</v>
      </c>
      <c r="J58" s="5">
        <v>-2441461794</v>
      </c>
      <c r="K58" s="5">
        <v>-2186044356</v>
      </c>
      <c r="L58" s="5">
        <v>-2285362528</v>
      </c>
      <c r="M58" s="5">
        <v>-1271020004</v>
      </c>
    </row>
    <row r="59" spans="2:15" x14ac:dyDescent="0.35">
      <c r="C59" t="s">
        <v>26</v>
      </c>
      <c r="D59" s="5">
        <v>-1211203971</v>
      </c>
      <c r="E59" s="5">
        <v>-1201049618</v>
      </c>
      <c r="F59" s="5">
        <v>-1359325858</v>
      </c>
      <c r="G59" s="5">
        <v>-1085531910</v>
      </c>
      <c r="I59" s="5">
        <v>-2412253589</v>
      </c>
      <c r="J59" s="5">
        <v>-2444857768</v>
      </c>
      <c r="K59" s="5">
        <v>-2186044356</v>
      </c>
      <c r="L59" s="5">
        <v>-2285362528</v>
      </c>
      <c r="M59" s="5">
        <v>-1271020004</v>
      </c>
    </row>
    <row r="60" spans="2:15" x14ac:dyDescent="0.35">
      <c r="C60" t="s">
        <v>84</v>
      </c>
      <c r="D60" s="5">
        <v>-1209732417</v>
      </c>
      <c r="E60" s="5">
        <v>-1201049618</v>
      </c>
      <c r="F60" s="5">
        <v>-1355929884</v>
      </c>
      <c r="G60" s="5">
        <v>-1085531910</v>
      </c>
      <c r="I60" s="5">
        <v>-2410782035</v>
      </c>
      <c r="J60" s="5">
        <v>-2441461794</v>
      </c>
      <c r="K60" s="5">
        <v>-2186044356</v>
      </c>
      <c r="L60" s="5">
        <v>-2285362528</v>
      </c>
      <c r="M60" s="5">
        <v>-1271020004</v>
      </c>
    </row>
    <row r="61" spans="2:15" x14ac:dyDescent="0.35">
      <c r="C61" t="s">
        <v>28</v>
      </c>
      <c r="D61" s="5">
        <v>-1183707869</v>
      </c>
      <c r="E61" s="5">
        <v>-4163452392</v>
      </c>
      <c r="F61" s="5">
        <v>-277516739</v>
      </c>
      <c r="G61" s="5">
        <v>-337791406</v>
      </c>
      <c r="I61" s="5">
        <v>-5347160261</v>
      </c>
      <c r="J61" s="5">
        <v>-615308145</v>
      </c>
      <c r="K61" s="5">
        <v>-1328869965</v>
      </c>
      <c r="L61" s="5">
        <v>-2175613123</v>
      </c>
      <c r="M61" s="5">
        <v>-994745256</v>
      </c>
      <c r="N61" s="5">
        <v>399939185</v>
      </c>
      <c r="O61" s="5">
        <v>818303017</v>
      </c>
    </row>
    <row r="62" spans="2:15" x14ac:dyDescent="0.35">
      <c r="C62" t="s">
        <v>27</v>
      </c>
    </row>
    <row r="63" spans="2:15" x14ac:dyDescent="0.35">
      <c r="C63" t="s">
        <v>91</v>
      </c>
      <c r="D63" s="5">
        <v>-1183707869</v>
      </c>
      <c r="E63" s="5">
        <v>-4163452392</v>
      </c>
      <c r="F63" s="5">
        <v>-277516739</v>
      </c>
      <c r="G63" s="5">
        <v>-337791406</v>
      </c>
      <c r="I63" s="5">
        <v>-5347160261</v>
      </c>
      <c r="J63" s="5">
        <v>-615308145</v>
      </c>
      <c r="K63" s="5">
        <v>-1328869965</v>
      </c>
      <c r="L63" s="5">
        <v>-2175613123</v>
      </c>
      <c r="M63" s="5">
        <v>-994745256</v>
      </c>
      <c r="N63" s="5">
        <v>399939185</v>
      </c>
      <c r="O63" s="5">
        <v>818303017</v>
      </c>
    </row>
    <row r="64" spans="2:15" x14ac:dyDescent="0.35">
      <c r="C64" t="s">
        <v>92</v>
      </c>
      <c r="D64" s="5">
        <v>-73375460</v>
      </c>
      <c r="F64" s="5">
        <v>-4724614</v>
      </c>
      <c r="I64" s="5">
        <v>-73375460</v>
      </c>
      <c r="J64" s="5">
        <v>-4724614</v>
      </c>
      <c r="K64" s="5">
        <v>3048481</v>
      </c>
      <c r="L64" s="5">
        <v>-8169413</v>
      </c>
      <c r="M64" s="5">
        <v>-9936229</v>
      </c>
      <c r="N64" s="5">
        <v>58301813</v>
      </c>
    </row>
    <row r="65" spans="2:15" x14ac:dyDescent="0.35">
      <c r="C65" t="s">
        <v>93</v>
      </c>
      <c r="D65" s="5">
        <v>-1257083329</v>
      </c>
      <c r="E65" s="5">
        <v>-4163452392</v>
      </c>
      <c r="F65" s="5">
        <v>-282241353</v>
      </c>
      <c r="G65" s="5">
        <v>-337791406</v>
      </c>
      <c r="I65" s="5">
        <v>-5420535721</v>
      </c>
      <c r="J65" s="5">
        <v>-620032759</v>
      </c>
      <c r="K65" s="5">
        <v>-1325821484</v>
      </c>
      <c r="L65" s="5">
        <v>-2183782536</v>
      </c>
      <c r="M65" s="5">
        <v>-1004681485</v>
      </c>
      <c r="N65" s="5">
        <v>458240998</v>
      </c>
      <c r="O65" s="5">
        <v>818303017</v>
      </c>
    </row>
    <row r="66" spans="2:15" x14ac:dyDescent="0.35">
      <c r="C66" t="s">
        <v>94</v>
      </c>
      <c r="D66" s="5">
        <v>-1183707869</v>
      </c>
      <c r="E66" s="5">
        <v>-4163452392</v>
      </c>
      <c r="F66" s="5">
        <v>-277516739</v>
      </c>
      <c r="G66" s="5">
        <v>-337791406</v>
      </c>
      <c r="I66" s="5">
        <v>-5347160261</v>
      </c>
      <c r="J66" s="5">
        <v>-615308145</v>
      </c>
      <c r="K66" s="5">
        <v>-1328869965</v>
      </c>
      <c r="L66" s="5">
        <v>-2175613123</v>
      </c>
      <c r="M66" s="5">
        <v>-994745256</v>
      </c>
      <c r="N66" s="5">
        <v>399939185</v>
      </c>
      <c r="O66" s="5">
        <v>818303017</v>
      </c>
    </row>
    <row r="67" spans="2:15" x14ac:dyDescent="0.35">
      <c r="C67" t="s">
        <v>7</v>
      </c>
      <c r="D67" s="5">
        <v>-1257083329</v>
      </c>
      <c r="E67" s="5">
        <v>-4163452392</v>
      </c>
      <c r="F67" s="5">
        <v>-282241353</v>
      </c>
      <c r="G67" s="5">
        <v>-337791406</v>
      </c>
      <c r="I67" s="5">
        <v>-5420535721</v>
      </c>
      <c r="J67" s="5">
        <v>-620032759</v>
      </c>
      <c r="K67" s="5">
        <v>-1325821484</v>
      </c>
      <c r="L67" s="5">
        <v>-2183782536</v>
      </c>
      <c r="M67" s="5">
        <v>-1004681485</v>
      </c>
      <c r="N67" s="5">
        <v>458240998</v>
      </c>
      <c r="O67" s="5">
        <v>818303017</v>
      </c>
    </row>
    <row r="68" spans="2:15" x14ac:dyDescent="0.35">
      <c r="C68" t="s">
        <v>429</v>
      </c>
    </row>
    <row r="69" spans="2:15" x14ac:dyDescent="0.35">
      <c r="C69" t="s">
        <v>95</v>
      </c>
      <c r="D69" s="5">
        <v>-1183707869</v>
      </c>
      <c r="E69" s="5">
        <v>-4163452392</v>
      </c>
      <c r="F69" s="5">
        <v>-277516739</v>
      </c>
      <c r="G69" s="5">
        <v>-337791406</v>
      </c>
      <c r="I69" s="5">
        <v>-5347160261</v>
      </c>
      <c r="J69" s="5">
        <v>-615308145</v>
      </c>
      <c r="K69" s="5">
        <v>-1328869965</v>
      </c>
      <c r="L69" s="5">
        <v>-2175613123</v>
      </c>
      <c r="M69" s="5">
        <v>-994745256</v>
      </c>
      <c r="N69" s="5">
        <v>399939185</v>
      </c>
      <c r="O69" s="5">
        <v>818303017</v>
      </c>
    </row>
    <row r="70" spans="2:15" x14ac:dyDescent="0.35">
      <c r="C70" t="s">
        <v>96</v>
      </c>
      <c r="D70" s="5">
        <v>-1257083329</v>
      </c>
      <c r="E70" s="5">
        <v>-4163452392</v>
      </c>
      <c r="F70" s="5">
        <v>-282241353</v>
      </c>
      <c r="G70" s="5">
        <v>-337791406</v>
      </c>
      <c r="I70" s="5">
        <v>-5420535721</v>
      </c>
      <c r="J70" s="5">
        <v>-620032759</v>
      </c>
      <c r="K70" s="5">
        <v>-1325821484</v>
      </c>
      <c r="L70" s="5">
        <v>-2183782536</v>
      </c>
      <c r="M70" s="5">
        <v>-1004681485</v>
      </c>
      <c r="N70" s="5">
        <v>458240998</v>
      </c>
      <c r="O70" s="5">
        <v>818303017</v>
      </c>
    </row>
    <row r="71" spans="2:15" x14ac:dyDescent="0.35">
      <c r="C71" t="s">
        <v>97</v>
      </c>
      <c r="D71" s="5">
        <v>-1257083329</v>
      </c>
      <c r="E71" s="5">
        <v>-4163452392</v>
      </c>
      <c r="F71" s="5">
        <v>-282241353</v>
      </c>
      <c r="G71" s="5">
        <v>-337791406</v>
      </c>
      <c r="I71" s="5">
        <v>-5420535721</v>
      </c>
      <c r="J71" s="5">
        <v>-620032759</v>
      </c>
      <c r="K71" s="5">
        <v>-1325821484</v>
      </c>
      <c r="L71" s="5">
        <v>-2183782536</v>
      </c>
      <c r="M71" s="5">
        <v>-1004681485</v>
      </c>
      <c r="N71" s="5">
        <v>458240998</v>
      </c>
      <c r="O71" s="5">
        <v>818303017</v>
      </c>
    </row>
    <row r="73" spans="2:15" x14ac:dyDescent="0.35">
      <c r="B73" t="s">
        <v>98</v>
      </c>
      <c r="C73" t="s">
        <v>99</v>
      </c>
    </row>
    <row r="74" spans="2:15" x14ac:dyDescent="0.35">
      <c r="C74" t="s">
        <v>100</v>
      </c>
    </row>
    <row r="75" spans="2:15" x14ac:dyDescent="0.35">
      <c r="C75" t="s">
        <v>19</v>
      </c>
      <c r="D75" s="5">
        <v>267606401</v>
      </c>
      <c r="E75" s="5">
        <v>62464462</v>
      </c>
      <c r="F75" s="5">
        <v>517067106</v>
      </c>
      <c r="G75" s="5">
        <v>281540793</v>
      </c>
      <c r="I75" s="5">
        <v>267606401</v>
      </c>
      <c r="J75" s="5">
        <v>517067106</v>
      </c>
      <c r="K75" s="5">
        <v>539516597</v>
      </c>
      <c r="L75" s="5">
        <v>1100026237</v>
      </c>
      <c r="M75" s="5">
        <v>112910299</v>
      </c>
      <c r="N75" s="5">
        <v>70098830</v>
      </c>
      <c r="O75" s="5">
        <v>10358356</v>
      </c>
    </row>
    <row r="76" spans="2:15" x14ac:dyDescent="0.35">
      <c r="C76" t="s">
        <v>101</v>
      </c>
      <c r="D76" s="5">
        <v>492047350</v>
      </c>
      <c r="E76" s="5">
        <v>438618206</v>
      </c>
      <c r="F76" s="5">
        <v>777186122</v>
      </c>
      <c r="G76" s="5">
        <v>564063688</v>
      </c>
      <c r="I76" s="5">
        <v>492047350</v>
      </c>
      <c r="J76" s="5">
        <v>777186122</v>
      </c>
      <c r="K76" s="5">
        <v>768870154</v>
      </c>
      <c r="L76" s="5">
        <v>380652096</v>
      </c>
    </row>
    <row r="77" spans="2:15" x14ac:dyDescent="0.35">
      <c r="C77" t="s">
        <v>103</v>
      </c>
      <c r="D77" s="5">
        <v>2430362422</v>
      </c>
      <c r="E77" s="5">
        <v>1773080843</v>
      </c>
      <c r="F77" s="5">
        <v>1713368861</v>
      </c>
      <c r="G77" s="5">
        <v>1815116758</v>
      </c>
      <c r="I77" s="5">
        <v>2430362422</v>
      </c>
      <c r="J77" s="5">
        <v>1713368861</v>
      </c>
      <c r="K77" s="5">
        <v>1902319982</v>
      </c>
      <c r="L77" s="5">
        <v>1329136234</v>
      </c>
      <c r="M77" s="5">
        <v>122672119</v>
      </c>
      <c r="N77" s="5">
        <v>920978033</v>
      </c>
      <c r="O77" s="5">
        <v>75000000</v>
      </c>
    </row>
    <row r="78" spans="2:15" x14ac:dyDescent="0.35">
      <c r="C78" t="s">
        <v>104</v>
      </c>
      <c r="D78" s="5">
        <v>492047350</v>
      </c>
      <c r="E78" s="5">
        <v>438618206</v>
      </c>
      <c r="F78" s="5">
        <v>777186122</v>
      </c>
      <c r="G78" s="5">
        <v>564063688</v>
      </c>
      <c r="I78" s="5">
        <v>492047350</v>
      </c>
      <c r="J78" s="5">
        <v>777186122</v>
      </c>
      <c r="K78" s="5">
        <v>768870154</v>
      </c>
      <c r="L78" s="5">
        <v>380652096</v>
      </c>
    </row>
    <row r="79" spans="2:15" x14ac:dyDescent="0.35">
      <c r="C79" t="s">
        <v>105</v>
      </c>
      <c r="D79" s="5">
        <v>543621248</v>
      </c>
      <c r="E79" s="5">
        <v>738370143</v>
      </c>
      <c r="F79" s="5">
        <v>1223288533</v>
      </c>
      <c r="G79" s="5">
        <v>18350000</v>
      </c>
      <c r="I79" s="5">
        <v>543621248</v>
      </c>
      <c r="J79" s="5">
        <v>1223288533</v>
      </c>
      <c r="K79" s="5">
        <v>11999000</v>
      </c>
      <c r="L79" s="5">
        <v>12972392</v>
      </c>
      <c r="O79" s="5">
        <v>200000000</v>
      </c>
    </row>
    <row r="80" spans="2:15" x14ac:dyDescent="0.35">
      <c r="C80" t="s">
        <v>102</v>
      </c>
    </row>
    <row r="81" spans="3:15" x14ac:dyDescent="0.35">
      <c r="C81" t="s">
        <v>106</v>
      </c>
      <c r="D81" s="5">
        <v>543621248</v>
      </c>
      <c r="E81" s="5">
        <v>738370143</v>
      </c>
      <c r="F81" s="5">
        <v>1223288533</v>
      </c>
      <c r="G81" s="5">
        <v>18350000</v>
      </c>
      <c r="I81" s="5">
        <v>543621248</v>
      </c>
      <c r="J81" s="5">
        <v>1223288533</v>
      </c>
      <c r="K81" s="5">
        <v>11999000</v>
      </c>
      <c r="L81" s="5">
        <v>12972392</v>
      </c>
      <c r="O81" s="5">
        <v>200000000</v>
      </c>
    </row>
    <row r="82" spans="3:15" x14ac:dyDescent="0.35">
      <c r="C82" t="s">
        <v>108</v>
      </c>
      <c r="D82" s="5">
        <v>955671238</v>
      </c>
      <c r="E82" s="5">
        <v>1169141961</v>
      </c>
      <c r="F82" s="5">
        <v>1006630387</v>
      </c>
      <c r="G82" s="5">
        <v>1075122559</v>
      </c>
      <c r="I82" s="5">
        <v>955671238</v>
      </c>
      <c r="J82" s="5">
        <v>1006630387</v>
      </c>
      <c r="K82" s="5">
        <v>945122559</v>
      </c>
      <c r="L82" s="5">
        <v>937757326</v>
      </c>
    </row>
    <row r="83" spans="3:15" x14ac:dyDescent="0.35">
      <c r="C83" t="s">
        <v>80</v>
      </c>
      <c r="D83" s="5">
        <v>-34855422</v>
      </c>
      <c r="E83" s="5">
        <v>38520038</v>
      </c>
      <c r="F83" s="5">
        <v>38520038</v>
      </c>
      <c r="G83" s="5">
        <v>43244652</v>
      </c>
      <c r="I83" s="5">
        <v>-34855422</v>
      </c>
      <c r="J83" s="5">
        <v>38520038</v>
      </c>
      <c r="K83" s="5">
        <v>43244652</v>
      </c>
      <c r="L83" s="5">
        <v>40196171</v>
      </c>
      <c r="M83" s="5">
        <v>48365584</v>
      </c>
      <c r="N83" s="5">
        <v>58301813</v>
      </c>
    </row>
    <row r="84" spans="3:15" x14ac:dyDescent="0.35">
      <c r="C84" t="s">
        <v>109</v>
      </c>
      <c r="D84" s="5">
        <v>1900431838</v>
      </c>
      <c r="E84" s="5">
        <v>2011585212</v>
      </c>
      <c r="F84" s="5">
        <v>3378672776</v>
      </c>
      <c r="G84" s="5">
        <v>1856043761</v>
      </c>
      <c r="I84" s="5">
        <v>1900431838</v>
      </c>
      <c r="J84" s="5">
        <v>3378672776</v>
      </c>
      <c r="K84" s="5">
        <v>2239628760</v>
      </c>
      <c r="L84" s="5">
        <v>2046938131</v>
      </c>
      <c r="M84" s="5">
        <v>909569449</v>
      </c>
      <c r="N84" s="5">
        <v>852701739</v>
      </c>
      <c r="O84" s="5">
        <v>950091671</v>
      </c>
    </row>
    <row r="85" spans="3:15" x14ac:dyDescent="0.35">
      <c r="C85" t="s">
        <v>110</v>
      </c>
    </row>
    <row r="86" spans="3:15" x14ac:dyDescent="0.35">
      <c r="C86" t="s">
        <v>112</v>
      </c>
      <c r="D86" s="5">
        <v>56002964213</v>
      </c>
      <c r="E86" s="5">
        <v>56946223247</v>
      </c>
      <c r="F86" s="5">
        <v>81766465209</v>
      </c>
      <c r="G86" s="5">
        <v>82594090981</v>
      </c>
      <c r="I86" s="5">
        <v>56002964213</v>
      </c>
      <c r="J86" s="5">
        <v>81766465209</v>
      </c>
      <c r="K86" s="5">
        <v>83453394997</v>
      </c>
      <c r="L86" s="5">
        <v>84852689522</v>
      </c>
      <c r="M86" s="5">
        <v>87157028619</v>
      </c>
      <c r="N86" s="5">
        <v>87075273943</v>
      </c>
      <c r="O86" s="5">
        <v>57777443861</v>
      </c>
    </row>
    <row r="87" spans="3:15" x14ac:dyDescent="0.35">
      <c r="C87" t="s">
        <v>115</v>
      </c>
      <c r="D87" s="5">
        <v>77813635451</v>
      </c>
      <c r="E87" s="5">
        <v>78977865208</v>
      </c>
      <c r="F87" s="5">
        <v>83133095596</v>
      </c>
      <c r="G87" s="5">
        <v>84036713540</v>
      </c>
      <c r="I87" s="5">
        <v>77813635451</v>
      </c>
      <c r="J87" s="5">
        <v>83133095596</v>
      </c>
      <c r="K87" s="5">
        <v>84773517556</v>
      </c>
      <c r="L87" s="5">
        <v>86180446848</v>
      </c>
      <c r="M87" s="5">
        <v>87562028619</v>
      </c>
      <c r="N87" s="5">
        <v>87495273943</v>
      </c>
      <c r="O87" s="5">
        <v>58212443861</v>
      </c>
    </row>
    <row r="88" spans="3:15" x14ac:dyDescent="0.35">
      <c r="C88" t="s">
        <v>116</v>
      </c>
      <c r="D88" s="5">
        <v>79714067289</v>
      </c>
      <c r="E88" s="5">
        <v>80989450420</v>
      </c>
      <c r="F88" s="5">
        <v>86511768372</v>
      </c>
      <c r="G88" s="5">
        <v>85892757301</v>
      </c>
      <c r="I88" s="5">
        <v>79714067289</v>
      </c>
      <c r="J88" s="5">
        <v>86511768372</v>
      </c>
      <c r="K88" s="5">
        <v>87013146316</v>
      </c>
      <c r="L88" s="5">
        <v>88227384979</v>
      </c>
      <c r="M88" s="5">
        <v>88471598068</v>
      </c>
      <c r="N88" s="5">
        <v>88347975682</v>
      </c>
      <c r="O88" s="5">
        <v>59162535532</v>
      </c>
    </row>
    <row r="89" spans="3:15" x14ac:dyDescent="0.35">
      <c r="C89" t="s">
        <v>117</v>
      </c>
    </row>
    <row r="90" spans="3:15" x14ac:dyDescent="0.35">
      <c r="C90" t="s">
        <v>118</v>
      </c>
    </row>
    <row r="91" spans="3:15" x14ac:dyDescent="0.35">
      <c r="C91" t="s">
        <v>119</v>
      </c>
      <c r="D91" s="5">
        <v>25441799868</v>
      </c>
      <c r="E91" s="5">
        <v>25576804536</v>
      </c>
      <c r="F91" s="5">
        <v>26935670096</v>
      </c>
      <c r="G91" s="5">
        <v>25092622065</v>
      </c>
      <c r="I91" s="5">
        <v>25441799868</v>
      </c>
      <c r="J91" s="5">
        <v>26935670096</v>
      </c>
      <c r="K91" s="5">
        <v>25260341077</v>
      </c>
      <c r="L91" s="5">
        <v>25172974221</v>
      </c>
      <c r="M91" s="5">
        <v>23920948278</v>
      </c>
      <c r="N91" s="5">
        <v>24088431618</v>
      </c>
      <c r="O91" s="5">
        <v>23558360397</v>
      </c>
    </row>
    <row r="92" spans="3:15" x14ac:dyDescent="0.35">
      <c r="C92" t="s">
        <v>121</v>
      </c>
    </row>
    <row r="93" spans="3:15" x14ac:dyDescent="0.35">
      <c r="C93" t="s">
        <v>1448</v>
      </c>
      <c r="D93" s="5">
        <v>2430362422</v>
      </c>
      <c r="E93" s="5">
        <v>1773080843</v>
      </c>
      <c r="F93" s="5">
        <v>1713368861</v>
      </c>
      <c r="G93" s="5">
        <v>1815116758</v>
      </c>
      <c r="I93" s="5">
        <v>2430362422</v>
      </c>
      <c r="J93" s="5">
        <v>1713368861</v>
      </c>
      <c r="K93" s="5">
        <v>1902319982</v>
      </c>
      <c r="L93" s="5">
        <v>1329136234</v>
      </c>
      <c r="M93" s="5">
        <v>122672119</v>
      </c>
      <c r="N93" s="5">
        <v>920978033</v>
      </c>
      <c r="O93" s="5">
        <v>75000000</v>
      </c>
    </row>
    <row r="94" spans="3:15" x14ac:dyDescent="0.35">
      <c r="C94" t="s">
        <v>123</v>
      </c>
      <c r="D94" s="5">
        <v>436046843</v>
      </c>
      <c r="E94" s="5">
        <v>216577049</v>
      </c>
      <c r="F94" s="5">
        <v>306435229</v>
      </c>
      <c r="G94" s="5">
        <v>243041715</v>
      </c>
      <c r="I94" s="5">
        <v>436046843</v>
      </c>
      <c r="J94" s="5">
        <v>306435229</v>
      </c>
      <c r="K94" s="5">
        <v>384523541</v>
      </c>
      <c r="L94" s="5">
        <v>573642576</v>
      </c>
      <c r="M94" s="5">
        <v>50447727</v>
      </c>
      <c r="N94" s="5">
        <v>60773420</v>
      </c>
      <c r="O94" s="5">
        <v>5243765</v>
      </c>
    </row>
    <row r="95" spans="3:15" x14ac:dyDescent="0.35">
      <c r="C95" t="s">
        <v>122</v>
      </c>
      <c r="D95" s="5">
        <v>167356974</v>
      </c>
      <c r="E95" s="5">
        <v>415341948</v>
      </c>
      <c r="F95" s="5">
        <v>1017389259</v>
      </c>
      <c r="G95" s="5">
        <v>757463592</v>
      </c>
      <c r="I95" s="5">
        <v>167356974</v>
      </c>
      <c r="J95" s="5">
        <v>1017389259</v>
      </c>
      <c r="K95" s="5">
        <v>696497554</v>
      </c>
      <c r="L95" s="5">
        <v>949358311</v>
      </c>
      <c r="M95" s="5">
        <v>1470828432</v>
      </c>
      <c r="N95" s="5">
        <v>829680165</v>
      </c>
      <c r="O95" s="5">
        <v>451116632</v>
      </c>
    </row>
    <row r="96" spans="3:15" x14ac:dyDescent="0.35">
      <c r="C96" t="s">
        <v>285</v>
      </c>
      <c r="D96" s="5">
        <v>22408033629</v>
      </c>
      <c r="E96" s="5">
        <v>23171804696</v>
      </c>
      <c r="F96" s="5">
        <v>23898476747</v>
      </c>
      <c r="G96" s="5">
        <v>22277000000</v>
      </c>
      <c r="I96" s="5">
        <v>22408033629</v>
      </c>
      <c r="J96" s="5">
        <v>23898476747</v>
      </c>
      <c r="K96" s="5">
        <v>22277000000</v>
      </c>
      <c r="L96" s="5">
        <v>22277000000</v>
      </c>
      <c r="M96" s="5">
        <v>22277000000</v>
      </c>
      <c r="N96" s="5">
        <v>22277000000</v>
      </c>
      <c r="O96" s="5">
        <v>22277000000</v>
      </c>
    </row>
    <row r="97" spans="2:15" x14ac:dyDescent="0.35">
      <c r="C97" t="s">
        <v>127</v>
      </c>
      <c r="D97" s="5">
        <v>362486866</v>
      </c>
      <c r="E97" s="5">
        <v>245782000</v>
      </c>
      <c r="F97" s="5">
        <v>245782000</v>
      </c>
      <c r="G97" s="5">
        <v>1187577607</v>
      </c>
      <c r="I97" s="5">
        <v>362486866</v>
      </c>
      <c r="J97" s="5">
        <v>245782000</v>
      </c>
      <c r="K97" s="5">
        <v>1802456204</v>
      </c>
      <c r="L97" s="5">
        <v>2085953519</v>
      </c>
      <c r="M97" s="5">
        <v>1399239415</v>
      </c>
      <c r="N97" s="5">
        <v>103452204</v>
      </c>
      <c r="O97" s="5">
        <v>46288254</v>
      </c>
    </row>
    <row r="98" spans="2:15" x14ac:dyDescent="0.35">
      <c r="C98" t="s">
        <v>128</v>
      </c>
      <c r="D98" s="5">
        <v>362486866</v>
      </c>
      <c r="E98" s="5">
        <v>245782000</v>
      </c>
      <c r="F98" s="5">
        <v>245782000</v>
      </c>
      <c r="G98" s="5">
        <v>1187577607</v>
      </c>
      <c r="I98" s="5">
        <v>362486866</v>
      </c>
      <c r="J98" s="5">
        <v>245782000</v>
      </c>
      <c r="K98" s="5">
        <v>1802456204</v>
      </c>
      <c r="L98" s="5">
        <v>2085953519</v>
      </c>
      <c r="M98" s="5">
        <v>1399239415</v>
      </c>
      <c r="N98" s="5">
        <v>103452204</v>
      </c>
      <c r="O98" s="5">
        <v>46288254</v>
      </c>
    </row>
    <row r="99" spans="2:15" x14ac:dyDescent="0.35">
      <c r="C99" t="s">
        <v>679</v>
      </c>
      <c r="G99" s="5">
        <v>896150877</v>
      </c>
      <c r="K99" s="5">
        <v>1511029474</v>
      </c>
      <c r="L99" s="5">
        <v>1755137112</v>
      </c>
      <c r="M99" s="5">
        <v>1200000000</v>
      </c>
    </row>
    <row r="100" spans="2:15" x14ac:dyDescent="0.35">
      <c r="C100" t="s">
        <v>132</v>
      </c>
      <c r="D100" s="5">
        <v>25804286734</v>
      </c>
      <c r="E100" s="5">
        <v>25822586536</v>
      </c>
      <c r="F100" s="5">
        <v>27181452096</v>
      </c>
      <c r="G100" s="5">
        <v>26280199672</v>
      </c>
      <c r="I100" s="5">
        <v>25804286734</v>
      </c>
      <c r="J100" s="5">
        <v>27181452096</v>
      </c>
      <c r="K100" s="5">
        <v>27062797281</v>
      </c>
      <c r="L100" s="5">
        <v>27258927740</v>
      </c>
      <c r="M100" s="5">
        <v>25320187693</v>
      </c>
      <c r="N100" s="5">
        <v>24191883822</v>
      </c>
      <c r="O100" s="5">
        <v>23604648651</v>
      </c>
    </row>
    <row r="101" spans="2:15" x14ac:dyDescent="0.35">
      <c r="C101" t="s">
        <v>133</v>
      </c>
    </row>
    <row r="102" spans="2:15" x14ac:dyDescent="0.35">
      <c r="C102" t="s">
        <v>134</v>
      </c>
      <c r="D102" s="5">
        <v>71736767680</v>
      </c>
      <c r="E102" s="5">
        <v>71736767680</v>
      </c>
      <c r="F102" s="5">
        <v>71736767680</v>
      </c>
      <c r="G102" s="5">
        <v>71736767680</v>
      </c>
      <c r="I102" s="5">
        <v>71736767680</v>
      </c>
      <c r="J102" s="5">
        <v>71736767680</v>
      </c>
      <c r="K102" s="5">
        <v>71736767680</v>
      </c>
      <c r="L102" s="5">
        <v>71429054400</v>
      </c>
      <c r="M102" s="5">
        <v>71428544000</v>
      </c>
      <c r="N102" s="5">
        <v>71428544000</v>
      </c>
      <c r="O102" s="5">
        <v>50000000000</v>
      </c>
    </row>
    <row r="103" spans="2:15" x14ac:dyDescent="0.35">
      <c r="C103" t="s">
        <v>135</v>
      </c>
      <c r="D103" s="5">
        <v>6711738981</v>
      </c>
      <c r="E103" s="5">
        <v>6711738981</v>
      </c>
      <c r="F103" s="5">
        <v>6711738981</v>
      </c>
      <c r="G103" s="5">
        <v>6711738981</v>
      </c>
      <c r="I103" s="5">
        <v>6711738981</v>
      </c>
      <c r="J103" s="5">
        <v>6711738981</v>
      </c>
      <c r="K103" s="5">
        <v>6711738981</v>
      </c>
      <c r="L103" s="5">
        <v>6711738981</v>
      </c>
      <c r="M103" s="5">
        <v>6711419981</v>
      </c>
      <c r="N103" s="5">
        <v>6711419981</v>
      </c>
    </row>
    <row r="104" spans="2:15" x14ac:dyDescent="0.35">
      <c r="C104" t="s">
        <v>136</v>
      </c>
      <c r="D104" s="5">
        <v>-24503870684</v>
      </c>
      <c r="E104" s="5">
        <v>-23320162815</v>
      </c>
      <c r="F104" s="5">
        <v>-19156710423</v>
      </c>
      <c r="G104" s="5">
        <v>-18879193684</v>
      </c>
      <c r="I104" s="5">
        <v>-24503870684</v>
      </c>
      <c r="J104" s="5">
        <v>-19156710423</v>
      </c>
      <c r="K104" s="5">
        <v>-18541402278</v>
      </c>
      <c r="L104" s="5">
        <v>-17212532313</v>
      </c>
      <c r="M104" s="5">
        <v>-15036919190</v>
      </c>
      <c r="N104" s="5">
        <v>-14042173934</v>
      </c>
      <c r="O104" s="5">
        <v>-14442113119</v>
      </c>
    </row>
    <row r="105" spans="2:15" x14ac:dyDescent="0.35">
      <c r="C105" t="s">
        <v>9</v>
      </c>
      <c r="D105" s="5">
        <v>53909780555</v>
      </c>
      <c r="E105" s="5">
        <v>55166863884</v>
      </c>
      <c r="F105" s="5">
        <v>59330316276</v>
      </c>
      <c r="G105" s="5">
        <v>59612557629</v>
      </c>
      <c r="I105" s="5">
        <v>53909780555</v>
      </c>
      <c r="J105" s="5">
        <v>59330316276</v>
      </c>
      <c r="K105" s="5">
        <v>59950349035</v>
      </c>
      <c r="L105" s="5">
        <v>60968457239</v>
      </c>
      <c r="M105" s="5">
        <v>63151410375</v>
      </c>
      <c r="N105" s="5">
        <v>64156091860</v>
      </c>
      <c r="O105" s="5">
        <v>35557886881</v>
      </c>
    </row>
    <row r="106" spans="2:15" x14ac:dyDescent="0.35">
      <c r="C106" t="s">
        <v>140</v>
      </c>
      <c r="D106" s="5">
        <v>79714067289</v>
      </c>
      <c r="E106" s="5">
        <v>80989450420</v>
      </c>
      <c r="F106" s="5">
        <v>86511768372</v>
      </c>
      <c r="G106" s="5">
        <v>85892757301</v>
      </c>
      <c r="I106" s="5">
        <v>79714067289</v>
      </c>
      <c r="J106" s="5">
        <v>86511768372</v>
      </c>
      <c r="K106" s="5">
        <v>87013146316</v>
      </c>
      <c r="L106" s="5">
        <v>88227384979</v>
      </c>
      <c r="M106" s="5">
        <v>88471598068</v>
      </c>
      <c r="N106" s="5">
        <v>88347975682</v>
      </c>
      <c r="O106" s="5">
        <v>59162535532</v>
      </c>
    </row>
    <row r="107" spans="2:15" x14ac:dyDescent="0.35">
      <c r="C107" t="s">
        <v>141</v>
      </c>
      <c r="D107" s="5">
        <v>896709596</v>
      </c>
      <c r="E107" s="5">
        <v>896709596</v>
      </c>
      <c r="F107" s="5">
        <v>896709596</v>
      </c>
      <c r="G107" s="5">
        <v>896709596</v>
      </c>
      <c r="I107" s="5">
        <v>896709596</v>
      </c>
      <c r="J107" s="5">
        <v>896709596</v>
      </c>
      <c r="K107" s="5">
        <v>896709596</v>
      </c>
      <c r="L107" s="5">
        <v>892863180</v>
      </c>
      <c r="M107" s="5">
        <v>892856800</v>
      </c>
      <c r="N107" s="5">
        <v>892856800</v>
      </c>
      <c r="O107" s="5">
        <v>892856800</v>
      </c>
    </row>
    <row r="109" spans="2:15" x14ac:dyDescent="0.35">
      <c r="B109" t="s">
        <v>142</v>
      </c>
      <c r="C109" t="s">
        <v>143</v>
      </c>
      <c r="D109" s="5">
        <v>-7056742885</v>
      </c>
      <c r="E109" s="5">
        <v>7229110198</v>
      </c>
      <c r="F109" s="5">
        <v>-6200959842</v>
      </c>
      <c r="G109" s="5">
        <v>7158111256</v>
      </c>
      <c r="I109" s="5">
        <v>-70966422</v>
      </c>
      <c r="J109" s="5">
        <v>1677594749</v>
      </c>
      <c r="K109" s="5">
        <v>-70879698</v>
      </c>
      <c r="L109" s="5">
        <v>626889189</v>
      </c>
      <c r="M109" s="5">
        <v>769529084</v>
      </c>
      <c r="N109" s="5">
        <v>2072723991</v>
      </c>
      <c r="O109" s="5">
        <v>3564947746</v>
      </c>
    </row>
    <row r="110" spans="2:15" x14ac:dyDescent="0.35">
      <c r="C110" t="s">
        <v>292</v>
      </c>
      <c r="D110" s="5">
        <v>5729072724</v>
      </c>
      <c r="E110" s="5">
        <v>7256947705</v>
      </c>
      <c r="F110" s="5">
        <v>8122638931</v>
      </c>
      <c r="G110" s="5">
        <v>6403797433</v>
      </c>
      <c r="I110" s="5">
        <v>12986020429</v>
      </c>
      <c r="J110" s="5">
        <v>14526436364</v>
      </c>
      <c r="K110" s="5">
        <v>11980227567</v>
      </c>
      <c r="L110" s="5">
        <v>10499384260</v>
      </c>
      <c r="M110" s="5">
        <v>6590750543</v>
      </c>
      <c r="N110" s="5">
        <v>3438155945</v>
      </c>
      <c r="O110" s="5">
        <v>6396909707</v>
      </c>
    </row>
    <row r="111" spans="2:15" x14ac:dyDescent="0.35">
      <c r="C111" t="s">
        <v>293</v>
      </c>
      <c r="D111" s="5">
        <v>-1929375514</v>
      </c>
      <c r="E111" s="5">
        <v>-1515170239</v>
      </c>
      <c r="F111" s="5">
        <v>-1394505823</v>
      </c>
      <c r="G111" s="5">
        <v>-1567881200</v>
      </c>
      <c r="I111" s="5">
        <v>-3444545753</v>
      </c>
      <c r="J111" s="5">
        <v>-2962387023</v>
      </c>
      <c r="K111" s="5">
        <v>-3140513446</v>
      </c>
      <c r="L111" s="5">
        <v>-1442134240</v>
      </c>
      <c r="M111" s="5">
        <v>-1477924021</v>
      </c>
      <c r="N111" s="5">
        <v>-1054652190</v>
      </c>
      <c r="O111" s="5">
        <v>-811417098</v>
      </c>
    </row>
    <row r="112" spans="2:15" x14ac:dyDescent="0.35">
      <c r="C112" t="s">
        <v>333</v>
      </c>
      <c r="D112" s="5">
        <v>-2445048615</v>
      </c>
      <c r="E112" s="5">
        <v>2688382350</v>
      </c>
      <c r="F112" s="5">
        <v>-4128170268</v>
      </c>
      <c r="G112" s="5">
        <v>3407726933</v>
      </c>
      <c r="L112" s="5">
        <v>-6144998303</v>
      </c>
      <c r="M112" s="5">
        <v>-3072277434</v>
      </c>
      <c r="N112" s="5">
        <v>-310779764</v>
      </c>
      <c r="O112" s="5">
        <v>-2020544863</v>
      </c>
    </row>
    <row r="113" spans="3:15" x14ac:dyDescent="0.35">
      <c r="C113" t="s">
        <v>1449</v>
      </c>
      <c r="D113" s="5">
        <v>-4084807712</v>
      </c>
      <c r="F113" s="5">
        <v>-5194693811</v>
      </c>
      <c r="I113" s="5">
        <v>-4084807712</v>
      </c>
      <c r="J113" s="5">
        <v>-5194693811</v>
      </c>
      <c r="K113" s="5">
        <v>-4418291685</v>
      </c>
    </row>
    <row r="114" spans="3:15" x14ac:dyDescent="0.35">
      <c r="C114" t="s">
        <v>1450</v>
      </c>
      <c r="D114" s="5">
        <v>-3116851351</v>
      </c>
      <c r="F114" s="5">
        <v>-2250298987</v>
      </c>
      <c r="I114" s="5">
        <v>-3116851351</v>
      </c>
      <c r="J114" s="5">
        <v>-2250298987</v>
      </c>
      <c r="K114" s="5">
        <v>-2306257778</v>
      </c>
    </row>
    <row r="115" spans="3:15" x14ac:dyDescent="0.35">
      <c r="C115" t="s">
        <v>821</v>
      </c>
      <c r="D115" s="5">
        <v>-2445048615</v>
      </c>
      <c r="E115" s="5">
        <v>2688382350</v>
      </c>
      <c r="F115" s="5">
        <v>-4128170268</v>
      </c>
      <c r="G115" s="5">
        <v>3407726933</v>
      </c>
      <c r="I115" s="5">
        <v>-7201659063</v>
      </c>
      <c r="J115" s="5">
        <v>-7444992798</v>
      </c>
      <c r="K115" s="5">
        <v>-6724549463</v>
      </c>
      <c r="L115" s="5">
        <v>-6144998303</v>
      </c>
      <c r="M115" s="5">
        <v>-3072277434</v>
      </c>
      <c r="N115" s="5">
        <v>-310779764</v>
      </c>
      <c r="O115" s="5">
        <v>-2020544863</v>
      </c>
    </row>
    <row r="116" spans="3:15" x14ac:dyDescent="0.35">
      <c r="C116" t="s">
        <v>1451</v>
      </c>
      <c r="D116" s="5">
        <v>1471554</v>
      </c>
      <c r="F116" s="5">
        <v>3395974</v>
      </c>
      <c r="I116" s="5">
        <v>1471554</v>
      </c>
      <c r="J116" s="5">
        <v>3395974</v>
      </c>
    </row>
    <row r="117" spans="3:15" x14ac:dyDescent="0.35">
      <c r="C117" t="s">
        <v>852</v>
      </c>
      <c r="D117" s="5">
        <v>-1211203971</v>
      </c>
      <c r="E117" s="5">
        <v>-1201049618</v>
      </c>
      <c r="F117" s="5">
        <v>-1359325858</v>
      </c>
      <c r="G117" s="5">
        <v>-1085531910</v>
      </c>
      <c r="I117" s="5">
        <v>-2412253589</v>
      </c>
      <c r="J117" s="5">
        <v>-2444857768</v>
      </c>
      <c r="K117" s="5">
        <v>-2186044356</v>
      </c>
      <c r="L117" s="5">
        <v>-2285362528</v>
      </c>
      <c r="M117" s="5">
        <v>-1271020004</v>
      </c>
    </row>
    <row r="118" spans="3:15" x14ac:dyDescent="0.35">
      <c r="C118" t="s">
        <v>150</v>
      </c>
      <c r="F118" s="5">
        <v>-896150875</v>
      </c>
      <c r="G118" s="5">
        <v>-614878597</v>
      </c>
      <c r="J118" s="5">
        <v>-1511029472</v>
      </c>
      <c r="K118" s="5">
        <v>63605640</v>
      </c>
      <c r="L118" s="5">
        <v>555647512</v>
      </c>
      <c r="M118" s="5">
        <v>1200000000</v>
      </c>
      <c r="N118" s="5">
        <v>28889963981</v>
      </c>
      <c r="O118" s="5">
        <v>12755960821</v>
      </c>
    </row>
    <row r="119" spans="3:15" x14ac:dyDescent="0.35">
      <c r="C119" t="s">
        <v>151</v>
      </c>
      <c r="D119" s="5">
        <v>60225761</v>
      </c>
      <c r="E119" s="5">
        <v>-238720044</v>
      </c>
      <c r="F119" s="5">
        <v>-112355768</v>
      </c>
      <c r="G119" s="5">
        <v>-76659000</v>
      </c>
      <c r="I119" s="5">
        <v>-178494283</v>
      </c>
      <c r="J119" s="5">
        <v>-189014768</v>
      </c>
      <c r="K119" s="5">
        <v>-553235582</v>
      </c>
      <c r="L119" s="5">
        <v>-195420763</v>
      </c>
      <c r="M119" s="5">
        <v>-1926717615</v>
      </c>
      <c r="N119" s="5">
        <v>-30902947498</v>
      </c>
      <c r="O119" s="5">
        <v>-16330481400</v>
      </c>
    </row>
    <row r="120" spans="3:15" x14ac:dyDescent="0.35">
      <c r="C120" t="s">
        <v>1452</v>
      </c>
      <c r="N120" s="5">
        <v>200000000</v>
      </c>
      <c r="O120" s="5">
        <v>-200000000</v>
      </c>
    </row>
    <row r="121" spans="3:15" x14ac:dyDescent="0.35">
      <c r="C121" t="s">
        <v>767</v>
      </c>
      <c r="F121" s="5">
        <v>-896150875</v>
      </c>
      <c r="G121" s="5">
        <v>-614878597</v>
      </c>
      <c r="J121" s="5">
        <v>-1511029472</v>
      </c>
      <c r="K121" s="5">
        <v>-244107640</v>
      </c>
      <c r="L121" s="5">
        <v>555137112</v>
      </c>
      <c r="M121" s="5">
        <v>1200000000</v>
      </c>
    </row>
    <row r="122" spans="3:15" x14ac:dyDescent="0.35">
      <c r="C122" t="s">
        <v>155</v>
      </c>
      <c r="D122" s="5">
        <v>60225761</v>
      </c>
      <c r="E122" s="5">
        <v>-238720044</v>
      </c>
      <c r="F122" s="5">
        <v>-112355768</v>
      </c>
      <c r="G122" s="5">
        <v>-76659000</v>
      </c>
      <c r="I122" s="5">
        <v>-178494283</v>
      </c>
      <c r="J122" s="5">
        <v>-189014768</v>
      </c>
      <c r="K122" s="5">
        <v>-553235582</v>
      </c>
      <c r="L122" s="5">
        <v>-195420763</v>
      </c>
      <c r="M122" s="5">
        <v>-1926717615</v>
      </c>
      <c r="N122" s="5">
        <v>-31102947498</v>
      </c>
      <c r="O122" s="5">
        <v>-15680481400</v>
      </c>
    </row>
    <row r="123" spans="3:15" x14ac:dyDescent="0.35">
      <c r="C123" t="s">
        <v>549</v>
      </c>
      <c r="O123" s="5">
        <v>-450000000</v>
      </c>
    </row>
    <row r="124" spans="3:15" x14ac:dyDescent="0.35">
      <c r="C124" t="s">
        <v>164</v>
      </c>
      <c r="F124" s="5">
        <v>-896150875</v>
      </c>
      <c r="G124" s="5">
        <v>-614878597</v>
      </c>
      <c r="J124" s="5">
        <v>-1511029472</v>
      </c>
      <c r="K124" s="5">
        <v>63605640</v>
      </c>
      <c r="L124" s="5">
        <v>555647512</v>
      </c>
      <c r="M124" s="5">
        <v>1200000000</v>
      </c>
      <c r="N124" s="5">
        <v>28889963981</v>
      </c>
      <c r="O124" s="5">
        <v>12755960821</v>
      </c>
    </row>
    <row r="125" spans="3:15" x14ac:dyDescent="0.35">
      <c r="C125" t="s">
        <v>135</v>
      </c>
      <c r="N125" s="5">
        <v>21428544000</v>
      </c>
      <c r="O125" s="5">
        <v>14000000000</v>
      </c>
    </row>
    <row r="126" spans="3:15" x14ac:dyDescent="0.35">
      <c r="C126" t="s">
        <v>1453</v>
      </c>
      <c r="N126" s="5">
        <v>8571417600</v>
      </c>
    </row>
    <row r="127" spans="3:15" x14ac:dyDescent="0.35">
      <c r="C127" t="s">
        <v>411</v>
      </c>
      <c r="N127" s="5">
        <v>-1859997619</v>
      </c>
    </row>
    <row r="128" spans="3:15" x14ac:dyDescent="0.35">
      <c r="C128" t="s">
        <v>371</v>
      </c>
      <c r="O128" s="5">
        <v>-1244039179</v>
      </c>
    </row>
    <row r="129" spans="2:15" x14ac:dyDescent="0.35">
      <c r="C129" t="s">
        <v>409</v>
      </c>
      <c r="K129" s="5">
        <v>307713280</v>
      </c>
      <c r="L129" s="5">
        <v>510400</v>
      </c>
    </row>
    <row r="130" spans="2:15" x14ac:dyDescent="0.35">
      <c r="C130" t="s">
        <v>319</v>
      </c>
      <c r="N130" s="5">
        <v>750000000</v>
      </c>
    </row>
    <row r="131" spans="2:15" x14ac:dyDescent="0.35">
      <c r="C131" t="s">
        <v>174</v>
      </c>
      <c r="D131" s="5">
        <v>205141939</v>
      </c>
      <c r="E131" s="5">
        <v>-454602644</v>
      </c>
      <c r="F131" s="5">
        <v>235526313</v>
      </c>
      <c r="G131" s="5">
        <v>-257975804</v>
      </c>
      <c r="I131" s="5">
        <v>-249460705</v>
      </c>
      <c r="J131" s="5">
        <v>-22449491</v>
      </c>
      <c r="K131" s="5">
        <v>-560509640</v>
      </c>
      <c r="L131" s="5">
        <v>987115938</v>
      </c>
      <c r="M131" s="5">
        <v>42811469</v>
      </c>
      <c r="N131" s="5">
        <v>59740474</v>
      </c>
      <c r="O131" s="5">
        <v>-9572833</v>
      </c>
    </row>
    <row r="132" spans="2:15" x14ac:dyDescent="0.35">
      <c r="C132" t="s">
        <v>175</v>
      </c>
      <c r="E132" s="5">
        <v>517067106</v>
      </c>
      <c r="G132" s="5">
        <v>539516597</v>
      </c>
      <c r="I132" s="5">
        <v>517067106</v>
      </c>
      <c r="J132" s="5">
        <v>539516597</v>
      </c>
      <c r="K132" s="5">
        <v>1100026237</v>
      </c>
      <c r="L132" s="5">
        <v>112910299</v>
      </c>
      <c r="M132" s="5">
        <v>70098830</v>
      </c>
      <c r="N132" s="5">
        <v>10358356</v>
      </c>
      <c r="O132" s="5">
        <v>19931189</v>
      </c>
    </row>
    <row r="133" spans="2:15" x14ac:dyDescent="0.35">
      <c r="C133" t="s">
        <v>176</v>
      </c>
      <c r="D133" s="5">
        <v>205141939</v>
      </c>
      <c r="E133" s="5">
        <v>62464462</v>
      </c>
      <c r="F133" s="5">
        <v>235526313</v>
      </c>
      <c r="G133" s="5">
        <v>281540793</v>
      </c>
      <c r="I133" s="5">
        <v>267606401</v>
      </c>
      <c r="J133" s="5">
        <v>517067106</v>
      </c>
      <c r="K133" s="5">
        <v>539516597</v>
      </c>
      <c r="L133" s="5">
        <v>1100026237</v>
      </c>
      <c r="M133" s="5">
        <v>112910299</v>
      </c>
      <c r="N133" s="5">
        <v>70098830</v>
      </c>
      <c r="O133" s="5">
        <v>10358356</v>
      </c>
    </row>
    <row r="135" spans="2:15" x14ac:dyDescent="0.35">
      <c r="B135" t="s">
        <v>177</v>
      </c>
      <c r="C135" t="s">
        <v>11</v>
      </c>
      <c r="D135" s="5">
        <v>900000000</v>
      </c>
      <c r="E135" s="5">
        <v>900000000</v>
      </c>
      <c r="F135" s="5">
        <v>900000000</v>
      </c>
      <c r="G135" s="5">
        <v>900000000</v>
      </c>
      <c r="I135" s="5">
        <v>900000000</v>
      </c>
      <c r="J135" s="5">
        <v>900000000</v>
      </c>
      <c r="K135" s="5">
        <v>900000000</v>
      </c>
      <c r="L135" s="5">
        <v>890000000</v>
      </c>
      <c r="M135" s="5">
        <v>890000000</v>
      </c>
      <c r="N135" s="5">
        <v>890000000</v>
      </c>
      <c r="O135" s="5">
        <v>890000000</v>
      </c>
    </row>
    <row r="136" spans="2:15" x14ac:dyDescent="0.35">
      <c r="C136" t="s">
        <v>178</v>
      </c>
      <c r="D136" s="6">
        <v>-1.32</v>
      </c>
      <c r="E136" s="6">
        <v>-4.6399999999999997</v>
      </c>
      <c r="F136" s="6">
        <v>-0.31</v>
      </c>
      <c r="G136" s="6">
        <v>-0.38</v>
      </c>
    </row>
    <row r="137" spans="2:15" x14ac:dyDescent="0.35">
      <c r="C137" t="s">
        <v>179</v>
      </c>
      <c r="D137" s="6">
        <v>-34.090000000000003</v>
      </c>
      <c r="E137" s="6">
        <v>-9.48</v>
      </c>
      <c r="F137" s="6">
        <v>-90.32</v>
      </c>
      <c r="G137" s="5">
        <v>-50</v>
      </c>
    </row>
    <row r="138" spans="2:15" x14ac:dyDescent="0.35">
      <c r="C138" t="s">
        <v>62</v>
      </c>
      <c r="D138" s="6">
        <v>6.49</v>
      </c>
      <c r="E138" s="6">
        <v>6.09</v>
      </c>
      <c r="F138" s="6">
        <v>3.01</v>
      </c>
      <c r="G138" s="6">
        <v>2.75</v>
      </c>
    </row>
    <row r="139" spans="2:15" x14ac:dyDescent="0.35">
      <c r="C139" t="s">
        <v>180</v>
      </c>
    </row>
    <row r="140" spans="2:15" x14ac:dyDescent="0.35">
      <c r="C140" t="s">
        <v>181</v>
      </c>
      <c r="D140" s="6">
        <v>-1.4800000000000001E-2</v>
      </c>
      <c r="E140" s="6">
        <v>-5.1399999999999994E-2</v>
      </c>
      <c r="F140" s="6">
        <v>-3.2000000000000002E-3</v>
      </c>
      <c r="G140" s="6">
        <v>-3.9000000000000003E-3</v>
      </c>
    </row>
    <row r="141" spans="2:15" x14ac:dyDescent="0.35">
      <c r="C141" t="s">
        <v>182</v>
      </c>
      <c r="D141" s="6">
        <v>-2.2000000000000002E-2</v>
      </c>
      <c r="E141" s="6">
        <v>-7.5499999999999998E-2</v>
      </c>
      <c r="F141" s="6">
        <v>-4.6999999999999993E-3</v>
      </c>
      <c r="G141" s="6">
        <v>-5.6999999999999993E-3</v>
      </c>
    </row>
    <row r="142" spans="2:15" x14ac:dyDescent="0.35">
      <c r="C142" t="s">
        <v>183</v>
      </c>
      <c r="D142" s="6">
        <v>1E-3</v>
      </c>
      <c r="E142" s="6">
        <v>-0.1069</v>
      </c>
      <c r="F142" s="6">
        <v>3.6200000000000003E-2</v>
      </c>
      <c r="G142" s="6">
        <v>2.46E-2</v>
      </c>
    </row>
    <row r="143" spans="2:15" x14ac:dyDescent="0.35">
      <c r="C143" t="s">
        <v>184</v>
      </c>
      <c r="D143" s="6">
        <v>0.02</v>
      </c>
      <c r="E143" s="6">
        <v>-2.4700000000000002</v>
      </c>
      <c r="F143" s="6">
        <v>0.79</v>
      </c>
      <c r="G143" s="6">
        <v>0.69</v>
      </c>
    </row>
    <row r="144" spans="2:15" x14ac:dyDescent="0.35">
      <c r="C144" t="s">
        <v>185</v>
      </c>
      <c r="D144" s="5">
        <v>54000000000</v>
      </c>
      <c r="E144" s="5">
        <v>55000000000</v>
      </c>
      <c r="F144" s="5">
        <v>59000000000</v>
      </c>
      <c r="G144" s="5">
        <v>60000000000</v>
      </c>
    </row>
    <row r="145" spans="3:15" x14ac:dyDescent="0.35">
      <c r="C145" t="s">
        <v>186</v>
      </c>
      <c r="D145" s="6">
        <v>0.75</v>
      </c>
      <c r="E145" s="6">
        <v>0.72</v>
      </c>
      <c r="F145" s="6">
        <v>0.42</v>
      </c>
      <c r="G145" s="6">
        <v>0.28999999999999998</v>
      </c>
    </row>
    <row r="146" spans="3:15" x14ac:dyDescent="0.35">
      <c r="C146" t="s">
        <v>187</v>
      </c>
      <c r="D146" s="6">
        <v>60.12</v>
      </c>
      <c r="E146" s="6">
        <v>61.52</v>
      </c>
      <c r="F146" s="6">
        <v>66.16</v>
      </c>
      <c r="G146" s="6">
        <v>66.48</v>
      </c>
    </row>
    <row r="147" spans="3:15" x14ac:dyDescent="0.35">
      <c r="C147" t="s">
        <v>188</v>
      </c>
      <c r="D147" s="6">
        <v>0.75</v>
      </c>
      <c r="E147" s="6">
        <v>0.72</v>
      </c>
      <c r="F147" s="6">
        <v>0.42</v>
      </c>
      <c r="G147" s="6">
        <v>0.28999999999999998</v>
      </c>
    </row>
    <row r="148" spans="3:15" x14ac:dyDescent="0.35">
      <c r="C148" t="s">
        <v>189</v>
      </c>
      <c r="D148" s="6">
        <v>60.12</v>
      </c>
      <c r="E148" s="6">
        <v>61.52</v>
      </c>
      <c r="F148" s="6">
        <v>66.16</v>
      </c>
      <c r="G148" s="6">
        <v>66.48</v>
      </c>
    </row>
    <row r="149" spans="3:15" x14ac:dyDescent="0.35">
      <c r="C149" t="s">
        <v>190</v>
      </c>
      <c r="D149" s="5">
        <v>22000000000</v>
      </c>
      <c r="E149" s="5">
        <v>23000000000</v>
      </c>
      <c r="F149" s="5">
        <v>24000000000</v>
      </c>
      <c r="G149" s="5">
        <v>22000000000</v>
      </c>
    </row>
    <row r="150" spans="3:15" x14ac:dyDescent="0.35">
      <c r="C150" t="s">
        <v>191</v>
      </c>
      <c r="G150" s="5">
        <v>1000000000</v>
      </c>
    </row>
    <row r="151" spans="3:15" x14ac:dyDescent="0.35">
      <c r="C151" t="s">
        <v>192</v>
      </c>
      <c r="D151" s="5">
        <v>54000000000</v>
      </c>
      <c r="E151" s="5">
        <v>55000000000</v>
      </c>
      <c r="F151" s="5">
        <v>59000000000</v>
      </c>
      <c r="G151" s="5">
        <v>60000000000</v>
      </c>
    </row>
    <row r="152" spans="3:15" x14ac:dyDescent="0.35">
      <c r="C152" t="s">
        <v>23</v>
      </c>
      <c r="D152" s="5">
        <v>22000000000</v>
      </c>
      <c r="E152" s="5">
        <v>23000000000</v>
      </c>
      <c r="F152" s="5">
        <v>24000000000</v>
      </c>
      <c r="G152" s="5">
        <v>23000000000</v>
      </c>
    </row>
    <row r="153" spans="3:15" x14ac:dyDescent="0.35">
      <c r="C153" t="s">
        <v>20</v>
      </c>
      <c r="D153" s="5">
        <v>22000000000</v>
      </c>
      <c r="E153" s="5">
        <v>23000000000</v>
      </c>
      <c r="F153" s="5">
        <v>23000000000</v>
      </c>
      <c r="G153" s="5">
        <v>23000000000</v>
      </c>
    </row>
    <row r="154" spans="3:15" x14ac:dyDescent="0.35">
      <c r="C154" t="s">
        <v>193</v>
      </c>
      <c r="D154" s="5">
        <v>-24000000000</v>
      </c>
      <c r="E154" s="5">
        <v>-24000000000</v>
      </c>
      <c r="F154" s="5">
        <v>-24000000000</v>
      </c>
      <c r="G154" s="5">
        <v>-23000000000</v>
      </c>
    </row>
    <row r="155" spans="3:15" x14ac:dyDescent="0.35">
      <c r="C155" t="s">
        <v>194</v>
      </c>
      <c r="D155" s="5">
        <v>-7000000000</v>
      </c>
      <c r="E155" s="5">
        <v>7000000000</v>
      </c>
      <c r="F155" s="5">
        <v>-6000000000</v>
      </c>
      <c r="G155" s="5">
        <v>7000000000</v>
      </c>
    </row>
    <row r="156" spans="3:15" x14ac:dyDescent="0.35">
      <c r="C156" t="s">
        <v>195</v>
      </c>
      <c r="D156" s="5">
        <v>0</v>
      </c>
      <c r="E156" s="5">
        <v>0</v>
      </c>
      <c r="F156" s="5">
        <v>0</v>
      </c>
      <c r="G156" s="5">
        <v>0</v>
      </c>
    </row>
    <row r="157" spans="3:15" x14ac:dyDescent="0.35">
      <c r="C157" t="s">
        <v>12</v>
      </c>
      <c r="D157" s="5">
        <v>-7000000000</v>
      </c>
      <c r="E157" s="5">
        <v>7000000000</v>
      </c>
      <c r="F157" s="5">
        <v>-6000000000</v>
      </c>
      <c r="G157" s="5">
        <v>7000000000</v>
      </c>
    </row>
    <row r="158" spans="3:15" x14ac:dyDescent="0.35">
      <c r="C158" t="s">
        <v>15</v>
      </c>
      <c r="D158" s="6">
        <v>-7.8</v>
      </c>
      <c r="E158" s="6">
        <v>7.8</v>
      </c>
      <c r="F158" s="6">
        <v>-7.04</v>
      </c>
      <c r="G158" s="6">
        <v>7.9</v>
      </c>
    </row>
    <row r="159" spans="3:15" x14ac:dyDescent="0.35">
      <c r="C159" t="s">
        <v>47</v>
      </c>
      <c r="I159" s="6">
        <v>-5.96</v>
      </c>
      <c r="J159" s="6">
        <v>-0.69</v>
      </c>
      <c r="K159" s="6">
        <v>-1.48</v>
      </c>
      <c r="L159" s="6">
        <v>-2.44</v>
      </c>
      <c r="M159" s="6">
        <v>-1.1100000000000001</v>
      </c>
      <c r="N159" s="6">
        <v>0.45</v>
      </c>
      <c r="O159" s="6">
        <v>0.92</v>
      </c>
    </row>
    <row r="160" spans="3:15" x14ac:dyDescent="0.35">
      <c r="C160" t="s">
        <v>61</v>
      </c>
      <c r="I160" s="6">
        <v>-7.55</v>
      </c>
      <c r="J160" s="6">
        <v>-40.58</v>
      </c>
      <c r="K160" s="6">
        <v>-18.920000000000002</v>
      </c>
      <c r="L160" s="6">
        <v>-11.07</v>
      </c>
      <c r="M160" s="6">
        <v>-32.43</v>
      </c>
      <c r="N160" s="6">
        <v>222.22</v>
      </c>
      <c r="O160" s="5">
        <v>0</v>
      </c>
    </row>
    <row r="161" spans="3:15" x14ac:dyDescent="0.35">
      <c r="C161" t="s">
        <v>64</v>
      </c>
      <c r="I161" s="6">
        <v>3.18</v>
      </c>
      <c r="J161" s="6">
        <v>1.73</v>
      </c>
      <c r="K161" s="6">
        <v>2.0299999999999998</v>
      </c>
      <c r="L161" s="6">
        <v>2.21</v>
      </c>
      <c r="M161" s="6">
        <v>4.88</v>
      </c>
      <c r="N161" s="6">
        <v>23.57</v>
      </c>
      <c r="O161" s="5">
        <v>0</v>
      </c>
    </row>
    <row r="162" spans="3:15" x14ac:dyDescent="0.35">
      <c r="C162" t="s">
        <v>196</v>
      </c>
    </row>
    <row r="163" spans="3:15" x14ac:dyDescent="0.35">
      <c r="C163" t="s">
        <v>197</v>
      </c>
      <c r="I163" s="6">
        <v>-6.7099999999999993E-2</v>
      </c>
      <c r="J163" s="6">
        <v>-7.0999999999999995E-3</v>
      </c>
      <c r="K163" s="6">
        <v>-1.5300000000000001E-2</v>
      </c>
      <c r="L163" s="6">
        <v>-2.4700000000000003E-2</v>
      </c>
      <c r="M163" s="6">
        <v>-1.1200000000000002E-2</v>
      </c>
      <c r="N163" s="6">
        <v>4.5000000000000005E-3</v>
      </c>
      <c r="O163" s="6">
        <v>1.38E-2</v>
      </c>
    </row>
    <row r="164" spans="3:15" x14ac:dyDescent="0.35">
      <c r="C164" t="s">
        <v>198</v>
      </c>
      <c r="I164" s="6">
        <v>-9.9199999999999997E-2</v>
      </c>
      <c r="J164" s="6">
        <v>-1.04E-2</v>
      </c>
      <c r="K164" s="6">
        <v>-2.2200000000000001E-2</v>
      </c>
      <c r="L164" s="6">
        <v>-3.5699999999999996E-2</v>
      </c>
      <c r="M164" s="6">
        <v>-1.5800000000000002E-2</v>
      </c>
      <c r="N164" s="6">
        <v>6.1999999999999998E-3</v>
      </c>
      <c r="O164" s="6">
        <v>2.3E-2</v>
      </c>
    </row>
    <row r="165" spans="3:15" x14ac:dyDescent="0.35">
      <c r="C165" t="s">
        <v>199</v>
      </c>
      <c r="I165" s="6">
        <v>-5.16E-2</v>
      </c>
      <c r="J165" s="6">
        <v>3.0099999999999998E-2</v>
      </c>
      <c r="K165" s="6">
        <v>1.37E-2</v>
      </c>
      <c r="L165" s="6">
        <v>1.7000000000000001E-3</v>
      </c>
      <c r="M165" s="6">
        <v>4.3E-3</v>
      </c>
      <c r="N165" s="6">
        <v>8.0000000000000002E-3</v>
      </c>
      <c r="O165" s="6">
        <v>4.5999999999999999E-2</v>
      </c>
    </row>
    <row r="166" spans="3:15" x14ac:dyDescent="0.35">
      <c r="C166" t="s">
        <v>200</v>
      </c>
      <c r="I166" s="6">
        <v>-1.22</v>
      </c>
      <c r="J166" s="6">
        <v>0.75</v>
      </c>
      <c r="K166" s="6">
        <v>0.39</v>
      </c>
      <c r="L166" s="6">
        <v>0.05</v>
      </c>
      <c r="M166" s="6">
        <v>0.22</v>
      </c>
    </row>
    <row r="167" spans="3:15" x14ac:dyDescent="0.35">
      <c r="C167" t="s">
        <v>58</v>
      </c>
      <c r="I167" s="6">
        <v>0.75</v>
      </c>
      <c r="J167" s="6">
        <v>0.42</v>
      </c>
      <c r="K167" s="6">
        <v>0.42</v>
      </c>
      <c r="L167" s="6">
        <v>0.4</v>
      </c>
      <c r="M167" s="6">
        <v>0.51</v>
      </c>
      <c r="N167" s="6">
        <v>1.39</v>
      </c>
      <c r="O167" s="5">
        <v>0</v>
      </c>
    </row>
    <row r="168" spans="3:15" x14ac:dyDescent="0.35">
      <c r="C168" t="s">
        <v>55</v>
      </c>
      <c r="I168" s="6">
        <v>60.12</v>
      </c>
      <c r="J168" s="6">
        <v>66.16</v>
      </c>
      <c r="K168" s="6">
        <v>66.86</v>
      </c>
      <c r="L168" s="6">
        <v>68.28</v>
      </c>
      <c r="M168" s="6">
        <v>70.73</v>
      </c>
      <c r="N168" s="6">
        <v>71.849999999999994</v>
      </c>
      <c r="O168" s="6">
        <v>39.82</v>
      </c>
    </row>
    <row r="169" spans="3:15" x14ac:dyDescent="0.35">
      <c r="C169" t="s">
        <v>201</v>
      </c>
      <c r="I169" s="6">
        <v>0.75</v>
      </c>
      <c r="J169" s="6">
        <v>0.42</v>
      </c>
      <c r="K169" s="6">
        <v>0.42</v>
      </c>
      <c r="L169" s="6">
        <v>0.4</v>
      </c>
      <c r="M169" s="6">
        <v>0.51</v>
      </c>
      <c r="N169" s="6">
        <v>1.39</v>
      </c>
      <c r="O169" s="5">
        <v>0</v>
      </c>
    </row>
    <row r="170" spans="3:15" x14ac:dyDescent="0.35">
      <c r="C170" t="s">
        <v>202</v>
      </c>
      <c r="I170" s="6">
        <v>60.12</v>
      </c>
      <c r="J170" s="6">
        <v>66.16</v>
      </c>
      <c r="K170" s="6">
        <v>66.86</v>
      </c>
      <c r="L170" s="6">
        <v>68.28</v>
      </c>
      <c r="M170" s="6">
        <v>70.73</v>
      </c>
      <c r="N170" s="6">
        <v>71.849999999999994</v>
      </c>
      <c r="O170" s="6">
        <v>39.82</v>
      </c>
    </row>
    <row r="171" spans="3:15" x14ac:dyDescent="0.35">
      <c r="C171" t="s">
        <v>203</v>
      </c>
      <c r="I171" s="5">
        <v>22000000000</v>
      </c>
      <c r="J171" s="5">
        <v>24000000000</v>
      </c>
      <c r="K171" s="5">
        <v>22000000000</v>
      </c>
      <c r="L171" s="5">
        <v>22000000000</v>
      </c>
      <c r="M171" s="5">
        <v>22000000000</v>
      </c>
      <c r="N171" s="5">
        <v>22000000000</v>
      </c>
      <c r="O171" s="5">
        <v>22000000000</v>
      </c>
    </row>
    <row r="172" spans="3:15" x14ac:dyDescent="0.35">
      <c r="C172" t="s">
        <v>204</v>
      </c>
      <c r="K172" s="5">
        <v>2000000000</v>
      </c>
      <c r="L172" s="5">
        <v>2000000000</v>
      </c>
      <c r="M172" s="5">
        <v>1000000000</v>
      </c>
    </row>
    <row r="173" spans="3:15" x14ac:dyDescent="0.35">
      <c r="C173" t="s">
        <v>25</v>
      </c>
      <c r="I173" s="5">
        <v>22000000000</v>
      </c>
      <c r="J173" s="5">
        <v>24000000000</v>
      </c>
      <c r="K173" s="5">
        <v>24000000000</v>
      </c>
      <c r="L173" s="5">
        <v>24000000000</v>
      </c>
      <c r="M173" s="5">
        <v>23000000000</v>
      </c>
      <c r="N173" s="5">
        <v>22000000000</v>
      </c>
      <c r="O173" s="5">
        <v>22000000000</v>
      </c>
    </row>
    <row r="174" spans="3:15" x14ac:dyDescent="0.35">
      <c r="C174" t="s">
        <v>22</v>
      </c>
      <c r="I174" s="5">
        <v>22000000000</v>
      </c>
      <c r="J174" s="5">
        <v>23000000000</v>
      </c>
      <c r="K174" s="5">
        <v>23000000000</v>
      </c>
      <c r="L174" s="5">
        <v>23000000000</v>
      </c>
      <c r="M174" s="5">
        <v>23000000000</v>
      </c>
      <c r="N174" s="5">
        <v>22000000000</v>
      </c>
      <c r="O174" s="5">
        <v>22000000000</v>
      </c>
    </row>
    <row r="175" spans="3:15" x14ac:dyDescent="0.35">
      <c r="C175" t="s">
        <v>205</v>
      </c>
      <c r="I175" s="5">
        <v>-24000000000</v>
      </c>
      <c r="J175" s="5">
        <v>-24000000000</v>
      </c>
      <c r="K175" s="5">
        <v>-23000000000</v>
      </c>
      <c r="L175" s="5">
        <v>-23000000000</v>
      </c>
      <c r="M175" s="5">
        <v>-23000000000</v>
      </c>
      <c r="N175" s="5">
        <v>-23000000000</v>
      </c>
      <c r="O175" s="5">
        <v>-23000000000</v>
      </c>
    </row>
    <row r="176" spans="3:15" x14ac:dyDescent="0.35">
      <c r="C176" t="s">
        <v>206</v>
      </c>
      <c r="I176" s="5">
        <v>0</v>
      </c>
      <c r="J176" s="5">
        <v>2000000000</v>
      </c>
      <c r="K176" s="5">
        <v>0</v>
      </c>
      <c r="L176" s="5">
        <v>1000000000</v>
      </c>
      <c r="M176" s="5">
        <v>1000000000</v>
      </c>
      <c r="N176" s="5">
        <v>2000000000</v>
      </c>
      <c r="O176" s="5">
        <v>4000000000</v>
      </c>
    </row>
    <row r="177" spans="2:15" x14ac:dyDescent="0.35">
      <c r="C177" t="s">
        <v>207</v>
      </c>
      <c r="I177" s="5">
        <v>0</v>
      </c>
      <c r="J177" s="5">
        <v>0</v>
      </c>
      <c r="K177" s="5">
        <v>-1000000000</v>
      </c>
      <c r="L177" s="5">
        <v>0</v>
      </c>
      <c r="M177" s="5">
        <v>-2000000000</v>
      </c>
      <c r="N177" s="5">
        <v>-31000000000</v>
      </c>
      <c r="O177" s="5">
        <v>-16000000000</v>
      </c>
    </row>
    <row r="178" spans="2:15" x14ac:dyDescent="0.35">
      <c r="C178" t="s">
        <v>14</v>
      </c>
      <c r="I178" s="5">
        <v>0</v>
      </c>
      <c r="J178" s="5">
        <v>1000000000</v>
      </c>
      <c r="K178" s="5">
        <v>-1000000000</v>
      </c>
      <c r="L178" s="5">
        <v>0</v>
      </c>
      <c r="M178" s="5">
        <v>-1000000000</v>
      </c>
      <c r="N178" s="5">
        <v>-29000000000</v>
      </c>
      <c r="O178" s="5">
        <v>-12000000000</v>
      </c>
    </row>
    <row r="179" spans="2:15" x14ac:dyDescent="0.35">
      <c r="C179" t="s">
        <v>16</v>
      </c>
      <c r="I179" s="6">
        <v>-0.28000000000000003</v>
      </c>
      <c r="J179" s="6">
        <v>1.66</v>
      </c>
      <c r="K179" s="6">
        <v>-0.7</v>
      </c>
      <c r="L179" s="6">
        <v>0.48</v>
      </c>
      <c r="M179" s="6">
        <v>-1.3</v>
      </c>
      <c r="N179" s="6">
        <v>-32.51</v>
      </c>
      <c r="O179" s="6">
        <v>-13.57</v>
      </c>
    </row>
    <row r="181" spans="2:15" x14ac:dyDescent="0.35">
      <c r="B181" t="s">
        <v>208</v>
      </c>
      <c r="C181" t="s">
        <v>209</v>
      </c>
      <c r="D181" s="5">
        <v>-1000000000</v>
      </c>
      <c r="E181" s="5">
        <v>-4000000000</v>
      </c>
      <c r="F181" s="5">
        <v>-278000000</v>
      </c>
      <c r="G181" s="5">
        <v>-338000000</v>
      </c>
      <c r="H181" s="5">
        <v>-5000000000</v>
      </c>
      <c r="J181" s="5">
        <v>-615000000</v>
      </c>
      <c r="K181" s="5">
        <v>-1000000000</v>
      </c>
      <c r="L181" s="5">
        <v>-2000000000</v>
      </c>
      <c r="M181" s="5">
        <v>-995000000</v>
      </c>
      <c r="N181" s="5">
        <v>400000000</v>
      </c>
      <c r="O181" s="5">
        <v>818000000</v>
      </c>
    </row>
    <row r="182" spans="2:15" x14ac:dyDescent="0.35">
      <c r="C182" t="s">
        <v>46</v>
      </c>
      <c r="D182" s="6">
        <v>-1.32</v>
      </c>
      <c r="E182" s="6">
        <v>-4.6399999999999997</v>
      </c>
      <c r="F182" s="6">
        <v>-0.31</v>
      </c>
      <c r="G182" s="6">
        <v>-0.38</v>
      </c>
      <c r="H182" s="6">
        <v>-5.96</v>
      </c>
      <c r="J182" s="6">
        <v>-0.69</v>
      </c>
      <c r="K182" s="6">
        <v>-1.48</v>
      </c>
      <c r="L182" s="6">
        <v>-2.4300000000000002</v>
      </c>
      <c r="M182" s="6">
        <v>-1.1100000000000001</v>
      </c>
      <c r="N182" s="6">
        <v>0.45</v>
      </c>
      <c r="O182" s="6">
        <v>0.91</v>
      </c>
    </row>
    <row r="183" spans="2:15" x14ac:dyDescent="0.35">
      <c r="C183" t="s">
        <v>212</v>
      </c>
      <c r="D183" s="5">
        <v>6000000000</v>
      </c>
      <c r="E183" s="5">
        <v>6000000000</v>
      </c>
      <c r="F183" s="5">
        <v>8000000000</v>
      </c>
      <c r="G183" s="5">
        <v>6000000000</v>
      </c>
      <c r="H183" s="5">
        <v>13000000000</v>
      </c>
      <c r="J183" s="5">
        <v>15000000000</v>
      </c>
      <c r="K183" s="5">
        <v>12000000000</v>
      </c>
      <c r="L183" s="5">
        <v>11000000000</v>
      </c>
      <c r="M183" s="5">
        <v>7000000000</v>
      </c>
      <c r="N183" s="5">
        <v>4000000000</v>
      </c>
      <c r="O183" s="5">
        <v>5000000000</v>
      </c>
    </row>
    <row r="184" spans="2:15" x14ac:dyDescent="0.35">
      <c r="C184" t="s">
        <v>214</v>
      </c>
      <c r="I184" s="6">
        <v>-6.37</v>
      </c>
    </row>
    <row r="185" spans="2:15" x14ac:dyDescent="0.35">
      <c r="C185" t="s">
        <v>216</v>
      </c>
      <c r="I185" s="6">
        <v>7.42</v>
      </c>
    </row>
    <row r="186" spans="2:15" x14ac:dyDescent="0.35">
      <c r="C186" t="s">
        <v>219</v>
      </c>
      <c r="I186" s="6">
        <v>0.63</v>
      </c>
    </row>
    <row r="187" spans="2:15" x14ac:dyDescent="0.35">
      <c r="C187" t="s">
        <v>225</v>
      </c>
      <c r="I187" s="6">
        <v>-5.96</v>
      </c>
    </row>
    <row r="188" spans="2:15" x14ac:dyDescent="0.35">
      <c r="C188" t="s">
        <v>227</v>
      </c>
      <c r="D188" s="6">
        <v>0.3</v>
      </c>
    </row>
    <row r="189" spans="2:15" x14ac:dyDescent="0.35">
      <c r="C189" t="s">
        <v>228</v>
      </c>
      <c r="I189" s="6">
        <v>60.12</v>
      </c>
    </row>
    <row r="190" spans="2:15" x14ac:dyDescent="0.35">
      <c r="C190" t="s">
        <v>230</v>
      </c>
      <c r="D190" s="6">
        <v>7.0000000000000007E-2</v>
      </c>
    </row>
    <row r="191" spans="2:15" x14ac:dyDescent="0.35">
      <c r="C191" t="s">
        <v>231</v>
      </c>
      <c r="D191" s="6">
        <v>0.05</v>
      </c>
    </row>
    <row r="192" spans="2:15" x14ac:dyDescent="0.35">
      <c r="C192" t="s">
        <v>232</v>
      </c>
      <c r="D192" s="6">
        <v>0.42</v>
      </c>
    </row>
    <row r="193" spans="3:9" x14ac:dyDescent="0.35">
      <c r="C193" t="s">
        <v>234</v>
      </c>
      <c r="D193" s="6">
        <v>0.48</v>
      </c>
    </row>
    <row r="194" spans="3:9" x14ac:dyDescent="0.35">
      <c r="C194" t="s">
        <v>235</v>
      </c>
      <c r="D194" s="6">
        <v>0.28000000000000003</v>
      </c>
    </row>
    <row r="195" spans="3:9" x14ac:dyDescent="0.35">
      <c r="C195" t="s">
        <v>236</v>
      </c>
      <c r="D195" s="6">
        <v>1.48</v>
      </c>
    </row>
    <row r="196" spans="3:9" x14ac:dyDescent="0.35">
      <c r="C196" t="s">
        <v>12</v>
      </c>
      <c r="D196" s="5">
        <v>-7000000000</v>
      </c>
    </row>
    <row r="197" spans="3:9" x14ac:dyDescent="0.35">
      <c r="C197" t="s">
        <v>238</v>
      </c>
      <c r="I197" s="6">
        <v>-0.75</v>
      </c>
    </row>
    <row r="198" spans="3:9" x14ac:dyDescent="0.35">
      <c r="C198" t="s">
        <v>239</v>
      </c>
      <c r="I198" s="5">
        <v>0</v>
      </c>
    </row>
    <row r="199" spans="3:9" x14ac:dyDescent="0.35">
      <c r="C199" t="s">
        <v>240</v>
      </c>
      <c r="I199" s="5">
        <v>0</v>
      </c>
    </row>
    <row r="200" spans="3:9" x14ac:dyDescent="0.35">
      <c r="C200" t="s">
        <v>241</v>
      </c>
      <c r="I200" s="5">
        <v>0</v>
      </c>
    </row>
    <row r="201" spans="3:9" x14ac:dyDescent="0.35">
      <c r="C201" t="s">
        <v>243</v>
      </c>
      <c r="D201" s="6">
        <v>3.6</v>
      </c>
    </row>
    <row r="202" spans="3:9" x14ac:dyDescent="0.35">
      <c r="C202" t="s">
        <v>244</v>
      </c>
      <c r="D202" s="6">
        <v>4.84</v>
      </c>
    </row>
    <row r="203" spans="3:9" x14ac:dyDescent="0.35">
      <c r="C203" t="s">
        <v>247</v>
      </c>
      <c r="D203" s="6">
        <v>25.29</v>
      </c>
    </row>
    <row r="204" spans="3:9" x14ac:dyDescent="0.35">
      <c r="C204" t="s">
        <v>42</v>
      </c>
      <c r="I204" s="5">
        <v>34000000000</v>
      </c>
    </row>
    <row r="205" spans="3:9" x14ac:dyDescent="0.35">
      <c r="C205" t="s">
        <v>250</v>
      </c>
      <c r="I205" s="5">
        <v>56000000000</v>
      </c>
    </row>
    <row r="206" spans="3:9" x14ac:dyDescent="0.35">
      <c r="C206" t="s">
        <v>251</v>
      </c>
      <c r="I206" s="5">
        <v>896710000</v>
      </c>
    </row>
    <row r="207" spans="3:9" x14ac:dyDescent="0.35">
      <c r="C207" t="s">
        <v>252</v>
      </c>
      <c r="I207" s="6">
        <v>0.30299999999999999</v>
      </c>
    </row>
    <row r="208" spans="3:9" x14ac:dyDescent="0.35">
      <c r="C208" t="s">
        <v>253</v>
      </c>
      <c r="D208" s="6">
        <v>0.12</v>
      </c>
    </row>
    <row r="209" spans="3:9" x14ac:dyDescent="0.35">
      <c r="C209" t="s">
        <v>254</v>
      </c>
      <c r="D209" s="6">
        <v>4.1999999999999997E-3</v>
      </c>
    </row>
    <row r="210" spans="3:9" x14ac:dyDescent="0.35">
      <c r="C210" t="s">
        <v>255</v>
      </c>
      <c r="D210" s="6">
        <v>-0.19030000000000002</v>
      </c>
    </row>
    <row r="211" spans="3:9" x14ac:dyDescent="0.35">
      <c r="C211" t="s">
        <v>256</v>
      </c>
      <c r="D211" s="6">
        <v>-0.25370000000000004</v>
      </c>
    </row>
    <row r="212" spans="3:9" x14ac:dyDescent="0.35">
      <c r="C212" t="s">
        <v>257</v>
      </c>
      <c r="D212" s="6">
        <v>-0.65069999999999995</v>
      </c>
    </row>
    <row r="213" spans="3:9" x14ac:dyDescent="0.35">
      <c r="C213" t="s">
        <v>258</v>
      </c>
      <c r="D213" s="6">
        <v>-3.2654000000000001</v>
      </c>
    </row>
    <row r="214" spans="3:9" x14ac:dyDescent="0.35">
      <c r="C214" t="s">
        <v>259</v>
      </c>
      <c r="I214" s="5">
        <v>2</v>
      </c>
    </row>
    <row r="215" spans="3:9" x14ac:dyDescent="0.35">
      <c r="C215" t="s">
        <v>260</v>
      </c>
      <c r="I215" s="6">
        <v>0.32</v>
      </c>
    </row>
    <row r="216" spans="3:9" x14ac:dyDescent="0.35">
      <c r="C216" t="s">
        <v>261</v>
      </c>
      <c r="I216" s="6">
        <v>0.02</v>
      </c>
    </row>
    <row r="217" spans="3:9" x14ac:dyDescent="0.35">
      <c r="C217" t="s">
        <v>263</v>
      </c>
      <c r="I217" s="6">
        <v>0.13</v>
      </c>
    </row>
    <row r="218" spans="3:9" x14ac:dyDescent="0.35">
      <c r="C218" t="s">
        <v>264</v>
      </c>
      <c r="I218" s="6">
        <v>0.63</v>
      </c>
    </row>
    <row r="219" spans="3:9" x14ac:dyDescent="0.35">
      <c r="C219" t="s">
        <v>265</v>
      </c>
      <c r="I219" s="6">
        <v>0.72</v>
      </c>
    </row>
    <row r="220" spans="3:9" x14ac:dyDescent="0.35">
      <c r="C220" t="s">
        <v>266</v>
      </c>
      <c r="I220" s="6">
        <v>0.18</v>
      </c>
    </row>
    <row r="221" spans="3:9" x14ac:dyDescent="0.35">
      <c r="C221" t="s">
        <v>271</v>
      </c>
      <c r="D221" s="5">
        <v>0</v>
      </c>
    </row>
    <row r="222" spans="3:9" x14ac:dyDescent="0.35">
      <c r="C222" t="s">
        <v>272</v>
      </c>
      <c r="D222" s="5">
        <v>80000000000</v>
      </c>
    </row>
    <row r="223" spans="3:9" x14ac:dyDescent="0.35">
      <c r="C223" t="s">
        <v>273</v>
      </c>
      <c r="D223" s="5">
        <v>26000000000</v>
      </c>
    </row>
    <row r="224" spans="3:9" x14ac:dyDescent="0.35">
      <c r="C224" t="s">
        <v>193</v>
      </c>
      <c r="D224" s="5">
        <v>-24000000000</v>
      </c>
    </row>
    <row r="225" spans="3:9" x14ac:dyDescent="0.35">
      <c r="C225" t="s">
        <v>192</v>
      </c>
      <c r="I225" s="5">
        <v>54000000000</v>
      </c>
    </row>
    <row r="226" spans="3:9" x14ac:dyDescent="0.35">
      <c r="C226" t="s">
        <v>190</v>
      </c>
      <c r="D226" s="5">
        <v>22000000000</v>
      </c>
    </row>
    <row r="227" spans="3:9" x14ac:dyDescent="0.35">
      <c r="C227" t="s">
        <v>23</v>
      </c>
      <c r="D227" s="5">
        <v>22000000000</v>
      </c>
    </row>
    <row r="228" spans="3:9" x14ac:dyDescent="0.35">
      <c r="C228" t="s">
        <v>20</v>
      </c>
      <c r="D228" s="5">
        <v>22000000000</v>
      </c>
    </row>
    <row r="229" spans="3:9" x14ac:dyDescent="0.35">
      <c r="C229" t="s">
        <v>274</v>
      </c>
      <c r="I229" s="5">
        <v>54000000000</v>
      </c>
    </row>
  </sheetData>
  <pageMargins left="0.7" right="0.7" top="0.75" bottom="0.75" header="0.3" footer="0.3"/>
  <ignoredErrors>
    <ignoredError sqref="A1:O230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N271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x14ac:dyDescent="0.35">
      <c r="C1" t="s">
        <v>1454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</row>
    <row r="2" spans="1:14" x14ac:dyDescent="0.35">
      <c r="C2" t="s">
        <v>1455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338">
        <f t="shared" ref="I2:N2" ca="1" si="0">IFERROR(_xlfn.STOCKHISTORY("XIDX:" &amp; $C$1, I1, , 0, 0, 1), "Libur")</f>
        <v>18</v>
      </c>
      <c r="J2" s="2" vm="12">
        <f t="shared" ca="1" si="0"/>
        <v>50</v>
      </c>
      <c r="K2" s="2" vm="1">
        <f t="shared" ca="1" si="0"/>
        <v>58</v>
      </c>
      <c r="L2" s="2" vm="339">
        <f t="shared" ca="1" si="0"/>
        <v>190</v>
      </c>
      <c r="M2" s="2" t="str">
        <f t="shared" ca="1" si="0"/>
        <v>Libur</v>
      </c>
      <c r="N2" s="2" t="str">
        <f t="shared" ca="1" si="0"/>
        <v>Libur</v>
      </c>
    </row>
    <row r="3" spans="1:14" x14ac:dyDescent="0.35">
      <c r="D3" s="1">
        <v>46111</v>
      </c>
      <c r="H3" s="1">
        <f>IFERROR(INDEX(D3:G3,COUNT(D3:G3)),"")</f>
        <v>46111</v>
      </c>
    </row>
    <row r="4" spans="1:14" x14ac:dyDescent="0.35">
      <c r="B4" t="s">
        <v>4</v>
      </c>
      <c r="C4" t="s">
        <v>5</v>
      </c>
      <c r="D4" s="2">
        <f>IFERROR(INDEX(D51:D500,MATCH($C$4,$C$51:$C$500,0)),"")</f>
        <v>30244600190</v>
      </c>
      <c r="H4" s="2">
        <f>IFERROR(SUM(D4:G4)*(4/MAX(1,COUNT(D4:G4))),"")</f>
        <v>120978400760</v>
      </c>
      <c r="I4" s="2">
        <f t="shared" ref="I4:N4" si="1">IFERROR(INDEX(I51:I500,MATCH($C$4,$C$51:$C$500,0)),"")</f>
        <v>43842225806</v>
      </c>
      <c r="J4" s="2">
        <f t="shared" si="1"/>
        <v>118597296098</v>
      </c>
      <c r="K4" s="2">
        <f t="shared" si="1"/>
        <v>154856880912</v>
      </c>
      <c r="L4" s="2">
        <f t="shared" si="1"/>
        <v>244241654678</v>
      </c>
      <c r="M4" s="2">
        <f t="shared" si="1"/>
        <v>48709779263</v>
      </c>
      <c r="N4" s="2">
        <f t="shared" si="1"/>
        <v>121262715612</v>
      </c>
    </row>
    <row r="5" spans="1:14" x14ac:dyDescent="0.35">
      <c r="B5" t="s">
        <v>6</v>
      </c>
      <c r="C5" t="s">
        <v>7</v>
      </c>
      <c r="D5" s="2">
        <f>IFERROR(INDEX(D51:D500,MATCH($C$5,$C$51:$C$500,0)),"")</f>
        <v>1065218725</v>
      </c>
      <c r="H5" s="2">
        <f>IFERROR(SUM(D5:G5)*(4/MAX(1,COUNT(D5:G5))),"")</f>
        <v>4260874900</v>
      </c>
      <c r="I5" s="2">
        <f t="shared" ref="I5:N5" si="2">IFERROR(INDEX(I51:I500,MATCH($C$5,$C$51:$C$500,0)),"")</f>
        <v>-41210143384</v>
      </c>
      <c r="J5" s="2">
        <f t="shared" si="2"/>
        <v>-33693502197</v>
      </c>
      <c r="K5" s="2">
        <f t="shared" si="2"/>
        <v>-26522015160</v>
      </c>
      <c r="L5" s="2">
        <f t="shared" si="2"/>
        <v>3063311721</v>
      </c>
      <c r="M5" s="2">
        <f t="shared" si="2"/>
        <v>2488256166</v>
      </c>
      <c r="N5" s="2">
        <f t="shared" si="2"/>
        <v>2964255470</v>
      </c>
    </row>
    <row r="6" spans="1:14" x14ac:dyDescent="0.35">
      <c r="B6" t="s">
        <v>8</v>
      </c>
      <c r="C6" t="s">
        <v>9</v>
      </c>
      <c r="D6" s="2">
        <f>IFERROR(INDEX(D51:D500,MATCH($C$6,$C$51:$C$500,0)),"")</f>
        <v>-7752879396</v>
      </c>
      <c r="H6" s="2">
        <f>IFERROR(INDEX(D6:G6,COUNT(D6:G6)),"")</f>
        <v>-7752879396</v>
      </c>
      <c r="I6" s="2">
        <f t="shared" ref="I6:N6" si="3">IFERROR(INDEX(I51:I500,MATCH($C$6,$C$51:$C$500,0)),"")</f>
        <v>-5811645614</v>
      </c>
      <c r="J6" s="2">
        <f t="shared" si="3"/>
        <v>35415147288</v>
      </c>
      <c r="K6" s="2">
        <f t="shared" si="3"/>
        <v>69112038993</v>
      </c>
      <c r="L6" s="2">
        <f t="shared" si="3"/>
        <v>95640202818</v>
      </c>
      <c r="M6" s="2">
        <f t="shared" si="3"/>
        <v>89881315871</v>
      </c>
      <c r="N6" s="2">
        <f t="shared" si="3"/>
        <v>25425023520</v>
      </c>
    </row>
    <row r="7" spans="1:14" x14ac:dyDescent="0.35">
      <c r="B7" t="s">
        <v>10</v>
      </c>
      <c r="C7" t="s">
        <v>11</v>
      </c>
      <c r="D7" s="3">
        <f>IFERROR(INDEX(D51:D500,MATCH($C$7,$C$51:$C$500,0))/1000000000,"")</f>
        <v>1.5</v>
      </c>
      <c r="H7" s="3">
        <f>IFERROR(INDEX(D7:G7,COUNT(D7:G7)),"")</f>
        <v>1.5</v>
      </c>
      <c r="I7" s="3">
        <f t="shared" ref="I7:N7" si="4">IFERROR(INDEX(I51:I500,MATCH($C$7,$C$51:$C$500,0))/1000000000,"")</f>
        <v>1.5</v>
      </c>
      <c r="J7" s="3">
        <f t="shared" si="4"/>
        <v>1.5</v>
      </c>
      <c r="K7" s="3">
        <f t="shared" si="4"/>
        <v>1.5</v>
      </c>
      <c r="L7" s="3">
        <f t="shared" si="4"/>
        <v>1.5</v>
      </c>
      <c r="M7" s="3">
        <f t="shared" si="4"/>
        <v>1.2</v>
      </c>
      <c r="N7" s="3">
        <f t="shared" si="4"/>
        <v>0</v>
      </c>
    </row>
    <row r="8" spans="1:14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N8" si="5">IFERROR(INDEX(I51:I500,MATCH($C$8,$C$51:$C$500,0)),"")</f>
        <v>53000000000</v>
      </c>
      <c r="J8" s="2">
        <f t="shared" si="5"/>
        <v>-11000000000</v>
      </c>
      <c r="K8" s="2">
        <f t="shared" si="5"/>
        <v>8000000000</v>
      </c>
      <c r="L8" s="2">
        <f t="shared" si="5"/>
        <v>-60000000000</v>
      </c>
      <c r="M8" s="2">
        <f t="shared" si="5"/>
        <v>-56000000000</v>
      </c>
      <c r="N8" s="2">
        <f t="shared" si="5"/>
        <v>-7000000000</v>
      </c>
    </row>
    <row r="9" spans="1:14" x14ac:dyDescent="0.35">
      <c r="A9" t="s">
        <v>15</v>
      </c>
      <c r="C9" t="s">
        <v>16</v>
      </c>
      <c r="D9" s="3">
        <f>IFERROR(INDEX(D51:D500,MATCH("Free cash flow per share (Quarter)",$C$51:$C$500,0)),"")</f>
        <v>1.6</v>
      </c>
      <c r="H9" s="3">
        <f>IFERROR(INDEX(D9:G9,COUNT(D9:G9)),"")</f>
        <v>1.6</v>
      </c>
      <c r="I9" s="3">
        <f t="shared" ref="I9:N9" si="6">IFERROR(INDEX(I51:I500,MATCH($C$9,$C$51:$C$500,0)),"")</f>
        <v>35.24</v>
      </c>
      <c r="J9" s="3">
        <f t="shared" si="6"/>
        <v>-7.11</v>
      </c>
      <c r="K9" s="3">
        <f t="shared" si="6"/>
        <v>5.27</v>
      </c>
      <c r="L9" s="3">
        <f t="shared" si="6"/>
        <v>-39.83</v>
      </c>
      <c r="M9" s="3">
        <f t="shared" si="6"/>
        <v>-47.05</v>
      </c>
      <c r="N9" s="3">
        <f t="shared" si="6"/>
        <v>-7495652</v>
      </c>
    </row>
    <row r="10" spans="1:14" x14ac:dyDescent="0.35">
      <c r="C10" t="s">
        <v>17</v>
      </c>
      <c r="D10" s="3" t="str">
        <f ca="1">IFERROR(IF(D9=0,"",D2/D9),"")</f>
        <v/>
      </c>
      <c r="I10" s="3">
        <f t="shared" ref="I10:N10" ca="1" si="7">IFERROR(IF(I9=0,"",I2/I9),"")</f>
        <v>0.51078320090805895</v>
      </c>
      <c r="J10" s="3">
        <f t="shared" ca="1" si="7"/>
        <v>-7.0323488045007032</v>
      </c>
      <c r="K10" s="3">
        <f t="shared" ca="1" si="7"/>
        <v>11.005692599620494</v>
      </c>
      <c r="L10" s="3">
        <f t="shared" ca="1" si="7"/>
        <v>-4.7702736630680391</v>
      </c>
      <c r="M10" s="3" t="str">
        <f t="shared" ca="1" si="7"/>
        <v/>
      </c>
      <c r="N10" s="3" t="str">
        <f t="shared" ca="1" si="7"/>
        <v/>
      </c>
    </row>
    <row r="11" spans="1:14" x14ac:dyDescent="0.35">
      <c r="B11" t="s">
        <v>18</v>
      </c>
      <c r="C11" t="s">
        <v>19</v>
      </c>
      <c r="D11" s="2">
        <f>IFERROR(INDEX(D51:D500,MATCH($C$11,$C$51:$C$500,0)),"")</f>
        <v>4508838264</v>
      </c>
      <c r="H11" s="2">
        <f>IFERROR(INDEX(D11:G11,COUNT(D11:G11)),"")</f>
        <v>4508838264</v>
      </c>
      <c r="I11" s="2">
        <f t="shared" ref="I11:N11" si="8">IFERROR(INDEX(I51:I500,MATCH($C$11,$C$51:$C$500,0)),"")</f>
        <v>12135868120</v>
      </c>
      <c r="J11" s="2">
        <f t="shared" si="8"/>
        <v>696859071</v>
      </c>
      <c r="K11" s="2">
        <f t="shared" si="8"/>
        <v>31730779305</v>
      </c>
      <c r="L11" s="2">
        <f t="shared" si="8"/>
        <v>49079635755</v>
      </c>
      <c r="M11" s="2">
        <f t="shared" si="8"/>
        <v>29245068152</v>
      </c>
      <c r="N11" s="2">
        <f t="shared" si="8"/>
        <v>2415092719</v>
      </c>
    </row>
    <row r="12" spans="1:14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136000000000</v>
      </c>
      <c r="H12" s="2">
        <f>IFERROR(INDEX(D12:G12,COUNT(D12:G12)),"")</f>
        <v>136000000000</v>
      </c>
      <c r="I12" s="2">
        <f t="shared" ref="I12:N12" si="9">IFERROR(INDEX(I51:I500,MATCH($C$12,$C$51:$C$500,0)),"")</f>
        <v>130000000000</v>
      </c>
      <c r="J12" s="2">
        <f t="shared" si="9"/>
        <v>224000000000</v>
      </c>
      <c r="K12" s="2">
        <f t="shared" si="9"/>
        <v>234000000000</v>
      </c>
      <c r="L12" s="2">
        <f t="shared" si="9"/>
        <v>260000000000</v>
      </c>
      <c r="M12" s="2">
        <f t="shared" si="9"/>
        <v>115000000000</v>
      </c>
      <c r="N12" s="2">
        <f t="shared" si="9"/>
        <v>89000000000</v>
      </c>
    </row>
    <row r="13" spans="1:14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140000000000</v>
      </c>
      <c r="H13" s="2">
        <f>IFERROR(INDEX(D13:G13,COUNT(D13:G13)),"")</f>
        <v>140000000000</v>
      </c>
      <c r="I13" s="2">
        <f t="shared" ref="I13:N13" si="10">IFERROR(INDEX(I51:I500,MATCH($C$13,$C$51:$C$500,0)),"")</f>
        <v>142000000000</v>
      </c>
      <c r="J13" s="2">
        <f t="shared" si="10"/>
        <v>225000000000</v>
      </c>
      <c r="K13" s="2">
        <f t="shared" si="10"/>
        <v>265000000000</v>
      </c>
      <c r="L13" s="2">
        <f t="shared" si="10"/>
        <v>309000000000</v>
      </c>
      <c r="M13" s="2">
        <f t="shared" si="10"/>
        <v>144000000000</v>
      </c>
      <c r="N13" s="2">
        <f t="shared" si="10"/>
        <v>92000000000</v>
      </c>
    </row>
    <row r="14" spans="1:14" x14ac:dyDescent="0.35">
      <c r="C14" t="s">
        <v>26</v>
      </c>
      <c r="D14" s="2">
        <f>IFERROR(INDEX(D51:D500,MATCH($C$14,$C$51:$C$500,0)),"")</f>
        <v>144999998</v>
      </c>
      <c r="H14" s="2">
        <f>IFERROR(SUM(D14:G14)*(4/MAX(1,COUNT(D14:G14))),"")</f>
        <v>579999992</v>
      </c>
      <c r="I14" s="2">
        <f t="shared" ref="I14:N14" si="11">IFERROR(INDEX(I51:I500,MATCH($C$14,$C$51:$C$500,0)),"")</f>
        <v>-1252567434</v>
      </c>
      <c r="J14" s="2">
        <f t="shared" si="11"/>
        <v>-8073099884</v>
      </c>
      <c r="K14" s="2">
        <f t="shared" si="11"/>
        <v>-10552714297</v>
      </c>
      <c r="L14" s="2">
        <f t="shared" si="11"/>
        <v>-8915149812</v>
      </c>
      <c r="M14" s="2">
        <f t="shared" si="11"/>
        <v>-4555046638</v>
      </c>
      <c r="N14" s="2">
        <f t="shared" si="11"/>
        <v>-5148770034</v>
      </c>
    </row>
    <row r="15" spans="1:14" x14ac:dyDescent="0.35">
      <c r="C15" t="s">
        <v>27</v>
      </c>
      <c r="D15" s="2">
        <f>IFERROR(INDEX(D51:D500,MATCH($C$15,$C$51:$C$500,0)),"")</f>
        <v>218543810</v>
      </c>
      <c r="H15" s="2">
        <f>IFERROR(SUM(D15:G15)*(4/MAX(1,COUNT(D15:G15))),"")</f>
        <v>874175240</v>
      </c>
      <c r="I15" s="2">
        <f t="shared" ref="I15:N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-5654121831</v>
      </c>
      <c r="M15" s="2">
        <f t="shared" si="12"/>
        <v>-679785266</v>
      </c>
      <c r="N15" s="2">
        <f t="shared" si="12"/>
        <v>-4192491024</v>
      </c>
    </row>
    <row r="16" spans="1:14" x14ac:dyDescent="0.35">
      <c r="C16" t="s">
        <v>28</v>
      </c>
      <c r="D16" s="2">
        <f>IFERROR(INDEX(D51:D500,MATCH($C$16,$C$51:$C$500,0)),"")</f>
        <v>879273224</v>
      </c>
      <c r="H16" s="2">
        <f>IFERROR(SUM(D16:G16)*(4/MAX(1,COUNT(D16:G16))),"")</f>
        <v>3517092896</v>
      </c>
      <c r="I16" s="2">
        <f t="shared" ref="I16:N16" si="13">IFERROR(INDEX(I51:I500,MATCH($C$16,$C$51:$C$500,0)),"")</f>
        <v>-42254433841</v>
      </c>
      <c r="J16" s="2">
        <f t="shared" si="13"/>
        <v>-33781303948</v>
      </c>
      <c r="K16" s="2">
        <f t="shared" si="13"/>
        <v>-65531004469</v>
      </c>
      <c r="L16" s="2">
        <f t="shared" si="13"/>
        <v>8668097360</v>
      </c>
      <c r="M16" s="2">
        <f t="shared" si="13"/>
        <v>3649455515</v>
      </c>
      <c r="N16" s="2">
        <f t="shared" si="13"/>
        <v>7218263167</v>
      </c>
    </row>
    <row r="17" spans="1:14" x14ac:dyDescent="0.35">
      <c r="A17" t="s">
        <v>29</v>
      </c>
    </row>
    <row r="18" spans="1:14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x14ac:dyDescent="0.35">
      <c r="A19" t="s">
        <v>39</v>
      </c>
      <c r="C19" t="s">
        <v>40</v>
      </c>
    </row>
    <row r="20" spans="1:14" x14ac:dyDescent="0.35">
      <c r="A20" t="s">
        <v>41</v>
      </c>
      <c r="C20" t="s">
        <v>42</v>
      </c>
      <c r="D20" s="2" t="str">
        <f ca="1">IFERROR(D21*D2,"")</f>
        <v/>
      </c>
      <c r="H20" s="2" t="str">
        <f t="shared" ref="H20:N20" ca="1" si="14">IFERROR(H21*H2,"")</f>
        <v/>
      </c>
      <c r="I20" s="2">
        <f t="shared" ca="1" si="14"/>
        <v>27000000000</v>
      </c>
      <c r="J20" s="2">
        <f t="shared" ca="1" si="14"/>
        <v>75000000000</v>
      </c>
      <c r="K20" s="2">
        <f t="shared" ca="1" si="14"/>
        <v>87000000000</v>
      </c>
      <c r="L20" s="2">
        <f t="shared" ca="1" si="14"/>
        <v>285000000000</v>
      </c>
      <c r="M20" s="2" t="str">
        <f t="shared" ca="1" si="14"/>
        <v/>
      </c>
      <c r="N20" s="2" t="str">
        <f t="shared" ca="1" si="14"/>
        <v/>
      </c>
    </row>
    <row r="21" spans="1:14" x14ac:dyDescent="0.35">
      <c r="C21" t="s">
        <v>11</v>
      </c>
      <c r="D21" s="2">
        <f>IFERROR(INDEX(D51:D500,MATCH($C$7,$C$51:$C$500,0)),"")</f>
        <v>1500000000</v>
      </c>
      <c r="H21" s="2">
        <f>IFERROR(INDEX(D21:G21,COUNT(D21:G21)),"")</f>
        <v>1500000000</v>
      </c>
      <c r="I21" s="2">
        <f t="shared" ref="I21:N21" si="15">IFERROR(INDEX(I51:I500,MATCH($C$7,$C$51:$C$500,0)),"")</f>
        <v>1500000000</v>
      </c>
      <c r="J21" s="2">
        <f t="shared" si="15"/>
        <v>1500000000</v>
      </c>
      <c r="K21" s="2">
        <f t="shared" si="15"/>
        <v>1500000000</v>
      </c>
      <c r="L21" s="2">
        <f t="shared" si="15"/>
        <v>1500000000</v>
      </c>
      <c r="M21" s="2">
        <f t="shared" si="15"/>
        <v>1200000000</v>
      </c>
      <c r="N21" s="2">
        <f t="shared" si="15"/>
        <v>0</v>
      </c>
    </row>
    <row r="23" spans="1:14" x14ac:dyDescent="0.35">
      <c r="B23" t="s">
        <v>43</v>
      </c>
      <c r="C23" t="s">
        <v>44</v>
      </c>
      <c r="D23" s="3">
        <f>IFERROR(D5/D6*100,"")</f>
        <v>-13.739652980408623</v>
      </c>
      <c r="H23" s="3">
        <f t="shared" ref="H23:N23" si="16">IFERROR(H5/H6*100,"")</f>
        <v>-54.958611921634493</v>
      </c>
      <c r="I23" s="3">
        <f t="shared" si="16"/>
        <v>709.09594495449903</v>
      </c>
      <c r="J23" s="3">
        <f t="shared" si="16"/>
        <v>-95.138675897633902</v>
      </c>
      <c r="K23" s="3">
        <f t="shared" si="16"/>
        <v>-38.375390954224741</v>
      </c>
      <c r="L23" s="3">
        <f t="shared" si="16"/>
        <v>3.2029540201094893</v>
      </c>
      <c r="M23" s="3">
        <f t="shared" si="16"/>
        <v>2.7683797704644313</v>
      </c>
      <c r="N23" s="3">
        <f t="shared" si="16"/>
        <v>11.658811122311205</v>
      </c>
    </row>
    <row r="24" spans="1:14" x14ac:dyDescent="0.35">
      <c r="C24" t="s">
        <v>45</v>
      </c>
      <c r="D24" s="4" t="str">
        <f>IFERROR(_xlfn.RRI(5,I23,D23),"")</f>
        <v/>
      </c>
      <c r="H24" s="4" t="str">
        <f t="shared" ref="H24:N24" si="17">IFERROR(_xlfn.RRI(5,M23,H23),"")</f>
        <v/>
      </c>
      <c r="I24" s="4">
        <f t="shared" si="17"/>
        <v>1.2741030833991762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x14ac:dyDescent="0.35">
      <c r="A25" t="s">
        <v>46</v>
      </c>
      <c r="C25" t="s">
        <v>47</v>
      </c>
      <c r="D25" s="3">
        <f>IFERROR(INDEX(D51:D500,MATCH($A$25,$C$51:$C$500,0)),"")</f>
        <v>0.71</v>
      </c>
      <c r="H25" s="3">
        <f>IFERROR(INDEX(D25:G25,COUNT(D25:G25)),"")</f>
        <v>0.71</v>
      </c>
      <c r="I25" s="3">
        <f t="shared" ref="I25:N25" si="18">IFERROR(INDEX(I51:I500,MATCH($C$25,$C$51:$C$500,0)),"")</f>
        <v>-28.17</v>
      </c>
      <c r="J25" s="3">
        <f t="shared" si="18"/>
        <v>-22.52</v>
      </c>
      <c r="K25" s="3">
        <f t="shared" si="18"/>
        <v>-43.68</v>
      </c>
      <c r="L25" s="3">
        <f t="shared" si="18"/>
        <v>2.0099999999999998</v>
      </c>
      <c r="M25" s="3">
        <f t="shared" si="18"/>
        <v>2.48</v>
      </c>
      <c r="N25" s="3">
        <f t="shared" si="18"/>
        <v>3025772.14</v>
      </c>
    </row>
    <row r="26" spans="1:14" x14ac:dyDescent="0.35">
      <c r="C26" t="s">
        <v>48</v>
      </c>
      <c r="D26" s="4" t="str">
        <f>IFERROR(_xlfn.RRI(5,I25,D25),"")</f>
        <v/>
      </c>
      <c r="H26" s="4">
        <f t="shared" ref="H26:N26" si="19">IFERROR(_xlfn.RRI(5,M25,H25),"")</f>
        <v>-0.22131585216591021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x14ac:dyDescent="0.35">
      <c r="C27" t="s">
        <v>49</v>
      </c>
      <c r="D27" s="3">
        <f>IFERROR(D4/D21,"")</f>
        <v>20.163066793333332</v>
      </c>
      <c r="H27" s="3">
        <f t="shared" ref="H27:N27" si="20">IFERROR(H4/H21,"")</f>
        <v>80.652267173333328</v>
      </c>
      <c r="I27" s="3">
        <f t="shared" si="20"/>
        <v>29.228150537333335</v>
      </c>
      <c r="J27" s="3">
        <f t="shared" si="20"/>
        <v>79.064864065333339</v>
      </c>
      <c r="K27" s="3">
        <f t="shared" si="20"/>
        <v>103.237920608</v>
      </c>
      <c r="L27" s="3">
        <f t="shared" si="20"/>
        <v>162.82776978533334</v>
      </c>
      <c r="M27" s="3">
        <f t="shared" si="20"/>
        <v>40.591482719166663</v>
      </c>
      <c r="N27" s="3" t="str">
        <f t="shared" si="20"/>
        <v/>
      </c>
    </row>
    <row r="28" spans="1:14" x14ac:dyDescent="0.35">
      <c r="C28" t="s">
        <v>50</v>
      </c>
      <c r="D28" s="4">
        <f>IFERROR(_xlfn.RRI(5,I27,D27),"")</f>
        <v>-7.1565969271093044E-2</v>
      </c>
      <c r="H28" s="4">
        <f t="shared" ref="H28:N28" si="21">IFERROR(_xlfn.RRI(5,M27,H27),"")</f>
        <v>0.14719258951693792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x14ac:dyDescent="0.35">
      <c r="C29" t="s">
        <v>51</v>
      </c>
      <c r="H29" s="4">
        <f t="shared" ref="H29:N29" si="22">IFERROR(((H25-I25)/I25)*100%,"")</f>
        <v>-1.0252041178558751</v>
      </c>
      <c r="I29" s="4">
        <f t="shared" si="22"/>
        <v>0.25088809946714041</v>
      </c>
      <c r="J29" s="4">
        <f t="shared" si="22"/>
        <v>-0.48443223443223443</v>
      </c>
      <c r="K29" s="4">
        <f t="shared" si="22"/>
        <v>-22.731343283582092</v>
      </c>
      <c r="L29" s="4">
        <f t="shared" si="22"/>
        <v>-0.18951612903225815</v>
      </c>
      <c r="M29" s="4">
        <f t="shared" si="22"/>
        <v>-0.99999918037450108</v>
      </c>
      <c r="N29" s="4" t="str">
        <f t="shared" si="22"/>
        <v/>
      </c>
    </row>
    <row r="30" spans="1:14" x14ac:dyDescent="0.35">
      <c r="C30" t="s">
        <v>52</v>
      </c>
      <c r="H30" s="4">
        <f t="shared" ref="H30:N30" si="23">IFERROR(((H27-I27)/I27)*100%,"")</f>
        <v>1.759403714932821</v>
      </c>
      <c r="I30" s="4">
        <f t="shared" si="23"/>
        <v>-0.63032693620795499</v>
      </c>
      <c r="J30" s="4">
        <f t="shared" si="23"/>
        <v>-0.23414900649203377</v>
      </c>
      <c r="K30" s="4">
        <f t="shared" si="23"/>
        <v>-0.36596858911655306</v>
      </c>
      <c r="L30" s="4">
        <f t="shared" si="23"/>
        <v>3.0113777294577275</v>
      </c>
      <c r="M30" s="4" t="str">
        <f t="shared" si="23"/>
        <v/>
      </c>
      <c r="N30" s="4" t="str">
        <f t="shared" si="23"/>
        <v/>
      </c>
    </row>
    <row r="32" spans="1:14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-7.76</v>
      </c>
      <c r="H32" s="3">
        <f>IFERROR(INDEX(D32:G32,COUNT(D32:G32)),"")</f>
        <v>-7.76</v>
      </c>
      <c r="I32" s="3">
        <f t="shared" ref="I32:N32" si="24">IFERROR(INDEX(I51:I500,MATCH($C$32,$C$51:$C$500,0)),"")</f>
        <v>-6.47</v>
      </c>
      <c r="J32" s="3">
        <f t="shared" si="24"/>
        <v>21.01</v>
      </c>
      <c r="K32" s="3">
        <f t="shared" si="24"/>
        <v>43.48</v>
      </c>
      <c r="L32" s="3">
        <f t="shared" si="24"/>
        <v>61.16</v>
      </c>
      <c r="M32" s="3">
        <f t="shared" si="24"/>
        <v>74.900000000000006</v>
      </c>
      <c r="N32" s="3">
        <f t="shared" si="24"/>
        <v>25425023.52</v>
      </c>
    </row>
    <row r="33" spans="1:14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-2.06</v>
      </c>
      <c r="H33" s="3">
        <f>IFERROR(INDEX(D33:G33,COUNT(D33:G33)),"")</f>
        <v>-2.06</v>
      </c>
      <c r="I33" s="3">
        <f t="shared" ref="I33:N33" si="25">IFERROR(INDEX(I51:I500,MATCH($C$33,$C$51:$C$500,0)),"")</f>
        <v>-2.78</v>
      </c>
      <c r="J33" s="3">
        <f t="shared" si="25"/>
        <v>2.38</v>
      </c>
      <c r="K33" s="3">
        <f t="shared" si="25"/>
        <v>1.33</v>
      </c>
      <c r="L33" s="3">
        <f t="shared" si="25"/>
        <v>3.11</v>
      </c>
      <c r="M33" s="3">
        <f t="shared" si="25"/>
        <v>12.22</v>
      </c>
      <c r="N33" s="3">
        <f t="shared" si="25"/>
        <v>0</v>
      </c>
    </row>
    <row r="34" spans="1:14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22.54</v>
      </c>
      <c r="H34" s="3">
        <f>IFERROR(INDEX(D34:G34,COUNT(D34:G34)),"")</f>
        <v>22.54</v>
      </c>
      <c r="I34" s="3">
        <f t="shared" ref="I34:N34" si="26">IFERROR(INDEX(I51:I500,MATCH($C$34,$C$51:$C$500,0)),"")</f>
        <v>-0.64</v>
      </c>
      <c r="J34" s="3">
        <f t="shared" si="26"/>
        <v>-2.2200000000000002</v>
      </c>
      <c r="K34" s="3">
        <f t="shared" si="26"/>
        <v>-1.33</v>
      </c>
      <c r="L34" s="3">
        <f t="shared" si="26"/>
        <v>94.53</v>
      </c>
      <c r="M34" s="3">
        <f t="shared" si="26"/>
        <v>368.95</v>
      </c>
      <c r="N34" s="3">
        <f t="shared" si="26"/>
        <v>0</v>
      </c>
    </row>
    <row r="35" spans="1:14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0.79</v>
      </c>
      <c r="H35" s="3">
        <f>IFERROR(INDEX(D35:G35,COUNT(D35:G35)),"")</f>
        <v>0.79</v>
      </c>
      <c r="I35" s="3">
        <f t="shared" ref="I35:N35" si="27">IFERROR(INDEX(I51:I500,MATCH($C$35,$C$51:$C$500,0)),"")</f>
        <v>0.62</v>
      </c>
      <c r="J35" s="3">
        <f t="shared" si="27"/>
        <v>0.63</v>
      </c>
      <c r="K35" s="3">
        <f t="shared" si="27"/>
        <v>0.56000000000000005</v>
      </c>
      <c r="L35" s="3">
        <f t="shared" si="27"/>
        <v>1.17</v>
      </c>
      <c r="M35" s="3">
        <f t="shared" si="27"/>
        <v>22.54</v>
      </c>
      <c r="N35" s="3">
        <f t="shared" si="27"/>
        <v>0</v>
      </c>
    </row>
    <row r="36" spans="1:14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x14ac:dyDescent="0.35">
      <c r="D50" t="s">
        <v>71</v>
      </c>
      <c r="E50" t="s">
        <v>72</v>
      </c>
      <c r="F50" t="s">
        <v>359</v>
      </c>
      <c r="G50" t="s">
        <v>360</v>
      </c>
      <c r="H50" t="s">
        <v>361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x14ac:dyDescent="0.35">
      <c r="B51" t="s">
        <v>74</v>
      </c>
      <c r="C51" t="s">
        <v>5</v>
      </c>
      <c r="D51" s="5">
        <v>30244600190</v>
      </c>
      <c r="E51" s="5">
        <v>5621932411</v>
      </c>
      <c r="F51" s="5">
        <v>13850000713</v>
      </c>
      <c r="G51" s="5">
        <v>23953493752</v>
      </c>
      <c r="I51" s="5">
        <v>43842225806</v>
      </c>
      <c r="J51" s="5">
        <v>118597296098</v>
      </c>
      <c r="K51" s="5">
        <v>154856880912</v>
      </c>
      <c r="L51" s="5">
        <v>244241654678</v>
      </c>
      <c r="M51" s="5">
        <v>48709779263</v>
      </c>
      <c r="N51" s="5">
        <v>121262715612</v>
      </c>
    </row>
    <row r="52" spans="2:14" x14ac:dyDescent="0.35">
      <c r="C52" t="s">
        <v>75</v>
      </c>
      <c r="D52" s="5">
        <v>-24602174863</v>
      </c>
      <c r="E52" s="5">
        <v>-5602679496</v>
      </c>
      <c r="F52" s="5">
        <v>-12530947206</v>
      </c>
      <c r="G52" s="5">
        <v>-15763414672</v>
      </c>
      <c r="I52" s="5">
        <v>-48067707463</v>
      </c>
      <c r="J52" s="5">
        <v>-91284109966</v>
      </c>
      <c r="K52" s="5">
        <v>-171579132457</v>
      </c>
      <c r="L52" s="5">
        <v>-200253222924</v>
      </c>
      <c r="M52" s="5">
        <v>-33963188059</v>
      </c>
      <c r="N52" s="5">
        <v>-104095520027</v>
      </c>
    </row>
    <row r="53" spans="2:14" x14ac:dyDescent="0.35">
      <c r="C53" t="s">
        <v>76</v>
      </c>
      <c r="D53" s="5">
        <v>5642425327</v>
      </c>
      <c r="E53" s="5">
        <v>19252915</v>
      </c>
      <c r="F53" s="5">
        <v>1319053507</v>
      </c>
      <c r="G53" s="5">
        <v>8190079080</v>
      </c>
      <c r="I53" s="5">
        <v>-4225481657</v>
      </c>
      <c r="J53" s="5">
        <v>27313186132</v>
      </c>
      <c r="K53" s="5">
        <v>-16722251545</v>
      </c>
      <c r="L53" s="5">
        <v>43988431754</v>
      </c>
      <c r="M53" s="5">
        <v>14746591204</v>
      </c>
      <c r="N53" s="5">
        <v>17167195585</v>
      </c>
    </row>
    <row r="54" spans="2:14" x14ac:dyDescent="0.35">
      <c r="C54" t="s">
        <v>77</v>
      </c>
      <c r="D54" s="5">
        <v>-2485864298</v>
      </c>
      <c r="E54" s="5">
        <v>-1888691463</v>
      </c>
      <c r="F54" s="5">
        <v>-2179917531</v>
      </c>
      <c r="G54" s="5">
        <v>-1575261113</v>
      </c>
      <c r="I54" s="5">
        <v>-6191559895</v>
      </c>
      <c r="J54" s="5">
        <v>-13020156383</v>
      </c>
      <c r="K54" s="5">
        <v>-14479554991</v>
      </c>
      <c r="L54" s="5">
        <v>-18026795909</v>
      </c>
      <c r="M54" s="5">
        <v>-5884985074</v>
      </c>
      <c r="N54" s="5">
        <v>-8218538429</v>
      </c>
    </row>
    <row r="55" spans="2:14" x14ac:dyDescent="0.35">
      <c r="C55" t="s">
        <v>79</v>
      </c>
      <c r="D55" s="5">
        <v>-2485864298</v>
      </c>
      <c r="E55" s="5">
        <v>-1888691463</v>
      </c>
      <c r="F55" s="5">
        <v>-2179917531</v>
      </c>
      <c r="G55" s="5">
        <v>-1575261113</v>
      </c>
      <c r="I55" s="5">
        <v>-6191559895</v>
      </c>
      <c r="J55" s="5">
        <v>-13020156383</v>
      </c>
      <c r="K55" s="5">
        <v>-14479554991</v>
      </c>
      <c r="L55" s="5">
        <v>-18026795909</v>
      </c>
      <c r="M55" s="5">
        <v>-5884985074</v>
      </c>
      <c r="N55" s="5">
        <v>-8218538429</v>
      </c>
    </row>
    <row r="56" spans="2:14" x14ac:dyDescent="0.35">
      <c r="C56" t="s">
        <v>78</v>
      </c>
    </row>
    <row r="57" spans="2:14" x14ac:dyDescent="0.35">
      <c r="C57" t="s">
        <v>81</v>
      </c>
      <c r="D57" s="5">
        <v>3156561029</v>
      </c>
      <c r="E57" s="5">
        <v>-1869438548</v>
      </c>
      <c r="F57" s="5">
        <v>-860864024</v>
      </c>
      <c r="G57" s="5">
        <v>6614817967</v>
      </c>
      <c r="I57" s="5">
        <v>-10417041552</v>
      </c>
      <c r="J57" s="5">
        <v>14293029749</v>
      </c>
      <c r="K57" s="5">
        <v>-31201806536</v>
      </c>
      <c r="L57" s="5">
        <v>25961635845</v>
      </c>
      <c r="M57" s="5">
        <v>8861606130</v>
      </c>
      <c r="N57" s="5">
        <v>8948657156</v>
      </c>
    </row>
    <row r="58" spans="2:14" x14ac:dyDescent="0.35">
      <c r="C58" t="s">
        <v>82</v>
      </c>
      <c r="D58" s="5">
        <v>-2277287805</v>
      </c>
      <c r="E58" s="5">
        <v>-101108921</v>
      </c>
      <c r="F58" s="5">
        <v>10904488</v>
      </c>
      <c r="G58" s="5">
        <v>-29969769837</v>
      </c>
      <c r="I58" s="5">
        <v>-31837392289</v>
      </c>
      <c r="J58" s="5">
        <v>-48074333697</v>
      </c>
      <c r="K58" s="5">
        <v>-34329197933</v>
      </c>
      <c r="L58" s="5">
        <v>-17293538485</v>
      </c>
      <c r="M58" s="5">
        <v>-5212150615</v>
      </c>
      <c r="N58" s="5">
        <v>-1730393989</v>
      </c>
    </row>
    <row r="59" spans="2:14" x14ac:dyDescent="0.35">
      <c r="C59" t="s">
        <v>26</v>
      </c>
      <c r="D59" s="5">
        <v>144999998</v>
      </c>
      <c r="E59" s="5">
        <v>-100000000</v>
      </c>
      <c r="F59" s="5">
        <v>-100000000</v>
      </c>
      <c r="G59" s="5">
        <v>537709552</v>
      </c>
      <c r="I59" s="5">
        <v>-1252567434</v>
      </c>
      <c r="J59" s="5">
        <v>-8073099884</v>
      </c>
      <c r="K59" s="5">
        <v>-10552714297</v>
      </c>
      <c r="L59" s="5">
        <v>-8915149812</v>
      </c>
      <c r="M59" s="5">
        <v>-4555046638</v>
      </c>
      <c r="N59" s="5">
        <v>-5148770034</v>
      </c>
    </row>
    <row r="60" spans="2:14" x14ac:dyDescent="0.35">
      <c r="C60" t="s">
        <v>80</v>
      </c>
      <c r="D60" s="5">
        <v>32598308</v>
      </c>
      <c r="F60" s="5">
        <v>-32598308</v>
      </c>
      <c r="G60" s="5">
        <v>27234100</v>
      </c>
      <c r="I60" s="5">
        <v>-5364208</v>
      </c>
      <c r="J60" s="5">
        <v>-3389508</v>
      </c>
      <c r="K60" s="5">
        <v>-6148667</v>
      </c>
      <c r="L60" s="5">
        <v>636249</v>
      </c>
      <c r="M60" s="5">
        <v>-1253007</v>
      </c>
    </row>
    <row r="61" spans="2:14" x14ac:dyDescent="0.35">
      <c r="C61" t="s">
        <v>84</v>
      </c>
      <c r="D61" s="5">
        <v>-2277287805</v>
      </c>
      <c r="E61" s="5">
        <v>-101108921</v>
      </c>
      <c r="F61" s="5">
        <v>10904488</v>
      </c>
      <c r="G61" s="5">
        <v>-29969769837</v>
      </c>
      <c r="I61" s="5">
        <v>-31837392289</v>
      </c>
      <c r="J61" s="5">
        <v>-48074333697</v>
      </c>
      <c r="K61" s="5">
        <v>-34329197933</v>
      </c>
      <c r="L61" s="5">
        <v>-17293538485</v>
      </c>
      <c r="M61" s="5">
        <v>-5212150615</v>
      </c>
      <c r="N61" s="5">
        <v>-1730393989</v>
      </c>
    </row>
    <row r="62" spans="2:14" x14ac:dyDescent="0.35">
      <c r="C62" t="s">
        <v>28</v>
      </c>
      <c r="D62" s="5">
        <v>879273224</v>
      </c>
      <c r="E62" s="5">
        <v>-1970547469</v>
      </c>
      <c r="F62" s="5">
        <v>-849959536</v>
      </c>
      <c r="G62" s="5">
        <v>-23354951870</v>
      </c>
      <c r="I62" s="5">
        <v>-42254433841</v>
      </c>
      <c r="J62" s="5">
        <v>-33781303948</v>
      </c>
      <c r="K62" s="5">
        <v>-65531004469</v>
      </c>
      <c r="L62" s="5">
        <v>8668097360</v>
      </c>
      <c r="M62" s="5">
        <v>3649455515</v>
      </c>
      <c r="N62" s="5">
        <v>7218263167</v>
      </c>
    </row>
    <row r="63" spans="2:14" x14ac:dyDescent="0.35">
      <c r="C63" t="s">
        <v>27</v>
      </c>
      <c r="D63" s="5">
        <v>218543810</v>
      </c>
      <c r="E63" s="5">
        <v>-218043810</v>
      </c>
      <c r="F63" s="5">
        <v>-500000</v>
      </c>
      <c r="L63" s="5">
        <v>-5654121831</v>
      </c>
      <c r="M63" s="5">
        <v>-679785266</v>
      </c>
      <c r="N63" s="5">
        <v>-4192491024</v>
      </c>
    </row>
    <row r="64" spans="2:14" x14ac:dyDescent="0.35">
      <c r="C64" t="s">
        <v>85</v>
      </c>
      <c r="N64" s="5">
        <v>-304820750</v>
      </c>
    </row>
    <row r="65" spans="2:14" x14ac:dyDescent="0.35">
      <c r="C65" t="s">
        <v>87</v>
      </c>
      <c r="D65" s="5">
        <v>218543810</v>
      </c>
      <c r="E65" s="5">
        <v>-218043810</v>
      </c>
      <c r="F65" s="5">
        <v>-500000</v>
      </c>
      <c r="L65" s="5">
        <v>-5654121831</v>
      </c>
      <c r="M65" s="5">
        <v>-679785266</v>
      </c>
      <c r="N65" s="5">
        <v>-3887670274</v>
      </c>
    </row>
    <row r="66" spans="2:14" x14ac:dyDescent="0.35">
      <c r="C66" t="s">
        <v>88</v>
      </c>
      <c r="D66" s="5">
        <v>218543810</v>
      </c>
      <c r="E66" s="5">
        <v>-218043810</v>
      </c>
      <c r="F66" s="5">
        <v>-500000</v>
      </c>
      <c r="L66" s="5">
        <v>-5654121831</v>
      </c>
      <c r="M66" s="5">
        <v>-679785266</v>
      </c>
      <c r="N66" s="5">
        <v>-4192491024</v>
      </c>
    </row>
    <row r="67" spans="2:14" x14ac:dyDescent="0.35">
      <c r="C67" t="s">
        <v>89</v>
      </c>
      <c r="D67" s="5">
        <v>1097817034</v>
      </c>
      <c r="E67" s="5">
        <v>-2188591279</v>
      </c>
      <c r="F67" s="5">
        <v>-850459536</v>
      </c>
      <c r="G67" s="5">
        <v>-23354951870</v>
      </c>
      <c r="I67" s="5">
        <v>-42254433841</v>
      </c>
      <c r="J67" s="5">
        <v>-33781303948</v>
      </c>
      <c r="K67" s="5">
        <v>-65531004469</v>
      </c>
      <c r="L67" s="5">
        <v>3013975529</v>
      </c>
      <c r="M67" s="5">
        <v>2969670249</v>
      </c>
      <c r="N67" s="5">
        <v>3025772143</v>
      </c>
    </row>
    <row r="68" spans="2:14" x14ac:dyDescent="0.35">
      <c r="C68" t="s">
        <v>91</v>
      </c>
      <c r="D68" s="5">
        <v>1097817034</v>
      </c>
      <c r="E68" s="5">
        <v>-2188591279</v>
      </c>
      <c r="F68" s="5">
        <v>-850459536</v>
      </c>
      <c r="G68" s="5">
        <v>-23354951870</v>
      </c>
      <c r="I68" s="5">
        <v>-42254433841</v>
      </c>
      <c r="J68" s="5">
        <v>-33781303948</v>
      </c>
      <c r="K68" s="5">
        <v>-65531004469</v>
      </c>
      <c r="L68" s="5">
        <v>3013975529</v>
      </c>
      <c r="M68" s="5">
        <v>2969670249</v>
      </c>
      <c r="N68" s="5">
        <v>3025772143</v>
      </c>
    </row>
    <row r="69" spans="2:14" x14ac:dyDescent="0.35">
      <c r="C69" t="s">
        <v>92</v>
      </c>
    </row>
    <row r="70" spans="2:14" x14ac:dyDescent="0.35">
      <c r="C70" t="s">
        <v>93</v>
      </c>
      <c r="D70" s="5">
        <v>1097817034</v>
      </c>
      <c r="E70" s="5">
        <v>-2188591279</v>
      </c>
      <c r="F70" s="5">
        <v>-850459536</v>
      </c>
      <c r="G70" s="5">
        <v>-22316025621</v>
      </c>
      <c r="I70" s="5">
        <v>-41215507592</v>
      </c>
      <c r="J70" s="5">
        <v>-33696891705</v>
      </c>
      <c r="K70" s="5">
        <v>-26528163827</v>
      </c>
      <c r="L70" s="5">
        <v>3063947970</v>
      </c>
      <c r="M70" s="5">
        <v>2487003159</v>
      </c>
      <c r="N70" s="5">
        <v>2964255469</v>
      </c>
    </row>
    <row r="71" spans="2:14" x14ac:dyDescent="0.35">
      <c r="C71" t="s">
        <v>94</v>
      </c>
      <c r="D71" s="5">
        <v>1097817033</v>
      </c>
      <c r="E71" s="5">
        <v>-2188591278</v>
      </c>
      <c r="F71" s="5">
        <v>-850459537</v>
      </c>
      <c r="G71" s="5">
        <v>-23354951871</v>
      </c>
      <c r="I71" s="5">
        <v>-42254433841</v>
      </c>
      <c r="J71" s="5">
        <v>-33781303948</v>
      </c>
      <c r="K71" s="5">
        <v>-65531004469</v>
      </c>
      <c r="L71" s="5">
        <v>3013975529</v>
      </c>
      <c r="M71" s="5">
        <v>2969670249</v>
      </c>
      <c r="N71" s="5">
        <v>3025772144</v>
      </c>
    </row>
    <row r="72" spans="2:14" x14ac:dyDescent="0.35">
      <c r="C72" t="s">
        <v>7</v>
      </c>
      <c r="D72" s="5">
        <v>1065218725</v>
      </c>
      <c r="E72" s="5">
        <v>-2188591278</v>
      </c>
      <c r="F72" s="5">
        <v>-817861229</v>
      </c>
      <c r="G72" s="5">
        <v>-22343259722</v>
      </c>
      <c r="I72" s="5">
        <v>-41210143384</v>
      </c>
      <c r="J72" s="5">
        <v>-33693502197</v>
      </c>
      <c r="K72" s="5">
        <v>-26522015160</v>
      </c>
      <c r="L72" s="5">
        <v>3063311721</v>
      </c>
      <c r="M72" s="5">
        <v>2488256166</v>
      </c>
      <c r="N72" s="5">
        <v>2964255470</v>
      </c>
    </row>
    <row r="73" spans="2:14" x14ac:dyDescent="0.35">
      <c r="C73" t="s">
        <v>95</v>
      </c>
      <c r="D73" s="5">
        <v>1097817033</v>
      </c>
      <c r="E73" s="5">
        <v>-2188591278</v>
      </c>
      <c r="F73" s="5">
        <v>-850459537</v>
      </c>
      <c r="G73" s="5">
        <v>-23354951871</v>
      </c>
      <c r="I73" s="5">
        <v>-42254433841</v>
      </c>
      <c r="J73" s="5">
        <v>-33781303948</v>
      </c>
      <c r="K73" s="5">
        <v>-65531004469</v>
      </c>
      <c r="L73" s="5">
        <v>3013975529</v>
      </c>
      <c r="M73" s="5">
        <v>2969670249</v>
      </c>
      <c r="N73" s="5">
        <v>3025772144</v>
      </c>
    </row>
    <row r="74" spans="2:14" x14ac:dyDescent="0.35">
      <c r="C74" t="s">
        <v>96</v>
      </c>
      <c r="D74" s="5">
        <v>1097817033</v>
      </c>
      <c r="E74" s="5">
        <v>-2188591278</v>
      </c>
      <c r="F74" s="5">
        <v>-850459537</v>
      </c>
      <c r="G74" s="5">
        <v>-22316025622</v>
      </c>
      <c r="I74" s="5">
        <v>-41215507592</v>
      </c>
      <c r="J74" s="5">
        <v>-33696891705</v>
      </c>
      <c r="K74" s="5">
        <v>-26528163827</v>
      </c>
      <c r="L74" s="5">
        <v>3063947970</v>
      </c>
      <c r="M74" s="5">
        <v>2487003159</v>
      </c>
      <c r="N74" s="5">
        <v>2964255470</v>
      </c>
    </row>
    <row r="75" spans="2:14" x14ac:dyDescent="0.35">
      <c r="C75" t="s">
        <v>97</v>
      </c>
      <c r="D75" s="5">
        <v>1097817033</v>
      </c>
      <c r="E75" s="5">
        <v>-2188591278</v>
      </c>
      <c r="F75" s="5">
        <v>-850459537</v>
      </c>
      <c r="G75" s="5">
        <v>-22316025622</v>
      </c>
      <c r="I75" s="5">
        <v>-41215507592</v>
      </c>
      <c r="J75" s="5">
        <v>-33696891705</v>
      </c>
      <c r="K75" s="5">
        <v>-26528163827</v>
      </c>
      <c r="L75" s="5">
        <v>3063947970</v>
      </c>
      <c r="M75" s="5">
        <v>2487003159</v>
      </c>
      <c r="N75" s="5">
        <v>2964255470</v>
      </c>
    </row>
    <row r="77" spans="2:14" x14ac:dyDescent="0.35">
      <c r="B77" t="s">
        <v>98</v>
      </c>
      <c r="C77" t="s">
        <v>99</v>
      </c>
    </row>
    <row r="78" spans="2:14" x14ac:dyDescent="0.35">
      <c r="C78" t="s">
        <v>100</v>
      </c>
    </row>
    <row r="79" spans="2:14" x14ac:dyDescent="0.35">
      <c r="C79" t="s">
        <v>19</v>
      </c>
      <c r="D79" s="5">
        <v>4508838264</v>
      </c>
      <c r="E79" s="5">
        <v>2248541905</v>
      </c>
      <c r="F79" s="5">
        <v>668028559</v>
      </c>
      <c r="G79" s="5">
        <v>12135868120</v>
      </c>
      <c r="I79" s="5">
        <v>12135868120</v>
      </c>
      <c r="J79" s="5">
        <v>696859071</v>
      </c>
      <c r="K79" s="5">
        <v>31730779305</v>
      </c>
      <c r="L79" s="5">
        <v>49079635755</v>
      </c>
      <c r="M79" s="5">
        <v>29245068152</v>
      </c>
      <c r="N79" s="5">
        <v>2415092719</v>
      </c>
    </row>
    <row r="80" spans="2:14" x14ac:dyDescent="0.35">
      <c r="C80" t="s">
        <v>101</v>
      </c>
      <c r="F80" s="5">
        <v>10325323689</v>
      </c>
      <c r="G80" s="5">
        <v>2097255388</v>
      </c>
      <c r="I80" s="5">
        <v>2097255388</v>
      </c>
      <c r="J80" s="5">
        <v>38022990199</v>
      </c>
      <c r="K80" s="5">
        <v>36414791140</v>
      </c>
      <c r="L80" s="5">
        <v>46136538613</v>
      </c>
      <c r="M80" s="5">
        <v>52813948683</v>
      </c>
      <c r="N80" s="5">
        <v>19378047933</v>
      </c>
    </row>
    <row r="81" spans="3:14" x14ac:dyDescent="0.35">
      <c r="C81" t="s">
        <v>103</v>
      </c>
      <c r="N81" s="5">
        <v>7200000000</v>
      </c>
    </row>
    <row r="82" spans="3:14" x14ac:dyDescent="0.35">
      <c r="C82" t="s">
        <v>104</v>
      </c>
      <c r="F82" s="5">
        <v>10325323689</v>
      </c>
      <c r="G82" s="5">
        <v>2097255388</v>
      </c>
      <c r="I82" s="5">
        <v>2097255388</v>
      </c>
      <c r="J82" s="5">
        <v>38022990199</v>
      </c>
      <c r="K82" s="5">
        <v>36414791140</v>
      </c>
      <c r="L82" s="5">
        <v>46136538613</v>
      </c>
      <c r="M82" s="5">
        <v>52813948683</v>
      </c>
      <c r="N82" s="5">
        <v>19378047933</v>
      </c>
    </row>
    <row r="83" spans="3:14" x14ac:dyDescent="0.35">
      <c r="C83" t="s">
        <v>1133</v>
      </c>
      <c r="D83" s="5">
        <v>4087387369</v>
      </c>
      <c r="E83" s="5">
        <v>2724924913</v>
      </c>
      <c r="F83" s="5">
        <v>1362462455</v>
      </c>
      <c r="J83" s="5">
        <v>6681832306</v>
      </c>
      <c r="K83" s="5">
        <v>27756076506</v>
      </c>
      <c r="L83" s="5">
        <v>74922977049</v>
      </c>
      <c r="M83" s="5">
        <v>14129649769</v>
      </c>
      <c r="N83" s="5">
        <v>14367163010</v>
      </c>
    </row>
    <row r="84" spans="3:14" x14ac:dyDescent="0.35">
      <c r="C84" t="s">
        <v>1132</v>
      </c>
      <c r="E84" s="5">
        <v>1461686842</v>
      </c>
      <c r="F84" s="5">
        <v>3397466321</v>
      </c>
      <c r="G84" s="5">
        <v>3397466321</v>
      </c>
      <c r="I84" s="5">
        <v>3397466321</v>
      </c>
      <c r="J84" s="5">
        <v>4340121596</v>
      </c>
      <c r="K84" s="5">
        <v>9074849472</v>
      </c>
      <c r="L84" s="5">
        <v>3568340308</v>
      </c>
      <c r="M84" s="5">
        <v>21919086228</v>
      </c>
      <c r="N84" s="5">
        <v>24167307879</v>
      </c>
    </row>
    <row r="85" spans="3:14" x14ac:dyDescent="0.35">
      <c r="C85" t="s">
        <v>1456</v>
      </c>
      <c r="E85" s="5">
        <v>1461686842</v>
      </c>
      <c r="F85" s="5">
        <v>3397466321</v>
      </c>
      <c r="G85" s="5">
        <v>3397466321</v>
      </c>
      <c r="I85" s="5">
        <v>3397466321</v>
      </c>
      <c r="J85" s="5">
        <v>4340121596</v>
      </c>
      <c r="K85" s="5">
        <v>9074849472</v>
      </c>
      <c r="L85" s="5">
        <v>3568340308</v>
      </c>
      <c r="M85" s="5">
        <v>21919086228</v>
      </c>
      <c r="N85" s="5">
        <v>24167307879</v>
      </c>
    </row>
    <row r="86" spans="3:14" x14ac:dyDescent="0.35">
      <c r="C86" t="s">
        <v>105</v>
      </c>
      <c r="D86" s="5">
        <v>4433213282</v>
      </c>
      <c r="E86" s="5">
        <v>6459528801</v>
      </c>
      <c r="F86" s="5">
        <v>6469528803</v>
      </c>
      <c r="G86" s="5">
        <v>6479528803</v>
      </c>
      <c r="I86" s="5">
        <v>6479528803</v>
      </c>
      <c r="J86" s="5">
        <v>15085442865</v>
      </c>
      <c r="K86" s="5">
        <v>20082102533</v>
      </c>
      <c r="L86" s="5">
        <v>9261973033</v>
      </c>
      <c r="M86" s="5">
        <v>17295298278</v>
      </c>
      <c r="N86" s="5">
        <v>2319758470</v>
      </c>
    </row>
    <row r="87" spans="3:14" x14ac:dyDescent="0.35">
      <c r="C87" t="s">
        <v>102</v>
      </c>
    </row>
    <row r="88" spans="3:14" x14ac:dyDescent="0.35">
      <c r="C88" t="s">
        <v>106</v>
      </c>
      <c r="D88" s="5">
        <v>4433213282</v>
      </c>
      <c r="E88" s="5">
        <v>6459528801</v>
      </c>
      <c r="F88" s="5">
        <v>6469528803</v>
      </c>
      <c r="G88" s="5">
        <v>6479528803</v>
      </c>
      <c r="I88" s="5">
        <v>6479528803</v>
      </c>
      <c r="J88" s="5">
        <v>15085442865</v>
      </c>
      <c r="K88" s="5">
        <v>20082102533</v>
      </c>
      <c r="L88" s="5">
        <v>9261973033</v>
      </c>
      <c r="M88" s="5">
        <v>17295298278</v>
      </c>
      <c r="N88" s="5">
        <v>2319758470</v>
      </c>
    </row>
    <row r="89" spans="3:14" x14ac:dyDescent="0.35">
      <c r="C89" t="s">
        <v>108</v>
      </c>
      <c r="D89" s="5">
        <v>9473550234</v>
      </c>
      <c r="E89" s="5">
        <v>10857656050</v>
      </c>
      <c r="F89" s="5">
        <v>11851532373</v>
      </c>
      <c r="G89" s="5">
        <v>10857656050</v>
      </c>
      <c r="I89" s="5">
        <v>10857656050</v>
      </c>
      <c r="J89" s="5">
        <v>21717396050</v>
      </c>
      <c r="K89" s="5">
        <v>18272243684</v>
      </c>
      <c r="L89" s="5">
        <v>52668767822</v>
      </c>
      <c r="M89" s="5">
        <v>9641800225</v>
      </c>
      <c r="N89" s="5">
        <v>12334599727</v>
      </c>
    </row>
    <row r="90" spans="3:14" x14ac:dyDescent="0.35">
      <c r="C90" t="s">
        <v>80</v>
      </c>
      <c r="D90" s="5">
        <v>39132199721</v>
      </c>
      <c r="E90" s="5">
        <v>39132199721</v>
      </c>
      <c r="F90" s="5">
        <v>39132199721</v>
      </c>
      <c r="G90" s="5">
        <v>39132199721</v>
      </c>
      <c r="I90" s="5">
        <v>39132199721</v>
      </c>
      <c r="J90" s="5">
        <v>38104558782</v>
      </c>
      <c r="K90" s="5">
        <v>38020146539</v>
      </c>
      <c r="L90" s="5">
        <v>-982694103</v>
      </c>
      <c r="M90" s="5">
        <v>13967333456</v>
      </c>
      <c r="N90" s="5">
        <v>-549999454</v>
      </c>
    </row>
    <row r="91" spans="3:14" x14ac:dyDescent="0.35">
      <c r="C91" t="s">
        <v>109</v>
      </c>
      <c r="D91" s="5">
        <v>28047706003</v>
      </c>
      <c r="E91" s="5">
        <v>39171007254</v>
      </c>
      <c r="F91" s="5">
        <v>40581579853</v>
      </c>
      <c r="G91" s="5">
        <v>54647728764</v>
      </c>
      <c r="I91" s="5">
        <v>54647728764</v>
      </c>
      <c r="J91" s="5">
        <v>112396593402</v>
      </c>
      <c r="K91" s="5">
        <v>176960178461</v>
      </c>
      <c r="L91" s="5">
        <v>275947897811</v>
      </c>
      <c r="M91" s="5">
        <v>158706583076</v>
      </c>
      <c r="N91" s="5">
        <v>83210615446</v>
      </c>
    </row>
    <row r="92" spans="3:14" x14ac:dyDescent="0.35">
      <c r="C92" t="s">
        <v>110</v>
      </c>
    </row>
    <row r="93" spans="3:14" x14ac:dyDescent="0.35">
      <c r="C93" t="s">
        <v>112</v>
      </c>
      <c r="D93" s="5">
        <v>39815519189</v>
      </c>
      <c r="E93" s="5">
        <v>40127764406</v>
      </c>
      <c r="F93" s="5">
        <v>40023682667</v>
      </c>
      <c r="G93" s="5">
        <v>40311431510</v>
      </c>
      <c r="I93" s="5">
        <v>40311431510</v>
      </c>
      <c r="J93" s="5">
        <v>41187918548</v>
      </c>
      <c r="K93" s="5">
        <v>41933724633</v>
      </c>
      <c r="L93" s="5">
        <v>4963412825</v>
      </c>
      <c r="M93" s="5">
        <v>3007980860</v>
      </c>
      <c r="N93" s="5">
        <v>3683528488</v>
      </c>
    </row>
    <row r="94" spans="3:14" x14ac:dyDescent="0.35">
      <c r="C94" t="s">
        <v>113</v>
      </c>
      <c r="D94" s="5">
        <v>53395700000</v>
      </c>
      <c r="E94" s="5">
        <v>53395700000</v>
      </c>
      <c r="F94" s="5">
        <v>53395700000</v>
      </c>
      <c r="G94" s="5">
        <v>53395700000</v>
      </c>
      <c r="I94" s="5">
        <v>53395700000</v>
      </c>
      <c r="J94" s="5">
        <v>55705100000</v>
      </c>
      <c r="K94" s="5">
        <v>55705100000</v>
      </c>
      <c r="L94" s="5">
        <v>62550000001</v>
      </c>
      <c r="M94" s="5">
        <v>66900000001</v>
      </c>
      <c r="N94" s="5">
        <v>67013000001</v>
      </c>
    </row>
    <row r="95" spans="3:14" x14ac:dyDescent="0.35">
      <c r="C95" t="s">
        <v>330</v>
      </c>
    </row>
    <row r="96" spans="3:14" x14ac:dyDescent="0.35">
      <c r="C96" t="s">
        <v>115</v>
      </c>
      <c r="D96" s="5">
        <v>93950599161</v>
      </c>
      <c r="E96" s="5">
        <v>94262844378</v>
      </c>
      <c r="F96" s="5">
        <v>94158762639</v>
      </c>
      <c r="G96" s="5">
        <v>94446511482</v>
      </c>
      <c r="I96" s="5">
        <v>94446511482</v>
      </c>
      <c r="J96" s="5">
        <v>97747848857</v>
      </c>
      <c r="K96" s="5">
        <v>100178216015</v>
      </c>
      <c r="L96" s="5">
        <v>70459682121</v>
      </c>
      <c r="M96" s="5">
        <v>72600226625</v>
      </c>
      <c r="N96" s="5">
        <v>70696528489</v>
      </c>
    </row>
    <row r="97" spans="3:14" x14ac:dyDescent="0.35">
      <c r="C97" t="s">
        <v>116</v>
      </c>
      <c r="D97" s="5">
        <v>121998305164</v>
      </c>
      <c r="E97" s="5">
        <v>133433851632</v>
      </c>
      <c r="F97" s="5">
        <v>134740342492</v>
      </c>
      <c r="G97" s="5">
        <v>149094240246</v>
      </c>
      <c r="I97" s="5">
        <v>149094240246</v>
      </c>
      <c r="J97" s="5">
        <v>210144442259</v>
      </c>
      <c r="K97" s="5">
        <v>277138394476</v>
      </c>
      <c r="L97" s="5">
        <v>346407579932</v>
      </c>
      <c r="M97" s="5">
        <v>231306809701</v>
      </c>
      <c r="N97" s="5">
        <v>153907143935</v>
      </c>
    </row>
    <row r="98" spans="3:14" x14ac:dyDescent="0.35">
      <c r="C98" t="s">
        <v>117</v>
      </c>
    </row>
    <row r="99" spans="3:14" x14ac:dyDescent="0.35">
      <c r="C99" t="s">
        <v>118</v>
      </c>
    </row>
    <row r="100" spans="3:14" x14ac:dyDescent="0.35">
      <c r="C100" t="s">
        <v>119</v>
      </c>
      <c r="D100" s="5">
        <v>93861816509</v>
      </c>
      <c r="E100" s="5">
        <v>106250180013</v>
      </c>
      <c r="F100" s="5">
        <v>104943079594</v>
      </c>
      <c r="G100" s="5">
        <v>118146517811</v>
      </c>
      <c r="I100" s="5">
        <v>118146517811</v>
      </c>
      <c r="J100" s="5">
        <v>135172862199</v>
      </c>
      <c r="K100" s="5">
        <v>174596793715</v>
      </c>
      <c r="L100" s="5">
        <v>227646842784</v>
      </c>
      <c r="M100" s="5">
        <v>138921904961</v>
      </c>
      <c r="N100" s="5">
        <v>116569602919</v>
      </c>
    </row>
    <row r="101" spans="3:14" x14ac:dyDescent="0.35">
      <c r="C101" t="s">
        <v>120</v>
      </c>
    </row>
    <row r="102" spans="3:14" x14ac:dyDescent="0.35">
      <c r="C102" t="s">
        <v>286</v>
      </c>
      <c r="D102" s="5">
        <v>27281379459</v>
      </c>
      <c r="E102" s="5">
        <v>34953856579</v>
      </c>
      <c r="F102" s="5">
        <v>35116218660</v>
      </c>
      <c r="G102" s="5">
        <v>36213841036</v>
      </c>
      <c r="I102" s="5">
        <v>36213841036</v>
      </c>
      <c r="J102" s="5">
        <v>33946040985</v>
      </c>
      <c r="K102" s="5">
        <v>50955762858</v>
      </c>
      <c r="L102" s="5">
        <v>51741193857</v>
      </c>
      <c r="M102" s="5">
        <v>33180979919</v>
      </c>
      <c r="N102" s="5">
        <v>46554497723</v>
      </c>
    </row>
    <row r="103" spans="3:14" x14ac:dyDescent="0.35">
      <c r="C103" t="s">
        <v>123</v>
      </c>
      <c r="D103" s="5">
        <v>7203655829</v>
      </c>
      <c r="E103" s="5">
        <v>5289695497</v>
      </c>
      <c r="F103" s="5">
        <v>3597585964</v>
      </c>
      <c r="G103" s="5">
        <v>2231959234</v>
      </c>
      <c r="I103" s="5">
        <v>2231959234</v>
      </c>
      <c r="J103" s="5">
        <v>92292424</v>
      </c>
      <c r="K103" s="5">
        <v>411280000</v>
      </c>
      <c r="L103" s="5">
        <v>13000000</v>
      </c>
      <c r="M103" s="5">
        <v>854327960</v>
      </c>
      <c r="N103" s="5">
        <v>848363047</v>
      </c>
    </row>
    <row r="104" spans="3:14" x14ac:dyDescent="0.35">
      <c r="C104" t="s">
        <v>122</v>
      </c>
      <c r="D104" s="5">
        <v>1443872590</v>
      </c>
      <c r="E104" s="5">
        <v>10296136952</v>
      </c>
      <c r="F104" s="5">
        <v>1443872590</v>
      </c>
      <c r="G104" s="5">
        <v>15025793486</v>
      </c>
      <c r="I104" s="5">
        <v>15025793486</v>
      </c>
      <c r="J104" s="5">
        <v>11549035789</v>
      </c>
      <c r="K104" s="5">
        <v>3876400021</v>
      </c>
      <c r="L104" s="5">
        <v>2736392418</v>
      </c>
      <c r="M104" s="5">
        <v>1904812380</v>
      </c>
      <c r="N104" s="5">
        <v>2062825699</v>
      </c>
    </row>
    <row r="105" spans="3:14" x14ac:dyDescent="0.35">
      <c r="C105" t="s">
        <v>121</v>
      </c>
    </row>
    <row r="106" spans="3:14" x14ac:dyDescent="0.35">
      <c r="C106" t="s">
        <v>287</v>
      </c>
      <c r="N106" s="5">
        <v>7200000000</v>
      </c>
    </row>
    <row r="107" spans="3:14" x14ac:dyDescent="0.35">
      <c r="C107" t="s">
        <v>124</v>
      </c>
    </row>
    <row r="108" spans="3:14" x14ac:dyDescent="0.35">
      <c r="C108" t="s">
        <v>125</v>
      </c>
      <c r="D108" s="5">
        <v>35120000000</v>
      </c>
      <c r="E108" s="5">
        <v>35120000000</v>
      </c>
      <c r="F108" s="5">
        <v>35120000000</v>
      </c>
      <c r="G108" s="5">
        <v>35120000000</v>
      </c>
      <c r="I108" s="5">
        <v>35120000000</v>
      </c>
      <c r="J108" s="5">
        <v>74255060045</v>
      </c>
      <c r="K108" s="5">
        <v>99902860045</v>
      </c>
      <c r="L108" s="5">
        <v>134116851998</v>
      </c>
      <c r="M108" s="5">
        <v>71707329155</v>
      </c>
      <c r="N108" s="5">
        <v>44691792377</v>
      </c>
    </row>
    <row r="109" spans="3:14" x14ac:dyDescent="0.35">
      <c r="C109" t="s">
        <v>901</v>
      </c>
      <c r="J109" s="5">
        <v>61922000</v>
      </c>
      <c r="K109" s="5">
        <v>61922000</v>
      </c>
      <c r="L109" s="5">
        <v>1019993683</v>
      </c>
      <c r="M109" s="5">
        <v>256589835</v>
      </c>
      <c r="N109" s="5">
        <v>62876000</v>
      </c>
    </row>
    <row r="110" spans="3:14" x14ac:dyDescent="0.35">
      <c r="C110" t="s">
        <v>126</v>
      </c>
      <c r="D110" s="5">
        <v>34930000000</v>
      </c>
      <c r="E110" s="5">
        <v>35074999998</v>
      </c>
      <c r="F110" s="5">
        <v>35499999998</v>
      </c>
      <c r="G110" s="5">
        <v>35799999998</v>
      </c>
      <c r="I110" s="5">
        <v>35799999998</v>
      </c>
      <c r="J110" s="5">
        <v>37981032997</v>
      </c>
      <c r="K110" s="5">
        <v>31961922000</v>
      </c>
      <c r="L110" s="5">
        <v>20519993683</v>
      </c>
      <c r="M110" s="5">
        <v>256589835</v>
      </c>
      <c r="N110" s="5">
        <v>62876000</v>
      </c>
    </row>
    <row r="111" spans="3:14" x14ac:dyDescent="0.35">
      <c r="C111" t="s">
        <v>127</v>
      </c>
      <c r="D111" s="5">
        <v>35889368051</v>
      </c>
      <c r="E111" s="5">
        <v>36034368049</v>
      </c>
      <c r="F111" s="5">
        <v>36459368049</v>
      </c>
      <c r="G111" s="5">
        <v>36759368049</v>
      </c>
      <c r="I111" s="5">
        <v>36759368049</v>
      </c>
      <c r="J111" s="5">
        <v>39556432772</v>
      </c>
      <c r="K111" s="5">
        <v>33429561767</v>
      </c>
      <c r="L111" s="5">
        <v>23120534329</v>
      </c>
      <c r="M111" s="5">
        <v>2503588869</v>
      </c>
      <c r="N111" s="5">
        <v>11912517495</v>
      </c>
    </row>
    <row r="112" spans="3:14" x14ac:dyDescent="0.35">
      <c r="C112" t="s">
        <v>128</v>
      </c>
      <c r="D112" s="5">
        <v>35889368051</v>
      </c>
      <c r="E112" s="5">
        <v>36034368049</v>
      </c>
      <c r="F112" s="5">
        <v>36459368049</v>
      </c>
      <c r="G112" s="5">
        <v>36759368049</v>
      </c>
      <c r="I112" s="5">
        <v>36759368049</v>
      </c>
      <c r="J112" s="5">
        <v>39556432772</v>
      </c>
      <c r="K112" s="5">
        <v>33429561767</v>
      </c>
      <c r="L112" s="5">
        <v>23120534329</v>
      </c>
      <c r="M112" s="5">
        <v>2503588869</v>
      </c>
      <c r="N112" s="5">
        <v>11912517495</v>
      </c>
    </row>
    <row r="113" spans="2:14" x14ac:dyDescent="0.35">
      <c r="C113" t="s">
        <v>679</v>
      </c>
      <c r="N113" s="5">
        <v>2150000000</v>
      </c>
    </row>
    <row r="114" spans="2:14" x14ac:dyDescent="0.35">
      <c r="C114" t="s">
        <v>288</v>
      </c>
      <c r="D114" s="5">
        <v>34930000000</v>
      </c>
      <c r="E114" s="5">
        <v>35074999998</v>
      </c>
      <c r="F114" s="5">
        <v>35499999998</v>
      </c>
      <c r="G114" s="5">
        <v>35799999998</v>
      </c>
      <c r="I114" s="5">
        <v>35799999998</v>
      </c>
      <c r="J114" s="5">
        <v>37919110997</v>
      </c>
      <c r="K114" s="5">
        <v>31900000000</v>
      </c>
      <c r="L114" s="5">
        <v>19500000000</v>
      </c>
    </row>
    <row r="115" spans="2:14" x14ac:dyDescent="0.35">
      <c r="C115" t="s">
        <v>132</v>
      </c>
      <c r="D115" s="5">
        <v>129751184560</v>
      </c>
      <c r="E115" s="5">
        <v>142284548062</v>
      </c>
      <c r="F115" s="5">
        <v>141402447643</v>
      </c>
      <c r="G115" s="5">
        <v>154905885860</v>
      </c>
      <c r="I115" s="5">
        <v>154905885860</v>
      </c>
      <c r="J115" s="5">
        <v>174729294971</v>
      </c>
      <c r="K115" s="5">
        <v>208026355482</v>
      </c>
      <c r="L115" s="5">
        <v>250767377113</v>
      </c>
      <c r="M115" s="5">
        <v>141425493830</v>
      </c>
      <c r="N115" s="5">
        <v>128482120414</v>
      </c>
    </row>
    <row r="116" spans="2:14" x14ac:dyDescent="0.35">
      <c r="C116" t="s">
        <v>133</v>
      </c>
    </row>
    <row r="117" spans="2:14" x14ac:dyDescent="0.35">
      <c r="C117" t="s">
        <v>134</v>
      </c>
      <c r="D117" s="5">
        <v>75000000000</v>
      </c>
      <c r="E117" s="5">
        <v>75000000000</v>
      </c>
      <c r="F117" s="5">
        <v>75000000000</v>
      </c>
      <c r="G117" s="5">
        <v>75000000000</v>
      </c>
      <c r="I117" s="5">
        <v>75000000000</v>
      </c>
      <c r="J117" s="5">
        <v>75000000000</v>
      </c>
      <c r="K117" s="5">
        <v>75000000000</v>
      </c>
      <c r="L117" s="5">
        <v>75000000000</v>
      </c>
      <c r="M117" s="5">
        <v>60000000000</v>
      </c>
      <c r="N117" s="5">
        <v>5000000000</v>
      </c>
    </row>
    <row r="118" spans="2:14" x14ac:dyDescent="0.35">
      <c r="C118" t="s">
        <v>135</v>
      </c>
      <c r="D118" s="5">
        <v>15727289192</v>
      </c>
      <c r="E118" s="5">
        <v>15727289192</v>
      </c>
      <c r="F118" s="5">
        <v>15727289192</v>
      </c>
      <c r="G118" s="5">
        <v>15727289192</v>
      </c>
      <c r="I118" s="5">
        <v>15727289192</v>
      </c>
      <c r="J118" s="5">
        <v>15727289192</v>
      </c>
      <c r="K118" s="5">
        <v>15727289192</v>
      </c>
      <c r="L118" s="5">
        <v>15727289192</v>
      </c>
      <c r="M118" s="5">
        <v>15727289192</v>
      </c>
      <c r="N118" s="5">
        <v>3761000000</v>
      </c>
    </row>
    <row r="119" spans="2:14" x14ac:dyDescent="0.35">
      <c r="C119" t="s">
        <v>136</v>
      </c>
      <c r="D119" s="5">
        <v>-141500731017</v>
      </c>
      <c r="E119" s="5">
        <v>-142598548051</v>
      </c>
      <c r="F119" s="5">
        <v>-140409956774</v>
      </c>
      <c r="G119" s="5">
        <v>-139559497237</v>
      </c>
      <c r="I119" s="5">
        <v>-139559497237</v>
      </c>
      <c r="J119" s="5">
        <v>-97310427604</v>
      </c>
      <c r="K119" s="5">
        <v>-63532513164</v>
      </c>
      <c r="L119" s="5">
        <v>1992342637</v>
      </c>
      <c r="M119" s="5">
        <v>184946230</v>
      </c>
      <c r="N119" s="5">
        <v>17214022974</v>
      </c>
    </row>
    <row r="120" spans="2:14" x14ac:dyDescent="0.35">
      <c r="C120" t="s">
        <v>137</v>
      </c>
      <c r="D120" s="5">
        <v>907272892</v>
      </c>
      <c r="E120" s="5">
        <v>907272892</v>
      </c>
      <c r="F120" s="5">
        <v>907272892</v>
      </c>
      <c r="G120" s="5">
        <v>907272892</v>
      </c>
      <c r="I120" s="5">
        <v>907272892</v>
      </c>
      <c r="J120" s="5">
        <v>907272892</v>
      </c>
      <c r="K120" s="5">
        <v>907272892</v>
      </c>
      <c r="L120" s="5">
        <v>907272892</v>
      </c>
      <c r="M120" s="5">
        <v>907272892</v>
      </c>
    </row>
    <row r="121" spans="2:14" x14ac:dyDescent="0.35">
      <c r="C121" t="s">
        <v>138</v>
      </c>
      <c r="D121" s="5">
        <v>-142408003909</v>
      </c>
      <c r="E121" s="5">
        <v>-143505820943</v>
      </c>
      <c r="F121" s="5">
        <v>-141317229666</v>
      </c>
      <c r="G121" s="5">
        <v>-140466770129</v>
      </c>
      <c r="I121" s="5">
        <v>-140466770129</v>
      </c>
      <c r="J121" s="5">
        <v>-98217700496</v>
      </c>
      <c r="K121" s="5">
        <v>-64439786056</v>
      </c>
      <c r="L121" s="5">
        <v>1085069745</v>
      </c>
      <c r="M121" s="5">
        <v>-722326662</v>
      </c>
      <c r="N121" s="5">
        <v>17214022974</v>
      </c>
    </row>
    <row r="122" spans="2:14" x14ac:dyDescent="0.35">
      <c r="C122" t="s">
        <v>139</v>
      </c>
      <c r="D122" s="5">
        <v>-141500731017</v>
      </c>
      <c r="E122" s="5">
        <v>-142598548051</v>
      </c>
      <c r="F122" s="5">
        <v>-140409956774</v>
      </c>
      <c r="G122" s="5">
        <v>-139559497237</v>
      </c>
      <c r="I122" s="5">
        <v>-139559497237</v>
      </c>
      <c r="J122" s="5">
        <v>-97310427604</v>
      </c>
      <c r="K122" s="5">
        <v>-63532513164</v>
      </c>
      <c r="L122" s="5">
        <v>1992342637</v>
      </c>
      <c r="M122" s="5">
        <v>184946230</v>
      </c>
      <c r="N122" s="5">
        <v>17214022974</v>
      </c>
    </row>
    <row r="123" spans="2:14" x14ac:dyDescent="0.35">
      <c r="C123" t="s">
        <v>291</v>
      </c>
      <c r="D123" s="5">
        <v>3888362708</v>
      </c>
      <c r="E123" s="5">
        <v>3888362708</v>
      </c>
      <c r="F123" s="5">
        <v>3888362710</v>
      </c>
      <c r="G123" s="5">
        <v>3888362710</v>
      </c>
      <c r="I123" s="5">
        <v>3888362710</v>
      </c>
      <c r="J123" s="5">
        <v>3893726918</v>
      </c>
      <c r="K123" s="5">
        <v>3897116426</v>
      </c>
      <c r="L123" s="5">
        <v>3903265092</v>
      </c>
      <c r="M123" s="5">
        <v>1746993</v>
      </c>
    </row>
    <row r="124" spans="2:14" x14ac:dyDescent="0.35">
      <c r="C124" t="s">
        <v>9</v>
      </c>
      <c r="D124" s="5">
        <v>-7752879396</v>
      </c>
      <c r="E124" s="5">
        <v>-8850696430</v>
      </c>
      <c r="F124" s="5">
        <v>-6662105151</v>
      </c>
      <c r="G124" s="5">
        <v>-5811645614</v>
      </c>
      <c r="I124" s="5">
        <v>-5811645614</v>
      </c>
      <c r="J124" s="5">
        <v>35415147288</v>
      </c>
      <c r="K124" s="5">
        <v>69112038993</v>
      </c>
      <c r="L124" s="5">
        <v>95640202818</v>
      </c>
      <c r="M124" s="5">
        <v>89881315871</v>
      </c>
      <c r="N124" s="5">
        <v>25425023520</v>
      </c>
    </row>
    <row r="125" spans="2:14" x14ac:dyDescent="0.35">
      <c r="C125" t="s">
        <v>140</v>
      </c>
      <c r="D125" s="5">
        <v>121998305164</v>
      </c>
      <c r="E125" s="5">
        <v>133433851632</v>
      </c>
      <c r="F125" s="5">
        <v>134740342492</v>
      </c>
      <c r="G125" s="5">
        <v>149094240246</v>
      </c>
      <c r="I125" s="5">
        <v>149094240246</v>
      </c>
      <c r="J125" s="5">
        <v>210144442259</v>
      </c>
      <c r="K125" s="5">
        <v>277138394475</v>
      </c>
      <c r="L125" s="5">
        <v>346407579931</v>
      </c>
      <c r="M125" s="5">
        <v>231306809701</v>
      </c>
      <c r="N125" s="5">
        <v>153907143934</v>
      </c>
    </row>
    <row r="126" spans="2:14" x14ac:dyDescent="0.35">
      <c r="C126" t="s">
        <v>141</v>
      </c>
      <c r="D126" s="5">
        <v>1500000000</v>
      </c>
      <c r="E126" s="5">
        <v>1500000000</v>
      </c>
      <c r="F126" s="5">
        <v>1500000000</v>
      </c>
      <c r="G126" s="5">
        <v>1500000000</v>
      </c>
      <c r="I126" s="5">
        <v>1500000000</v>
      </c>
      <c r="J126" s="5">
        <v>1500000000</v>
      </c>
      <c r="K126" s="5">
        <v>1500000000</v>
      </c>
      <c r="L126" s="5">
        <v>1500000000</v>
      </c>
      <c r="M126" s="5">
        <v>1200000000</v>
      </c>
      <c r="N126" s="5">
        <v>1000</v>
      </c>
    </row>
    <row r="128" spans="2:14" x14ac:dyDescent="0.35">
      <c r="B128" t="s">
        <v>142</v>
      </c>
      <c r="C128" t="s">
        <v>143</v>
      </c>
      <c r="D128" s="5">
        <v>2405296357</v>
      </c>
      <c r="E128" s="5">
        <v>2039076346</v>
      </c>
      <c r="F128" s="5">
        <v>-11384239561</v>
      </c>
      <c r="G128" s="5">
        <v>72445528786</v>
      </c>
      <c r="I128" s="5">
        <v>52852664876</v>
      </c>
      <c r="J128" s="5">
        <v>-10665143229</v>
      </c>
      <c r="K128" s="5">
        <v>7928868790</v>
      </c>
      <c r="L128" s="5">
        <v>-56302566366</v>
      </c>
      <c r="M128" s="5">
        <v>-57327593634</v>
      </c>
      <c r="N128" s="5">
        <v>-7495652003</v>
      </c>
    </row>
    <row r="129" spans="3:14" x14ac:dyDescent="0.35">
      <c r="C129" t="s">
        <v>292</v>
      </c>
      <c r="D129" s="5">
        <v>26066902901</v>
      </c>
      <c r="E129" s="5">
        <v>2653120690</v>
      </c>
      <c r="F129" s="5">
        <v>9573079038</v>
      </c>
      <c r="G129" s="5">
        <v>69393623416</v>
      </c>
      <c r="I129" s="5">
        <v>99957480116</v>
      </c>
      <c r="J129" s="5">
        <v>141143018337</v>
      </c>
      <c r="K129" s="5">
        <v>186050367485</v>
      </c>
      <c r="L129" s="5">
        <v>227307589397</v>
      </c>
      <c r="M129" s="5">
        <v>26455165095</v>
      </c>
      <c r="N129" s="5">
        <v>115553291318</v>
      </c>
    </row>
    <row r="130" spans="3:14" x14ac:dyDescent="0.35">
      <c r="C130" t="s">
        <v>333</v>
      </c>
      <c r="D130" s="5">
        <v>-15798910983</v>
      </c>
      <c r="E130" s="5">
        <v>3614494039</v>
      </c>
      <c r="F130" s="5">
        <v>-15169052245</v>
      </c>
      <c r="G130" s="5">
        <v>4619844716</v>
      </c>
      <c r="I130" s="5">
        <v>-26551461705</v>
      </c>
      <c r="J130" s="5">
        <v>-124133690633</v>
      </c>
      <c r="K130" s="5">
        <v>-166230396736</v>
      </c>
      <c r="L130" s="5">
        <v>-270654727689</v>
      </c>
      <c r="M130" s="5">
        <v>-80095936189</v>
      </c>
      <c r="N130" s="5">
        <v>-115818946571</v>
      </c>
    </row>
    <row r="131" spans="3:14" x14ac:dyDescent="0.35">
      <c r="C131" t="s">
        <v>293</v>
      </c>
      <c r="D131" s="5">
        <v>-7459067750</v>
      </c>
      <c r="E131" s="5">
        <v>-3910494573</v>
      </c>
      <c r="F131" s="5">
        <v>-5764652540</v>
      </c>
      <c r="G131" s="5">
        <v>-1341874800</v>
      </c>
      <c r="I131" s="5">
        <v>-17750246587</v>
      </c>
      <c r="J131" s="5">
        <v>-17026454855</v>
      </c>
      <c r="K131" s="5">
        <v>-8837721174</v>
      </c>
      <c r="L131" s="5">
        <v>-7301306243</v>
      </c>
      <c r="M131" s="5">
        <v>-3007037274</v>
      </c>
      <c r="N131" s="5">
        <v>-3327692726</v>
      </c>
    </row>
    <row r="132" spans="3:14" x14ac:dyDescent="0.35">
      <c r="C132" t="s">
        <v>147</v>
      </c>
      <c r="D132" s="5">
        <v>-348627809</v>
      </c>
      <c r="E132" s="5">
        <v>-418043810</v>
      </c>
      <c r="F132" s="5">
        <v>76386186</v>
      </c>
      <c r="G132" s="5">
        <v>-763774097</v>
      </c>
      <c r="I132" s="5">
        <v>-1550539514</v>
      </c>
      <c r="J132" s="5">
        <v>-2574916194</v>
      </c>
      <c r="K132" s="5">
        <v>-3053380785</v>
      </c>
      <c r="L132" s="5">
        <v>-5654121831</v>
      </c>
      <c r="M132" s="5">
        <v>-679785266</v>
      </c>
      <c r="N132" s="5">
        <v>-3902304024</v>
      </c>
    </row>
    <row r="133" spans="3:14" x14ac:dyDescent="0.35">
      <c r="C133" t="s">
        <v>852</v>
      </c>
      <c r="D133" s="5">
        <v>-55000002</v>
      </c>
      <c r="E133" s="5">
        <v>100000000</v>
      </c>
      <c r="F133" s="5">
        <v>-100000000</v>
      </c>
      <c r="G133" s="5">
        <v>537709551</v>
      </c>
      <c r="I133" s="5">
        <v>-1252567434</v>
      </c>
      <c r="J133" s="5">
        <v>-8073099884</v>
      </c>
    </row>
    <row r="134" spans="3:14" x14ac:dyDescent="0.35">
      <c r="C134" t="s">
        <v>150</v>
      </c>
      <c r="D134" s="5">
        <v>-144999998</v>
      </c>
      <c r="E134" s="5">
        <v>-458563000</v>
      </c>
      <c r="F134" s="5">
        <v>-383600000</v>
      </c>
      <c r="G134" s="5">
        <v>-39769544830</v>
      </c>
      <c r="I134" s="5">
        <v>-41413655828</v>
      </c>
      <c r="J134" s="5">
        <v>-20362621149</v>
      </c>
      <c r="K134" s="5">
        <v>-22998274840</v>
      </c>
      <c r="L134" s="5">
        <v>83013651676</v>
      </c>
      <c r="M134" s="5">
        <v>85983716120</v>
      </c>
      <c r="N134" s="5">
        <v>-8997881687</v>
      </c>
    </row>
    <row r="135" spans="3:14" x14ac:dyDescent="0.35">
      <c r="C135" t="s">
        <v>151</v>
      </c>
      <c r="F135" s="5">
        <v>300000000</v>
      </c>
      <c r="G135" s="5">
        <v>-21217966548</v>
      </c>
      <c r="J135" s="5">
        <v>-6155856</v>
      </c>
      <c r="K135" s="5">
        <v>-2279450400</v>
      </c>
      <c r="L135" s="5">
        <v>-6876517706</v>
      </c>
      <c r="M135" s="5">
        <v>-1826147053</v>
      </c>
      <c r="N135" s="5">
        <v>826603152</v>
      </c>
    </row>
    <row r="136" spans="3:14" x14ac:dyDescent="0.35">
      <c r="C136" t="s">
        <v>155</v>
      </c>
      <c r="J136" s="5">
        <v>-6155856</v>
      </c>
      <c r="K136" s="5">
        <v>-19064000</v>
      </c>
      <c r="L136" s="5">
        <v>-3447527776</v>
      </c>
      <c r="M136" s="5">
        <v>866098711</v>
      </c>
    </row>
    <row r="137" spans="3:14" x14ac:dyDescent="0.35">
      <c r="C137" t="s">
        <v>309</v>
      </c>
      <c r="G137" s="5">
        <v>-21217966548</v>
      </c>
      <c r="K137" s="5">
        <v>-2260386400</v>
      </c>
      <c r="L137" s="5">
        <v>-3428989930</v>
      </c>
      <c r="M137" s="5">
        <v>-2692245764</v>
      </c>
    </row>
    <row r="138" spans="3:14" x14ac:dyDescent="0.35">
      <c r="C138" t="s">
        <v>365</v>
      </c>
      <c r="F138" s="5">
        <v>300000000</v>
      </c>
      <c r="N138" s="5">
        <v>826603152</v>
      </c>
    </row>
    <row r="139" spans="3:14" x14ac:dyDescent="0.35">
      <c r="C139" t="s">
        <v>164</v>
      </c>
      <c r="D139" s="5">
        <v>-144999998</v>
      </c>
      <c r="E139" s="5">
        <v>-458563000</v>
      </c>
      <c r="F139" s="5">
        <v>-383600000</v>
      </c>
      <c r="G139" s="5">
        <v>-39769544830</v>
      </c>
      <c r="I139" s="5">
        <v>-41413655828</v>
      </c>
      <c r="J139" s="5">
        <v>-20362621149</v>
      </c>
      <c r="K139" s="5">
        <v>-22998274840</v>
      </c>
      <c r="L139" s="5">
        <v>83013651676</v>
      </c>
      <c r="M139" s="5">
        <v>85983716120</v>
      </c>
      <c r="N139" s="5">
        <v>-8997881687</v>
      </c>
    </row>
    <row r="140" spans="3:14" x14ac:dyDescent="0.35">
      <c r="C140" t="s">
        <v>576</v>
      </c>
      <c r="G140" s="5">
        <v>33000889001</v>
      </c>
      <c r="I140" s="5">
        <v>33000889001</v>
      </c>
      <c r="J140" s="5">
        <v>47766311134</v>
      </c>
      <c r="K140" s="5">
        <v>19228800000</v>
      </c>
      <c r="L140" s="5">
        <v>128505123463</v>
      </c>
      <c r="M140" s="5">
        <v>82259761465</v>
      </c>
      <c r="N140" s="5">
        <v>15485602708</v>
      </c>
    </row>
    <row r="141" spans="3:14" x14ac:dyDescent="0.35">
      <c r="C141" t="s">
        <v>577</v>
      </c>
      <c r="D141" s="5">
        <v>-144999998</v>
      </c>
      <c r="E141" s="5">
        <v>-425000000</v>
      </c>
      <c r="F141" s="5">
        <v>-300000000</v>
      </c>
      <c r="G141" s="5">
        <v>-72610949047</v>
      </c>
      <c r="I141" s="5">
        <v>-74255060045</v>
      </c>
      <c r="J141" s="5">
        <v>-67395000138</v>
      </c>
      <c r="K141" s="5">
        <v>-41042791953</v>
      </c>
      <c r="L141" s="5">
        <v>-46595600620</v>
      </c>
      <c r="M141" s="5">
        <v>-55244224687</v>
      </c>
      <c r="N141" s="5">
        <v>-18433476395</v>
      </c>
    </row>
    <row r="142" spans="3:14" x14ac:dyDescent="0.35">
      <c r="C142" t="s">
        <v>373</v>
      </c>
      <c r="D142" s="5">
        <v>117163000</v>
      </c>
      <c r="E142" s="5">
        <v>-117163000</v>
      </c>
    </row>
    <row r="143" spans="3:14" x14ac:dyDescent="0.35">
      <c r="C143" t="s">
        <v>112</v>
      </c>
      <c r="E143" s="5">
        <v>83600000</v>
      </c>
      <c r="F143" s="5">
        <v>-83600000</v>
      </c>
    </row>
    <row r="144" spans="3:14" x14ac:dyDescent="0.35">
      <c r="C144" t="s">
        <v>912</v>
      </c>
      <c r="D144" s="5">
        <v>-117163000</v>
      </c>
      <c r="G144" s="5">
        <v>-159484784</v>
      </c>
      <c r="I144" s="5">
        <v>-159484784</v>
      </c>
      <c r="J144" s="5">
        <v>-733932145</v>
      </c>
      <c r="K144" s="5">
        <v>-1184282887</v>
      </c>
      <c r="L144" s="5">
        <v>-864894698</v>
      </c>
      <c r="M144" s="5">
        <v>-848109850</v>
      </c>
    </row>
    <row r="145" spans="2:14" x14ac:dyDescent="0.35">
      <c r="C145" t="s">
        <v>342</v>
      </c>
      <c r="M145" s="5">
        <v>35000000000</v>
      </c>
    </row>
    <row r="146" spans="2:14" x14ac:dyDescent="0.35">
      <c r="C146" t="s">
        <v>1457</v>
      </c>
      <c r="M146" s="5">
        <v>15000000000</v>
      </c>
    </row>
    <row r="147" spans="2:14" x14ac:dyDescent="0.35">
      <c r="C147" t="s">
        <v>1453</v>
      </c>
      <c r="M147" s="5">
        <v>11966289192</v>
      </c>
    </row>
    <row r="148" spans="2:14" x14ac:dyDescent="0.35">
      <c r="C148" t="s">
        <v>414</v>
      </c>
      <c r="M148" s="5">
        <v>-2150000000</v>
      </c>
      <c r="N148" s="5">
        <v>-6050008000</v>
      </c>
    </row>
    <row r="149" spans="2:14" x14ac:dyDescent="0.35">
      <c r="C149" t="s">
        <v>1458</v>
      </c>
      <c r="L149" s="5">
        <v>1969023531</v>
      </c>
    </row>
    <row r="150" spans="2:14" x14ac:dyDescent="0.35">
      <c r="C150" t="s">
        <v>174</v>
      </c>
      <c r="D150" s="5">
        <v>2260296359</v>
      </c>
      <c r="E150" s="5">
        <v>1580513346</v>
      </c>
      <c r="F150" s="5">
        <v>-11467839561</v>
      </c>
      <c r="G150" s="5">
        <v>11458017408</v>
      </c>
      <c r="I150" s="5">
        <v>11439009048</v>
      </c>
      <c r="J150" s="5">
        <v>-31033920234</v>
      </c>
      <c r="K150" s="5">
        <v>-17348856450</v>
      </c>
      <c r="L150" s="5">
        <v>19834567604</v>
      </c>
      <c r="M150" s="5">
        <v>26829975433</v>
      </c>
      <c r="N150" s="5">
        <v>-15666930538</v>
      </c>
    </row>
    <row r="151" spans="2:14" x14ac:dyDescent="0.35">
      <c r="C151" t="s">
        <v>175</v>
      </c>
      <c r="F151" s="5">
        <v>12135868120</v>
      </c>
      <c r="I151" s="5">
        <v>696859071</v>
      </c>
      <c r="J151" s="5">
        <v>31730779305</v>
      </c>
      <c r="K151" s="5">
        <v>49079635755</v>
      </c>
      <c r="L151" s="5">
        <v>29245068152</v>
      </c>
      <c r="M151" s="5">
        <v>2415092719</v>
      </c>
      <c r="N151" s="5">
        <v>18082023257</v>
      </c>
    </row>
    <row r="152" spans="2:14" x14ac:dyDescent="0.35">
      <c r="C152" t="s">
        <v>176</v>
      </c>
      <c r="D152" s="5">
        <v>2260296359</v>
      </c>
      <c r="E152" s="5">
        <v>1580513346</v>
      </c>
      <c r="F152" s="5">
        <v>668028559</v>
      </c>
      <c r="G152" s="5">
        <v>11458017408</v>
      </c>
      <c r="I152" s="5">
        <v>12135868119</v>
      </c>
      <c r="J152" s="5">
        <v>696859071</v>
      </c>
      <c r="K152" s="5">
        <v>31730779305</v>
      </c>
      <c r="L152" s="5">
        <v>49079635756</v>
      </c>
      <c r="M152" s="5">
        <v>29245068152</v>
      </c>
      <c r="N152" s="5">
        <v>2415092719</v>
      </c>
    </row>
    <row r="154" spans="2:14" x14ac:dyDescent="0.35">
      <c r="B154" t="s">
        <v>177</v>
      </c>
      <c r="C154" t="s">
        <v>11</v>
      </c>
      <c r="D154" s="5">
        <v>1500000000</v>
      </c>
      <c r="E154" s="5">
        <v>1500000000</v>
      </c>
      <c r="F154" s="5">
        <v>1500000000</v>
      </c>
      <c r="G154" s="5">
        <v>1500000000</v>
      </c>
      <c r="I154" s="5">
        <v>1500000000</v>
      </c>
      <c r="J154" s="5">
        <v>1500000000</v>
      </c>
      <c r="K154" s="5">
        <v>1500000000</v>
      </c>
      <c r="L154" s="5">
        <v>1500000000</v>
      </c>
      <c r="M154" s="5">
        <v>1200000000</v>
      </c>
      <c r="N154" s="5">
        <v>0</v>
      </c>
    </row>
    <row r="155" spans="2:14" x14ac:dyDescent="0.35">
      <c r="C155" t="s">
        <v>178</v>
      </c>
      <c r="D155" s="6">
        <v>0.71</v>
      </c>
      <c r="E155" s="6">
        <v>-1.46</v>
      </c>
      <c r="F155" s="6">
        <v>-0.55000000000000004</v>
      </c>
      <c r="G155" s="6">
        <v>-15.59</v>
      </c>
    </row>
    <row r="156" spans="2:14" x14ac:dyDescent="0.35">
      <c r="C156" t="s">
        <v>179</v>
      </c>
      <c r="D156" s="6">
        <v>22.54</v>
      </c>
      <c r="E156" s="6">
        <v>-10.96</v>
      </c>
      <c r="F156" s="6">
        <v>-25.45</v>
      </c>
      <c r="G156" s="6">
        <v>-1.1499999999999999</v>
      </c>
    </row>
    <row r="157" spans="2:14" x14ac:dyDescent="0.35">
      <c r="C157" t="s">
        <v>62</v>
      </c>
      <c r="D157" s="6">
        <v>0.79</v>
      </c>
      <c r="E157" s="6">
        <v>4.2699999999999996</v>
      </c>
      <c r="F157" s="6">
        <v>1.52</v>
      </c>
      <c r="G157" s="6">
        <v>1.1299999999999999</v>
      </c>
    </row>
    <row r="158" spans="2:14" x14ac:dyDescent="0.35">
      <c r="C158" t="s">
        <v>180</v>
      </c>
      <c r="D158" s="5">
        <v>3260000000</v>
      </c>
      <c r="E158" s="5">
        <v>-1770000000</v>
      </c>
      <c r="F158" s="5">
        <v>-800000000</v>
      </c>
      <c r="G158" s="5">
        <v>6900000000</v>
      </c>
    </row>
    <row r="159" spans="2:14" x14ac:dyDescent="0.35">
      <c r="C159" t="s">
        <v>181</v>
      </c>
      <c r="D159" s="6">
        <v>8.6999999999999994E-3</v>
      </c>
      <c r="E159" s="6">
        <v>-1.6399999999999998E-2</v>
      </c>
      <c r="F159" s="6">
        <v>-6.0999999999999995E-3</v>
      </c>
      <c r="G159" s="6">
        <v>-0.15679999999999999</v>
      </c>
    </row>
    <row r="160" spans="2:14" x14ac:dyDescent="0.35">
      <c r="C160" t="s">
        <v>182</v>
      </c>
      <c r="D160" s="6">
        <v>-9.1499999999999998E-2</v>
      </c>
      <c r="E160" s="6">
        <v>0.17180000000000001</v>
      </c>
      <c r="F160" s="6">
        <v>7.7499999999999999E-2</v>
      </c>
      <c r="G160" s="6">
        <v>2.4105000000000003</v>
      </c>
    </row>
    <row r="161" spans="3:7" x14ac:dyDescent="0.35">
      <c r="C161" t="s">
        <v>183</v>
      </c>
      <c r="D161" s="6">
        <v>0.11410000000000001</v>
      </c>
      <c r="E161" s="6">
        <v>-6.5599999999999992E-2</v>
      </c>
      <c r="F161" s="6">
        <v>-2.8300000000000002E-2</v>
      </c>
      <c r="G161" s="6">
        <v>0.2039</v>
      </c>
    </row>
    <row r="162" spans="3:7" x14ac:dyDescent="0.35">
      <c r="C162" t="s">
        <v>184</v>
      </c>
      <c r="D162" s="6">
        <v>21.77</v>
      </c>
      <c r="E162" s="6">
        <v>-18.690000000000001</v>
      </c>
      <c r="F162" s="6">
        <v>-8.61</v>
      </c>
      <c r="G162" s="6">
        <v>12.3</v>
      </c>
    </row>
    <row r="163" spans="3:7" x14ac:dyDescent="0.35">
      <c r="C163" t="s">
        <v>186</v>
      </c>
      <c r="D163" s="6">
        <v>-2.06</v>
      </c>
      <c r="E163" s="6">
        <v>-1.88</v>
      </c>
      <c r="F163" s="6">
        <v>-1.99</v>
      </c>
      <c r="G163" s="6">
        <v>-2.78</v>
      </c>
    </row>
    <row r="164" spans="3:7" x14ac:dyDescent="0.35">
      <c r="C164" t="s">
        <v>187</v>
      </c>
      <c r="D164" s="6">
        <v>-7.76</v>
      </c>
      <c r="E164" s="6">
        <v>-8.49</v>
      </c>
      <c r="F164" s="6">
        <v>-7.03</v>
      </c>
      <c r="G164" s="6">
        <v>-6.47</v>
      </c>
    </row>
    <row r="165" spans="3:7" x14ac:dyDescent="0.35">
      <c r="C165" t="s">
        <v>188</v>
      </c>
      <c r="D165" s="6">
        <v>-2.06</v>
      </c>
      <c r="E165" s="6">
        <v>-1.88</v>
      </c>
      <c r="F165" s="6">
        <v>-1.99</v>
      </c>
      <c r="G165" s="6">
        <v>-2.78</v>
      </c>
    </row>
    <row r="166" spans="3:7" x14ac:dyDescent="0.35">
      <c r="C166" t="s">
        <v>189</v>
      </c>
      <c r="D166" s="6">
        <v>-7.76</v>
      </c>
      <c r="E166" s="6">
        <v>-8.49</v>
      </c>
      <c r="F166" s="6">
        <v>-7.03</v>
      </c>
      <c r="G166" s="6">
        <v>-6.47</v>
      </c>
    </row>
    <row r="167" spans="3:7" x14ac:dyDescent="0.35">
      <c r="C167" t="s">
        <v>190</v>
      </c>
      <c r="D167" s="5">
        <v>70000000000</v>
      </c>
      <c r="E167" s="5">
        <v>70000000000</v>
      </c>
      <c r="F167" s="5">
        <v>71000000000</v>
      </c>
      <c r="G167" s="5">
        <v>71000000000</v>
      </c>
    </row>
    <row r="168" spans="3:7" x14ac:dyDescent="0.35">
      <c r="C168" t="s">
        <v>191</v>
      </c>
      <c r="D168" s="5">
        <v>70000000000</v>
      </c>
      <c r="E168" s="5">
        <v>70000000000</v>
      </c>
      <c r="F168" s="5">
        <v>71000000000</v>
      </c>
      <c r="G168" s="5">
        <v>71000000000</v>
      </c>
    </row>
    <row r="169" spans="3:7" x14ac:dyDescent="0.35">
      <c r="C169" t="s">
        <v>274</v>
      </c>
      <c r="D169" s="5">
        <v>-12000000000</v>
      </c>
      <c r="E169" s="5">
        <v>-13000000000</v>
      </c>
      <c r="F169" s="5">
        <v>-11000000000</v>
      </c>
      <c r="G169" s="5">
        <v>-10000000000</v>
      </c>
    </row>
    <row r="170" spans="3:7" x14ac:dyDescent="0.35">
      <c r="C170" t="s">
        <v>23</v>
      </c>
      <c r="D170" s="5">
        <v>140000000000</v>
      </c>
      <c r="E170" s="5">
        <v>141000000000</v>
      </c>
      <c r="F170" s="5">
        <v>142000000000</v>
      </c>
      <c r="G170" s="5">
        <v>142000000000</v>
      </c>
    </row>
    <row r="171" spans="3:7" x14ac:dyDescent="0.35">
      <c r="C171" t="s">
        <v>20</v>
      </c>
      <c r="D171" s="5">
        <v>136000000000</v>
      </c>
      <c r="E171" s="5">
        <v>139000000000</v>
      </c>
      <c r="F171" s="5">
        <v>141000000000</v>
      </c>
      <c r="G171" s="5">
        <v>130000000000</v>
      </c>
    </row>
    <row r="172" spans="3:7" x14ac:dyDescent="0.35">
      <c r="C172" t="s">
        <v>193</v>
      </c>
      <c r="D172" s="5">
        <v>-66000000000</v>
      </c>
      <c r="E172" s="5">
        <v>-67000000000</v>
      </c>
      <c r="F172" s="5">
        <v>-64000000000</v>
      </c>
      <c r="G172" s="5">
        <v>-63000000000</v>
      </c>
    </row>
    <row r="173" spans="3:7" x14ac:dyDescent="0.35">
      <c r="C173" t="s">
        <v>194</v>
      </c>
      <c r="D173" s="5">
        <v>2000000000</v>
      </c>
      <c r="E173" s="5">
        <v>2000000000</v>
      </c>
      <c r="F173" s="5">
        <v>-11000000000</v>
      </c>
      <c r="G173" s="5">
        <v>72000000000</v>
      </c>
    </row>
    <row r="174" spans="3:7" x14ac:dyDescent="0.35">
      <c r="C174" t="s">
        <v>195</v>
      </c>
    </row>
    <row r="175" spans="3:7" x14ac:dyDescent="0.35">
      <c r="C175" t="s">
        <v>12</v>
      </c>
      <c r="D175" s="5">
        <v>2000000000</v>
      </c>
      <c r="E175" s="5">
        <v>2000000000</v>
      </c>
      <c r="F175" s="5">
        <v>-11000000000</v>
      </c>
      <c r="G175" s="5">
        <v>72000000000</v>
      </c>
    </row>
    <row r="176" spans="3:7" x14ac:dyDescent="0.35">
      <c r="C176" t="s">
        <v>15</v>
      </c>
      <c r="D176" s="6">
        <v>1.6</v>
      </c>
      <c r="E176" s="6">
        <v>1.36</v>
      </c>
      <c r="F176" s="6">
        <v>-7.59</v>
      </c>
      <c r="G176" s="6">
        <v>48.3</v>
      </c>
    </row>
    <row r="177" spans="3:14" x14ac:dyDescent="0.35">
      <c r="C177" t="s">
        <v>47</v>
      </c>
      <c r="I177" s="6">
        <v>-28.17</v>
      </c>
      <c r="J177" s="6">
        <v>-22.52</v>
      </c>
      <c r="K177" s="6">
        <v>-43.68</v>
      </c>
      <c r="L177" s="6">
        <v>2.0099999999999998</v>
      </c>
      <c r="M177" s="6">
        <v>2.48</v>
      </c>
      <c r="N177" s="6">
        <v>3025772.14</v>
      </c>
    </row>
    <row r="178" spans="3:14" x14ac:dyDescent="0.35">
      <c r="C178" t="s">
        <v>61</v>
      </c>
      <c r="I178" s="6">
        <v>-0.64</v>
      </c>
      <c r="J178" s="6">
        <v>-2.2200000000000002</v>
      </c>
      <c r="K178" s="6">
        <v>-1.33</v>
      </c>
      <c r="L178" s="6">
        <v>94.53</v>
      </c>
      <c r="M178" s="6">
        <v>368.95</v>
      </c>
      <c r="N178" s="5">
        <v>0</v>
      </c>
    </row>
    <row r="179" spans="3:14" x14ac:dyDescent="0.35">
      <c r="C179" t="s">
        <v>64</v>
      </c>
      <c r="I179" s="6">
        <v>0.62</v>
      </c>
      <c r="J179" s="6">
        <v>0.63</v>
      </c>
      <c r="K179" s="6">
        <v>0.56000000000000005</v>
      </c>
      <c r="L179" s="6">
        <v>1.17</v>
      </c>
      <c r="M179" s="6">
        <v>22.54</v>
      </c>
      <c r="N179" s="5">
        <v>0</v>
      </c>
    </row>
    <row r="180" spans="3:14" x14ac:dyDescent="0.35">
      <c r="C180" t="s">
        <v>196</v>
      </c>
      <c r="I180" s="5">
        <v>-9650000000</v>
      </c>
      <c r="J180" s="5">
        <v>15230000000</v>
      </c>
      <c r="K180" s="5">
        <v>-29230000000</v>
      </c>
      <c r="L180" s="5">
        <v>27390000000</v>
      </c>
      <c r="M180" s="5">
        <v>10400000000</v>
      </c>
    </row>
    <row r="181" spans="3:14" x14ac:dyDescent="0.35">
      <c r="C181" t="s">
        <v>197</v>
      </c>
      <c r="I181" s="6">
        <v>-0.28339999999999999</v>
      </c>
      <c r="J181" s="6">
        <v>-0.16070000000000001</v>
      </c>
      <c r="K181" s="6">
        <v>-0.2364</v>
      </c>
      <c r="L181" s="6">
        <v>8.6999999999999994E-3</v>
      </c>
      <c r="M181" s="6">
        <v>1.2800000000000001E-2</v>
      </c>
      <c r="N181" s="6">
        <v>1.9699999999999999E-2</v>
      </c>
    </row>
    <row r="182" spans="3:14" x14ac:dyDescent="0.35">
      <c r="C182" t="s">
        <v>198</v>
      </c>
      <c r="I182" s="6">
        <v>4.3555999999999999</v>
      </c>
      <c r="J182" s="6">
        <v>-1.0715999999999999</v>
      </c>
      <c r="K182" s="6">
        <v>-1.0048000000000001</v>
      </c>
      <c r="L182" s="6">
        <v>3.2799999999999996E-2</v>
      </c>
      <c r="M182" s="6">
        <v>3.3099999999999997E-2</v>
      </c>
      <c r="N182" s="6">
        <v>0.11900000000000001</v>
      </c>
    </row>
    <row r="183" spans="3:14" x14ac:dyDescent="0.35">
      <c r="C183" t="s">
        <v>199</v>
      </c>
      <c r="I183" s="6">
        <v>-0.19670000000000001</v>
      </c>
      <c r="J183" s="6">
        <v>0.161</v>
      </c>
      <c r="K183" s="6">
        <v>-0.28199999999999997</v>
      </c>
      <c r="L183" s="6">
        <v>0.24590000000000001</v>
      </c>
      <c r="M183" s="6">
        <v>0.1366</v>
      </c>
      <c r="N183" s="6">
        <v>0.4793</v>
      </c>
    </row>
    <row r="184" spans="3:14" x14ac:dyDescent="0.35">
      <c r="C184" t="s">
        <v>200</v>
      </c>
      <c r="I184" s="6">
        <v>-8.32</v>
      </c>
      <c r="J184" s="6">
        <v>1.77</v>
      </c>
      <c r="K184" s="6">
        <v>-2.96</v>
      </c>
      <c r="L184" s="6">
        <v>2.91</v>
      </c>
      <c r="M184" s="6">
        <v>1.95</v>
      </c>
      <c r="N184" s="6">
        <v>1.74</v>
      </c>
    </row>
    <row r="185" spans="3:14" x14ac:dyDescent="0.35">
      <c r="C185" t="s">
        <v>58</v>
      </c>
      <c r="I185" s="6">
        <v>-2.78</v>
      </c>
      <c r="J185" s="6">
        <v>2.38</v>
      </c>
      <c r="K185" s="6">
        <v>1.33</v>
      </c>
      <c r="L185" s="6">
        <v>3.11</v>
      </c>
      <c r="M185" s="6">
        <v>12.22</v>
      </c>
      <c r="N185" s="5">
        <v>0</v>
      </c>
    </row>
    <row r="186" spans="3:14" x14ac:dyDescent="0.35">
      <c r="C186" t="s">
        <v>55</v>
      </c>
      <c r="I186" s="6">
        <v>-6.47</v>
      </c>
      <c r="J186" s="6">
        <v>21.01</v>
      </c>
      <c r="K186" s="6">
        <v>43.48</v>
      </c>
      <c r="L186" s="6">
        <v>61.16</v>
      </c>
      <c r="M186" s="6">
        <v>74.900000000000006</v>
      </c>
      <c r="N186" s="6">
        <v>25425023.52</v>
      </c>
    </row>
    <row r="187" spans="3:14" x14ac:dyDescent="0.35">
      <c r="C187" t="s">
        <v>201</v>
      </c>
      <c r="I187" s="6">
        <v>-2.78</v>
      </c>
      <c r="J187" s="6">
        <v>2.38</v>
      </c>
      <c r="K187" s="6">
        <v>1.33</v>
      </c>
      <c r="L187" s="6">
        <v>3.11</v>
      </c>
      <c r="M187" s="6">
        <v>12.22</v>
      </c>
      <c r="N187" s="5">
        <v>0</v>
      </c>
    </row>
    <row r="188" spans="3:14" x14ac:dyDescent="0.35">
      <c r="C188" t="s">
        <v>202</v>
      </c>
      <c r="I188" s="6">
        <v>-6.47</v>
      </c>
      <c r="J188" s="6">
        <v>21.01</v>
      </c>
      <c r="K188" s="6">
        <v>43.48</v>
      </c>
      <c r="L188" s="6">
        <v>61.16</v>
      </c>
      <c r="M188" s="6">
        <v>74.900000000000006</v>
      </c>
      <c r="N188" s="6">
        <v>25425023.52</v>
      </c>
    </row>
    <row r="189" spans="3:14" x14ac:dyDescent="0.35">
      <c r="C189" t="s">
        <v>203</v>
      </c>
      <c r="I189" s="5">
        <v>71000000000</v>
      </c>
      <c r="J189" s="5">
        <v>112000000000</v>
      </c>
      <c r="K189" s="5">
        <v>133000000000</v>
      </c>
      <c r="L189" s="5">
        <v>155000000000</v>
      </c>
      <c r="M189" s="5">
        <v>72000000000</v>
      </c>
      <c r="N189" s="5">
        <v>45000000000</v>
      </c>
    </row>
    <row r="190" spans="3:14" x14ac:dyDescent="0.35">
      <c r="C190" t="s">
        <v>204</v>
      </c>
      <c r="I190" s="5">
        <v>71000000000</v>
      </c>
      <c r="J190" s="5">
        <v>112000000000</v>
      </c>
      <c r="K190" s="5">
        <v>133000000000</v>
      </c>
      <c r="L190" s="5">
        <v>155000000000</v>
      </c>
      <c r="M190" s="5">
        <v>72000000000</v>
      </c>
      <c r="N190" s="5">
        <v>47000000000</v>
      </c>
    </row>
    <row r="191" spans="3:14" x14ac:dyDescent="0.35">
      <c r="C191" t="s">
        <v>25</v>
      </c>
      <c r="I191" s="5">
        <v>142000000000</v>
      </c>
      <c r="J191" s="5">
        <v>225000000000</v>
      </c>
      <c r="K191" s="5">
        <v>265000000000</v>
      </c>
      <c r="L191" s="5">
        <v>309000000000</v>
      </c>
      <c r="M191" s="5">
        <v>144000000000</v>
      </c>
      <c r="N191" s="5">
        <v>92000000000</v>
      </c>
    </row>
    <row r="192" spans="3:14" x14ac:dyDescent="0.35">
      <c r="C192" t="s">
        <v>22</v>
      </c>
      <c r="I192" s="5">
        <v>130000000000</v>
      </c>
      <c r="J192" s="5">
        <v>224000000000</v>
      </c>
      <c r="K192" s="5">
        <v>234000000000</v>
      </c>
      <c r="L192" s="5">
        <v>260000000000</v>
      </c>
      <c r="M192" s="5">
        <v>115000000000</v>
      </c>
      <c r="N192" s="5">
        <v>89000000000</v>
      </c>
    </row>
    <row r="193" spans="2:14" x14ac:dyDescent="0.35">
      <c r="C193" t="s">
        <v>205</v>
      </c>
      <c r="I193" s="5">
        <v>-63000000000</v>
      </c>
      <c r="J193" s="5">
        <v>-23000000000</v>
      </c>
      <c r="K193" s="5">
        <v>2000000000</v>
      </c>
      <c r="L193" s="5">
        <v>48000000000</v>
      </c>
      <c r="M193" s="5">
        <v>20000000000</v>
      </c>
      <c r="N193" s="5">
        <v>-33000000000</v>
      </c>
    </row>
    <row r="194" spans="2:14" x14ac:dyDescent="0.35">
      <c r="C194" t="s">
        <v>206</v>
      </c>
      <c r="I194" s="5">
        <v>53000000000</v>
      </c>
      <c r="J194" s="5">
        <v>-11000000000</v>
      </c>
      <c r="K194" s="5">
        <v>8000000000</v>
      </c>
      <c r="L194" s="5">
        <v>-56000000000</v>
      </c>
      <c r="M194" s="5">
        <v>-57000000000</v>
      </c>
      <c r="N194" s="5">
        <v>-7000000000</v>
      </c>
    </row>
    <row r="195" spans="2:14" x14ac:dyDescent="0.35">
      <c r="C195" t="s">
        <v>207</v>
      </c>
      <c r="J195" s="5">
        <v>0</v>
      </c>
      <c r="K195" s="5">
        <v>0</v>
      </c>
      <c r="L195" s="5">
        <v>-3000000000</v>
      </c>
      <c r="M195" s="5">
        <v>1000000000</v>
      </c>
    </row>
    <row r="196" spans="2:14" x14ac:dyDescent="0.35">
      <c r="C196" t="s">
        <v>14</v>
      </c>
      <c r="I196" s="5">
        <v>53000000000</v>
      </c>
      <c r="J196" s="5">
        <v>-11000000000</v>
      </c>
      <c r="K196" s="5">
        <v>8000000000</v>
      </c>
      <c r="L196" s="5">
        <v>-60000000000</v>
      </c>
      <c r="M196" s="5">
        <v>-56000000000</v>
      </c>
      <c r="N196" s="5">
        <v>-7000000000</v>
      </c>
    </row>
    <row r="197" spans="2:14" x14ac:dyDescent="0.35">
      <c r="C197" t="s">
        <v>16</v>
      </c>
      <c r="I197" s="6">
        <v>35.24</v>
      </c>
      <c r="J197" s="6">
        <v>-7.11</v>
      </c>
      <c r="K197" s="6">
        <v>5.27</v>
      </c>
      <c r="L197" s="6">
        <v>-39.83</v>
      </c>
      <c r="M197" s="6">
        <v>-47.05</v>
      </c>
      <c r="N197" s="5">
        <v>-7495652</v>
      </c>
    </row>
    <row r="199" spans="2:14" x14ac:dyDescent="0.35">
      <c r="B199" t="s">
        <v>208</v>
      </c>
      <c r="C199" t="s">
        <v>209</v>
      </c>
      <c r="D199" s="5">
        <v>1000000000</v>
      </c>
      <c r="E199" s="5">
        <v>-2000000000</v>
      </c>
      <c r="F199" s="5">
        <v>-818000000</v>
      </c>
      <c r="G199" s="5">
        <v>-23000000000</v>
      </c>
      <c r="H199" s="5">
        <v>-3000000000</v>
      </c>
      <c r="I199" s="5">
        <v>-42000000000</v>
      </c>
      <c r="J199" s="5">
        <v>-34000000000</v>
      </c>
      <c r="K199" s="5">
        <v>-66000000000</v>
      </c>
      <c r="L199" s="5">
        <v>3000000000</v>
      </c>
      <c r="M199" s="5">
        <v>3000000000</v>
      </c>
      <c r="N199" s="5">
        <v>3000000000</v>
      </c>
    </row>
    <row r="200" spans="2:14" x14ac:dyDescent="0.35">
      <c r="C200" t="s">
        <v>46</v>
      </c>
      <c r="D200" s="6">
        <v>0.71</v>
      </c>
      <c r="E200" s="6">
        <v>-1.46</v>
      </c>
      <c r="F200" s="6">
        <v>-0.55000000000000004</v>
      </c>
      <c r="G200" s="6">
        <v>-15.59</v>
      </c>
      <c r="H200" s="6">
        <v>-1.73</v>
      </c>
      <c r="I200" s="6">
        <v>-28.17</v>
      </c>
      <c r="J200" s="6">
        <v>-22.52</v>
      </c>
      <c r="K200" s="6">
        <v>-43.68</v>
      </c>
      <c r="L200" s="6">
        <v>2.0099999999999998</v>
      </c>
      <c r="M200" s="6">
        <v>1.98</v>
      </c>
      <c r="N200" s="6">
        <v>2.02</v>
      </c>
    </row>
    <row r="201" spans="2:14" x14ac:dyDescent="0.35">
      <c r="C201" t="s">
        <v>212</v>
      </c>
      <c r="D201" s="5">
        <v>30000000000</v>
      </c>
      <c r="E201" s="5">
        <v>6000000000</v>
      </c>
      <c r="F201" s="5">
        <v>14000000000</v>
      </c>
      <c r="G201" s="5">
        <v>24000000000</v>
      </c>
      <c r="H201" s="5">
        <v>66000000000</v>
      </c>
      <c r="I201" s="5">
        <v>44000000000</v>
      </c>
      <c r="J201" s="5">
        <v>119000000000</v>
      </c>
      <c r="K201" s="5">
        <v>155000000000</v>
      </c>
      <c r="L201" s="5">
        <v>244000000000</v>
      </c>
      <c r="M201" s="5">
        <v>49000000000</v>
      </c>
      <c r="N201" s="5">
        <v>121000000000</v>
      </c>
    </row>
    <row r="202" spans="2:14" x14ac:dyDescent="0.35">
      <c r="C202" t="s">
        <v>214</v>
      </c>
      <c r="I202" s="6">
        <v>-40.57</v>
      </c>
    </row>
    <row r="203" spans="2:14" x14ac:dyDescent="0.35">
      <c r="C203" t="s">
        <v>215</v>
      </c>
      <c r="I203" s="6">
        <v>-4.1500000000000004</v>
      </c>
    </row>
    <row r="204" spans="2:14" x14ac:dyDescent="0.35">
      <c r="C204" t="s">
        <v>216</v>
      </c>
      <c r="I204" s="6">
        <v>7.42</v>
      </c>
    </row>
    <row r="205" spans="2:14" x14ac:dyDescent="0.35">
      <c r="C205" t="s">
        <v>217</v>
      </c>
      <c r="I205" s="6">
        <v>-0.2412</v>
      </c>
    </row>
    <row r="206" spans="2:14" x14ac:dyDescent="0.35">
      <c r="C206" t="s">
        <v>218</v>
      </c>
      <c r="I206" s="6">
        <v>1.43</v>
      </c>
    </row>
    <row r="207" spans="2:14" x14ac:dyDescent="0.35">
      <c r="C207" t="s">
        <v>219</v>
      </c>
      <c r="I207" s="6">
        <v>-9.02</v>
      </c>
    </row>
    <row r="208" spans="2:14" x14ac:dyDescent="0.35">
      <c r="C208" t="s">
        <v>220</v>
      </c>
      <c r="I208" s="6">
        <v>1.6</v>
      </c>
    </row>
    <row r="209" spans="3:9" x14ac:dyDescent="0.35">
      <c r="C209" t="s">
        <v>221</v>
      </c>
      <c r="I209" s="6">
        <v>1.6</v>
      </c>
    </row>
    <row r="210" spans="3:9" x14ac:dyDescent="0.35">
      <c r="C210" t="s">
        <v>222</v>
      </c>
      <c r="I210" s="6">
        <v>34.78</v>
      </c>
    </row>
    <row r="211" spans="3:9" x14ac:dyDescent="0.35">
      <c r="C211" t="s">
        <v>223</v>
      </c>
      <c r="I211" s="6">
        <v>32.229999999999997</v>
      </c>
    </row>
    <row r="212" spans="3:9" x14ac:dyDescent="0.35">
      <c r="C212" t="s">
        <v>326</v>
      </c>
      <c r="I212" s="6">
        <v>-0.03</v>
      </c>
    </row>
    <row r="213" spans="3:9" x14ac:dyDescent="0.35">
      <c r="C213" t="s">
        <v>224</v>
      </c>
      <c r="I213" s="6">
        <v>-16.88</v>
      </c>
    </row>
    <row r="214" spans="3:9" x14ac:dyDescent="0.35">
      <c r="C214" t="s">
        <v>225</v>
      </c>
      <c r="I214" s="6">
        <v>-1.73</v>
      </c>
    </row>
    <row r="215" spans="3:9" x14ac:dyDescent="0.35">
      <c r="C215" t="s">
        <v>226</v>
      </c>
      <c r="I215" s="6">
        <v>49.11</v>
      </c>
    </row>
    <row r="216" spans="3:9" x14ac:dyDescent="0.35">
      <c r="C216" t="s">
        <v>227</v>
      </c>
      <c r="D216" s="6">
        <v>3.01</v>
      </c>
    </row>
    <row r="217" spans="3:9" x14ac:dyDescent="0.35">
      <c r="C217" t="s">
        <v>228</v>
      </c>
      <c r="I217" s="6">
        <v>-7.76</v>
      </c>
    </row>
    <row r="218" spans="3:9" x14ac:dyDescent="0.35">
      <c r="C218" t="s">
        <v>229</v>
      </c>
      <c r="I218" s="6">
        <v>43.67</v>
      </c>
    </row>
    <row r="219" spans="3:9" x14ac:dyDescent="0.35">
      <c r="C219" t="s">
        <v>230</v>
      </c>
      <c r="D219" s="6">
        <v>0.3</v>
      </c>
    </row>
    <row r="220" spans="3:9" x14ac:dyDescent="0.35">
      <c r="C220" t="s">
        <v>231</v>
      </c>
      <c r="D220" s="6">
        <v>0.2</v>
      </c>
    </row>
    <row r="221" spans="3:9" x14ac:dyDescent="0.35">
      <c r="C221" t="s">
        <v>232</v>
      </c>
      <c r="D221" s="6">
        <v>-12.07</v>
      </c>
    </row>
    <row r="222" spans="3:9" x14ac:dyDescent="0.35">
      <c r="C222" t="s">
        <v>233</v>
      </c>
      <c r="D222" s="6">
        <v>-6.03</v>
      </c>
    </row>
    <row r="223" spans="3:9" x14ac:dyDescent="0.35">
      <c r="C223" t="s">
        <v>234</v>
      </c>
      <c r="D223" s="6">
        <v>-11.15</v>
      </c>
    </row>
    <row r="224" spans="3:9" x14ac:dyDescent="0.35">
      <c r="C224" t="s">
        <v>235</v>
      </c>
      <c r="D224" s="6">
        <v>1.1499999999999999</v>
      </c>
    </row>
    <row r="225" spans="3:9" x14ac:dyDescent="0.35">
      <c r="C225" t="s">
        <v>236</v>
      </c>
      <c r="D225" s="6">
        <v>-10.48</v>
      </c>
    </row>
    <row r="226" spans="3:9" x14ac:dyDescent="0.35">
      <c r="C226" t="s">
        <v>237</v>
      </c>
      <c r="I226" s="6">
        <v>14.59</v>
      </c>
    </row>
    <row r="227" spans="3:9" x14ac:dyDescent="0.35">
      <c r="C227" t="s">
        <v>12</v>
      </c>
      <c r="D227" s="5">
        <v>2000000000</v>
      </c>
    </row>
    <row r="228" spans="3:9" x14ac:dyDescent="0.35">
      <c r="C228" t="s">
        <v>238</v>
      </c>
      <c r="I228" s="6">
        <v>-7.03</v>
      </c>
    </row>
    <row r="229" spans="3:9" x14ac:dyDescent="0.35">
      <c r="C229" t="s">
        <v>239</v>
      </c>
      <c r="I229" s="6">
        <v>-0.20760000000000001</v>
      </c>
    </row>
    <row r="230" spans="3:9" x14ac:dyDescent="0.35">
      <c r="C230" t="s">
        <v>240</v>
      </c>
      <c r="I230" s="6">
        <v>2.1753</v>
      </c>
    </row>
    <row r="231" spans="3:9" x14ac:dyDescent="0.35">
      <c r="C231" t="s">
        <v>241</v>
      </c>
      <c r="I231" s="6">
        <v>0.25459999999999999</v>
      </c>
    </row>
    <row r="232" spans="3:9" x14ac:dyDescent="0.35">
      <c r="C232" t="s">
        <v>242</v>
      </c>
      <c r="I232" s="6">
        <v>5.3200000000000004E-2</v>
      </c>
    </row>
    <row r="233" spans="3:9" x14ac:dyDescent="0.35">
      <c r="C233" t="s">
        <v>244</v>
      </c>
      <c r="D233" s="6">
        <v>37.6</v>
      </c>
    </row>
    <row r="234" spans="3:9" x14ac:dyDescent="0.35">
      <c r="C234" t="s">
        <v>245</v>
      </c>
      <c r="D234" s="6">
        <v>115.1</v>
      </c>
    </row>
    <row r="235" spans="3:9" x14ac:dyDescent="0.35">
      <c r="C235" t="s">
        <v>246</v>
      </c>
      <c r="D235" s="6">
        <v>-77.5</v>
      </c>
    </row>
    <row r="236" spans="3:9" x14ac:dyDescent="0.35">
      <c r="C236" t="s">
        <v>248</v>
      </c>
      <c r="I236" s="6">
        <v>0.57999999999999996</v>
      </c>
    </row>
    <row r="237" spans="3:9" x14ac:dyDescent="0.35">
      <c r="C237" t="s">
        <v>249</v>
      </c>
      <c r="I237" s="6">
        <v>5.75</v>
      </c>
    </row>
    <row r="238" spans="3:9" x14ac:dyDescent="0.35">
      <c r="C238" t="s">
        <v>42</v>
      </c>
      <c r="I238" s="5">
        <v>105000000000</v>
      </c>
    </row>
    <row r="239" spans="3:9" x14ac:dyDescent="0.35">
      <c r="C239" t="s">
        <v>250</v>
      </c>
      <c r="I239" s="5">
        <v>245000000000</v>
      </c>
    </row>
    <row r="240" spans="3:9" x14ac:dyDescent="0.35">
      <c r="C240" t="s">
        <v>251</v>
      </c>
      <c r="I240" s="5">
        <v>1500000000</v>
      </c>
    </row>
    <row r="241" spans="3:9" x14ac:dyDescent="0.35">
      <c r="C241" t="s">
        <v>252</v>
      </c>
      <c r="I241" s="6">
        <v>0.26669999999999999</v>
      </c>
    </row>
    <row r="242" spans="3:9" x14ac:dyDescent="0.35">
      <c r="C242" t="s">
        <v>253</v>
      </c>
      <c r="D242" s="6">
        <v>0.18659999999999999</v>
      </c>
    </row>
    <row r="243" spans="3:9" x14ac:dyDescent="0.35">
      <c r="C243" t="s">
        <v>254</v>
      </c>
      <c r="D243" s="6">
        <v>0.10439999999999999</v>
      </c>
    </row>
    <row r="244" spans="3:9" x14ac:dyDescent="0.35">
      <c r="C244" t="s">
        <v>255</v>
      </c>
      <c r="D244" s="6">
        <v>3.5200000000000002E-2</v>
      </c>
    </row>
    <row r="245" spans="3:9" x14ac:dyDescent="0.35">
      <c r="C245" t="s">
        <v>256</v>
      </c>
      <c r="D245" s="6">
        <v>2.9930000000000003</v>
      </c>
    </row>
    <row r="246" spans="3:9" x14ac:dyDescent="0.35">
      <c r="C246" t="s">
        <v>257</v>
      </c>
      <c r="D246" s="6">
        <v>-0.21789999999999998</v>
      </c>
    </row>
    <row r="247" spans="3:9" x14ac:dyDescent="0.35">
      <c r="C247" t="s">
        <v>258</v>
      </c>
      <c r="D247" s="6">
        <v>-0.81349999999999989</v>
      </c>
    </row>
    <row r="248" spans="3:9" x14ac:dyDescent="0.35">
      <c r="C248" t="s">
        <v>259</v>
      </c>
      <c r="I248" s="5">
        <v>6</v>
      </c>
    </row>
    <row r="249" spans="3:9" x14ac:dyDescent="0.35">
      <c r="C249" t="s">
        <v>260</v>
      </c>
      <c r="I249" s="6">
        <v>0.96</v>
      </c>
    </row>
    <row r="250" spans="3:9" x14ac:dyDescent="0.35">
      <c r="C250" t="s">
        <v>261</v>
      </c>
      <c r="I250" s="6">
        <v>0.1</v>
      </c>
    </row>
    <row r="251" spans="3:9" x14ac:dyDescent="0.35">
      <c r="C251" t="s">
        <v>263</v>
      </c>
      <c r="I251" s="6">
        <v>0.03</v>
      </c>
    </row>
    <row r="252" spans="3:9" x14ac:dyDescent="0.35">
      <c r="C252" t="s">
        <v>264</v>
      </c>
      <c r="I252" s="6">
        <v>0.49</v>
      </c>
    </row>
    <row r="253" spans="3:9" x14ac:dyDescent="0.35">
      <c r="C253" t="s">
        <v>265</v>
      </c>
      <c r="I253" s="5">
        <v>0</v>
      </c>
    </row>
    <row r="254" spans="3:9" x14ac:dyDescent="0.35">
      <c r="C254" t="s">
        <v>266</v>
      </c>
      <c r="I254" s="6">
        <v>0.23</v>
      </c>
    </row>
    <row r="255" spans="3:9" x14ac:dyDescent="0.35">
      <c r="C255" t="s">
        <v>267</v>
      </c>
      <c r="I255" s="5">
        <v>74000000000</v>
      </c>
    </row>
    <row r="256" spans="3:9" x14ac:dyDescent="0.35">
      <c r="C256" t="s">
        <v>268</v>
      </c>
      <c r="I256" s="5">
        <v>15000000000</v>
      </c>
    </row>
    <row r="257" spans="3:9" x14ac:dyDescent="0.35">
      <c r="C257" t="s">
        <v>269</v>
      </c>
      <c r="I257" s="5">
        <v>8000000000</v>
      </c>
    </row>
    <row r="258" spans="3:9" x14ac:dyDescent="0.35">
      <c r="C258" t="s">
        <v>270</v>
      </c>
      <c r="I258" s="5">
        <v>-25000000000</v>
      </c>
    </row>
    <row r="259" spans="3:9" x14ac:dyDescent="0.35">
      <c r="C259" t="s">
        <v>271</v>
      </c>
      <c r="D259" s="5">
        <v>5000000000</v>
      </c>
    </row>
    <row r="260" spans="3:9" x14ac:dyDescent="0.35">
      <c r="C260" t="s">
        <v>272</v>
      </c>
      <c r="D260" s="5">
        <v>122000000000</v>
      </c>
    </row>
    <row r="261" spans="3:9" x14ac:dyDescent="0.35">
      <c r="C261" t="s">
        <v>273</v>
      </c>
      <c r="D261" s="5">
        <v>130000000000</v>
      </c>
    </row>
    <row r="262" spans="3:9" x14ac:dyDescent="0.35">
      <c r="C262" t="s">
        <v>193</v>
      </c>
      <c r="D262" s="5">
        <v>-66000000000</v>
      </c>
    </row>
    <row r="263" spans="3:9" x14ac:dyDescent="0.35">
      <c r="C263" t="s">
        <v>192</v>
      </c>
      <c r="I263" s="5">
        <v>-12000000000</v>
      </c>
    </row>
    <row r="264" spans="3:9" x14ac:dyDescent="0.35">
      <c r="C264" t="s">
        <v>191</v>
      </c>
      <c r="D264" s="5">
        <v>70000000000</v>
      </c>
    </row>
    <row r="265" spans="3:9" x14ac:dyDescent="0.35">
      <c r="C265" t="s">
        <v>190</v>
      </c>
      <c r="D265" s="5">
        <v>70000000000</v>
      </c>
    </row>
    <row r="266" spans="3:9" x14ac:dyDescent="0.35">
      <c r="C266" t="s">
        <v>23</v>
      </c>
      <c r="D266" s="5">
        <v>140000000000</v>
      </c>
    </row>
    <row r="267" spans="3:9" x14ac:dyDescent="0.35">
      <c r="C267" t="s">
        <v>20</v>
      </c>
      <c r="D267" s="5">
        <v>136000000000</v>
      </c>
    </row>
    <row r="268" spans="3:9" x14ac:dyDescent="0.35">
      <c r="C268" t="s">
        <v>275</v>
      </c>
      <c r="I268" s="5">
        <v>66000000000</v>
      </c>
    </row>
    <row r="269" spans="3:9" x14ac:dyDescent="0.35">
      <c r="C269" t="s">
        <v>276</v>
      </c>
      <c r="I269" s="5">
        <v>-21000000000</v>
      </c>
    </row>
    <row r="270" spans="3:9" x14ac:dyDescent="0.35">
      <c r="C270" t="s">
        <v>277</v>
      </c>
      <c r="I270" s="5">
        <v>-41000000000</v>
      </c>
    </row>
    <row r="271" spans="3:9" x14ac:dyDescent="0.35">
      <c r="C271" t="s">
        <v>279</v>
      </c>
      <c r="I271" s="5">
        <v>66000000000</v>
      </c>
    </row>
  </sheetData>
  <pageMargins left="0.7" right="0.7" top="0.75" bottom="0.75" header="0.3" footer="0.3"/>
  <ignoredErrors>
    <ignoredError sqref="A1:N272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28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x14ac:dyDescent="0.35">
      <c r="C1" t="s">
        <v>1459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x14ac:dyDescent="0.35">
      <c r="C2" t="s">
        <v>1460</v>
      </c>
      <c r="D2" s="2" vm="277">
        <f ca="1">IFERROR(_xlfn.STOCKHISTORY("XIDX:" &amp; $C$1, D3, , 0, 0, 1), "Libur")</f>
        <v>670</v>
      </c>
      <c r="H2" s="2" vm="277">
        <f ca="1">IFERROR(INDEX(D2:G2,COUNT(D2:G2)),"")</f>
        <v>670</v>
      </c>
      <c r="I2" s="2" vm="46">
        <f t="shared" ref="I2:N2" ca="1" si="0">IFERROR(_xlfn.STOCKHISTORY("XIDX:" &amp; $C$1, I1, , 0, 0, 1), "Libur")</f>
        <v>620</v>
      </c>
      <c r="J2" s="2" vm="340">
        <f t="shared" ca="1" si="0"/>
        <v>25</v>
      </c>
      <c r="K2" s="2" vm="100">
        <f t="shared" ca="1" si="0"/>
        <v>52</v>
      </c>
      <c r="L2" s="2" vm="110">
        <f t="shared" ca="1" si="0"/>
        <v>83</v>
      </c>
      <c r="M2" s="2" vm="341">
        <f t="shared" ca="1" si="0"/>
        <v>181</v>
      </c>
      <c r="N2" s="2" vm="290">
        <f t="shared" ca="1" si="0"/>
        <v>152</v>
      </c>
    </row>
    <row r="3" spans="1:14" x14ac:dyDescent="0.35">
      <c r="D3" s="1">
        <v>46111</v>
      </c>
      <c r="H3" s="1">
        <f>IFERROR(INDEX(D3:G3,COUNT(D3:G3)),"")</f>
        <v>46111</v>
      </c>
    </row>
    <row r="4" spans="1:14" x14ac:dyDescent="0.35">
      <c r="B4" t="s">
        <v>4</v>
      </c>
      <c r="C4" t="s">
        <v>5</v>
      </c>
      <c r="D4" s="2">
        <f>IFERROR(INDEX(D51:D500,MATCH($C$4,$C$51:$C$500,0)),"")</f>
        <v>3203850109</v>
      </c>
      <c r="H4" s="2">
        <f>IFERROR(SUM(D4:G4)*(4/MAX(1,COUNT(D4:G4))),"")</f>
        <v>12815400436</v>
      </c>
      <c r="I4" s="2">
        <f t="shared" ref="I4:N4" si="1">IFERROR(INDEX(I51:I500,MATCH($C$4,$C$51:$C$500,0)),"")</f>
        <v>21037027062</v>
      </c>
      <c r="J4" s="2">
        <f t="shared" si="1"/>
        <v>14195032272</v>
      </c>
      <c r="K4" s="2">
        <f t="shared" si="1"/>
        <v>23653459265</v>
      </c>
      <c r="L4" s="2">
        <f t="shared" si="1"/>
        <v>42519109151</v>
      </c>
      <c r="M4" s="2">
        <f t="shared" si="1"/>
        <v>55019322393</v>
      </c>
      <c r="N4" s="2">
        <f t="shared" si="1"/>
        <v>40309472225</v>
      </c>
    </row>
    <row r="5" spans="1:14" x14ac:dyDescent="0.35">
      <c r="B5" t="s">
        <v>6</v>
      </c>
      <c r="C5" t="s">
        <v>7</v>
      </c>
      <c r="D5" s="2">
        <f>IFERROR(INDEX(D51:D500,MATCH($C$5,$C$51:$C$500,0)),"")</f>
        <v>-1127045078</v>
      </c>
      <c r="H5" s="2">
        <f>IFERROR(SUM(D5:G5)*(4/MAX(1,COUNT(D5:G5))),"")</f>
        <v>-4508180312</v>
      </c>
      <c r="I5" s="2">
        <f t="shared" ref="I5:N5" si="2">IFERROR(INDEX(I51:I500,MATCH($C$5,$C$51:$C$500,0)),"")</f>
        <v>122250610</v>
      </c>
      <c r="J5" s="2">
        <f t="shared" si="2"/>
        <v>-1935386375</v>
      </c>
      <c r="K5" s="2">
        <f t="shared" si="2"/>
        <v>122028949</v>
      </c>
      <c r="L5" s="2">
        <f t="shared" si="2"/>
        <v>2138412514</v>
      </c>
      <c r="M5" s="2">
        <f t="shared" si="2"/>
        <v>5558074701</v>
      </c>
      <c r="N5" s="2">
        <f t="shared" si="2"/>
        <v>3472047725</v>
      </c>
    </row>
    <row r="6" spans="1:14" x14ac:dyDescent="0.35">
      <c r="B6" t="s">
        <v>8</v>
      </c>
      <c r="C6" t="s">
        <v>9</v>
      </c>
      <c r="D6" s="2">
        <f>IFERROR(INDEX(D51:D500,MATCH($C$6,$C$51:$C$500,0)),"")</f>
        <v>76650128290</v>
      </c>
      <c r="H6" s="2">
        <f>IFERROR(INDEX(D6:G6,COUNT(D6:G6)),"")</f>
        <v>76650128290</v>
      </c>
      <c r="I6" s="2">
        <f t="shared" ref="I6:N6" si="3">IFERROR(INDEX(I51:I500,MATCH($C$6,$C$51:$C$500,0)),"")</f>
        <v>77777173368</v>
      </c>
      <c r="J6" s="2">
        <f t="shared" si="3"/>
        <v>77654922758</v>
      </c>
      <c r="K6" s="2">
        <f t="shared" si="3"/>
        <v>79590309133</v>
      </c>
      <c r="L6" s="2">
        <f t="shared" si="3"/>
        <v>79618280184</v>
      </c>
      <c r="M6" s="2">
        <f t="shared" si="3"/>
        <v>78292367670</v>
      </c>
      <c r="N6" s="2">
        <f t="shared" si="3"/>
        <v>73226725606</v>
      </c>
    </row>
    <row r="7" spans="1:14" x14ac:dyDescent="0.35">
      <c r="B7" t="s">
        <v>10</v>
      </c>
      <c r="C7" t="s">
        <v>11</v>
      </c>
      <c r="D7" s="3">
        <f>IFERROR(INDEX(D51:D500,MATCH($C$7,$C$51:$C$500,0))/1000000000,"")</f>
        <v>1.25</v>
      </c>
      <c r="H7" s="3">
        <f>IFERROR(INDEX(D7:G7,COUNT(D7:G7)),"")</f>
        <v>1.25</v>
      </c>
      <c r="I7" s="3">
        <f t="shared" ref="I7:N7" si="4">IFERROR(INDEX(I51:I500,MATCH($C$7,$C$51:$C$500,0))/1000000000,"")</f>
        <v>1.25</v>
      </c>
      <c r="J7" s="3">
        <f t="shared" si="4"/>
        <v>1.25</v>
      </c>
      <c r="K7" s="3">
        <f t="shared" si="4"/>
        <v>1.25</v>
      </c>
      <c r="L7" s="3">
        <f t="shared" si="4"/>
        <v>1.25</v>
      </c>
      <c r="M7" s="3">
        <f t="shared" si="4"/>
        <v>1.25</v>
      </c>
      <c r="N7" s="3">
        <f t="shared" si="4"/>
        <v>1.25</v>
      </c>
    </row>
    <row r="8" spans="1:14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N8" si="5">IFERROR(INDEX(I51:I500,MATCH($C$8,$C$51:$C$500,0)),"")</f>
        <v>1000000000</v>
      </c>
      <c r="J8" s="2">
        <f t="shared" si="5"/>
        <v>0</v>
      </c>
      <c r="K8" s="2">
        <f t="shared" si="5"/>
        <v>-3000000000</v>
      </c>
      <c r="L8" s="2">
        <f t="shared" si="5"/>
        <v>-7000000000</v>
      </c>
      <c r="M8" s="2">
        <f t="shared" si="5"/>
        <v>8000000000</v>
      </c>
      <c r="N8" s="2">
        <f t="shared" si="5"/>
        <v>-20000000000</v>
      </c>
    </row>
    <row r="9" spans="1:14" x14ac:dyDescent="0.35">
      <c r="A9" t="s">
        <v>15</v>
      </c>
      <c r="C9" t="s">
        <v>16</v>
      </c>
      <c r="D9" s="3">
        <f>IFERROR(INDEX(D51:D500,MATCH("Free cash flow per share (Quarter)",$C$51:$C$500,0)),"")</f>
        <v>-1.66</v>
      </c>
      <c r="H9" s="3">
        <f>IFERROR(INDEX(D9:G9,COUNT(D9:G9)),"")</f>
        <v>-1.66</v>
      </c>
      <c r="I9" s="3">
        <f t="shared" ref="I9:N9" si="6">IFERROR(INDEX(I51:I500,MATCH($C$9,$C$51:$C$500,0)),"")</f>
        <v>0.97</v>
      </c>
      <c r="J9" s="3">
        <f t="shared" si="6"/>
        <v>0.18</v>
      </c>
      <c r="K9" s="3">
        <f t="shared" si="6"/>
        <v>-2.78</v>
      </c>
      <c r="L9" s="3">
        <f t="shared" si="6"/>
        <v>-5.77</v>
      </c>
      <c r="M9" s="3">
        <f t="shared" si="6"/>
        <v>6.69</v>
      </c>
      <c r="N9" s="3">
        <f t="shared" si="6"/>
        <v>-15.82</v>
      </c>
    </row>
    <row r="10" spans="1:14" x14ac:dyDescent="0.35">
      <c r="C10" t="s">
        <v>17</v>
      </c>
      <c r="D10" s="3">
        <f ca="1">IFERROR(IF(D9=0,"",D2/D9),"")</f>
        <v>-403.6144578313253</v>
      </c>
      <c r="I10" s="3">
        <f t="shared" ref="I10:N10" ca="1" si="7">IFERROR(IF(I9=0,"",I2/I9),"")</f>
        <v>639.17525773195882</v>
      </c>
      <c r="J10" s="3">
        <f t="shared" ca="1" si="7"/>
        <v>138.88888888888889</v>
      </c>
      <c r="K10" s="3">
        <f t="shared" ca="1" si="7"/>
        <v>-18.705035971223023</v>
      </c>
      <c r="L10" s="3">
        <f t="shared" ca="1" si="7"/>
        <v>-14.384748700173311</v>
      </c>
      <c r="M10" s="3">
        <f t="shared" ca="1" si="7"/>
        <v>27.055306427503734</v>
      </c>
      <c r="N10" s="3">
        <f t="shared" ca="1" si="7"/>
        <v>-9.6080910240202275</v>
      </c>
    </row>
    <row r="11" spans="1:14" x14ac:dyDescent="0.35">
      <c r="B11" t="s">
        <v>18</v>
      </c>
      <c r="C11" t="s">
        <v>19</v>
      </c>
      <c r="D11" s="2">
        <f>IFERROR(INDEX(D51:D500,MATCH($C$11,$C$51:$C$500,0)),"")</f>
        <v>6196812950</v>
      </c>
      <c r="H11" s="2">
        <f>IFERROR(INDEX(D11:G11,COUNT(D11:G11)),"")</f>
        <v>6196812950</v>
      </c>
      <c r="I11" s="2">
        <f t="shared" ref="I11:N11" si="8">IFERROR(INDEX(I51:I500,MATCH($C$11,$C$51:$C$500,0)),"")</f>
        <v>7058841879</v>
      </c>
      <c r="J11" s="2">
        <f t="shared" si="8"/>
        <v>8035323770</v>
      </c>
      <c r="K11" s="2">
        <f t="shared" si="8"/>
        <v>10962350659</v>
      </c>
      <c r="L11" s="2">
        <f t="shared" si="8"/>
        <v>14573819592</v>
      </c>
      <c r="M11" s="2">
        <f t="shared" si="8"/>
        <v>3503600168</v>
      </c>
      <c r="N11" s="2">
        <f t="shared" si="8"/>
        <v>3150742995</v>
      </c>
    </row>
    <row r="12" spans="1:14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14000000000</v>
      </c>
      <c r="H12" s="2">
        <f>IFERROR(INDEX(D12:G12,COUNT(D12:G12)),"")</f>
        <v>14000000000</v>
      </c>
      <c r="I12" s="2">
        <f t="shared" ref="I12:N12" si="9">IFERROR(INDEX(I51:I500,MATCH($C$12,$C$51:$C$500,0)),"")</f>
        <v>28000000000</v>
      </c>
      <c r="J12" s="2">
        <f t="shared" si="9"/>
        <v>31000000000</v>
      </c>
      <c r="K12" s="2">
        <f t="shared" si="9"/>
        <v>33000000000</v>
      </c>
      <c r="L12" s="2">
        <f t="shared" si="9"/>
        <v>29000000000</v>
      </c>
      <c r="M12" s="2">
        <f t="shared" si="9"/>
        <v>5000000000</v>
      </c>
      <c r="N12" s="2">
        <f t="shared" si="9"/>
        <v>15000000000</v>
      </c>
    </row>
    <row r="13" spans="1:14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21000000000</v>
      </c>
      <c r="H13" s="2">
        <f>IFERROR(INDEX(D13:G13,COUNT(D13:G13)),"")</f>
        <v>21000000000</v>
      </c>
      <c r="I13" s="2">
        <f t="shared" ref="I13:N13" si="10">IFERROR(INDEX(I51:I500,MATCH($C$13,$C$51:$C$500,0)),"")</f>
        <v>35000000000</v>
      </c>
      <c r="J13" s="2">
        <f t="shared" si="10"/>
        <v>39000000000</v>
      </c>
      <c r="K13" s="2">
        <f t="shared" si="10"/>
        <v>44000000000</v>
      </c>
      <c r="L13" s="2">
        <f t="shared" si="10"/>
        <v>44000000000</v>
      </c>
      <c r="M13" s="2">
        <f t="shared" si="10"/>
        <v>8000000000</v>
      </c>
      <c r="N13" s="2">
        <f t="shared" si="10"/>
        <v>18000000000</v>
      </c>
    </row>
    <row r="14" spans="1:14" x14ac:dyDescent="0.35">
      <c r="C14" t="s">
        <v>26</v>
      </c>
      <c r="D14" s="2">
        <f>IFERROR(INDEX(D51:D500,MATCH($C$14,$C$51:$C$500,0)),"")</f>
        <v>-476246342</v>
      </c>
      <c r="H14" s="2">
        <f>IFERROR(SUM(D14:G14)*(4/MAX(1,COUNT(D14:G14))),"")</f>
        <v>-1904985368</v>
      </c>
      <c r="I14" s="2">
        <f t="shared" ref="I14:N14" si="11">IFERROR(INDEX(I51:I500,MATCH($C$14,$C$51:$C$500,0)),"")</f>
        <v>-2300247418</v>
      </c>
      <c r="J14" s="2">
        <f t="shared" si="11"/>
        <v>-2280731446</v>
      </c>
      <c r="K14" s="2">
        <f t="shared" si="11"/>
        <v>-1798964958</v>
      </c>
      <c r="L14" s="2">
        <f t="shared" si="11"/>
        <v>-2125254817</v>
      </c>
      <c r="M14" s="2">
        <f t="shared" si="11"/>
        <v>-1644014240</v>
      </c>
      <c r="N14" s="2">
        <f t="shared" si="11"/>
        <v>-2951832851</v>
      </c>
    </row>
    <row r="15" spans="1:14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-502140918</v>
      </c>
      <c r="J15" s="2">
        <f t="shared" si="12"/>
        <v>-368030708</v>
      </c>
      <c r="K15" s="2">
        <f t="shared" si="12"/>
        <v>-425420095</v>
      </c>
      <c r="L15" s="2">
        <f t="shared" si="12"/>
        <v>-866509865</v>
      </c>
      <c r="M15" s="2">
        <f t="shared" si="12"/>
        <v>0</v>
      </c>
      <c r="N15" s="2">
        <f t="shared" si="12"/>
        <v>0</v>
      </c>
    </row>
    <row r="16" spans="1:14" x14ac:dyDescent="0.35">
      <c r="C16" t="s">
        <v>28</v>
      </c>
      <c r="D16" s="2">
        <f>IFERROR(INDEX(D51:D500,MATCH($C$16,$C$51:$C$500,0)),"")</f>
        <v>-1127045078</v>
      </c>
      <c r="H16" s="2">
        <f>IFERROR(SUM(D16:G16)*(4/MAX(1,COUNT(D16:G16))),"")</f>
        <v>-4508180312</v>
      </c>
      <c r="I16" s="2">
        <f t="shared" ref="I16:N16" si="13">IFERROR(INDEX(I51:I500,MATCH($C$16,$C$51:$C$500,0)),"")</f>
        <v>629642227</v>
      </c>
      <c r="J16" s="2">
        <f t="shared" si="13"/>
        <v>-1741298573</v>
      </c>
      <c r="K16" s="2">
        <f t="shared" si="13"/>
        <v>588243824</v>
      </c>
      <c r="L16" s="2">
        <f t="shared" si="13"/>
        <v>3018872030</v>
      </c>
      <c r="M16" s="2">
        <f t="shared" si="13"/>
        <v>5523720887</v>
      </c>
      <c r="N16" s="2">
        <f t="shared" si="13"/>
        <v>3391105109</v>
      </c>
    </row>
    <row r="17" spans="1:14" x14ac:dyDescent="0.35">
      <c r="A17" t="s">
        <v>29</v>
      </c>
    </row>
    <row r="18" spans="1:14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x14ac:dyDescent="0.35">
      <c r="A19" t="s">
        <v>39</v>
      </c>
      <c r="C19" t="s">
        <v>40</v>
      </c>
    </row>
    <row r="20" spans="1:14" x14ac:dyDescent="0.35">
      <c r="A20" t="s">
        <v>41</v>
      </c>
      <c r="C20" t="s">
        <v>42</v>
      </c>
      <c r="D20" s="2">
        <f ca="1">IFERROR(D21*D2,"")</f>
        <v>837500000000</v>
      </c>
      <c r="H20" s="2">
        <f t="shared" ref="H20:N20" ca="1" si="14">IFERROR(H21*H2,"")</f>
        <v>837500000000</v>
      </c>
      <c r="I20" s="2">
        <f t="shared" ca="1" si="14"/>
        <v>775000000000</v>
      </c>
      <c r="J20" s="2">
        <f t="shared" ca="1" si="14"/>
        <v>31250000000</v>
      </c>
      <c r="K20" s="2">
        <f t="shared" ca="1" si="14"/>
        <v>65000000000</v>
      </c>
      <c r="L20" s="2">
        <f t="shared" ca="1" si="14"/>
        <v>103750000000</v>
      </c>
      <c r="M20" s="2">
        <f t="shared" ca="1" si="14"/>
        <v>226250000000</v>
      </c>
      <c r="N20" s="2">
        <f t="shared" ca="1" si="14"/>
        <v>190000000000</v>
      </c>
    </row>
    <row r="21" spans="1:14" x14ac:dyDescent="0.35">
      <c r="C21" t="s">
        <v>11</v>
      </c>
      <c r="D21" s="2">
        <f>IFERROR(INDEX(D51:D500,MATCH($C$7,$C$51:$C$500,0)),"")</f>
        <v>1250000000</v>
      </c>
      <c r="H21" s="2">
        <f>IFERROR(INDEX(D21:G21,COUNT(D21:G21)),"")</f>
        <v>1250000000</v>
      </c>
      <c r="I21" s="2">
        <f t="shared" ref="I21:N21" si="15">IFERROR(INDEX(I51:I500,MATCH($C$7,$C$51:$C$500,0)),"")</f>
        <v>1250000000</v>
      </c>
      <c r="J21" s="2">
        <f t="shared" si="15"/>
        <v>1250000000</v>
      </c>
      <c r="K21" s="2">
        <f t="shared" si="15"/>
        <v>1250000000</v>
      </c>
      <c r="L21" s="2">
        <f t="shared" si="15"/>
        <v>1250000000</v>
      </c>
      <c r="M21" s="2">
        <f t="shared" si="15"/>
        <v>1250000000</v>
      </c>
      <c r="N21" s="2">
        <f t="shared" si="15"/>
        <v>1250000000</v>
      </c>
    </row>
    <row r="23" spans="1:14" x14ac:dyDescent="0.35">
      <c r="B23" t="s">
        <v>43</v>
      </c>
      <c r="C23" t="s">
        <v>44</v>
      </c>
      <c r="D23" s="3">
        <f>IFERROR(D5/D6*100,"")</f>
        <v>-1.4703759838938686</v>
      </c>
      <c r="H23" s="3">
        <f t="shared" ref="H23:N23" si="16">IFERROR(H5/H6*100,"")</f>
        <v>-5.8815039355754744</v>
      </c>
      <c r="I23" s="3">
        <f t="shared" si="16"/>
        <v>0.15718057716185632</v>
      </c>
      <c r="J23" s="3">
        <f t="shared" si="16"/>
        <v>-2.4922906446399327</v>
      </c>
      <c r="K23" s="3">
        <f t="shared" si="16"/>
        <v>0.15332136579100678</v>
      </c>
      <c r="L23" s="3">
        <f t="shared" si="16"/>
        <v>2.6858310793175519</v>
      </c>
      <c r="M23" s="3">
        <f t="shared" si="16"/>
        <v>7.0991271134207095</v>
      </c>
      <c r="N23" s="3">
        <f t="shared" si="16"/>
        <v>4.741503455557365</v>
      </c>
    </row>
    <row r="24" spans="1:14" x14ac:dyDescent="0.35">
      <c r="C24" t="s">
        <v>45</v>
      </c>
      <c r="D24" s="4" t="str">
        <f>IFERROR(_xlfn.RRI(5,I23,D23),"")</f>
        <v/>
      </c>
      <c r="H24" s="4" t="str">
        <f t="shared" ref="H24:N24" si="17">IFERROR(_xlfn.RRI(5,M23,H23),"")</f>
        <v/>
      </c>
      <c r="I24" s="4">
        <f t="shared" si="17"/>
        <v>-0.49406285983789855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x14ac:dyDescent="0.35">
      <c r="A25" t="s">
        <v>46</v>
      </c>
      <c r="C25" t="s">
        <v>47</v>
      </c>
      <c r="D25" s="3">
        <f>IFERROR(INDEX(D51:D500,MATCH($A$25,$C$51:$C$500,0)),"")</f>
        <v>-0.9</v>
      </c>
      <c r="H25" s="3">
        <f>IFERROR(INDEX(D25:G25,COUNT(D25:G25)),"")</f>
        <v>-0.9</v>
      </c>
      <c r="I25" s="3">
        <f t="shared" ref="I25:N25" si="18">IFERROR(INDEX(I51:I500,MATCH($C$25,$C$51:$C$500,0)),"")</f>
        <v>0.1</v>
      </c>
      <c r="J25" s="3">
        <f t="shared" si="18"/>
        <v>-1.69</v>
      </c>
      <c r="K25" s="3">
        <f t="shared" si="18"/>
        <v>0.13</v>
      </c>
      <c r="L25" s="3">
        <f t="shared" si="18"/>
        <v>1.72</v>
      </c>
      <c r="M25" s="3">
        <f t="shared" si="18"/>
        <v>4.42</v>
      </c>
      <c r="N25" s="3">
        <f t="shared" si="18"/>
        <v>2.71</v>
      </c>
    </row>
    <row r="26" spans="1:14" x14ac:dyDescent="0.35">
      <c r="C26" t="s">
        <v>48</v>
      </c>
      <c r="D26" s="4" t="str">
        <f>IFERROR(_xlfn.RRI(5,I25,D25),"")</f>
        <v/>
      </c>
      <c r="H26" s="4" t="str">
        <f t="shared" ref="H26:N26" si="19">IFERROR(_xlfn.RRI(5,M25,H25),"")</f>
        <v/>
      </c>
      <c r="I26" s="4">
        <f t="shared" si="19"/>
        <v>-0.48310046458795408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x14ac:dyDescent="0.35">
      <c r="C27" t="s">
        <v>49</v>
      </c>
      <c r="D27" s="3">
        <f>IFERROR(D4/D21,"")</f>
        <v>2.5630800871999999</v>
      </c>
      <c r="H27" s="3">
        <f t="shared" ref="H27:N27" si="20">IFERROR(H4/H21,"")</f>
        <v>10.2523203488</v>
      </c>
      <c r="I27" s="3">
        <f t="shared" si="20"/>
        <v>16.8296216496</v>
      </c>
      <c r="J27" s="3">
        <f t="shared" si="20"/>
        <v>11.356025817600001</v>
      </c>
      <c r="K27" s="3">
        <f t="shared" si="20"/>
        <v>18.922767411999999</v>
      </c>
      <c r="L27" s="3">
        <f t="shared" si="20"/>
        <v>34.015287320799999</v>
      </c>
      <c r="M27" s="3">
        <f t="shared" si="20"/>
        <v>44.015457914400002</v>
      </c>
      <c r="N27" s="3">
        <f t="shared" si="20"/>
        <v>32.24757778</v>
      </c>
    </row>
    <row r="28" spans="1:14" x14ac:dyDescent="0.35">
      <c r="C28" t="s">
        <v>50</v>
      </c>
      <c r="D28" s="4">
        <f>IFERROR(_xlfn.RRI(5,I27,D27),"")</f>
        <v>-0.31366275864424464</v>
      </c>
      <c r="H28" s="4">
        <f t="shared" ref="H28:N28" si="21">IFERROR(_xlfn.RRI(5,M27,H27),"")</f>
        <v>-0.25278877288625878</v>
      </c>
      <c r="I28" s="4">
        <f t="shared" si="21"/>
        <v>-0.12195767566632332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x14ac:dyDescent="0.35">
      <c r="C29" t="s">
        <v>51</v>
      </c>
      <c r="H29" s="4">
        <f t="shared" ref="H29:N29" si="22">IFERROR(((H25-I25)/I25)*100%,"")</f>
        <v>-10</v>
      </c>
      <c r="I29" s="4">
        <f t="shared" si="22"/>
        <v>-1.0591715976331362</v>
      </c>
      <c r="J29" s="4">
        <f t="shared" si="22"/>
        <v>-13.999999999999998</v>
      </c>
      <c r="K29" s="4">
        <f t="shared" si="22"/>
        <v>-0.92441860465116277</v>
      </c>
      <c r="L29" s="4">
        <f t="shared" si="22"/>
        <v>-0.61085972850678738</v>
      </c>
      <c r="M29" s="4">
        <f t="shared" si="22"/>
        <v>0.63099630996309963</v>
      </c>
      <c r="N29" s="4" t="str">
        <f t="shared" si="22"/>
        <v/>
      </c>
    </row>
    <row r="30" spans="1:14" x14ac:dyDescent="0.35">
      <c r="C30" t="s">
        <v>52</v>
      </c>
      <c r="H30" s="4">
        <f t="shared" ref="H30:N30" si="23">IFERROR(((H27-I27)/I27)*100%,"")</f>
        <v>-0.39081694394219058</v>
      </c>
      <c r="I30" s="4">
        <f t="shared" si="23"/>
        <v>0.48199924162877578</v>
      </c>
      <c r="J30" s="4">
        <f t="shared" si="23"/>
        <v>-0.39987499870666371</v>
      </c>
      <c r="K30" s="4">
        <f t="shared" si="23"/>
        <v>-0.4436981456737859</v>
      </c>
      <c r="L30" s="4">
        <f t="shared" si="23"/>
        <v>-0.22719678648005998</v>
      </c>
      <c r="M30" s="4">
        <f t="shared" si="23"/>
        <v>0.36492291652672471</v>
      </c>
      <c r="N30" s="4" t="str">
        <f t="shared" si="23"/>
        <v/>
      </c>
    </row>
    <row r="32" spans="1:14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61.32</v>
      </c>
      <c r="H32" s="3">
        <f>IFERROR(INDEX(D32:G32,COUNT(D32:G32)),"")</f>
        <v>61.32</v>
      </c>
      <c r="I32" s="3">
        <f t="shared" ref="I32:N32" si="24">IFERROR(INDEX(I51:I500,MATCH($C$32,$C$51:$C$500,0)),"")</f>
        <v>62.22</v>
      </c>
      <c r="J32" s="3">
        <f t="shared" si="24"/>
        <v>62.12</v>
      </c>
      <c r="K32" s="3">
        <f t="shared" si="24"/>
        <v>63.67</v>
      </c>
      <c r="L32" s="3">
        <f t="shared" si="24"/>
        <v>63.69</v>
      </c>
      <c r="M32" s="3">
        <f t="shared" si="24"/>
        <v>62.63</v>
      </c>
      <c r="N32" s="3">
        <f t="shared" si="24"/>
        <v>58.58</v>
      </c>
    </row>
    <row r="33" spans="1:14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10.19</v>
      </c>
      <c r="H33" s="3">
        <f>IFERROR(INDEX(D33:G33,COUNT(D33:G33)),"")</f>
        <v>10.19</v>
      </c>
      <c r="I33" s="3">
        <f t="shared" ref="I33:N33" si="25">IFERROR(INDEX(I51:I500,MATCH($C$33,$C$51:$C$500,0)),"")</f>
        <v>9.9600000000000009</v>
      </c>
      <c r="J33" s="3">
        <f t="shared" si="25"/>
        <v>0.4</v>
      </c>
      <c r="K33" s="3">
        <f t="shared" si="25"/>
        <v>0.82</v>
      </c>
      <c r="L33" s="3">
        <f t="shared" si="25"/>
        <v>1.3</v>
      </c>
      <c r="M33" s="3">
        <f t="shared" si="25"/>
        <v>2.89</v>
      </c>
      <c r="N33" s="3">
        <f t="shared" si="25"/>
        <v>2.59</v>
      </c>
    </row>
    <row r="34" spans="1:14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-694.44</v>
      </c>
      <c r="H34" s="3">
        <f>IFERROR(INDEX(D34:G34,COUNT(D34:G34)),"")</f>
        <v>-694.44</v>
      </c>
      <c r="I34" s="3">
        <f t="shared" ref="I34:N34" si="26">IFERROR(INDEX(I51:I500,MATCH($C$34,$C$51:$C$500,0)),"")</f>
        <v>6200</v>
      </c>
      <c r="J34" s="3">
        <f t="shared" si="26"/>
        <v>-14.79</v>
      </c>
      <c r="K34" s="3">
        <f t="shared" si="26"/>
        <v>400</v>
      </c>
      <c r="L34" s="3">
        <f t="shared" si="26"/>
        <v>48.26</v>
      </c>
      <c r="M34" s="3">
        <f t="shared" si="26"/>
        <v>40.950000000000003</v>
      </c>
      <c r="N34" s="3">
        <f t="shared" si="26"/>
        <v>56.09</v>
      </c>
    </row>
    <row r="35" spans="1:14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243.85</v>
      </c>
      <c r="H35" s="3">
        <f>IFERROR(INDEX(D35:G35,COUNT(D35:G35)),"")</f>
        <v>243.85</v>
      </c>
      <c r="I35" s="3">
        <f t="shared" ref="I35:N35" si="27">IFERROR(INDEX(I51:I500,MATCH($C$35,$C$51:$C$500,0)),"")</f>
        <v>36.840000000000003</v>
      </c>
      <c r="J35" s="3">
        <f t="shared" si="27"/>
        <v>2.2000000000000002</v>
      </c>
      <c r="K35" s="3">
        <f t="shared" si="27"/>
        <v>2.75</v>
      </c>
      <c r="L35" s="3">
        <f t="shared" si="27"/>
        <v>2.44</v>
      </c>
      <c r="M35" s="3">
        <f t="shared" si="27"/>
        <v>4.1100000000000003</v>
      </c>
      <c r="N35" s="3">
        <f t="shared" si="27"/>
        <v>4.71</v>
      </c>
    </row>
    <row r="36" spans="1:14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N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6.9699999999999998E-2</v>
      </c>
      <c r="M36" s="4">
        <f t="shared" si="28"/>
        <v>0.14710000000000001</v>
      </c>
      <c r="N36" s="4">
        <f t="shared" si="28"/>
        <v>0.14380000000000001</v>
      </c>
    </row>
    <row r="37" spans="1:14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N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0.12</v>
      </c>
      <c r="M37" s="3">
        <f t="shared" si="29"/>
        <v>0.65</v>
      </c>
      <c r="N37" s="3">
        <f t="shared" si="29"/>
        <v>0.39</v>
      </c>
    </row>
    <row r="50" spans="2:14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x14ac:dyDescent="0.35">
      <c r="B51" t="s">
        <v>74</v>
      </c>
      <c r="C51" t="s">
        <v>5</v>
      </c>
      <c r="D51" s="5">
        <v>3203850109</v>
      </c>
      <c r="E51" s="5">
        <v>2630421206</v>
      </c>
      <c r="F51" s="5">
        <v>8929983836</v>
      </c>
      <c r="G51" s="5">
        <v>4953713049</v>
      </c>
      <c r="I51" s="5">
        <v>21037027062</v>
      </c>
      <c r="J51" s="5">
        <v>14195032272</v>
      </c>
      <c r="K51" s="5">
        <v>23653459265</v>
      </c>
      <c r="L51" s="5">
        <v>42519109151</v>
      </c>
      <c r="M51" s="5">
        <v>55019322393</v>
      </c>
      <c r="N51" s="5">
        <v>40309472225</v>
      </c>
    </row>
    <row r="52" spans="2:14" x14ac:dyDescent="0.35">
      <c r="C52" t="s">
        <v>75</v>
      </c>
      <c r="D52" s="5">
        <v>-2040241528</v>
      </c>
      <c r="E52" s="5">
        <v>-1387237773</v>
      </c>
      <c r="F52" s="5">
        <v>-5344613424</v>
      </c>
      <c r="G52" s="5">
        <v>-3090847249</v>
      </c>
      <c r="I52" s="5">
        <v>-12888559218</v>
      </c>
      <c r="J52" s="5">
        <v>-8753382196</v>
      </c>
      <c r="K52" s="5">
        <v>-14604926534</v>
      </c>
      <c r="L52" s="5">
        <v>-28691913493</v>
      </c>
      <c r="M52" s="5">
        <v>-38804065085</v>
      </c>
      <c r="N52" s="5">
        <v>-27231770216</v>
      </c>
    </row>
    <row r="53" spans="2:14" x14ac:dyDescent="0.35">
      <c r="C53" t="s">
        <v>76</v>
      </c>
      <c r="D53" s="5">
        <v>1163608581</v>
      </c>
      <c r="E53" s="5">
        <v>1243183433</v>
      </c>
      <c r="F53" s="5">
        <v>3585370412</v>
      </c>
      <c r="G53" s="5">
        <v>1862865800</v>
      </c>
      <c r="I53" s="5">
        <v>8148467844</v>
      </c>
      <c r="J53" s="5">
        <v>5441650076</v>
      </c>
      <c r="K53" s="5">
        <v>9048532731</v>
      </c>
      <c r="L53" s="5">
        <v>13827195658</v>
      </c>
      <c r="M53" s="5">
        <v>16215257308</v>
      </c>
      <c r="N53" s="5">
        <v>13077702009</v>
      </c>
    </row>
    <row r="54" spans="2:14" x14ac:dyDescent="0.35">
      <c r="C54" t="s">
        <v>77</v>
      </c>
      <c r="D54" s="5">
        <v>-1688570941</v>
      </c>
      <c r="E54" s="5">
        <v>-1027732474</v>
      </c>
      <c r="F54" s="5">
        <v>-1044426546</v>
      </c>
      <c r="G54" s="5">
        <v>-1780539291</v>
      </c>
      <c r="I54" s="5">
        <v>-5292504987</v>
      </c>
      <c r="J54" s="5">
        <v>-5021084755</v>
      </c>
      <c r="K54" s="5">
        <v>-6120470582</v>
      </c>
      <c r="L54" s="5">
        <v>-8368647003</v>
      </c>
      <c r="M54" s="5">
        <v>-6453509490</v>
      </c>
      <c r="N54" s="5">
        <v>-6414652881</v>
      </c>
    </row>
    <row r="55" spans="2:14" x14ac:dyDescent="0.35">
      <c r="C55" t="s">
        <v>78</v>
      </c>
      <c r="D55" s="5">
        <v>-152590640</v>
      </c>
      <c r="E55" s="5">
        <v>-86318262</v>
      </c>
      <c r="F55" s="5">
        <v>56491610</v>
      </c>
      <c r="G55" s="5">
        <v>-403276669</v>
      </c>
      <c r="I55" s="5">
        <v>-635302468</v>
      </c>
      <c r="J55" s="5">
        <v>-515848462</v>
      </c>
      <c r="K55" s="5">
        <v>-961665303</v>
      </c>
      <c r="L55" s="5">
        <v>-1580129696</v>
      </c>
      <c r="M55" s="5">
        <v>-1248444669</v>
      </c>
      <c r="N55" s="5">
        <v>-474159379</v>
      </c>
    </row>
    <row r="56" spans="2:14" x14ac:dyDescent="0.35">
      <c r="C56" t="s">
        <v>79</v>
      </c>
      <c r="D56" s="5">
        <v>-1535980301</v>
      </c>
      <c r="E56" s="5">
        <v>-941414212</v>
      </c>
      <c r="F56" s="5">
        <v>-1100918156</v>
      </c>
      <c r="G56" s="5">
        <v>-1377262622</v>
      </c>
      <c r="I56" s="5">
        <v>-4657202519</v>
      </c>
      <c r="J56" s="5">
        <v>-4505236293</v>
      </c>
      <c r="K56" s="5">
        <v>-5158805279</v>
      </c>
      <c r="L56" s="5">
        <v>-6788517307</v>
      </c>
      <c r="M56" s="5">
        <v>-5205064821</v>
      </c>
      <c r="N56" s="5">
        <v>-5940493502</v>
      </c>
    </row>
    <row r="57" spans="2:14" x14ac:dyDescent="0.35">
      <c r="C57" t="s">
        <v>81</v>
      </c>
      <c r="D57" s="5">
        <v>-524962360</v>
      </c>
      <c r="E57" s="5">
        <v>215450959</v>
      </c>
      <c r="F57" s="5">
        <v>2540943866</v>
      </c>
      <c r="G57" s="5">
        <v>82326509</v>
      </c>
      <c r="I57" s="5">
        <v>2855962857</v>
      </c>
      <c r="J57" s="5">
        <v>420565321</v>
      </c>
      <c r="K57" s="5">
        <v>2928062149</v>
      </c>
      <c r="L57" s="5">
        <v>5458548655</v>
      </c>
      <c r="M57" s="5">
        <v>9761747818</v>
      </c>
      <c r="N57" s="5">
        <v>6663049128</v>
      </c>
    </row>
    <row r="58" spans="2:14" x14ac:dyDescent="0.35">
      <c r="C58" t="s">
        <v>82</v>
      </c>
      <c r="D58" s="5">
        <v>-602082718</v>
      </c>
      <c r="E58" s="5">
        <v>976183927</v>
      </c>
      <c r="F58" s="5">
        <v>-1248521533</v>
      </c>
      <c r="G58" s="5">
        <v>-983688020</v>
      </c>
      <c r="I58" s="5">
        <v>-2226320630</v>
      </c>
      <c r="J58" s="5">
        <v>-2161863894</v>
      </c>
      <c r="K58" s="5">
        <v>-2339818325</v>
      </c>
      <c r="L58" s="5">
        <v>-2439676625</v>
      </c>
      <c r="M58" s="5">
        <v>-4238026931</v>
      </c>
      <c r="N58" s="5">
        <v>-3271944019</v>
      </c>
    </row>
    <row r="59" spans="2:14" x14ac:dyDescent="0.35">
      <c r="C59" t="s">
        <v>26</v>
      </c>
      <c r="D59" s="5">
        <v>-476246342</v>
      </c>
      <c r="E59" s="5">
        <v>-22863161</v>
      </c>
      <c r="F59" s="5">
        <v>-648975193</v>
      </c>
      <c r="G59" s="5">
        <v>-919544033</v>
      </c>
      <c r="I59" s="5">
        <v>-2300247418</v>
      </c>
      <c r="J59" s="5">
        <v>-2280731446</v>
      </c>
      <c r="K59" s="5">
        <v>-1798964958</v>
      </c>
      <c r="L59" s="5">
        <v>-2125254817</v>
      </c>
      <c r="M59" s="5">
        <v>-1644014240</v>
      </c>
      <c r="N59" s="5">
        <v>-2951832851</v>
      </c>
    </row>
    <row r="60" spans="2:14" x14ac:dyDescent="0.35">
      <c r="C60" t="s">
        <v>87</v>
      </c>
      <c r="D60" s="5">
        <v>-208938324</v>
      </c>
      <c r="E60" s="5">
        <v>624464851</v>
      </c>
      <c r="F60" s="5">
        <v>-573111619</v>
      </c>
      <c r="G60" s="5">
        <v>-276627052</v>
      </c>
      <c r="I60" s="5">
        <v>-455096928</v>
      </c>
      <c r="J60" s="5">
        <v>-280810666</v>
      </c>
      <c r="K60" s="5">
        <v>-535724868</v>
      </c>
      <c r="L60" s="5">
        <v>-636172249</v>
      </c>
      <c r="M60" s="5">
        <v>-2241632207</v>
      </c>
      <c r="N60" s="5">
        <v>-534151663</v>
      </c>
    </row>
    <row r="61" spans="2:14" x14ac:dyDescent="0.35">
      <c r="C61" t="s">
        <v>80</v>
      </c>
    </row>
    <row r="62" spans="2:14" x14ac:dyDescent="0.35">
      <c r="C62" t="s">
        <v>84</v>
      </c>
      <c r="D62" s="5">
        <v>-602082718</v>
      </c>
      <c r="E62" s="5">
        <v>976183927</v>
      </c>
      <c r="F62" s="5">
        <v>-1248521533</v>
      </c>
      <c r="G62" s="5">
        <v>-983688020</v>
      </c>
      <c r="I62" s="5">
        <v>-2226320630</v>
      </c>
      <c r="J62" s="5">
        <v>-2161863894</v>
      </c>
      <c r="K62" s="5">
        <v>-2339818325</v>
      </c>
      <c r="L62" s="5">
        <v>-2439676625</v>
      </c>
      <c r="M62" s="5">
        <v>-4238026931</v>
      </c>
      <c r="N62" s="5">
        <v>-3271944019</v>
      </c>
    </row>
    <row r="63" spans="2:14" x14ac:dyDescent="0.35">
      <c r="C63" t="s">
        <v>28</v>
      </c>
      <c r="D63" s="5">
        <v>-1127045078</v>
      </c>
      <c r="E63" s="5">
        <v>1191634886</v>
      </c>
      <c r="F63" s="5">
        <v>1292422333</v>
      </c>
      <c r="G63" s="5">
        <v>-901361511</v>
      </c>
      <c r="I63" s="5">
        <v>629642227</v>
      </c>
      <c r="J63" s="5">
        <v>-1741298573</v>
      </c>
      <c r="K63" s="5">
        <v>588243824</v>
      </c>
      <c r="L63" s="5">
        <v>3018872030</v>
      </c>
      <c r="M63" s="5">
        <v>5523720887</v>
      </c>
      <c r="N63" s="5">
        <v>3391105109</v>
      </c>
    </row>
    <row r="64" spans="2:14" x14ac:dyDescent="0.35">
      <c r="C64" t="s">
        <v>27</v>
      </c>
      <c r="E64" s="5">
        <v>-502140918</v>
      </c>
      <c r="I64" s="5">
        <v>-502140918</v>
      </c>
      <c r="J64" s="5">
        <v>-368030708</v>
      </c>
      <c r="K64" s="5">
        <v>-425420095</v>
      </c>
      <c r="L64" s="5">
        <v>-866509865</v>
      </c>
    </row>
    <row r="65" spans="2:14" x14ac:dyDescent="0.35">
      <c r="C65" t="s">
        <v>85</v>
      </c>
      <c r="E65" s="5">
        <v>-502140918</v>
      </c>
      <c r="I65" s="5">
        <v>-502140918</v>
      </c>
      <c r="J65" s="5">
        <v>-368030708</v>
      </c>
      <c r="K65" s="5">
        <v>-425420095</v>
      </c>
      <c r="L65" s="5">
        <v>-866509865</v>
      </c>
    </row>
    <row r="66" spans="2:14" x14ac:dyDescent="0.35">
      <c r="C66" t="s">
        <v>86</v>
      </c>
    </row>
    <row r="67" spans="2:14" x14ac:dyDescent="0.35">
      <c r="C67" t="s">
        <v>88</v>
      </c>
      <c r="E67" s="5">
        <v>-502140918</v>
      </c>
      <c r="I67" s="5">
        <v>-502140918</v>
      </c>
      <c r="J67" s="5">
        <v>-368030708</v>
      </c>
      <c r="K67" s="5">
        <v>-425420095</v>
      </c>
      <c r="L67" s="5">
        <v>-866509865</v>
      </c>
    </row>
    <row r="68" spans="2:14" x14ac:dyDescent="0.35">
      <c r="C68" t="s">
        <v>89</v>
      </c>
      <c r="D68" s="5">
        <v>-1127045078</v>
      </c>
      <c r="E68" s="5">
        <v>689493968</v>
      </c>
      <c r="F68" s="5">
        <v>1292422333</v>
      </c>
      <c r="G68" s="5">
        <v>-901361511</v>
      </c>
      <c r="I68" s="5">
        <v>127501309</v>
      </c>
      <c r="J68" s="5">
        <v>-2109329281</v>
      </c>
      <c r="K68" s="5">
        <v>162823729</v>
      </c>
      <c r="L68" s="5">
        <v>2152362165</v>
      </c>
      <c r="M68" s="5">
        <v>5523720887</v>
      </c>
      <c r="N68" s="5">
        <v>3391105109</v>
      </c>
    </row>
    <row r="69" spans="2:14" x14ac:dyDescent="0.35">
      <c r="C69" t="s">
        <v>91</v>
      </c>
      <c r="D69" s="5">
        <v>-1127045078</v>
      </c>
      <c r="E69" s="5">
        <v>689493968</v>
      </c>
      <c r="F69" s="5">
        <v>1292422333</v>
      </c>
      <c r="G69" s="5">
        <v>-901361511</v>
      </c>
      <c r="I69" s="5">
        <v>127501309</v>
      </c>
      <c r="J69" s="5">
        <v>-2109329281</v>
      </c>
      <c r="K69" s="5">
        <v>162823729</v>
      </c>
      <c r="L69" s="5">
        <v>2152362165</v>
      </c>
      <c r="M69" s="5">
        <v>5523720887</v>
      </c>
      <c r="N69" s="5">
        <v>3391105109</v>
      </c>
    </row>
    <row r="70" spans="2:14" x14ac:dyDescent="0.35">
      <c r="C70" t="s">
        <v>92</v>
      </c>
      <c r="E70" s="5">
        <v>-5250699</v>
      </c>
      <c r="I70" s="5">
        <v>-5250699</v>
      </c>
      <c r="J70" s="5">
        <v>173942906</v>
      </c>
      <c r="K70" s="5">
        <v>-40794780</v>
      </c>
      <c r="L70" s="5">
        <v>-13949651</v>
      </c>
      <c r="M70" s="5">
        <v>34353814</v>
      </c>
      <c r="N70" s="5">
        <v>80942616</v>
      </c>
    </row>
    <row r="71" spans="2:14" x14ac:dyDescent="0.35">
      <c r="C71" t="s">
        <v>386</v>
      </c>
      <c r="E71" s="5">
        <v>-5250699</v>
      </c>
      <c r="I71" s="5">
        <v>-5250699</v>
      </c>
      <c r="J71" s="5">
        <v>173942906</v>
      </c>
      <c r="K71" s="5">
        <v>-40794780</v>
      </c>
      <c r="L71" s="5">
        <v>-13949651</v>
      </c>
      <c r="M71" s="5">
        <v>34353814</v>
      </c>
      <c r="N71" s="5">
        <v>80942616</v>
      </c>
    </row>
    <row r="72" spans="2:14" x14ac:dyDescent="0.35">
      <c r="C72" t="s">
        <v>93</v>
      </c>
      <c r="D72" s="5">
        <v>-1127045078</v>
      </c>
      <c r="E72" s="5">
        <v>684243269</v>
      </c>
      <c r="F72" s="5">
        <v>1292422333</v>
      </c>
      <c r="G72" s="5">
        <v>-901361511</v>
      </c>
      <c r="I72" s="5">
        <v>122250610</v>
      </c>
      <c r="J72" s="5">
        <v>-1935386375</v>
      </c>
      <c r="K72" s="5">
        <v>122028949</v>
      </c>
      <c r="L72" s="5">
        <v>2138412514</v>
      </c>
      <c r="M72" s="5">
        <v>5558074701</v>
      </c>
      <c r="N72" s="5">
        <v>3472047725</v>
      </c>
    </row>
    <row r="73" spans="2:14" x14ac:dyDescent="0.35">
      <c r="C73" t="s">
        <v>94</v>
      </c>
      <c r="D73" s="5">
        <v>-1127045078</v>
      </c>
      <c r="E73" s="5">
        <v>689493968</v>
      </c>
      <c r="F73" s="5">
        <v>1292422332</v>
      </c>
      <c r="G73" s="5">
        <v>-901361510</v>
      </c>
      <c r="I73" s="5">
        <v>127501309</v>
      </c>
      <c r="J73" s="5">
        <v>-2109329281</v>
      </c>
      <c r="K73" s="5">
        <v>162823729</v>
      </c>
      <c r="L73" s="5">
        <v>2152362165</v>
      </c>
      <c r="M73" s="5">
        <v>5523720887</v>
      </c>
      <c r="N73" s="5">
        <v>3391105109</v>
      </c>
    </row>
    <row r="74" spans="2:14" x14ac:dyDescent="0.35">
      <c r="C74" t="s">
        <v>7</v>
      </c>
      <c r="D74" s="5">
        <v>-1127045078</v>
      </c>
      <c r="E74" s="5">
        <v>684243269</v>
      </c>
      <c r="F74" s="5">
        <v>1292422332</v>
      </c>
      <c r="G74" s="5">
        <v>-901361510</v>
      </c>
      <c r="I74" s="5">
        <v>122250610</v>
      </c>
      <c r="J74" s="5">
        <v>-1935386375</v>
      </c>
      <c r="K74" s="5">
        <v>122028949</v>
      </c>
      <c r="L74" s="5">
        <v>2138412514</v>
      </c>
      <c r="M74" s="5">
        <v>5558074701</v>
      </c>
      <c r="N74" s="5">
        <v>3472047725</v>
      </c>
    </row>
    <row r="75" spans="2:14" x14ac:dyDescent="0.35">
      <c r="C75" t="s">
        <v>95</v>
      </c>
      <c r="D75" s="5">
        <v>-1127045078</v>
      </c>
      <c r="E75" s="5">
        <v>689493968</v>
      </c>
      <c r="F75" s="5">
        <v>1292422332</v>
      </c>
      <c r="G75" s="5">
        <v>-901361510</v>
      </c>
      <c r="I75" s="5">
        <v>127501309</v>
      </c>
      <c r="J75" s="5">
        <v>-2109329281</v>
      </c>
      <c r="K75" s="5">
        <v>162823729</v>
      </c>
      <c r="L75" s="5">
        <v>2152362165</v>
      </c>
      <c r="M75" s="5">
        <v>5523720887</v>
      </c>
      <c r="N75" s="5">
        <v>3391105109</v>
      </c>
    </row>
    <row r="76" spans="2:14" x14ac:dyDescent="0.35">
      <c r="C76" t="s">
        <v>96</v>
      </c>
      <c r="D76" s="5">
        <v>-1127045078</v>
      </c>
      <c r="E76" s="5">
        <v>684243269</v>
      </c>
      <c r="F76" s="5">
        <v>1292422332</v>
      </c>
      <c r="G76" s="5">
        <v>-901361510</v>
      </c>
      <c r="I76" s="5">
        <v>122250610</v>
      </c>
      <c r="J76" s="5">
        <v>-1935386375</v>
      </c>
      <c r="K76" s="5">
        <v>122028949</v>
      </c>
      <c r="L76" s="5">
        <v>2138412514</v>
      </c>
      <c r="M76" s="5">
        <v>5558074701</v>
      </c>
      <c r="N76" s="5">
        <v>3472047725</v>
      </c>
    </row>
    <row r="77" spans="2:14" x14ac:dyDescent="0.35">
      <c r="C77" t="s">
        <v>97</v>
      </c>
      <c r="D77" s="5">
        <v>-1127045078</v>
      </c>
      <c r="E77" s="5">
        <v>684243269</v>
      </c>
      <c r="F77" s="5">
        <v>1292422332</v>
      </c>
      <c r="G77" s="5">
        <v>-901361510</v>
      </c>
      <c r="I77" s="5">
        <v>122250610</v>
      </c>
      <c r="J77" s="5">
        <v>-1935386375</v>
      </c>
      <c r="K77" s="5">
        <v>122028949</v>
      </c>
      <c r="L77" s="5">
        <v>2138412514</v>
      </c>
      <c r="M77" s="5">
        <v>5558074701</v>
      </c>
      <c r="N77" s="5">
        <v>3472047725</v>
      </c>
    </row>
    <row r="79" spans="2:14" x14ac:dyDescent="0.35">
      <c r="B79" t="s">
        <v>98</v>
      </c>
      <c r="C79" t="s">
        <v>99</v>
      </c>
    </row>
    <row r="80" spans="2:14" x14ac:dyDescent="0.35">
      <c r="C80" t="s">
        <v>100</v>
      </c>
    </row>
    <row r="81" spans="3:14" x14ac:dyDescent="0.35">
      <c r="C81" t="s">
        <v>19</v>
      </c>
      <c r="D81" s="5">
        <v>6196812950</v>
      </c>
      <c r="E81" s="5">
        <v>7058841879</v>
      </c>
      <c r="F81" s="5">
        <v>6418130626</v>
      </c>
      <c r="G81" s="5">
        <v>6976984364</v>
      </c>
      <c r="I81" s="5">
        <v>7058841879</v>
      </c>
      <c r="J81" s="5">
        <v>8035323770</v>
      </c>
      <c r="K81" s="5">
        <v>10962350659</v>
      </c>
      <c r="L81" s="5">
        <v>14573819592</v>
      </c>
      <c r="M81" s="5">
        <v>3503600168</v>
      </c>
      <c r="N81" s="5">
        <v>3150742995</v>
      </c>
    </row>
    <row r="82" spans="3:14" x14ac:dyDescent="0.35">
      <c r="C82" t="s">
        <v>108</v>
      </c>
      <c r="D82" s="5">
        <v>69759677847</v>
      </c>
      <c r="E82" s="5">
        <v>67440827497</v>
      </c>
      <c r="F82" s="5">
        <v>63857175412</v>
      </c>
      <c r="G82" s="5">
        <v>67950576374</v>
      </c>
      <c r="I82" s="5">
        <v>67440827497</v>
      </c>
      <c r="J82" s="5">
        <v>69608341015</v>
      </c>
      <c r="K82" s="5">
        <v>66326375332</v>
      </c>
      <c r="L82" s="5">
        <v>61935507513</v>
      </c>
      <c r="M82" s="5">
        <v>43052994190</v>
      </c>
      <c r="N82" s="5">
        <v>59317195352</v>
      </c>
    </row>
    <row r="83" spans="3:14" x14ac:dyDescent="0.35">
      <c r="C83" t="s">
        <v>80</v>
      </c>
      <c r="D83" s="5">
        <v>239651747</v>
      </c>
      <c r="E83" s="5">
        <v>239651747</v>
      </c>
      <c r="F83" s="5">
        <v>244902446</v>
      </c>
      <c r="G83" s="5">
        <v>244902446</v>
      </c>
      <c r="I83" s="5">
        <v>239651747</v>
      </c>
      <c r="J83" s="5">
        <v>244902446</v>
      </c>
      <c r="K83" s="5">
        <v>70959540</v>
      </c>
      <c r="L83" s="5">
        <v>111754320</v>
      </c>
      <c r="M83" s="5">
        <v>125703971</v>
      </c>
      <c r="N83" s="5">
        <v>91350157</v>
      </c>
    </row>
    <row r="84" spans="3:14" x14ac:dyDescent="0.35">
      <c r="C84" t="s">
        <v>109</v>
      </c>
      <c r="D84" s="5">
        <v>97399249438</v>
      </c>
      <c r="E84" s="5">
        <v>96161216449</v>
      </c>
      <c r="F84" s="5">
        <v>92616970693</v>
      </c>
      <c r="G84" s="5">
        <v>94453535468</v>
      </c>
      <c r="I84" s="5">
        <v>96161216449</v>
      </c>
      <c r="J84" s="5">
        <v>98231664113</v>
      </c>
      <c r="K84" s="5">
        <v>100819312596</v>
      </c>
      <c r="L84" s="5">
        <v>101835643546</v>
      </c>
      <c r="M84" s="5">
        <v>80088083235</v>
      </c>
      <c r="N84" s="5">
        <v>89810097007</v>
      </c>
    </row>
    <row r="85" spans="3:14" x14ac:dyDescent="0.35">
      <c r="C85" t="s">
        <v>110</v>
      </c>
    </row>
    <row r="86" spans="3:14" x14ac:dyDescent="0.35">
      <c r="C86" t="s">
        <v>474</v>
      </c>
      <c r="K86" s="5">
        <v>3602233092</v>
      </c>
      <c r="L86" s="5">
        <v>3602233092</v>
      </c>
      <c r="M86" s="5">
        <v>3602233092</v>
      </c>
      <c r="N86" s="5">
        <v>972624091</v>
      </c>
    </row>
    <row r="87" spans="3:14" x14ac:dyDescent="0.35">
      <c r="C87" t="s">
        <v>113</v>
      </c>
      <c r="D87" s="5">
        <v>759657633</v>
      </c>
      <c r="E87" s="5">
        <v>771357633</v>
      </c>
      <c r="F87" s="5">
        <v>783057633</v>
      </c>
      <c r="G87" s="5">
        <v>794757633</v>
      </c>
      <c r="I87" s="5">
        <v>771357633</v>
      </c>
      <c r="J87" s="5">
        <v>818157633</v>
      </c>
      <c r="K87" s="5">
        <v>864957633</v>
      </c>
      <c r="L87" s="5">
        <v>911757633</v>
      </c>
      <c r="M87" s="5">
        <v>751558106</v>
      </c>
      <c r="N87" s="5">
        <v>788998106</v>
      </c>
    </row>
    <row r="88" spans="3:14" x14ac:dyDescent="0.35">
      <c r="C88" t="s">
        <v>112</v>
      </c>
      <c r="D88" s="5">
        <v>7185179172</v>
      </c>
      <c r="E88" s="5">
        <v>7290346020</v>
      </c>
      <c r="F88" s="5">
        <v>7383475581</v>
      </c>
      <c r="G88" s="5">
        <v>7492464328</v>
      </c>
      <c r="I88" s="5">
        <v>7290346020</v>
      </c>
      <c r="J88" s="5">
        <v>7706794865</v>
      </c>
      <c r="K88" s="5">
        <v>8144943599</v>
      </c>
      <c r="L88" s="5">
        <v>8559062077</v>
      </c>
      <c r="M88" s="5">
        <v>7623156209</v>
      </c>
      <c r="N88" s="5">
        <v>8146753537</v>
      </c>
    </row>
    <row r="89" spans="3:14" x14ac:dyDescent="0.35">
      <c r="C89" t="s">
        <v>114</v>
      </c>
      <c r="D89" s="5">
        <v>56510414</v>
      </c>
      <c r="E89" s="5">
        <v>61979164</v>
      </c>
      <c r="F89" s="5">
        <v>112343752</v>
      </c>
      <c r="G89" s="5">
        <v>121250002</v>
      </c>
      <c r="I89" s="5">
        <v>61979164</v>
      </c>
      <c r="J89" s="5">
        <v>187852291</v>
      </c>
      <c r="K89" s="5">
        <v>341216041</v>
      </c>
      <c r="L89" s="5">
        <v>519717625</v>
      </c>
      <c r="M89" s="5">
        <v>312871458</v>
      </c>
      <c r="N89" s="5">
        <v>419566958</v>
      </c>
    </row>
    <row r="90" spans="3:14" x14ac:dyDescent="0.35">
      <c r="C90" t="s">
        <v>115</v>
      </c>
      <c r="D90" s="5">
        <v>8001347219</v>
      </c>
      <c r="E90" s="5">
        <v>8123682817</v>
      </c>
      <c r="F90" s="5">
        <v>8278876966</v>
      </c>
      <c r="G90" s="5">
        <v>8408471963</v>
      </c>
      <c r="I90" s="5">
        <v>8123682817</v>
      </c>
      <c r="J90" s="5">
        <v>8712804789</v>
      </c>
      <c r="K90" s="5">
        <v>12953350365</v>
      </c>
      <c r="L90" s="5">
        <v>13592770427</v>
      </c>
      <c r="M90" s="5">
        <v>12289818865</v>
      </c>
      <c r="N90" s="5">
        <v>10327942692</v>
      </c>
    </row>
    <row r="91" spans="3:14" x14ac:dyDescent="0.35">
      <c r="C91" t="s">
        <v>116</v>
      </c>
      <c r="D91" s="5">
        <v>105400596657</v>
      </c>
      <c r="E91" s="5">
        <v>104284899266</v>
      </c>
      <c r="F91" s="5">
        <v>100895847659</v>
      </c>
      <c r="G91" s="5">
        <v>102862007431</v>
      </c>
      <c r="I91" s="5">
        <v>104284899266</v>
      </c>
      <c r="J91" s="5">
        <v>106944468902</v>
      </c>
      <c r="K91" s="5">
        <v>113772662961</v>
      </c>
      <c r="L91" s="5">
        <v>115428413973</v>
      </c>
      <c r="M91" s="5">
        <v>92377902100</v>
      </c>
      <c r="N91" s="5">
        <v>100138039699</v>
      </c>
    </row>
    <row r="92" spans="3:14" x14ac:dyDescent="0.35">
      <c r="C92" t="s">
        <v>117</v>
      </c>
    </row>
    <row r="93" spans="3:14" x14ac:dyDescent="0.35">
      <c r="C93" t="s">
        <v>118</v>
      </c>
    </row>
    <row r="94" spans="3:14" x14ac:dyDescent="0.35">
      <c r="C94" t="s">
        <v>119</v>
      </c>
      <c r="D94" s="5">
        <v>18225349258</v>
      </c>
      <c r="E94" s="5">
        <v>15215606789</v>
      </c>
      <c r="F94" s="5">
        <v>15419727093</v>
      </c>
      <c r="G94" s="5">
        <v>15865709197</v>
      </c>
      <c r="I94" s="5">
        <v>15215606789</v>
      </c>
      <c r="J94" s="5">
        <v>15860355677</v>
      </c>
      <c r="K94" s="5">
        <v>19277048506</v>
      </c>
      <c r="L94" s="5">
        <v>20465092480</v>
      </c>
      <c r="M94" s="5">
        <v>12338439679</v>
      </c>
      <c r="N94" s="5">
        <v>26601792476</v>
      </c>
    </row>
    <row r="95" spans="3:14" x14ac:dyDescent="0.35">
      <c r="C95" t="s">
        <v>120</v>
      </c>
      <c r="D95" s="5">
        <v>557841958</v>
      </c>
      <c r="E95" s="5">
        <v>590774458</v>
      </c>
      <c r="F95" s="5">
        <v>946616958</v>
      </c>
      <c r="G95" s="5">
        <v>769765958</v>
      </c>
      <c r="I95" s="5">
        <v>590774458</v>
      </c>
      <c r="J95" s="5">
        <v>934155688</v>
      </c>
      <c r="K95" s="5">
        <v>703738123</v>
      </c>
      <c r="L95" s="5">
        <v>1355523038</v>
      </c>
      <c r="M95" s="5">
        <v>2218696205</v>
      </c>
      <c r="N95" s="5">
        <v>4200927801</v>
      </c>
    </row>
    <row r="96" spans="3:14" x14ac:dyDescent="0.35">
      <c r="C96" t="s">
        <v>285</v>
      </c>
      <c r="E96" s="5">
        <v>12650000000</v>
      </c>
      <c r="F96" s="5">
        <v>12650000000</v>
      </c>
      <c r="G96" s="5">
        <v>12650000000</v>
      </c>
      <c r="I96" s="5">
        <v>12650000000</v>
      </c>
      <c r="J96" s="5">
        <v>12650000000</v>
      </c>
      <c r="K96" s="5">
        <v>14650000000</v>
      </c>
      <c r="L96" s="5">
        <v>14090000000</v>
      </c>
      <c r="M96" s="5">
        <v>8500000000</v>
      </c>
      <c r="N96" s="5">
        <v>5000000000</v>
      </c>
    </row>
    <row r="97" spans="3:14" x14ac:dyDescent="0.35">
      <c r="C97" t="s">
        <v>121</v>
      </c>
    </row>
    <row r="98" spans="3:14" x14ac:dyDescent="0.35">
      <c r="C98" t="s">
        <v>102</v>
      </c>
      <c r="K98" s="5">
        <v>195345291</v>
      </c>
      <c r="L98" s="5">
        <v>195345291</v>
      </c>
      <c r="M98" s="5">
        <v>1630368501</v>
      </c>
      <c r="N98" s="5">
        <v>165739716</v>
      </c>
    </row>
    <row r="99" spans="3:14" x14ac:dyDescent="0.35">
      <c r="C99" t="s">
        <v>103</v>
      </c>
      <c r="D99" s="5">
        <v>54084776</v>
      </c>
      <c r="E99" s="5">
        <v>54557277</v>
      </c>
      <c r="F99" s="5">
        <v>400414968</v>
      </c>
      <c r="G99" s="5">
        <v>403631357</v>
      </c>
      <c r="I99" s="5">
        <v>54557277</v>
      </c>
      <c r="J99" s="5">
        <v>121622221</v>
      </c>
      <c r="K99" s="5">
        <v>63726745</v>
      </c>
      <c r="L99" s="5">
        <v>93937102</v>
      </c>
      <c r="M99" s="5">
        <v>179847906</v>
      </c>
      <c r="N99" s="5">
        <v>837763155</v>
      </c>
    </row>
    <row r="100" spans="3:14" x14ac:dyDescent="0.35">
      <c r="C100" t="s">
        <v>287</v>
      </c>
      <c r="K100" s="5">
        <v>195345291</v>
      </c>
      <c r="L100" s="5">
        <v>195345291</v>
      </c>
      <c r="M100" s="5">
        <v>1630368501</v>
      </c>
      <c r="N100" s="5">
        <v>165739716</v>
      </c>
    </row>
    <row r="101" spans="3:14" x14ac:dyDescent="0.35">
      <c r="C101" t="s">
        <v>122</v>
      </c>
      <c r="D101" s="5">
        <v>26615527</v>
      </c>
      <c r="E101" s="5">
        <v>9417585</v>
      </c>
      <c r="F101" s="5">
        <v>801927</v>
      </c>
      <c r="G101" s="5">
        <v>2646085</v>
      </c>
      <c r="I101" s="5">
        <v>9417585</v>
      </c>
      <c r="J101" s="5">
        <v>5086541</v>
      </c>
      <c r="K101" s="5">
        <v>420263791</v>
      </c>
      <c r="L101" s="5">
        <v>610794884</v>
      </c>
      <c r="M101" s="5">
        <v>384612173</v>
      </c>
      <c r="N101" s="5">
        <v>554729953</v>
      </c>
    </row>
    <row r="102" spans="3:14" x14ac:dyDescent="0.35">
      <c r="C102" t="s">
        <v>124</v>
      </c>
    </row>
    <row r="103" spans="3:14" x14ac:dyDescent="0.35">
      <c r="C103" t="s">
        <v>288</v>
      </c>
      <c r="D103" s="5">
        <v>10337400000</v>
      </c>
      <c r="E103" s="5">
        <v>11104400000</v>
      </c>
      <c r="F103" s="5">
        <v>8242800000</v>
      </c>
      <c r="G103" s="5">
        <v>11055400000</v>
      </c>
      <c r="I103" s="5">
        <v>11104400000</v>
      </c>
      <c r="J103" s="5">
        <v>13288800000</v>
      </c>
      <c r="K103" s="5">
        <v>14441900000</v>
      </c>
      <c r="L103" s="5">
        <v>14983100000</v>
      </c>
    </row>
    <row r="104" spans="3:14" x14ac:dyDescent="0.35">
      <c r="C104" t="s">
        <v>126</v>
      </c>
      <c r="N104" s="5">
        <v>12750000000</v>
      </c>
    </row>
    <row r="105" spans="3:14" x14ac:dyDescent="0.35">
      <c r="C105" t="s">
        <v>127</v>
      </c>
      <c r="D105" s="5">
        <v>10525119109</v>
      </c>
      <c r="E105" s="5">
        <v>11292119109</v>
      </c>
      <c r="F105" s="5">
        <v>8383190467</v>
      </c>
      <c r="G105" s="5">
        <v>11195790467</v>
      </c>
      <c r="I105" s="5">
        <v>11292119109</v>
      </c>
      <c r="J105" s="5">
        <v>13429190467</v>
      </c>
      <c r="K105" s="5">
        <v>14905305322</v>
      </c>
      <c r="L105" s="5">
        <v>15345041309</v>
      </c>
      <c r="M105" s="5">
        <v>1747094751</v>
      </c>
      <c r="N105" s="5">
        <v>309521617</v>
      </c>
    </row>
    <row r="106" spans="3:14" x14ac:dyDescent="0.35">
      <c r="C106" t="s">
        <v>128</v>
      </c>
      <c r="D106" s="5">
        <v>10525119109</v>
      </c>
      <c r="E106" s="5">
        <v>11292119109</v>
      </c>
      <c r="F106" s="5">
        <v>8383190467</v>
      </c>
      <c r="G106" s="5">
        <v>11195790467</v>
      </c>
      <c r="I106" s="5">
        <v>11292119109</v>
      </c>
      <c r="J106" s="5">
        <v>13429190467</v>
      </c>
      <c r="K106" s="5">
        <v>14905305322</v>
      </c>
      <c r="L106" s="5">
        <v>15345041309</v>
      </c>
      <c r="M106" s="5">
        <v>1747094751</v>
      </c>
      <c r="N106" s="5">
        <v>309521617</v>
      </c>
    </row>
    <row r="107" spans="3:14" x14ac:dyDescent="0.35">
      <c r="C107" t="s">
        <v>1381</v>
      </c>
    </row>
    <row r="108" spans="3:14" x14ac:dyDescent="0.35">
      <c r="C108" t="s">
        <v>1382</v>
      </c>
      <c r="D108" s="5">
        <v>10337400000</v>
      </c>
      <c r="E108" s="5">
        <v>11104400000</v>
      </c>
      <c r="F108" s="5">
        <v>8242800000</v>
      </c>
      <c r="G108" s="5">
        <v>11055400000</v>
      </c>
      <c r="I108" s="5">
        <v>11104400000</v>
      </c>
      <c r="J108" s="5">
        <v>13288800000</v>
      </c>
      <c r="K108" s="5">
        <v>14441900000</v>
      </c>
      <c r="L108" s="5">
        <v>14983100000</v>
      </c>
    </row>
    <row r="109" spans="3:14" x14ac:dyDescent="0.35">
      <c r="C109" t="s">
        <v>132</v>
      </c>
      <c r="D109" s="5">
        <v>28750468367</v>
      </c>
      <c r="E109" s="5">
        <v>26507725898</v>
      </c>
      <c r="F109" s="5">
        <v>23802917560</v>
      </c>
      <c r="G109" s="5">
        <v>27061499664</v>
      </c>
      <c r="I109" s="5">
        <v>26507725898</v>
      </c>
      <c r="J109" s="5">
        <v>29289546144</v>
      </c>
      <c r="K109" s="5">
        <v>34182353828</v>
      </c>
      <c r="L109" s="5">
        <v>35810133789</v>
      </c>
      <c r="M109" s="5">
        <v>14085534430</v>
      </c>
      <c r="N109" s="5">
        <v>26911314093</v>
      </c>
    </row>
    <row r="110" spans="3:14" x14ac:dyDescent="0.35">
      <c r="C110" t="s">
        <v>133</v>
      </c>
    </row>
    <row r="111" spans="3:14" x14ac:dyDescent="0.35">
      <c r="C111" t="s">
        <v>134</v>
      </c>
      <c r="D111" s="5">
        <v>50000000000</v>
      </c>
      <c r="E111" s="5">
        <v>50000000000</v>
      </c>
      <c r="F111" s="5">
        <v>50000000000</v>
      </c>
      <c r="G111" s="5">
        <v>50000000000</v>
      </c>
      <c r="I111" s="5">
        <v>50000000000</v>
      </c>
      <c r="J111" s="5">
        <v>50000000000</v>
      </c>
      <c r="K111" s="5">
        <v>50000000000</v>
      </c>
      <c r="L111" s="5">
        <v>50000000000</v>
      </c>
      <c r="M111" s="5">
        <v>50000000000</v>
      </c>
      <c r="N111" s="5">
        <v>50000000000</v>
      </c>
    </row>
    <row r="112" spans="3:14" x14ac:dyDescent="0.35">
      <c r="C112" t="s">
        <v>135</v>
      </c>
      <c r="D112" s="5">
        <v>12227500000</v>
      </c>
      <c r="E112" s="5">
        <v>12227500000</v>
      </c>
      <c r="F112" s="5">
        <v>12227500000</v>
      </c>
      <c r="G112" s="5">
        <v>12227500000</v>
      </c>
      <c r="I112" s="5">
        <v>12227500000</v>
      </c>
      <c r="J112" s="5">
        <v>12227500000</v>
      </c>
      <c r="K112" s="5">
        <v>12227500000</v>
      </c>
      <c r="L112" s="5">
        <v>12227500000</v>
      </c>
      <c r="M112" s="5">
        <v>12227500000</v>
      </c>
      <c r="N112" s="5">
        <v>12227500000</v>
      </c>
    </row>
    <row r="113" spans="2:14" x14ac:dyDescent="0.35">
      <c r="C113" t="s">
        <v>136</v>
      </c>
      <c r="D113" s="5">
        <v>14182976543</v>
      </c>
      <c r="E113" s="5">
        <v>15310021621</v>
      </c>
      <c r="F113" s="5">
        <v>14620527653</v>
      </c>
      <c r="G113" s="5">
        <v>13328105321</v>
      </c>
      <c r="I113" s="5">
        <v>15310021621</v>
      </c>
      <c r="J113" s="5">
        <v>15182520312</v>
      </c>
      <c r="K113" s="5">
        <v>17291849593</v>
      </c>
      <c r="L113" s="5">
        <v>17279025864</v>
      </c>
      <c r="M113" s="5">
        <v>15939163699</v>
      </c>
      <c r="N113" s="5">
        <v>10907875449</v>
      </c>
    </row>
    <row r="114" spans="2:14" x14ac:dyDescent="0.35">
      <c r="C114" t="s">
        <v>137</v>
      </c>
      <c r="D114" s="5">
        <v>600000000</v>
      </c>
      <c r="E114" s="5">
        <v>600000000</v>
      </c>
      <c r="F114" s="5">
        <v>500000000</v>
      </c>
      <c r="G114" s="5">
        <v>500000000</v>
      </c>
      <c r="I114" s="5">
        <v>600000000</v>
      </c>
      <c r="J114" s="5">
        <v>500000000</v>
      </c>
      <c r="K114" s="5">
        <v>400000000</v>
      </c>
      <c r="L114" s="5">
        <v>300000000</v>
      </c>
      <c r="M114" s="5">
        <v>200000000</v>
      </c>
      <c r="N114" s="5">
        <v>100000000</v>
      </c>
    </row>
    <row r="115" spans="2:14" x14ac:dyDescent="0.35">
      <c r="C115" t="s">
        <v>138</v>
      </c>
      <c r="D115" s="5">
        <v>13582976543</v>
      </c>
      <c r="E115" s="5">
        <v>14710021621</v>
      </c>
      <c r="F115" s="5">
        <v>14120527653</v>
      </c>
      <c r="G115" s="5">
        <v>12828105321</v>
      </c>
      <c r="I115" s="5">
        <v>14710021621</v>
      </c>
      <c r="J115" s="5">
        <v>14682520312</v>
      </c>
      <c r="K115" s="5">
        <v>16891849593</v>
      </c>
      <c r="L115" s="5">
        <v>16979025864</v>
      </c>
      <c r="M115" s="5">
        <v>15739163699</v>
      </c>
      <c r="N115" s="5">
        <v>10807875449</v>
      </c>
    </row>
    <row r="116" spans="2:14" x14ac:dyDescent="0.35">
      <c r="C116" t="s">
        <v>139</v>
      </c>
      <c r="D116" s="5">
        <v>14182976543</v>
      </c>
      <c r="E116" s="5">
        <v>15310021621</v>
      </c>
      <c r="F116" s="5">
        <v>14620527653</v>
      </c>
      <c r="G116" s="5">
        <v>13328105321</v>
      </c>
      <c r="I116" s="5">
        <v>15310021621</v>
      </c>
      <c r="J116" s="5">
        <v>15182520312</v>
      </c>
      <c r="K116" s="5">
        <v>17291849593</v>
      </c>
      <c r="L116" s="5">
        <v>17279025864</v>
      </c>
      <c r="M116" s="5">
        <v>15939163699</v>
      </c>
      <c r="N116" s="5">
        <v>10907875449</v>
      </c>
    </row>
    <row r="117" spans="2:14" x14ac:dyDescent="0.35">
      <c r="C117" t="s">
        <v>9</v>
      </c>
      <c r="D117" s="5">
        <v>76650128290</v>
      </c>
      <c r="E117" s="5">
        <v>77777173368</v>
      </c>
      <c r="F117" s="5">
        <v>77092930099</v>
      </c>
      <c r="G117" s="5">
        <v>75800507767</v>
      </c>
      <c r="I117" s="5">
        <v>77777173368</v>
      </c>
      <c r="J117" s="5">
        <v>77654922758</v>
      </c>
      <c r="K117" s="5">
        <v>79590309133</v>
      </c>
      <c r="L117" s="5">
        <v>79618280184</v>
      </c>
      <c r="M117" s="5">
        <v>78292367670</v>
      </c>
      <c r="N117" s="5">
        <v>73226725606</v>
      </c>
    </row>
    <row r="118" spans="2:14" x14ac:dyDescent="0.35">
      <c r="C118" t="s">
        <v>140</v>
      </c>
      <c r="D118" s="5">
        <v>105400596657</v>
      </c>
      <c r="E118" s="5">
        <v>104284899266</v>
      </c>
      <c r="F118" s="5">
        <v>100895847659</v>
      </c>
      <c r="G118" s="5">
        <v>102862007431</v>
      </c>
      <c r="I118" s="5">
        <v>104284899266</v>
      </c>
      <c r="J118" s="5">
        <v>106944468902</v>
      </c>
      <c r="K118" s="5">
        <v>113772662961</v>
      </c>
      <c r="L118" s="5">
        <v>115428413973</v>
      </c>
      <c r="M118" s="5">
        <v>92377902100</v>
      </c>
      <c r="N118" s="5">
        <v>100138039699</v>
      </c>
    </row>
    <row r="119" spans="2:14" x14ac:dyDescent="0.35">
      <c r="C119" t="s">
        <v>141</v>
      </c>
      <c r="D119" s="5">
        <v>1250000000</v>
      </c>
      <c r="E119" s="5">
        <v>1250000000</v>
      </c>
      <c r="F119" s="5">
        <v>1250000000</v>
      </c>
      <c r="G119" s="5">
        <v>1250000000</v>
      </c>
      <c r="I119" s="5">
        <v>1250000000</v>
      </c>
      <c r="J119" s="5">
        <v>1250000000</v>
      </c>
      <c r="K119" s="5">
        <v>1250000000</v>
      </c>
      <c r="L119" s="5">
        <v>1250000000</v>
      </c>
      <c r="M119" s="5">
        <v>1250000000</v>
      </c>
      <c r="N119" s="5">
        <v>1250000000</v>
      </c>
    </row>
    <row r="121" spans="2:14" x14ac:dyDescent="0.35">
      <c r="B121" t="s">
        <v>142</v>
      </c>
      <c r="C121" t="s">
        <v>143</v>
      </c>
      <c r="D121" s="5">
        <v>-2078231608</v>
      </c>
      <c r="E121" s="5">
        <v>-2201289770</v>
      </c>
      <c r="F121" s="5">
        <v>2259378862</v>
      </c>
      <c r="G121" s="5">
        <v>1044256131</v>
      </c>
      <c r="I121" s="5">
        <v>1247295620</v>
      </c>
      <c r="J121" s="5">
        <v>243111165</v>
      </c>
      <c r="K121" s="5">
        <v>-3434166433</v>
      </c>
      <c r="L121" s="5">
        <v>-5648188169</v>
      </c>
      <c r="M121" s="5">
        <v>8509645225</v>
      </c>
      <c r="N121" s="5">
        <v>-19546372512</v>
      </c>
    </row>
    <row r="122" spans="2:14" x14ac:dyDescent="0.35">
      <c r="C122" t="s">
        <v>292</v>
      </c>
      <c r="D122" s="5">
        <v>4906967738</v>
      </c>
      <c r="E122" s="5">
        <v>3601853207</v>
      </c>
      <c r="F122" s="5">
        <v>6203986150</v>
      </c>
      <c r="G122" s="5">
        <v>5249079385</v>
      </c>
      <c r="I122" s="5">
        <v>20063278242</v>
      </c>
      <c r="J122" s="5">
        <v>17105645298</v>
      </c>
      <c r="K122" s="5">
        <v>25634326759</v>
      </c>
      <c r="L122" s="5">
        <v>40890289832</v>
      </c>
      <c r="M122" s="5">
        <v>51063806411</v>
      </c>
      <c r="N122" s="5">
        <v>37304201856</v>
      </c>
    </row>
    <row r="123" spans="2:14" x14ac:dyDescent="0.35">
      <c r="C123" t="s">
        <v>1461</v>
      </c>
      <c r="D123" s="5">
        <v>-4856015587</v>
      </c>
      <c r="E123" s="5">
        <v>-5176193411</v>
      </c>
      <c r="F123" s="5">
        <v>-1766788019</v>
      </c>
      <c r="G123" s="5">
        <v>-1556838682</v>
      </c>
      <c r="I123" s="5">
        <v>-11383302327</v>
      </c>
      <c r="J123" s="5">
        <v>-13063044435</v>
      </c>
      <c r="K123" s="5">
        <v>-20659520537</v>
      </c>
      <c r="L123" s="5">
        <v>-35695884597</v>
      </c>
      <c r="M123" s="5">
        <v>-31551166927</v>
      </c>
      <c r="N123" s="5">
        <v>-46423031170</v>
      </c>
    </row>
    <row r="124" spans="2:14" x14ac:dyDescent="0.35">
      <c r="C124" t="s">
        <v>1462</v>
      </c>
      <c r="D124" s="5">
        <v>-1564410519</v>
      </c>
      <c r="E124" s="5">
        <v>-770510716</v>
      </c>
      <c r="F124" s="5">
        <v>-920898950</v>
      </c>
      <c r="G124" s="5">
        <v>-1635428476</v>
      </c>
      <c r="I124" s="5">
        <v>-4616676870</v>
      </c>
      <c r="J124" s="5">
        <v>-1546521227</v>
      </c>
      <c r="K124" s="5">
        <v>-5421078786</v>
      </c>
      <c r="L124" s="5">
        <v>-7559309738</v>
      </c>
      <c r="M124" s="5">
        <v>-5674934301</v>
      </c>
      <c r="N124" s="5">
        <v>-5841026881</v>
      </c>
    </row>
    <row r="125" spans="2:14" x14ac:dyDescent="0.35">
      <c r="C125" t="s">
        <v>334</v>
      </c>
      <c r="D125" s="5">
        <v>-476246342</v>
      </c>
      <c r="E125" s="5">
        <v>-22863161</v>
      </c>
      <c r="F125" s="5">
        <v>-648975193</v>
      </c>
      <c r="G125" s="5">
        <v>-919544033</v>
      </c>
      <c r="I125" s="5">
        <v>-2300247418</v>
      </c>
      <c r="J125" s="5">
        <v>-2280731446</v>
      </c>
      <c r="K125" s="5">
        <v>-1798964958</v>
      </c>
      <c r="L125" s="5">
        <v>-2125254817</v>
      </c>
      <c r="M125" s="5">
        <v>-1644014240</v>
      </c>
      <c r="N125" s="5">
        <v>-2951832651</v>
      </c>
    </row>
    <row r="126" spans="2:14" x14ac:dyDescent="0.35">
      <c r="C126" t="s">
        <v>147</v>
      </c>
      <c r="D126" s="5">
        <v>-171628844</v>
      </c>
      <c r="E126" s="5">
        <v>142950453</v>
      </c>
      <c r="F126" s="5">
        <v>-578294016</v>
      </c>
      <c r="G126" s="5">
        <v>-306276056</v>
      </c>
      <c r="I126" s="5">
        <v>-972464089</v>
      </c>
      <c r="J126" s="5">
        <v>-1063758874</v>
      </c>
      <c r="K126" s="5">
        <v>-1153590056</v>
      </c>
      <c r="L126" s="5">
        <v>-1084868503</v>
      </c>
      <c r="M126" s="5">
        <v>-2411749987</v>
      </c>
      <c r="N126" s="5">
        <v>-579771945</v>
      </c>
    </row>
    <row r="127" spans="2:14" x14ac:dyDescent="0.35">
      <c r="C127" t="s">
        <v>1463</v>
      </c>
      <c r="D127" s="5">
        <v>83101946</v>
      </c>
      <c r="E127" s="5">
        <v>23473858</v>
      </c>
      <c r="F127" s="5">
        <v>-29651110</v>
      </c>
      <c r="G127" s="5">
        <v>213263993</v>
      </c>
      <c r="I127" s="5">
        <v>456708082</v>
      </c>
      <c r="J127" s="5">
        <v>1091521849</v>
      </c>
      <c r="K127" s="5">
        <v>-35338855</v>
      </c>
      <c r="L127" s="5">
        <v>-73160346</v>
      </c>
      <c r="M127" s="5">
        <v>-1272295731</v>
      </c>
      <c r="N127" s="5">
        <v>-1054911721</v>
      </c>
    </row>
    <row r="128" spans="2:14" x14ac:dyDescent="0.35">
      <c r="C128" t="s">
        <v>150</v>
      </c>
      <c r="D128" s="5">
        <v>1218027499</v>
      </c>
      <c r="E128" s="5">
        <v>2861600000</v>
      </c>
      <c r="F128" s="5">
        <v>-2812600000</v>
      </c>
      <c r="G128" s="5">
        <v>-1116900000</v>
      </c>
      <c r="I128" s="5">
        <v>-2184400000</v>
      </c>
      <c r="J128" s="5">
        <v>-3153100000</v>
      </c>
      <c r="K128" s="5">
        <v>-131200000</v>
      </c>
      <c r="L128" s="5">
        <v>18325576786</v>
      </c>
      <c r="M128" s="5">
        <v>-8277803852</v>
      </c>
      <c r="N128" s="5">
        <v>19723015535</v>
      </c>
    </row>
    <row r="129" spans="3:14" x14ac:dyDescent="0.35">
      <c r="C129" t="s">
        <v>151</v>
      </c>
      <c r="D129" s="5">
        <v>-1824820</v>
      </c>
      <c r="E129" s="5">
        <v>-19598927</v>
      </c>
      <c r="F129" s="5">
        <v>-5632650</v>
      </c>
      <c r="G129" s="5">
        <v>-9806417</v>
      </c>
      <c r="I129" s="5">
        <v>-39377511</v>
      </c>
      <c r="J129" s="5">
        <v>-17038054</v>
      </c>
      <c r="K129" s="5">
        <v>-46102500</v>
      </c>
      <c r="L129" s="5">
        <v>-1607169193</v>
      </c>
      <c r="M129" s="5">
        <v>121015800</v>
      </c>
      <c r="N129" s="5">
        <v>-226652600</v>
      </c>
    </row>
    <row r="130" spans="3:14" x14ac:dyDescent="0.35">
      <c r="C130" t="s">
        <v>155</v>
      </c>
      <c r="D130" s="5">
        <v>-1824820</v>
      </c>
      <c r="E130" s="5">
        <v>-19598927</v>
      </c>
      <c r="F130" s="5">
        <v>-5632650</v>
      </c>
      <c r="G130" s="5">
        <v>-9806417</v>
      </c>
      <c r="I130" s="5">
        <v>-39377511</v>
      </c>
      <c r="J130" s="5">
        <v>-21538054</v>
      </c>
      <c r="K130" s="5">
        <v>-46102500</v>
      </c>
      <c r="L130" s="5">
        <v>-1566169193</v>
      </c>
      <c r="M130" s="5">
        <v>-140984200</v>
      </c>
      <c r="N130" s="5">
        <v>-226652600</v>
      </c>
    </row>
    <row r="131" spans="3:14" x14ac:dyDescent="0.35">
      <c r="C131" t="s">
        <v>158</v>
      </c>
    </row>
    <row r="132" spans="3:14" x14ac:dyDescent="0.35">
      <c r="C132" t="s">
        <v>1464</v>
      </c>
      <c r="L132" s="5">
        <v>-350000000</v>
      </c>
    </row>
    <row r="133" spans="3:14" x14ac:dyDescent="0.35">
      <c r="C133" t="s">
        <v>365</v>
      </c>
      <c r="J133" s="5">
        <v>4500000</v>
      </c>
      <c r="L133" s="5">
        <v>309000000</v>
      </c>
      <c r="M133" s="5">
        <v>262000000</v>
      </c>
    </row>
    <row r="134" spans="3:14" x14ac:dyDescent="0.35">
      <c r="C134" t="s">
        <v>1465</v>
      </c>
    </row>
    <row r="135" spans="3:14" x14ac:dyDescent="0.35">
      <c r="C135" t="s">
        <v>164</v>
      </c>
      <c r="D135" s="5">
        <v>1218027499</v>
      </c>
      <c r="E135" s="5">
        <v>2861600000</v>
      </c>
      <c r="F135" s="5">
        <v>-2812600000</v>
      </c>
      <c r="G135" s="5">
        <v>-1116900000</v>
      </c>
      <c r="I135" s="5">
        <v>-2184400000</v>
      </c>
      <c r="J135" s="5">
        <v>-3153100000</v>
      </c>
      <c r="K135" s="5">
        <v>-131200000</v>
      </c>
      <c r="L135" s="5">
        <v>18325576786</v>
      </c>
      <c r="M135" s="5">
        <v>-8277803852</v>
      </c>
      <c r="N135" s="5">
        <v>19723015535</v>
      </c>
    </row>
    <row r="136" spans="3:14" x14ac:dyDescent="0.35">
      <c r="C136" t="s">
        <v>697</v>
      </c>
      <c r="K136" s="5">
        <v>-150000000</v>
      </c>
      <c r="L136" s="5">
        <v>-812500000</v>
      </c>
      <c r="M136" s="5">
        <v>-492432637</v>
      </c>
    </row>
    <row r="137" spans="3:14" x14ac:dyDescent="0.35">
      <c r="C137" t="s">
        <v>1466</v>
      </c>
      <c r="N137" s="5">
        <v>25000000000</v>
      </c>
    </row>
    <row r="138" spans="3:14" x14ac:dyDescent="0.35">
      <c r="C138" t="s">
        <v>619</v>
      </c>
      <c r="N138" s="5">
        <v>-2772500000</v>
      </c>
    </row>
    <row r="139" spans="3:14" x14ac:dyDescent="0.35">
      <c r="C139" t="s">
        <v>317</v>
      </c>
      <c r="K139" s="5">
        <v>5113700000</v>
      </c>
      <c r="L139" s="5">
        <v>50135600000</v>
      </c>
      <c r="M139" s="5">
        <v>3500000000</v>
      </c>
      <c r="N139" s="5">
        <v>27890000000</v>
      </c>
    </row>
    <row r="140" spans="3:14" x14ac:dyDescent="0.35">
      <c r="C140" t="s">
        <v>165</v>
      </c>
      <c r="D140" s="5">
        <v>-13417000000</v>
      </c>
      <c r="E140" s="5">
        <v>2861600000</v>
      </c>
      <c r="F140" s="5">
        <v>-2812600000</v>
      </c>
      <c r="G140" s="5">
        <v>-1116900000</v>
      </c>
      <c r="I140" s="5">
        <v>-2184400000</v>
      </c>
      <c r="J140" s="5">
        <v>-3153100000</v>
      </c>
      <c r="K140" s="5">
        <v>-5094900000</v>
      </c>
      <c r="L140" s="5">
        <v>-29562500000</v>
      </c>
      <c r="M140" s="5">
        <v>-12750000000</v>
      </c>
      <c r="N140" s="5">
        <v>-26233000000</v>
      </c>
    </row>
    <row r="141" spans="3:14" x14ac:dyDescent="0.35">
      <c r="C141" t="s">
        <v>772</v>
      </c>
      <c r="L141" s="5">
        <v>-6022544136</v>
      </c>
      <c r="M141" s="5">
        <v>-13338435516</v>
      </c>
      <c r="N141" s="5">
        <v>-5514435409</v>
      </c>
    </row>
    <row r="142" spans="3:14" x14ac:dyDescent="0.35">
      <c r="C142" t="s">
        <v>911</v>
      </c>
      <c r="D142" s="5">
        <v>14635027499</v>
      </c>
      <c r="L142" s="5">
        <v>4587520922</v>
      </c>
      <c r="M142" s="5">
        <v>14803064301</v>
      </c>
      <c r="N142" s="5">
        <v>1352950944</v>
      </c>
    </row>
    <row r="143" spans="3:14" x14ac:dyDescent="0.35">
      <c r="C143" t="s">
        <v>377</v>
      </c>
    </row>
    <row r="144" spans="3:14" x14ac:dyDescent="0.35">
      <c r="C144" t="s">
        <v>1121</v>
      </c>
    </row>
    <row r="145" spans="2:14" x14ac:dyDescent="0.35">
      <c r="C145" t="s">
        <v>174</v>
      </c>
      <c r="D145" s="5">
        <v>-862028929</v>
      </c>
      <c r="E145" s="5">
        <v>640711303</v>
      </c>
      <c r="F145" s="5">
        <v>-558853788</v>
      </c>
      <c r="G145" s="5">
        <v>-82450286</v>
      </c>
      <c r="I145" s="5">
        <v>-976481891</v>
      </c>
      <c r="J145" s="5">
        <v>-2927026889</v>
      </c>
      <c r="K145" s="5">
        <v>-3611468933</v>
      </c>
      <c r="L145" s="5">
        <v>11070219424</v>
      </c>
      <c r="M145" s="5">
        <v>352857173</v>
      </c>
      <c r="N145" s="5">
        <v>-50009577</v>
      </c>
    </row>
    <row r="146" spans="2:14" x14ac:dyDescent="0.35">
      <c r="C146" t="s">
        <v>175</v>
      </c>
      <c r="D146" s="5">
        <v>7058841879</v>
      </c>
      <c r="I146" s="5">
        <v>8035323770</v>
      </c>
      <c r="J146" s="5">
        <v>10962350659</v>
      </c>
      <c r="K146" s="5">
        <v>14573819592</v>
      </c>
      <c r="L146" s="5">
        <v>3503600168</v>
      </c>
      <c r="M146" s="5">
        <v>3150742995</v>
      </c>
      <c r="N146" s="5">
        <v>3200752571</v>
      </c>
    </row>
    <row r="147" spans="2:14" x14ac:dyDescent="0.35">
      <c r="C147" t="s">
        <v>176</v>
      </c>
      <c r="D147" s="5">
        <v>6196812950</v>
      </c>
      <c r="E147" s="5">
        <v>640711303</v>
      </c>
      <c r="F147" s="5">
        <v>-558853788</v>
      </c>
      <c r="G147" s="5">
        <v>-82450286</v>
      </c>
      <c r="I147" s="5">
        <v>7058841879</v>
      </c>
      <c r="J147" s="5">
        <v>8035323770</v>
      </c>
      <c r="K147" s="5">
        <v>10962350659</v>
      </c>
      <c r="L147" s="5">
        <v>14573819592</v>
      </c>
      <c r="M147" s="5">
        <v>3503600168</v>
      </c>
      <c r="N147" s="5">
        <v>3150742994</v>
      </c>
    </row>
    <row r="149" spans="2:14" x14ac:dyDescent="0.35">
      <c r="B149" t="s">
        <v>177</v>
      </c>
      <c r="C149" t="s">
        <v>11</v>
      </c>
      <c r="D149" s="5">
        <v>1250000000</v>
      </c>
      <c r="E149" s="5">
        <v>1250000000</v>
      </c>
      <c r="F149" s="5">
        <v>1250000000</v>
      </c>
      <c r="G149" s="5">
        <v>1250000000</v>
      </c>
      <c r="I149" s="5">
        <v>1250000000</v>
      </c>
      <c r="J149" s="5">
        <v>1250000000</v>
      </c>
      <c r="K149" s="5">
        <v>1250000000</v>
      </c>
      <c r="L149" s="5">
        <v>1250000000</v>
      </c>
      <c r="M149" s="5">
        <v>1250000000</v>
      </c>
      <c r="N149" s="5">
        <v>1250000000</v>
      </c>
    </row>
    <row r="150" spans="2:14" x14ac:dyDescent="0.35">
      <c r="C150" t="s">
        <v>178</v>
      </c>
      <c r="D150" s="6">
        <v>-0.9</v>
      </c>
      <c r="E150" s="6">
        <v>0.55000000000000004</v>
      </c>
      <c r="F150" s="6">
        <v>1.03</v>
      </c>
      <c r="G150" s="6">
        <v>-0.72</v>
      </c>
    </row>
    <row r="151" spans="2:14" x14ac:dyDescent="0.35">
      <c r="C151" t="s">
        <v>179</v>
      </c>
      <c r="D151" s="6">
        <v>-694.44</v>
      </c>
      <c r="E151" s="6">
        <v>1127.27</v>
      </c>
      <c r="F151" s="6">
        <v>62.14</v>
      </c>
      <c r="G151" s="6">
        <v>-40.28</v>
      </c>
    </row>
    <row r="152" spans="2:14" x14ac:dyDescent="0.35">
      <c r="C152" t="s">
        <v>62</v>
      </c>
      <c r="D152" s="6">
        <v>243.85</v>
      </c>
      <c r="E152" s="6">
        <v>294.63</v>
      </c>
      <c r="F152" s="6">
        <v>8.9600000000000009</v>
      </c>
      <c r="G152" s="6">
        <v>7.32</v>
      </c>
    </row>
    <row r="153" spans="2:14" x14ac:dyDescent="0.35">
      <c r="C153" t="s">
        <v>180</v>
      </c>
      <c r="D153" s="5">
        <v>-390000000</v>
      </c>
      <c r="E153" s="5">
        <v>390000000</v>
      </c>
      <c r="F153" s="5">
        <v>2680000000</v>
      </c>
      <c r="G153" s="5">
        <v>240000000</v>
      </c>
    </row>
    <row r="154" spans="2:14" x14ac:dyDescent="0.35">
      <c r="C154" t="s">
        <v>181</v>
      </c>
      <c r="D154" s="6">
        <v>-1.0700000000000001E-2</v>
      </c>
      <c r="E154" s="6">
        <v>6.6E-3</v>
      </c>
      <c r="F154" s="6">
        <v>1.2800000000000001E-2</v>
      </c>
      <c r="G154" s="6">
        <v>-8.8000000000000005E-3</v>
      </c>
    </row>
    <row r="155" spans="2:14" x14ac:dyDescent="0.35">
      <c r="C155" t="s">
        <v>182</v>
      </c>
      <c r="D155" s="6">
        <v>-1.47E-2</v>
      </c>
      <c r="E155" s="6">
        <v>8.8999999999999999E-3</v>
      </c>
      <c r="F155" s="6">
        <v>1.6799999999999999E-2</v>
      </c>
      <c r="G155" s="6">
        <v>-1.1899999999999999E-2</v>
      </c>
    </row>
    <row r="156" spans="2:14" x14ac:dyDescent="0.35">
      <c r="C156" t="s">
        <v>183</v>
      </c>
      <c r="D156" s="6">
        <v>-6.0000000000000001E-3</v>
      </c>
      <c r="E156" s="6">
        <v>2.5000000000000001E-3</v>
      </c>
      <c r="F156" s="6">
        <v>2.9500000000000002E-2</v>
      </c>
      <c r="G156" s="6">
        <v>8.9999999999999998E-4</v>
      </c>
    </row>
    <row r="157" spans="2:14" x14ac:dyDescent="0.35">
      <c r="C157" t="s">
        <v>184</v>
      </c>
      <c r="D157" s="6">
        <v>-1.1000000000000001</v>
      </c>
      <c r="E157" s="6">
        <v>9.42</v>
      </c>
      <c r="F157" s="6">
        <v>3.92</v>
      </c>
      <c r="G157" s="6">
        <v>0.09</v>
      </c>
    </row>
    <row r="158" spans="2:14" x14ac:dyDescent="0.35">
      <c r="C158" t="s">
        <v>185</v>
      </c>
      <c r="D158" s="5">
        <v>77000000000</v>
      </c>
      <c r="E158" s="5">
        <v>78000000000</v>
      </c>
      <c r="F158" s="5">
        <v>77000000000</v>
      </c>
      <c r="G158" s="5">
        <v>76000000000</v>
      </c>
    </row>
    <row r="159" spans="2:14" x14ac:dyDescent="0.35">
      <c r="C159" t="s">
        <v>186</v>
      </c>
      <c r="D159" s="6">
        <v>10.19</v>
      </c>
      <c r="E159" s="6">
        <v>9.9600000000000009</v>
      </c>
      <c r="F159" s="6">
        <v>1.04</v>
      </c>
      <c r="G159" s="6">
        <v>0.48</v>
      </c>
    </row>
    <row r="160" spans="2:14" x14ac:dyDescent="0.35">
      <c r="C160" t="s">
        <v>187</v>
      </c>
      <c r="D160" s="6">
        <v>61.32</v>
      </c>
      <c r="E160" s="6">
        <v>62.22</v>
      </c>
      <c r="F160" s="6">
        <v>61.67</v>
      </c>
      <c r="G160" s="6">
        <v>60.64</v>
      </c>
    </row>
    <row r="161" spans="3:14" x14ac:dyDescent="0.35">
      <c r="C161" t="s">
        <v>188</v>
      </c>
      <c r="D161" s="6">
        <v>10.199999999999999</v>
      </c>
      <c r="E161" s="6">
        <v>9.9700000000000006</v>
      </c>
      <c r="F161" s="6">
        <v>1.04</v>
      </c>
      <c r="G161" s="6">
        <v>0.48</v>
      </c>
    </row>
    <row r="162" spans="3:14" x14ac:dyDescent="0.35">
      <c r="C162" t="s">
        <v>189</v>
      </c>
      <c r="D162" s="6">
        <v>61.27</v>
      </c>
      <c r="E162" s="6">
        <v>62.17</v>
      </c>
      <c r="F162" s="6">
        <v>61.58</v>
      </c>
      <c r="G162" s="6">
        <v>60.54</v>
      </c>
    </row>
    <row r="163" spans="3:14" x14ac:dyDescent="0.35">
      <c r="C163" t="s">
        <v>190</v>
      </c>
      <c r="E163" s="5">
        <v>13000000000</v>
      </c>
      <c r="F163" s="5">
        <v>13000000000</v>
      </c>
      <c r="G163" s="5">
        <v>13000000000</v>
      </c>
    </row>
    <row r="164" spans="3:14" x14ac:dyDescent="0.35">
      <c r="C164" t="s">
        <v>191</v>
      </c>
      <c r="D164" s="5">
        <v>21000000000</v>
      </c>
      <c r="E164" s="5">
        <v>22000000000</v>
      </c>
      <c r="F164" s="5">
        <v>16000000000</v>
      </c>
      <c r="G164" s="5">
        <v>22000000000</v>
      </c>
    </row>
    <row r="165" spans="3:14" x14ac:dyDescent="0.35">
      <c r="C165" t="s">
        <v>192</v>
      </c>
      <c r="D165" s="5">
        <v>77000000000</v>
      </c>
      <c r="E165" s="5">
        <v>78000000000</v>
      </c>
      <c r="F165" s="5">
        <v>77000000000</v>
      </c>
      <c r="G165" s="5">
        <v>76000000000</v>
      </c>
    </row>
    <row r="166" spans="3:14" x14ac:dyDescent="0.35">
      <c r="C166" t="s">
        <v>23</v>
      </c>
      <c r="D166" s="5">
        <v>21000000000</v>
      </c>
      <c r="E166" s="5">
        <v>35000000000</v>
      </c>
      <c r="F166" s="5">
        <v>29000000000</v>
      </c>
      <c r="G166" s="5">
        <v>35000000000</v>
      </c>
    </row>
    <row r="167" spans="3:14" x14ac:dyDescent="0.35">
      <c r="C167" t="s">
        <v>20</v>
      </c>
      <c r="D167" s="5">
        <v>14000000000</v>
      </c>
      <c r="E167" s="5">
        <v>28000000000</v>
      </c>
      <c r="F167" s="5">
        <v>23000000000</v>
      </c>
      <c r="G167" s="5">
        <v>28000000000</v>
      </c>
    </row>
    <row r="168" spans="3:14" x14ac:dyDescent="0.35">
      <c r="C168" t="s">
        <v>193</v>
      </c>
      <c r="D168" s="5">
        <v>79000000000</v>
      </c>
      <c r="E168" s="5">
        <v>81000000000</v>
      </c>
      <c r="F168" s="5">
        <v>77000000000</v>
      </c>
      <c r="G168" s="5">
        <v>79000000000</v>
      </c>
    </row>
    <row r="169" spans="3:14" x14ac:dyDescent="0.35">
      <c r="C169" t="s">
        <v>194</v>
      </c>
      <c r="D169" s="5">
        <v>-2000000000</v>
      </c>
      <c r="E169" s="5">
        <v>-2000000000</v>
      </c>
      <c r="F169" s="5">
        <v>2000000000</v>
      </c>
      <c r="G169" s="5">
        <v>1000000000</v>
      </c>
    </row>
    <row r="170" spans="3:14" x14ac:dyDescent="0.35">
      <c r="C170" t="s">
        <v>195</v>
      </c>
      <c r="D170" s="5">
        <v>0</v>
      </c>
      <c r="E170" s="5">
        <v>0</v>
      </c>
      <c r="F170" s="5">
        <v>0</v>
      </c>
      <c r="G170" s="5">
        <v>0</v>
      </c>
    </row>
    <row r="171" spans="3:14" x14ac:dyDescent="0.35">
      <c r="C171" t="s">
        <v>12</v>
      </c>
      <c r="D171" s="5">
        <v>-2000000000</v>
      </c>
      <c r="E171" s="5">
        <v>-2000000000</v>
      </c>
      <c r="F171" s="5">
        <v>2000000000</v>
      </c>
      <c r="G171" s="5">
        <v>1000000000</v>
      </c>
    </row>
    <row r="172" spans="3:14" x14ac:dyDescent="0.35">
      <c r="C172" t="s">
        <v>15</v>
      </c>
      <c r="D172" s="6">
        <v>-1.66</v>
      </c>
      <c r="E172" s="6">
        <v>-1.78</v>
      </c>
      <c r="F172" s="6">
        <v>1.8</v>
      </c>
      <c r="G172" s="6">
        <v>0.83</v>
      </c>
    </row>
    <row r="173" spans="3:14" x14ac:dyDescent="0.35">
      <c r="C173" t="s">
        <v>47</v>
      </c>
      <c r="I173" s="6">
        <v>0.1</v>
      </c>
      <c r="J173" s="6">
        <v>-1.69</v>
      </c>
      <c r="K173" s="6">
        <v>0.13</v>
      </c>
      <c r="L173" s="6">
        <v>1.72</v>
      </c>
      <c r="M173" s="6">
        <v>4.42</v>
      </c>
      <c r="N173" s="6">
        <v>2.71</v>
      </c>
    </row>
    <row r="174" spans="3:14" x14ac:dyDescent="0.35">
      <c r="C174" t="s">
        <v>61</v>
      </c>
      <c r="I174" s="5">
        <v>6200</v>
      </c>
      <c r="J174" s="6">
        <v>-14.79</v>
      </c>
      <c r="K174" s="5">
        <v>400</v>
      </c>
      <c r="L174" s="6">
        <v>48.26</v>
      </c>
      <c r="M174" s="6">
        <v>40.950000000000003</v>
      </c>
      <c r="N174" s="6">
        <v>56.09</v>
      </c>
    </row>
    <row r="175" spans="3:14" x14ac:dyDescent="0.35">
      <c r="C175" t="s">
        <v>64</v>
      </c>
      <c r="I175" s="6">
        <v>36.840000000000003</v>
      </c>
      <c r="J175" s="6">
        <v>2.2000000000000002</v>
      </c>
      <c r="K175" s="6">
        <v>2.75</v>
      </c>
      <c r="L175" s="6">
        <v>2.44</v>
      </c>
      <c r="M175" s="6">
        <v>4.1100000000000003</v>
      </c>
      <c r="N175" s="6">
        <v>4.71</v>
      </c>
    </row>
    <row r="176" spans="3:14" x14ac:dyDescent="0.35">
      <c r="C176" t="s">
        <v>196</v>
      </c>
      <c r="I176" s="5">
        <v>3480000000</v>
      </c>
      <c r="J176" s="5">
        <v>1080000000</v>
      </c>
      <c r="K176" s="5">
        <v>3610000000</v>
      </c>
      <c r="L176" s="5">
        <v>6010000000</v>
      </c>
      <c r="M176" s="5">
        <v>10260000000</v>
      </c>
      <c r="N176" s="5">
        <v>7210000000</v>
      </c>
    </row>
    <row r="177" spans="3:14" x14ac:dyDescent="0.35">
      <c r="C177" t="s">
        <v>197</v>
      </c>
      <c r="I177" s="6">
        <v>1.1999999999999999E-3</v>
      </c>
      <c r="J177" s="6">
        <v>-1.9699999999999999E-2</v>
      </c>
      <c r="K177" s="6">
        <v>1.4000000000000002E-3</v>
      </c>
      <c r="L177" s="6">
        <v>1.8600000000000002E-2</v>
      </c>
      <c r="M177" s="6">
        <v>5.9800000000000006E-2</v>
      </c>
      <c r="N177" s="6">
        <v>3.39E-2</v>
      </c>
    </row>
    <row r="178" spans="3:14" x14ac:dyDescent="0.35">
      <c r="C178" t="s">
        <v>198</v>
      </c>
      <c r="I178" s="6">
        <v>1.6000000000000001E-3</v>
      </c>
      <c r="J178" s="6">
        <v>-2.7200000000000002E-2</v>
      </c>
      <c r="K178" s="6">
        <v>2E-3</v>
      </c>
      <c r="L178" s="6">
        <v>2.7000000000000003E-2</v>
      </c>
      <c r="M178" s="6">
        <v>7.0599999999999996E-2</v>
      </c>
      <c r="N178" s="6">
        <v>4.6300000000000001E-2</v>
      </c>
    </row>
    <row r="179" spans="3:14" x14ac:dyDescent="0.35">
      <c r="C179" t="s">
        <v>199</v>
      </c>
      <c r="I179" s="6">
        <v>3.1699999999999999E-2</v>
      </c>
      <c r="J179" s="6">
        <v>4.5000000000000005E-3</v>
      </c>
      <c r="K179" s="6">
        <v>3.0899999999999997E-2</v>
      </c>
      <c r="L179" s="6">
        <v>6.2400000000000004E-2</v>
      </c>
      <c r="M179" s="6">
        <v>0.12710000000000002</v>
      </c>
      <c r="N179" s="6">
        <v>0.1812</v>
      </c>
    </row>
    <row r="180" spans="3:14" x14ac:dyDescent="0.35">
      <c r="C180" t="s">
        <v>200</v>
      </c>
      <c r="I180" s="6">
        <v>1.24</v>
      </c>
      <c r="J180" s="6">
        <v>0.18</v>
      </c>
      <c r="K180" s="6">
        <v>1.63</v>
      </c>
      <c r="L180" s="6">
        <v>2.57</v>
      </c>
      <c r="M180" s="6">
        <v>5.94</v>
      </c>
      <c r="N180" s="6">
        <v>2.2599999999999998</v>
      </c>
    </row>
    <row r="181" spans="3:14" x14ac:dyDescent="0.35">
      <c r="C181" t="s">
        <v>58</v>
      </c>
      <c r="I181" s="6">
        <v>9.9600000000000009</v>
      </c>
      <c r="J181" s="6">
        <v>0.4</v>
      </c>
      <c r="K181" s="6">
        <v>0.82</v>
      </c>
      <c r="L181" s="6">
        <v>1.3</v>
      </c>
      <c r="M181" s="6">
        <v>2.89</v>
      </c>
      <c r="N181" s="6">
        <v>2.59</v>
      </c>
    </row>
    <row r="182" spans="3:14" x14ac:dyDescent="0.35">
      <c r="C182" t="s">
        <v>55</v>
      </c>
      <c r="I182" s="6">
        <v>62.22</v>
      </c>
      <c r="J182" s="6">
        <v>62.12</v>
      </c>
      <c r="K182" s="6">
        <v>63.67</v>
      </c>
      <c r="L182" s="6">
        <v>63.69</v>
      </c>
      <c r="M182" s="6">
        <v>62.63</v>
      </c>
      <c r="N182" s="6">
        <v>58.58</v>
      </c>
    </row>
    <row r="183" spans="3:14" x14ac:dyDescent="0.35">
      <c r="C183" t="s">
        <v>201</v>
      </c>
      <c r="I183" s="6">
        <v>9.9700000000000006</v>
      </c>
      <c r="J183" s="6">
        <v>0.4</v>
      </c>
      <c r="K183" s="6">
        <v>0.82</v>
      </c>
      <c r="L183" s="6">
        <v>1.31</v>
      </c>
      <c r="M183" s="6">
        <v>2.9</v>
      </c>
      <c r="N183" s="6">
        <v>2.61</v>
      </c>
    </row>
    <row r="184" spans="3:14" x14ac:dyDescent="0.35">
      <c r="C184" t="s">
        <v>202</v>
      </c>
      <c r="I184" s="6">
        <v>62.17</v>
      </c>
      <c r="J184" s="6">
        <v>61.97</v>
      </c>
      <c r="K184" s="6">
        <v>63.4</v>
      </c>
      <c r="L184" s="6">
        <v>63.28</v>
      </c>
      <c r="M184" s="6">
        <v>62.38</v>
      </c>
      <c r="N184" s="6">
        <v>58.25</v>
      </c>
    </row>
    <row r="185" spans="3:14" x14ac:dyDescent="0.35">
      <c r="C185" t="s">
        <v>203</v>
      </c>
      <c r="I185" s="5">
        <v>13000000000</v>
      </c>
      <c r="J185" s="5">
        <v>13000000000</v>
      </c>
      <c r="K185" s="5">
        <v>15000000000</v>
      </c>
      <c r="L185" s="5">
        <v>14000000000</v>
      </c>
      <c r="M185" s="5">
        <v>8000000000</v>
      </c>
      <c r="N185" s="5">
        <v>18000000000</v>
      </c>
    </row>
    <row r="186" spans="3:14" x14ac:dyDescent="0.35">
      <c r="C186" t="s">
        <v>204</v>
      </c>
      <c r="I186" s="5">
        <v>22000000000</v>
      </c>
      <c r="J186" s="5">
        <v>27000000000</v>
      </c>
      <c r="K186" s="5">
        <v>29000000000</v>
      </c>
      <c r="L186" s="5">
        <v>30000000000</v>
      </c>
    </row>
    <row r="187" spans="3:14" x14ac:dyDescent="0.35">
      <c r="C187" t="s">
        <v>25</v>
      </c>
      <c r="I187" s="5">
        <v>35000000000</v>
      </c>
      <c r="J187" s="5">
        <v>39000000000</v>
      </c>
      <c r="K187" s="5">
        <v>44000000000</v>
      </c>
      <c r="L187" s="5">
        <v>44000000000</v>
      </c>
      <c r="M187" s="5">
        <v>8000000000</v>
      </c>
      <c r="N187" s="5">
        <v>18000000000</v>
      </c>
    </row>
    <row r="188" spans="3:14" x14ac:dyDescent="0.35">
      <c r="C188" t="s">
        <v>22</v>
      </c>
      <c r="I188" s="5">
        <v>28000000000</v>
      </c>
      <c r="J188" s="5">
        <v>31000000000</v>
      </c>
      <c r="K188" s="5">
        <v>33000000000</v>
      </c>
      <c r="L188" s="5">
        <v>29000000000</v>
      </c>
      <c r="M188" s="5">
        <v>5000000000</v>
      </c>
      <c r="N188" s="5">
        <v>15000000000</v>
      </c>
    </row>
    <row r="189" spans="3:14" x14ac:dyDescent="0.35">
      <c r="C189" t="s">
        <v>205</v>
      </c>
      <c r="I189" s="5">
        <v>81000000000</v>
      </c>
      <c r="J189" s="5">
        <v>82000000000</v>
      </c>
      <c r="K189" s="5">
        <v>82000000000</v>
      </c>
      <c r="L189" s="5">
        <v>81000000000</v>
      </c>
      <c r="M189" s="5">
        <v>68000000000</v>
      </c>
      <c r="N189" s="5">
        <v>63000000000</v>
      </c>
    </row>
    <row r="190" spans="3:14" x14ac:dyDescent="0.35">
      <c r="C190" t="s">
        <v>206</v>
      </c>
      <c r="I190" s="5">
        <v>1000000000</v>
      </c>
      <c r="J190" s="5">
        <v>0</v>
      </c>
      <c r="K190" s="5">
        <v>-3000000000</v>
      </c>
      <c r="L190" s="5">
        <v>-6000000000</v>
      </c>
      <c r="M190" s="5">
        <v>9000000000</v>
      </c>
      <c r="N190" s="5">
        <v>-20000000000</v>
      </c>
    </row>
    <row r="191" spans="3:14" x14ac:dyDescent="0.35">
      <c r="C191" t="s">
        <v>207</v>
      </c>
      <c r="I191" s="5">
        <v>0</v>
      </c>
      <c r="J191" s="5">
        <v>0</v>
      </c>
      <c r="K191" s="5">
        <v>0</v>
      </c>
      <c r="L191" s="5">
        <v>-2000000000</v>
      </c>
      <c r="M191" s="5">
        <v>0</v>
      </c>
      <c r="N191" s="5">
        <v>0</v>
      </c>
    </row>
    <row r="192" spans="3:14" x14ac:dyDescent="0.35">
      <c r="C192" t="s">
        <v>14</v>
      </c>
      <c r="I192" s="5">
        <v>1000000000</v>
      </c>
      <c r="J192" s="5">
        <v>0</v>
      </c>
      <c r="K192" s="5">
        <v>-3000000000</v>
      </c>
      <c r="L192" s="5">
        <v>-7000000000</v>
      </c>
      <c r="M192" s="5">
        <v>8000000000</v>
      </c>
      <c r="N192" s="5">
        <v>-20000000000</v>
      </c>
    </row>
    <row r="193" spans="2:14" x14ac:dyDescent="0.35">
      <c r="C193" t="s">
        <v>16</v>
      </c>
      <c r="I193" s="6">
        <v>0.97</v>
      </c>
      <c r="J193" s="6">
        <v>0.18</v>
      </c>
      <c r="K193" s="6">
        <v>-2.78</v>
      </c>
      <c r="L193" s="6">
        <v>-5.77</v>
      </c>
      <c r="M193" s="6">
        <v>6.69</v>
      </c>
      <c r="N193" s="6">
        <v>-15.82</v>
      </c>
    </row>
    <row r="195" spans="2:14" x14ac:dyDescent="0.35">
      <c r="B195" t="s">
        <v>208</v>
      </c>
      <c r="C195" t="s">
        <v>209</v>
      </c>
      <c r="D195" s="5">
        <v>-1000000000</v>
      </c>
      <c r="E195" s="5">
        <v>689000000</v>
      </c>
      <c r="F195" s="5">
        <v>1000000000</v>
      </c>
      <c r="G195" s="5">
        <v>-901000000</v>
      </c>
      <c r="H195" s="5">
        <v>-5000000000</v>
      </c>
      <c r="I195" s="5">
        <v>128000000</v>
      </c>
      <c r="J195" s="5">
        <v>-2000000000</v>
      </c>
      <c r="K195" s="5">
        <v>163000000</v>
      </c>
      <c r="L195" s="5">
        <v>2000000000</v>
      </c>
      <c r="M195" s="5">
        <v>6000000000</v>
      </c>
      <c r="N195" s="5">
        <v>3000000000</v>
      </c>
    </row>
    <row r="196" spans="2:14" x14ac:dyDescent="0.35">
      <c r="C196" t="s">
        <v>210</v>
      </c>
      <c r="H196" s="5">
        <v>-46000000</v>
      </c>
      <c r="I196" s="5">
        <v>128000000</v>
      </c>
      <c r="J196" s="5">
        <v>-2000000000</v>
      </c>
      <c r="K196" s="5">
        <v>163000000</v>
      </c>
      <c r="L196" s="5">
        <v>2000000000</v>
      </c>
      <c r="M196" s="5">
        <v>6000000000</v>
      </c>
      <c r="N196" s="5">
        <v>3000000000</v>
      </c>
    </row>
    <row r="197" spans="2:14" x14ac:dyDescent="0.35">
      <c r="C197" t="s">
        <v>344</v>
      </c>
      <c r="L197" s="6">
        <v>0.12</v>
      </c>
      <c r="M197" s="6">
        <v>0.65</v>
      </c>
      <c r="N197" s="6">
        <v>0.39</v>
      </c>
    </row>
    <row r="198" spans="2:14" x14ac:dyDescent="0.35">
      <c r="C198" t="s">
        <v>66</v>
      </c>
      <c r="L198" s="6">
        <v>6.9699999999999998E-2</v>
      </c>
      <c r="M198" s="6">
        <v>0.14710000000000001</v>
      </c>
      <c r="N198" s="6">
        <v>0.14380000000000001</v>
      </c>
    </row>
    <row r="199" spans="2:14" x14ac:dyDescent="0.35">
      <c r="C199" t="s">
        <v>345</v>
      </c>
      <c r="L199" s="6">
        <v>1.8E-3</v>
      </c>
      <c r="M199" s="6">
        <v>6.0000000000000001E-3</v>
      </c>
      <c r="N199" s="6">
        <v>3.7000000000000002E-3</v>
      </c>
    </row>
    <row r="200" spans="2:14" x14ac:dyDescent="0.35">
      <c r="C200" t="s">
        <v>46</v>
      </c>
      <c r="D200" s="6">
        <v>-0.9</v>
      </c>
      <c r="E200" s="6">
        <v>0.55000000000000004</v>
      </c>
      <c r="F200" s="6">
        <v>1.03</v>
      </c>
      <c r="G200" s="6">
        <v>-0.72</v>
      </c>
      <c r="H200" s="6">
        <v>-3.61</v>
      </c>
      <c r="I200" s="6">
        <v>0.1</v>
      </c>
      <c r="J200" s="6">
        <v>-1.69</v>
      </c>
      <c r="K200" s="6">
        <v>0.13</v>
      </c>
      <c r="L200" s="6">
        <v>1.72</v>
      </c>
      <c r="M200" s="6">
        <v>4.42</v>
      </c>
      <c r="N200" s="6">
        <v>2.71</v>
      </c>
    </row>
    <row r="201" spans="2:14" x14ac:dyDescent="0.35">
      <c r="C201" t="s">
        <v>211</v>
      </c>
      <c r="H201" s="6">
        <v>-0.04</v>
      </c>
      <c r="I201" s="6">
        <v>0.1</v>
      </c>
      <c r="J201" s="6">
        <v>-1.69</v>
      </c>
      <c r="K201" s="6">
        <v>0.13</v>
      </c>
      <c r="L201" s="6">
        <v>1.72</v>
      </c>
      <c r="M201" s="6">
        <v>4.42</v>
      </c>
      <c r="N201" s="6">
        <v>2.71</v>
      </c>
    </row>
    <row r="202" spans="2:14" x14ac:dyDescent="0.35">
      <c r="C202" t="s">
        <v>68</v>
      </c>
      <c r="L202" s="6">
        <v>0.12</v>
      </c>
      <c r="M202" s="6">
        <v>0.65</v>
      </c>
      <c r="N202" s="6">
        <v>0.39</v>
      </c>
    </row>
    <row r="203" spans="2:14" x14ac:dyDescent="0.35">
      <c r="C203" t="s">
        <v>346</v>
      </c>
      <c r="L203" s="6">
        <v>6.9699999999999998E-2</v>
      </c>
      <c r="M203" s="6">
        <v>0.14710000000000001</v>
      </c>
      <c r="N203" s="6">
        <v>0.14380000000000001</v>
      </c>
    </row>
    <row r="204" spans="2:14" x14ac:dyDescent="0.35">
      <c r="C204" t="s">
        <v>347</v>
      </c>
      <c r="L204" s="6">
        <v>1.8E-3</v>
      </c>
      <c r="M204" s="6">
        <v>6.0000000000000001E-3</v>
      </c>
      <c r="N204" s="6">
        <v>3.7000000000000002E-3</v>
      </c>
    </row>
    <row r="205" spans="2:14" x14ac:dyDescent="0.35">
      <c r="C205" t="s">
        <v>212</v>
      </c>
      <c r="D205" s="5">
        <v>3000000000</v>
      </c>
      <c r="E205" s="5">
        <v>3000000000</v>
      </c>
      <c r="F205" s="5">
        <v>9000000000</v>
      </c>
      <c r="G205" s="5">
        <v>5000000000</v>
      </c>
      <c r="H205" s="5">
        <v>13000000000</v>
      </c>
      <c r="I205" s="5">
        <v>21000000000</v>
      </c>
      <c r="J205" s="5">
        <v>14000000000</v>
      </c>
      <c r="K205" s="5">
        <v>24000000000</v>
      </c>
      <c r="L205" s="5">
        <v>43000000000</v>
      </c>
      <c r="M205" s="5">
        <v>55000000000</v>
      </c>
      <c r="N205" s="5">
        <v>40000000000</v>
      </c>
    </row>
    <row r="206" spans="2:14" x14ac:dyDescent="0.35">
      <c r="C206" t="s">
        <v>213</v>
      </c>
      <c r="H206" s="5">
        <v>20000000000</v>
      </c>
      <c r="I206" s="5">
        <v>21000000000</v>
      </c>
      <c r="J206" s="5">
        <v>14000000000</v>
      </c>
      <c r="K206" s="5">
        <v>24000000000</v>
      </c>
      <c r="L206" s="5">
        <v>43000000000</v>
      </c>
      <c r="M206" s="5">
        <v>55000000000</v>
      </c>
      <c r="N206" s="5">
        <v>40000000000</v>
      </c>
    </row>
    <row r="207" spans="2:14" x14ac:dyDescent="0.35">
      <c r="C207" t="s">
        <v>348</v>
      </c>
      <c r="L207" s="6">
        <v>0.12</v>
      </c>
      <c r="M207" s="6">
        <v>0.65</v>
      </c>
      <c r="N207" s="6">
        <v>0.39</v>
      </c>
    </row>
    <row r="208" spans="2:14" x14ac:dyDescent="0.35">
      <c r="C208" t="s">
        <v>349</v>
      </c>
      <c r="L208" s="6">
        <v>6.9699999999999998E-2</v>
      </c>
      <c r="M208" s="6">
        <v>0.14710000000000001</v>
      </c>
      <c r="N208" s="6">
        <v>0.14380000000000001</v>
      </c>
    </row>
    <row r="209" spans="3:14" x14ac:dyDescent="0.35">
      <c r="C209" t="s">
        <v>350</v>
      </c>
      <c r="L209" s="6">
        <v>1.8E-3</v>
      </c>
      <c r="M209" s="6">
        <v>6.0000000000000001E-3</v>
      </c>
      <c r="N209" s="6">
        <v>3.7000000000000002E-3</v>
      </c>
    </row>
    <row r="210" spans="3:14" x14ac:dyDescent="0.35">
      <c r="C210" t="s">
        <v>214</v>
      </c>
      <c r="I210" s="6">
        <v>-133.65</v>
      </c>
    </row>
    <row r="211" spans="3:14" x14ac:dyDescent="0.35">
      <c r="C211" t="s">
        <v>215</v>
      </c>
      <c r="I211" s="6">
        <v>-12959.7</v>
      </c>
    </row>
    <row r="212" spans="3:14" x14ac:dyDescent="0.35">
      <c r="C212" t="s">
        <v>216</v>
      </c>
      <c r="I212" s="6">
        <v>7.42</v>
      </c>
    </row>
    <row r="213" spans="3:14" x14ac:dyDescent="0.35">
      <c r="C213" t="s">
        <v>217</v>
      </c>
      <c r="I213" s="6">
        <v>-1E-4</v>
      </c>
    </row>
    <row r="214" spans="3:14" x14ac:dyDescent="0.35">
      <c r="C214" t="s">
        <v>218</v>
      </c>
      <c r="I214" s="6">
        <v>30.56</v>
      </c>
    </row>
    <row r="215" spans="3:14" x14ac:dyDescent="0.35">
      <c r="C215" t="s">
        <v>219</v>
      </c>
      <c r="I215" s="6">
        <v>7.86</v>
      </c>
    </row>
    <row r="216" spans="3:14" x14ac:dyDescent="0.35">
      <c r="C216" t="s">
        <v>220</v>
      </c>
      <c r="I216" s="6">
        <v>-617.39</v>
      </c>
    </row>
    <row r="217" spans="3:14" x14ac:dyDescent="0.35">
      <c r="C217" t="s">
        <v>221</v>
      </c>
      <c r="I217" s="6">
        <v>-594.91999999999996</v>
      </c>
    </row>
    <row r="218" spans="3:14" x14ac:dyDescent="0.35">
      <c r="C218" t="s">
        <v>222</v>
      </c>
      <c r="I218" s="6">
        <v>266.66000000000003</v>
      </c>
    </row>
    <row r="219" spans="3:14" x14ac:dyDescent="0.35">
      <c r="C219" t="s">
        <v>223</v>
      </c>
      <c r="I219" s="6">
        <v>211.55</v>
      </c>
    </row>
    <row r="220" spans="3:14" x14ac:dyDescent="0.35">
      <c r="C220" t="s">
        <v>325</v>
      </c>
      <c r="I220" s="6">
        <v>-122.35</v>
      </c>
    </row>
    <row r="221" spans="3:14" x14ac:dyDescent="0.35">
      <c r="C221" t="s">
        <v>224</v>
      </c>
      <c r="I221" s="6">
        <v>-0.04</v>
      </c>
    </row>
    <row r="222" spans="3:14" x14ac:dyDescent="0.35">
      <c r="C222" t="s">
        <v>225</v>
      </c>
      <c r="I222" s="6">
        <v>-3.61</v>
      </c>
    </row>
    <row r="223" spans="3:14" x14ac:dyDescent="0.35">
      <c r="C223" t="s">
        <v>226</v>
      </c>
      <c r="I223" s="6">
        <v>15.77</v>
      </c>
    </row>
    <row r="224" spans="3:14" x14ac:dyDescent="0.35">
      <c r="C224" t="s">
        <v>227</v>
      </c>
      <c r="D224" s="6">
        <v>4.96</v>
      </c>
    </row>
    <row r="225" spans="3:9" x14ac:dyDescent="0.35">
      <c r="C225" t="s">
        <v>228</v>
      </c>
      <c r="I225" s="6">
        <v>61.32</v>
      </c>
    </row>
    <row r="226" spans="3:9" x14ac:dyDescent="0.35">
      <c r="C226" t="s">
        <v>229</v>
      </c>
      <c r="I226" s="6">
        <v>-0.81</v>
      </c>
    </row>
    <row r="227" spans="3:9" x14ac:dyDescent="0.35">
      <c r="C227" t="s">
        <v>230</v>
      </c>
      <c r="D227" s="6">
        <v>5.34</v>
      </c>
    </row>
    <row r="228" spans="3:9" x14ac:dyDescent="0.35">
      <c r="C228" t="s">
        <v>231</v>
      </c>
      <c r="D228" s="6">
        <v>1.52</v>
      </c>
    </row>
    <row r="229" spans="3:9" x14ac:dyDescent="0.35">
      <c r="C229" t="s">
        <v>232</v>
      </c>
      <c r="D229" s="6">
        <v>0.27</v>
      </c>
    </row>
    <row r="230" spans="3:9" x14ac:dyDescent="0.35">
      <c r="C230" t="s">
        <v>233</v>
      </c>
      <c r="D230" s="6">
        <v>0.27</v>
      </c>
    </row>
    <row r="231" spans="3:9" x14ac:dyDescent="0.35">
      <c r="C231" t="s">
        <v>234</v>
      </c>
      <c r="D231" s="6">
        <v>0.38</v>
      </c>
    </row>
    <row r="232" spans="3:9" x14ac:dyDescent="0.35">
      <c r="C232" t="s">
        <v>235</v>
      </c>
      <c r="D232" s="6">
        <v>0.2</v>
      </c>
    </row>
    <row r="233" spans="3:9" x14ac:dyDescent="0.35">
      <c r="C233" t="s">
        <v>236</v>
      </c>
      <c r="D233" s="6">
        <v>1.38</v>
      </c>
    </row>
    <row r="234" spans="3:9" x14ac:dyDescent="0.35">
      <c r="C234" t="s">
        <v>237</v>
      </c>
      <c r="I234" s="6">
        <v>1.1200000000000001</v>
      </c>
    </row>
    <row r="235" spans="3:9" x14ac:dyDescent="0.35">
      <c r="C235" t="s">
        <v>12</v>
      </c>
      <c r="D235" s="5">
        <v>-2000000000</v>
      </c>
    </row>
    <row r="236" spans="3:9" x14ac:dyDescent="0.35">
      <c r="C236" t="s">
        <v>238</v>
      </c>
      <c r="I236" s="6">
        <v>8.31</v>
      </c>
    </row>
    <row r="237" spans="3:9" x14ac:dyDescent="0.35">
      <c r="C237" t="s">
        <v>239</v>
      </c>
      <c r="I237" s="6">
        <v>-4.0000000000000002E-4</v>
      </c>
    </row>
    <row r="238" spans="3:9" x14ac:dyDescent="0.35">
      <c r="C238" t="s">
        <v>240</v>
      </c>
      <c r="I238" s="6">
        <v>-5.9999999999999995E-4</v>
      </c>
    </row>
    <row r="239" spans="3:9" x14ac:dyDescent="0.35">
      <c r="C239" t="s">
        <v>241</v>
      </c>
      <c r="I239" s="6">
        <v>2.63E-2</v>
      </c>
    </row>
    <row r="240" spans="3:9" x14ac:dyDescent="0.35">
      <c r="C240" t="s">
        <v>242</v>
      </c>
      <c r="I240" s="6">
        <v>-2.2000000000000001E-3</v>
      </c>
    </row>
    <row r="241" spans="3:9" x14ac:dyDescent="0.35">
      <c r="C241" t="s">
        <v>244</v>
      </c>
      <c r="D241" s="6">
        <v>3059.75</v>
      </c>
    </row>
    <row r="242" spans="3:9" x14ac:dyDescent="0.35">
      <c r="C242" t="s">
        <v>245</v>
      </c>
      <c r="D242" s="6">
        <v>25.62</v>
      </c>
    </row>
    <row r="243" spans="3:9" x14ac:dyDescent="0.35">
      <c r="C243" t="s">
        <v>248</v>
      </c>
      <c r="I243" s="6">
        <v>0.19</v>
      </c>
    </row>
    <row r="244" spans="3:9" x14ac:dyDescent="0.35">
      <c r="C244" t="s">
        <v>249</v>
      </c>
      <c r="I244" s="6">
        <v>0.17</v>
      </c>
    </row>
    <row r="245" spans="3:9" x14ac:dyDescent="0.35">
      <c r="C245" t="s">
        <v>42</v>
      </c>
      <c r="I245" s="5">
        <v>603000000000</v>
      </c>
    </row>
    <row r="246" spans="3:9" x14ac:dyDescent="0.35">
      <c r="C246" t="s">
        <v>250</v>
      </c>
      <c r="I246" s="5">
        <v>617000000000</v>
      </c>
    </row>
    <row r="247" spans="3:9" x14ac:dyDescent="0.35">
      <c r="C247" t="s">
        <v>251</v>
      </c>
      <c r="I247" s="5">
        <v>1250000000</v>
      </c>
    </row>
    <row r="248" spans="3:9" x14ac:dyDescent="0.35">
      <c r="C248" t="s">
        <v>252</v>
      </c>
      <c r="I248" s="6">
        <v>0.2</v>
      </c>
    </row>
    <row r="249" spans="3:9" x14ac:dyDescent="0.35">
      <c r="C249" t="s">
        <v>253</v>
      </c>
      <c r="D249" s="6">
        <v>0.36320000000000002</v>
      </c>
    </row>
    <row r="250" spans="3:9" x14ac:dyDescent="0.35">
      <c r="C250" t="s">
        <v>254</v>
      </c>
      <c r="D250" s="6">
        <v>-0.16390000000000002</v>
      </c>
    </row>
    <row r="251" spans="3:9" x14ac:dyDescent="0.35">
      <c r="C251" t="s">
        <v>255</v>
      </c>
      <c r="D251" s="6">
        <v>-0.3518</v>
      </c>
    </row>
    <row r="252" spans="3:9" x14ac:dyDescent="0.35">
      <c r="C252" t="s">
        <v>256</v>
      </c>
      <c r="D252" s="6">
        <v>-0.29160000000000003</v>
      </c>
    </row>
    <row r="253" spans="3:9" x14ac:dyDescent="0.35">
      <c r="C253" t="s">
        <v>257</v>
      </c>
      <c r="D253" s="6">
        <v>-0.2014</v>
      </c>
    </row>
    <row r="254" spans="3:9" x14ac:dyDescent="0.35">
      <c r="C254" t="s">
        <v>258</v>
      </c>
      <c r="D254" s="6">
        <v>-0.18260000000000001</v>
      </c>
    </row>
    <row r="255" spans="3:9" x14ac:dyDescent="0.35">
      <c r="C255" t="s">
        <v>351</v>
      </c>
      <c r="I255" s="6">
        <v>0.12</v>
      </c>
    </row>
    <row r="256" spans="3:9" x14ac:dyDescent="0.35">
      <c r="C256" t="s">
        <v>355</v>
      </c>
      <c r="I256" t="s">
        <v>1467</v>
      </c>
    </row>
    <row r="257" spans="3:9" x14ac:dyDescent="0.35">
      <c r="C257" t="s">
        <v>259</v>
      </c>
      <c r="I257" s="5">
        <v>5</v>
      </c>
    </row>
    <row r="258" spans="3:9" x14ac:dyDescent="0.35">
      <c r="C258" t="s">
        <v>260</v>
      </c>
      <c r="I258" s="5">
        <v>1</v>
      </c>
    </row>
    <row r="259" spans="3:9" x14ac:dyDescent="0.35">
      <c r="C259" t="s">
        <v>261</v>
      </c>
      <c r="I259" s="6">
        <v>0.41</v>
      </c>
    </row>
    <row r="260" spans="3:9" x14ac:dyDescent="0.35">
      <c r="C260" t="s">
        <v>262</v>
      </c>
      <c r="I260" s="6">
        <v>0.01</v>
      </c>
    </row>
    <row r="261" spans="3:9" x14ac:dyDescent="0.35">
      <c r="C261" t="s">
        <v>263</v>
      </c>
      <c r="I261" s="6">
        <v>0.52</v>
      </c>
    </row>
    <row r="262" spans="3:9" x14ac:dyDescent="0.35">
      <c r="C262" t="s">
        <v>264</v>
      </c>
      <c r="I262" s="6">
        <v>0.06</v>
      </c>
    </row>
    <row r="263" spans="3:9" x14ac:dyDescent="0.35">
      <c r="C263" t="s">
        <v>265</v>
      </c>
      <c r="I263" s="6">
        <v>0.08</v>
      </c>
    </row>
    <row r="264" spans="3:9" x14ac:dyDescent="0.35">
      <c r="C264" t="s">
        <v>266</v>
      </c>
      <c r="I264" s="6">
        <v>0.37</v>
      </c>
    </row>
    <row r="265" spans="3:9" x14ac:dyDescent="0.35">
      <c r="C265" t="s">
        <v>267</v>
      </c>
      <c r="I265" s="5">
        <v>20000000000</v>
      </c>
    </row>
    <row r="266" spans="3:9" x14ac:dyDescent="0.35">
      <c r="C266" t="s">
        <v>268</v>
      </c>
      <c r="I266" s="5">
        <v>8000000000</v>
      </c>
    </row>
    <row r="267" spans="3:9" x14ac:dyDescent="0.35">
      <c r="C267" t="s">
        <v>269</v>
      </c>
      <c r="I267" s="5">
        <v>3000000000</v>
      </c>
    </row>
    <row r="268" spans="3:9" x14ac:dyDescent="0.35">
      <c r="C268" t="s">
        <v>270</v>
      </c>
      <c r="I268" s="5">
        <v>0</v>
      </c>
    </row>
    <row r="269" spans="3:9" x14ac:dyDescent="0.35">
      <c r="C269" t="s">
        <v>271</v>
      </c>
      <c r="D269" s="5">
        <v>6000000000</v>
      </c>
    </row>
    <row r="270" spans="3:9" x14ac:dyDescent="0.35">
      <c r="C270" t="s">
        <v>272</v>
      </c>
      <c r="D270" s="5">
        <v>105000000000</v>
      </c>
    </row>
    <row r="271" spans="3:9" x14ac:dyDescent="0.35">
      <c r="C271" t="s">
        <v>273</v>
      </c>
      <c r="D271" s="5">
        <v>29000000000</v>
      </c>
    </row>
    <row r="272" spans="3:9" x14ac:dyDescent="0.35">
      <c r="C272" t="s">
        <v>193</v>
      </c>
      <c r="D272" s="5">
        <v>79000000000</v>
      </c>
    </row>
    <row r="273" spans="3:9" x14ac:dyDescent="0.35">
      <c r="C273" t="s">
        <v>192</v>
      </c>
      <c r="I273" s="5">
        <v>77000000000</v>
      </c>
    </row>
    <row r="274" spans="3:9" x14ac:dyDescent="0.35">
      <c r="C274" t="s">
        <v>191</v>
      </c>
      <c r="D274" s="5">
        <v>21000000000</v>
      </c>
    </row>
    <row r="275" spans="3:9" x14ac:dyDescent="0.35">
      <c r="C275" t="s">
        <v>23</v>
      </c>
      <c r="D275" s="5">
        <v>21000000000</v>
      </c>
    </row>
    <row r="276" spans="3:9" x14ac:dyDescent="0.35">
      <c r="C276" t="s">
        <v>20</v>
      </c>
      <c r="D276" s="5">
        <v>14000000000</v>
      </c>
    </row>
    <row r="277" spans="3:9" x14ac:dyDescent="0.35">
      <c r="C277" t="s">
        <v>274</v>
      </c>
      <c r="I277" s="5">
        <v>77000000000</v>
      </c>
    </row>
    <row r="278" spans="3:9" x14ac:dyDescent="0.35">
      <c r="C278" t="s">
        <v>275</v>
      </c>
      <c r="I278" s="5">
        <v>-1000000000</v>
      </c>
    </row>
    <row r="279" spans="3:9" x14ac:dyDescent="0.35">
      <c r="C279" t="s">
        <v>276</v>
      </c>
      <c r="I279" s="5">
        <v>0</v>
      </c>
    </row>
    <row r="280" spans="3:9" x14ac:dyDescent="0.35">
      <c r="C280" t="s">
        <v>277</v>
      </c>
      <c r="I280" s="5">
        <v>0</v>
      </c>
    </row>
    <row r="281" spans="3:9" x14ac:dyDescent="0.35">
      <c r="C281" t="s">
        <v>278</v>
      </c>
      <c r="I281" s="5">
        <v>0</v>
      </c>
    </row>
    <row r="282" spans="3:9" x14ac:dyDescent="0.35">
      <c r="C282" t="s">
        <v>279</v>
      </c>
      <c r="I282" s="5">
        <v>-1000000000</v>
      </c>
    </row>
  </sheetData>
  <pageMargins left="0.7" right="0.7" top="0.75" bottom="0.75" header="0.3" footer="0.3"/>
  <ignoredErrors>
    <ignoredError sqref="A1:N283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Q319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x14ac:dyDescent="0.35">
      <c r="C1" t="s">
        <v>1468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x14ac:dyDescent="0.35">
      <c r="C2" t="s">
        <v>1469</v>
      </c>
      <c r="D2" s="2" vm="76">
        <f ca="1">IFERROR(_xlfn.STOCKHISTORY("XIDX:" &amp; $C$1, D3, , 0, 0, 1), "Libur")</f>
        <v>590</v>
      </c>
      <c r="H2" s="2" vm="76">
        <f ca="1">IFERROR(INDEX(D2:G2,COUNT(D2:G2)),"")</f>
        <v>590</v>
      </c>
      <c r="I2" s="2" vm="87">
        <f t="shared" ref="I2:Q2" ca="1" si="0">IFERROR(_xlfn.STOCKHISTORY("XIDX:" &amp; $C$1, I1, , 0, 0, 1), "Libur")</f>
        <v>680</v>
      </c>
      <c r="J2" s="2" vm="144">
        <f t="shared" ca="1" si="0"/>
        <v>655</v>
      </c>
      <c r="K2" s="2" vm="78">
        <f t="shared" ca="1" si="0"/>
        <v>650</v>
      </c>
      <c r="L2" s="2" vm="342">
        <f t="shared" ca="1" si="0"/>
        <v>510</v>
      </c>
      <c r="M2" s="2" vm="343">
        <f t="shared" ca="1" si="0"/>
        <v>515</v>
      </c>
      <c r="N2" s="2" vm="344">
        <f t="shared" ca="1" si="0"/>
        <v>312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x14ac:dyDescent="0.35">
      <c r="D3" s="1">
        <v>46111</v>
      </c>
      <c r="H3" s="1">
        <f>IFERROR(INDEX(D3:G3,COUNT(D3:G3)),"")</f>
        <v>46111</v>
      </c>
    </row>
    <row r="4" spans="1:17" x14ac:dyDescent="0.35">
      <c r="B4" t="s">
        <v>4</v>
      </c>
      <c r="C4" t="s">
        <v>5</v>
      </c>
      <c r="D4" s="2">
        <f>IFERROR(INDEX(D51:D500,MATCH($C$4,$C$51:$C$500,0)),"")</f>
        <v>363109363671</v>
      </c>
      <c r="H4" s="2">
        <f>IFERROR(SUM(D4:G4)*(4/MAX(1,COUNT(D4:G4))),"")</f>
        <v>1452437454684</v>
      </c>
      <c r="I4" s="2">
        <f t="shared" ref="I4:Q4" si="1">IFERROR(INDEX(I51:I500,MATCH($C$4,$C$51:$C$500,0)),"")</f>
        <v>1410667764627</v>
      </c>
      <c r="J4" s="2">
        <f t="shared" si="1"/>
        <v>1404132465162</v>
      </c>
      <c r="K4" s="2">
        <f t="shared" si="1"/>
        <v>1362119699094</v>
      </c>
      <c r="L4" s="2">
        <f t="shared" si="1"/>
        <v>1045720530167</v>
      </c>
      <c r="M4" s="2">
        <f t="shared" si="1"/>
        <v>1153102243817</v>
      </c>
      <c r="N4" s="2">
        <f t="shared" si="1"/>
        <v>1046188914330</v>
      </c>
      <c r="O4" s="2">
        <f t="shared" si="1"/>
        <v>797791022080</v>
      </c>
      <c r="P4" s="2">
        <f t="shared" si="1"/>
        <v>594728187831</v>
      </c>
      <c r="Q4" s="2">
        <f t="shared" si="1"/>
        <v>524168376959</v>
      </c>
    </row>
    <row r="5" spans="1:17" x14ac:dyDescent="0.35">
      <c r="B5" t="s">
        <v>6</v>
      </c>
      <c r="C5" t="s">
        <v>7</v>
      </c>
      <c r="D5" s="2">
        <f>IFERROR(INDEX(D51:D500,MATCH($C$5,$C$51:$C$500,0)),"")</f>
        <v>25889549053</v>
      </c>
      <c r="H5" s="2">
        <f>IFERROR(SUM(D5:G5)*(4/MAX(1,COUNT(D5:G5))),"")</f>
        <v>103558196212</v>
      </c>
      <c r="I5" s="2">
        <f t="shared" ref="I5:Q5" si="2">IFERROR(INDEX(I51:I500,MATCH($C$5,$C$51:$C$500,0)),"")</f>
        <v>135266157388</v>
      </c>
      <c r="J5" s="2">
        <f t="shared" si="2"/>
        <v>175589201312</v>
      </c>
      <c r="K5" s="2">
        <f t="shared" si="2"/>
        <v>178095812232</v>
      </c>
      <c r="L5" s="2">
        <f t="shared" si="2"/>
        <v>97812616656</v>
      </c>
      <c r="M5" s="2">
        <f t="shared" si="2"/>
        <v>176944181719</v>
      </c>
      <c r="N5" s="2">
        <f t="shared" si="2"/>
        <v>145591235643</v>
      </c>
      <c r="O5" s="2">
        <f t="shared" si="2"/>
        <v>111386783945</v>
      </c>
      <c r="P5" s="2">
        <f t="shared" si="2"/>
        <v>66019799466</v>
      </c>
      <c r="Q5" s="2">
        <f t="shared" si="2"/>
        <v>65217383505</v>
      </c>
    </row>
    <row r="6" spans="1:17" x14ac:dyDescent="0.35">
      <c r="B6" t="s">
        <v>8</v>
      </c>
      <c r="C6" t="s">
        <v>9</v>
      </c>
      <c r="D6" s="2">
        <f>IFERROR(INDEX(D51:D500,MATCH($C$6,$C$51:$C$500,0)),"")</f>
        <v>1117968169105</v>
      </c>
      <c r="H6" s="2">
        <f>IFERROR(INDEX(D6:G6,COUNT(D6:G6)),"")</f>
        <v>1117968169105</v>
      </c>
      <c r="I6" s="2">
        <f t="shared" ref="I6:Q6" si="3">IFERROR(INDEX(I51:I500,MATCH($C$6,$C$51:$C$500,0)),"")</f>
        <v>1092078620052</v>
      </c>
      <c r="J6" s="2">
        <f t="shared" si="3"/>
        <v>1023892462664</v>
      </c>
      <c r="K6" s="2">
        <f t="shared" si="3"/>
        <v>918737261352</v>
      </c>
      <c r="L6" s="2">
        <f t="shared" si="3"/>
        <v>801013449120</v>
      </c>
      <c r="M6" s="2">
        <f t="shared" si="3"/>
        <v>750156832464</v>
      </c>
      <c r="N6" s="2">
        <f t="shared" si="3"/>
        <v>630230650745</v>
      </c>
      <c r="O6" s="2">
        <f t="shared" si="3"/>
        <v>416687613979</v>
      </c>
      <c r="P6" s="2">
        <f t="shared" si="3"/>
        <v>305300830034</v>
      </c>
      <c r="Q6" s="2">
        <f t="shared" si="3"/>
        <v>264281030568</v>
      </c>
    </row>
    <row r="7" spans="1:17" x14ac:dyDescent="0.35">
      <c r="B7" t="s">
        <v>10</v>
      </c>
      <c r="C7" t="s">
        <v>11</v>
      </c>
      <c r="D7" s="3">
        <f>IFERROR(INDEX(D51:D500,MATCH($C$7,$C$51:$C$500,0))/1000000000,"")</f>
        <v>6.71</v>
      </c>
      <c r="H7" s="3">
        <f>IFERROR(INDEX(D7:G7,COUNT(D7:G7)),"")</f>
        <v>6.71</v>
      </c>
      <c r="I7" s="3">
        <f t="shared" ref="I7:Q7" si="4">IFERROR(INDEX(I51:I500,MATCH($C$7,$C$51:$C$500,0))/1000000000,"")</f>
        <v>6.71</v>
      </c>
      <c r="J7" s="3">
        <f t="shared" si="4"/>
        <v>6.71</v>
      </c>
      <c r="K7" s="3">
        <f t="shared" si="4"/>
        <v>6.71</v>
      </c>
      <c r="L7" s="3">
        <f t="shared" si="4"/>
        <v>6.71</v>
      </c>
      <c r="M7" s="3">
        <f t="shared" si="4"/>
        <v>6.71</v>
      </c>
      <c r="N7" s="3">
        <f t="shared" si="4"/>
        <v>6.71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28000000000</v>
      </c>
      <c r="H8" s="2">
        <f>IFERROR(INDEX(D8:G8,COUNT(D8:G8)),"")</f>
        <v>28000000000</v>
      </c>
      <c r="I8" s="2">
        <f t="shared" ref="I8:Q8" si="5">IFERROR(INDEX(I51:I500,MATCH($C$8,$C$51:$C$500,0)),"")</f>
        <v>185000000000</v>
      </c>
      <c r="J8" s="2">
        <f t="shared" si="5"/>
        <v>144000000000</v>
      </c>
      <c r="K8" s="2">
        <f t="shared" si="5"/>
        <v>238000000000</v>
      </c>
      <c r="L8" s="2">
        <f t="shared" si="5"/>
        <v>119000000000</v>
      </c>
      <c r="M8" s="2">
        <f t="shared" si="5"/>
        <v>110000000000</v>
      </c>
      <c r="N8" s="2">
        <f t="shared" si="5"/>
        <v>109000000000</v>
      </c>
      <c r="O8" s="2">
        <f t="shared" si="5"/>
        <v>90000000000</v>
      </c>
      <c r="P8" s="2">
        <f t="shared" si="5"/>
        <v>31000000000</v>
      </c>
      <c r="Q8" s="2">
        <f t="shared" si="5"/>
        <v>105000000000</v>
      </c>
    </row>
    <row r="9" spans="1:17" x14ac:dyDescent="0.35">
      <c r="A9" t="s">
        <v>15</v>
      </c>
      <c r="C9" t="s">
        <v>16</v>
      </c>
      <c r="D9" s="3">
        <f>IFERROR(INDEX(D51:D500,MATCH("Free cash flow per share (Quarter)",$C$51:$C$500,0)),"")</f>
        <v>4.22</v>
      </c>
      <c r="H9" s="3">
        <f>IFERROR(INDEX(D9:G9,COUNT(D9:G9)),"")</f>
        <v>4.22</v>
      </c>
      <c r="I9" s="3">
        <f t="shared" ref="I9:Q9" si="6">IFERROR(INDEX(I51:I500,MATCH($C$9,$C$51:$C$500,0)),"")</f>
        <v>27.62</v>
      </c>
      <c r="J9" s="3">
        <f t="shared" si="6"/>
        <v>21.5</v>
      </c>
      <c r="K9" s="3">
        <f t="shared" si="6"/>
        <v>35.520000000000003</v>
      </c>
      <c r="L9" s="3">
        <f t="shared" si="6"/>
        <v>17.73</v>
      </c>
      <c r="M9" s="3">
        <f t="shared" si="6"/>
        <v>16.43</v>
      </c>
      <c r="N9" s="3">
        <f t="shared" si="6"/>
        <v>16.22</v>
      </c>
      <c r="O9" s="3">
        <f t="shared" si="6"/>
        <v>315161.69</v>
      </c>
      <c r="P9" s="3">
        <f t="shared" si="6"/>
        <v>883331.08</v>
      </c>
      <c r="Q9" s="3">
        <f t="shared" si="6"/>
        <v>2997496.94</v>
      </c>
    </row>
    <row r="10" spans="1:17" x14ac:dyDescent="0.35">
      <c r="C10" t="s">
        <v>17</v>
      </c>
      <c r="D10" s="3">
        <f ca="1">IFERROR(IF(D9=0,"",D2/D9),"")</f>
        <v>139.81042654028437</v>
      </c>
      <c r="I10" s="3">
        <f t="shared" ref="I10:Q10" ca="1" si="7">IFERROR(IF(I9=0,"",I2/I9),"")</f>
        <v>24.619840695148444</v>
      </c>
      <c r="J10" s="3">
        <f t="shared" ca="1" si="7"/>
        <v>30.465116279069768</v>
      </c>
      <c r="K10" s="3">
        <f t="shared" ca="1" si="7"/>
        <v>18.29954954954955</v>
      </c>
      <c r="L10" s="3">
        <f t="shared" ca="1" si="7"/>
        <v>28.764805414551606</v>
      </c>
      <c r="M10" s="3">
        <f t="shared" ca="1" si="7"/>
        <v>31.34510042604991</v>
      </c>
      <c r="N10" s="3">
        <f t="shared" ca="1" si="7"/>
        <v>19.235511713933416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x14ac:dyDescent="0.35">
      <c r="B11" t="s">
        <v>18</v>
      </c>
      <c r="C11" t="s">
        <v>19</v>
      </c>
      <c r="D11" s="2">
        <f>IFERROR(INDEX(D51:D500,MATCH($C$11,$C$51:$C$500,0)),"")</f>
        <v>51170641068</v>
      </c>
      <c r="H11" s="2">
        <f>IFERROR(INDEX(D11:G11,COUNT(D11:G11)),"")</f>
        <v>51170641068</v>
      </c>
      <c r="I11" s="2">
        <f t="shared" ref="I11:Q11" si="8">IFERROR(INDEX(I51:I500,MATCH($C$11,$C$51:$C$500,0)),"")</f>
        <v>39359680471</v>
      </c>
      <c r="J11" s="2">
        <f t="shared" si="8"/>
        <v>2346960846</v>
      </c>
      <c r="K11" s="2">
        <f t="shared" si="8"/>
        <v>7465058637</v>
      </c>
      <c r="L11" s="2">
        <f t="shared" si="8"/>
        <v>5715909424</v>
      </c>
      <c r="M11" s="2">
        <f t="shared" si="8"/>
        <v>4292621721</v>
      </c>
      <c r="N11" s="2">
        <f t="shared" si="8"/>
        <v>68657866358</v>
      </c>
      <c r="O11" s="2">
        <f t="shared" si="8"/>
        <v>2744102486</v>
      </c>
      <c r="P11" s="2">
        <f t="shared" si="8"/>
        <v>24598248037</v>
      </c>
      <c r="Q11" s="2">
        <f t="shared" si="8"/>
        <v>4597496092</v>
      </c>
    </row>
    <row r="12" spans="1:17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28000000000</v>
      </c>
      <c r="H12" s="2">
        <f>IFERROR(INDEX(D12:G12,COUNT(D12:G12)),"")</f>
        <v>28000000000</v>
      </c>
      <c r="I12" s="2">
        <f t="shared" ref="I12:Q12" si="9">IFERROR(INDEX(I51:I500,MATCH($C$12,$C$51:$C$500,0)),"")</f>
        <v>46000000000</v>
      </c>
      <c r="J12" s="2">
        <f t="shared" si="9"/>
        <v>127000000000</v>
      </c>
      <c r="K12" s="2">
        <f t="shared" si="9"/>
        <v>63000000000</v>
      </c>
      <c r="L12" s="2">
        <f t="shared" si="9"/>
        <v>136000000000</v>
      </c>
      <c r="M12" s="2">
        <f t="shared" si="9"/>
        <v>141000000000</v>
      </c>
      <c r="N12" s="2">
        <f t="shared" si="9"/>
        <v>156000000000</v>
      </c>
      <c r="O12" s="2">
        <f t="shared" si="9"/>
        <v>233000000000</v>
      </c>
      <c r="P12" s="2">
        <f t="shared" si="9"/>
        <v>169000000000</v>
      </c>
      <c r="Q12" s="2">
        <f t="shared" si="9"/>
        <v>200000000000</v>
      </c>
    </row>
    <row r="13" spans="1:17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79000000000</v>
      </c>
      <c r="H13" s="2">
        <f>IFERROR(INDEX(D13:G13,COUNT(D13:G13)),"")</f>
        <v>79000000000</v>
      </c>
      <c r="I13" s="2">
        <f t="shared" ref="I13:Q13" si="10">IFERROR(INDEX(I51:I500,MATCH($C$13,$C$51:$C$500,0)),"")</f>
        <v>85000000000</v>
      </c>
      <c r="J13" s="2">
        <f t="shared" si="10"/>
        <v>129000000000</v>
      </c>
      <c r="K13" s="2">
        <f t="shared" si="10"/>
        <v>71000000000</v>
      </c>
      <c r="L13" s="2">
        <f t="shared" si="10"/>
        <v>141000000000</v>
      </c>
      <c r="M13" s="2">
        <f t="shared" si="10"/>
        <v>145000000000</v>
      </c>
      <c r="N13" s="2">
        <f t="shared" si="10"/>
        <v>225000000000</v>
      </c>
      <c r="O13" s="2">
        <f t="shared" si="10"/>
        <v>235000000000</v>
      </c>
      <c r="P13" s="2">
        <f t="shared" si="10"/>
        <v>193000000000</v>
      </c>
      <c r="Q13" s="2">
        <f t="shared" si="10"/>
        <v>204000000000</v>
      </c>
    </row>
    <row r="14" spans="1:17" x14ac:dyDescent="0.35">
      <c r="C14" t="s">
        <v>26</v>
      </c>
      <c r="D14" s="2">
        <f>IFERROR(INDEX(D51:D500,MATCH($C$14,$C$51:$C$500,0)),"")</f>
        <v>-1423924699</v>
      </c>
      <c r="H14" s="2">
        <f>IFERROR(SUM(D14:G14)*(4/MAX(1,COUNT(D14:G14))),"")</f>
        <v>-5695698796</v>
      </c>
      <c r="I14" s="2">
        <f t="shared" ref="I14:Q14" si="11">IFERROR(INDEX(I51:I500,MATCH($C$14,$C$51:$C$500,0)),"")</f>
        <v>-7780275030</v>
      </c>
      <c r="J14" s="2">
        <f t="shared" si="11"/>
        <v>-8291467541</v>
      </c>
      <c r="K14" s="2">
        <f t="shared" si="11"/>
        <v>-13994606062</v>
      </c>
      <c r="L14" s="2">
        <f t="shared" si="11"/>
        <v>-15799587052</v>
      </c>
      <c r="M14" s="2">
        <f t="shared" si="11"/>
        <v>-15674073365</v>
      </c>
      <c r="N14" s="2">
        <f t="shared" si="11"/>
        <v>-20545408900</v>
      </c>
      <c r="O14" s="2">
        <f t="shared" si="11"/>
        <v>-18232594888</v>
      </c>
      <c r="P14" s="2">
        <f t="shared" si="11"/>
        <v>-15997014215</v>
      </c>
      <c r="Q14" s="2">
        <f t="shared" si="11"/>
        <v>-21038170806</v>
      </c>
    </row>
    <row r="15" spans="1:17" x14ac:dyDescent="0.35">
      <c r="C15" t="s">
        <v>27</v>
      </c>
      <c r="D15" s="2">
        <f>IFERROR(INDEX(D51:D500,MATCH($C$15,$C$51:$C$500,0)),"")</f>
        <v>-7474185176</v>
      </c>
      <c r="H15" s="2">
        <f>IFERROR(SUM(D15:G15)*(4/MAX(1,COUNT(D15:G15))),"")</f>
        <v>-29896740704</v>
      </c>
      <c r="I15" s="2">
        <f t="shared" ref="I15:Q15" si="12">IFERROR(INDEX(I51:I500,MATCH($C$15,$C$51:$C$500,0)),"")</f>
        <v>-40916267765</v>
      </c>
      <c r="J15" s="2">
        <f t="shared" si="12"/>
        <v>-51047316672</v>
      </c>
      <c r="K15" s="2">
        <f t="shared" si="12"/>
        <v>-57301606431</v>
      </c>
      <c r="L15" s="2">
        <f t="shared" si="12"/>
        <v>-34757414841</v>
      </c>
      <c r="M15" s="2">
        <f t="shared" si="12"/>
        <v>-47451188688</v>
      </c>
      <c r="N15" s="2">
        <f t="shared" si="12"/>
        <v>-45249242177</v>
      </c>
      <c r="O15" s="2">
        <f t="shared" si="12"/>
        <v>-39015413947</v>
      </c>
      <c r="P15" s="2">
        <f t="shared" si="12"/>
        <v>-23294749435</v>
      </c>
      <c r="Q15" s="2">
        <f t="shared" si="12"/>
        <v>-21368522989</v>
      </c>
    </row>
    <row r="16" spans="1:17" x14ac:dyDescent="0.35">
      <c r="C16" t="s">
        <v>28</v>
      </c>
      <c r="D16" s="2">
        <f>IFERROR(INDEX(D51:D500,MATCH($C$16,$C$51:$C$500,0)),"")</f>
        <v>33761430774</v>
      </c>
      <c r="H16" s="2">
        <f>IFERROR(SUM(D16:G16)*(4/MAX(1,COUNT(D16:G16))),"")</f>
        <v>135045723096</v>
      </c>
      <c r="I16" s="2">
        <f t="shared" ref="I16:Q16" si="13">IFERROR(INDEX(I51:I500,MATCH($C$16,$C$51:$C$500,0)),"")</f>
        <v>177655375324</v>
      </c>
      <c r="J16" s="2">
        <f t="shared" si="13"/>
        <v>226992947180</v>
      </c>
      <c r="K16" s="2">
        <f t="shared" si="13"/>
        <v>235756772393</v>
      </c>
      <c r="L16" s="2">
        <f t="shared" si="13"/>
        <v>132396468529</v>
      </c>
      <c r="M16" s="2">
        <f t="shared" si="13"/>
        <v>224727067077</v>
      </c>
      <c r="N16" s="2">
        <f t="shared" si="13"/>
        <v>193615157762</v>
      </c>
      <c r="O16" s="2">
        <f t="shared" si="13"/>
        <v>150778044487</v>
      </c>
      <c r="P16" s="2">
        <f t="shared" si="13"/>
        <v>88609626356</v>
      </c>
      <c r="Q16" s="2">
        <f t="shared" si="13"/>
        <v>88501658854</v>
      </c>
    </row>
    <row r="17" spans="1:17" x14ac:dyDescent="0.35">
      <c r="A17" t="s">
        <v>29</v>
      </c>
    </row>
    <row r="18" spans="1:17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1470</v>
      </c>
    </row>
    <row r="19" spans="1:17" x14ac:dyDescent="0.35">
      <c r="A19" t="s">
        <v>39</v>
      </c>
      <c r="C19" t="s">
        <v>40</v>
      </c>
    </row>
    <row r="20" spans="1:17" x14ac:dyDescent="0.35">
      <c r="A20" t="s">
        <v>41</v>
      </c>
      <c r="C20" t="s">
        <v>42</v>
      </c>
      <c r="D20" s="2">
        <f ca="1">IFERROR(D21*D2,"")</f>
        <v>3958900000000</v>
      </c>
      <c r="H20" s="2">
        <f t="shared" ref="H20:Q20" ca="1" si="14">IFERROR(H21*H2,"")</f>
        <v>3958900000000</v>
      </c>
      <c r="I20" s="2">
        <f t="shared" ca="1" si="14"/>
        <v>4562800000000</v>
      </c>
      <c r="J20" s="2">
        <f t="shared" ca="1" si="14"/>
        <v>4395050000000</v>
      </c>
      <c r="K20" s="2">
        <f t="shared" ca="1" si="14"/>
        <v>4361500000000</v>
      </c>
      <c r="L20" s="2">
        <f t="shared" ca="1" si="14"/>
        <v>3422100000000</v>
      </c>
      <c r="M20" s="2">
        <f t="shared" ca="1" si="14"/>
        <v>3455650000000</v>
      </c>
      <c r="N20" s="2">
        <f t="shared" ca="1" si="14"/>
        <v>2093520000000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x14ac:dyDescent="0.35">
      <c r="C21" t="s">
        <v>11</v>
      </c>
      <c r="D21" s="2">
        <f>IFERROR(INDEX(D51:D500,MATCH($C$7,$C$51:$C$500,0)),"")</f>
        <v>6710000000</v>
      </c>
      <c r="H21" s="2">
        <f>IFERROR(INDEX(D21:G21,COUNT(D21:G21)),"")</f>
        <v>6710000000</v>
      </c>
      <c r="I21" s="2">
        <f t="shared" ref="I21:Q21" si="15">IFERROR(INDEX(I51:I500,MATCH($C$7,$C$51:$C$500,0)),"")</f>
        <v>6710000000</v>
      </c>
      <c r="J21" s="2">
        <f t="shared" si="15"/>
        <v>6710000000</v>
      </c>
      <c r="K21" s="2">
        <f t="shared" si="15"/>
        <v>6710000000</v>
      </c>
      <c r="L21" s="2">
        <f t="shared" si="15"/>
        <v>6710000000</v>
      </c>
      <c r="M21" s="2">
        <f t="shared" si="15"/>
        <v>6710000000</v>
      </c>
      <c r="N21" s="2">
        <f t="shared" si="15"/>
        <v>6710000000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x14ac:dyDescent="0.35">
      <c r="B23" t="s">
        <v>43</v>
      </c>
      <c r="C23" t="s">
        <v>44</v>
      </c>
      <c r="D23" s="3">
        <f>IFERROR(D5/D6*100,"")</f>
        <v>2.3157679948728882</v>
      </c>
      <c r="H23" s="3">
        <f t="shared" ref="H23:Q23" si="16">IFERROR(H5/H6*100,"")</f>
        <v>9.2630719794915528</v>
      </c>
      <c r="I23" s="3">
        <f t="shared" si="16"/>
        <v>12.386118994029864</v>
      </c>
      <c r="J23" s="3">
        <f t="shared" si="16"/>
        <v>17.149183895264329</v>
      </c>
      <c r="K23" s="3">
        <f t="shared" si="16"/>
        <v>19.384846976807808</v>
      </c>
      <c r="L23" s="3">
        <f t="shared" si="16"/>
        <v>12.211107911291345</v>
      </c>
      <c r="M23" s="3">
        <f t="shared" si="16"/>
        <v>23.587625155369299</v>
      </c>
      <c r="N23" s="3">
        <f t="shared" si="16"/>
        <v>23.101262287211132</v>
      </c>
      <c r="O23" s="3">
        <f t="shared" si="16"/>
        <v>26.731484260200162</v>
      </c>
      <c r="P23" s="3">
        <f t="shared" si="16"/>
        <v>21.624507034143232</v>
      </c>
      <c r="Q23" s="3">
        <f t="shared" si="16"/>
        <v>24.677285147871952</v>
      </c>
    </row>
    <row r="24" spans="1:17" x14ac:dyDescent="0.35">
      <c r="C24" t="s">
        <v>45</v>
      </c>
      <c r="D24" s="4">
        <f>IFERROR(_xlfn.RRI(5,I23,D23),"")</f>
        <v>-0.28492439882474807</v>
      </c>
      <c r="H24" s="4">
        <f t="shared" ref="H24:Q24" si="17">IFERROR(_xlfn.RRI(5,M23,H23),"")</f>
        <v>-0.1705042518466654</v>
      </c>
      <c r="I24" s="4">
        <f t="shared" si="17"/>
        <v>-0.11720491327961102</v>
      </c>
      <c r="J24" s="4">
        <f t="shared" si="17"/>
        <v>-8.4951577240322096E-2</v>
      </c>
      <c r="K24" s="4">
        <f t="shared" si="17"/>
        <v>-2.1629763690144355E-2</v>
      </c>
      <c r="L24" s="4">
        <f t="shared" si="17"/>
        <v>-0.13125656048454681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x14ac:dyDescent="0.35">
      <c r="A25" t="s">
        <v>46</v>
      </c>
      <c r="C25" t="s">
        <v>47</v>
      </c>
      <c r="D25" s="3">
        <f>IFERROR(INDEX(D51:D500,MATCH($A$25,$C$51:$C$500,0)),"")</f>
        <v>3.92</v>
      </c>
      <c r="H25" s="3">
        <f>IFERROR(INDEX(D25:G25,COUNT(D25:G25)),"")</f>
        <v>3.92</v>
      </c>
      <c r="I25" s="3">
        <f t="shared" ref="I25:Q25" si="18">IFERROR(INDEX(I51:I500,MATCH($C$25,$C$51:$C$500,0)),"")</f>
        <v>20.38</v>
      </c>
      <c r="J25" s="3">
        <f t="shared" si="18"/>
        <v>26.23</v>
      </c>
      <c r="K25" s="3">
        <f t="shared" si="18"/>
        <v>26.6</v>
      </c>
      <c r="L25" s="3">
        <f t="shared" si="18"/>
        <v>14.56</v>
      </c>
      <c r="M25" s="3">
        <f t="shared" si="18"/>
        <v>26.43</v>
      </c>
      <c r="N25" s="3">
        <f t="shared" si="18"/>
        <v>22.12</v>
      </c>
      <c r="O25" s="3">
        <f t="shared" si="18"/>
        <v>392149.58</v>
      </c>
      <c r="P25" s="3">
        <f t="shared" si="18"/>
        <v>1866139.34</v>
      </c>
      <c r="Q25" s="3">
        <f t="shared" si="18"/>
        <v>1918089.6</v>
      </c>
    </row>
    <row r="26" spans="1:17" x14ac:dyDescent="0.35">
      <c r="C26" t="s">
        <v>48</v>
      </c>
      <c r="D26" s="4">
        <f>IFERROR(_xlfn.RRI(5,I25,D25),"")</f>
        <v>-0.28085514540362233</v>
      </c>
      <c r="H26" s="4">
        <f t="shared" ref="H26:Q26" si="19">IFERROR(_xlfn.RRI(5,M25,H25),"")</f>
        <v>-0.3172876159860798</v>
      </c>
      <c r="I26" s="4">
        <f t="shared" si="19"/>
        <v>-1.6252115573139658E-2</v>
      </c>
      <c r="J26" s="4">
        <f t="shared" si="19"/>
        <v>-0.85375894640606587</v>
      </c>
      <c r="K26" s="4">
        <f t="shared" si="19"/>
        <v>-0.89265359276455958</v>
      </c>
      <c r="L26" s="4">
        <f t="shared" si="19"/>
        <v>-0.90536353775375522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x14ac:dyDescent="0.35">
      <c r="C27" t="s">
        <v>49</v>
      </c>
      <c r="D27" s="3">
        <f>IFERROR(D4/D21,"")</f>
        <v>54.114659265424741</v>
      </c>
      <c r="H27" s="3">
        <f t="shared" ref="H27:Q27" si="20">IFERROR(H4/H21,"")</f>
        <v>216.45863706169897</v>
      </c>
      <c r="I27" s="3">
        <f t="shared" si="20"/>
        <v>210.23364599508196</v>
      </c>
      <c r="J27" s="3">
        <f t="shared" si="20"/>
        <v>209.25968184232488</v>
      </c>
      <c r="K27" s="3">
        <f t="shared" si="20"/>
        <v>202.99846484262295</v>
      </c>
      <c r="L27" s="3">
        <f t="shared" si="20"/>
        <v>155.84508646304025</v>
      </c>
      <c r="M27" s="3">
        <f t="shared" si="20"/>
        <v>171.84832247645306</v>
      </c>
      <c r="N27" s="3">
        <f t="shared" si="20"/>
        <v>155.91489036214605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x14ac:dyDescent="0.35">
      <c r="C28" t="s">
        <v>50</v>
      </c>
      <c r="D28" s="4">
        <f>IFERROR(_xlfn.RRI(5,I27,D27),"")</f>
        <v>-0.23770593021918185</v>
      </c>
      <c r="H28" s="4">
        <f t="shared" ref="H28:Q28" si="21">IFERROR(_xlfn.RRI(5,M27,H27),"")</f>
        <v>4.7239282590594289E-2</v>
      </c>
      <c r="I28" s="4">
        <f t="shared" si="21"/>
        <v>6.1604927590507952E-2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x14ac:dyDescent="0.35">
      <c r="C29" t="s">
        <v>51</v>
      </c>
      <c r="H29" s="4">
        <f t="shared" ref="H29:Q29" si="22">IFERROR(((H25-I25)/I25)*100%,"")</f>
        <v>-0.80765456329735041</v>
      </c>
      <c r="I29" s="4">
        <f t="shared" si="22"/>
        <v>-0.22302706824247051</v>
      </c>
      <c r="J29" s="4">
        <f t="shared" si="22"/>
        <v>-1.3909774436090263E-2</v>
      </c>
      <c r="K29" s="4">
        <f t="shared" si="22"/>
        <v>0.82692307692307698</v>
      </c>
      <c r="L29" s="4">
        <f t="shared" si="22"/>
        <v>-0.44911085887249336</v>
      </c>
      <c r="M29" s="4">
        <f t="shared" si="22"/>
        <v>0.1948462929475587</v>
      </c>
      <c r="N29" s="4">
        <f t="shared" si="22"/>
        <v>-0.99994359295246471</v>
      </c>
      <c r="O29" s="4">
        <f t="shared" si="22"/>
        <v>-0.78986050420007758</v>
      </c>
      <c r="P29" s="4">
        <f t="shared" si="22"/>
        <v>-2.7084376037490639E-2</v>
      </c>
      <c r="Q29" s="4" t="str">
        <f t="shared" si="22"/>
        <v/>
      </c>
    </row>
    <row r="30" spans="1:17" x14ac:dyDescent="0.35">
      <c r="C30" t="s">
        <v>52</v>
      </c>
      <c r="H30" s="4">
        <f t="shared" ref="H30:Q30" si="23">IFERROR(((H27-I27)/I27)*100%,"")</f>
        <v>2.9609870661533554E-2</v>
      </c>
      <c r="I30" s="4">
        <f t="shared" si="23"/>
        <v>4.6543325698590581E-3</v>
      </c>
      <c r="J30" s="4">
        <f t="shared" si="23"/>
        <v>3.0843666746721531E-2</v>
      </c>
      <c r="K30" s="4">
        <f t="shared" si="23"/>
        <v>0.30256570450660603</v>
      </c>
      <c r="L30" s="4">
        <f t="shared" si="23"/>
        <v>-9.3124191047053176E-2</v>
      </c>
      <c r="M30" s="4">
        <f t="shared" si="23"/>
        <v>0.10219313932940059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166.66</v>
      </c>
      <c r="H32" s="3">
        <f>IFERROR(INDEX(D32:G32,COUNT(D32:G32)),"")</f>
        <v>166.66</v>
      </c>
      <c r="I32" s="3">
        <f t="shared" ref="I32:Q32" si="24">IFERROR(INDEX(I51:I500,MATCH($C$32,$C$51:$C$500,0)),"")</f>
        <v>162.80000000000001</v>
      </c>
      <c r="J32" s="3">
        <f t="shared" si="24"/>
        <v>152.63999999999999</v>
      </c>
      <c r="K32" s="3">
        <f t="shared" si="24"/>
        <v>136.96</v>
      </c>
      <c r="L32" s="3">
        <f t="shared" si="24"/>
        <v>119.41</v>
      </c>
      <c r="M32" s="3">
        <f t="shared" si="24"/>
        <v>111.83</v>
      </c>
      <c r="N32" s="3">
        <f t="shared" si="24"/>
        <v>93.95</v>
      </c>
      <c r="O32" s="3">
        <f t="shared" si="24"/>
        <v>1462061.8</v>
      </c>
      <c r="P32" s="3">
        <f t="shared" si="24"/>
        <v>8722880.8599999994</v>
      </c>
      <c r="Q32" s="3">
        <f t="shared" si="24"/>
        <v>7550886.5899999999</v>
      </c>
    </row>
    <row r="33" spans="1:17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3.39</v>
      </c>
      <c r="H33" s="3">
        <f>IFERROR(INDEX(D33:G33,COUNT(D33:G33)),"")</f>
        <v>3.39</v>
      </c>
      <c r="I33" s="3">
        <f t="shared" ref="I33:Q33" si="25">IFERROR(INDEX(I51:I500,MATCH($C$33,$C$51:$C$500,0)),"")</f>
        <v>4.18</v>
      </c>
      <c r="J33" s="3">
        <f t="shared" si="25"/>
        <v>4.29</v>
      </c>
      <c r="K33" s="3">
        <f t="shared" si="25"/>
        <v>4.75</v>
      </c>
      <c r="L33" s="3">
        <f t="shared" si="25"/>
        <v>4.2699999999999996</v>
      </c>
      <c r="M33" s="3">
        <f t="shared" si="25"/>
        <v>4.6100000000000003</v>
      </c>
      <c r="N33" s="3">
        <f t="shared" si="25"/>
        <v>3.32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144.13</v>
      </c>
      <c r="H34" s="3">
        <f>IFERROR(INDEX(D34:G34,COUNT(D34:G34)),"")</f>
        <v>144.13</v>
      </c>
      <c r="I34" s="3">
        <f t="shared" ref="I34:Q34" si="26">IFERROR(INDEX(I51:I500,MATCH($C$34,$C$51:$C$500,0)),"")</f>
        <v>33.369999999999997</v>
      </c>
      <c r="J34" s="3">
        <f t="shared" si="26"/>
        <v>24.97</v>
      </c>
      <c r="K34" s="3">
        <f t="shared" si="26"/>
        <v>24.44</v>
      </c>
      <c r="L34" s="3">
        <f t="shared" si="26"/>
        <v>35.03</v>
      </c>
      <c r="M34" s="3">
        <f t="shared" si="26"/>
        <v>19.489999999999998</v>
      </c>
      <c r="N34" s="3">
        <f t="shared" si="26"/>
        <v>14.1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10.44</v>
      </c>
      <c r="H35" s="3">
        <f>IFERROR(INDEX(D35:G35,COUNT(D35:G35)),"")</f>
        <v>10.44</v>
      </c>
      <c r="I35" s="3">
        <f t="shared" ref="I35:Q35" si="27">IFERROR(INDEX(I51:I500,MATCH($C$35,$C$51:$C$500,0)),"")</f>
        <v>3.23</v>
      </c>
      <c r="J35" s="3">
        <f t="shared" si="27"/>
        <v>3.13</v>
      </c>
      <c r="K35" s="3">
        <f t="shared" si="27"/>
        <v>3.2</v>
      </c>
      <c r="L35" s="3">
        <f t="shared" si="27"/>
        <v>3.27</v>
      </c>
      <c r="M35" s="3">
        <f t="shared" si="27"/>
        <v>3</v>
      </c>
      <c r="N35" s="3">
        <f t="shared" si="27"/>
        <v>2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0.51039999999999996</v>
      </c>
      <c r="I36" s="4">
        <f t="shared" si="28"/>
        <v>0.39250000000000002</v>
      </c>
      <c r="J36" s="4">
        <f t="shared" si="28"/>
        <v>0.40029999999999999</v>
      </c>
      <c r="K36" s="4">
        <f t="shared" si="28"/>
        <v>0.3947</v>
      </c>
      <c r="L36" s="4">
        <f t="shared" si="28"/>
        <v>0.37790000000000001</v>
      </c>
      <c r="M36" s="4">
        <f t="shared" si="28"/>
        <v>0.39729999999999999</v>
      </c>
      <c r="N36" s="4">
        <f t="shared" si="28"/>
        <v>0.2261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Q37" si="29">IFERROR(INDEX(H51:H500,MATCH($C$37,$C$51:$C$500,0)),"")</f>
        <v>8</v>
      </c>
      <c r="I37" s="3">
        <f t="shared" si="29"/>
        <v>8</v>
      </c>
      <c r="J37" s="3">
        <f t="shared" si="29"/>
        <v>10.5</v>
      </c>
      <c r="K37" s="3">
        <f t="shared" si="29"/>
        <v>10.5</v>
      </c>
      <c r="L37" s="3">
        <f t="shared" si="29"/>
        <v>5.5</v>
      </c>
      <c r="M37" s="3">
        <f t="shared" si="29"/>
        <v>10.5</v>
      </c>
      <c r="N37" s="3">
        <f t="shared" si="29"/>
        <v>5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1470</v>
      </c>
    </row>
    <row r="51" spans="2:17" x14ac:dyDescent="0.35">
      <c r="B51" t="s">
        <v>74</v>
      </c>
      <c r="C51" t="s">
        <v>5</v>
      </c>
      <c r="D51" s="5">
        <v>363109363671</v>
      </c>
      <c r="E51" s="5">
        <v>382394822370</v>
      </c>
      <c r="F51" s="5">
        <v>351603088291</v>
      </c>
      <c r="G51" s="5">
        <v>352127012163</v>
      </c>
      <c r="I51" s="5">
        <v>1410667764627</v>
      </c>
      <c r="J51" s="5">
        <v>1404132465162</v>
      </c>
      <c r="K51" s="5">
        <v>1362119699094</v>
      </c>
      <c r="L51" s="5">
        <v>1045720530167</v>
      </c>
      <c r="M51" s="5">
        <v>1153102243817</v>
      </c>
      <c r="N51" s="5">
        <v>1046188914330</v>
      </c>
      <c r="O51" s="5">
        <v>797791022080</v>
      </c>
      <c r="P51" s="5">
        <v>594728187831</v>
      </c>
      <c r="Q51" s="5">
        <v>524168376959</v>
      </c>
    </row>
    <row r="52" spans="2:17" x14ac:dyDescent="0.35">
      <c r="C52" t="s">
        <v>75</v>
      </c>
      <c r="D52" s="5">
        <v>-172396584449</v>
      </c>
      <c r="E52" s="5">
        <v>-170067702853</v>
      </c>
      <c r="F52" s="5">
        <v>-153114369476</v>
      </c>
      <c r="G52" s="5">
        <v>-153972823175</v>
      </c>
      <c r="I52" s="5">
        <v>-622566835016</v>
      </c>
      <c r="J52" s="5">
        <v>-616504877271</v>
      </c>
      <c r="K52" s="5">
        <v>-602916305366</v>
      </c>
      <c r="L52" s="5">
        <v>-496245283593</v>
      </c>
      <c r="M52" s="5">
        <v>-579320091222</v>
      </c>
      <c r="N52" s="5">
        <v>-526766578468</v>
      </c>
      <c r="O52" s="5">
        <v>-368295871126</v>
      </c>
      <c r="P52" s="5">
        <v>-287161395553</v>
      </c>
      <c r="Q52" s="5">
        <v>-249395449459</v>
      </c>
    </row>
    <row r="53" spans="2:17" x14ac:dyDescent="0.35">
      <c r="C53" t="s">
        <v>76</v>
      </c>
      <c r="D53" s="5">
        <v>190712779222</v>
      </c>
      <c r="E53" s="5">
        <v>212327119517</v>
      </c>
      <c r="F53" s="5">
        <v>198488718815</v>
      </c>
      <c r="G53" s="5">
        <v>198154188988</v>
      </c>
      <c r="I53" s="5">
        <v>788100929611</v>
      </c>
      <c r="J53" s="5">
        <v>787627587891</v>
      </c>
      <c r="K53" s="5">
        <v>759203393728</v>
      </c>
      <c r="L53" s="5">
        <v>549475246574</v>
      </c>
      <c r="M53" s="5">
        <v>573782152595</v>
      </c>
      <c r="N53" s="5">
        <v>519422335862</v>
      </c>
      <c r="O53" s="5">
        <v>429495150954</v>
      </c>
      <c r="P53" s="5">
        <v>307566792278</v>
      </c>
      <c r="Q53" s="5">
        <v>274772927500</v>
      </c>
    </row>
    <row r="54" spans="2:17" x14ac:dyDescent="0.35">
      <c r="C54" t="s">
        <v>77</v>
      </c>
      <c r="D54" s="5">
        <v>-156742978485</v>
      </c>
      <c r="E54" s="5">
        <v>-182201004623</v>
      </c>
      <c r="F54" s="5">
        <v>-148016880432</v>
      </c>
      <c r="G54" s="5">
        <v>-142083343922</v>
      </c>
      <c r="I54" s="5">
        <v>-600936452832</v>
      </c>
      <c r="J54" s="5">
        <v>-554228714119</v>
      </c>
      <c r="K54" s="5">
        <v>-512356459741</v>
      </c>
      <c r="L54" s="5">
        <v>-402061227391</v>
      </c>
      <c r="M54" s="5">
        <v>-340366870102</v>
      </c>
      <c r="N54" s="5">
        <v>-304570887775</v>
      </c>
      <c r="O54" s="5">
        <v>-259051817097</v>
      </c>
      <c r="P54" s="5">
        <v>-206090309118</v>
      </c>
      <c r="Q54" s="5">
        <v>-169729621439</v>
      </c>
    </row>
    <row r="55" spans="2:17" x14ac:dyDescent="0.35">
      <c r="C55" t="s">
        <v>78</v>
      </c>
      <c r="D55" s="5">
        <v>-111914562357</v>
      </c>
      <c r="E55" s="5">
        <v>-134702934213</v>
      </c>
      <c r="F55" s="5">
        <v>-107011151752</v>
      </c>
      <c r="G55" s="5">
        <v>-99990400716</v>
      </c>
      <c r="I55" s="5">
        <v>-428532380721</v>
      </c>
      <c r="J55" s="5">
        <v>-393633424195</v>
      </c>
      <c r="K55" s="5">
        <v>-359427701755</v>
      </c>
      <c r="L55" s="5">
        <v>-271638006454</v>
      </c>
      <c r="M55" s="5">
        <v>-222881450634</v>
      </c>
      <c r="N55" s="5">
        <v>-202786970806</v>
      </c>
      <c r="O55" s="5">
        <v>-190177338534</v>
      </c>
      <c r="P55" s="5">
        <v>-148501537023</v>
      </c>
      <c r="Q55" s="5">
        <v>-122730888662</v>
      </c>
    </row>
    <row r="56" spans="2:17" x14ac:dyDescent="0.35">
      <c r="C56" t="s">
        <v>79</v>
      </c>
      <c r="D56" s="5">
        <v>-44828416128</v>
      </c>
      <c r="E56" s="5">
        <v>-47498070410</v>
      </c>
      <c r="F56" s="5">
        <v>-41005728680</v>
      </c>
      <c r="G56" s="5">
        <v>-42092943206</v>
      </c>
      <c r="I56" s="5">
        <v>-172404072111</v>
      </c>
      <c r="J56" s="5">
        <v>-160595289924</v>
      </c>
      <c r="K56" s="5">
        <v>-152928757986</v>
      </c>
      <c r="L56" s="5">
        <v>-130423220937</v>
      </c>
      <c r="M56" s="5">
        <v>-117485419468</v>
      </c>
      <c r="N56" s="5">
        <v>-101783916969</v>
      </c>
      <c r="O56" s="5">
        <v>-68874478563</v>
      </c>
      <c r="P56" s="5">
        <v>-57588772095</v>
      </c>
      <c r="Q56" s="5">
        <v>-46998732777</v>
      </c>
    </row>
    <row r="57" spans="2:17" x14ac:dyDescent="0.35">
      <c r="C57" t="s">
        <v>81</v>
      </c>
      <c r="D57" s="5">
        <v>33969800737</v>
      </c>
      <c r="E57" s="5">
        <v>30126114894</v>
      </c>
      <c r="F57" s="5">
        <v>50471838383</v>
      </c>
      <c r="G57" s="5">
        <v>56070845066</v>
      </c>
      <c r="I57" s="5">
        <v>187164476779</v>
      </c>
      <c r="J57" s="5">
        <v>233398873772</v>
      </c>
      <c r="K57" s="5">
        <v>246846933987</v>
      </c>
      <c r="L57" s="5">
        <v>147414019183</v>
      </c>
      <c r="M57" s="5">
        <v>233415282493</v>
      </c>
      <c r="N57" s="5">
        <v>214851448087</v>
      </c>
      <c r="O57" s="5">
        <v>170443333857</v>
      </c>
      <c r="P57" s="5">
        <v>101476483160</v>
      </c>
      <c r="Q57" s="5">
        <v>105043306061</v>
      </c>
    </row>
    <row r="58" spans="2:17" x14ac:dyDescent="0.35">
      <c r="C58" t="s">
        <v>82</v>
      </c>
      <c r="D58" s="5">
        <v>-208369963</v>
      </c>
      <c r="E58" s="5">
        <v>-6143607657</v>
      </c>
      <c r="F58" s="5">
        <v>-913392067</v>
      </c>
      <c r="G58" s="5">
        <v>-1032099119</v>
      </c>
      <c r="I58" s="5">
        <v>-9509101455</v>
      </c>
      <c r="J58" s="5">
        <v>-6405926592</v>
      </c>
      <c r="K58" s="5">
        <v>-11090161594</v>
      </c>
      <c r="L58" s="5">
        <v>-15017550654</v>
      </c>
      <c r="M58" s="5">
        <v>-8688215416</v>
      </c>
      <c r="N58" s="5">
        <v>-21236290325</v>
      </c>
      <c r="O58" s="5">
        <v>-19665289370</v>
      </c>
      <c r="P58" s="5">
        <v>-12866856804</v>
      </c>
      <c r="Q58" s="5">
        <v>-16541647207</v>
      </c>
    </row>
    <row r="59" spans="2:17" x14ac:dyDescent="0.35">
      <c r="C59" t="s">
        <v>83</v>
      </c>
      <c r="D59" s="5">
        <v>325313062</v>
      </c>
      <c r="E59" s="5">
        <v>291060431</v>
      </c>
      <c r="F59" s="5">
        <v>185770079</v>
      </c>
      <c r="G59" s="5">
        <v>54411851</v>
      </c>
      <c r="I59" s="5">
        <v>532475750</v>
      </c>
      <c r="J59" s="5">
        <v>402339889</v>
      </c>
      <c r="K59" s="5">
        <v>6073919</v>
      </c>
      <c r="L59" s="5">
        <v>5834900</v>
      </c>
      <c r="M59" s="5">
        <v>363164053</v>
      </c>
      <c r="N59" s="5">
        <v>16326756</v>
      </c>
      <c r="O59" s="5">
        <v>14418318</v>
      </c>
      <c r="P59" s="5">
        <v>162060786</v>
      </c>
      <c r="Q59" s="5">
        <v>171292944</v>
      </c>
    </row>
    <row r="60" spans="2:17" x14ac:dyDescent="0.35">
      <c r="C60" t="s">
        <v>26</v>
      </c>
      <c r="D60" s="5">
        <v>-1423924699</v>
      </c>
      <c r="E60" s="5">
        <v>-1889821730</v>
      </c>
      <c r="F60" s="5">
        <v>-1719529281</v>
      </c>
      <c r="G60" s="5">
        <v>-1829390266</v>
      </c>
      <c r="I60" s="5">
        <v>-7780275030</v>
      </c>
      <c r="J60" s="5">
        <v>-8291467541</v>
      </c>
      <c r="K60" s="5">
        <v>-13994606062</v>
      </c>
      <c r="L60" s="5">
        <v>-15799587052</v>
      </c>
      <c r="M60" s="5">
        <v>-15674073365</v>
      </c>
      <c r="N60" s="5">
        <v>-20545408900</v>
      </c>
      <c r="O60" s="5">
        <v>-18232594888</v>
      </c>
      <c r="P60" s="5">
        <v>-15997014215</v>
      </c>
      <c r="Q60" s="5">
        <v>-21038170806</v>
      </c>
    </row>
    <row r="61" spans="2:17" x14ac:dyDescent="0.35">
      <c r="C61" t="s">
        <v>80</v>
      </c>
    </row>
    <row r="62" spans="2:17" x14ac:dyDescent="0.35">
      <c r="C62" t="s">
        <v>84</v>
      </c>
      <c r="D62" s="5">
        <v>-208369963</v>
      </c>
      <c r="E62" s="5">
        <v>-6143607657</v>
      </c>
      <c r="F62" s="5">
        <v>-913392067</v>
      </c>
      <c r="G62" s="5">
        <v>-1032099119</v>
      </c>
      <c r="I62" s="5">
        <v>-9509101455</v>
      </c>
      <c r="J62" s="5">
        <v>-6405926592</v>
      </c>
      <c r="K62" s="5">
        <v>-11090161594</v>
      </c>
      <c r="L62" s="5">
        <v>-15017550654</v>
      </c>
      <c r="M62" s="5">
        <v>-8688215416</v>
      </c>
      <c r="N62" s="5">
        <v>-21236290325</v>
      </c>
      <c r="O62" s="5">
        <v>-19665289370</v>
      </c>
      <c r="P62" s="5">
        <v>-12866856804</v>
      </c>
      <c r="Q62" s="5">
        <v>-16541647207</v>
      </c>
    </row>
    <row r="63" spans="2:17" x14ac:dyDescent="0.35">
      <c r="C63" t="s">
        <v>28</v>
      </c>
      <c r="D63" s="5">
        <v>33761430774</v>
      </c>
      <c r="E63" s="5">
        <v>23982507237</v>
      </c>
      <c r="F63" s="5">
        <v>49558446316</v>
      </c>
      <c r="G63" s="5">
        <v>55038745947</v>
      </c>
      <c r="I63" s="5">
        <v>177655375324</v>
      </c>
      <c r="J63" s="5">
        <v>226992947180</v>
      </c>
      <c r="K63" s="5">
        <v>235756772393</v>
      </c>
      <c r="L63" s="5">
        <v>132396468529</v>
      </c>
      <c r="M63" s="5">
        <v>224727067077</v>
      </c>
      <c r="N63" s="5">
        <v>193615157762</v>
      </c>
      <c r="O63" s="5">
        <v>150778044487</v>
      </c>
      <c r="P63" s="5">
        <v>88609626356</v>
      </c>
      <c r="Q63" s="5">
        <v>88501658854</v>
      </c>
    </row>
    <row r="64" spans="2:17" x14ac:dyDescent="0.35">
      <c r="C64" t="s">
        <v>27</v>
      </c>
      <c r="D64" s="5">
        <v>-7474185176</v>
      </c>
      <c r="E64" s="5">
        <v>-6376111301</v>
      </c>
      <c r="F64" s="5">
        <v>-11165773559</v>
      </c>
      <c r="G64" s="5">
        <v>-12365145102</v>
      </c>
      <c r="I64" s="5">
        <v>-40916267765</v>
      </c>
      <c r="J64" s="5">
        <v>-51047316672</v>
      </c>
      <c r="K64" s="5">
        <v>-57301606431</v>
      </c>
      <c r="L64" s="5">
        <v>-34757414841</v>
      </c>
      <c r="M64" s="5">
        <v>-47451188688</v>
      </c>
      <c r="N64" s="5">
        <v>-45249242177</v>
      </c>
      <c r="O64" s="5">
        <v>-39015413947</v>
      </c>
      <c r="P64" s="5">
        <v>-23294749435</v>
      </c>
      <c r="Q64" s="5">
        <v>-21368522989</v>
      </c>
    </row>
    <row r="65" spans="3:17" x14ac:dyDescent="0.35">
      <c r="C65" t="s">
        <v>85</v>
      </c>
    </row>
    <row r="66" spans="3:17" x14ac:dyDescent="0.35">
      <c r="C66" t="s">
        <v>86</v>
      </c>
    </row>
    <row r="67" spans="3:17" x14ac:dyDescent="0.35">
      <c r="C67" t="s">
        <v>330</v>
      </c>
    </row>
    <row r="68" spans="3:17" x14ac:dyDescent="0.35">
      <c r="C68" t="s">
        <v>88</v>
      </c>
      <c r="D68" s="5">
        <v>-7474185176</v>
      </c>
      <c r="E68" s="5">
        <v>-6376111301</v>
      </c>
      <c r="F68" s="5">
        <v>-11165773559</v>
      </c>
      <c r="G68" s="5">
        <v>-12365145102</v>
      </c>
      <c r="I68" s="5">
        <v>-40916267765</v>
      </c>
      <c r="J68" s="5">
        <v>-51047316672</v>
      </c>
      <c r="K68" s="5">
        <v>-57301606431</v>
      </c>
      <c r="L68" s="5">
        <v>-34757414841</v>
      </c>
      <c r="M68" s="5">
        <v>-47451188688</v>
      </c>
      <c r="N68" s="5">
        <v>-45249242177</v>
      </c>
      <c r="O68" s="5">
        <v>-39015413947</v>
      </c>
      <c r="P68" s="5">
        <v>-23294749435</v>
      </c>
      <c r="Q68" s="5">
        <v>-21368522989</v>
      </c>
    </row>
    <row r="69" spans="3:17" x14ac:dyDescent="0.35">
      <c r="C69" t="s">
        <v>89</v>
      </c>
      <c r="D69" s="5">
        <v>26287245598</v>
      </c>
      <c r="E69" s="5">
        <v>17606395936</v>
      </c>
      <c r="F69" s="5">
        <v>38392672757</v>
      </c>
      <c r="G69" s="5">
        <v>42673600845</v>
      </c>
      <c r="I69" s="5">
        <v>136739107559</v>
      </c>
      <c r="J69" s="5">
        <v>175945630508</v>
      </c>
      <c r="K69" s="5">
        <v>178455165962</v>
      </c>
      <c r="L69" s="5">
        <v>97639053688</v>
      </c>
      <c r="M69" s="5">
        <v>177275878389</v>
      </c>
      <c r="N69" s="5">
        <v>148365915585</v>
      </c>
      <c r="O69" s="5">
        <v>111762630540</v>
      </c>
      <c r="P69" s="5">
        <v>65314876921</v>
      </c>
      <c r="Q69" s="5">
        <v>67133135865</v>
      </c>
    </row>
    <row r="70" spans="3:17" x14ac:dyDescent="0.35">
      <c r="C70" t="s">
        <v>90</v>
      </c>
    </row>
    <row r="71" spans="3:17" x14ac:dyDescent="0.35">
      <c r="C71" t="s">
        <v>91</v>
      </c>
      <c r="D71" s="5">
        <v>26287245598</v>
      </c>
      <c r="E71" s="5">
        <v>17606395936</v>
      </c>
      <c r="F71" s="5">
        <v>38392672757</v>
      </c>
      <c r="G71" s="5">
        <v>42673600845</v>
      </c>
      <c r="I71" s="5">
        <v>136739107559</v>
      </c>
      <c r="J71" s="5">
        <v>175945630508</v>
      </c>
      <c r="K71" s="5">
        <v>178455165962</v>
      </c>
      <c r="L71" s="5">
        <v>97639053688</v>
      </c>
      <c r="M71" s="5">
        <v>177275878389</v>
      </c>
      <c r="N71" s="5">
        <v>148365915585</v>
      </c>
      <c r="O71" s="5">
        <v>111762630540</v>
      </c>
      <c r="P71" s="5">
        <v>65314876921</v>
      </c>
      <c r="Q71" s="5">
        <v>67133135865</v>
      </c>
    </row>
    <row r="72" spans="3:17" x14ac:dyDescent="0.35">
      <c r="C72" t="s">
        <v>92</v>
      </c>
      <c r="D72" s="5">
        <v>-397696545</v>
      </c>
      <c r="E72" s="5">
        <v>-1192262180</v>
      </c>
      <c r="F72" s="5">
        <v>-93562664</v>
      </c>
      <c r="G72" s="5">
        <v>-93562663</v>
      </c>
      <c r="I72" s="5">
        <v>-1472950171</v>
      </c>
      <c r="J72" s="5">
        <v>-356429196</v>
      </c>
      <c r="K72" s="5">
        <v>-359353730</v>
      </c>
      <c r="L72" s="5">
        <v>173562968</v>
      </c>
      <c r="M72" s="5">
        <v>-331696670</v>
      </c>
      <c r="N72" s="5">
        <v>-2774679942</v>
      </c>
      <c r="O72" s="5">
        <v>-375846595</v>
      </c>
      <c r="P72" s="5">
        <v>704922545</v>
      </c>
      <c r="Q72" s="5">
        <v>-1915752360</v>
      </c>
    </row>
    <row r="73" spans="3:17" x14ac:dyDescent="0.35">
      <c r="C73" t="s">
        <v>386</v>
      </c>
      <c r="D73" s="5">
        <v>-397696545</v>
      </c>
      <c r="E73" s="5">
        <v>-1192262180</v>
      </c>
      <c r="F73" s="5">
        <v>-93562664</v>
      </c>
      <c r="G73" s="5">
        <v>-93562663</v>
      </c>
      <c r="I73" s="5">
        <v>-1472950171</v>
      </c>
      <c r="J73" s="5">
        <v>-356429196</v>
      </c>
      <c r="K73" s="5">
        <v>-359353730</v>
      </c>
      <c r="L73" s="5">
        <v>173562968</v>
      </c>
      <c r="M73" s="5">
        <v>-331696670</v>
      </c>
      <c r="N73" s="5">
        <v>-2774679942</v>
      </c>
      <c r="O73" s="5">
        <v>-375846595</v>
      </c>
      <c r="P73" s="5">
        <v>704922545</v>
      </c>
      <c r="Q73" s="5">
        <v>-1915752360</v>
      </c>
    </row>
    <row r="74" spans="3:17" x14ac:dyDescent="0.35">
      <c r="C74" t="s">
        <v>93</v>
      </c>
      <c r="D74" s="5">
        <v>25889549053</v>
      </c>
      <c r="E74" s="5">
        <v>16414133756</v>
      </c>
      <c r="F74" s="5">
        <v>38299110093</v>
      </c>
      <c r="G74" s="5">
        <v>42580038182</v>
      </c>
      <c r="I74" s="5">
        <v>135266157388</v>
      </c>
      <c r="J74" s="5">
        <v>175589201312</v>
      </c>
      <c r="K74" s="5">
        <v>178095812232</v>
      </c>
      <c r="L74" s="5">
        <v>97812616656</v>
      </c>
      <c r="M74" s="5">
        <v>176944181719</v>
      </c>
      <c r="N74" s="5">
        <v>145591235643</v>
      </c>
      <c r="O74" s="5">
        <v>111386783945</v>
      </c>
      <c r="P74" s="5">
        <v>66019799466</v>
      </c>
      <c r="Q74" s="5">
        <v>65217383505</v>
      </c>
    </row>
    <row r="75" spans="3:17" x14ac:dyDescent="0.35">
      <c r="C75" t="s">
        <v>94</v>
      </c>
      <c r="D75" s="5">
        <v>26287245598</v>
      </c>
      <c r="E75" s="5">
        <v>17606395936</v>
      </c>
      <c r="F75" s="5">
        <v>38392672757</v>
      </c>
      <c r="G75" s="5">
        <v>42673600845</v>
      </c>
      <c r="I75" s="5">
        <v>136739107559</v>
      </c>
      <c r="J75" s="5">
        <v>175945630508</v>
      </c>
      <c r="K75" s="5">
        <v>178455165962</v>
      </c>
      <c r="L75" s="5">
        <v>97639053688</v>
      </c>
      <c r="M75" s="5">
        <v>177275878389</v>
      </c>
      <c r="N75" s="5">
        <v>148365915585</v>
      </c>
      <c r="O75" s="5">
        <v>111762630540</v>
      </c>
      <c r="P75" s="5">
        <v>65314876921</v>
      </c>
      <c r="Q75" s="5">
        <v>67133135865</v>
      </c>
    </row>
    <row r="76" spans="3:17" x14ac:dyDescent="0.35">
      <c r="C76" t="s">
        <v>7</v>
      </c>
      <c r="D76" s="5">
        <v>25889549053</v>
      </c>
      <c r="E76" s="5">
        <v>16414133756</v>
      </c>
      <c r="F76" s="5">
        <v>38299110093</v>
      </c>
      <c r="G76" s="5">
        <v>42580038182</v>
      </c>
      <c r="I76" s="5">
        <v>135266157388</v>
      </c>
      <c r="J76" s="5">
        <v>175589201312</v>
      </c>
      <c r="K76" s="5">
        <v>178095812232</v>
      </c>
      <c r="L76" s="5">
        <v>97812616656</v>
      </c>
      <c r="M76" s="5">
        <v>176944181719</v>
      </c>
      <c r="N76" s="5">
        <v>145591235643</v>
      </c>
      <c r="O76" s="5">
        <v>111386783945</v>
      </c>
      <c r="P76" s="5">
        <v>66019799466</v>
      </c>
      <c r="Q76" s="5">
        <v>65217383505</v>
      </c>
    </row>
    <row r="77" spans="3:17" x14ac:dyDescent="0.35">
      <c r="C77" t="s">
        <v>95</v>
      </c>
      <c r="D77" s="5">
        <v>26287245598</v>
      </c>
      <c r="E77" s="5">
        <v>17606395936</v>
      </c>
      <c r="F77" s="5">
        <v>38392672757</v>
      </c>
      <c r="G77" s="5">
        <v>42673600845</v>
      </c>
      <c r="I77" s="5">
        <v>136739107559</v>
      </c>
      <c r="J77" s="5">
        <v>175945630508</v>
      </c>
      <c r="K77" s="5">
        <v>178455165962</v>
      </c>
      <c r="L77" s="5">
        <v>97639053688</v>
      </c>
      <c r="M77" s="5">
        <v>177275878389</v>
      </c>
      <c r="N77" s="5">
        <v>148365915585</v>
      </c>
      <c r="O77" s="5">
        <v>111762630540</v>
      </c>
      <c r="P77" s="5">
        <v>65314876921</v>
      </c>
      <c r="Q77" s="5">
        <v>67133135865</v>
      </c>
    </row>
    <row r="78" spans="3:17" x14ac:dyDescent="0.35">
      <c r="C78" t="s">
        <v>96</v>
      </c>
      <c r="D78" s="5">
        <v>25889549053</v>
      </c>
      <c r="E78" s="5">
        <v>16414133756</v>
      </c>
      <c r="F78" s="5">
        <v>38299110093</v>
      </c>
      <c r="G78" s="5">
        <v>42580038182</v>
      </c>
      <c r="I78" s="5">
        <v>135266157388</v>
      </c>
      <c r="J78" s="5">
        <v>175589201312</v>
      </c>
      <c r="K78" s="5">
        <v>178095812232</v>
      </c>
      <c r="L78" s="5">
        <v>97812616656</v>
      </c>
      <c r="M78" s="5">
        <v>176944181719</v>
      </c>
      <c r="N78" s="5">
        <v>145591235643</v>
      </c>
      <c r="O78" s="5">
        <v>111386783945</v>
      </c>
      <c r="P78" s="5">
        <v>66019799466</v>
      </c>
      <c r="Q78" s="5">
        <v>65217383505</v>
      </c>
    </row>
    <row r="79" spans="3:17" x14ac:dyDescent="0.35">
      <c r="C79" t="s">
        <v>97</v>
      </c>
      <c r="D79" s="5">
        <v>25889549053</v>
      </c>
      <c r="E79" s="5">
        <v>16414133756</v>
      </c>
      <c r="F79" s="5">
        <v>38299110093</v>
      </c>
      <c r="G79" s="5">
        <v>42580038182</v>
      </c>
      <c r="I79" s="5">
        <v>135266157388</v>
      </c>
      <c r="J79" s="5">
        <v>175589201312</v>
      </c>
      <c r="K79" s="5">
        <v>178095812232</v>
      </c>
      <c r="L79" s="5">
        <v>97812616656</v>
      </c>
      <c r="M79" s="5">
        <v>176944181719</v>
      </c>
      <c r="N79" s="5">
        <v>145591235643</v>
      </c>
      <c r="O79" s="5">
        <v>111386783945</v>
      </c>
      <c r="P79" s="5">
        <v>66019799466</v>
      </c>
      <c r="Q79" s="5">
        <v>65217383505</v>
      </c>
    </row>
    <row r="81" spans="2:17" x14ac:dyDescent="0.35">
      <c r="B81" t="s">
        <v>98</v>
      </c>
      <c r="C81" t="s">
        <v>99</v>
      </c>
    </row>
    <row r="82" spans="2:17" x14ac:dyDescent="0.35">
      <c r="C82" t="s">
        <v>100</v>
      </c>
    </row>
    <row r="83" spans="2:17" x14ac:dyDescent="0.35">
      <c r="C83" t="s">
        <v>19</v>
      </c>
      <c r="D83" s="5">
        <v>51170641068</v>
      </c>
      <c r="E83" s="5">
        <v>39359680471</v>
      </c>
      <c r="F83" s="5">
        <v>49185396962</v>
      </c>
      <c r="G83" s="5">
        <v>12600323988</v>
      </c>
      <c r="I83" s="5">
        <v>39359680471</v>
      </c>
      <c r="J83" s="5">
        <v>2346960846</v>
      </c>
      <c r="K83" s="5">
        <v>7465058637</v>
      </c>
      <c r="L83" s="5">
        <v>5715909424</v>
      </c>
      <c r="M83" s="5">
        <v>4292621721</v>
      </c>
      <c r="N83" s="5">
        <v>68657866358</v>
      </c>
      <c r="O83" s="5">
        <v>2744102486</v>
      </c>
      <c r="P83" s="5">
        <v>24598248037</v>
      </c>
      <c r="Q83" s="5">
        <v>4597496092</v>
      </c>
    </row>
    <row r="84" spans="2:17" x14ac:dyDescent="0.35">
      <c r="C84" t="s">
        <v>101</v>
      </c>
      <c r="D84" s="5">
        <v>317270697106</v>
      </c>
      <c r="E84" s="5">
        <v>299803167518</v>
      </c>
      <c r="F84" s="5">
        <v>278353378127</v>
      </c>
      <c r="G84" s="5">
        <v>283336379921</v>
      </c>
      <c r="I84" s="5">
        <v>299803167518</v>
      </c>
      <c r="J84" s="5">
        <v>278565311477</v>
      </c>
      <c r="K84" s="5">
        <v>250284313291</v>
      </c>
      <c r="L84" s="5">
        <v>249799779702</v>
      </c>
      <c r="M84" s="5">
        <v>271887313932</v>
      </c>
      <c r="N84" s="5">
        <v>176283504491</v>
      </c>
      <c r="O84" s="5">
        <v>156815086873</v>
      </c>
      <c r="P84" s="5">
        <v>147377330810</v>
      </c>
      <c r="Q84" s="5">
        <v>137605053071</v>
      </c>
    </row>
    <row r="85" spans="2:17" x14ac:dyDescent="0.35">
      <c r="C85" t="s">
        <v>103</v>
      </c>
      <c r="D85" s="5">
        <v>477668970</v>
      </c>
      <c r="E85" s="5">
        <v>495513258</v>
      </c>
      <c r="F85" s="5">
        <v>563394666</v>
      </c>
      <c r="G85" s="5">
        <v>697436586</v>
      </c>
      <c r="I85" s="5">
        <v>495513258</v>
      </c>
      <c r="J85" s="5">
        <v>906118202</v>
      </c>
      <c r="K85" s="5">
        <v>1382536394</v>
      </c>
      <c r="L85" s="5">
        <v>1828061154</v>
      </c>
      <c r="M85" s="5">
        <v>275233522</v>
      </c>
      <c r="N85" s="5">
        <v>1200661776</v>
      </c>
      <c r="O85" s="5">
        <v>1518246132</v>
      </c>
      <c r="P85" s="5">
        <v>731251455</v>
      </c>
      <c r="Q85" s="5">
        <v>1341796777</v>
      </c>
    </row>
    <row r="86" spans="2:17" x14ac:dyDescent="0.35">
      <c r="C86" t="s">
        <v>102</v>
      </c>
    </row>
    <row r="87" spans="2:17" x14ac:dyDescent="0.35">
      <c r="C87" t="s">
        <v>104</v>
      </c>
      <c r="D87" s="5">
        <v>317270697106</v>
      </c>
      <c r="E87" s="5">
        <v>299803167518</v>
      </c>
      <c r="F87" s="5">
        <v>278353378127</v>
      </c>
      <c r="G87" s="5">
        <v>283336379921</v>
      </c>
      <c r="I87" s="5">
        <v>299803167518</v>
      </c>
      <c r="J87" s="5">
        <v>278565311477</v>
      </c>
      <c r="K87" s="5">
        <v>250284313291</v>
      </c>
      <c r="L87" s="5">
        <v>249799779702</v>
      </c>
      <c r="M87" s="5">
        <v>271887313932</v>
      </c>
      <c r="N87" s="5">
        <v>176283504491</v>
      </c>
      <c r="O87" s="5">
        <v>156815086873</v>
      </c>
      <c r="P87" s="5">
        <v>147377330810</v>
      </c>
      <c r="Q87" s="5">
        <v>137605053071</v>
      </c>
    </row>
    <row r="88" spans="2:17" x14ac:dyDescent="0.35">
      <c r="C88" t="s">
        <v>105</v>
      </c>
      <c r="D88" s="5">
        <v>706973339</v>
      </c>
      <c r="E88" s="5">
        <v>824222547</v>
      </c>
      <c r="F88" s="5">
        <v>759446759</v>
      </c>
      <c r="G88" s="5">
        <v>655846758</v>
      </c>
      <c r="I88" s="5">
        <v>824222547</v>
      </c>
      <c r="J88" s="5">
        <v>902814705</v>
      </c>
      <c r="K88" s="5">
        <v>339201948</v>
      </c>
      <c r="L88" s="5">
        <v>187550780</v>
      </c>
      <c r="M88" s="5">
        <v>210513480</v>
      </c>
      <c r="N88" s="5">
        <v>187494222</v>
      </c>
      <c r="O88" s="5">
        <v>103106000</v>
      </c>
      <c r="P88" s="5">
        <v>91136000</v>
      </c>
      <c r="Q88" s="5">
        <v>86115518</v>
      </c>
    </row>
    <row r="89" spans="2:17" x14ac:dyDescent="0.35">
      <c r="C89" t="s">
        <v>106</v>
      </c>
      <c r="D89" s="5">
        <v>706973339</v>
      </c>
      <c r="E89" s="5">
        <v>824222547</v>
      </c>
      <c r="F89" s="5">
        <v>759446759</v>
      </c>
      <c r="G89" s="5">
        <v>655846758</v>
      </c>
      <c r="I89" s="5">
        <v>824222547</v>
      </c>
      <c r="J89" s="5">
        <v>902814705</v>
      </c>
      <c r="K89" s="5">
        <v>339201948</v>
      </c>
      <c r="L89" s="5">
        <v>187550780</v>
      </c>
      <c r="M89" s="5">
        <v>210513480</v>
      </c>
      <c r="N89" s="5">
        <v>187494222</v>
      </c>
      <c r="O89" s="5">
        <v>103106000</v>
      </c>
      <c r="P89" s="5">
        <v>91136000</v>
      </c>
      <c r="Q89" s="5">
        <v>86115518</v>
      </c>
    </row>
    <row r="90" spans="2:17" x14ac:dyDescent="0.35">
      <c r="C90" t="s">
        <v>108</v>
      </c>
      <c r="D90" s="5">
        <v>306835169789</v>
      </c>
      <c r="E90" s="5">
        <v>337553505095</v>
      </c>
      <c r="F90" s="5">
        <v>320197615229</v>
      </c>
      <c r="G90" s="5">
        <v>335257615658</v>
      </c>
      <c r="I90" s="5">
        <v>337553505095</v>
      </c>
      <c r="J90" s="5">
        <v>324361852777</v>
      </c>
      <c r="K90" s="5">
        <v>294576089216</v>
      </c>
      <c r="L90" s="5">
        <v>306991539968</v>
      </c>
      <c r="M90" s="5">
        <v>246498535236</v>
      </c>
      <c r="N90" s="5">
        <v>222363706593</v>
      </c>
      <c r="O90" s="5">
        <v>178947067421</v>
      </c>
      <c r="P90" s="5">
        <v>126533196949</v>
      </c>
      <c r="Q90" s="5">
        <v>113733910163</v>
      </c>
    </row>
    <row r="91" spans="2:17" x14ac:dyDescent="0.35">
      <c r="C91" t="s">
        <v>329</v>
      </c>
      <c r="P91" s="5">
        <v>18415160500</v>
      </c>
      <c r="Q91" s="5">
        <v>79310731006</v>
      </c>
    </row>
    <row r="92" spans="2:17" x14ac:dyDescent="0.35">
      <c r="C92" t="s">
        <v>80</v>
      </c>
      <c r="D92" s="5">
        <v>-9057261192</v>
      </c>
      <c r="E92" s="5">
        <v>-8659564647</v>
      </c>
      <c r="F92" s="5">
        <v>-7467302467</v>
      </c>
      <c r="G92" s="5">
        <v>-7373739803</v>
      </c>
      <c r="I92" s="5">
        <v>-8659564647</v>
      </c>
      <c r="J92" s="5">
        <v>-7186614476</v>
      </c>
      <c r="K92" s="5">
        <v>-6830185280</v>
      </c>
      <c r="L92" s="5">
        <v>-6470831550</v>
      </c>
      <c r="M92" s="5">
        <v>-6644394518</v>
      </c>
      <c r="N92" s="5">
        <v>-6312697848</v>
      </c>
      <c r="O92" s="5">
        <v>-3538017906</v>
      </c>
      <c r="P92" s="5">
        <v>-3162171311</v>
      </c>
      <c r="Q92" s="5">
        <v>-3867093856</v>
      </c>
    </row>
    <row r="93" spans="2:17" x14ac:dyDescent="0.35">
      <c r="C93" t="s">
        <v>109</v>
      </c>
      <c r="D93" s="5">
        <v>736132950670</v>
      </c>
      <c r="E93" s="5">
        <v>722025119944</v>
      </c>
      <c r="F93" s="5">
        <v>717044199950</v>
      </c>
      <c r="G93" s="5">
        <v>694704913423</v>
      </c>
      <c r="I93" s="5">
        <v>722025119944</v>
      </c>
      <c r="J93" s="5">
        <v>665720837796</v>
      </c>
      <c r="K93" s="5">
        <v>599955067504</v>
      </c>
      <c r="L93" s="5">
        <v>631372396667</v>
      </c>
      <c r="M93" s="5">
        <v>560958529762</v>
      </c>
      <c r="N93" s="5">
        <v>519861373021</v>
      </c>
      <c r="O93" s="5">
        <v>389484279280</v>
      </c>
      <c r="P93" s="5">
        <v>365930060936</v>
      </c>
      <c r="Q93" s="5">
        <v>377186930197</v>
      </c>
    </row>
    <row r="94" spans="2:17" x14ac:dyDescent="0.35">
      <c r="C94" t="s">
        <v>110</v>
      </c>
    </row>
    <row r="95" spans="2:17" x14ac:dyDescent="0.35">
      <c r="C95" t="s">
        <v>112</v>
      </c>
      <c r="D95" s="5">
        <v>384480706074</v>
      </c>
      <c r="E95" s="5">
        <v>385441841106</v>
      </c>
      <c r="F95" s="5">
        <v>387449742861</v>
      </c>
      <c r="G95" s="5">
        <v>390039807235</v>
      </c>
      <c r="I95" s="5">
        <v>385441841106</v>
      </c>
      <c r="J95" s="5">
        <v>385926434556</v>
      </c>
      <c r="K95" s="5">
        <v>313797434292</v>
      </c>
      <c r="L95" s="5">
        <v>292498727672</v>
      </c>
      <c r="M95" s="5">
        <v>298098885143</v>
      </c>
      <c r="N95" s="5">
        <v>305931024005</v>
      </c>
      <c r="O95" s="5">
        <v>280513212364</v>
      </c>
      <c r="P95" s="5">
        <v>184471018018</v>
      </c>
      <c r="Q95" s="5">
        <v>155069739461</v>
      </c>
    </row>
    <row r="96" spans="2:17" x14ac:dyDescent="0.35">
      <c r="C96" t="s">
        <v>114</v>
      </c>
      <c r="D96" s="5">
        <v>167676073131</v>
      </c>
      <c r="E96" s="5">
        <v>167694334068</v>
      </c>
      <c r="F96" s="5">
        <v>167712595005</v>
      </c>
      <c r="G96" s="5">
        <v>167730855942</v>
      </c>
      <c r="I96" s="5">
        <v>167694334068</v>
      </c>
      <c r="J96" s="5">
        <v>167767377816</v>
      </c>
      <c r="K96" s="5">
        <v>168317005919</v>
      </c>
      <c r="L96" s="5">
        <v>169425806663</v>
      </c>
      <c r="M96" s="5">
        <v>82548098352</v>
      </c>
      <c r="N96" s="5">
        <v>83583855348</v>
      </c>
      <c r="O96" s="5">
        <v>50000000000</v>
      </c>
    </row>
    <row r="97" spans="3:17" x14ac:dyDescent="0.35">
      <c r="C97" t="s">
        <v>113</v>
      </c>
      <c r="D97" s="5">
        <v>29196500000</v>
      </c>
      <c r="E97" s="5">
        <v>29196500000</v>
      </c>
      <c r="F97" s="5">
        <v>33742900000</v>
      </c>
      <c r="G97" s="5">
        <v>33742900000</v>
      </c>
      <c r="I97" s="5">
        <v>29196500000</v>
      </c>
      <c r="J97" s="5">
        <v>33742900000</v>
      </c>
      <c r="K97" s="5">
        <v>33697000000</v>
      </c>
      <c r="L97" s="5">
        <v>33480900000</v>
      </c>
      <c r="M97" s="5">
        <v>33341800000</v>
      </c>
      <c r="N97" s="5">
        <v>30762722484</v>
      </c>
      <c r="O97" s="5">
        <v>30762722484</v>
      </c>
      <c r="P97" s="5">
        <v>30762722484</v>
      </c>
      <c r="Q97" s="5">
        <v>27302722484</v>
      </c>
    </row>
    <row r="98" spans="3:17" x14ac:dyDescent="0.35">
      <c r="C98" t="s">
        <v>111</v>
      </c>
      <c r="D98" s="5">
        <v>13139275192</v>
      </c>
      <c r="E98" s="5">
        <v>12648688904</v>
      </c>
      <c r="F98" s="5">
        <v>11284644326</v>
      </c>
      <c r="G98" s="5">
        <v>12339285754</v>
      </c>
      <c r="I98" s="5">
        <v>12648688904</v>
      </c>
      <c r="J98" s="5">
        <v>12434285536</v>
      </c>
      <c r="K98" s="5">
        <v>11563044641</v>
      </c>
      <c r="L98" s="5">
        <v>10317374772</v>
      </c>
      <c r="M98" s="5">
        <v>9791352767</v>
      </c>
      <c r="N98" s="5">
        <v>8107755068</v>
      </c>
      <c r="O98" s="5">
        <v>6208656715</v>
      </c>
      <c r="P98" s="5">
        <v>4686196309</v>
      </c>
      <c r="Q98" s="5">
        <v>4790417515</v>
      </c>
    </row>
    <row r="99" spans="3:17" x14ac:dyDescent="0.35">
      <c r="C99" t="s">
        <v>115</v>
      </c>
      <c r="D99" s="5">
        <v>616484148985</v>
      </c>
      <c r="E99" s="5">
        <v>615898546145</v>
      </c>
      <c r="F99" s="5">
        <v>618510450563</v>
      </c>
      <c r="G99" s="5">
        <v>620693864064</v>
      </c>
      <c r="I99" s="5">
        <v>615898546145</v>
      </c>
      <c r="J99" s="5">
        <v>619236605608</v>
      </c>
      <c r="K99" s="5">
        <v>548280270649</v>
      </c>
      <c r="L99" s="5">
        <v>519531826219</v>
      </c>
      <c r="M99" s="5">
        <v>436838476649</v>
      </c>
      <c r="N99" s="5">
        <v>439907657259</v>
      </c>
      <c r="O99" s="5">
        <v>390075315198</v>
      </c>
      <c r="P99" s="5">
        <v>251240711689</v>
      </c>
      <c r="Q99" s="5">
        <v>188694616030</v>
      </c>
    </row>
    <row r="100" spans="3:17" x14ac:dyDescent="0.35">
      <c r="C100" t="s">
        <v>116</v>
      </c>
      <c r="D100" s="5">
        <v>1352617099655</v>
      </c>
      <c r="E100" s="5">
        <v>1337923666089</v>
      </c>
      <c r="F100" s="5">
        <v>1335554650513</v>
      </c>
      <c r="G100" s="5">
        <v>1315398777487</v>
      </c>
      <c r="I100" s="5">
        <v>1337923666089</v>
      </c>
      <c r="J100" s="5">
        <v>1284957443404</v>
      </c>
      <c r="K100" s="5">
        <v>1148235338153</v>
      </c>
      <c r="L100" s="5">
        <v>1150904222886</v>
      </c>
      <c r="M100" s="5">
        <v>997797006411</v>
      </c>
      <c r="N100" s="5">
        <v>959769030280</v>
      </c>
      <c r="O100" s="5">
        <v>779559594478</v>
      </c>
      <c r="P100" s="5">
        <v>617170772625</v>
      </c>
      <c r="Q100" s="5">
        <v>565881546227</v>
      </c>
    </row>
    <row r="101" spans="3:17" x14ac:dyDescent="0.35">
      <c r="C101" t="s">
        <v>117</v>
      </c>
    </row>
    <row r="102" spans="3:17" x14ac:dyDescent="0.35">
      <c r="C102" t="s">
        <v>118</v>
      </c>
    </row>
    <row r="103" spans="3:17" x14ac:dyDescent="0.35">
      <c r="C103" t="s">
        <v>119</v>
      </c>
      <c r="D103" s="5">
        <v>139157113166</v>
      </c>
      <c r="E103" s="5">
        <v>148592544856</v>
      </c>
      <c r="F103" s="5">
        <v>143324822929</v>
      </c>
      <c r="G103" s="5">
        <v>158633470162</v>
      </c>
      <c r="I103" s="5">
        <v>148592544856</v>
      </c>
      <c r="J103" s="5">
        <v>161688873370</v>
      </c>
      <c r="K103" s="5">
        <v>158968054256</v>
      </c>
      <c r="L103" s="5">
        <v>245940888500</v>
      </c>
      <c r="M103" s="5">
        <v>161513519772</v>
      </c>
      <c r="N103" s="5">
        <v>229460145193</v>
      </c>
      <c r="O103" s="5">
        <v>262628412890</v>
      </c>
      <c r="P103" s="5">
        <v>291506227153</v>
      </c>
      <c r="Q103" s="5">
        <v>282794649067</v>
      </c>
    </row>
    <row r="104" spans="3:17" x14ac:dyDescent="0.35">
      <c r="C104" t="s">
        <v>285</v>
      </c>
      <c r="D104" s="5">
        <v>284954376</v>
      </c>
      <c r="E104" s="5">
        <v>3078577873</v>
      </c>
      <c r="F104" s="5">
        <v>142672915</v>
      </c>
      <c r="G104" s="5">
        <v>148030071</v>
      </c>
      <c r="I104" s="5">
        <v>3078577873</v>
      </c>
      <c r="J104" s="5">
        <v>38990834430</v>
      </c>
      <c r="K104" s="5">
        <v>8189742753</v>
      </c>
      <c r="L104" s="5">
        <v>70592354705</v>
      </c>
      <c r="M104" s="5">
        <v>63501670725</v>
      </c>
      <c r="N104" s="5">
        <v>134036944395</v>
      </c>
      <c r="O104" s="5">
        <v>138955190080</v>
      </c>
      <c r="P104" s="5">
        <v>181410214771</v>
      </c>
      <c r="Q104" s="5">
        <v>192802313161</v>
      </c>
    </row>
    <row r="105" spans="3:17" x14ac:dyDescent="0.35">
      <c r="C105" t="s">
        <v>120</v>
      </c>
    </row>
    <row r="106" spans="3:17" x14ac:dyDescent="0.35">
      <c r="C106" t="s">
        <v>286</v>
      </c>
      <c r="D106" s="5">
        <v>60837959695</v>
      </c>
      <c r="E106" s="5">
        <v>71631331898</v>
      </c>
      <c r="F106" s="5">
        <v>79942644139</v>
      </c>
      <c r="G106" s="5">
        <v>105542906473</v>
      </c>
      <c r="I106" s="5">
        <v>71631331898</v>
      </c>
      <c r="J106" s="5">
        <v>84214579325</v>
      </c>
      <c r="K106" s="5">
        <v>72580447215</v>
      </c>
      <c r="L106" s="5">
        <v>83142517526</v>
      </c>
      <c r="M106" s="5">
        <v>44670408515</v>
      </c>
      <c r="N106" s="5">
        <v>33750344899</v>
      </c>
      <c r="O106" s="5">
        <v>56871045349</v>
      </c>
      <c r="P106" s="5">
        <v>47985517585</v>
      </c>
      <c r="Q106" s="5">
        <v>41698038879</v>
      </c>
    </row>
    <row r="107" spans="3:17" x14ac:dyDescent="0.35">
      <c r="C107" t="s">
        <v>121</v>
      </c>
    </row>
    <row r="108" spans="3:17" x14ac:dyDescent="0.35">
      <c r="C108" t="s">
        <v>287</v>
      </c>
      <c r="D108" s="5">
        <v>477668970</v>
      </c>
      <c r="E108" s="5">
        <v>495513258</v>
      </c>
      <c r="F108" s="5">
        <v>563394666</v>
      </c>
      <c r="G108" s="5">
        <v>697436586</v>
      </c>
      <c r="I108" s="5">
        <v>495513258</v>
      </c>
      <c r="J108" s="5">
        <v>906118202</v>
      </c>
      <c r="K108" s="5">
        <v>1382536394</v>
      </c>
      <c r="L108" s="5">
        <v>1828061154</v>
      </c>
      <c r="M108" s="5">
        <v>275233522</v>
      </c>
      <c r="N108" s="5">
        <v>1200661776</v>
      </c>
      <c r="O108" s="5">
        <v>1518246132</v>
      </c>
      <c r="P108" s="5">
        <v>731251455</v>
      </c>
      <c r="Q108" s="5">
        <v>1341796777</v>
      </c>
    </row>
    <row r="109" spans="3:17" x14ac:dyDescent="0.35">
      <c r="C109" t="s">
        <v>570</v>
      </c>
      <c r="Q109" s="5">
        <v>525000000</v>
      </c>
    </row>
    <row r="110" spans="3:17" x14ac:dyDescent="0.35">
      <c r="C110" t="s">
        <v>122</v>
      </c>
      <c r="D110" s="5">
        <v>5383623724</v>
      </c>
      <c r="E110" s="5">
        <v>9953474870</v>
      </c>
      <c r="F110" s="5">
        <v>13180876456</v>
      </c>
      <c r="G110" s="5">
        <v>12842613900</v>
      </c>
      <c r="I110" s="5">
        <v>9953474870</v>
      </c>
      <c r="J110" s="5">
        <v>13568861546</v>
      </c>
      <c r="K110" s="5">
        <v>14370914341</v>
      </c>
      <c r="L110" s="5">
        <v>19689323323</v>
      </c>
      <c r="M110" s="5">
        <v>21775185118</v>
      </c>
      <c r="N110" s="5">
        <v>18499884597</v>
      </c>
      <c r="O110" s="5">
        <v>10787539677</v>
      </c>
      <c r="P110" s="5">
        <v>21156835444</v>
      </c>
      <c r="Q110" s="5">
        <v>19031534548</v>
      </c>
    </row>
    <row r="111" spans="3:17" x14ac:dyDescent="0.35">
      <c r="C111" t="s">
        <v>123</v>
      </c>
      <c r="D111" s="5">
        <v>39539927067</v>
      </c>
      <c r="E111" s="5">
        <v>30572897172</v>
      </c>
      <c r="F111" s="5">
        <v>17713943539</v>
      </c>
      <c r="G111" s="5">
        <v>15097989019</v>
      </c>
      <c r="I111" s="5">
        <v>30572897172</v>
      </c>
      <c r="J111" s="5">
        <v>6842629386</v>
      </c>
      <c r="K111" s="5">
        <v>9027355197</v>
      </c>
      <c r="L111" s="5">
        <v>12310396361</v>
      </c>
      <c r="M111" s="5">
        <v>8316105295</v>
      </c>
      <c r="N111" s="5">
        <v>22978687701</v>
      </c>
      <c r="O111" s="5">
        <v>36592655417</v>
      </c>
      <c r="P111" s="5">
        <v>31665919884</v>
      </c>
      <c r="Q111" s="5">
        <v>19433458880</v>
      </c>
    </row>
    <row r="112" spans="3:17" x14ac:dyDescent="0.35">
      <c r="C112" t="s">
        <v>124</v>
      </c>
    </row>
    <row r="113" spans="3:17" x14ac:dyDescent="0.35">
      <c r="C113" t="s">
        <v>288</v>
      </c>
      <c r="D113" s="5">
        <v>60126900951</v>
      </c>
      <c r="E113" s="5">
        <v>63292369886</v>
      </c>
      <c r="F113" s="5">
        <v>66867541645</v>
      </c>
      <c r="G113" s="5">
        <v>70392891403</v>
      </c>
      <c r="I113" s="5">
        <v>63292369886</v>
      </c>
      <c r="J113" s="5">
        <v>70700196286</v>
      </c>
      <c r="K113" s="5">
        <v>45578764355</v>
      </c>
      <c r="L113" s="5">
        <v>55033212780</v>
      </c>
      <c r="M113" s="5">
        <v>62795125942</v>
      </c>
      <c r="N113" s="5">
        <v>70754994541</v>
      </c>
      <c r="O113" s="5">
        <v>77766465987</v>
      </c>
    </row>
    <row r="114" spans="3:17" x14ac:dyDescent="0.35">
      <c r="C114" t="s">
        <v>542</v>
      </c>
      <c r="D114" s="5">
        <v>485317720</v>
      </c>
      <c r="E114" s="5">
        <v>850015278</v>
      </c>
      <c r="F114" s="5">
        <v>1048411100</v>
      </c>
      <c r="G114" s="5">
        <v>1512282507</v>
      </c>
      <c r="I114" s="5">
        <v>850015278</v>
      </c>
      <c r="J114" s="5">
        <v>3127382079</v>
      </c>
      <c r="K114" s="5">
        <v>2589359566</v>
      </c>
      <c r="L114" s="5">
        <v>1830865795</v>
      </c>
      <c r="M114" s="5">
        <v>3998509536</v>
      </c>
      <c r="N114" s="5">
        <v>6076755756</v>
      </c>
      <c r="O114" s="5">
        <v>7238418431</v>
      </c>
      <c r="P114" s="5">
        <v>7865202921</v>
      </c>
      <c r="Q114" s="5">
        <v>7443293645</v>
      </c>
    </row>
    <row r="115" spans="3:17" x14ac:dyDescent="0.35">
      <c r="C115" t="s">
        <v>289</v>
      </c>
      <c r="D115" s="5">
        <v>485428582</v>
      </c>
      <c r="E115" s="5">
        <v>474679175</v>
      </c>
      <c r="I115" s="5">
        <v>474679175</v>
      </c>
      <c r="L115" s="5">
        <v>355214845</v>
      </c>
      <c r="M115" s="5">
        <v>701765189</v>
      </c>
      <c r="N115" s="5">
        <v>1075141730</v>
      </c>
    </row>
    <row r="116" spans="3:17" x14ac:dyDescent="0.35">
      <c r="C116" t="s">
        <v>126</v>
      </c>
      <c r="D116" s="5">
        <v>17430912783</v>
      </c>
      <c r="E116" s="5">
        <v>17379229353</v>
      </c>
      <c r="F116" s="5">
        <v>17228398707</v>
      </c>
      <c r="G116" s="5">
        <v>17287212690</v>
      </c>
      <c r="I116" s="5">
        <v>17379229353</v>
      </c>
      <c r="J116" s="5">
        <v>16581567397</v>
      </c>
      <c r="K116" s="5">
        <v>42853392367</v>
      </c>
      <c r="L116" s="5">
        <v>48157518276</v>
      </c>
      <c r="M116" s="5">
        <v>14043802551</v>
      </c>
      <c r="N116" s="5">
        <v>12864301204</v>
      </c>
      <c r="O116" s="5">
        <v>11313213169</v>
      </c>
      <c r="P116" s="5">
        <v>4040360711</v>
      </c>
      <c r="Q116" s="5">
        <v>4210878779</v>
      </c>
    </row>
    <row r="117" spans="3:17" x14ac:dyDescent="0.35">
      <c r="C117" t="s">
        <v>127</v>
      </c>
      <c r="D117" s="5">
        <v>95491817384</v>
      </c>
      <c r="E117" s="5">
        <v>97252501181</v>
      </c>
      <c r="F117" s="5">
        <v>96441341288</v>
      </c>
      <c r="G117" s="5">
        <v>99275931122</v>
      </c>
      <c r="I117" s="5">
        <v>97252501181</v>
      </c>
      <c r="J117" s="5">
        <v>99376107370</v>
      </c>
      <c r="K117" s="5">
        <v>70530022545</v>
      </c>
      <c r="L117" s="5">
        <v>103949885266</v>
      </c>
      <c r="M117" s="5">
        <v>86126654175</v>
      </c>
      <c r="N117" s="5">
        <v>100078234342</v>
      </c>
      <c r="O117" s="5">
        <v>100243567609</v>
      </c>
      <c r="P117" s="5">
        <v>20363715438</v>
      </c>
      <c r="Q117" s="5">
        <v>18805866592</v>
      </c>
    </row>
    <row r="118" spans="3:17" x14ac:dyDescent="0.35">
      <c r="C118" t="s">
        <v>128</v>
      </c>
      <c r="D118" s="5">
        <v>95491817384</v>
      </c>
      <c r="E118" s="5">
        <v>97252501181</v>
      </c>
      <c r="F118" s="5">
        <v>96441341288</v>
      </c>
      <c r="G118" s="5">
        <v>99275931122</v>
      </c>
      <c r="I118" s="5">
        <v>97252501181</v>
      </c>
      <c r="J118" s="5">
        <v>99376107370</v>
      </c>
      <c r="K118" s="5">
        <v>70530022545</v>
      </c>
      <c r="L118" s="5">
        <v>103949885266</v>
      </c>
      <c r="M118" s="5">
        <v>86126654175</v>
      </c>
      <c r="N118" s="5">
        <v>100078234342</v>
      </c>
      <c r="O118" s="5">
        <v>100243567609</v>
      </c>
      <c r="P118" s="5">
        <v>20363715438</v>
      </c>
      <c r="Q118" s="5">
        <v>18805866592</v>
      </c>
    </row>
    <row r="119" spans="3:17" x14ac:dyDescent="0.35">
      <c r="C119" t="s">
        <v>129</v>
      </c>
    </row>
    <row r="120" spans="3:17" x14ac:dyDescent="0.35">
      <c r="C120" t="s">
        <v>130</v>
      </c>
      <c r="D120" s="5">
        <v>61097647253</v>
      </c>
      <c r="E120" s="5">
        <v>64617064339</v>
      </c>
      <c r="F120" s="5">
        <v>67915952745</v>
      </c>
      <c r="G120" s="5">
        <v>71905173910</v>
      </c>
      <c r="I120" s="5">
        <v>64617064339</v>
      </c>
      <c r="J120" s="5">
        <v>73827578365</v>
      </c>
      <c r="K120" s="5">
        <v>48168123921</v>
      </c>
      <c r="L120" s="5">
        <v>85858915914</v>
      </c>
      <c r="M120" s="5">
        <v>67495400667</v>
      </c>
      <c r="N120" s="5">
        <v>77906892027</v>
      </c>
      <c r="O120" s="5">
        <v>85004884418</v>
      </c>
      <c r="P120" s="5">
        <v>7865202921</v>
      </c>
      <c r="Q120" s="5">
        <v>7443293645</v>
      </c>
    </row>
    <row r="121" spans="3:17" x14ac:dyDescent="0.35">
      <c r="C121" t="s">
        <v>132</v>
      </c>
      <c r="D121" s="5">
        <v>234648930550</v>
      </c>
      <c r="E121" s="5">
        <v>245845046037</v>
      </c>
      <c r="F121" s="5">
        <v>239766164217</v>
      </c>
      <c r="G121" s="5">
        <v>257909401284</v>
      </c>
      <c r="I121" s="5">
        <v>245845046037</v>
      </c>
      <c r="J121" s="5">
        <v>261064980740</v>
      </c>
      <c r="K121" s="5">
        <v>229498076801</v>
      </c>
      <c r="L121" s="5">
        <v>349890773766</v>
      </c>
      <c r="M121" s="5">
        <v>247640173947</v>
      </c>
      <c r="N121" s="5">
        <v>329538379535</v>
      </c>
      <c r="O121" s="5">
        <v>362871980499</v>
      </c>
      <c r="P121" s="5">
        <v>311869942591</v>
      </c>
      <c r="Q121" s="5">
        <v>301600515659</v>
      </c>
    </row>
    <row r="122" spans="3:17" x14ac:dyDescent="0.35">
      <c r="C122" t="s">
        <v>133</v>
      </c>
    </row>
    <row r="123" spans="3:17" x14ac:dyDescent="0.35">
      <c r="C123" t="s">
        <v>134</v>
      </c>
      <c r="D123" s="5">
        <v>335400000000</v>
      </c>
      <c r="E123" s="5">
        <v>335400000000</v>
      </c>
      <c r="F123" s="5">
        <v>335400000000</v>
      </c>
      <c r="G123" s="5">
        <v>335400000000</v>
      </c>
      <c r="I123" s="5">
        <v>335400000000</v>
      </c>
      <c r="J123" s="5">
        <v>335400000000</v>
      </c>
      <c r="K123" s="5">
        <v>335400000000</v>
      </c>
      <c r="L123" s="5">
        <v>335400000000</v>
      </c>
      <c r="M123" s="5">
        <v>335400000000</v>
      </c>
      <c r="N123" s="5">
        <v>335400000000</v>
      </c>
      <c r="O123" s="5">
        <v>285000000000</v>
      </c>
      <c r="P123" s="5">
        <v>35000000000</v>
      </c>
      <c r="Q123" s="5">
        <v>35000000000</v>
      </c>
    </row>
    <row r="124" spans="3:17" x14ac:dyDescent="0.35">
      <c r="C124" t="s">
        <v>135</v>
      </c>
      <c r="D124" s="5">
        <v>44994622340</v>
      </c>
      <c r="E124" s="5">
        <v>44994622340</v>
      </c>
      <c r="F124" s="5">
        <v>44994622340</v>
      </c>
      <c r="G124" s="5">
        <v>44994622340</v>
      </c>
      <c r="I124" s="5">
        <v>44994622340</v>
      </c>
      <c r="J124" s="5">
        <v>44994622340</v>
      </c>
      <c r="K124" s="5">
        <v>44994622340</v>
      </c>
      <c r="L124" s="5">
        <v>44994622340</v>
      </c>
      <c r="M124" s="5">
        <v>44994622340</v>
      </c>
      <c r="N124" s="5">
        <v>44994622340</v>
      </c>
      <c r="P124" s="5">
        <v>250000000000</v>
      </c>
    </row>
    <row r="125" spans="3:17" x14ac:dyDescent="0.35">
      <c r="C125" t="s">
        <v>136</v>
      </c>
      <c r="D125" s="5">
        <v>746630807957</v>
      </c>
      <c r="E125" s="5">
        <v>720343562359</v>
      </c>
      <c r="F125" s="5">
        <v>722861166423</v>
      </c>
      <c r="G125" s="5">
        <v>684468493666</v>
      </c>
      <c r="I125" s="5">
        <v>720343562359</v>
      </c>
      <c r="J125" s="5">
        <v>650684454800</v>
      </c>
      <c r="K125" s="5">
        <v>545172824292</v>
      </c>
      <c r="L125" s="5">
        <v>427089658330</v>
      </c>
      <c r="M125" s="5">
        <v>376406604642</v>
      </c>
      <c r="N125" s="5">
        <v>256148726253</v>
      </c>
      <c r="O125" s="5">
        <v>135225631885</v>
      </c>
      <c r="P125" s="5">
        <v>23463001345</v>
      </c>
      <c r="Q125" s="5">
        <v>233148124424</v>
      </c>
    </row>
    <row r="126" spans="3:17" x14ac:dyDescent="0.35">
      <c r="C126" t="s">
        <v>137</v>
      </c>
      <c r="D126" s="5">
        <v>48000000000</v>
      </c>
      <c r="E126" s="5">
        <v>48000000000</v>
      </c>
      <c r="F126" s="5">
        <v>48000000000</v>
      </c>
      <c r="G126" s="5">
        <v>48000000000</v>
      </c>
      <c r="I126" s="5">
        <v>48000000000</v>
      </c>
      <c r="J126" s="5">
        <v>46000000000</v>
      </c>
      <c r="K126" s="5">
        <v>43000000000</v>
      </c>
      <c r="L126" s="5">
        <v>40000000000</v>
      </c>
      <c r="M126" s="5">
        <v>20000000000</v>
      </c>
    </row>
    <row r="127" spans="3:17" x14ac:dyDescent="0.35">
      <c r="C127" t="s">
        <v>138</v>
      </c>
      <c r="D127" s="5">
        <v>698630807957</v>
      </c>
      <c r="E127" s="5">
        <v>672343562359</v>
      </c>
      <c r="F127" s="5">
        <v>674861166423</v>
      </c>
      <c r="G127" s="5">
        <v>636468493666</v>
      </c>
      <c r="I127" s="5">
        <v>672343562359</v>
      </c>
      <c r="J127" s="5">
        <v>604684454800</v>
      </c>
      <c r="K127" s="5">
        <v>502172824292</v>
      </c>
      <c r="L127" s="5">
        <v>387089658330</v>
      </c>
      <c r="M127" s="5">
        <v>356406604642</v>
      </c>
    </row>
    <row r="128" spans="3:17" x14ac:dyDescent="0.35">
      <c r="C128" t="s">
        <v>139</v>
      </c>
      <c r="D128" s="5">
        <v>746630807957</v>
      </c>
      <c r="E128" s="5">
        <v>720343562359</v>
      </c>
      <c r="F128" s="5">
        <v>722861166423</v>
      </c>
      <c r="G128" s="5">
        <v>684468493666</v>
      </c>
      <c r="I128" s="5">
        <v>720343562359</v>
      </c>
      <c r="J128" s="5">
        <v>650684454800</v>
      </c>
      <c r="K128" s="5">
        <v>545172824292</v>
      </c>
      <c r="L128" s="5">
        <v>427089658330</v>
      </c>
      <c r="M128" s="5">
        <v>376406604642</v>
      </c>
      <c r="N128" s="5">
        <v>256148726253</v>
      </c>
      <c r="O128" s="5">
        <v>135225631885</v>
      </c>
      <c r="P128" s="5">
        <v>23463001345</v>
      </c>
      <c r="Q128" s="5">
        <v>233148124424</v>
      </c>
    </row>
    <row r="129" spans="2:17" x14ac:dyDescent="0.35">
      <c r="C129" t="s">
        <v>9</v>
      </c>
      <c r="D129" s="5">
        <v>1117968169105</v>
      </c>
      <c r="E129" s="5">
        <v>1092078620052</v>
      </c>
      <c r="F129" s="5">
        <v>1095788486296</v>
      </c>
      <c r="G129" s="5">
        <v>1057489376203</v>
      </c>
      <c r="I129" s="5">
        <v>1092078620052</v>
      </c>
      <c r="J129" s="5">
        <v>1023892462664</v>
      </c>
      <c r="K129" s="5">
        <v>918737261352</v>
      </c>
      <c r="L129" s="5">
        <v>801013449120</v>
      </c>
      <c r="M129" s="5">
        <v>750156832464</v>
      </c>
      <c r="N129" s="5">
        <v>630230650745</v>
      </c>
      <c r="O129" s="5">
        <v>416687613979</v>
      </c>
      <c r="P129" s="5">
        <v>305300830034</v>
      </c>
      <c r="Q129" s="5">
        <v>264281030568</v>
      </c>
    </row>
    <row r="130" spans="2:17" x14ac:dyDescent="0.35">
      <c r="C130" t="s">
        <v>140</v>
      </c>
      <c r="D130" s="5">
        <v>1352617099655</v>
      </c>
      <c r="E130" s="5">
        <v>1337923666089</v>
      </c>
      <c r="F130" s="5">
        <v>1335554650513</v>
      </c>
      <c r="G130" s="5">
        <v>1315398777487</v>
      </c>
      <c r="I130" s="5">
        <v>1337923666089</v>
      </c>
      <c r="J130" s="5">
        <v>1284957443404</v>
      </c>
      <c r="K130" s="5">
        <v>1148235338153</v>
      </c>
      <c r="L130" s="5">
        <v>1150904222886</v>
      </c>
      <c r="M130" s="5">
        <v>997797006411</v>
      </c>
      <c r="N130" s="5">
        <v>959769030280</v>
      </c>
      <c r="O130" s="5">
        <v>779559594478</v>
      </c>
      <c r="P130" s="5">
        <v>617170772625</v>
      </c>
      <c r="Q130" s="5">
        <v>565881546227</v>
      </c>
    </row>
    <row r="131" spans="2:17" x14ac:dyDescent="0.35">
      <c r="C131" t="s">
        <v>141</v>
      </c>
      <c r="D131" s="5">
        <v>6708000000</v>
      </c>
      <c r="E131" s="5">
        <v>6708000000</v>
      </c>
      <c r="F131" s="5">
        <v>6708000000</v>
      </c>
      <c r="G131" s="5">
        <v>6708000000</v>
      </c>
      <c r="I131" s="5">
        <v>6708000000</v>
      </c>
      <c r="J131" s="5">
        <v>6708000000</v>
      </c>
      <c r="K131" s="5">
        <v>6708000000</v>
      </c>
      <c r="L131" s="5">
        <v>6708000000</v>
      </c>
      <c r="M131" s="5">
        <v>6708000000</v>
      </c>
      <c r="N131" s="5">
        <v>6708000000</v>
      </c>
      <c r="O131" s="5">
        <v>285000</v>
      </c>
      <c r="P131" s="5">
        <v>35000</v>
      </c>
      <c r="Q131" s="5">
        <v>35000</v>
      </c>
    </row>
    <row r="133" spans="2:17" x14ac:dyDescent="0.35">
      <c r="B133" t="s">
        <v>142</v>
      </c>
      <c r="C133" t="s">
        <v>143</v>
      </c>
      <c r="D133" s="5">
        <v>28303223684</v>
      </c>
      <c r="E133" s="5">
        <v>18082662070</v>
      </c>
      <c r="F133" s="5">
        <v>48109272136</v>
      </c>
      <c r="G133" s="5">
        <v>77650021048</v>
      </c>
      <c r="I133" s="5">
        <v>185294280061</v>
      </c>
      <c r="J133" s="5">
        <v>144253477323</v>
      </c>
      <c r="K133" s="5">
        <v>238243119799</v>
      </c>
      <c r="L133" s="5">
        <v>118960501351</v>
      </c>
      <c r="M133" s="5">
        <v>110238037914</v>
      </c>
      <c r="N133" s="5">
        <v>108827973904</v>
      </c>
      <c r="O133" s="5">
        <v>89821080388</v>
      </c>
      <c r="P133" s="5">
        <v>30916587757</v>
      </c>
      <c r="Q133" s="5">
        <v>104912392933</v>
      </c>
    </row>
    <row r="134" spans="2:17" x14ac:dyDescent="0.35">
      <c r="C134" t="s">
        <v>144</v>
      </c>
      <c r="D134" s="5">
        <v>345852178925</v>
      </c>
      <c r="E134" s="5">
        <v>360489092284</v>
      </c>
      <c r="F134" s="5">
        <v>358444901937</v>
      </c>
      <c r="G134" s="5">
        <v>334882100811</v>
      </c>
      <c r="I134" s="5">
        <v>1391243313580</v>
      </c>
      <c r="J134" s="5">
        <v>1371161413055</v>
      </c>
      <c r="K134" s="5">
        <v>1356948267571</v>
      </c>
      <c r="L134" s="5">
        <v>1071547932078</v>
      </c>
      <c r="M134" s="5">
        <v>1061388593986</v>
      </c>
      <c r="N134" s="5">
        <v>1024457765698</v>
      </c>
      <c r="O134" s="5">
        <v>787273886347</v>
      </c>
      <c r="P134" s="5">
        <v>582262831021</v>
      </c>
      <c r="Q134" s="5">
        <v>509367531579</v>
      </c>
    </row>
    <row r="135" spans="2:17" x14ac:dyDescent="0.35">
      <c r="C135" t="s">
        <v>588</v>
      </c>
    </row>
    <row r="136" spans="2:17" x14ac:dyDescent="0.35">
      <c r="C136" t="s">
        <v>820</v>
      </c>
      <c r="D136" s="5">
        <v>-137338699442</v>
      </c>
      <c r="E136" s="5">
        <v>-178473296043</v>
      </c>
      <c r="F136" s="5">
        <v>-153790421717</v>
      </c>
      <c r="G136" s="5">
        <v>-107187161174</v>
      </c>
      <c r="I136" s="5">
        <v>-583398455152</v>
      </c>
      <c r="J136" s="5">
        <v>-584754577213</v>
      </c>
      <c r="K136" s="5">
        <v>-529439801676</v>
      </c>
      <c r="L136" s="5">
        <v>-488288641867</v>
      </c>
      <c r="M136" s="5">
        <v>-528454912007</v>
      </c>
      <c r="N136" s="5">
        <v>-564579188918</v>
      </c>
      <c r="O136" s="5">
        <v>-386013890720</v>
      </c>
      <c r="P136" s="5">
        <v>-274421783156</v>
      </c>
      <c r="Q136" s="5">
        <v>-237591100602</v>
      </c>
    </row>
    <row r="137" spans="2:17" x14ac:dyDescent="0.35">
      <c r="C137" t="s">
        <v>1256</v>
      </c>
      <c r="D137" s="5">
        <v>-73938503593</v>
      </c>
      <c r="E137" s="5">
        <v>-61355849445</v>
      </c>
      <c r="F137" s="5">
        <v>-55649207256</v>
      </c>
      <c r="G137" s="5">
        <v>-61069514614</v>
      </c>
      <c r="I137" s="5">
        <v>-244378009350</v>
      </c>
      <c r="J137" s="5">
        <v>-247986297317</v>
      </c>
      <c r="K137" s="5">
        <v>-232284948348</v>
      </c>
      <c r="L137" s="5">
        <v>-202859048800</v>
      </c>
      <c r="M137" s="5">
        <v>-188408390840</v>
      </c>
      <c r="N137" s="5">
        <v>-161609545684</v>
      </c>
      <c r="O137" s="5">
        <v>-115645473402</v>
      </c>
      <c r="P137" s="5">
        <v>-94424207742</v>
      </c>
      <c r="Q137" s="5">
        <v>-72370825982</v>
      </c>
    </row>
    <row r="138" spans="2:17" x14ac:dyDescent="0.35">
      <c r="C138" t="s">
        <v>1427</v>
      </c>
      <c r="D138" s="5">
        <v>-96522754863</v>
      </c>
      <c r="E138" s="5">
        <v>-87827242817</v>
      </c>
      <c r="F138" s="5">
        <v>-91755217637</v>
      </c>
      <c r="G138" s="5">
        <v>-76499359152</v>
      </c>
      <c r="I138" s="5">
        <v>-332365835842</v>
      </c>
      <c r="J138" s="5">
        <v>-342214417668</v>
      </c>
      <c r="K138" s="5">
        <v>-298575670312</v>
      </c>
      <c r="L138" s="5">
        <v>-219256312138</v>
      </c>
      <c r="M138" s="5">
        <v>-187484787565</v>
      </c>
      <c r="N138" s="5">
        <v>-147076499736</v>
      </c>
      <c r="O138" s="5">
        <v>-141994973459</v>
      </c>
      <c r="P138" s="5">
        <v>-163713564275</v>
      </c>
      <c r="Q138" s="5">
        <v>-77931605032</v>
      </c>
    </row>
    <row r="139" spans="2:17" x14ac:dyDescent="0.35">
      <c r="C139" t="s">
        <v>1428</v>
      </c>
      <c r="D139" s="5">
        <v>-307799957898</v>
      </c>
      <c r="E139" s="5">
        <v>-327656388305</v>
      </c>
      <c r="F139" s="5">
        <v>-301194846610</v>
      </c>
      <c r="G139" s="5">
        <v>-244756034940</v>
      </c>
      <c r="I139" s="5">
        <v>-1160142300344</v>
      </c>
      <c r="J139" s="5">
        <v>-1174955292198</v>
      </c>
      <c r="K139" s="5">
        <v>-1060300420336</v>
      </c>
      <c r="L139" s="5">
        <v>-910404002805</v>
      </c>
      <c r="M139" s="5">
        <v>-904348090412</v>
      </c>
      <c r="N139" s="5">
        <v>-873265234338</v>
      </c>
      <c r="O139" s="5">
        <v>-643654337581</v>
      </c>
      <c r="P139" s="5">
        <v>-532559555173</v>
      </c>
      <c r="Q139" s="5">
        <v>-387893531616</v>
      </c>
    </row>
    <row r="140" spans="2:17" x14ac:dyDescent="0.35">
      <c r="C140" t="s">
        <v>330</v>
      </c>
    </row>
    <row r="141" spans="2:17" x14ac:dyDescent="0.35">
      <c r="C141" t="s">
        <v>434</v>
      </c>
    </row>
    <row r="142" spans="2:17" x14ac:dyDescent="0.35">
      <c r="C142" t="s">
        <v>1471</v>
      </c>
      <c r="D142" s="5">
        <v>325313062</v>
      </c>
      <c r="E142" s="5">
        <v>291060431</v>
      </c>
      <c r="F142" s="5">
        <v>185770079</v>
      </c>
      <c r="G142" s="5">
        <v>54411851</v>
      </c>
      <c r="I142" s="5">
        <v>532475750</v>
      </c>
      <c r="J142" s="5">
        <v>402339889</v>
      </c>
      <c r="K142" s="5">
        <v>6073919</v>
      </c>
    </row>
    <row r="143" spans="2:17" x14ac:dyDescent="0.35">
      <c r="C143" t="s">
        <v>1472</v>
      </c>
    </row>
    <row r="144" spans="2:17" x14ac:dyDescent="0.35">
      <c r="C144" t="s">
        <v>1473</v>
      </c>
    </row>
    <row r="145" spans="3:17" x14ac:dyDescent="0.35">
      <c r="C145" t="s">
        <v>439</v>
      </c>
      <c r="D145" s="5">
        <v>325313062</v>
      </c>
      <c r="E145" s="5">
        <v>291060431</v>
      </c>
      <c r="F145" s="5">
        <v>185770079</v>
      </c>
      <c r="G145" s="5">
        <v>54411851</v>
      </c>
      <c r="I145" s="5">
        <v>532475750</v>
      </c>
      <c r="J145" s="5">
        <v>402339889</v>
      </c>
      <c r="K145" s="5">
        <v>6073919</v>
      </c>
    </row>
    <row r="146" spans="3:17" x14ac:dyDescent="0.35">
      <c r="C146" t="s">
        <v>1429</v>
      </c>
    </row>
    <row r="147" spans="3:17" x14ac:dyDescent="0.35">
      <c r="C147" t="s">
        <v>988</v>
      </c>
    </row>
    <row r="148" spans="3:17" x14ac:dyDescent="0.35">
      <c r="C148" t="s">
        <v>467</v>
      </c>
      <c r="D148" s="5">
        <v>-10339317843</v>
      </c>
      <c r="E148" s="5">
        <v>-13716093325</v>
      </c>
      <c r="F148" s="5">
        <v>-8215671086</v>
      </c>
      <c r="G148" s="5">
        <v>-12500885705</v>
      </c>
      <c r="I148" s="5">
        <v>-43970360294</v>
      </c>
      <c r="J148" s="5">
        <v>-52260298391</v>
      </c>
      <c r="K148" s="5">
        <v>-57361671236</v>
      </c>
      <c r="L148" s="5">
        <v>-41623296076</v>
      </c>
      <c r="M148" s="5">
        <v>-47253083015</v>
      </c>
      <c r="N148" s="5">
        <v>-43017328988</v>
      </c>
      <c r="O148" s="5">
        <v>-50601348172</v>
      </c>
      <c r="P148" s="5">
        <v>-16895694453</v>
      </c>
      <c r="Q148" s="5">
        <v>-18223592657</v>
      </c>
    </row>
    <row r="149" spans="3:17" x14ac:dyDescent="0.35">
      <c r="C149" t="s">
        <v>1430</v>
      </c>
      <c r="D149" s="5">
        <v>-10339317843</v>
      </c>
      <c r="E149" s="5">
        <v>-13716093325</v>
      </c>
      <c r="F149" s="5">
        <v>-8215671086</v>
      </c>
      <c r="G149" s="5">
        <v>-12500885705</v>
      </c>
      <c r="I149" s="5">
        <v>-43970360294</v>
      </c>
      <c r="J149" s="5">
        <v>-52260298391</v>
      </c>
      <c r="K149" s="5">
        <v>-57361671236</v>
      </c>
      <c r="L149" s="5">
        <v>-41623296076</v>
      </c>
      <c r="M149" s="5">
        <v>-47253083015</v>
      </c>
      <c r="N149" s="5">
        <v>-43017328988</v>
      </c>
      <c r="O149" s="5">
        <v>-50601348172</v>
      </c>
      <c r="P149" s="5">
        <v>-16895694453</v>
      </c>
      <c r="Q149" s="5">
        <v>-18223592657</v>
      </c>
    </row>
    <row r="150" spans="3:17" x14ac:dyDescent="0.35">
      <c r="C150" t="s">
        <v>1474</v>
      </c>
      <c r="D150" s="5">
        <v>265007438</v>
      </c>
      <c r="E150" s="5">
        <v>-1325009015</v>
      </c>
      <c r="F150" s="5">
        <v>-1110882184</v>
      </c>
      <c r="G150" s="5">
        <v>-29570969</v>
      </c>
      <c r="I150" s="5">
        <v>-2368848631</v>
      </c>
      <c r="J150" s="5">
        <v>-94685032</v>
      </c>
      <c r="K150" s="5">
        <v>-1049130119</v>
      </c>
      <c r="L150" s="5">
        <v>-560131846</v>
      </c>
      <c r="M150" s="5">
        <v>450617355</v>
      </c>
      <c r="N150" s="5">
        <v>652771532</v>
      </c>
      <c r="O150" s="5">
        <v>-3197120206</v>
      </c>
      <c r="P150" s="5">
        <v>-1890993638</v>
      </c>
      <c r="Q150" s="5">
        <v>1661985627</v>
      </c>
    </row>
    <row r="151" spans="3:17" x14ac:dyDescent="0.35">
      <c r="C151" t="s">
        <v>150</v>
      </c>
      <c r="D151" s="5">
        <v>-6861543228</v>
      </c>
      <c r="E151" s="5">
        <v>-25889932543</v>
      </c>
      <c r="F151" s="5">
        <v>-6647154817</v>
      </c>
      <c r="G151" s="5">
        <v>-47279728102</v>
      </c>
      <c r="I151" s="5">
        <v>-88511124094</v>
      </c>
      <c r="J151" s="5">
        <v>-84829194497</v>
      </c>
      <c r="K151" s="5">
        <v>-123875207566</v>
      </c>
      <c r="L151" s="5">
        <v>-101881795456</v>
      </c>
      <c r="M151" s="5">
        <v>-88371041199</v>
      </c>
      <c r="N151" s="5">
        <v>37976255594</v>
      </c>
      <c r="O151" s="5">
        <v>-10595724829</v>
      </c>
      <c r="P151" s="5">
        <v>-121258159644</v>
      </c>
      <c r="Q151" s="5">
        <v>-6243372492</v>
      </c>
    </row>
    <row r="152" spans="3:17" x14ac:dyDescent="0.35">
      <c r="C152" t="s">
        <v>151</v>
      </c>
      <c r="D152" s="5">
        <v>-6837096362</v>
      </c>
      <c r="E152" s="5">
        <v>-4954350976</v>
      </c>
      <c r="F152" s="5">
        <v>-4871687189</v>
      </c>
      <c r="G152" s="5">
        <v>-5392323040</v>
      </c>
      <c r="I152" s="5">
        <v>-23858179785</v>
      </c>
      <c r="J152" s="5">
        <v>-95343472294</v>
      </c>
      <c r="K152" s="5">
        <v>-50216151068</v>
      </c>
      <c r="L152" s="5">
        <v>-22746102172</v>
      </c>
      <c r="M152" s="5">
        <v>-15696967682</v>
      </c>
      <c r="N152" s="5">
        <v>-75972219941</v>
      </c>
      <c r="O152" s="5">
        <v>-58624476419</v>
      </c>
      <c r="P152" s="5">
        <v>46734422222</v>
      </c>
      <c r="Q152" s="5">
        <v>-108075492732</v>
      </c>
    </row>
    <row r="153" spans="3:17" x14ac:dyDescent="0.35">
      <c r="C153" t="s">
        <v>1475</v>
      </c>
      <c r="D153" s="5">
        <v>-6487245461</v>
      </c>
      <c r="E153" s="5">
        <v>-5713397147</v>
      </c>
      <c r="F153" s="5">
        <v>-2968720223</v>
      </c>
      <c r="G153" s="5">
        <v>-2072430396</v>
      </c>
      <c r="I153" s="5">
        <v>-16893166888</v>
      </c>
      <c r="J153" s="5">
        <v>-92574645672</v>
      </c>
      <c r="K153" s="5">
        <v>-37882844472</v>
      </c>
      <c r="L153" s="5">
        <v>-19482598782</v>
      </c>
      <c r="M153" s="5">
        <v>-13229804981</v>
      </c>
      <c r="N153" s="5">
        <v>-40417325038</v>
      </c>
      <c r="O153" s="5">
        <v>-34284986385</v>
      </c>
      <c r="P153" s="5">
        <v>-34055298818</v>
      </c>
      <c r="Q153" s="5">
        <v>-29886727065</v>
      </c>
    </row>
    <row r="154" spans="3:17" x14ac:dyDescent="0.35">
      <c r="C154" t="s">
        <v>1476</v>
      </c>
      <c r="E154" s="5">
        <v>8420888888</v>
      </c>
      <c r="F154" s="5">
        <v>-8420888888</v>
      </c>
      <c r="L154" s="5">
        <v>-292175000</v>
      </c>
      <c r="N154" s="5">
        <v>-4143027991</v>
      </c>
    </row>
    <row r="155" spans="3:17" x14ac:dyDescent="0.35">
      <c r="C155" t="s">
        <v>549</v>
      </c>
      <c r="D155" s="5">
        <v>-500000000</v>
      </c>
      <c r="E155" s="5">
        <v>-7675014788</v>
      </c>
      <c r="F155" s="5">
        <v>6273777779</v>
      </c>
      <c r="G155" s="5">
        <v>-3447111111</v>
      </c>
      <c r="I155" s="5">
        <v>-7675014788</v>
      </c>
      <c r="J155" s="5">
        <v>-3391423645</v>
      </c>
      <c r="K155" s="5">
        <v>-13280049835</v>
      </c>
      <c r="L155" s="5">
        <v>-4266636516</v>
      </c>
      <c r="M155" s="5">
        <v>-3895337124</v>
      </c>
      <c r="N155" s="5">
        <v>-1589616912</v>
      </c>
    </row>
    <row r="156" spans="3:17" x14ac:dyDescent="0.35">
      <c r="C156" t="s">
        <v>508</v>
      </c>
      <c r="D156" s="5">
        <v>150149099</v>
      </c>
      <c r="E156" s="5">
        <v>13172071</v>
      </c>
      <c r="F156" s="5">
        <v>244144143</v>
      </c>
      <c r="G156" s="5">
        <v>127218467</v>
      </c>
      <c r="I156" s="5">
        <v>710001891</v>
      </c>
      <c r="J156" s="5">
        <v>622597023</v>
      </c>
      <c r="K156" s="5">
        <v>946743239</v>
      </c>
      <c r="L156" s="5">
        <v>1295308126</v>
      </c>
      <c r="M156" s="5">
        <v>3686485000</v>
      </c>
      <c r="N156" s="5">
        <v>177750000</v>
      </c>
      <c r="O156" s="5">
        <v>1102500000</v>
      </c>
      <c r="P156" s="5">
        <v>1037000000</v>
      </c>
      <c r="Q156" s="5">
        <v>440720000</v>
      </c>
    </row>
    <row r="157" spans="3:17" x14ac:dyDescent="0.35">
      <c r="C157" t="s">
        <v>572</v>
      </c>
      <c r="P157" s="5">
        <v>25000000000</v>
      </c>
      <c r="Q157" s="5">
        <v>-25000000000</v>
      </c>
    </row>
    <row r="158" spans="3:17" x14ac:dyDescent="0.35">
      <c r="C158" t="s">
        <v>1477</v>
      </c>
      <c r="N158" s="5">
        <v>-30000000000</v>
      </c>
      <c r="O158" s="5">
        <v>-43857150534</v>
      </c>
    </row>
    <row r="159" spans="3:17" x14ac:dyDescent="0.35">
      <c r="C159" t="s">
        <v>337</v>
      </c>
      <c r="O159" s="5">
        <v>18415160500</v>
      </c>
      <c r="P159" s="5">
        <v>60895570506</v>
      </c>
      <c r="Q159" s="5">
        <v>-53629485667</v>
      </c>
    </row>
    <row r="160" spans="3:17" x14ac:dyDescent="0.35">
      <c r="C160" t="s">
        <v>1478</v>
      </c>
      <c r="M160" s="5">
        <v>-2258310577</v>
      </c>
    </row>
    <row r="161" spans="3:17" x14ac:dyDescent="0.35">
      <c r="C161" t="s">
        <v>1479</v>
      </c>
      <c r="P161" s="5">
        <v>-6142849466</v>
      </c>
    </row>
    <row r="162" spans="3:17" x14ac:dyDescent="0.35">
      <c r="C162" t="s">
        <v>164</v>
      </c>
      <c r="D162" s="5">
        <v>-6861543228</v>
      </c>
      <c r="E162" s="5">
        <v>-25889932543</v>
      </c>
      <c r="F162" s="5">
        <v>-6647154817</v>
      </c>
      <c r="G162" s="5">
        <v>-47279728102</v>
      </c>
      <c r="I162" s="5">
        <v>-88511124094</v>
      </c>
      <c r="J162" s="5">
        <v>-84829194497</v>
      </c>
      <c r="K162" s="5">
        <v>-123875207566</v>
      </c>
      <c r="L162" s="5">
        <v>-101881795456</v>
      </c>
      <c r="M162" s="5">
        <v>-88371041199</v>
      </c>
      <c r="N162" s="5">
        <v>37976255594</v>
      </c>
      <c r="O162" s="5">
        <v>-10595724829</v>
      </c>
      <c r="P162" s="5">
        <v>-121258159644</v>
      </c>
      <c r="Q162" s="5">
        <v>-6243372492</v>
      </c>
    </row>
    <row r="163" spans="3:17" x14ac:dyDescent="0.35">
      <c r="C163" t="s">
        <v>556</v>
      </c>
      <c r="Q163" s="5">
        <v>25000000000</v>
      </c>
    </row>
    <row r="164" spans="3:17" x14ac:dyDescent="0.35">
      <c r="C164" t="s">
        <v>323</v>
      </c>
      <c r="D164" s="5">
        <v>-3447077090</v>
      </c>
      <c r="E164" s="5">
        <v>-3398278176</v>
      </c>
      <c r="F164" s="5">
        <v>-3350357760</v>
      </c>
      <c r="G164" s="5">
        <v>-3216554161</v>
      </c>
      <c r="I164" s="5">
        <v>-12962041906</v>
      </c>
      <c r="J164" s="5">
        <v>-10003893849</v>
      </c>
      <c r="K164" s="5">
        <v>-8447893489</v>
      </c>
      <c r="L164" s="5">
        <v>-8076881841</v>
      </c>
      <c r="M164" s="5">
        <v>-7174695125</v>
      </c>
      <c r="N164" s="5">
        <v>-6741566096</v>
      </c>
      <c r="O164" s="5">
        <v>-770912531</v>
      </c>
      <c r="P164" s="5">
        <v>-1702757271</v>
      </c>
      <c r="Q164" s="5">
        <v>-6811029080</v>
      </c>
    </row>
    <row r="165" spans="3:17" x14ac:dyDescent="0.35">
      <c r="C165" t="s">
        <v>321</v>
      </c>
      <c r="G165" s="5">
        <v>7286650000</v>
      </c>
      <c r="I165" s="5">
        <v>7286650000</v>
      </c>
      <c r="J165" s="5">
        <v>38600000000</v>
      </c>
      <c r="O165" s="5">
        <v>13138863340</v>
      </c>
    </row>
    <row r="166" spans="3:17" x14ac:dyDescent="0.35">
      <c r="C166" t="s">
        <v>322</v>
      </c>
      <c r="J166" s="5">
        <v>-289500000</v>
      </c>
    </row>
    <row r="167" spans="3:17" x14ac:dyDescent="0.35">
      <c r="C167" t="s">
        <v>1480</v>
      </c>
      <c r="O167" s="5">
        <v>-1355000000</v>
      </c>
      <c r="Q167" s="5">
        <v>-1006530000</v>
      </c>
    </row>
    <row r="168" spans="3:17" x14ac:dyDescent="0.35">
      <c r="C168" t="s">
        <v>495</v>
      </c>
      <c r="J168" s="5">
        <v>-30000000000</v>
      </c>
      <c r="K168" s="5">
        <v>-40000000000</v>
      </c>
      <c r="L168" s="5">
        <v>-30000000000</v>
      </c>
    </row>
    <row r="169" spans="3:17" x14ac:dyDescent="0.35">
      <c r="C169" t="s">
        <v>491</v>
      </c>
      <c r="N169" s="5">
        <v>100800000000</v>
      </c>
    </row>
    <row r="170" spans="3:17" x14ac:dyDescent="0.35">
      <c r="C170" t="s">
        <v>1231</v>
      </c>
      <c r="M170" s="5">
        <v>-1525774220</v>
      </c>
      <c r="N170" s="5">
        <v>-3879603440</v>
      </c>
    </row>
    <row r="171" spans="3:17" x14ac:dyDescent="0.35">
      <c r="C171" t="s">
        <v>604</v>
      </c>
      <c r="D171" s="5">
        <v>-1601542425</v>
      </c>
      <c r="E171" s="5">
        <v>-1662016483</v>
      </c>
      <c r="F171" s="5">
        <v>-1692564932</v>
      </c>
      <c r="G171" s="5">
        <v>-1801169364</v>
      </c>
      <c r="I171" s="5">
        <v>-7709742548</v>
      </c>
      <c r="J171" s="5">
        <v>-6799396218</v>
      </c>
      <c r="K171" s="5">
        <v>-8580865555</v>
      </c>
      <c r="L171" s="5">
        <v>-10073770784</v>
      </c>
      <c r="M171" s="5">
        <v>-15644023584</v>
      </c>
      <c r="N171" s="5">
        <v>-20594894000</v>
      </c>
      <c r="O171" s="5">
        <v>-16836900065</v>
      </c>
      <c r="P171" s="5">
        <v>-15871288333</v>
      </c>
      <c r="Q171" s="5">
        <v>-19938863404</v>
      </c>
    </row>
    <row r="172" spans="3:17" x14ac:dyDescent="0.35">
      <c r="C172" t="s">
        <v>563</v>
      </c>
      <c r="D172" s="5">
        <v>-953861407</v>
      </c>
      <c r="E172" s="5">
        <v>-604100613</v>
      </c>
      <c r="F172" s="5">
        <v>-1229937691</v>
      </c>
      <c r="G172" s="5">
        <v>-1254248709</v>
      </c>
      <c r="I172" s="5">
        <v>-4506286113</v>
      </c>
      <c r="J172" s="5">
        <v>-5849096152</v>
      </c>
      <c r="K172" s="5">
        <v>-5815826164</v>
      </c>
      <c r="L172" s="5">
        <v>-6466500834</v>
      </c>
      <c r="M172" s="5">
        <v>-6427194696</v>
      </c>
      <c r="N172" s="5">
        <v>-5576546544</v>
      </c>
      <c r="O172" s="5">
        <v>-4771775573</v>
      </c>
      <c r="P172" s="5">
        <v>-3684114040</v>
      </c>
      <c r="Q172" s="5">
        <v>-3486950008</v>
      </c>
    </row>
    <row r="173" spans="3:17" x14ac:dyDescent="0.35">
      <c r="C173" t="s">
        <v>166</v>
      </c>
      <c r="D173" s="5">
        <v>-859062306</v>
      </c>
      <c r="E173" s="5">
        <v>-101537271</v>
      </c>
      <c r="F173" s="5">
        <v>-374294434</v>
      </c>
      <c r="G173" s="5">
        <v>-1338405868</v>
      </c>
      <c r="I173" s="5">
        <v>-3539703527</v>
      </c>
      <c r="J173" s="5">
        <v>-53308278</v>
      </c>
      <c r="K173" s="5">
        <v>-658622358</v>
      </c>
      <c r="L173" s="5">
        <v>-308641997</v>
      </c>
      <c r="M173" s="5">
        <v>-581353574</v>
      </c>
      <c r="N173" s="5">
        <v>-1031134326</v>
      </c>
    </row>
    <row r="174" spans="3:17" x14ac:dyDescent="0.35">
      <c r="C174" t="s">
        <v>408</v>
      </c>
      <c r="E174" s="5">
        <v>-20124000000</v>
      </c>
      <c r="G174" s="5">
        <v>-46956000000</v>
      </c>
      <c r="I174" s="5">
        <v>-67080000000</v>
      </c>
      <c r="J174" s="5">
        <v>-70434000000</v>
      </c>
      <c r="K174" s="5">
        <v>-60372000000</v>
      </c>
      <c r="L174" s="5">
        <v>-46956000000</v>
      </c>
      <c r="M174" s="5">
        <v>-57018000000</v>
      </c>
      <c r="N174" s="5">
        <v>-25000000000</v>
      </c>
      <c r="P174" s="5">
        <v>-25000000000</v>
      </c>
    </row>
    <row r="175" spans="3:17" x14ac:dyDescent="0.35">
      <c r="C175" t="s">
        <v>174</v>
      </c>
      <c r="D175" s="5">
        <v>14604584094</v>
      </c>
      <c r="E175" s="5">
        <v>-12761621449</v>
      </c>
      <c r="F175" s="5">
        <v>36590430130</v>
      </c>
      <c r="G175" s="5">
        <v>24977969906</v>
      </c>
      <c r="I175" s="5">
        <v>72924976182</v>
      </c>
      <c r="J175" s="5">
        <v>-35919189468</v>
      </c>
      <c r="K175" s="5">
        <v>64151761165</v>
      </c>
      <c r="L175" s="5">
        <v>-5667396277</v>
      </c>
      <c r="M175" s="5">
        <v>6170029033</v>
      </c>
      <c r="N175" s="5">
        <v>70832009557</v>
      </c>
      <c r="O175" s="5">
        <v>20600879140</v>
      </c>
      <c r="P175" s="5">
        <v>-43607149665</v>
      </c>
      <c r="Q175" s="5">
        <v>-9406472291</v>
      </c>
    </row>
    <row r="176" spans="3:17" x14ac:dyDescent="0.35">
      <c r="C176" t="s">
        <v>175</v>
      </c>
      <c r="D176" s="5">
        <v>36281102598</v>
      </c>
      <c r="I176" s="5">
        <v>-36643873584</v>
      </c>
      <c r="J176" s="5">
        <v>-724684116</v>
      </c>
      <c r="K176" s="5">
        <v>-64876445281</v>
      </c>
      <c r="L176" s="5">
        <v>-59209049004</v>
      </c>
      <c r="M176" s="5">
        <v>-65379078037</v>
      </c>
      <c r="N176" s="5">
        <v>-136211087594</v>
      </c>
      <c r="O176" s="5">
        <v>-156811966734</v>
      </c>
      <c r="P176" s="5">
        <v>-113204817069</v>
      </c>
      <c r="Q176" s="5">
        <v>-103798344778</v>
      </c>
    </row>
    <row r="177" spans="2:17" x14ac:dyDescent="0.35">
      <c r="C177" t="s">
        <v>176</v>
      </c>
      <c r="D177" s="5">
        <v>50885686692</v>
      </c>
      <c r="E177" s="5">
        <v>-12761621449</v>
      </c>
      <c r="F177" s="5">
        <v>36590430130</v>
      </c>
      <c r="G177" s="5">
        <v>24977969906</v>
      </c>
      <c r="I177" s="5">
        <v>36281102598</v>
      </c>
      <c r="J177" s="5">
        <v>-36643873584</v>
      </c>
      <c r="K177" s="5">
        <v>-724684116</v>
      </c>
      <c r="L177" s="5">
        <v>-64876445281</v>
      </c>
      <c r="M177" s="5">
        <v>-59209049004</v>
      </c>
      <c r="N177" s="5">
        <v>-65379078037</v>
      </c>
      <c r="O177" s="5">
        <v>-136211087594</v>
      </c>
      <c r="P177" s="5">
        <v>-156811966734</v>
      </c>
      <c r="Q177" s="5">
        <v>-113204817069</v>
      </c>
    </row>
    <row r="179" spans="2:17" x14ac:dyDescent="0.35">
      <c r="B179" t="s">
        <v>177</v>
      </c>
      <c r="C179" t="s">
        <v>11</v>
      </c>
      <c r="D179" s="5">
        <v>6710000000</v>
      </c>
      <c r="E179" s="5">
        <v>6710000000</v>
      </c>
      <c r="F179" s="5">
        <v>6710000000</v>
      </c>
      <c r="G179" s="5">
        <v>6710000000</v>
      </c>
      <c r="I179" s="5">
        <v>6710000000</v>
      </c>
      <c r="J179" s="5">
        <v>6710000000</v>
      </c>
      <c r="K179" s="5">
        <v>6710000000</v>
      </c>
      <c r="L179" s="5">
        <v>6710000000</v>
      </c>
      <c r="M179" s="5">
        <v>6710000000</v>
      </c>
      <c r="N179" s="5">
        <v>6710000000</v>
      </c>
      <c r="O179" s="5">
        <v>0</v>
      </c>
      <c r="P179" s="5">
        <v>0</v>
      </c>
      <c r="Q179" s="5">
        <v>0</v>
      </c>
    </row>
    <row r="180" spans="2:17" x14ac:dyDescent="0.35">
      <c r="C180" t="s">
        <v>178</v>
      </c>
      <c r="D180" s="6">
        <v>3.92</v>
      </c>
      <c r="E180" s="6">
        <v>2.62</v>
      </c>
      <c r="F180" s="6">
        <v>5.72</v>
      </c>
      <c r="G180" s="6">
        <v>6.36</v>
      </c>
    </row>
    <row r="181" spans="2:17" x14ac:dyDescent="0.35">
      <c r="C181" t="s">
        <v>179</v>
      </c>
      <c r="D181" s="6">
        <v>144.13</v>
      </c>
      <c r="E181" s="6">
        <v>259.54000000000002</v>
      </c>
      <c r="F181" s="6">
        <v>114.51</v>
      </c>
      <c r="G181" s="6">
        <v>103.77</v>
      </c>
    </row>
    <row r="182" spans="2:17" x14ac:dyDescent="0.35">
      <c r="C182" t="s">
        <v>62</v>
      </c>
      <c r="D182" s="6">
        <v>10.44</v>
      </c>
      <c r="E182" s="6">
        <v>11.93</v>
      </c>
      <c r="F182" s="6">
        <v>12.5</v>
      </c>
      <c r="G182" s="6">
        <v>12.57</v>
      </c>
    </row>
    <row r="183" spans="2:17" x14ac:dyDescent="0.35">
      <c r="C183" t="s">
        <v>180</v>
      </c>
      <c r="D183" s="5">
        <v>41750000000</v>
      </c>
      <c r="E183" s="5">
        <v>37760000000</v>
      </c>
      <c r="F183" s="5">
        <v>57970000000</v>
      </c>
      <c r="G183" s="5">
        <v>63840000000</v>
      </c>
    </row>
    <row r="184" spans="2:17" x14ac:dyDescent="0.35">
      <c r="C184" t="s">
        <v>181</v>
      </c>
      <c r="D184" s="6">
        <v>1.9400000000000001E-2</v>
      </c>
      <c r="E184" s="6">
        <v>1.32E-2</v>
      </c>
      <c r="F184" s="6">
        <v>2.87E-2</v>
      </c>
      <c r="G184" s="6">
        <v>3.2400000000000005E-2</v>
      </c>
    </row>
    <row r="185" spans="2:17" x14ac:dyDescent="0.35">
      <c r="C185" t="s">
        <v>182</v>
      </c>
      <c r="D185" s="6">
        <v>2.35E-2</v>
      </c>
      <c r="E185" s="6">
        <v>1.61E-2</v>
      </c>
      <c r="F185" s="6">
        <v>3.5000000000000003E-2</v>
      </c>
      <c r="G185" s="6">
        <v>4.0399999999999998E-2</v>
      </c>
    </row>
    <row r="186" spans="2:17" x14ac:dyDescent="0.35">
      <c r="C186" t="s">
        <v>183</v>
      </c>
      <c r="D186" s="6">
        <v>2.8300000000000002E-2</v>
      </c>
      <c r="E186" s="6">
        <v>2.53E-2</v>
      </c>
      <c r="F186" s="6">
        <v>4.2999999999999997E-2</v>
      </c>
      <c r="G186" s="6">
        <v>4.8399999999999999E-2</v>
      </c>
    </row>
    <row r="187" spans="2:17" x14ac:dyDescent="0.35">
      <c r="C187" t="s">
        <v>184</v>
      </c>
      <c r="D187" s="6">
        <v>23.86</v>
      </c>
      <c r="E187" s="6">
        <v>15.94</v>
      </c>
      <c r="F187" s="6">
        <v>29.35</v>
      </c>
      <c r="G187" s="6">
        <v>30.65</v>
      </c>
    </row>
    <row r="188" spans="2:17" x14ac:dyDescent="0.35">
      <c r="C188" t="s">
        <v>185</v>
      </c>
      <c r="D188" s="5">
        <v>1118000000000</v>
      </c>
      <c r="E188" s="5">
        <v>1092000000000</v>
      </c>
      <c r="F188" s="5">
        <v>1096000000000</v>
      </c>
      <c r="G188" s="5">
        <v>1057000000000</v>
      </c>
    </row>
    <row r="189" spans="2:17" x14ac:dyDescent="0.35">
      <c r="C189" t="s">
        <v>186</v>
      </c>
      <c r="D189" s="6">
        <v>3.39</v>
      </c>
      <c r="E189" s="6">
        <v>4.18</v>
      </c>
      <c r="F189" s="6">
        <v>4.01</v>
      </c>
      <c r="G189" s="6">
        <v>4.1900000000000004</v>
      </c>
    </row>
    <row r="190" spans="2:17" x14ac:dyDescent="0.35">
      <c r="C190" t="s">
        <v>187</v>
      </c>
      <c r="D190" s="6">
        <v>166.66</v>
      </c>
      <c r="E190" s="6">
        <v>162.80000000000001</v>
      </c>
      <c r="F190" s="6">
        <v>163.36000000000001</v>
      </c>
      <c r="G190" s="6">
        <v>157.65</v>
      </c>
    </row>
    <row r="191" spans="2:17" x14ac:dyDescent="0.35">
      <c r="C191" t="s">
        <v>188</v>
      </c>
      <c r="D191" s="6">
        <v>3.99</v>
      </c>
      <c r="E191" s="6">
        <v>4.93</v>
      </c>
      <c r="F191" s="6">
        <v>4.7300000000000004</v>
      </c>
      <c r="G191" s="6">
        <v>4.9800000000000004</v>
      </c>
    </row>
    <row r="192" spans="2:17" x14ac:dyDescent="0.35">
      <c r="C192" t="s">
        <v>189</v>
      </c>
      <c r="D192" s="6">
        <v>141.66999999999999</v>
      </c>
      <c r="E192" s="6">
        <v>137.80000000000001</v>
      </c>
      <c r="F192" s="6">
        <v>138.35</v>
      </c>
      <c r="G192" s="6">
        <v>132.63999999999999</v>
      </c>
    </row>
    <row r="193" spans="3:17" x14ac:dyDescent="0.35">
      <c r="C193" t="s">
        <v>190</v>
      </c>
      <c r="D193" s="5">
        <v>18000000000</v>
      </c>
      <c r="E193" s="5">
        <v>20000000000</v>
      </c>
      <c r="F193" s="5">
        <v>17000000000</v>
      </c>
      <c r="G193" s="5">
        <v>17000000000</v>
      </c>
    </row>
    <row r="194" spans="3:17" x14ac:dyDescent="0.35">
      <c r="C194" t="s">
        <v>191</v>
      </c>
      <c r="D194" s="5">
        <v>61000000000</v>
      </c>
      <c r="E194" s="5">
        <v>65000000000</v>
      </c>
      <c r="F194" s="5">
        <v>68000000000</v>
      </c>
      <c r="G194" s="5">
        <v>72000000000</v>
      </c>
    </row>
    <row r="195" spans="3:17" x14ac:dyDescent="0.35">
      <c r="C195" t="s">
        <v>192</v>
      </c>
      <c r="D195" s="5">
        <v>1118000000000</v>
      </c>
      <c r="E195" s="5">
        <v>1092000000000</v>
      </c>
      <c r="F195" s="5">
        <v>1096000000000</v>
      </c>
      <c r="G195" s="5">
        <v>1057000000000</v>
      </c>
    </row>
    <row r="196" spans="3:17" x14ac:dyDescent="0.35">
      <c r="C196" t="s">
        <v>23</v>
      </c>
      <c r="D196" s="5">
        <v>79000000000</v>
      </c>
      <c r="E196" s="5">
        <v>85000000000</v>
      </c>
      <c r="F196" s="5">
        <v>85000000000</v>
      </c>
      <c r="G196" s="5">
        <v>89000000000</v>
      </c>
    </row>
    <row r="197" spans="3:17" x14ac:dyDescent="0.35">
      <c r="C197" t="s">
        <v>20</v>
      </c>
      <c r="D197" s="5">
        <v>28000000000</v>
      </c>
      <c r="E197" s="5">
        <v>46000000000</v>
      </c>
      <c r="F197" s="5">
        <v>36000000000</v>
      </c>
      <c r="G197" s="5">
        <v>77000000000</v>
      </c>
    </row>
    <row r="198" spans="3:17" x14ac:dyDescent="0.35">
      <c r="C198" t="s">
        <v>193</v>
      </c>
      <c r="D198" s="5">
        <v>597000000000</v>
      </c>
      <c r="E198" s="5">
        <v>573000000000</v>
      </c>
      <c r="F198" s="5">
        <v>574000000000</v>
      </c>
      <c r="G198" s="5">
        <v>536000000000</v>
      </c>
    </row>
    <row r="199" spans="3:17" x14ac:dyDescent="0.35">
      <c r="C199" t="s">
        <v>194</v>
      </c>
      <c r="D199" s="5">
        <v>28000000000</v>
      </c>
      <c r="E199" s="5">
        <v>18000000000</v>
      </c>
      <c r="F199" s="5">
        <v>48000000000</v>
      </c>
      <c r="G199" s="5">
        <v>78000000000</v>
      </c>
    </row>
    <row r="200" spans="3:17" x14ac:dyDescent="0.35">
      <c r="C200" t="s">
        <v>195</v>
      </c>
    </row>
    <row r="201" spans="3:17" x14ac:dyDescent="0.35">
      <c r="C201" t="s">
        <v>12</v>
      </c>
      <c r="D201" s="5">
        <v>28000000000</v>
      </c>
      <c r="E201" s="5">
        <v>18000000000</v>
      </c>
      <c r="F201" s="5">
        <v>48000000000</v>
      </c>
      <c r="G201" s="5">
        <v>78000000000</v>
      </c>
    </row>
    <row r="202" spans="3:17" x14ac:dyDescent="0.35">
      <c r="C202" t="s">
        <v>15</v>
      </c>
      <c r="D202" s="6">
        <v>4.22</v>
      </c>
      <c r="E202" s="6">
        <v>2.7</v>
      </c>
      <c r="F202" s="6">
        <v>7.17</v>
      </c>
      <c r="G202" s="6">
        <v>11.58</v>
      </c>
    </row>
    <row r="203" spans="3:17" x14ac:dyDescent="0.35">
      <c r="C203" t="s">
        <v>47</v>
      </c>
      <c r="I203" s="6">
        <v>20.38</v>
      </c>
      <c r="J203" s="6">
        <v>26.23</v>
      </c>
      <c r="K203" s="6">
        <v>26.6</v>
      </c>
      <c r="L203" s="6">
        <v>14.56</v>
      </c>
      <c r="M203" s="6">
        <v>26.43</v>
      </c>
      <c r="N203" s="6">
        <v>22.12</v>
      </c>
      <c r="O203" s="6">
        <v>392149.58</v>
      </c>
      <c r="P203" s="6">
        <v>1866139.34</v>
      </c>
      <c r="Q203" s="6">
        <v>1918089.6</v>
      </c>
    </row>
    <row r="204" spans="3:17" x14ac:dyDescent="0.35">
      <c r="C204" t="s">
        <v>61</v>
      </c>
      <c r="I204" s="6">
        <v>33.369999999999997</v>
      </c>
      <c r="J204" s="6">
        <v>24.97</v>
      </c>
      <c r="K204" s="6">
        <v>24.44</v>
      </c>
      <c r="L204" s="6">
        <v>35.03</v>
      </c>
      <c r="M204" s="6">
        <v>19.489999999999998</v>
      </c>
      <c r="N204" s="6">
        <v>14.1</v>
      </c>
      <c r="O204" s="5">
        <v>0</v>
      </c>
      <c r="P204" s="5">
        <v>0</v>
      </c>
      <c r="Q204" s="5">
        <v>0</v>
      </c>
    </row>
    <row r="205" spans="3:17" x14ac:dyDescent="0.35">
      <c r="C205" t="s">
        <v>64</v>
      </c>
      <c r="I205" s="6">
        <v>3.23</v>
      </c>
      <c r="J205" s="6">
        <v>3.13</v>
      </c>
      <c r="K205" s="6">
        <v>3.2</v>
      </c>
      <c r="L205" s="6">
        <v>3.27</v>
      </c>
      <c r="M205" s="5">
        <v>3</v>
      </c>
      <c r="N205" s="5">
        <v>2</v>
      </c>
      <c r="O205" s="5">
        <v>0</v>
      </c>
      <c r="P205" s="5">
        <v>0</v>
      </c>
      <c r="Q205" s="5">
        <v>0</v>
      </c>
    </row>
    <row r="206" spans="3:17" x14ac:dyDescent="0.35">
      <c r="C206" t="s">
        <v>196</v>
      </c>
      <c r="I206" s="5">
        <v>217530000000</v>
      </c>
      <c r="J206" s="5">
        <v>264390000000</v>
      </c>
      <c r="K206" s="5">
        <v>277630000000</v>
      </c>
      <c r="L206" s="5">
        <v>174260000000</v>
      </c>
      <c r="M206" s="6">
        <v>262290000000.00003</v>
      </c>
      <c r="N206" s="5">
        <v>240800000000</v>
      </c>
      <c r="O206" s="5">
        <v>183720000000</v>
      </c>
      <c r="P206" s="5">
        <v>110860000000</v>
      </c>
    </row>
    <row r="207" spans="3:17" x14ac:dyDescent="0.35">
      <c r="C207" t="s">
        <v>197</v>
      </c>
      <c r="I207" s="6">
        <v>0.10220000000000001</v>
      </c>
      <c r="J207" s="6">
        <v>0.13689999999999999</v>
      </c>
      <c r="K207" s="6">
        <v>0.15539999999999998</v>
      </c>
      <c r="L207" s="6">
        <v>8.48E-2</v>
      </c>
      <c r="M207" s="6">
        <v>0.1777</v>
      </c>
      <c r="N207" s="6">
        <v>0.15460000000000002</v>
      </c>
      <c r="O207" s="6">
        <v>0.1434</v>
      </c>
      <c r="P207" s="6">
        <v>0.10580000000000001</v>
      </c>
      <c r="Q207" s="6">
        <v>0.1186</v>
      </c>
    </row>
    <row r="208" spans="3:17" x14ac:dyDescent="0.35">
      <c r="C208" t="s">
        <v>198</v>
      </c>
      <c r="I208" s="6">
        <v>0.12520000000000001</v>
      </c>
      <c r="J208" s="6">
        <v>0.17180000000000001</v>
      </c>
      <c r="K208" s="6">
        <v>0.19420000000000001</v>
      </c>
      <c r="L208" s="6">
        <v>0.12189999999999999</v>
      </c>
      <c r="M208" s="6">
        <v>0.23629999999999998</v>
      </c>
      <c r="N208" s="6">
        <v>0.2354</v>
      </c>
      <c r="O208" s="6">
        <v>0.26819999999999999</v>
      </c>
      <c r="P208" s="6">
        <v>0.21390000000000001</v>
      </c>
      <c r="Q208" s="6">
        <v>0.254</v>
      </c>
    </row>
    <row r="209" spans="3:17" x14ac:dyDescent="0.35">
      <c r="C209" t="s">
        <v>199</v>
      </c>
      <c r="I209" s="6">
        <v>0.16190000000000002</v>
      </c>
      <c r="J209" s="6">
        <v>0.221</v>
      </c>
      <c r="K209" s="6">
        <v>0.2606</v>
      </c>
      <c r="L209" s="6">
        <v>0.16930000000000001</v>
      </c>
      <c r="M209" s="6">
        <v>0.29799999999999999</v>
      </c>
      <c r="N209" s="6">
        <v>0.34450000000000003</v>
      </c>
      <c r="O209" s="6">
        <v>0.40460000000000002</v>
      </c>
      <c r="P209" s="6">
        <v>0.33340000000000003</v>
      </c>
      <c r="Q209" s="6">
        <v>0.74209999999999998</v>
      </c>
    </row>
    <row r="210" spans="3:17" x14ac:dyDescent="0.35">
      <c r="C210" t="s">
        <v>200</v>
      </c>
      <c r="I210" s="6">
        <v>24.06</v>
      </c>
      <c r="J210" s="6">
        <v>28.15</v>
      </c>
      <c r="K210" s="6">
        <v>17.64</v>
      </c>
      <c r="L210" s="6">
        <v>9.33</v>
      </c>
      <c r="M210" s="6">
        <v>14.89</v>
      </c>
      <c r="N210" s="6">
        <v>10.46</v>
      </c>
      <c r="O210" s="6">
        <v>9.35</v>
      </c>
      <c r="P210" s="6">
        <v>6.34</v>
      </c>
      <c r="Q210" s="6">
        <v>4.99</v>
      </c>
    </row>
    <row r="211" spans="3:17" x14ac:dyDescent="0.35">
      <c r="C211" t="s">
        <v>58</v>
      </c>
      <c r="I211" s="6">
        <v>4.18</v>
      </c>
      <c r="J211" s="6">
        <v>4.29</v>
      </c>
      <c r="K211" s="6">
        <v>4.75</v>
      </c>
      <c r="L211" s="6">
        <v>4.2699999999999996</v>
      </c>
      <c r="M211" s="6">
        <v>4.6100000000000003</v>
      </c>
      <c r="N211" s="6">
        <v>3.32</v>
      </c>
      <c r="O211" s="5">
        <v>0</v>
      </c>
      <c r="P211" s="5">
        <v>0</v>
      </c>
      <c r="Q211" s="5">
        <v>0</v>
      </c>
    </row>
    <row r="212" spans="3:17" x14ac:dyDescent="0.35">
      <c r="C212" t="s">
        <v>55</v>
      </c>
      <c r="I212" s="6">
        <v>162.80000000000001</v>
      </c>
      <c r="J212" s="6">
        <v>152.63999999999999</v>
      </c>
      <c r="K212" s="6">
        <v>136.96</v>
      </c>
      <c r="L212" s="6">
        <v>119.41</v>
      </c>
      <c r="M212" s="6">
        <v>111.83</v>
      </c>
      <c r="N212" s="6">
        <v>93.95</v>
      </c>
      <c r="O212" s="6">
        <v>1462061.8</v>
      </c>
      <c r="P212" s="6">
        <v>8722880.8599999994</v>
      </c>
      <c r="Q212" s="6">
        <v>7550886.5899999999</v>
      </c>
    </row>
    <row r="213" spans="3:17" x14ac:dyDescent="0.35">
      <c r="C213" t="s">
        <v>201</v>
      </c>
      <c r="I213" s="6">
        <v>4.93</v>
      </c>
      <c r="J213" s="6">
        <v>5.13</v>
      </c>
      <c r="K213" s="6">
        <v>5.81</v>
      </c>
      <c r="L213" s="6">
        <v>5.42</v>
      </c>
      <c r="M213" s="6">
        <v>5.17</v>
      </c>
      <c r="N213" s="6">
        <v>3.83</v>
      </c>
      <c r="O213" s="5">
        <v>0</v>
      </c>
      <c r="P213" s="5">
        <v>0</v>
      </c>
      <c r="Q213" s="5">
        <v>0</v>
      </c>
    </row>
    <row r="214" spans="3:17" x14ac:dyDescent="0.35">
      <c r="C214" t="s">
        <v>202</v>
      </c>
      <c r="I214" s="6">
        <v>137.80000000000001</v>
      </c>
      <c r="J214" s="6">
        <v>127.63</v>
      </c>
      <c r="K214" s="6">
        <v>111.87</v>
      </c>
      <c r="L214" s="6">
        <v>94.15</v>
      </c>
      <c r="M214" s="6">
        <v>99.52</v>
      </c>
      <c r="N214" s="6">
        <v>81.489999999999995</v>
      </c>
      <c r="O214" s="6">
        <v>1286623.21</v>
      </c>
      <c r="P214" s="6">
        <v>8722880.8599999994</v>
      </c>
      <c r="Q214" s="6">
        <v>7550886.5899999999</v>
      </c>
    </row>
    <row r="215" spans="3:17" x14ac:dyDescent="0.35">
      <c r="C215" t="s">
        <v>203</v>
      </c>
      <c r="I215" s="5">
        <v>20000000000</v>
      </c>
      <c r="J215" s="5">
        <v>56000000000</v>
      </c>
      <c r="K215" s="5">
        <v>22000000000</v>
      </c>
      <c r="L215" s="5">
        <v>84000000000</v>
      </c>
      <c r="M215" s="5">
        <v>78000000000</v>
      </c>
      <c r="N215" s="5">
        <v>147000000000</v>
      </c>
      <c r="O215" s="5">
        <v>150000000000</v>
      </c>
      <c r="P215" s="5">
        <v>185000000000</v>
      </c>
      <c r="Q215" s="5">
        <v>197000000000</v>
      </c>
    </row>
    <row r="216" spans="3:17" x14ac:dyDescent="0.35">
      <c r="C216" t="s">
        <v>204</v>
      </c>
      <c r="I216" s="5">
        <v>65000000000</v>
      </c>
      <c r="J216" s="5">
        <v>74000000000</v>
      </c>
      <c r="K216" s="5">
        <v>48000000000</v>
      </c>
      <c r="L216" s="5">
        <v>57000000000</v>
      </c>
      <c r="M216" s="5">
        <v>67000000000</v>
      </c>
      <c r="N216" s="5">
        <v>78000000000</v>
      </c>
      <c r="O216" s="5">
        <v>85000000000</v>
      </c>
      <c r="P216" s="5">
        <v>8000000000</v>
      </c>
      <c r="Q216" s="5">
        <v>7000000000</v>
      </c>
    </row>
    <row r="217" spans="3:17" x14ac:dyDescent="0.35">
      <c r="C217" t="s">
        <v>25</v>
      </c>
      <c r="I217" s="5">
        <v>85000000000</v>
      </c>
      <c r="J217" s="5">
        <v>129000000000</v>
      </c>
      <c r="K217" s="5">
        <v>71000000000</v>
      </c>
      <c r="L217" s="5">
        <v>141000000000</v>
      </c>
      <c r="M217" s="5">
        <v>145000000000</v>
      </c>
      <c r="N217" s="5">
        <v>225000000000</v>
      </c>
      <c r="O217" s="5">
        <v>235000000000</v>
      </c>
      <c r="P217" s="5">
        <v>193000000000</v>
      </c>
      <c r="Q217" s="5">
        <v>204000000000</v>
      </c>
    </row>
    <row r="218" spans="3:17" x14ac:dyDescent="0.35">
      <c r="C218" t="s">
        <v>22</v>
      </c>
      <c r="I218" s="5">
        <v>46000000000</v>
      </c>
      <c r="J218" s="5">
        <v>127000000000</v>
      </c>
      <c r="K218" s="5">
        <v>63000000000</v>
      </c>
      <c r="L218" s="5">
        <v>136000000000</v>
      </c>
      <c r="M218" s="5">
        <v>141000000000</v>
      </c>
      <c r="N218" s="5">
        <v>156000000000</v>
      </c>
      <c r="O218" s="5">
        <v>233000000000</v>
      </c>
      <c r="P218" s="5">
        <v>169000000000</v>
      </c>
      <c r="Q218" s="5">
        <v>200000000000</v>
      </c>
    </row>
    <row r="219" spans="3:17" x14ac:dyDescent="0.35">
      <c r="C219" t="s">
        <v>205</v>
      </c>
      <c r="I219" s="5">
        <v>573000000000</v>
      </c>
      <c r="J219" s="5">
        <v>504000000000</v>
      </c>
      <c r="K219" s="5">
        <v>441000000000</v>
      </c>
      <c r="L219" s="5">
        <v>385000000000</v>
      </c>
      <c r="M219" s="5">
        <v>399000000000</v>
      </c>
      <c r="N219" s="5">
        <v>290000000000</v>
      </c>
      <c r="O219" s="5">
        <v>127000000000</v>
      </c>
      <c r="P219" s="5">
        <v>74000000000</v>
      </c>
      <c r="Q219" s="5">
        <v>94000000000</v>
      </c>
    </row>
    <row r="220" spans="3:17" x14ac:dyDescent="0.35">
      <c r="C220" t="s">
        <v>206</v>
      </c>
      <c r="I220" s="5">
        <v>185000000000</v>
      </c>
      <c r="J220" s="5">
        <v>144000000000</v>
      </c>
      <c r="K220" s="5">
        <v>238000000000</v>
      </c>
      <c r="L220" s="5">
        <v>119000000000</v>
      </c>
      <c r="M220" s="5">
        <v>110000000000</v>
      </c>
      <c r="N220" s="5">
        <v>109000000000</v>
      </c>
      <c r="O220" s="5">
        <v>90000000000</v>
      </c>
      <c r="P220" s="5">
        <v>31000000000</v>
      </c>
      <c r="Q220" s="5">
        <v>105000000000</v>
      </c>
    </row>
    <row r="221" spans="3:17" x14ac:dyDescent="0.35">
      <c r="C221" t="s">
        <v>207</v>
      </c>
    </row>
    <row r="222" spans="3:17" x14ac:dyDescent="0.35">
      <c r="C222" t="s">
        <v>14</v>
      </c>
      <c r="I222" s="5">
        <v>185000000000</v>
      </c>
      <c r="J222" s="5">
        <v>144000000000</v>
      </c>
      <c r="K222" s="5">
        <v>238000000000</v>
      </c>
      <c r="L222" s="5">
        <v>119000000000</v>
      </c>
      <c r="M222" s="5">
        <v>110000000000</v>
      </c>
      <c r="N222" s="5">
        <v>109000000000</v>
      </c>
      <c r="O222" s="5">
        <v>90000000000</v>
      </c>
      <c r="P222" s="5">
        <v>31000000000</v>
      </c>
      <c r="Q222" s="5">
        <v>105000000000</v>
      </c>
    </row>
    <row r="223" spans="3:17" x14ac:dyDescent="0.35">
      <c r="C223" t="s">
        <v>16</v>
      </c>
      <c r="I223" s="6">
        <v>27.62</v>
      </c>
      <c r="J223" s="6">
        <v>21.5</v>
      </c>
      <c r="K223" s="6">
        <v>35.520000000000003</v>
      </c>
      <c r="L223" s="6">
        <v>17.73</v>
      </c>
      <c r="M223" s="6">
        <v>16.43</v>
      </c>
      <c r="N223" s="6">
        <v>16.22</v>
      </c>
      <c r="O223" s="6">
        <v>315161.69</v>
      </c>
      <c r="P223" s="6">
        <v>883331.08</v>
      </c>
      <c r="Q223" s="6">
        <v>2997496.94</v>
      </c>
    </row>
    <row r="225" spans="2:17" x14ac:dyDescent="0.35">
      <c r="B225" t="s">
        <v>208</v>
      </c>
      <c r="C225" t="s">
        <v>209</v>
      </c>
      <c r="D225" s="5">
        <v>26000000000</v>
      </c>
      <c r="E225" s="5">
        <v>18000000000</v>
      </c>
      <c r="F225" s="5">
        <v>38000000000</v>
      </c>
      <c r="G225" s="5">
        <v>43000000000</v>
      </c>
      <c r="H225" s="5">
        <v>105000000000</v>
      </c>
      <c r="I225" s="5">
        <v>137000000000</v>
      </c>
      <c r="J225" s="5">
        <v>176000000000</v>
      </c>
      <c r="K225" s="5">
        <v>178000000000</v>
      </c>
      <c r="L225" s="5">
        <v>98000000000</v>
      </c>
      <c r="M225" s="5">
        <v>177000000000</v>
      </c>
      <c r="N225" s="5">
        <v>148000000000</v>
      </c>
      <c r="O225" s="5">
        <v>112000000000</v>
      </c>
      <c r="P225" s="5">
        <v>65000000000</v>
      </c>
      <c r="Q225" s="5">
        <v>67000000000</v>
      </c>
    </row>
    <row r="226" spans="2:17" x14ac:dyDescent="0.35">
      <c r="C226" t="s">
        <v>210</v>
      </c>
      <c r="H226" s="5">
        <v>125000000000</v>
      </c>
      <c r="I226" s="5">
        <v>137000000000</v>
      </c>
      <c r="J226" s="5">
        <v>176000000000</v>
      </c>
      <c r="K226" s="5">
        <v>178000000000</v>
      </c>
      <c r="L226" s="5">
        <v>98000000000</v>
      </c>
      <c r="M226" s="5">
        <v>177000000000</v>
      </c>
      <c r="N226" s="5">
        <v>148000000000</v>
      </c>
    </row>
    <row r="227" spans="2:17" x14ac:dyDescent="0.35">
      <c r="C227" t="s">
        <v>344</v>
      </c>
      <c r="H227" s="5">
        <v>8</v>
      </c>
      <c r="I227" s="5">
        <v>8</v>
      </c>
      <c r="J227" s="6">
        <v>10.5</v>
      </c>
      <c r="K227" s="6">
        <v>10.5</v>
      </c>
      <c r="L227" s="6">
        <v>5.5</v>
      </c>
      <c r="M227" s="6">
        <v>10.5</v>
      </c>
      <c r="N227" s="5">
        <v>5</v>
      </c>
    </row>
    <row r="228" spans="2:17" x14ac:dyDescent="0.35">
      <c r="C228" t="s">
        <v>66</v>
      </c>
      <c r="H228" s="6">
        <v>0.51039999999999996</v>
      </c>
      <c r="I228" s="6">
        <v>0.39250000000000002</v>
      </c>
      <c r="J228" s="6">
        <v>0.40029999999999999</v>
      </c>
      <c r="K228" s="6">
        <v>0.3947</v>
      </c>
      <c r="L228" s="6">
        <v>0.37790000000000001</v>
      </c>
      <c r="M228" s="6">
        <v>0.39729999999999999</v>
      </c>
      <c r="N228" s="6">
        <v>0.2261</v>
      </c>
    </row>
    <row r="229" spans="2:17" x14ac:dyDescent="0.35">
      <c r="C229" t="s">
        <v>345</v>
      </c>
      <c r="H229" s="6">
        <v>1.34E-2</v>
      </c>
      <c r="I229" s="6">
        <v>1.26E-2</v>
      </c>
      <c r="J229" s="6">
        <v>1.6799999999999999E-2</v>
      </c>
      <c r="K229" s="6">
        <v>1.6399999999999998E-2</v>
      </c>
      <c r="L229" s="6">
        <v>1.06E-2</v>
      </c>
      <c r="M229" s="6">
        <v>2.0199999999999999E-2</v>
      </c>
      <c r="N229" s="6">
        <v>1.3999999999999999E-2</v>
      </c>
    </row>
    <row r="230" spans="2:17" x14ac:dyDescent="0.35">
      <c r="C230" t="s">
        <v>46</v>
      </c>
      <c r="D230" s="6">
        <v>3.92</v>
      </c>
      <c r="E230" s="6">
        <v>2.62</v>
      </c>
      <c r="F230" s="6">
        <v>5.72</v>
      </c>
      <c r="G230" s="6">
        <v>6.36</v>
      </c>
      <c r="H230" s="6">
        <v>15.68</v>
      </c>
      <c r="I230" s="6">
        <v>20.38</v>
      </c>
      <c r="J230" s="6">
        <v>26.23</v>
      </c>
      <c r="K230" s="6">
        <v>26.6</v>
      </c>
      <c r="L230" s="6">
        <v>14.56</v>
      </c>
      <c r="M230" s="6">
        <v>26.43</v>
      </c>
      <c r="N230" s="6">
        <v>22.12</v>
      </c>
      <c r="O230" s="6">
        <v>16.66</v>
      </c>
      <c r="P230" s="6">
        <v>9.74</v>
      </c>
      <c r="Q230" s="6">
        <v>10.01</v>
      </c>
    </row>
    <row r="231" spans="2:17" x14ac:dyDescent="0.35">
      <c r="C231" t="s">
        <v>211</v>
      </c>
      <c r="H231" s="6">
        <v>18.63</v>
      </c>
      <c r="I231" s="6">
        <v>20.38</v>
      </c>
      <c r="J231" s="6">
        <v>26.23</v>
      </c>
      <c r="K231" s="6">
        <v>26.6</v>
      </c>
      <c r="L231" s="6">
        <v>14.56</v>
      </c>
      <c r="M231" s="6">
        <v>26.43</v>
      </c>
      <c r="N231" s="6">
        <v>22.12</v>
      </c>
    </row>
    <row r="232" spans="2:17" x14ac:dyDescent="0.35">
      <c r="C232" t="s">
        <v>68</v>
      </c>
      <c r="H232" s="5">
        <v>8</v>
      </c>
      <c r="I232" s="5">
        <v>8</v>
      </c>
      <c r="J232" s="6">
        <v>10.5</v>
      </c>
      <c r="K232" s="6">
        <v>10.5</v>
      </c>
      <c r="L232" s="6">
        <v>5.5</v>
      </c>
      <c r="M232" s="6">
        <v>10.5</v>
      </c>
      <c r="N232" s="5">
        <v>5</v>
      </c>
    </row>
    <row r="233" spans="2:17" x14ac:dyDescent="0.35">
      <c r="C233" t="s">
        <v>346</v>
      </c>
      <c r="H233" s="6">
        <v>0.51039999999999996</v>
      </c>
      <c r="I233" s="6">
        <v>0.39250000000000002</v>
      </c>
      <c r="J233" s="6">
        <v>0.40029999999999999</v>
      </c>
      <c r="K233" s="6">
        <v>0.3947</v>
      </c>
      <c r="L233" s="6">
        <v>0.37790000000000001</v>
      </c>
      <c r="M233" s="6">
        <v>0.39729999999999999</v>
      </c>
      <c r="N233" s="6">
        <v>0.2261</v>
      </c>
    </row>
    <row r="234" spans="2:17" x14ac:dyDescent="0.35">
      <c r="C234" t="s">
        <v>347</v>
      </c>
      <c r="H234" s="6">
        <v>1.34E-2</v>
      </c>
      <c r="I234" s="6">
        <v>1.26E-2</v>
      </c>
      <c r="J234" s="6">
        <v>1.6799999999999999E-2</v>
      </c>
      <c r="K234" s="6">
        <v>1.6399999999999998E-2</v>
      </c>
      <c r="L234" s="6">
        <v>1.06E-2</v>
      </c>
      <c r="M234" s="6">
        <v>2.0199999999999999E-2</v>
      </c>
      <c r="N234" s="6">
        <v>1.3999999999999999E-2</v>
      </c>
    </row>
    <row r="235" spans="2:17" x14ac:dyDescent="0.35">
      <c r="C235" t="s">
        <v>212</v>
      </c>
      <c r="D235" s="5">
        <v>363000000000</v>
      </c>
      <c r="E235" s="5">
        <v>382000000000</v>
      </c>
      <c r="F235" s="5">
        <v>352000000000</v>
      </c>
      <c r="G235" s="5">
        <v>352000000000</v>
      </c>
      <c r="H235" s="5">
        <v>1452000000000</v>
      </c>
      <c r="I235" s="5">
        <v>1411000000000</v>
      </c>
      <c r="J235" s="5">
        <v>1404000000000</v>
      </c>
      <c r="K235" s="5">
        <v>1362000000000</v>
      </c>
      <c r="L235" s="5">
        <v>1046000000000</v>
      </c>
      <c r="M235" s="5">
        <v>1153000000000</v>
      </c>
      <c r="N235" s="5">
        <v>1046000000000</v>
      </c>
      <c r="O235" s="5">
        <v>798000000000</v>
      </c>
      <c r="P235" s="5">
        <v>595000000000</v>
      </c>
      <c r="Q235" s="5">
        <v>524000000000</v>
      </c>
    </row>
    <row r="236" spans="2:17" x14ac:dyDescent="0.35">
      <c r="C236" t="s">
        <v>213</v>
      </c>
      <c r="H236" s="5">
        <v>1449000000000</v>
      </c>
      <c r="I236" s="5">
        <v>1411000000000</v>
      </c>
      <c r="J236" s="5">
        <v>1404000000000</v>
      </c>
      <c r="K236" s="5">
        <v>1362000000000</v>
      </c>
      <c r="L236" s="5">
        <v>1046000000000</v>
      </c>
      <c r="M236" s="5">
        <v>1153000000000</v>
      </c>
      <c r="N236" s="5">
        <v>1046000000000</v>
      </c>
    </row>
    <row r="237" spans="2:17" x14ac:dyDescent="0.35">
      <c r="C237" t="s">
        <v>348</v>
      </c>
      <c r="H237" s="5">
        <v>8</v>
      </c>
      <c r="I237" s="5">
        <v>8</v>
      </c>
      <c r="J237" s="6">
        <v>10.5</v>
      </c>
      <c r="K237" s="6">
        <v>10.5</v>
      </c>
      <c r="L237" s="6">
        <v>5.5</v>
      </c>
      <c r="M237" s="6">
        <v>10.5</v>
      </c>
      <c r="N237" s="5">
        <v>5</v>
      </c>
    </row>
    <row r="238" spans="2:17" x14ac:dyDescent="0.35">
      <c r="C238" t="s">
        <v>349</v>
      </c>
      <c r="H238" s="6">
        <v>0.51039999999999996</v>
      </c>
      <c r="I238" s="6">
        <v>0.39250000000000002</v>
      </c>
      <c r="J238" s="6">
        <v>0.40029999999999999</v>
      </c>
      <c r="K238" s="6">
        <v>0.3947</v>
      </c>
      <c r="L238" s="6">
        <v>0.37790000000000001</v>
      </c>
      <c r="M238" s="6">
        <v>0.39729999999999999</v>
      </c>
      <c r="N238" s="6">
        <v>0.2261</v>
      </c>
    </row>
    <row r="239" spans="2:17" x14ac:dyDescent="0.35">
      <c r="C239" t="s">
        <v>350</v>
      </c>
      <c r="H239" s="6">
        <v>1.34E-2</v>
      </c>
      <c r="I239" s="6">
        <v>1.26E-2</v>
      </c>
      <c r="J239" s="6">
        <v>1.6799999999999999E-2</v>
      </c>
      <c r="K239" s="6">
        <v>1.6399999999999998E-2</v>
      </c>
      <c r="L239" s="6">
        <v>1.06E-2</v>
      </c>
      <c r="M239" s="6">
        <v>2.0199999999999999E-2</v>
      </c>
      <c r="N239" s="6">
        <v>1.3999999999999999E-2</v>
      </c>
    </row>
    <row r="240" spans="2:17" x14ac:dyDescent="0.35">
      <c r="C240" t="s">
        <v>214</v>
      </c>
      <c r="I240" s="6">
        <v>37.96</v>
      </c>
    </row>
    <row r="241" spans="3:9" x14ac:dyDescent="0.35">
      <c r="C241" t="s">
        <v>215</v>
      </c>
      <c r="I241" s="6">
        <v>31.94</v>
      </c>
    </row>
    <row r="242" spans="3:9" x14ac:dyDescent="0.35">
      <c r="C242" t="s">
        <v>216</v>
      </c>
      <c r="I242" s="6">
        <v>7.42</v>
      </c>
    </row>
    <row r="243" spans="3:9" x14ac:dyDescent="0.35">
      <c r="C243" t="s">
        <v>217</v>
      </c>
      <c r="I243" s="6">
        <v>3.1300000000000001E-2</v>
      </c>
    </row>
    <row r="244" spans="3:9" x14ac:dyDescent="0.35">
      <c r="C244" t="s">
        <v>218</v>
      </c>
      <c r="I244" s="6">
        <v>2.75</v>
      </c>
    </row>
    <row r="245" spans="3:9" x14ac:dyDescent="0.35">
      <c r="C245" t="s">
        <v>219</v>
      </c>
      <c r="I245" s="6">
        <v>3.57</v>
      </c>
    </row>
    <row r="246" spans="3:9" x14ac:dyDescent="0.35">
      <c r="C246" t="s">
        <v>220</v>
      </c>
      <c r="I246" s="6">
        <v>23.19</v>
      </c>
    </row>
    <row r="247" spans="3:9" x14ac:dyDescent="0.35">
      <c r="C247" t="s">
        <v>221</v>
      </c>
      <c r="I247" s="6">
        <v>23.19</v>
      </c>
    </row>
    <row r="248" spans="3:9" x14ac:dyDescent="0.35">
      <c r="C248" t="s">
        <v>222</v>
      </c>
      <c r="I248" s="6">
        <v>23.55</v>
      </c>
    </row>
    <row r="249" spans="3:9" x14ac:dyDescent="0.35">
      <c r="C249" t="s">
        <v>223</v>
      </c>
      <c r="I249" s="6">
        <v>19.96</v>
      </c>
    </row>
    <row r="250" spans="3:9" x14ac:dyDescent="0.35">
      <c r="C250" t="s">
        <v>325</v>
      </c>
      <c r="I250" s="6">
        <v>-1.43</v>
      </c>
    </row>
    <row r="251" spans="3:9" x14ac:dyDescent="0.35">
      <c r="C251" t="s">
        <v>326</v>
      </c>
      <c r="I251" s="6">
        <v>2.69</v>
      </c>
    </row>
    <row r="252" spans="3:9" x14ac:dyDescent="0.35">
      <c r="C252" t="s">
        <v>224</v>
      </c>
      <c r="I252" s="6">
        <v>18.63</v>
      </c>
    </row>
    <row r="253" spans="3:9" x14ac:dyDescent="0.35">
      <c r="C253" t="s">
        <v>225</v>
      </c>
      <c r="I253" s="6">
        <v>15.68</v>
      </c>
    </row>
    <row r="254" spans="3:9" x14ac:dyDescent="0.35">
      <c r="C254" t="s">
        <v>226</v>
      </c>
      <c r="I254" s="6">
        <v>216.05</v>
      </c>
    </row>
    <row r="255" spans="3:9" x14ac:dyDescent="0.35">
      <c r="C255" t="s">
        <v>227</v>
      </c>
      <c r="D255" s="6">
        <v>7.63</v>
      </c>
    </row>
    <row r="256" spans="3:9" x14ac:dyDescent="0.35">
      <c r="C256" t="s">
        <v>228</v>
      </c>
      <c r="I256" s="6">
        <v>166.66</v>
      </c>
    </row>
    <row r="257" spans="3:9" x14ac:dyDescent="0.35">
      <c r="C257" t="s">
        <v>229</v>
      </c>
      <c r="I257" s="6">
        <v>25.66</v>
      </c>
    </row>
    <row r="258" spans="3:9" x14ac:dyDescent="0.35">
      <c r="C258" t="s">
        <v>230</v>
      </c>
      <c r="D258" s="6">
        <v>5.29</v>
      </c>
    </row>
    <row r="259" spans="3:9" x14ac:dyDescent="0.35">
      <c r="C259" t="s">
        <v>231</v>
      </c>
      <c r="D259" s="6">
        <v>3.08</v>
      </c>
    </row>
    <row r="260" spans="3:9" x14ac:dyDescent="0.35">
      <c r="C260" t="s">
        <v>232</v>
      </c>
      <c r="D260" s="6">
        <v>7.0000000000000007E-2</v>
      </c>
    </row>
    <row r="261" spans="3:9" x14ac:dyDescent="0.35">
      <c r="C261" t="s">
        <v>233</v>
      </c>
      <c r="D261" s="6">
        <v>0.05</v>
      </c>
    </row>
    <row r="262" spans="3:9" x14ac:dyDescent="0.35">
      <c r="C262" t="s">
        <v>234</v>
      </c>
      <c r="D262" s="6">
        <v>0.21</v>
      </c>
    </row>
    <row r="263" spans="3:9" x14ac:dyDescent="0.35">
      <c r="C263" t="s">
        <v>235</v>
      </c>
      <c r="D263" s="6">
        <v>0.06</v>
      </c>
    </row>
    <row r="264" spans="3:9" x14ac:dyDescent="0.35">
      <c r="C264" t="s">
        <v>236</v>
      </c>
      <c r="D264" s="6">
        <v>1.21</v>
      </c>
    </row>
    <row r="265" spans="3:9" x14ac:dyDescent="0.35">
      <c r="C265" t="s">
        <v>237</v>
      </c>
      <c r="I265" s="6">
        <v>24.86</v>
      </c>
    </row>
    <row r="266" spans="3:9" x14ac:dyDescent="0.35">
      <c r="C266" t="s">
        <v>12</v>
      </c>
      <c r="D266" s="5">
        <v>28000000000</v>
      </c>
    </row>
    <row r="267" spans="3:9" x14ac:dyDescent="0.35">
      <c r="C267" t="s">
        <v>238</v>
      </c>
      <c r="I267" s="6">
        <v>10.55</v>
      </c>
    </row>
    <row r="268" spans="3:9" x14ac:dyDescent="0.35">
      <c r="C268" t="s">
        <v>239</v>
      </c>
      <c r="I268" s="6">
        <v>9.2399999999999996E-2</v>
      </c>
    </row>
    <row r="269" spans="3:9" x14ac:dyDescent="0.35">
      <c r="C269" t="s">
        <v>240</v>
      </c>
      <c r="I269" s="6">
        <v>0.1118</v>
      </c>
    </row>
    <row r="270" spans="3:9" x14ac:dyDescent="0.35">
      <c r="C270" t="s">
        <v>241</v>
      </c>
      <c r="I270" s="6">
        <v>0.14199999999999999</v>
      </c>
    </row>
    <row r="271" spans="3:9" x14ac:dyDescent="0.35">
      <c r="C271" t="s">
        <v>242</v>
      </c>
      <c r="I271" s="6">
        <v>0.11070000000000001</v>
      </c>
    </row>
    <row r="272" spans="3:9" x14ac:dyDescent="0.35">
      <c r="C272" t="s">
        <v>243</v>
      </c>
      <c r="D272" s="6">
        <v>77.319999999999993</v>
      </c>
    </row>
    <row r="273" spans="3:9" x14ac:dyDescent="0.35">
      <c r="C273" t="s">
        <v>244</v>
      </c>
      <c r="D273" s="6">
        <v>170.07</v>
      </c>
    </row>
    <row r="274" spans="3:9" x14ac:dyDescent="0.35">
      <c r="C274" t="s">
        <v>245</v>
      </c>
      <c r="D274" s="6">
        <v>34.96</v>
      </c>
    </row>
    <row r="275" spans="3:9" x14ac:dyDescent="0.35">
      <c r="C275" t="s">
        <v>246</v>
      </c>
      <c r="D275" s="6">
        <v>212.43</v>
      </c>
    </row>
    <row r="276" spans="3:9" x14ac:dyDescent="0.35">
      <c r="C276" t="s">
        <v>247</v>
      </c>
      <c r="D276" s="6">
        <v>1.18</v>
      </c>
    </row>
    <row r="277" spans="3:9" x14ac:dyDescent="0.35">
      <c r="C277" t="s">
        <v>248</v>
      </c>
      <c r="I277" s="6">
        <v>1.08</v>
      </c>
    </row>
    <row r="278" spans="3:9" x14ac:dyDescent="0.35">
      <c r="C278" t="s">
        <v>249</v>
      </c>
      <c r="I278" s="6">
        <v>2.02</v>
      </c>
    </row>
    <row r="279" spans="3:9" x14ac:dyDescent="0.35">
      <c r="C279" t="s">
        <v>42</v>
      </c>
      <c r="I279" s="5">
        <v>3991000000000</v>
      </c>
    </row>
    <row r="280" spans="3:9" x14ac:dyDescent="0.35">
      <c r="C280" t="s">
        <v>250</v>
      </c>
      <c r="I280" s="5">
        <v>4019000000000</v>
      </c>
    </row>
    <row r="281" spans="3:9" x14ac:dyDescent="0.35">
      <c r="C281" t="s">
        <v>251</v>
      </c>
      <c r="I281" s="5">
        <v>6710000000</v>
      </c>
    </row>
    <row r="282" spans="3:9" x14ac:dyDescent="0.35">
      <c r="C282" t="s">
        <v>252</v>
      </c>
      <c r="I282" s="6">
        <v>0.14649999999999999</v>
      </c>
    </row>
    <row r="283" spans="3:9" x14ac:dyDescent="0.35">
      <c r="C283" t="s">
        <v>253</v>
      </c>
      <c r="D283" s="6">
        <v>0.5252</v>
      </c>
    </row>
    <row r="284" spans="3:9" x14ac:dyDescent="0.35">
      <c r="C284" t="s">
        <v>254</v>
      </c>
      <c r="D284" s="6">
        <v>9.3599999999999989E-2</v>
      </c>
    </row>
    <row r="285" spans="3:9" x14ac:dyDescent="0.35">
      <c r="C285" t="s">
        <v>255</v>
      </c>
      <c r="D285" s="6">
        <v>7.2400000000000006E-2</v>
      </c>
    </row>
    <row r="286" spans="3:9" x14ac:dyDescent="0.35">
      <c r="C286" t="s">
        <v>256</v>
      </c>
      <c r="D286" s="6">
        <v>0.1188</v>
      </c>
    </row>
    <row r="287" spans="3:9" x14ac:dyDescent="0.35">
      <c r="C287" t="s">
        <v>257</v>
      </c>
      <c r="D287" s="6">
        <v>6.4699999999999994E-2</v>
      </c>
    </row>
    <row r="288" spans="3:9" x14ac:dyDescent="0.35">
      <c r="C288" t="s">
        <v>258</v>
      </c>
      <c r="D288" s="6">
        <v>-0.30940000000000001</v>
      </c>
    </row>
    <row r="289" spans="3:9" x14ac:dyDescent="0.35">
      <c r="C289" t="s">
        <v>351</v>
      </c>
      <c r="I289" s="5">
        <v>5</v>
      </c>
    </row>
    <row r="290" spans="3:9" x14ac:dyDescent="0.35">
      <c r="C290" t="s">
        <v>352</v>
      </c>
      <c r="I290" s="5">
        <v>8</v>
      </c>
    </row>
    <row r="291" spans="3:9" x14ac:dyDescent="0.35">
      <c r="C291" t="s">
        <v>353</v>
      </c>
      <c r="I291" s="6">
        <v>0.51039999999999996</v>
      </c>
    </row>
    <row r="292" spans="3:9" x14ac:dyDescent="0.35">
      <c r="C292" t="s">
        <v>354</v>
      </c>
      <c r="I292" s="6">
        <v>1.34E-2</v>
      </c>
    </row>
    <row r="293" spans="3:9" x14ac:dyDescent="0.35">
      <c r="C293" t="s">
        <v>355</v>
      </c>
      <c r="I293" t="s">
        <v>1481</v>
      </c>
    </row>
    <row r="294" spans="3:9" x14ac:dyDescent="0.35">
      <c r="C294" t="s">
        <v>259</v>
      </c>
      <c r="I294" s="5">
        <v>6</v>
      </c>
    </row>
    <row r="295" spans="3:9" x14ac:dyDescent="0.35">
      <c r="C295" t="s">
        <v>260</v>
      </c>
      <c r="I295" s="6">
        <v>0.7</v>
      </c>
    </row>
    <row r="296" spans="3:9" x14ac:dyDescent="0.35">
      <c r="C296" t="s">
        <v>261</v>
      </c>
      <c r="I296" s="6">
        <v>0.74</v>
      </c>
    </row>
    <row r="297" spans="3:9" x14ac:dyDescent="0.35">
      <c r="C297" t="s">
        <v>262</v>
      </c>
      <c r="I297" s="6">
        <v>0.28999999999999998</v>
      </c>
    </row>
    <row r="298" spans="3:9" x14ac:dyDescent="0.35">
      <c r="C298" t="s">
        <v>263</v>
      </c>
      <c r="I298" s="6">
        <v>0.56000000000000005</v>
      </c>
    </row>
    <row r="299" spans="3:9" x14ac:dyDescent="0.35">
      <c r="C299" t="s">
        <v>264</v>
      </c>
      <c r="I299" s="6">
        <v>0.33</v>
      </c>
    </row>
    <row r="300" spans="3:9" x14ac:dyDescent="0.35">
      <c r="C300" t="s">
        <v>265</v>
      </c>
      <c r="I300" s="6">
        <v>0.18</v>
      </c>
    </row>
    <row r="301" spans="3:9" x14ac:dyDescent="0.35">
      <c r="C301" t="s">
        <v>266</v>
      </c>
      <c r="I301" s="6">
        <v>0.34</v>
      </c>
    </row>
    <row r="302" spans="3:9" x14ac:dyDescent="0.35">
      <c r="C302" t="s">
        <v>267</v>
      </c>
      <c r="I302" s="5">
        <v>1449000000000</v>
      </c>
    </row>
    <row r="303" spans="3:9" x14ac:dyDescent="0.35">
      <c r="C303" t="s">
        <v>268</v>
      </c>
      <c r="I303" s="5">
        <v>800000000000</v>
      </c>
    </row>
    <row r="304" spans="3:9" x14ac:dyDescent="0.35">
      <c r="C304" t="s">
        <v>269</v>
      </c>
      <c r="I304" s="5">
        <v>201000000000</v>
      </c>
    </row>
    <row r="305" spans="3:9" x14ac:dyDescent="0.35">
      <c r="C305" t="s">
        <v>270</v>
      </c>
      <c r="I305" s="5">
        <v>125000000000</v>
      </c>
    </row>
    <row r="306" spans="3:9" x14ac:dyDescent="0.35">
      <c r="C306" t="s">
        <v>271</v>
      </c>
      <c r="D306" s="5">
        <v>51000000000</v>
      </c>
    </row>
    <row r="307" spans="3:9" x14ac:dyDescent="0.35">
      <c r="C307" t="s">
        <v>272</v>
      </c>
      <c r="D307" s="5">
        <v>1353000000000</v>
      </c>
    </row>
    <row r="308" spans="3:9" x14ac:dyDescent="0.35">
      <c r="C308" t="s">
        <v>273</v>
      </c>
      <c r="D308" s="5">
        <v>235000000000</v>
      </c>
    </row>
    <row r="309" spans="3:9" x14ac:dyDescent="0.35">
      <c r="C309" t="s">
        <v>193</v>
      </c>
      <c r="D309" s="5">
        <v>597000000000</v>
      </c>
    </row>
    <row r="310" spans="3:9" x14ac:dyDescent="0.35">
      <c r="C310" t="s">
        <v>192</v>
      </c>
      <c r="I310" s="5">
        <v>1118000000000</v>
      </c>
    </row>
    <row r="311" spans="3:9" x14ac:dyDescent="0.35">
      <c r="C311" t="s">
        <v>191</v>
      </c>
      <c r="D311" s="5">
        <v>61000000000</v>
      </c>
    </row>
    <row r="312" spans="3:9" x14ac:dyDescent="0.35">
      <c r="C312" t="s">
        <v>190</v>
      </c>
      <c r="D312" s="5">
        <v>18000000000</v>
      </c>
    </row>
    <row r="313" spans="3:9" x14ac:dyDescent="0.35">
      <c r="C313" t="s">
        <v>23</v>
      </c>
      <c r="D313" s="5">
        <v>79000000000</v>
      </c>
    </row>
    <row r="314" spans="3:9" x14ac:dyDescent="0.35">
      <c r="C314" t="s">
        <v>20</v>
      </c>
      <c r="D314" s="5">
        <v>28000000000</v>
      </c>
    </row>
    <row r="315" spans="3:9" x14ac:dyDescent="0.35">
      <c r="C315" t="s">
        <v>274</v>
      </c>
      <c r="I315" s="5">
        <v>1118000000000</v>
      </c>
    </row>
    <row r="316" spans="3:9" x14ac:dyDescent="0.35">
      <c r="C316" t="s">
        <v>275</v>
      </c>
      <c r="I316" s="5">
        <v>172000000000</v>
      </c>
    </row>
    <row r="317" spans="3:9" x14ac:dyDescent="0.35">
      <c r="C317" t="s">
        <v>276</v>
      </c>
      <c r="I317" s="5">
        <v>-22000000000</v>
      </c>
    </row>
    <row r="318" spans="3:9" x14ac:dyDescent="0.35">
      <c r="C318" t="s">
        <v>277</v>
      </c>
      <c r="I318" s="5">
        <v>-87000000000</v>
      </c>
    </row>
    <row r="319" spans="3:9" x14ac:dyDescent="0.35">
      <c r="C319" t="s">
        <v>279</v>
      </c>
      <c r="I319" s="5">
        <v>172000000000</v>
      </c>
    </row>
  </sheetData>
  <pageMargins left="0.7" right="0.7" top="0.75" bottom="0.75" header="0.3" footer="0.3"/>
  <ignoredErrors>
    <ignoredError sqref="A1:Q320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296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1482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</row>
    <row r="2" spans="1:16" x14ac:dyDescent="0.35">
      <c r="C2" t="s">
        <v>1483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4">
        <f t="shared" ref="I2:P2" ca="1" si="0">IFERROR(_xlfn.STOCKHISTORY("XIDX:" &amp; $C$1, I1, , 0, 0, 1), "Libur")</f>
        <v>75</v>
      </c>
      <c r="J2" s="2" vm="345">
        <f t="shared" ca="1" si="0"/>
        <v>262</v>
      </c>
      <c r="K2" s="2" vm="346">
        <f t="shared" ca="1" si="0"/>
        <v>410</v>
      </c>
      <c r="L2" s="2" vm="347">
        <f t="shared" ca="1" si="0"/>
        <v>484</v>
      </c>
      <c r="M2" s="2" vm="309">
        <f t="shared" ca="1" si="0"/>
        <v>256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21979561</v>
      </c>
      <c r="H4" s="2">
        <f>IFERROR(SUM(D4:G4)*(4/MAX(1,COUNT(D4:G4))),"")</f>
        <v>87918244</v>
      </c>
      <c r="I4" s="2">
        <f t="shared" ref="I4:P4" si="1">IFERROR(INDEX(I51:I500,MATCH($C$4,$C$51:$C$500,0)),"")</f>
        <v>71834018</v>
      </c>
      <c r="J4" s="2">
        <f t="shared" si="1"/>
        <v>187877008</v>
      </c>
      <c r="K4" s="2">
        <f t="shared" si="1"/>
        <v>190671111</v>
      </c>
      <c r="L4" s="2">
        <f t="shared" si="1"/>
        <v>175769252</v>
      </c>
      <c r="M4" s="2">
        <f t="shared" si="1"/>
        <v>170581115</v>
      </c>
      <c r="N4" s="2">
        <f t="shared" si="1"/>
        <v>142695610</v>
      </c>
      <c r="O4" s="2">
        <f t="shared" si="1"/>
        <v>151099152</v>
      </c>
      <c r="P4" s="2">
        <f t="shared" si="1"/>
        <v>126015678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-13204526</v>
      </c>
      <c r="H5" s="2">
        <f>IFERROR(SUM(D5:G5)*(4/MAX(1,COUNT(D5:G5))),"")</f>
        <v>-52818104</v>
      </c>
      <c r="I5" s="2">
        <f t="shared" ref="I5:P5" si="2">IFERROR(INDEX(I51:I500,MATCH($C$5,$C$51:$C$500,0)),"")</f>
        <v>-122732284</v>
      </c>
      <c r="J5" s="2">
        <f t="shared" si="2"/>
        <v>42910</v>
      </c>
      <c r="K5" s="2">
        <f t="shared" si="2"/>
        <v>7613532</v>
      </c>
      <c r="L5" s="2">
        <f t="shared" si="2"/>
        <v>9376017</v>
      </c>
      <c r="M5" s="2">
        <f t="shared" si="2"/>
        <v>10362113</v>
      </c>
      <c r="N5" s="2">
        <f t="shared" si="2"/>
        <v>5713434</v>
      </c>
      <c r="O5" s="2">
        <f t="shared" si="2"/>
        <v>9485705</v>
      </c>
      <c r="P5" s="2">
        <f t="shared" si="2"/>
        <v>5001979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-74417866</v>
      </c>
      <c r="H6" s="2">
        <f>IFERROR(INDEX(D6:G6,COUNT(D6:G6)),"")</f>
        <v>-74417866</v>
      </c>
      <c r="I6" s="2">
        <f t="shared" ref="I6:P6" si="3">IFERROR(INDEX(I51:I500,MATCH($C$6,$C$51:$C$500,0)),"")</f>
        <v>-36402409</v>
      </c>
      <c r="J6" s="2">
        <f t="shared" si="3"/>
        <v>81325330</v>
      </c>
      <c r="K6" s="2">
        <f t="shared" si="3"/>
        <v>81282420</v>
      </c>
      <c r="L6" s="2">
        <f t="shared" si="3"/>
        <v>73668888</v>
      </c>
      <c r="M6" s="2">
        <f t="shared" si="3"/>
        <v>64784708</v>
      </c>
      <c r="N6" s="2">
        <f t="shared" si="3"/>
        <v>46021208</v>
      </c>
      <c r="O6" s="2">
        <f t="shared" si="3"/>
        <v>40307774</v>
      </c>
      <c r="P6" s="2">
        <f t="shared" si="3"/>
        <v>30822069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2.59</v>
      </c>
      <c r="H7" s="3">
        <f>IFERROR(INDEX(D7:G7,COUNT(D7:G7)),"")</f>
        <v>2.59</v>
      </c>
      <c r="I7" s="3">
        <f t="shared" ref="I7:P7" si="4">IFERROR(INDEX(I51:I500,MATCH($C$7,$C$51:$C$500,0))/1000000000,"")</f>
        <v>2.59</v>
      </c>
      <c r="J7" s="3">
        <f t="shared" si="4"/>
        <v>2.35</v>
      </c>
      <c r="K7" s="3">
        <f t="shared" si="4"/>
        <v>2.35</v>
      </c>
      <c r="L7" s="3">
        <f t="shared" si="4"/>
        <v>2.35</v>
      </c>
      <c r="M7" s="3">
        <f t="shared" si="4"/>
        <v>2.35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308000000000</v>
      </c>
      <c r="H8" s="2">
        <f>IFERROR(INDEX(D8:G8,COUNT(D8:G8)),"")</f>
        <v>308000000000</v>
      </c>
      <c r="I8" s="2">
        <f t="shared" ref="I8:P8" si="5">IFERROR(INDEX(I51:I500,MATCH($C$8,$C$51:$C$500,0)),"")</f>
        <v>-321000000000</v>
      </c>
      <c r="J8" s="2">
        <f t="shared" si="5"/>
        <v>-211000000000</v>
      </c>
      <c r="K8" s="2">
        <f t="shared" si="5"/>
        <v>-113000000000</v>
      </c>
      <c r="L8" s="2">
        <f t="shared" si="5"/>
        <v>31000000000</v>
      </c>
      <c r="M8" s="2">
        <f t="shared" si="5"/>
        <v>15000000000</v>
      </c>
      <c r="N8" s="2">
        <f t="shared" si="5"/>
        <v>-337000000000</v>
      </c>
      <c r="O8" s="2">
        <f t="shared" si="5"/>
        <v>-296000000000</v>
      </c>
      <c r="P8" s="2">
        <f t="shared" si="5"/>
        <v>-388000000000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119.16</v>
      </c>
      <c r="H9" s="3">
        <f>IFERROR(INDEX(D9:G9,COUNT(D9:G9)),"")</f>
        <v>119.16</v>
      </c>
      <c r="I9" s="3">
        <f t="shared" ref="I9:P9" si="6">IFERROR(INDEX(I51:I500,MATCH($C$9,$C$51:$C$500,0)),"")</f>
        <v>-124.02</v>
      </c>
      <c r="J9" s="3">
        <f t="shared" si="6"/>
        <v>-89.56</v>
      </c>
      <c r="K9" s="3">
        <f t="shared" si="6"/>
        <v>-48.15</v>
      </c>
      <c r="L9" s="3">
        <f t="shared" si="6"/>
        <v>13.12</v>
      </c>
      <c r="M9" s="3">
        <f t="shared" si="6"/>
        <v>6.22</v>
      </c>
      <c r="N9" s="3">
        <f t="shared" si="6"/>
        <v>-1684643.15</v>
      </c>
      <c r="O9" s="3">
        <f t="shared" si="6"/>
        <v>-1479042.49</v>
      </c>
      <c r="P9" s="3">
        <f t="shared" si="6"/>
        <v>-1939260.18</v>
      </c>
    </row>
    <row r="10" spans="1:16" x14ac:dyDescent="0.35">
      <c r="C10" t="s">
        <v>17</v>
      </c>
      <c r="D10" s="3" t="str">
        <f ca="1">IFERROR(IF(D9=0,"",D2/D9),"")</f>
        <v/>
      </c>
      <c r="I10" s="3">
        <f t="shared" ref="I10:P10" ca="1" si="7">IFERROR(IF(I9=0,"",I2/I9),"")</f>
        <v>-0.60474117077890666</v>
      </c>
      <c r="J10" s="3">
        <f t="shared" ca="1" si="7"/>
        <v>-2.9254131308619917</v>
      </c>
      <c r="K10" s="3">
        <f t="shared" ca="1" si="7"/>
        <v>-8.5150571131879538</v>
      </c>
      <c r="L10" s="3">
        <f t="shared" ca="1" si="7"/>
        <v>36.890243902439025</v>
      </c>
      <c r="M10" s="3">
        <f t="shared" ca="1" si="7"/>
        <v>41.157556270096464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188703</v>
      </c>
      <c r="H11" s="2">
        <f>IFERROR(INDEX(D11:G11,COUNT(D11:G11)),"")</f>
        <v>188703</v>
      </c>
      <c r="I11" s="2">
        <f t="shared" ref="I11:P11" si="8">IFERROR(INDEX(I51:I500,MATCH($C$11,$C$51:$C$500,0)),"")</f>
        <v>677394</v>
      </c>
      <c r="J11" s="2">
        <f t="shared" si="8"/>
        <v>11506273</v>
      </c>
      <c r="K11" s="2">
        <f t="shared" si="8"/>
        <v>10201831</v>
      </c>
      <c r="L11" s="2">
        <f t="shared" si="8"/>
        <v>2802435</v>
      </c>
      <c r="M11" s="2">
        <f t="shared" si="8"/>
        <v>3262704</v>
      </c>
      <c r="N11" s="2">
        <f t="shared" si="8"/>
        <v>4580405</v>
      </c>
      <c r="O11" s="2">
        <f t="shared" si="8"/>
        <v>4765718</v>
      </c>
      <c r="P11" s="2">
        <f t="shared" si="8"/>
        <v>3372539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2779000000000</v>
      </c>
      <c r="H12" s="2">
        <f>IFERROR(INDEX(D12:G12,COUNT(D12:G12)),"")</f>
        <v>2779000000000</v>
      </c>
      <c r="I12" s="2">
        <f t="shared" ref="I12:P12" si="9">IFERROR(INDEX(I51:I500,MATCH($C$12,$C$51:$C$500,0)),"")</f>
        <v>3113000000000</v>
      </c>
      <c r="J12" s="2">
        <f t="shared" si="9"/>
        <v>2778000000000</v>
      </c>
      <c r="K12" s="2">
        <f t="shared" si="9"/>
        <v>2627000000000</v>
      </c>
      <c r="L12" s="2">
        <f t="shared" si="9"/>
        <v>2281000000000</v>
      </c>
      <c r="M12" s="2">
        <f t="shared" si="9"/>
        <v>2153000000000</v>
      </c>
      <c r="N12" s="2">
        <f t="shared" si="9"/>
        <v>2256000000000</v>
      </c>
      <c r="O12" s="2">
        <f t="shared" si="9"/>
        <v>2059000000000</v>
      </c>
      <c r="P12" s="2">
        <f t="shared" si="9"/>
        <v>1606000000000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2783000000000</v>
      </c>
      <c r="H13" s="2">
        <f>IFERROR(INDEX(D13:G13,COUNT(D13:G13)),"")</f>
        <v>2783000000000</v>
      </c>
      <c r="I13" s="2">
        <f t="shared" ref="I13:P13" si="10">IFERROR(INDEX(I51:I500,MATCH($C$13,$C$51:$C$500,0)),"")</f>
        <v>3124000000000</v>
      </c>
      <c r="J13" s="2">
        <f t="shared" si="10"/>
        <v>2956000000000</v>
      </c>
      <c r="K13" s="2">
        <f t="shared" si="10"/>
        <v>2786000000000</v>
      </c>
      <c r="L13" s="2">
        <f t="shared" si="10"/>
        <v>2321000000000</v>
      </c>
      <c r="M13" s="2">
        <f t="shared" si="10"/>
        <v>2199000000000</v>
      </c>
      <c r="N13" s="2">
        <f t="shared" si="10"/>
        <v>2320000000000</v>
      </c>
      <c r="O13" s="2">
        <f t="shared" si="10"/>
        <v>2128000000000</v>
      </c>
      <c r="P13" s="2">
        <f t="shared" si="10"/>
        <v>1652000000000</v>
      </c>
    </row>
    <row r="14" spans="1:16" x14ac:dyDescent="0.35">
      <c r="C14" t="s">
        <v>26</v>
      </c>
      <c r="D14" s="2">
        <f>IFERROR(INDEX(D51:D500,MATCH($C$14,$C$51:$C$500,0)),"")</f>
        <v>-324501</v>
      </c>
      <c r="H14" s="2">
        <f>IFERROR(SUM(D14:G14)*(4/MAX(1,COUNT(D14:G14))),"")</f>
        <v>-1298004</v>
      </c>
      <c r="I14" s="2">
        <f t="shared" ref="I14:P14" si="11">IFERROR(INDEX(I51:I500,MATCH($C$14,$C$51:$C$500,0)),"")</f>
        <v>-12789728</v>
      </c>
      <c r="J14" s="2">
        <f t="shared" si="11"/>
        <v>-10574228</v>
      </c>
      <c r="K14" s="2">
        <f t="shared" si="11"/>
        <v>-8492267</v>
      </c>
      <c r="L14" s="2">
        <f t="shared" si="11"/>
        <v>-8548716</v>
      </c>
      <c r="M14" s="2">
        <f t="shared" si="11"/>
        <v>-8963404</v>
      </c>
      <c r="N14" s="2">
        <f t="shared" si="11"/>
        <v>-8683959</v>
      </c>
      <c r="O14" s="2">
        <f t="shared" si="11"/>
        <v>-6662806</v>
      </c>
      <c r="P14" s="2">
        <f t="shared" si="11"/>
        <v>-5679882</v>
      </c>
    </row>
    <row r="15" spans="1:16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-92484</v>
      </c>
      <c r="J15" s="2">
        <f t="shared" si="12"/>
        <v>-1624541</v>
      </c>
      <c r="K15" s="2">
        <f t="shared" si="12"/>
        <v>375473</v>
      </c>
      <c r="L15" s="2">
        <f t="shared" si="12"/>
        <v>-2755675</v>
      </c>
      <c r="M15" s="2">
        <f t="shared" si="12"/>
        <v>-1821660</v>
      </c>
      <c r="N15" s="2">
        <f t="shared" si="12"/>
        <v>-4436020</v>
      </c>
      <c r="O15" s="2">
        <f t="shared" si="12"/>
        <v>-423304</v>
      </c>
      <c r="P15" s="2">
        <f t="shared" si="12"/>
        <v>-2806928</v>
      </c>
    </row>
    <row r="16" spans="1:16" x14ac:dyDescent="0.35">
      <c r="C16" t="s">
        <v>28</v>
      </c>
      <c r="D16" s="2">
        <f>IFERROR(INDEX(D51:D500,MATCH($C$16,$C$51:$C$500,0)),"")</f>
        <v>-13204526</v>
      </c>
      <c r="H16" s="2">
        <f>IFERROR(SUM(D16:G16)*(4/MAX(1,COUNT(D16:G16))),"")</f>
        <v>-52818104</v>
      </c>
      <c r="I16" s="2">
        <f t="shared" ref="I16:P16" si="13">IFERROR(INDEX(I51:I500,MATCH($C$16,$C$51:$C$500,0)),"")</f>
        <v>-122829334</v>
      </c>
      <c r="J16" s="2">
        <f t="shared" si="13"/>
        <v>1705788</v>
      </c>
      <c r="K16" s="2">
        <f t="shared" si="13"/>
        <v>7167850</v>
      </c>
      <c r="L16" s="2">
        <f t="shared" si="13"/>
        <v>12050043</v>
      </c>
      <c r="M16" s="2">
        <f t="shared" si="13"/>
        <v>12071133</v>
      </c>
      <c r="N16" s="2">
        <f t="shared" si="13"/>
        <v>10185957</v>
      </c>
      <c r="O16" s="2">
        <f t="shared" si="13"/>
        <v>9381061</v>
      </c>
      <c r="P16" s="2">
        <f t="shared" si="13"/>
        <v>12352867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1470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 t="str">
        <f ca="1">IFERROR(D21*D2,"")</f>
        <v/>
      </c>
      <c r="H20" s="2" t="str">
        <f t="shared" ref="H20:P20" ca="1" si="14">IFERROR(H21*H2,"")</f>
        <v/>
      </c>
      <c r="I20" s="2">
        <f t="shared" ca="1" si="14"/>
        <v>194250000000</v>
      </c>
      <c r="J20" s="2">
        <f t="shared" ca="1" si="14"/>
        <v>615700000000</v>
      </c>
      <c r="K20" s="2">
        <f t="shared" ca="1" si="14"/>
        <v>963500000000</v>
      </c>
      <c r="L20" s="2">
        <f t="shared" ca="1" si="14"/>
        <v>1137400000000</v>
      </c>
      <c r="M20" s="2">
        <f t="shared" ca="1" si="14"/>
        <v>601600000000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2590000000</v>
      </c>
      <c r="H21" s="2">
        <f>IFERROR(INDEX(D21:G21,COUNT(D21:G21)),"")</f>
        <v>2590000000</v>
      </c>
      <c r="I21" s="2">
        <f t="shared" ref="I21:P21" si="15">IFERROR(INDEX(I51:I500,MATCH($C$7,$C$51:$C$500,0)),"")</f>
        <v>2590000000</v>
      </c>
      <c r="J21" s="2">
        <f t="shared" si="15"/>
        <v>2350000000</v>
      </c>
      <c r="K21" s="2">
        <f t="shared" si="15"/>
        <v>2350000000</v>
      </c>
      <c r="L21" s="2">
        <f t="shared" si="15"/>
        <v>2350000000</v>
      </c>
      <c r="M21" s="2">
        <f t="shared" si="15"/>
        <v>2350000000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17.743757930387307</v>
      </c>
      <c r="H23" s="3">
        <f t="shared" ref="H23:P23" si="16">IFERROR(H5/H6*100,"")</f>
        <v>70.975031721549229</v>
      </c>
      <c r="I23" s="3">
        <f t="shared" si="16"/>
        <v>337.15429108002166</v>
      </c>
      <c r="J23" s="3">
        <f t="shared" si="16"/>
        <v>5.2763388725259402E-2</v>
      </c>
      <c r="K23" s="3">
        <f t="shared" si="16"/>
        <v>9.3667634403601667</v>
      </c>
      <c r="L23" s="3">
        <f t="shared" si="16"/>
        <v>12.727241111607384</v>
      </c>
      <c r="M23" s="3">
        <f t="shared" si="16"/>
        <v>15.994689672754255</v>
      </c>
      <c r="N23" s="3">
        <f t="shared" si="16"/>
        <v>12.414784940021566</v>
      </c>
      <c r="O23" s="3">
        <f t="shared" si="16"/>
        <v>23.533189900290701</v>
      </c>
      <c r="P23" s="3">
        <f t="shared" si="16"/>
        <v>16.228563371264919</v>
      </c>
    </row>
    <row r="24" spans="1:16" x14ac:dyDescent="0.35">
      <c r="C24" t="s">
        <v>45</v>
      </c>
      <c r="D24" s="4">
        <f>IFERROR(_xlfn.RRI(5,I23,D23),"")</f>
        <v>-0.44506338273648272</v>
      </c>
      <c r="H24" s="4">
        <f t="shared" ref="H24:P24" si="17">IFERROR(_xlfn.RRI(5,M23,H23),"")</f>
        <v>0.34718101945220825</v>
      </c>
      <c r="I24" s="4">
        <f t="shared" si="17"/>
        <v>0.93543191464835629</v>
      </c>
      <c r="J24" s="4">
        <f t="shared" si="17"/>
        <v>-0.70479046806125401</v>
      </c>
      <c r="K24" s="4">
        <f t="shared" si="17"/>
        <v>-0.10409513426794614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-83.52</v>
      </c>
      <c r="H25" s="3">
        <f>IFERROR(INDEX(D25:G25,COUNT(D25:G25)),"")</f>
        <v>-83.52</v>
      </c>
      <c r="I25" s="3">
        <f t="shared" ref="I25:P25" si="18">IFERROR(INDEX(I51:I500,MATCH($C$25,$C$51:$C$500,0)),"")</f>
        <v>-752.73</v>
      </c>
      <c r="J25" s="3">
        <f t="shared" si="18"/>
        <v>0.53</v>
      </c>
      <c r="K25" s="3">
        <f t="shared" si="18"/>
        <v>47.69</v>
      </c>
      <c r="L25" s="3">
        <f t="shared" si="18"/>
        <v>56.53</v>
      </c>
      <c r="M25" s="3">
        <f t="shared" si="18"/>
        <v>63.5</v>
      </c>
      <c r="N25" s="3">
        <f t="shared" si="18"/>
        <v>406702.63</v>
      </c>
      <c r="O25" s="3">
        <f t="shared" si="18"/>
        <v>638225.18999999994</v>
      </c>
      <c r="P25" s="3">
        <f t="shared" si="18"/>
        <v>319802.98</v>
      </c>
    </row>
    <row r="26" spans="1:16" x14ac:dyDescent="0.35">
      <c r="C26" t="s">
        <v>48</v>
      </c>
      <c r="D26" s="4">
        <f>IFERROR(_xlfn.RRI(5,I25,D25),"")</f>
        <v>-0.35578586135595514</v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-0.93920604668269803</v>
      </c>
      <c r="K26" s="4">
        <f t="shared" si="19"/>
        <v>-0.82832424610390532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8.4863169884169878E-3</v>
      </c>
      <c r="H27" s="3">
        <f t="shared" ref="H27:P27" si="20">IFERROR(H4/H21,"")</f>
        <v>3.3945267953667951E-2</v>
      </c>
      <c r="I27" s="3">
        <f t="shared" si="20"/>
        <v>2.7735142084942085E-2</v>
      </c>
      <c r="J27" s="3">
        <f t="shared" si="20"/>
        <v>7.9947662978723411E-2</v>
      </c>
      <c r="K27" s="3">
        <f t="shared" si="20"/>
        <v>8.1136642978723403E-2</v>
      </c>
      <c r="L27" s="3">
        <f t="shared" si="20"/>
        <v>7.479542638297873E-2</v>
      </c>
      <c r="M27" s="3">
        <f t="shared" si="20"/>
        <v>7.2587708510638296E-2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-0.21088959309174027</v>
      </c>
      <c r="H28" s="4">
        <f t="shared" ref="H28:P28" si="21">IFERROR(_xlfn.RRI(5,M27,H27),"")</f>
        <v>-0.1410196462674842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-0.88904388027579617</v>
      </c>
      <c r="I29" s="4">
        <f t="shared" si="22"/>
        <v>-1421.2452830188679</v>
      </c>
      <c r="J29" s="4">
        <f t="shared" si="22"/>
        <v>-0.98888655902704969</v>
      </c>
      <c r="K29" s="4">
        <f t="shared" si="22"/>
        <v>-0.15637714487882545</v>
      </c>
      <c r="L29" s="4">
        <f t="shared" si="22"/>
        <v>-0.10976377952755904</v>
      </c>
      <c r="M29" s="4">
        <f t="shared" si="22"/>
        <v>-0.99984386626661348</v>
      </c>
      <c r="N29" s="4">
        <f t="shared" si="22"/>
        <v>-0.36275998445000263</v>
      </c>
      <c r="O29" s="4">
        <f t="shared" si="22"/>
        <v>0.9956824354794942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0.22390820460578986</v>
      </c>
      <c r="I30" s="4">
        <f t="shared" si="23"/>
        <v>-0.65308376690981851</v>
      </c>
      <c r="J30" s="4">
        <f t="shared" si="23"/>
        <v>-1.4654044786050372E-2</v>
      </c>
      <c r="K30" s="4">
        <f t="shared" si="23"/>
        <v>8.4780806827351007E-2</v>
      </c>
      <c r="L30" s="4">
        <f t="shared" si="23"/>
        <v>3.0414486386725868E-2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-479.92</v>
      </c>
      <c r="H32" s="3">
        <f>IFERROR(INDEX(D32:G32,COUNT(D32:G32)),"")</f>
        <v>-479.92</v>
      </c>
      <c r="I32" s="3">
        <f t="shared" ref="I32:P32" si="24">IFERROR(INDEX(I51:I500,MATCH($C$32,$C$51:$C$500,0)),"")</f>
        <v>-227.24</v>
      </c>
      <c r="J32" s="3">
        <f t="shared" si="24"/>
        <v>533.61</v>
      </c>
      <c r="K32" s="3">
        <f t="shared" si="24"/>
        <v>538.61</v>
      </c>
      <c r="L32" s="3">
        <f t="shared" si="24"/>
        <v>447.02</v>
      </c>
      <c r="M32" s="3">
        <f t="shared" si="24"/>
        <v>388.35</v>
      </c>
      <c r="N32" s="3">
        <f t="shared" si="24"/>
        <v>3198704.06</v>
      </c>
      <c r="O32" s="3">
        <f t="shared" si="24"/>
        <v>2918484.38</v>
      </c>
      <c r="P32" s="3">
        <f t="shared" si="24"/>
        <v>2087886.95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-0.1</v>
      </c>
      <c r="H33" s="3">
        <f>IFERROR(INDEX(D33:G33,COUNT(D33:G33)),"")</f>
        <v>-0.1</v>
      </c>
      <c r="I33" s="3">
        <f t="shared" ref="I33:P33" si="25">IFERROR(INDEX(I51:I500,MATCH($C$33,$C$51:$C$500,0)),"")</f>
        <v>-0.33</v>
      </c>
      <c r="J33" s="3">
        <f t="shared" si="25"/>
        <v>0.49</v>
      </c>
      <c r="K33" s="3">
        <f t="shared" si="25"/>
        <v>0.76</v>
      </c>
      <c r="L33" s="3">
        <f t="shared" si="25"/>
        <v>1.08</v>
      </c>
      <c r="M33" s="3">
        <f t="shared" si="25"/>
        <v>0.66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-0.6</v>
      </c>
      <c r="H34" s="3">
        <f>IFERROR(INDEX(D34:G34,COUNT(D34:G34)),"")</f>
        <v>-0.6</v>
      </c>
      <c r="I34" s="3">
        <f t="shared" ref="I34:P34" si="26">IFERROR(INDEX(I51:I500,MATCH($C$34,$C$51:$C$500,0)),"")</f>
        <v>-0.1</v>
      </c>
      <c r="J34" s="3">
        <f t="shared" si="26"/>
        <v>494.34</v>
      </c>
      <c r="K34" s="3">
        <f t="shared" si="26"/>
        <v>8.6</v>
      </c>
      <c r="L34" s="3">
        <f t="shared" si="26"/>
        <v>8.56</v>
      </c>
      <c r="M34" s="3">
        <f t="shared" si="26"/>
        <v>4.03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0.36</v>
      </c>
      <c r="H35" s="3">
        <f>IFERROR(INDEX(D35:G35,COUNT(D35:G35)),"")</f>
        <v>0.36</v>
      </c>
      <c r="I35" s="3">
        <f t="shared" ref="I35:P35" si="27">IFERROR(INDEX(I51:I500,MATCH($C$35,$C$51:$C$500,0)),"")</f>
        <v>0.17</v>
      </c>
      <c r="J35" s="3">
        <f t="shared" si="27"/>
        <v>0.22</v>
      </c>
      <c r="K35" s="3">
        <f t="shared" si="27"/>
        <v>0.34</v>
      </c>
      <c r="L35" s="3">
        <f t="shared" si="27"/>
        <v>0.45</v>
      </c>
      <c r="M35" s="3">
        <f t="shared" si="27"/>
        <v>0.24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5.2000000000000005E-2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3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x14ac:dyDescent="0.35">
      <c r="D50" t="s">
        <v>71</v>
      </c>
      <c r="E50" t="s">
        <v>72</v>
      </c>
      <c r="F50" t="s">
        <v>359</v>
      </c>
      <c r="G50" t="s">
        <v>360</v>
      </c>
      <c r="H50" t="s">
        <v>361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1470</v>
      </c>
    </row>
    <row r="51" spans="2:16" x14ac:dyDescent="0.35">
      <c r="B51" t="s">
        <v>74</v>
      </c>
      <c r="C51" t="s">
        <v>5</v>
      </c>
      <c r="D51" s="5">
        <v>21979561</v>
      </c>
      <c r="E51" s="5">
        <v>1891508</v>
      </c>
      <c r="F51" s="5">
        <v>7099921</v>
      </c>
      <c r="G51" s="5">
        <v>8457155</v>
      </c>
      <c r="I51" s="5">
        <v>71834018</v>
      </c>
      <c r="J51" s="5">
        <v>187877008</v>
      </c>
      <c r="K51" s="5">
        <v>190671111</v>
      </c>
      <c r="L51" s="5">
        <v>175769252</v>
      </c>
      <c r="M51" s="5">
        <v>170581115</v>
      </c>
      <c r="N51" s="5">
        <v>142695610</v>
      </c>
      <c r="O51" s="5">
        <v>151099152</v>
      </c>
      <c r="P51" s="5">
        <v>126015678</v>
      </c>
    </row>
    <row r="52" spans="2:16" x14ac:dyDescent="0.35">
      <c r="C52" t="s">
        <v>75</v>
      </c>
      <c r="D52" s="5">
        <v>-24010624</v>
      </c>
      <c r="E52" s="5">
        <v>-2275153</v>
      </c>
      <c r="F52" s="5">
        <v>-7401296</v>
      </c>
      <c r="G52" s="5">
        <v>-29225125</v>
      </c>
      <c r="I52" s="5">
        <v>-91551769</v>
      </c>
      <c r="J52" s="5">
        <v>-157733849</v>
      </c>
      <c r="K52" s="5">
        <v>-155746420</v>
      </c>
      <c r="L52" s="5">
        <v>-134899939</v>
      </c>
      <c r="M52" s="5">
        <v>-135254796</v>
      </c>
      <c r="N52" s="5">
        <v>-113282105</v>
      </c>
      <c r="O52" s="5">
        <v>-123928089</v>
      </c>
      <c r="P52" s="5">
        <v>-98372026</v>
      </c>
    </row>
    <row r="53" spans="2:16" x14ac:dyDescent="0.35">
      <c r="C53" t="s">
        <v>76</v>
      </c>
      <c r="D53" s="5">
        <v>-2031063</v>
      </c>
      <c r="E53" s="5">
        <v>-383645</v>
      </c>
      <c r="F53" s="5">
        <v>-301375</v>
      </c>
      <c r="G53" s="5">
        <v>-20767970</v>
      </c>
      <c r="I53" s="5">
        <v>-19717751</v>
      </c>
      <c r="J53" s="5">
        <v>30143159</v>
      </c>
      <c r="K53" s="5">
        <v>34924691</v>
      </c>
      <c r="L53" s="5">
        <v>40869313</v>
      </c>
      <c r="M53" s="5">
        <v>35326319</v>
      </c>
      <c r="N53" s="5">
        <v>29413505</v>
      </c>
      <c r="O53" s="5">
        <v>27171063</v>
      </c>
      <c r="P53" s="5">
        <v>27643652</v>
      </c>
    </row>
    <row r="54" spans="2:16" x14ac:dyDescent="0.35">
      <c r="C54" t="s">
        <v>77</v>
      </c>
      <c r="D54" s="5">
        <v>-2346488</v>
      </c>
      <c r="E54" s="5">
        <v>-428529</v>
      </c>
      <c r="F54" s="5">
        <v>-806190</v>
      </c>
      <c r="G54" s="5">
        <v>-4487245</v>
      </c>
      <c r="I54" s="5">
        <v>-11876449</v>
      </c>
      <c r="J54" s="5">
        <v>-17548337</v>
      </c>
      <c r="K54" s="5">
        <v>-21994144</v>
      </c>
      <c r="L54" s="5">
        <v>-21487128</v>
      </c>
      <c r="M54" s="5">
        <v>-14203730</v>
      </c>
      <c r="N54" s="5">
        <v>-11419236</v>
      </c>
      <c r="O54" s="5">
        <v>-11322791</v>
      </c>
      <c r="P54" s="5">
        <v>-9429980</v>
      </c>
    </row>
    <row r="55" spans="2:16" x14ac:dyDescent="0.35">
      <c r="C55" t="s">
        <v>78</v>
      </c>
      <c r="D55" s="5">
        <v>-1047811</v>
      </c>
      <c r="E55" s="5">
        <v>-22128</v>
      </c>
      <c r="F55" s="5">
        <v>-174343</v>
      </c>
      <c r="G55" s="5">
        <v>-2232137</v>
      </c>
      <c r="I55" s="5">
        <v>-6556661</v>
      </c>
      <c r="J55" s="5">
        <v>-11766908</v>
      </c>
      <c r="K55" s="5">
        <v>-16502852</v>
      </c>
      <c r="L55" s="5">
        <v>-17283320</v>
      </c>
      <c r="M55" s="5">
        <v>-9125433</v>
      </c>
      <c r="N55" s="5">
        <v>-6845507</v>
      </c>
      <c r="O55" s="5">
        <v>-6828661</v>
      </c>
      <c r="P55" s="5">
        <v>-4408378</v>
      </c>
    </row>
    <row r="56" spans="2:16" x14ac:dyDescent="0.35">
      <c r="C56" t="s">
        <v>79</v>
      </c>
      <c r="D56" s="5">
        <v>-1298677</v>
      </c>
      <c r="E56" s="5">
        <v>-406401</v>
      </c>
      <c r="F56" s="5">
        <v>-631847</v>
      </c>
      <c r="G56" s="5">
        <v>-2255108</v>
      </c>
      <c r="I56" s="5">
        <v>-5319788</v>
      </c>
      <c r="J56" s="5">
        <v>-5781429</v>
      </c>
      <c r="K56" s="5">
        <v>-5491292</v>
      </c>
      <c r="L56" s="5">
        <v>-4203808</v>
      </c>
      <c r="M56" s="5">
        <v>-5078297</v>
      </c>
      <c r="N56" s="5">
        <v>-4573729</v>
      </c>
      <c r="O56" s="5">
        <v>-4494130</v>
      </c>
      <c r="P56" s="5">
        <v>-5021602</v>
      </c>
    </row>
    <row r="57" spans="2:16" x14ac:dyDescent="0.35">
      <c r="C57" t="s">
        <v>81</v>
      </c>
      <c r="D57" s="5">
        <v>-4377551</v>
      </c>
      <c r="E57" s="5">
        <v>-812174</v>
      </c>
      <c r="F57" s="5">
        <v>-1107565</v>
      </c>
      <c r="G57" s="5">
        <v>-25255215</v>
      </c>
      <c r="I57" s="5">
        <v>-31594200</v>
      </c>
      <c r="J57" s="5">
        <v>12594822</v>
      </c>
      <c r="K57" s="5">
        <v>12930547</v>
      </c>
      <c r="L57" s="5">
        <v>19382185</v>
      </c>
      <c r="M57" s="5">
        <v>21122589</v>
      </c>
      <c r="N57" s="5">
        <v>17994269</v>
      </c>
      <c r="O57" s="5">
        <v>15848272</v>
      </c>
      <c r="P57" s="5">
        <v>18213672</v>
      </c>
    </row>
    <row r="58" spans="2:16" x14ac:dyDescent="0.35">
      <c r="C58" t="s">
        <v>82</v>
      </c>
      <c r="D58" s="5">
        <v>-8826975</v>
      </c>
      <c r="E58" s="5">
        <v>-8897108</v>
      </c>
      <c r="F58" s="5">
        <v>-13994084</v>
      </c>
      <c r="G58" s="5">
        <v>-82313892</v>
      </c>
      <c r="I58" s="5">
        <v>-91235134</v>
      </c>
      <c r="J58" s="5">
        <v>-10889034</v>
      </c>
      <c r="K58" s="5">
        <v>-5762697</v>
      </c>
      <c r="L58" s="5">
        <v>-7332142</v>
      </c>
      <c r="M58" s="5">
        <v>-9051456</v>
      </c>
      <c r="N58" s="5">
        <v>-7808312</v>
      </c>
      <c r="O58" s="5">
        <v>-6467211</v>
      </c>
      <c r="P58" s="5">
        <v>-5860805</v>
      </c>
    </row>
    <row r="59" spans="2:16" x14ac:dyDescent="0.35">
      <c r="C59" t="s">
        <v>83</v>
      </c>
      <c r="D59" s="5">
        <v>-3125</v>
      </c>
      <c r="E59" s="5">
        <v>21167</v>
      </c>
      <c r="F59" s="5">
        <v>16972</v>
      </c>
      <c r="G59" s="5">
        <v>-97530</v>
      </c>
      <c r="J59" s="5">
        <v>49310</v>
      </c>
      <c r="K59" s="5">
        <v>46841</v>
      </c>
      <c r="L59" s="5">
        <v>16181</v>
      </c>
      <c r="M59" s="5">
        <v>161652</v>
      </c>
      <c r="N59" s="5">
        <v>160409</v>
      </c>
      <c r="O59" s="5">
        <v>129087</v>
      </c>
      <c r="P59" s="5">
        <v>2752</v>
      </c>
    </row>
    <row r="60" spans="2:16" x14ac:dyDescent="0.35">
      <c r="C60" t="s">
        <v>26</v>
      </c>
      <c r="D60" s="5">
        <v>-324501</v>
      </c>
      <c r="E60" s="5">
        <v>-458108</v>
      </c>
      <c r="F60" s="5">
        <v>-389751</v>
      </c>
      <c r="G60" s="5">
        <v>-3728004</v>
      </c>
      <c r="I60" s="5">
        <v>-12789728</v>
      </c>
      <c r="J60" s="5">
        <v>-10574228</v>
      </c>
      <c r="K60" s="5">
        <v>-8492267</v>
      </c>
      <c r="L60" s="5">
        <v>-8548716</v>
      </c>
      <c r="M60" s="5">
        <v>-8963404</v>
      </c>
      <c r="N60" s="5">
        <v>-8683959</v>
      </c>
      <c r="O60" s="5">
        <v>-6662806</v>
      </c>
      <c r="P60" s="5">
        <v>-5679882</v>
      </c>
    </row>
    <row r="61" spans="2:16" x14ac:dyDescent="0.35">
      <c r="C61" t="s">
        <v>282</v>
      </c>
      <c r="D61" s="5">
        <v>-3080731</v>
      </c>
      <c r="E61" s="5">
        <v>-1232667</v>
      </c>
      <c r="F61" s="5">
        <v>1856253</v>
      </c>
      <c r="G61" s="5">
        <v>5624497</v>
      </c>
      <c r="I61" s="5">
        <v>5698200</v>
      </c>
      <c r="J61" s="5">
        <v>-257945</v>
      </c>
      <c r="K61" s="5">
        <v>2595193</v>
      </c>
      <c r="L61" s="5">
        <v>1134401</v>
      </c>
      <c r="M61" s="5">
        <v>48023</v>
      </c>
      <c r="N61" s="5">
        <v>67995</v>
      </c>
      <c r="O61" s="5">
        <v>522789</v>
      </c>
      <c r="P61" s="5">
        <v>-768851</v>
      </c>
    </row>
    <row r="62" spans="2:16" x14ac:dyDescent="0.35">
      <c r="C62" t="s">
        <v>80</v>
      </c>
    </row>
    <row r="63" spans="2:16" x14ac:dyDescent="0.35">
      <c r="C63" t="s">
        <v>84</v>
      </c>
      <c r="D63" s="5">
        <v>-8826975</v>
      </c>
      <c r="E63" s="5">
        <v>-8897108</v>
      </c>
      <c r="F63" s="5">
        <v>-13994084</v>
      </c>
      <c r="G63" s="5">
        <v>-82313892</v>
      </c>
      <c r="I63" s="5">
        <v>-91235134</v>
      </c>
      <c r="J63" s="5">
        <v>-10889034</v>
      </c>
      <c r="K63" s="5">
        <v>-5762697</v>
      </c>
      <c r="L63" s="5">
        <v>-7332142</v>
      </c>
      <c r="M63" s="5">
        <v>-9051456</v>
      </c>
      <c r="N63" s="5">
        <v>-7808312</v>
      </c>
      <c r="O63" s="5">
        <v>-6467211</v>
      </c>
      <c r="P63" s="5">
        <v>-5860805</v>
      </c>
    </row>
    <row r="64" spans="2:16" x14ac:dyDescent="0.35">
      <c r="C64" t="s">
        <v>28</v>
      </c>
      <c r="D64" s="5">
        <v>-13204526</v>
      </c>
      <c r="E64" s="5">
        <v>-9709282</v>
      </c>
      <c r="F64" s="5">
        <v>-15101649</v>
      </c>
      <c r="G64" s="5">
        <v>-107569107</v>
      </c>
      <c r="I64" s="5">
        <v>-122829334</v>
      </c>
      <c r="J64" s="5">
        <v>1705788</v>
      </c>
      <c r="K64" s="5">
        <v>7167850</v>
      </c>
      <c r="L64" s="5">
        <v>12050043</v>
      </c>
      <c r="M64" s="5">
        <v>12071133</v>
      </c>
      <c r="N64" s="5">
        <v>10185957</v>
      </c>
      <c r="O64" s="5">
        <v>9381061</v>
      </c>
      <c r="P64" s="5">
        <v>12352867</v>
      </c>
    </row>
    <row r="65" spans="3:16" x14ac:dyDescent="0.35">
      <c r="C65" t="s">
        <v>27</v>
      </c>
      <c r="G65" s="5">
        <v>-92484</v>
      </c>
      <c r="I65" s="5">
        <v>-92484</v>
      </c>
      <c r="J65" s="5">
        <v>-1624541</v>
      </c>
      <c r="K65" s="5">
        <v>375473</v>
      </c>
      <c r="L65" s="5">
        <v>-2755675</v>
      </c>
      <c r="M65" s="5">
        <v>-1821660</v>
      </c>
      <c r="N65" s="5">
        <v>-4436020</v>
      </c>
      <c r="O65" s="5">
        <v>-423304</v>
      </c>
      <c r="P65" s="5">
        <v>-2806928</v>
      </c>
    </row>
    <row r="66" spans="3:16" x14ac:dyDescent="0.35">
      <c r="C66" t="s">
        <v>85</v>
      </c>
      <c r="G66" s="5">
        <v>-168813</v>
      </c>
      <c r="I66" s="5">
        <v>-168813</v>
      </c>
      <c r="J66" s="5">
        <v>-1087151</v>
      </c>
      <c r="L66" s="5">
        <v>-2414047</v>
      </c>
      <c r="M66" s="5">
        <v>-1500360</v>
      </c>
      <c r="N66" s="5">
        <v>-3412489</v>
      </c>
      <c r="O66" s="5">
        <v>-310944</v>
      </c>
      <c r="P66" s="5">
        <v>-2491406</v>
      </c>
    </row>
    <row r="67" spans="3:16" x14ac:dyDescent="0.35">
      <c r="C67" t="s">
        <v>86</v>
      </c>
      <c r="G67" s="5">
        <v>76329</v>
      </c>
      <c r="I67" s="5">
        <v>76329</v>
      </c>
      <c r="J67" s="5">
        <v>-537390</v>
      </c>
      <c r="K67" s="5">
        <v>375473</v>
      </c>
      <c r="L67" s="5">
        <v>-341628</v>
      </c>
      <c r="M67" s="5">
        <v>-321300</v>
      </c>
      <c r="N67" s="5">
        <v>-1023531</v>
      </c>
      <c r="O67" s="5">
        <v>-112360</v>
      </c>
      <c r="P67" s="5">
        <v>-315522</v>
      </c>
    </row>
    <row r="68" spans="3:16" x14ac:dyDescent="0.35">
      <c r="C68" t="s">
        <v>330</v>
      </c>
    </row>
    <row r="69" spans="3:16" x14ac:dyDescent="0.35">
      <c r="C69" t="s">
        <v>88</v>
      </c>
      <c r="G69" s="5">
        <v>-92484</v>
      </c>
      <c r="I69" s="5">
        <v>-92484</v>
      </c>
      <c r="J69" s="5">
        <v>-1624541</v>
      </c>
      <c r="K69" s="5">
        <v>375473</v>
      </c>
      <c r="L69" s="5">
        <v>-2755675</v>
      </c>
      <c r="M69" s="5">
        <v>-1821660</v>
      </c>
      <c r="N69" s="5">
        <v>-4436020</v>
      </c>
      <c r="O69" s="5">
        <v>-423304</v>
      </c>
      <c r="P69" s="5">
        <v>-2806928</v>
      </c>
    </row>
    <row r="70" spans="3:16" x14ac:dyDescent="0.35">
      <c r="C70" t="s">
        <v>779</v>
      </c>
      <c r="D70" s="5">
        <v>-13204526</v>
      </c>
      <c r="E70" s="5">
        <v>-9709282</v>
      </c>
      <c r="F70" s="5">
        <v>-15101649</v>
      </c>
      <c r="G70" s="5">
        <v>-107661591</v>
      </c>
      <c r="I70" s="5">
        <v>-122921818</v>
      </c>
      <c r="J70" s="5">
        <v>81247</v>
      </c>
      <c r="K70" s="5">
        <v>7543323</v>
      </c>
      <c r="L70" s="5">
        <v>9294368</v>
      </c>
      <c r="M70" s="5">
        <v>10249473</v>
      </c>
      <c r="N70" s="5">
        <v>5749937</v>
      </c>
      <c r="O70" s="5">
        <v>8957757</v>
      </c>
      <c r="P70" s="5">
        <v>9545939</v>
      </c>
    </row>
    <row r="71" spans="3:16" x14ac:dyDescent="0.35">
      <c r="C71" t="s">
        <v>622</v>
      </c>
      <c r="P71" s="5">
        <v>-4767081</v>
      </c>
    </row>
    <row r="72" spans="3:16" x14ac:dyDescent="0.35">
      <c r="C72" t="s">
        <v>91</v>
      </c>
      <c r="D72" s="5">
        <v>-13204526</v>
      </c>
      <c r="E72" s="5">
        <v>-9709282</v>
      </c>
      <c r="F72" s="5">
        <v>-15101649</v>
      </c>
      <c r="G72" s="5">
        <v>-107661591</v>
      </c>
      <c r="I72" s="5">
        <v>-122921818</v>
      </c>
      <c r="J72" s="5">
        <v>81247</v>
      </c>
      <c r="K72" s="5">
        <v>7543323</v>
      </c>
      <c r="L72" s="5">
        <v>9294368</v>
      </c>
      <c r="M72" s="5">
        <v>10249473</v>
      </c>
      <c r="N72" s="5">
        <v>5749937</v>
      </c>
      <c r="O72" s="5">
        <v>8957757</v>
      </c>
      <c r="P72" s="5">
        <v>4778858</v>
      </c>
    </row>
    <row r="73" spans="3:16" x14ac:dyDescent="0.35">
      <c r="C73" t="s">
        <v>92</v>
      </c>
      <c r="G73" s="5">
        <v>189534</v>
      </c>
      <c r="I73" s="5">
        <v>189534</v>
      </c>
      <c r="J73" s="5">
        <v>-38337</v>
      </c>
      <c r="K73" s="5">
        <v>70209</v>
      </c>
      <c r="L73" s="5">
        <v>81649</v>
      </c>
      <c r="M73" s="5">
        <v>112640</v>
      </c>
      <c r="N73" s="5">
        <v>-36503</v>
      </c>
      <c r="O73" s="5">
        <v>527948</v>
      </c>
      <c r="P73" s="5">
        <v>223121</v>
      </c>
    </row>
    <row r="74" spans="3:16" x14ac:dyDescent="0.35">
      <c r="C74" t="s">
        <v>386</v>
      </c>
      <c r="G74" s="5">
        <v>189534</v>
      </c>
      <c r="I74" s="5">
        <v>189534</v>
      </c>
      <c r="J74" s="5">
        <v>-38337</v>
      </c>
      <c r="K74" s="5">
        <v>70209</v>
      </c>
      <c r="L74" s="5">
        <v>81649</v>
      </c>
      <c r="M74" s="5">
        <v>112640</v>
      </c>
      <c r="N74" s="5">
        <v>-36503</v>
      </c>
      <c r="O74" s="5">
        <v>527948</v>
      </c>
      <c r="P74" s="5">
        <v>223121</v>
      </c>
    </row>
    <row r="75" spans="3:16" x14ac:dyDescent="0.35">
      <c r="C75" t="s">
        <v>93</v>
      </c>
      <c r="D75" s="5">
        <v>-13204526</v>
      </c>
      <c r="E75" s="5">
        <v>-9709282</v>
      </c>
      <c r="F75" s="5">
        <v>-15101649</v>
      </c>
      <c r="G75" s="5">
        <v>-107472057</v>
      </c>
      <c r="I75" s="5">
        <v>-122732284</v>
      </c>
      <c r="J75" s="5">
        <v>42910</v>
      </c>
      <c r="K75" s="5">
        <v>7613532</v>
      </c>
      <c r="L75" s="5">
        <v>9376017</v>
      </c>
      <c r="M75" s="5">
        <v>10362113</v>
      </c>
      <c r="N75" s="5">
        <v>5713434</v>
      </c>
      <c r="O75" s="5">
        <v>9485705</v>
      </c>
      <c r="P75" s="5">
        <v>5001979</v>
      </c>
    </row>
    <row r="76" spans="3:16" x14ac:dyDescent="0.35">
      <c r="C76" t="s">
        <v>94</v>
      </c>
      <c r="D76" s="5">
        <v>-13204526</v>
      </c>
      <c r="E76" s="5">
        <v>-9709282</v>
      </c>
      <c r="F76" s="5">
        <v>-15101649</v>
      </c>
      <c r="G76" s="5">
        <v>-107661591</v>
      </c>
      <c r="I76" s="5">
        <v>-122921818</v>
      </c>
      <c r="J76" s="5">
        <v>81247</v>
      </c>
      <c r="K76" s="5">
        <v>7543323</v>
      </c>
      <c r="L76" s="5">
        <v>9294368</v>
      </c>
      <c r="M76" s="5">
        <v>10249473</v>
      </c>
      <c r="N76" s="5">
        <v>5749937</v>
      </c>
      <c r="O76" s="5">
        <v>8957757</v>
      </c>
      <c r="P76" s="5">
        <v>4778858</v>
      </c>
    </row>
    <row r="77" spans="3:16" x14ac:dyDescent="0.35">
      <c r="C77" t="s">
        <v>7</v>
      </c>
      <c r="D77" s="5">
        <v>-13204526</v>
      </c>
      <c r="E77" s="5">
        <v>-9709282</v>
      </c>
      <c r="F77" s="5">
        <v>-15101649</v>
      </c>
      <c r="G77" s="5">
        <v>-107472057</v>
      </c>
      <c r="I77" s="5">
        <v>-122732284</v>
      </c>
      <c r="J77" s="5">
        <v>42910</v>
      </c>
      <c r="K77" s="5">
        <v>7613532</v>
      </c>
      <c r="L77" s="5">
        <v>9376017</v>
      </c>
      <c r="M77" s="5">
        <v>10362113</v>
      </c>
      <c r="N77" s="5">
        <v>5713434</v>
      </c>
      <c r="O77" s="5">
        <v>9485705</v>
      </c>
      <c r="P77" s="5">
        <v>5001979</v>
      </c>
    </row>
    <row r="78" spans="3:16" x14ac:dyDescent="0.35">
      <c r="C78" t="s">
        <v>95</v>
      </c>
      <c r="D78" s="5">
        <v>-13204526</v>
      </c>
      <c r="E78" s="5">
        <v>-9709282</v>
      </c>
      <c r="F78" s="5">
        <v>-15101649</v>
      </c>
      <c r="G78" s="5">
        <v>-107661591</v>
      </c>
      <c r="I78" s="5">
        <v>-122921818</v>
      </c>
      <c r="J78" s="5">
        <v>81247</v>
      </c>
      <c r="K78" s="5">
        <v>7543323</v>
      </c>
      <c r="L78" s="5">
        <v>9294368</v>
      </c>
      <c r="M78" s="5">
        <v>10249473</v>
      </c>
      <c r="N78" s="5">
        <v>5749937</v>
      </c>
      <c r="O78" s="5">
        <v>8957757</v>
      </c>
      <c r="P78" s="5">
        <v>4778858</v>
      </c>
    </row>
    <row r="79" spans="3:16" x14ac:dyDescent="0.35">
      <c r="C79" t="s">
        <v>96</v>
      </c>
      <c r="D79" s="5">
        <v>-13204526</v>
      </c>
      <c r="E79" s="5">
        <v>-9709282</v>
      </c>
      <c r="F79" s="5">
        <v>-15101649</v>
      </c>
      <c r="G79" s="5">
        <v>-107472057</v>
      </c>
      <c r="I79" s="5">
        <v>-122732284</v>
      </c>
      <c r="J79" s="5">
        <v>42910</v>
      </c>
      <c r="K79" s="5">
        <v>7613532</v>
      </c>
      <c r="L79" s="5">
        <v>9376017</v>
      </c>
      <c r="M79" s="5">
        <v>10362113</v>
      </c>
      <c r="N79" s="5">
        <v>5713434</v>
      </c>
      <c r="O79" s="5">
        <v>9485705</v>
      </c>
      <c r="P79" s="5">
        <v>5001979</v>
      </c>
    </row>
    <row r="80" spans="3:16" x14ac:dyDescent="0.35">
      <c r="C80" t="s">
        <v>97</v>
      </c>
      <c r="D80" s="5">
        <v>-13204526</v>
      </c>
      <c r="E80" s="5">
        <v>-9709282</v>
      </c>
      <c r="F80" s="5">
        <v>-15101649</v>
      </c>
      <c r="G80" s="5">
        <v>-107472057</v>
      </c>
      <c r="I80" s="5">
        <v>-122732284</v>
      </c>
      <c r="J80" s="5">
        <v>42910</v>
      </c>
      <c r="K80" s="5">
        <v>7613532</v>
      </c>
      <c r="L80" s="5">
        <v>9376017</v>
      </c>
      <c r="M80" s="5">
        <v>10362113</v>
      </c>
      <c r="N80" s="5">
        <v>5713434</v>
      </c>
      <c r="O80" s="5">
        <v>9485705</v>
      </c>
      <c r="P80" s="5">
        <v>5001979</v>
      </c>
    </row>
    <row r="82" spans="2:16" x14ac:dyDescent="0.35">
      <c r="B82" t="s">
        <v>98</v>
      </c>
      <c r="C82" t="s">
        <v>99</v>
      </c>
    </row>
    <row r="83" spans="2:16" x14ac:dyDescent="0.35">
      <c r="C83" t="s">
        <v>100</v>
      </c>
    </row>
    <row r="84" spans="2:16" x14ac:dyDescent="0.35">
      <c r="C84" t="s">
        <v>19</v>
      </c>
      <c r="D84" s="5">
        <v>188703</v>
      </c>
      <c r="E84" s="5">
        <v>183918</v>
      </c>
      <c r="F84" s="5">
        <v>1090319</v>
      </c>
      <c r="G84" s="5">
        <v>677394</v>
      </c>
      <c r="I84" s="5">
        <v>677394</v>
      </c>
      <c r="J84" s="5">
        <v>11506273</v>
      </c>
      <c r="K84" s="5">
        <v>10201831</v>
      </c>
      <c r="L84" s="5">
        <v>2802435</v>
      </c>
      <c r="M84" s="5">
        <v>3262704</v>
      </c>
      <c r="N84" s="5">
        <v>4580405</v>
      </c>
      <c r="O84" s="5">
        <v>4765718</v>
      </c>
      <c r="P84" s="5">
        <v>3372539</v>
      </c>
    </row>
    <row r="85" spans="2:16" x14ac:dyDescent="0.35">
      <c r="C85" t="s">
        <v>101</v>
      </c>
      <c r="D85" s="5">
        <v>414051</v>
      </c>
      <c r="E85" s="5">
        <v>126550</v>
      </c>
      <c r="F85" s="5">
        <v>276386</v>
      </c>
      <c r="G85" s="5">
        <v>2432627</v>
      </c>
      <c r="I85" s="5">
        <v>2432627</v>
      </c>
      <c r="J85" s="5">
        <v>44882542</v>
      </c>
      <c r="K85" s="5">
        <v>41133850</v>
      </c>
      <c r="L85" s="5">
        <v>40657788</v>
      </c>
      <c r="M85" s="5">
        <v>24160808</v>
      </c>
      <c r="N85" s="5">
        <v>22078502</v>
      </c>
      <c r="O85" s="5">
        <v>22919300</v>
      </c>
      <c r="P85" s="5">
        <v>18686955</v>
      </c>
    </row>
    <row r="86" spans="2:16" x14ac:dyDescent="0.35">
      <c r="C86" t="s">
        <v>103</v>
      </c>
      <c r="P86" s="5">
        <v>1641</v>
      </c>
    </row>
    <row r="87" spans="2:16" x14ac:dyDescent="0.35">
      <c r="C87" t="s">
        <v>102</v>
      </c>
    </row>
    <row r="88" spans="2:16" x14ac:dyDescent="0.35">
      <c r="C88" t="s">
        <v>104</v>
      </c>
      <c r="D88" s="5">
        <v>414051</v>
      </c>
      <c r="E88" s="5">
        <v>126550</v>
      </c>
      <c r="F88" s="5">
        <v>276386</v>
      </c>
      <c r="G88" s="5">
        <v>2432627</v>
      </c>
      <c r="I88" s="5">
        <v>2432627</v>
      </c>
      <c r="J88" s="5">
        <v>44882542</v>
      </c>
      <c r="K88" s="5">
        <v>41133850</v>
      </c>
      <c r="L88" s="5">
        <v>40657788</v>
      </c>
      <c r="M88" s="5">
        <v>24160808</v>
      </c>
      <c r="N88" s="5">
        <v>22078502</v>
      </c>
      <c r="O88" s="5">
        <v>22919300</v>
      </c>
      <c r="P88" s="5">
        <v>18686955</v>
      </c>
    </row>
    <row r="89" spans="2:16" x14ac:dyDescent="0.35">
      <c r="C89" t="s">
        <v>105</v>
      </c>
      <c r="D89" s="5">
        <v>1970</v>
      </c>
      <c r="E89" s="5">
        <v>109</v>
      </c>
      <c r="F89" s="5">
        <v>1117</v>
      </c>
      <c r="G89" s="5">
        <v>2030</v>
      </c>
      <c r="I89" s="5">
        <v>2030</v>
      </c>
      <c r="K89" s="5">
        <v>1211</v>
      </c>
      <c r="L89" s="5">
        <v>5550</v>
      </c>
      <c r="M89" s="5">
        <v>1475</v>
      </c>
      <c r="N89" s="5">
        <v>29832</v>
      </c>
      <c r="O89" s="5">
        <v>89007</v>
      </c>
      <c r="P89" s="5">
        <v>11301</v>
      </c>
    </row>
    <row r="90" spans="2:16" x14ac:dyDescent="0.35">
      <c r="C90" t="s">
        <v>106</v>
      </c>
      <c r="D90" s="5">
        <v>1970</v>
      </c>
      <c r="E90" s="5">
        <v>109</v>
      </c>
      <c r="F90" s="5">
        <v>1117</v>
      </c>
      <c r="G90" s="5">
        <v>2030</v>
      </c>
      <c r="I90" s="5">
        <v>2030</v>
      </c>
      <c r="K90" s="5">
        <v>1211</v>
      </c>
      <c r="L90" s="5">
        <v>5550</v>
      </c>
      <c r="M90" s="5">
        <v>1475</v>
      </c>
      <c r="N90" s="5">
        <v>29832</v>
      </c>
      <c r="O90" s="5">
        <v>89007</v>
      </c>
      <c r="P90" s="5">
        <v>11301</v>
      </c>
    </row>
    <row r="91" spans="2:16" x14ac:dyDescent="0.35">
      <c r="C91" t="s">
        <v>108</v>
      </c>
      <c r="D91" s="5">
        <v>105502186</v>
      </c>
      <c r="E91" s="5">
        <v>140698605</v>
      </c>
      <c r="F91" s="5">
        <v>144856952</v>
      </c>
      <c r="G91" s="5">
        <v>153456503</v>
      </c>
      <c r="I91" s="5">
        <v>153456503</v>
      </c>
      <c r="J91" s="5">
        <v>171155665</v>
      </c>
      <c r="K91" s="5">
        <v>180652596</v>
      </c>
      <c r="L91" s="5">
        <v>171237462</v>
      </c>
      <c r="M91" s="5">
        <v>169902152</v>
      </c>
      <c r="N91" s="5">
        <v>155711129</v>
      </c>
      <c r="O91" s="5">
        <v>135745457</v>
      </c>
      <c r="P91" s="5">
        <v>125448467</v>
      </c>
    </row>
    <row r="92" spans="2:16" x14ac:dyDescent="0.35">
      <c r="C92" t="s">
        <v>329</v>
      </c>
    </row>
    <row r="93" spans="2:16" x14ac:dyDescent="0.35">
      <c r="C93" t="s">
        <v>80</v>
      </c>
    </row>
    <row r="94" spans="2:16" x14ac:dyDescent="0.35">
      <c r="C94" t="s">
        <v>109</v>
      </c>
      <c r="D94" s="5">
        <v>109706603</v>
      </c>
      <c r="E94" s="5">
        <v>146540924</v>
      </c>
      <c r="F94" s="5">
        <v>160122008</v>
      </c>
      <c r="G94" s="5">
        <v>171082313</v>
      </c>
      <c r="I94" s="5">
        <v>171082313</v>
      </c>
      <c r="J94" s="5">
        <v>245125382</v>
      </c>
      <c r="K94" s="5">
        <v>247718078</v>
      </c>
      <c r="L94" s="5">
        <v>229006842</v>
      </c>
      <c r="M94" s="5">
        <v>208000029</v>
      </c>
      <c r="N94" s="5">
        <v>195003812</v>
      </c>
      <c r="O94" s="5">
        <v>173494647</v>
      </c>
      <c r="P94" s="5">
        <v>154154658</v>
      </c>
    </row>
    <row r="95" spans="2:16" x14ac:dyDescent="0.35">
      <c r="C95" t="s">
        <v>110</v>
      </c>
    </row>
    <row r="96" spans="2:16" x14ac:dyDescent="0.35">
      <c r="C96" t="s">
        <v>112</v>
      </c>
      <c r="D96" s="5">
        <v>44816200</v>
      </c>
      <c r="E96" s="5">
        <v>46463011</v>
      </c>
      <c r="F96" s="5">
        <v>47885971</v>
      </c>
      <c r="G96" s="5">
        <v>49140569</v>
      </c>
      <c r="I96" s="5">
        <v>49140569</v>
      </c>
      <c r="J96" s="5">
        <v>53932343</v>
      </c>
      <c r="K96" s="5">
        <v>48732293</v>
      </c>
      <c r="L96" s="5">
        <v>39515725</v>
      </c>
      <c r="M96" s="5">
        <v>39892636</v>
      </c>
      <c r="N96" s="5">
        <v>41948999</v>
      </c>
      <c r="O96" s="5">
        <v>35423953</v>
      </c>
      <c r="P96" s="5">
        <v>17008642</v>
      </c>
    </row>
    <row r="97" spans="3:16" x14ac:dyDescent="0.35">
      <c r="C97" t="s">
        <v>111</v>
      </c>
      <c r="O97" s="5">
        <v>474264</v>
      </c>
      <c r="P97" s="5">
        <v>762607</v>
      </c>
    </row>
    <row r="98" spans="3:16" x14ac:dyDescent="0.35">
      <c r="C98" t="s">
        <v>115</v>
      </c>
      <c r="D98" s="5">
        <v>45486965</v>
      </c>
      <c r="E98" s="5">
        <v>46771224</v>
      </c>
      <c r="F98" s="5">
        <v>48187705</v>
      </c>
      <c r="G98" s="5">
        <v>49648641</v>
      </c>
      <c r="I98" s="5">
        <v>49648641</v>
      </c>
      <c r="J98" s="5">
        <v>54599320</v>
      </c>
      <c r="K98" s="5">
        <v>49789975</v>
      </c>
      <c r="L98" s="5">
        <v>39570596</v>
      </c>
      <c r="M98" s="5">
        <v>40134544</v>
      </c>
      <c r="N98" s="5">
        <v>42157242</v>
      </c>
      <c r="O98" s="5">
        <v>36134360</v>
      </c>
      <c r="P98" s="5">
        <v>17865826</v>
      </c>
    </row>
    <row r="99" spans="3:16" x14ac:dyDescent="0.35">
      <c r="C99" t="s">
        <v>116</v>
      </c>
      <c r="D99" s="5">
        <v>155193568</v>
      </c>
      <c r="E99" s="5">
        <v>193312148</v>
      </c>
      <c r="F99" s="5">
        <v>208309713</v>
      </c>
      <c r="G99" s="5">
        <v>220730954</v>
      </c>
      <c r="I99" s="5">
        <v>220730954</v>
      </c>
      <c r="J99" s="5">
        <v>299724702</v>
      </c>
      <c r="K99" s="5">
        <v>297508053</v>
      </c>
      <c r="L99" s="5">
        <v>268577438</v>
      </c>
      <c r="M99" s="5">
        <v>248134573</v>
      </c>
      <c r="N99" s="5">
        <v>237161054</v>
      </c>
      <c r="O99" s="5">
        <v>209629007</v>
      </c>
      <c r="P99" s="5">
        <v>172020484</v>
      </c>
    </row>
    <row r="100" spans="3:16" x14ac:dyDescent="0.35">
      <c r="C100" t="s">
        <v>117</v>
      </c>
    </row>
    <row r="101" spans="3:16" x14ac:dyDescent="0.35">
      <c r="C101" t="s">
        <v>118</v>
      </c>
    </row>
    <row r="102" spans="3:16" x14ac:dyDescent="0.35">
      <c r="C102" t="s">
        <v>119</v>
      </c>
      <c r="D102" s="5">
        <v>224084045</v>
      </c>
      <c r="E102" s="5">
        <v>249717790</v>
      </c>
      <c r="F102" s="5">
        <v>255148497</v>
      </c>
      <c r="G102" s="5">
        <v>252493380</v>
      </c>
      <c r="I102" s="5">
        <v>252493380</v>
      </c>
      <c r="J102" s="5">
        <v>209005691</v>
      </c>
      <c r="K102" s="5">
        <v>209325960</v>
      </c>
      <c r="L102" s="5">
        <v>189166183</v>
      </c>
      <c r="M102" s="5">
        <v>170888061</v>
      </c>
      <c r="N102" s="5">
        <v>176725886</v>
      </c>
      <c r="O102" s="5">
        <v>164661190</v>
      </c>
      <c r="P102" s="5">
        <v>133409651</v>
      </c>
    </row>
    <row r="103" spans="3:16" x14ac:dyDescent="0.35">
      <c r="C103" t="s">
        <v>285</v>
      </c>
      <c r="D103" s="5">
        <v>166703911</v>
      </c>
      <c r="E103" s="5">
        <v>184555873</v>
      </c>
      <c r="F103" s="5">
        <v>192706724</v>
      </c>
      <c r="G103" s="5">
        <v>193350852</v>
      </c>
      <c r="I103" s="5">
        <v>193350852</v>
      </c>
      <c r="J103" s="5">
        <v>182733236</v>
      </c>
      <c r="K103" s="5">
        <v>172350541</v>
      </c>
      <c r="L103" s="5">
        <v>157837059</v>
      </c>
      <c r="M103" s="5">
        <v>149601393</v>
      </c>
      <c r="N103" s="5">
        <v>157416690</v>
      </c>
      <c r="O103" s="5">
        <v>140897042</v>
      </c>
      <c r="P103" s="5">
        <v>112907725</v>
      </c>
    </row>
    <row r="104" spans="3:16" x14ac:dyDescent="0.35">
      <c r="C104" t="s">
        <v>120</v>
      </c>
    </row>
    <row r="105" spans="3:16" x14ac:dyDescent="0.35">
      <c r="C105" t="s">
        <v>286</v>
      </c>
      <c r="D105" s="5">
        <v>46903921</v>
      </c>
      <c r="E105" s="5">
        <v>52179379</v>
      </c>
      <c r="F105" s="5">
        <v>50235093</v>
      </c>
      <c r="G105" s="5">
        <v>50004941</v>
      </c>
      <c r="I105" s="5">
        <v>50004941</v>
      </c>
      <c r="J105" s="5">
        <v>21711682</v>
      </c>
      <c r="K105" s="5">
        <v>30745138</v>
      </c>
      <c r="L105" s="5">
        <v>23032200</v>
      </c>
      <c r="M105" s="5">
        <v>12905812</v>
      </c>
      <c r="N105" s="5">
        <v>12108670</v>
      </c>
      <c r="O105" s="5">
        <v>17582453</v>
      </c>
      <c r="P105" s="5">
        <v>12638511</v>
      </c>
    </row>
    <row r="106" spans="3:16" x14ac:dyDescent="0.35">
      <c r="C106" t="s">
        <v>121</v>
      </c>
      <c r="E106" s="5">
        <v>992720</v>
      </c>
      <c r="G106" s="5">
        <v>446307</v>
      </c>
      <c r="I106" s="5">
        <v>446307</v>
      </c>
    </row>
    <row r="107" spans="3:16" x14ac:dyDescent="0.35">
      <c r="C107" t="s">
        <v>287</v>
      </c>
      <c r="E107" s="5">
        <v>992720</v>
      </c>
      <c r="G107" s="5">
        <v>446307</v>
      </c>
      <c r="I107" s="5">
        <v>446307</v>
      </c>
      <c r="P107" s="5">
        <v>1641</v>
      </c>
    </row>
    <row r="108" spans="3:16" x14ac:dyDescent="0.35">
      <c r="C108" t="s">
        <v>122</v>
      </c>
      <c r="D108" s="5">
        <v>2978961</v>
      </c>
      <c r="E108" s="5">
        <v>4016026</v>
      </c>
      <c r="F108" s="5">
        <v>3870946</v>
      </c>
      <c r="G108" s="5">
        <v>2569236</v>
      </c>
      <c r="I108" s="5">
        <v>2569236</v>
      </c>
      <c r="J108" s="5">
        <v>946452</v>
      </c>
      <c r="K108" s="5">
        <v>2889131</v>
      </c>
      <c r="L108" s="5">
        <v>5218932</v>
      </c>
      <c r="M108" s="5">
        <v>4571354</v>
      </c>
      <c r="N108" s="5">
        <v>3311163</v>
      </c>
      <c r="O108" s="5">
        <v>2471928</v>
      </c>
      <c r="P108" s="5">
        <v>4115203</v>
      </c>
    </row>
    <row r="109" spans="3:16" x14ac:dyDescent="0.35">
      <c r="C109" t="s">
        <v>123</v>
      </c>
      <c r="D109" s="5">
        <v>6078738</v>
      </c>
      <c r="E109" s="5">
        <v>6244962</v>
      </c>
      <c r="F109" s="5">
        <v>6622791</v>
      </c>
      <c r="G109" s="5">
        <v>5448698</v>
      </c>
      <c r="I109" s="5">
        <v>5448698</v>
      </c>
      <c r="J109" s="5">
        <v>1097938</v>
      </c>
      <c r="K109" s="5">
        <v>1587531</v>
      </c>
      <c r="L109" s="5">
        <v>1191193</v>
      </c>
      <c r="M109" s="5">
        <v>1236299</v>
      </c>
      <c r="N109" s="5">
        <v>766722</v>
      </c>
      <c r="O109" s="5">
        <v>1124457</v>
      </c>
      <c r="P109" s="5">
        <v>760744</v>
      </c>
    </row>
    <row r="110" spans="3:16" x14ac:dyDescent="0.35">
      <c r="C110" t="s">
        <v>124</v>
      </c>
    </row>
    <row r="111" spans="3:16" x14ac:dyDescent="0.35">
      <c r="C111" t="s">
        <v>288</v>
      </c>
      <c r="J111" s="5">
        <v>6200000</v>
      </c>
      <c r="K111" s="5">
        <v>4561064</v>
      </c>
      <c r="L111" s="5">
        <v>2972608</v>
      </c>
      <c r="M111" s="5">
        <v>3880697</v>
      </c>
      <c r="N111" s="5">
        <v>6278172</v>
      </c>
      <c r="O111" s="5">
        <v>3469520</v>
      </c>
      <c r="P111" s="5">
        <v>6023192</v>
      </c>
    </row>
    <row r="112" spans="3:16" x14ac:dyDescent="0.35">
      <c r="C112" t="s">
        <v>542</v>
      </c>
      <c r="M112" s="5">
        <v>22835</v>
      </c>
      <c r="N112" s="5">
        <v>48949</v>
      </c>
      <c r="O112" s="5">
        <v>7251</v>
      </c>
      <c r="P112" s="5">
        <v>31476</v>
      </c>
    </row>
    <row r="113" spans="3:16" x14ac:dyDescent="0.35">
      <c r="C113" t="s">
        <v>126</v>
      </c>
      <c r="J113" s="5">
        <v>2516383</v>
      </c>
      <c r="K113" s="5">
        <v>1753619</v>
      </c>
      <c r="L113" s="5">
        <v>1726820</v>
      </c>
      <c r="M113" s="5">
        <v>2422921</v>
      </c>
      <c r="N113" s="5">
        <v>3122641</v>
      </c>
      <c r="O113" s="5">
        <v>2585310</v>
      </c>
      <c r="P113" s="5">
        <v>2985827</v>
      </c>
    </row>
    <row r="114" spans="3:16" x14ac:dyDescent="0.35">
      <c r="C114" t="s">
        <v>127</v>
      </c>
      <c r="D114" s="5">
        <v>5527389</v>
      </c>
      <c r="E114" s="5">
        <v>4807699</v>
      </c>
      <c r="F114" s="5">
        <v>4665274</v>
      </c>
      <c r="G114" s="5">
        <v>4639983</v>
      </c>
      <c r="I114" s="5">
        <v>4639983</v>
      </c>
      <c r="J114" s="5">
        <v>9393681</v>
      </c>
      <c r="K114" s="5">
        <v>6899673</v>
      </c>
      <c r="L114" s="5">
        <v>5742367</v>
      </c>
      <c r="M114" s="5">
        <v>12461804</v>
      </c>
      <c r="N114" s="5">
        <v>14413960</v>
      </c>
      <c r="O114" s="5">
        <v>4660043</v>
      </c>
      <c r="P114" s="5">
        <v>7788764</v>
      </c>
    </row>
    <row r="115" spans="3:16" x14ac:dyDescent="0.35">
      <c r="C115" t="s">
        <v>128</v>
      </c>
      <c r="D115" s="5">
        <v>5527389</v>
      </c>
      <c r="E115" s="5">
        <v>4807699</v>
      </c>
      <c r="F115" s="5">
        <v>4665274</v>
      </c>
      <c r="G115" s="5">
        <v>4639983</v>
      </c>
      <c r="I115" s="5">
        <v>4639983</v>
      </c>
      <c r="J115" s="5">
        <v>9393681</v>
      </c>
      <c r="K115" s="5">
        <v>6899673</v>
      </c>
      <c r="L115" s="5">
        <v>5742367</v>
      </c>
      <c r="M115" s="5">
        <v>12461804</v>
      </c>
      <c r="N115" s="5">
        <v>14413960</v>
      </c>
      <c r="O115" s="5">
        <v>4660043</v>
      </c>
      <c r="P115" s="5">
        <v>7788764</v>
      </c>
    </row>
    <row r="116" spans="3:16" x14ac:dyDescent="0.35">
      <c r="C116" t="s">
        <v>570</v>
      </c>
      <c r="D116" s="5">
        <v>2493378</v>
      </c>
      <c r="E116" s="5">
        <v>1773688</v>
      </c>
      <c r="F116" s="5">
        <v>1631263</v>
      </c>
      <c r="G116" s="5">
        <v>1605972</v>
      </c>
      <c r="I116" s="5">
        <v>1605972</v>
      </c>
      <c r="M116" s="5">
        <v>5947940</v>
      </c>
      <c r="N116" s="5">
        <v>5973403</v>
      </c>
    </row>
    <row r="117" spans="3:16" x14ac:dyDescent="0.35">
      <c r="C117" t="s">
        <v>129</v>
      </c>
    </row>
    <row r="118" spans="3:16" x14ac:dyDescent="0.35">
      <c r="C118" t="s">
        <v>130</v>
      </c>
      <c r="J118" s="5">
        <v>6200000</v>
      </c>
      <c r="K118" s="5">
        <v>4566230</v>
      </c>
      <c r="L118" s="5">
        <v>2972608</v>
      </c>
      <c r="M118" s="5">
        <v>3903532</v>
      </c>
      <c r="N118" s="5">
        <v>6327121</v>
      </c>
      <c r="O118" s="5">
        <v>3476771</v>
      </c>
      <c r="P118" s="5">
        <v>6054668</v>
      </c>
    </row>
    <row r="119" spans="3:16" x14ac:dyDescent="0.35">
      <c r="C119" t="s">
        <v>132</v>
      </c>
      <c r="D119" s="5">
        <v>229611434</v>
      </c>
      <c r="E119" s="5">
        <v>254525489</v>
      </c>
      <c r="F119" s="5">
        <v>259813771</v>
      </c>
      <c r="G119" s="5">
        <v>257133363</v>
      </c>
      <c r="I119" s="5">
        <v>257133363</v>
      </c>
      <c r="J119" s="5">
        <v>218399372</v>
      </c>
      <c r="K119" s="5">
        <v>216225633</v>
      </c>
      <c r="L119" s="5">
        <v>194908550</v>
      </c>
      <c r="M119" s="5">
        <v>183349865</v>
      </c>
      <c r="N119" s="5">
        <v>191139846</v>
      </c>
      <c r="O119" s="5">
        <v>169321233</v>
      </c>
      <c r="P119" s="5">
        <v>141198415</v>
      </c>
    </row>
    <row r="120" spans="3:16" x14ac:dyDescent="0.35">
      <c r="C120" t="s">
        <v>133</v>
      </c>
    </row>
    <row r="121" spans="3:16" x14ac:dyDescent="0.35">
      <c r="C121" t="s">
        <v>134</v>
      </c>
      <c r="D121" s="5">
        <v>21584240</v>
      </c>
      <c r="E121" s="5">
        <v>21584240</v>
      </c>
      <c r="F121" s="5">
        <v>21584240</v>
      </c>
      <c r="G121" s="5">
        <v>21584240</v>
      </c>
      <c r="I121" s="5">
        <v>21584240</v>
      </c>
      <c r="J121" s="5">
        <v>20146679</v>
      </c>
      <c r="K121" s="5">
        <v>20146679</v>
      </c>
      <c r="L121" s="5">
        <v>20146679</v>
      </c>
      <c r="M121" s="5">
        <v>20146679</v>
      </c>
      <c r="N121" s="5">
        <v>17646266</v>
      </c>
      <c r="O121" s="5">
        <v>17646266</v>
      </c>
      <c r="P121" s="5">
        <v>17646266</v>
      </c>
    </row>
    <row r="122" spans="3:16" x14ac:dyDescent="0.35">
      <c r="C122" t="s">
        <v>135</v>
      </c>
      <c r="D122" s="5">
        <v>17177489</v>
      </c>
      <c r="E122" s="5">
        <v>17177489</v>
      </c>
      <c r="F122" s="5">
        <v>17177489</v>
      </c>
      <c r="G122" s="5">
        <v>17177489</v>
      </c>
      <c r="I122" s="5">
        <v>17177489</v>
      </c>
      <c r="J122" s="5">
        <v>13610505</v>
      </c>
      <c r="K122" s="5">
        <v>13610505</v>
      </c>
      <c r="L122" s="5">
        <v>13610505</v>
      </c>
      <c r="M122" s="5">
        <v>14005928</v>
      </c>
      <c r="N122" s="5">
        <v>8104954</v>
      </c>
      <c r="O122" s="5">
        <v>8104954</v>
      </c>
      <c r="P122" s="5">
        <v>8104954</v>
      </c>
    </row>
    <row r="123" spans="3:16" x14ac:dyDescent="0.35">
      <c r="C123" t="s">
        <v>136</v>
      </c>
      <c r="D123" s="5">
        <v>-113179595</v>
      </c>
      <c r="E123" s="5">
        <v>-99975070</v>
      </c>
      <c r="F123" s="5">
        <v>-90265787</v>
      </c>
      <c r="G123" s="5">
        <v>-75164138</v>
      </c>
      <c r="I123" s="5">
        <v>-75164138</v>
      </c>
      <c r="J123" s="5">
        <v>47568146</v>
      </c>
      <c r="K123" s="5">
        <v>47525236</v>
      </c>
      <c r="L123" s="5">
        <v>39911704</v>
      </c>
      <c r="M123" s="5">
        <v>30632101</v>
      </c>
      <c r="N123" s="5">
        <v>20269988</v>
      </c>
      <c r="O123" s="5">
        <v>14556554</v>
      </c>
      <c r="P123" s="5">
        <v>5070849</v>
      </c>
    </row>
    <row r="124" spans="3:16" x14ac:dyDescent="0.35">
      <c r="C124" t="s">
        <v>137</v>
      </c>
      <c r="D124" s="5">
        <v>4065041</v>
      </c>
      <c r="E124" s="5">
        <v>4065041</v>
      </c>
      <c r="F124" s="5">
        <v>4065041</v>
      </c>
      <c r="G124" s="5">
        <v>4065041</v>
      </c>
      <c r="I124" s="5">
        <v>4065041</v>
      </c>
      <c r="J124" s="5">
        <v>4065041</v>
      </c>
      <c r="K124" s="5">
        <v>4065041</v>
      </c>
      <c r="L124" s="5">
        <v>4065041</v>
      </c>
      <c r="M124" s="5">
        <v>4065041</v>
      </c>
    </row>
    <row r="125" spans="3:16" x14ac:dyDescent="0.35">
      <c r="C125" t="s">
        <v>138</v>
      </c>
      <c r="D125" s="5">
        <v>-117244636</v>
      </c>
      <c r="E125" s="5">
        <v>-104040111</v>
      </c>
      <c r="F125" s="5">
        <v>-94330828</v>
      </c>
      <c r="G125" s="5">
        <v>-79229179</v>
      </c>
      <c r="I125" s="5">
        <v>-79229179</v>
      </c>
      <c r="J125" s="5">
        <v>43503105</v>
      </c>
      <c r="K125" s="5">
        <v>43460195</v>
      </c>
      <c r="L125" s="5">
        <v>35846663</v>
      </c>
      <c r="M125" s="5">
        <v>26567060</v>
      </c>
    </row>
    <row r="126" spans="3:16" x14ac:dyDescent="0.35">
      <c r="C126" t="s">
        <v>139</v>
      </c>
      <c r="D126" s="5">
        <v>-113179595</v>
      </c>
      <c r="E126" s="5">
        <v>-99975070</v>
      </c>
      <c r="F126" s="5">
        <v>-90265787</v>
      </c>
      <c r="G126" s="5">
        <v>-75164138</v>
      </c>
      <c r="I126" s="5">
        <v>-75164138</v>
      </c>
      <c r="J126" s="5">
        <v>47568146</v>
      </c>
      <c r="K126" s="5">
        <v>47525236</v>
      </c>
      <c r="L126" s="5">
        <v>39911704</v>
      </c>
      <c r="M126" s="5">
        <v>30632101</v>
      </c>
      <c r="N126" s="5">
        <v>20269988</v>
      </c>
      <c r="O126" s="5">
        <v>14556554</v>
      </c>
      <c r="P126" s="5">
        <v>5070849</v>
      </c>
    </row>
    <row r="127" spans="3:16" x14ac:dyDescent="0.35">
      <c r="C127" t="s">
        <v>9</v>
      </c>
      <c r="D127" s="5">
        <v>-74417866</v>
      </c>
      <c r="E127" s="5">
        <v>-61213341</v>
      </c>
      <c r="F127" s="5">
        <v>-51504058</v>
      </c>
      <c r="G127" s="5">
        <v>-36402409</v>
      </c>
      <c r="I127" s="5">
        <v>-36402409</v>
      </c>
      <c r="J127" s="5">
        <v>81325330</v>
      </c>
      <c r="K127" s="5">
        <v>81282420</v>
      </c>
      <c r="L127" s="5">
        <v>73668888</v>
      </c>
      <c r="M127" s="5">
        <v>64784708</v>
      </c>
      <c r="N127" s="5">
        <v>46021208</v>
      </c>
      <c r="O127" s="5">
        <v>40307774</v>
      </c>
      <c r="P127" s="5">
        <v>30822069</v>
      </c>
    </row>
    <row r="128" spans="3:16" x14ac:dyDescent="0.35">
      <c r="C128" t="s">
        <v>140</v>
      </c>
      <c r="D128" s="5">
        <v>155193568</v>
      </c>
      <c r="E128" s="5">
        <v>193312148</v>
      </c>
      <c r="F128" s="5">
        <v>208309713</v>
      </c>
      <c r="G128" s="5">
        <v>220730954</v>
      </c>
      <c r="I128" s="5">
        <v>220730954</v>
      </c>
      <c r="J128" s="5">
        <v>299724702</v>
      </c>
      <c r="K128" s="5">
        <v>297508053</v>
      </c>
      <c r="L128" s="5">
        <v>268577438</v>
      </c>
      <c r="M128" s="5">
        <v>248134573</v>
      </c>
      <c r="N128" s="5">
        <v>237161054</v>
      </c>
      <c r="O128" s="5">
        <v>209629007</v>
      </c>
      <c r="P128" s="5">
        <v>172020484</v>
      </c>
    </row>
    <row r="129" spans="2:16" x14ac:dyDescent="0.35">
      <c r="C129" t="s">
        <v>141</v>
      </c>
      <c r="D129" s="5">
        <v>2588300000</v>
      </c>
      <c r="E129" s="5">
        <v>2588300000</v>
      </c>
      <c r="F129" s="5">
        <v>2588300000</v>
      </c>
      <c r="G129" s="5">
        <v>2588300000</v>
      </c>
      <c r="I129" s="5">
        <v>2588300000</v>
      </c>
      <c r="J129" s="5">
        <v>2353000000</v>
      </c>
      <c r="K129" s="5">
        <v>2353000000</v>
      </c>
      <c r="L129" s="5">
        <v>2353000000</v>
      </c>
      <c r="M129" s="5">
        <v>2353000000</v>
      </c>
      <c r="N129" s="5">
        <v>200000</v>
      </c>
      <c r="O129" s="5">
        <v>200000</v>
      </c>
      <c r="P129" s="5">
        <v>200000</v>
      </c>
    </row>
    <row r="131" spans="2:16" x14ac:dyDescent="0.35">
      <c r="B131" t="s">
        <v>142</v>
      </c>
      <c r="C131" t="s">
        <v>143</v>
      </c>
      <c r="D131" s="5">
        <v>18485268</v>
      </c>
      <c r="E131" s="5">
        <v>-1265398</v>
      </c>
      <c r="F131" s="5">
        <v>959377</v>
      </c>
      <c r="G131" s="5">
        <v>-974615</v>
      </c>
      <c r="I131" s="5">
        <v>-19363511</v>
      </c>
      <c r="J131" s="5">
        <v>-3972178</v>
      </c>
      <c r="K131" s="5">
        <v>6447246</v>
      </c>
      <c r="L131" s="5">
        <v>6184255</v>
      </c>
      <c r="M131" s="5">
        <v>3279633</v>
      </c>
      <c r="N131" s="5">
        <v>-14275840</v>
      </c>
      <c r="O131" s="5">
        <v>248698</v>
      </c>
      <c r="P131" s="5">
        <v>-23959639</v>
      </c>
    </row>
    <row r="132" spans="2:16" x14ac:dyDescent="0.35">
      <c r="C132" t="s">
        <v>144</v>
      </c>
      <c r="D132" s="5">
        <v>21692060</v>
      </c>
      <c r="E132" s="5">
        <v>2041344</v>
      </c>
      <c r="F132" s="5">
        <v>9256162</v>
      </c>
      <c r="G132" s="5">
        <v>9751153</v>
      </c>
      <c r="I132" s="5">
        <v>114283932</v>
      </c>
      <c r="J132" s="5">
        <v>184128316</v>
      </c>
      <c r="K132" s="5">
        <v>190035070</v>
      </c>
      <c r="L132" s="5">
        <v>159281969</v>
      </c>
      <c r="M132" s="5">
        <v>168649091</v>
      </c>
      <c r="N132" s="5">
        <v>143536408</v>
      </c>
      <c r="O132" s="5">
        <v>146866807</v>
      </c>
      <c r="P132" s="5">
        <v>113382899</v>
      </c>
    </row>
    <row r="133" spans="2:16" x14ac:dyDescent="0.35">
      <c r="C133" t="s">
        <v>588</v>
      </c>
    </row>
    <row r="134" spans="2:16" x14ac:dyDescent="0.35">
      <c r="C134" t="s">
        <v>820</v>
      </c>
      <c r="D134" s="5">
        <v>-2417294</v>
      </c>
      <c r="E134" s="5">
        <v>-4259535</v>
      </c>
      <c r="F134" s="5">
        <v>-5703737</v>
      </c>
      <c r="G134" s="5">
        <v>-3361763</v>
      </c>
      <c r="I134" s="5">
        <v>-110525868</v>
      </c>
      <c r="J134" s="5">
        <v>-162833135</v>
      </c>
      <c r="K134" s="5">
        <v>-157104230</v>
      </c>
      <c r="L134" s="5">
        <v>-129485154</v>
      </c>
      <c r="M134" s="5">
        <v>-144054393</v>
      </c>
      <c r="N134" s="5">
        <v>-133328755</v>
      </c>
      <c r="O134" s="5">
        <v>-127396523</v>
      </c>
      <c r="P134" s="5">
        <v>-123478118</v>
      </c>
    </row>
    <row r="135" spans="2:16" x14ac:dyDescent="0.35">
      <c r="C135" t="s">
        <v>1256</v>
      </c>
      <c r="D135" s="5">
        <v>-461873</v>
      </c>
      <c r="E135" s="5">
        <v>1348827</v>
      </c>
      <c r="F135" s="5">
        <v>-2220269</v>
      </c>
      <c r="G135" s="5">
        <v>-2947557</v>
      </c>
      <c r="I135" s="5">
        <v>-10193197</v>
      </c>
      <c r="J135" s="5">
        <v>-14763732</v>
      </c>
      <c r="K135" s="5">
        <v>-16887229</v>
      </c>
      <c r="L135" s="5">
        <v>-14580412</v>
      </c>
      <c r="M135" s="5">
        <v>-14560598</v>
      </c>
      <c r="N135" s="5">
        <v>-13738579</v>
      </c>
      <c r="O135" s="5">
        <v>-11566537</v>
      </c>
      <c r="P135" s="5">
        <v>-8485075</v>
      </c>
    </row>
    <row r="136" spans="2:16" x14ac:dyDescent="0.35">
      <c r="C136" t="s">
        <v>1427</v>
      </c>
    </row>
    <row r="137" spans="2:16" x14ac:dyDescent="0.35">
      <c r="C137" t="s">
        <v>1428</v>
      </c>
      <c r="D137" s="5">
        <v>-2879167</v>
      </c>
      <c r="E137" s="5">
        <v>-2910708</v>
      </c>
      <c r="F137" s="5">
        <v>-7924006</v>
      </c>
      <c r="G137" s="5">
        <v>-6309320</v>
      </c>
      <c r="I137" s="5">
        <v>-120719065</v>
      </c>
      <c r="J137" s="5">
        <v>-177596867</v>
      </c>
      <c r="K137" s="5">
        <v>-173991459</v>
      </c>
      <c r="L137" s="5">
        <v>-144065566</v>
      </c>
      <c r="M137" s="5">
        <v>-158614991</v>
      </c>
      <c r="N137" s="5">
        <v>-147067334</v>
      </c>
      <c r="O137" s="5">
        <v>-138963060</v>
      </c>
      <c r="P137" s="5">
        <v>-131963193</v>
      </c>
    </row>
    <row r="138" spans="2:16" x14ac:dyDescent="0.35">
      <c r="C138" t="s">
        <v>330</v>
      </c>
    </row>
    <row r="139" spans="2:16" x14ac:dyDescent="0.35">
      <c r="C139" t="s">
        <v>434</v>
      </c>
    </row>
    <row r="140" spans="2:16" x14ac:dyDescent="0.35">
      <c r="C140" t="s">
        <v>1471</v>
      </c>
      <c r="D140" s="5">
        <v>-3124</v>
      </c>
      <c r="E140" s="5">
        <v>21167</v>
      </c>
      <c r="F140" s="5">
        <v>16972</v>
      </c>
      <c r="G140" s="5">
        <v>-97530</v>
      </c>
      <c r="J140" s="5">
        <v>49310</v>
      </c>
      <c r="K140" s="5">
        <v>46841</v>
      </c>
      <c r="L140" s="5">
        <v>16181</v>
      </c>
      <c r="M140" s="5">
        <v>161652</v>
      </c>
      <c r="N140" s="5">
        <v>160409</v>
      </c>
      <c r="O140" s="5">
        <v>129087</v>
      </c>
      <c r="P140" s="5">
        <v>2752</v>
      </c>
    </row>
    <row r="141" spans="2:16" x14ac:dyDescent="0.35">
      <c r="C141" t="s">
        <v>1484</v>
      </c>
      <c r="E141" s="5">
        <v>40907</v>
      </c>
      <c r="G141" s="5">
        <v>-927999</v>
      </c>
      <c r="I141" s="5">
        <v>-63622</v>
      </c>
      <c r="J141" s="5">
        <v>1497779</v>
      </c>
      <c r="K141" s="5">
        <v>1576532</v>
      </c>
      <c r="L141" s="5">
        <v>1215543</v>
      </c>
      <c r="M141" s="5">
        <v>2342850</v>
      </c>
      <c r="N141" s="5">
        <v>480661</v>
      </c>
      <c r="P141" s="5">
        <v>309198</v>
      </c>
    </row>
    <row r="142" spans="2:16" x14ac:dyDescent="0.35">
      <c r="C142" t="s">
        <v>439</v>
      </c>
      <c r="D142" s="5">
        <v>-3124</v>
      </c>
      <c r="E142" s="5">
        <v>62074</v>
      </c>
      <c r="F142" s="5">
        <v>16972</v>
      </c>
      <c r="G142" s="5">
        <v>-1025529</v>
      </c>
      <c r="I142" s="5">
        <v>-63622</v>
      </c>
      <c r="J142" s="5">
        <v>1547089</v>
      </c>
      <c r="K142" s="5">
        <v>1623373</v>
      </c>
      <c r="L142" s="5">
        <v>1231724</v>
      </c>
      <c r="M142" s="5">
        <v>2504502</v>
      </c>
      <c r="N142" s="5">
        <v>641070</v>
      </c>
      <c r="O142" s="5">
        <v>129087</v>
      </c>
      <c r="P142" s="5">
        <v>311950</v>
      </c>
    </row>
    <row r="143" spans="2:16" x14ac:dyDescent="0.35">
      <c r="C143" t="s">
        <v>1429</v>
      </c>
    </row>
    <row r="144" spans="2:16" x14ac:dyDescent="0.35">
      <c r="C144" t="s">
        <v>988</v>
      </c>
      <c r="D144" s="5">
        <v>-324501</v>
      </c>
      <c r="E144" s="5">
        <v>-458108</v>
      </c>
      <c r="F144" s="5">
        <v>-389751</v>
      </c>
      <c r="G144" s="5">
        <v>-3728004</v>
      </c>
      <c r="I144" s="5">
        <v>-12789728</v>
      </c>
      <c r="J144" s="5">
        <v>-10574228</v>
      </c>
      <c r="K144" s="5">
        <v>-8492267</v>
      </c>
      <c r="L144" s="5">
        <v>-8548716</v>
      </c>
      <c r="M144" s="5">
        <v>-8963404</v>
      </c>
      <c r="N144" s="5">
        <v>-8683959</v>
      </c>
      <c r="O144" s="5">
        <v>-6662806</v>
      </c>
      <c r="P144" s="5">
        <v>-5679882</v>
      </c>
    </row>
    <row r="145" spans="3:16" x14ac:dyDescent="0.35">
      <c r="C145" t="s">
        <v>467</v>
      </c>
      <c r="G145" s="5">
        <v>337085</v>
      </c>
      <c r="I145" s="5">
        <v>-75028</v>
      </c>
      <c r="J145" s="5">
        <v>-1476488</v>
      </c>
      <c r="K145" s="5">
        <v>-2727471</v>
      </c>
      <c r="L145" s="5">
        <v>-1715156</v>
      </c>
      <c r="M145" s="5">
        <v>-295565</v>
      </c>
      <c r="N145" s="5">
        <v>-2702025</v>
      </c>
      <c r="O145" s="5">
        <v>-1121330</v>
      </c>
      <c r="P145" s="5">
        <v>-11413</v>
      </c>
    </row>
    <row r="146" spans="3:16" x14ac:dyDescent="0.35">
      <c r="C146" t="s">
        <v>1430</v>
      </c>
      <c r="D146" s="5">
        <v>-324501</v>
      </c>
      <c r="E146" s="5">
        <v>-458108</v>
      </c>
      <c r="F146" s="5">
        <v>-389751</v>
      </c>
      <c r="G146" s="5">
        <v>-3390919</v>
      </c>
      <c r="I146" s="5">
        <v>-12864756</v>
      </c>
      <c r="J146" s="5">
        <v>-12050716</v>
      </c>
      <c r="K146" s="5">
        <v>-11219738</v>
      </c>
      <c r="L146" s="5">
        <v>-10263872</v>
      </c>
      <c r="M146" s="5">
        <v>-9258969</v>
      </c>
      <c r="N146" s="5">
        <v>-11385984</v>
      </c>
      <c r="O146" s="5">
        <v>-7784136</v>
      </c>
      <c r="P146" s="5">
        <v>-5691295</v>
      </c>
    </row>
    <row r="147" spans="3:16" x14ac:dyDescent="0.35">
      <c r="C147" t="s">
        <v>150</v>
      </c>
      <c r="D147" s="5">
        <v>-17868305</v>
      </c>
      <c r="E147" s="5">
        <v>335171</v>
      </c>
      <c r="F147" s="5">
        <v>-527129</v>
      </c>
      <c r="G147" s="5">
        <v>1305734</v>
      </c>
      <c r="I147" s="5">
        <v>9050294</v>
      </c>
      <c r="J147" s="5">
        <v>15089963</v>
      </c>
      <c r="K147" s="5">
        <v>15255937</v>
      </c>
      <c r="L147" s="5">
        <v>-1730934</v>
      </c>
      <c r="M147" s="5">
        <v>-1995910</v>
      </c>
      <c r="N147" s="5">
        <v>24439857</v>
      </c>
      <c r="O147" s="5">
        <v>20148869</v>
      </c>
      <c r="P147" s="5">
        <v>35641821</v>
      </c>
    </row>
    <row r="148" spans="3:16" x14ac:dyDescent="0.35">
      <c r="C148" t="s">
        <v>151</v>
      </c>
      <c r="G148" s="5">
        <v>24561</v>
      </c>
      <c r="I148" s="5">
        <v>-504081</v>
      </c>
      <c r="J148" s="5">
        <v>-9818492</v>
      </c>
      <c r="K148" s="5">
        <v>-14246721</v>
      </c>
      <c r="L148" s="5">
        <v>-3950545</v>
      </c>
      <c r="M148" s="5">
        <v>-2241813</v>
      </c>
      <c r="N148" s="5">
        <v>-9953441</v>
      </c>
      <c r="O148" s="5">
        <v>-20676051</v>
      </c>
      <c r="P148" s="5">
        <v>-11191688</v>
      </c>
    </row>
    <row r="149" spans="3:16" x14ac:dyDescent="0.35">
      <c r="C149" t="s">
        <v>155</v>
      </c>
      <c r="G149" s="5">
        <v>166240</v>
      </c>
      <c r="I149" s="5">
        <v>-504081</v>
      </c>
      <c r="J149" s="5">
        <v>-9676813</v>
      </c>
      <c r="K149" s="5">
        <v>-13713425</v>
      </c>
      <c r="L149" s="5">
        <v>-4022343</v>
      </c>
      <c r="M149" s="5">
        <v>-2241813</v>
      </c>
      <c r="N149" s="5">
        <v>-9961886</v>
      </c>
      <c r="O149" s="5">
        <v>-20676051</v>
      </c>
      <c r="P149" s="5">
        <v>-4668353</v>
      </c>
    </row>
    <row r="150" spans="3:16" x14ac:dyDescent="0.35">
      <c r="C150" t="s">
        <v>1069</v>
      </c>
      <c r="G150" s="5">
        <v>-141679</v>
      </c>
      <c r="J150" s="5">
        <v>-141679</v>
      </c>
      <c r="K150" s="5">
        <v>-533296</v>
      </c>
    </row>
    <row r="151" spans="3:16" x14ac:dyDescent="0.35">
      <c r="C151" t="s">
        <v>303</v>
      </c>
      <c r="P151" s="5">
        <v>-6536621</v>
      </c>
    </row>
    <row r="152" spans="3:16" x14ac:dyDescent="0.35">
      <c r="C152" t="s">
        <v>152</v>
      </c>
      <c r="L152" s="5">
        <v>71798</v>
      </c>
      <c r="N152" s="5">
        <v>8445</v>
      </c>
      <c r="P152" s="5">
        <v>13286</v>
      </c>
    </row>
    <row r="153" spans="3:16" x14ac:dyDescent="0.35">
      <c r="C153" t="s">
        <v>164</v>
      </c>
      <c r="D153" s="5">
        <v>-17868305</v>
      </c>
      <c r="E153" s="5">
        <v>335171</v>
      </c>
      <c r="F153" s="5">
        <v>-527129</v>
      </c>
      <c r="G153" s="5">
        <v>1305734</v>
      </c>
      <c r="I153" s="5">
        <v>9050294</v>
      </c>
      <c r="J153" s="5">
        <v>15089963</v>
      </c>
      <c r="K153" s="5">
        <v>15255937</v>
      </c>
      <c r="L153" s="5">
        <v>-1730934</v>
      </c>
      <c r="M153" s="5">
        <v>-1995910</v>
      </c>
      <c r="N153" s="5">
        <v>24439857</v>
      </c>
      <c r="O153" s="5">
        <v>20148869</v>
      </c>
      <c r="P153" s="5">
        <v>35641821</v>
      </c>
    </row>
    <row r="154" spans="3:16" x14ac:dyDescent="0.35">
      <c r="C154" t="s">
        <v>725</v>
      </c>
      <c r="J154" s="5">
        <v>4250047</v>
      </c>
      <c r="K154" s="5">
        <v>6746248</v>
      </c>
      <c r="L154" s="5">
        <v>954177</v>
      </c>
      <c r="M154" s="5">
        <v>240833</v>
      </c>
      <c r="N154" s="5">
        <v>5900000</v>
      </c>
      <c r="P154" s="5">
        <v>850000</v>
      </c>
    </row>
    <row r="155" spans="3:16" x14ac:dyDescent="0.35">
      <c r="C155" t="s">
        <v>1485</v>
      </c>
      <c r="G155" s="5">
        <v>-5078419</v>
      </c>
      <c r="M155" s="5">
        <v>8401387</v>
      </c>
    </row>
    <row r="156" spans="3:16" x14ac:dyDescent="0.35">
      <c r="C156" t="s">
        <v>593</v>
      </c>
      <c r="E156" s="5">
        <v>8748896</v>
      </c>
      <c r="F156" s="5">
        <v>-141673</v>
      </c>
      <c r="G156" s="5">
        <v>7893572</v>
      </c>
      <c r="I156" s="5">
        <v>2121507</v>
      </c>
      <c r="J156" s="5">
        <v>2356394</v>
      </c>
      <c r="K156" s="5">
        <v>-937042</v>
      </c>
      <c r="L156" s="5">
        <v>-2877692</v>
      </c>
      <c r="M156" s="5">
        <v>207161</v>
      </c>
      <c r="N156" s="5">
        <v>-1735307</v>
      </c>
      <c r="O156" s="5">
        <v>-3171689</v>
      </c>
      <c r="P156" s="5">
        <v>-2684098</v>
      </c>
    </row>
    <row r="157" spans="3:16" x14ac:dyDescent="0.35">
      <c r="C157" t="s">
        <v>1486</v>
      </c>
      <c r="G157" s="5">
        <v>1683333</v>
      </c>
      <c r="J157" s="5">
        <v>-1841158</v>
      </c>
      <c r="K157" s="5">
        <v>-5077496</v>
      </c>
      <c r="L157" s="5">
        <v>-2544003</v>
      </c>
      <c r="M157" s="5">
        <v>-3332184</v>
      </c>
      <c r="N157" s="5">
        <v>-2554637</v>
      </c>
      <c r="O157" s="5">
        <v>-2962043</v>
      </c>
      <c r="P157" s="5">
        <v>-2143055</v>
      </c>
    </row>
    <row r="158" spans="3:16" x14ac:dyDescent="0.35">
      <c r="C158" t="s">
        <v>704</v>
      </c>
      <c r="L158" s="5">
        <v>-5947940</v>
      </c>
      <c r="M158" s="5">
        <v>-25463</v>
      </c>
      <c r="N158" s="5">
        <v>5973403</v>
      </c>
      <c r="P158" s="5">
        <v>21242903</v>
      </c>
    </row>
    <row r="159" spans="3:16" x14ac:dyDescent="0.35">
      <c r="C159" t="s">
        <v>1487</v>
      </c>
      <c r="G159" s="5">
        <v>5272</v>
      </c>
      <c r="J159" s="5">
        <v>-27645</v>
      </c>
      <c r="K159" s="5">
        <v>-46321</v>
      </c>
      <c r="L159" s="5">
        <v>-25591</v>
      </c>
      <c r="M159" s="5">
        <v>-31958</v>
      </c>
      <c r="N159" s="5">
        <v>-59139</v>
      </c>
      <c r="O159" s="5">
        <v>-35053</v>
      </c>
      <c r="P159" s="5">
        <v>-16050</v>
      </c>
    </row>
    <row r="160" spans="3:16" x14ac:dyDescent="0.35">
      <c r="C160" t="s">
        <v>1488</v>
      </c>
      <c r="G160" s="5">
        <v>5004544</v>
      </c>
      <c r="I160" s="5">
        <v>5004544</v>
      </c>
    </row>
    <row r="161" spans="2:16" x14ac:dyDescent="0.35">
      <c r="C161" t="s">
        <v>341</v>
      </c>
      <c r="L161" s="5">
        <v>-491837</v>
      </c>
    </row>
    <row r="162" spans="2:16" x14ac:dyDescent="0.35">
      <c r="C162" t="s">
        <v>174</v>
      </c>
      <c r="D162" s="5">
        <v>616963</v>
      </c>
      <c r="E162" s="5">
        <v>-930227</v>
      </c>
      <c r="F162" s="5">
        <v>432248</v>
      </c>
      <c r="G162" s="5">
        <v>355680</v>
      </c>
      <c r="I162" s="5">
        <v>-10817298</v>
      </c>
      <c r="J162" s="5">
        <v>1299293</v>
      </c>
      <c r="K162" s="5">
        <v>7456462</v>
      </c>
      <c r="L162" s="5">
        <v>502776</v>
      </c>
      <c r="M162" s="5">
        <v>-958090</v>
      </c>
      <c r="N162" s="5">
        <v>210576</v>
      </c>
      <c r="O162" s="5">
        <v>-278484</v>
      </c>
      <c r="P162" s="5">
        <v>490494</v>
      </c>
    </row>
    <row r="163" spans="2:16" x14ac:dyDescent="0.35">
      <c r="C163" t="s">
        <v>175</v>
      </c>
      <c r="D163" s="5">
        <v>-635131</v>
      </c>
      <c r="E163" s="5">
        <v>-13685372</v>
      </c>
      <c r="F163" s="5">
        <v>13743649</v>
      </c>
      <c r="I163" s="5">
        <v>10875575</v>
      </c>
      <c r="J163" s="5">
        <v>9576282</v>
      </c>
      <c r="K163" s="5">
        <v>2119820</v>
      </c>
      <c r="L163" s="5">
        <v>1617044</v>
      </c>
      <c r="M163" s="5">
        <v>2575134</v>
      </c>
      <c r="N163" s="5">
        <v>2364558</v>
      </c>
      <c r="O163" s="5">
        <v>2643042</v>
      </c>
      <c r="P163" s="5">
        <v>2152548</v>
      </c>
    </row>
    <row r="164" spans="2:16" x14ac:dyDescent="0.35">
      <c r="C164" t="s">
        <v>176</v>
      </c>
      <c r="D164" s="5">
        <v>-18168</v>
      </c>
      <c r="E164" s="5">
        <v>-14615599</v>
      </c>
      <c r="F164" s="5">
        <v>14175897</v>
      </c>
      <c r="G164" s="5">
        <v>355680</v>
      </c>
      <c r="I164" s="5">
        <v>58277</v>
      </c>
      <c r="J164" s="5">
        <v>10875575</v>
      </c>
      <c r="K164" s="5">
        <v>9576282</v>
      </c>
      <c r="L164" s="5">
        <v>2119820</v>
      </c>
      <c r="M164" s="5">
        <v>1617044</v>
      </c>
      <c r="N164" s="5">
        <v>2575134</v>
      </c>
      <c r="O164" s="5">
        <v>2364558</v>
      </c>
      <c r="P164" s="5">
        <v>2643042</v>
      </c>
    </row>
    <row r="166" spans="2:16" x14ac:dyDescent="0.35">
      <c r="B166" t="s">
        <v>177</v>
      </c>
      <c r="C166" t="s">
        <v>11</v>
      </c>
      <c r="D166" s="5">
        <v>2590000000</v>
      </c>
      <c r="E166" s="5">
        <v>2590000000</v>
      </c>
      <c r="F166" s="5">
        <v>2590000000</v>
      </c>
      <c r="G166" s="5">
        <v>2590000000</v>
      </c>
      <c r="I166" s="5">
        <v>2590000000</v>
      </c>
      <c r="J166" s="5">
        <v>2350000000</v>
      </c>
      <c r="K166" s="5">
        <v>2350000000</v>
      </c>
      <c r="L166" s="5">
        <v>2350000000</v>
      </c>
      <c r="M166" s="5">
        <v>2350000000</v>
      </c>
      <c r="N166" s="5">
        <v>0</v>
      </c>
      <c r="O166" s="5">
        <v>0</v>
      </c>
      <c r="P166" s="5">
        <v>0</v>
      </c>
    </row>
    <row r="167" spans="2:16" x14ac:dyDescent="0.35">
      <c r="C167" t="s">
        <v>178</v>
      </c>
      <c r="D167" s="6">
        <v>-83.52</v>
      </c>
      <c r="E167" s="6">
        <v>-61.92</v>
      </c>
      <c r="F167" s="6">
        <v>-95.45</v>
      </c>
      <c r="G167" s="6">
        <v>-657.06</v>
      </c>
    </row>
    <row r="168" spans="2:16" x14ac:dyDescent="0.35">
      <c r="C168" t="s">
        <v>179</v>
      </c>
      <c r="D168" s="6">
        <v>-0.6</v>
      </c>
      <c r="E168" s="6">
        <v>-0.81</v>
      </c>
      <c r="F168" s="6">
        <v>-0.54</v>
      </c>
      <c r="G168" s="6">
        <v>-0.11</v>
      </c>
    </row>
    <row r="169" spans="2:16" x14ac:dyDescent="0.35">
      <c r="C169" t="s">
        <v>62</v>
      </c>
      <c r="D169" s="6">
        <v>0.36</v>
      </c>
      <c r="E169" s="6">
        <v>4.1399999999999997</v>
      </c>
      <c r="F169" s="6">
        <v>1.1599999999999999</v>
      </c>
      <c r="G169" s="6">
        <v>1.45</v>
      </c>
    </row>
    <row r="170" spans="2:16" x14ac:dyDescent="0.35">
      <c r="C170" t="s">
        <v>180</v>
      </c>
      <c r="D170" s="5">
        <v>-56200000000</v>
      </c>
      <c r="E170" s="5">
        <v>9620000000</v>
      </c>
      <c r="F170" s="5">
        <v>3140000000</v>
      </c>
    </row>
    <row r="171" spans="2:16" x14ac:dyDescent="0.35">
      <c r="C171" t="s">
        <v>181</v>
      </c>
      <c r="D171" s="6">
        <v>-8.3400000000000002E-2</v>
      </c>
      <c r="E171" s="6">
        <v>-5.1100000000000007E-2</v>
      </c>
      <c r="F171" s="6">
        <v>-7.1599999999999997E-2</v>
      </c>
      <c r="G171" s="6">
        <v>-0.47689999999999999</v>
      </c>
    </row>
    <row r="172" spans="2:16" x14ac:dyDescent="0.35">
      <c r="C172" t="s">
        <v>182</v>
      </c>
      <c r="D172" s="6">
        <v>0.17399999999999999</v>
      </c>
      <c r="E172" s="6">
        <v>0.1613</v>
      </c>
      <c r="F172" s="6">
        <v>0.28949999999999998</v>
      </c>
      <c r="G172" s="6">
        <v>2.8916000000000004</v>
      </c>
    </row>
    <row r="173" spans="2:16" x14ac:dyDescent="0.35">
      <c r="C173" t="s">
        <v>183</v>
      </c>
      <c r="D173" s="6">
        <v>6.9400000000000003E-2</v>
      </c>
      <c r="E173" s="6">
        <v>1.5900000000000001E-2</v>
      </c>
      <c r="F173" s="6">
        <v>2.81E-2</v>
      </c>
      <c r="G173" s="6">
        <v>-1.1466000000000001</v>
      </c>
    </row>
    <row r="174" spans="2:16" x14ac:dyDescent="0.35">
      <c r="C174" t="s">
        <v>184</v>
      </c>
      <c r="D174" s="6">
        <v>-13.49</v>
      </c>
      <c r="E174" s="6">
        <v>-1.77</v>
      </c>
      <c r="F174" s="6">
        <v>-2.84</v>
      </c>
      <c r="G174" s="6">
        <v>-6.77</v>
      </c>
    </row>
    <row r="175" spans="2:16" x14ac:dyDescent="0.35">
      <c r="C175" t="s">
        <v>185</v>
      </c>
      <c r="D175" s="5">
        <v>-1242000000000</v>
      </c>
      <c r="E175" s="5">
        <v>-994000000000</v>
      </c>
      <c r="F175" s="5">
        <v>-853000000000</v>
      </c>
      <c r="G175" s="5">
        <v>-588000000000</v>
      </c>
    </row>
    <row r="176" spans="2:16" x14ac:dyDescent="0.35">
      <c r="C176" t="s">
        <v>186</v>
      </c>
      <c r="D176" s="6">
        <v>-0.1</v>
      </c>
      <c r="E176" s="6">
        <v>-0.13</v>
      </c>
      <c r="F176" s="6">
        <v>-0.16</v>
      </c>
      <c r="G176" s="6">
        <v>-0.33</v>
      </c>
    </row>
    <row r="177" spans="3:16" x14ac:dyDescent="0.35">
      <c r="C177" t="s">
        <v>187</v>
      </c>
      <c r="D177" s="6">
        <v>-479.92</v>
      </c>
      <c r="E177" s="6">
        <v>-383.86</v>
      </c>
      <c r="F177" s="6">
        <v>-329.64</v>
      </c>
      <c r="G177" s="6">
        <v>-227.24</v>
      </c>
    </row>
    <row r="178" spans="3:16" x14ac:dyDescent="0.35">
      <c r="C178" t="s">
        <v>188</v>
      </c>
      <c r="D178" s="6">
        <v>-0.1</v>
      </c>
      <c r="E178" s="6">
        <v>-0.13</v>
      </c>
      <c r="F178" s="6">
        <v>-0.16</v>
      </c>
      <c r="G178" s="6">
        <v>-0.33</v>
      </c>
    </row>
    <row r="179" spans="3:16" x14ac:dyDescent="0.35">
      <c r="C179" t="s">
        <v>189</v>
      </c>
      <c r="D179" s="6">
        <v>-479.92</v>
      </c>
      <c r="E179" s="6">
        <v>-383.86</v>
      </c>
      <c r="F179" s="6">
        <v>-329.64</v>
      </c>
      <c r="G179" s="6">
        <v>-227.24</v>
      </c>
    </row>
    <row r="180" spans="3:16" x14ac:dyDescent="0.35">
      <c r="C180" t="s">
        <v>190</v>
      </c>
      <c r="D180" s="5">
        <v>2783000000000</v>
      </c>
      <c r="E180" s="5">
        <v>2996000000000</v>
      </c>
      <c r="F180" s="5">
        <v>3192000000000</v>
      </c>
      <c r="G180" s="5">
        <v>3124000000000</v>
      </c>
    </row>
    <row r="181" spans="3:16" x14ac:dyDescent="0.35">
      <c r="C181" t="s">
        <v>191</v>
      </c>
    </row>
    <row r="182" spans="3:16" x14ac:dyDescent="0.35">
      <c r="C182" t="s">
        <v>192</v>
      </c>
      <c r="D182" s="5">
        <v>-1242000000000</v>
      </c>
      <c r="E182" s="5">
        <v>-994000000000</v>
      </c>
      <c r="F182" s="5">
        <v>-853000000000</v>
      </c>
      <c r="G182" s="5">
        <v>-588000000000</v>
      </c>
    </row>
    <row r="183" spans="3:16" x14ac:dyDescent="0.35">
      <c r="C183" t="s">
        <v>23</v>
      </c>
      <c r="D183" s="5">
        <v>2783000000000</v>
      </c>
      <c r="E183" s="5">
        <v>2996000000000</v>
      </c>
      <c r="F183" s="5">
        <v>3192000000000</v>
      </c>
      <c r="G183" s="5">
        <v>3124000000000</v>
      </c>
    </row>
    <row r="184" spans="3:16" x14ac:dyDescent="0.35">
      <c r="C184" t="s">
        <v>20</v>
      </c>
      <c r="D184" s="5">
        <v>2779000000000</v>
      </c>
      <c r="E184" s="5">
        <v>2993000000000</v>
      </c>
      <c r="F184" s="5">
        <v>3174000000000</v>
      </c>
      <c r="G184" s="5">
        <v>3113000000000</v>
      </c>
    </row>
    <row r="185" spans="3:16" x14ac:dyDescent="0.35">
      <c r="C185" t="s">
        <v>193</v>
      </c>
      <c r="D185" s="5">
        <v>-1909000000000</v>
      </c>
      <c r="E185" s="5">
        <v>-1675000000000</v>
      </c>
      <c r="F185" s="5">
        <v>-1574000000000</v>
      </c>
      <c r="G185" s="5">
        <v>-1315000000000</v>
      </c>
    </row>
    <row r="186" spans="3:16" x14ac:dyDescent="0.35">
      <c r="C186" t="s">
        <v>194</v>
      </c>
      <c r="D186" s="5">
        <v>308000000000</v>
      </c>
      <c r="E186" s="5">
        <v>-21000000000</v>
      </c>
      <c r="F186" s="5">
        <v>16000000000</v>
      </c>
      <c r="G186" s="5">
        <v>-34000000000</v>
      </c>
    </row>
    <row r="187" spans="3:16" x14ac:dyDescent="0.35">
      <c r="C187" t="s">
        <v>195</v>
      </c>
      <c r="G187" s="5">
        <v>2000000000</v>
      </c>
    </row>
    <row r="188" spans="3:16" x14ac:dyDescent="0.35">
      <c r="C188" t="s">
        <v>12</v>
      </c>
      <c r="D188" s="5">
        <v>308000000000</v>
      </c>
      <c r="E188" s="5">
        <v>-21000000000</v>
      </c>
      <c r="F188" s="5">
        <v>16000000000</v>
      </c>
      <c r="G188" s="5">
        <v>-32000000000</v>
      </c>
    </row>
    <row r="189" spans="3:16" x14ac:dyDescent="0.35">
      <c r="C189" t="s">
        <v>15</v>
      </c>
      <c r="D189" s="6">
        <v>119.16</v>
      </c>
      <c r="E189" s="6">
        <v>-8.06</v>
      </c>
      <c r="F189" s="6">
        <v>6.14</v>
      </c>
      <c r="G189" s="6">
        <v>-12.51</v>
      </c>
    </row>
    <row r="190" spans="3:16" x14ac:dyDescent="0.35">
      <c r="C190" t="s">
        <v>47</v>
      </c>
      <c r="I190" s="6">
        <v>-752.73</v>
      </c>
      <c r="J190" s="6">
        <v>0.53</v>
      </c>
      <c r="K190" s="6">
        <v>47.69</v>
      </c>
      <c r="L190" s="6">
        <v>56.53</v>
      </c>
      <c r="M190" s="6">
        <v>63.5</v>
      </c>
      <c r="N190" s="6">
        <v>406702.63</v>
      </c>
      <c r="O190" s="6">
        <v>638225.18999999994</v>
      </c>
      <c r="P190" s="6">
        <v>319802.98</v>
      </c>
    </row>
    <row r="191" spans="3:16" x14ac:dyDescent="0.35">
      <c r="C191" t="s">
        <v>61</v>
      </c>
      <c r="I191" s="6">
        <v>-0.1</v>
      </c>
      <c r="J191" s="6">
        <v>494.34</v>
      </c>
      <c r="K191" s="6">
        <v>8.6</v>
      </c>
      <c r="L191" s="6">
        <v>8.56</v>
      </c>
      <c r="M191" s="6">
        <v>4.03</v>
      </c>
      <c r="N191" s="5">
        <v>0</v>
      </c>
      <c r="O191" s="5">
        <v>0</v>
      </c>
      <c r="P191" s="5">
        <v>0</v>
      </c>
    </row>
    <row r="192" spans="3:16" x14ac:dyDescent="0.35">
      <c r="C192" t="s">
        <v>64</v>
      </c>
      <c r="I192" s="6">
        <v>0.17</v>
      </c>
      <c r="J192" s="6">
        <v>0.22</v>
      </c>
      <c r="K192" s="6">
        <v>0.34</v>
      </c>
      <c r="L192" s="6">
        <v>0.45</v>
      </c>
      <c r="M192" s="6">
        <v>0.24</v>
      </c>
      <c r="N192" s="5">
        <v>0</v>
      </c>
      <c r="O192" s="5">
        <v>0</v>
      </c>
      <c r="P192" s="5">
        <v>0</v>
      </c>
    </row>
    <row r="193" spans="3:16" x14ac:dyDescent="0.35">
      <c r="C193" t="s">
        <v>196</v>
      </c>
      <c r="J193" s="6">
        <v>268459999999.99997</v>
      </c>
      <c r="K193" s="5">
        <v>260820000000</v>
      </c>
      <c r="L193" s="5">
        <v>340580000000</v>
      </c>
      <c r="M193" s="5">
        <v>371330000000</v>
      </c>
      <c r="N193" s="5">
        <v>305650000000</v>
      </c>
      <c r="O193" s="5">
        <v>259560000000</v>
      </c>
    </row>
    <row r="194" spans="3:16" x14ac:dyDescent="0.35">
      <c r="C194" t="s">
        <v>197</v>
      </c>
      <c r="I194" s="6">
        <v>-0.54630000000000001</v>
      </c>
      <c r="J194" s="6">
        <v>2.9999999999999997E-4</v>
      </c>
      <c r="K194" s="6">
        <v>2.4199999999999999E-2</v>
      </c>
      <c r="L194" s="6">
        <v>3.4700000000000002E-2</v>
      </c>
      <c r="M194" s="6">
        <v>4.2699999999999995E-2</v>
      </c>
      <c r="N194" s="6">
        <v>2.4700000000000003E-2</v>
      </c>
      <c r="O194" s="6">
        <v>4.2000000000000003E-2</v>
      </c>
      <c r="P194" s="6">
        <v>2.7400000000000001E-2</v>
      </c>
    </row>
    <row r="195" spans="3:16" x14ac:dyDescent="0.35">
      <c r="C195" t="s">
        <v>198</v>
      </c>
      <c r="I195" s="6">
        <v>3.3125999999999998</v>
      </c>
      <c r="J195" s="6">
        <v>1E-3</v>
      </c>
      <c r="K195" s="6">
        <v>8.8499999999999995E-2</v>
      </c>
      <c r="L195" s="6">
        <v>0.1265</v>
      </c>
      <c r="M195" s="6">
        <v>0.16350000000000001</v>
      </c>
      <c r="N195" s="6">
        <v>0.12710000000000002</v>
      </c>
      <c r="O195" s="6">
        <v>0.21870000000000001</v>
      </c>
      <c r="P195" s="6">
        <v>0.1532</v>
      </c>
    </row>
    <row r="196" spans="3:16" x14ac:dyDescent="0.35">
      <c r="C196" t="s">
        <v>199</v>
      </c>
      <c r="I196" s="6">
        <v>-1.1286</v>
      </c>
      <c r="J196" s="6">
        <v>0.1384</v>
      </c>
      <c r="K196" s="6">
        <v>0.15329999999999999</v>
      </c>
      <c r="L196" s="6">
        <v>0.2495</v>
      </c>
      <c r="M196" s="6">
        <v>0.31909999999999999</v>
      </c>
      <c r="N196" s="6">
        <v>0.34139999999999998</v>
      </c>
      <c r="O196" s="6">
        <v>0.3846</v>
      </c>
      <c r="P196" s="6">
        <v>0.93200000000000005</v>
      </c>
    </row>
    <row r="197" spans="3:16" x14ac:dyDescent="0.35">
      <c r="C197" t="s">
        <v>200</v>
      </c>
      <c r="I197" s="6">
        <v>-2.4700000000000002</v>
      </c>
      <c r="J197" s="6">
        <v>1.19</v>
      </c>
      <c r="K197" s="6">
        <v>1.52</v>
      </c>
      <c r="L197" s="6">
        <v>2.27</v>
      </c>
      <c r="M197" s="6">
        <v>2.36</v>
      </c>
      <c r="N197" s="6">
        <v>2.0699999999999998</v>
      </c>
      <c r="O197" s="6">
        <v>2.38</v>
      </c>
      <c r="P197" s="6">
        <v>3.21</v>
      </c>
    </row>
    <row r="198" spans="3:16" x14ac:dyDescent="0.35">
      <c r="C198" t="s">
        <v>58</v>
      </c>
      <c r="I198" s="6">
        <v>-0.33</v>
      </c>
      <c r="J198" s="6">
        <v>0.49</v>
      </c>
      <c r="K198" s="6">
        <v>0.76</v>
      </c>
      <c r="L198" s="6">
        <v>1.08</v>
      </c>
      <c r="M198" s="6">
        <v>0.66</v>
      </c>
      <c r="N198" s="5">
        <v>0</v>
      </c>
      <c r="O198" s="5">
        <v>0</v>
      </c>
      <c r="P198" s="5">
        <v>0</v>
      </c>
    </row>
    <row r="199" spans="3:16" x14ac:dyDescent="0.35">
      <c r="C199" t="s">
        <v>55</v>
      </c>
      <c r="I199" s="6">
        <v>-227.24</v>
      </c>
      <c r="J199" s="6">
        <v>533.61</v>
      </c>
      <c r="K199" s="6">
        <v>538.61</v>
      </c>
      <c r="L199" s="6">
        <v>447.02</v>
      </c>
      <c r="M199" s="6">
        <v>388.35</v>
      </c>
      <c r="N199" s="6">
        <v>3198704.06</v>
      </c>
      <c r="O199" s="6">
        <v>2918484.38</v>
      </c>
      <c r="P199" s="6">
        <v>2087886.95</v>
      </c>
    </row>
    <row r="200" spans="3:16" x14ac:dyDescent="0.35">
      <c r="C200" t="s">
        <v>201</v>
      </c>
      <c r="I200" s="6">
        <v>-0.33</v>
      </c>
      <c r="J200" s="6">
        <v>0.49</v>
      </c>
      <c r="K200" s="6">
        <v>0.76</v>
      </c>
      <c r="L200" s="6">
        <v>1.08</v>
      </c>
      <c r="M200" s="6">
        <v>0.66</v>
      </c>
      <c r="N200" s="5">
        <v>0</v>
      </c>
      <c r="O200" s="5">
        <v>0</v>
      </c>
      <c r="P200" s="5">
        <v>0</v>
      </c>
    </row>
    <row r="201" spans="3:16" x14ac:dyDescent="0.35">
      <c r="C201" t="s">
        <v>202</v>
      </c>
      <c r="I201" s="6">
        <v>-227.24</v>
      </c>
      <c r="J201" s="6">
        <v>533.61</v>
      </c>
      <c r="K201" s="6">
        <v>538.61</v>
      </c>
      <c r="L201" s="6">
        <v>447.02</v>
      </c>
      <c r="M201" s="6">
        <v>388.35</v>
      </c>
      <c r="N201" s="6">
        <v>3198704.06</v>
      </c>
      <c r="O201" s="6">
        <v>2918484.38</v>
      </c>
      <c r="P201" s="6">
        <v>2087886.95</v>
      </c>
    </row>
    <row r="202" spans="3:16" x14ac:dyDescent="0.35">
      <c r="C202" t="s">
        <v>203</v>
      </c>
      <c r="I202" s="5">
        <v>3124000000000</v>
      </c>
      <c r="J202" s="5">
        <v>2860000000000</v>
      </c>
      <c r="K202" s="5">
        <v>2715000000000</v>
      </c>
      <c r="L202" s="5">
        <v>2278000000000</v>
      </c>
      <c r="M202" s="5">
        <v>2144000000000</v>
      </c>
      <c r="N202" s="5">
        <v>2232000000000</v>
      </c>
      <c r="O202" s="5">
        <v>2078000000000</v>
      </c>
      <c r="P202" s="5">
        <v>1570000000000</v>
      </c>
    </row>
    <row r="203" spans="3:16" x14ac:dyDescent="0.35">
      <c r="C203" t="s">
        <v>204</v>
      </c>
      <c r="J203" s="5">
        <v>96000000000</v>
      </c>
      <c r="K203" s="5">
        <v>71000000000</v>
      </c>
      <c r="L203" s="5">
        <v>42000000000</v>
      </c>
      <c r="M203" s="5">
        <v>55000000000</v>
      </c>
      <c r="N203" s="5">
        <v>88000000000</v>
      </c>
      <c r="O203" s="5">
        <v>50000000000</v>
      </c>
      <c r="P203" s="5">
        <v>82000000000</v>
      </c>
    </row>
    <row r="204" spans="3:16" x14ac:dyDescent="0.35">
      <c r="C204" t="s">
        <v>25</v>
      </c>
      <c r="I204" s="5">
        <v>3124000000000</v>
      </c>
      <c r="J204" s="5">
        <v>2956000000000</v>
      </c>
      <c r="K204" s="5">
        <v>2786000000000</v>
      </c>
      <c r="L204" s="5">
        <v>2321000000000</v>
      </c>
      <c r="M204" s="5">
        <v>2199000000000</v>
      </c>
      <c r="N204" s="5">
        <v>2320000000000</v>
      </c>
      <c r="O204" s="5">
        <v>2128000000000</v>
      </c>
      <c r="P204" s="5">
        <v>1652000000000</v>
      </c>
    </row>
    <row r="205" spans="3:16" x14ac:dyDescent="0.35">
      <c r="C205" t="s">
        <v>22</v>
      </c>
      <c r="I205" s="5">
        <v>3113000000000</v>
      </c>
      <c r="J205" s="5">
        <v>2778000000000</v>
      </c>
      <c r="K205" s="5">
        <v>2627000000000</v>
      </c>
      <c r="L205" s="5">
        <v>2281000000000</v>
      </c>
      <c r="M205" s="5">
        <v>2153000000000</v>
      </c>
      <c r="N205" s="5">
        <v>2256000000000</v>
      </c>
      <c r="O205" s="5">
        <v>2059000000000</v>
      </c>
      <c r="P205" s="5">
        <v>1606000000000</v>
      </c>
    </row>
    <row r="206" spans="3:16" x14ac:dyDescent="0.35">
      <c r="C206" t="s">
        <v>205</v>
      </c>
      <c r="I206" s="5">
        <v>-1315000000000</v>
      </c>
      <c r="J206" s="5">
        <v>558000000000</v>
      </c>
      <c r="K206" s="5">
        <v>599000000000</v>
      </c>
      <c r="L206" s="5">
        <v>569000000000</v>
      </c>
      <c r="M206" s="5">
        <v>523000000000</v>
      </c>
      <c r="N206" s="5">
        <v>254000000000</v>
      </c>
      <c r="O206" s="5">
        <v>128000000000</v>
      </c>
      <c r="P206" s="5">
        <v>281000000000</v>
      </c>
    </row>
    <row r="207" spans="3:16" x14ac:dyDescent="0.35">
      <c r="C207" t="s">
        <v>206</v>
      </c>
      <c r="I207" s="5">
        <v>-313000000000</v>
      </c>
      <c r="J207" s="5">
        <v>-61000000000</v>
      </c>
      <c r="K207" s="5">
        <v>101000000000</v>
      </c>
      <c r="L207" s="5">
        <v>88000000000</v>
      </c>
      <c r="M207" s="5">
        <v>46000000000</v>
      </c>
      <c r="N207" s="5">
        <v>-198000000000</v>
      </c>
      <c r="O207" s="5">
        <v>4000000000</v>
      </c>
      <c r="P207" s="5">
        <v>-325000000000</v>
      </c>
    </row>
    <row r="208" spans="3:16" x14ac:dyDescent="0.35">
      <c r="C208" t="s">
        <v>207</v>
      </c>
      <c r="I208" s="5">
        <v>-8000000000</v>
      </c>
      <c r="J208" s="5">
        <v>-149000000000</v>
      </c>
      <c r="K208" s="5">
        <v>-214000000000</v>
      </c>
      <c r="L208" s="5">
        <v>-57000000000</v>
      </c>
      <c r="M208" s="5">
        <v>-32000000000</v>
      </c>
      <c r="N208" s="5">
        <v>-138000000000</v>
      </c>
      <c r="O208" s="5">
        <v>-299000000000</v>
      </c>
      <c r="P208" s="5">
        <v>-63000000000</v>
      </c>
    </row>
    <row r="209" spans="2:16" x14ac:dyDescent="0.35">
      <c r="C209" t="s">
        <v>14</v>
      </c>
      <c r="I209" s="5">
        <v>-321000000000</v>
      </c>
      <c r="J209" s="5">
        <v>-211000000000</v>
      </c>
      <c r="K209" s="5">
        <v>-113000000000</v>
      </c>
      <c r="L209" s="5">
        <v>31000000000</v>
      </c>
      <c r="M209" s="5">
        <v>15000000000</v>
      </c>
      <c r="N209" s="5">
        <v>-337000000000</v>
      </c>
      <c r="O209" s="5">
        <v>-296000000000</v>
      </c>
      <c r="P209" s="5">
        <v>-388000000000</v>
      </c>
    </row>
    <row r="210" spans="2:16" x14ac:dyDescent="0.35">
      <c r="C210" t="s">
        <v>16</v>
      </c>
      <c r="I210" s="6">
        <v>-124.02</v>
      </c>
      <c r="J210" s="6">
        <v>-89.56</v>
      </c>
      <c r="K210" s="6">
        <v>-48.15</v>
      </c>
      <c r="L210" s="6">
        <v>13.12</v>
      </c>
      <c r="M210" s="6">
        <v>6.22</v>
      </c>
      <c r="N210" s="6">
        <v>-1684643.15</v>
      </c>
      <c r="O210" s="6">
        <v>-1479042.49</v>
      </c>
      <c r="P210" s="6">
        <v>-1939260.18</v>
      </c>
    </row>
    <row r="212" spans="2:16" x14ac:dyDescent="0.35">
      <c r="B212" t="s">
        <v>208</v>
      </c>
      <c r="C212" t="s">
        <v>209</v>
      </c>
      <c r="D212" s="5">
        <v>-216000000000</v>
      </c>
      <c r="E212" s="5">
        <v>-160000000000</v>
      </c>
      <c r="F212" s="5">
        <v>-247000000000</v>
      </c>
      <c r="G212" s="5">
        <v>-1701000000000</v>
      </c>
      <c r="H212" s="5">
        <v>-831000000000</v>
      </c>
      <c r="I212" s="5">
        <v>-1948000000000</v>
      </c>
      <c r="J212" s="5">
        <v>1000000000</v>
      </c>
      <c r="K212" s="5">
        <v>112000000000</v>
      </c>
      <c r="L212" s="5">
        <v>133000000000</v>
      </c>
      <c r="M212" s="5">
        <v>149000000000</v>
      </c>
      <c r="N212" s="5">
        <v>81000000000</v>
      </c>
      <c r="O212" s="5">
        <v>128000000000</v>
      </c>
      <c r="P212" s="5">
        <v>64000000000</v>
      </c>
    </row>
    <row r="213" spans="2:16" x14ac:dyDescent="0.35">
      <c r="C213" t="s">
        <v>344</v>
      </c>
      <c r="M213" s="5">
        <v>3</v>
      </c>
    </row>
    <row r="214" spans="2:16" x14ac:dyDescent="0.35">
      <c r="C214" t="s">
        <v>66</v>
      </c>
      <c r="M214" s="6">
        <v>5.2000000000000005E-2</v>
      </c>
    </row>
    <row r="215" spans="2:16" x14ac:dyDescent="0.35">
      <c r="C215" t="s">
        <v>345</v>
      </c>
      <c r="M215" s="6">
        <v>5.7999999999999996E-3</v>
      </c>
    </row>
    <row r="216" spans="2:16" x14ac:dyDescent="0.35">
      <c r="C216" t="s">
        <v>46</v>
      </c>
      <c r="D216" s="6">
        <v>-83.52</v>
      </c>
      <c r="E216" s="6">
        <v>-61.92</v>
      </c>
      <c r="F216" s="6">
        <v>-95.45</v>
      </c>
      <c r="G216" s="6">
        <v>-657.06</v>
      </c>
      <c r="H216" s="6">
        <v>-321.18</v>
      </c>
      <c r="I216" s="6">
        <v>-752.73</v>
      </c>
      <c r="J216" s="6">
        <v>0.48</v>
      </c>
      <c r="K216" s="6">
        <v>43.35</v>
      </c>
      <c r="L216" s="6">
        <v>51.39</v>
      </c>
      <c r="M216" s="6">
        <v>57.72</v>
      </c>
      <c r="N216" s="6">
        <v>31.43</v>
      </c>
      <c r="O216" s="6">
        <v>49.32</v>
      </c>
      <c r="P216" s="6">
        <v>24.71</v>
      </c>
    </row>
    <row r="217" spans="2:16" x14ac:dyDescent="0.35">
      <c r="C217" t="s">
        <v>68</v>
      </c>
      <c r="M217" s="5">
        <v>3</v>
      </c>
    </row>
    <row r="218" spans="2:16" x14ac:dyDescent="0.35">
      <c r="C218" t="s">
        <v>346</v>
      </c>
      <c r="M218" s="6">
        <v>5.2000000000000005E-2</v>
      </c>
    </row>
    <row r="219" spans="2:16" x14ac:dyDescent="0.35">
      <c r="C219" t="s">
        <v>347</v>
      </c>
      <c r="M219" s="6">
        <v>5.7999999999999996E-3</v>
      </c>
    </row>
    <row r="220" spans="2:16" x14ac:dyDescent="0.35">
      <c r="C220" t="s">
        <v>212</v>
      </c>
      <c r="D220" s="5">
        <v>360000000000</v>
      </c>
      <c r="E220" s="5">
        <v>31000000000</v>
      </c>
      <c r="F220" s="5">
        <v>116000000000</v>
      </c>
      <c r="G220" s="5">
        <v>134000000000</v>
      </c>
      <c r="H220" s="5">
        <v>676000000000</v>
      </c>
      <c r="I220" s="5">
        <v>1139000000000</v>
      </c>
      <c r="J220" s="5">
        <v>2866000000000</v>
      </c>
      <c r="K220" s="5">
        <v>2836000000000</v>
      </c>
      <c r="L220" s="5">
        <v>2516000000000</v>
      </c>
      <c r="M220" s="5">
        <v>2487000000000</v>
      </c>
      <c r="N220" s="5">
        <v>2019000000000</v>
      </c>
      <c r="O220" s="5">
        <v>2153000000000</v>
      </c>
      <c r="P220" s="5">
        <v>1687000000000</v>
      </c>
    </row>
    <row r="221" spans="2:16" x14ac:dyDescent="0.35">
      <c r="C221" t="s">
        <v>348</v>
      </c>
      <c r="M221" s="5">
        <v>3</v>
      </c>
    </row>
    <row r="222" spans="2:16" x14ac:dyDescent="0.35">
      <c r="C222" t="s">
        <v>349</v>
      </c>
      <c r="M222" s="6">
        <v>5.2000000000000005E-2</v>
      </c>
    </row>
    <row r="223" spans="2:16" x14ac:dyDescent="0.35">
      <c r="C223" t="s">
        <v>350</v>
      </c>
      <c r="M223" s="6">
        <v>5.7999999999999996E-3</v>
      </c>
    </row>
    <row r="224" spans="2:16" x14ac:dyDescent="0.35">
      <c r="C224" t="s">
        <v>214</v>
      </c>
      <c r="I224" s="6">
        <v>-0.16</v>
      </c>
    </row>
    <row r="225" spans="3:9" x14ac:dyDescent="0.35">
      <c r="C225" t="s">
        <v>215</v>
      </c>
      <c r="I225" s="6">
        <v>-0.05</v>
      </c>
    </row>
    <row r="226" spans="3:9" x14ac:dyDescent="0.35">
      <c r="C226" t="s">
        <v>216</v>
      </c>
      <c r="I226" s="6">
        <v>7.42</v>
      </c>
    </row>
    <row r="227" spans="3:9" x14ac:dyDescent="0.35">
      <c r="C227" t="s">
        <v>217</v>
      </c>
      <c r="I227" s="6">
        <v>-18.285299999999999</v>
      </c>
    </row>
    <row r="228" spans="3:9" x14ac:dyDescent="0.35">
      <c r="C228" t="s">
        <v>218</v>
      </c>
      <c r="I228" s="6">
        <v>0.2</v>
      </c>
    </row>
    <row r="229" spans="3:9" x14ac:dyDescent="0.35">
      <c r="C229" t="s">
        <v>219</v>
      </c>
      <c r="I229" s="6">
        <v>-0.1</v>
      </c>
    </row>
    <row r="230" spans="3:9" x14ac:dyDescent="0.35">
      <c r="C230" t="s">
        <v>220</v>
      </c>
      <c r="I230" s="6">
        <v>0.48</v>
      </c>
    </row>
    <row r="231" spans="3:9" x14ac:dyDescent="0.35">
      <c r="C231" t="s">
        <v>221</v>
      </c>
      <c r="I231" s="6">
        <v>0.48</v>
      </c>
    </row>
    <row r="232" spans="3:9" x14ac:dyDescent="0.35">
      <c r="C232" t="s">
        <v>222</v>
      </c>
      <c r="I232" s="6">
        <v>-5.68</v>
      </c>
    </row>
    <row r="233" spans="3:9" x14ac:dyDescent="0.35">
      <c r="C233" t="s">
        <v>223</v>
      </c>
      <c r="I233" s="6">
        <v>-6.43</v>
      </c>
    </row>
    <row r="234" spans="3:9" x14ac:dyDescent="0.35">
      <c r="C234" t="s">
        <v>224</v>
      </c>
      <c r="I234" s="6">
        <v>-914.27</v>
      </c>
    </row>
    <row r="235" spans="3:9" x14ac:dyDescent="0.35">
      <c r="C235" t="s">
        <v>225</v>
      </c>
      <c r="I235" s="6">
        <v>-321.3</v>
      </c>
    </row>
    <row r="236" spans="3:9" x14ac:dyDescent="0.35">
      <c r="C236" t="s">
        <v>226</v>
      </c>
      <c r="I236" s="6">
        <v>247.45</v>
      </c>
    </row>
    <row r="237" spans="3:9" x14ac:dyDescent="0.35">
      <c r="C237" t="s">
        <v>227</v>
      </c>
      <c r="D237" s="6">
        <v>1.22</v>
      </c>
    </row>
    <row r="238" spans="3:9" x14ac:dyDescent="0.35">
      <c r="C238" t="s">
        <v>228</v>
      </c>
      <c r="I238" s="6">
        <v>-479.92</v>
      </c>
    </row>
    <row r="239" spans="3:9" x14ac:dyDescent="0.35">
      <c r="C239" t="s">
        <v>229</v>
      </c>
      <c r="I239" s="6">
        <v>104.73</v>
      </c>
    </row>
    <row r="240" spans="3:9" x14ac:dyDescent="0.35">
      <c r="C240" t="s">
        <v>230</v>
      </c>
      <c r="D240" s="6">
        <v>0.49</v>
      </c>
    </row>
    <row r="241" spans="3:9" x14ac:dyDescent="0.35">
      <c r="C241" t="s">
        <v>231</v>
      </c>
      <c r="D241" s="6">
        <v>0.02</v>
      </c>
    </row>
    <row r="242" spans="3:9" x14ac:dyDescent="0.35">
      <c r="C242" t="s">
        <v>232</v>
      </c>
      <c r="D242" s="6">
        <v>-2.2400000000000002</v>
      </c>
    </row>
    <row r="243" spans="3:9" x14ac:dyDescent="0.35">
      <c r="C243" t="s">
        <v>234</v>
      </c>
      <c r="D243" s="6">
        <v>-3.09</v>
      </c>
    </row>
    <row r="244" spans="3:9" x14ac:dyDescent="0.35">
      <c r="C244" t="s">
        <v>235</v>
      </c>
      <c r="D244" s="6">
        <v>1.07</v>
      </c>
    </row>
    <row r="245" spans="3:9" x14ac:dyDescent="0.35">
      <c r="C245" t="s">
        <v>236</v>
      </c>
      <c r="D245" s="6">
        <v>-2.09</v>
      </c>
    </row>
    <row r="246" spans="3:9" x14ac:dyDescent="0.35">
      <c r="C246" t="s">
        <v>237</v>
      </c>
      <c r="I246" s="6">
        <v>-6.44</v>
      </c>
    </row>
    <row r="247" spans="3:9" x14ac:dyDescent="0.35">
      <c r="C247" t="s">
        <v>12</v>
      </c>
      <c r="D247" s="5">
        <v>308000000000</v>
      </c>
    </row>
    <row r="248" spans="3:9" x14ac:dyDescent="0.35">
      <c r="C248" t="s">
        <v>238</v>
      </c>
      <c r="I248" s="6">
        <v>-8.8800000000000008</v>
      </c>
    </row>
    <row r="249" spans="3:9" x14ac:dyDescent="0.35">
      <c r="C249" t="s">
        <v>239</v>
      </c>
      <c r="I249" s="6">
        <v>-0.91349999999999998</v>
      </c>
    </row>
    <row r="250" spans="3:9" x14ac:dyDescent="0.35">
      <c r="C250" t="s">
        <v>240</v>
      </c>
      <c r="I250" s="6">
        <v>1.905</v>
      </c>
    </row>
    <row r="251" spans="3:9" x14ac:dyDescent="0.35">
      <c r="C251" t="s">
        <v>241</v>
      </c>
      <c r="I251" s="6">
        <v>0.49630000000000002</v>
      </c>
    </row>
    <row r="252" spans="3:9" x14ac:dyDescent="0.35">
      <c r="C252" t="s">
        <v>242</v>
      </c>
      <c r="I252" s="6">
        <v>-0.28920000000000001</v>
      </c>
    </row>
    <row r="253" spans="3:9" x14ac:dyDescent="0.35">
      <c r="C253" t="s">
        <v>243</v>
      </c>
      <c r="D253" s="6">
        <v>1.1299999999999999</v>
      </c>
    </row>
    <row r="254" spans="3:9" x14ac:dyDescent="0.35">
      <c r="C254" t="s">
        <v>244</v>
      </c>
      <c r="D254" s="6">
        <v>468.19</v>
      </c>
    </row>
    <row r="255" spans="3:9" x14ac:dyDescent="0.35">
      <c r="C255" t="s">
        <v>245</v>
      </c>
      <c r="D255" s="6">
        <v>188.66</v>
      </c>
    </row>
    <row r="256" spans="3:9" x14ac:dyDescent="0.35">
      <c r="C256" t="s">
        <v>246</v>
      </c>
      <c r="D256" s="6">
        <v>280.66000000000003</v>
      </c>
    </row>
    <row r="257" spans="3:9" x14ac:dyDescent="0.35">
      <c r="C257" t="s">
        <v>247</v>
      </c>
      <c r="D257" s="6">
        <v>80.27</v>
      </c>
    </row>
    <row r="258" spans="3:9" x14ac:dyDescent="0.35">
      <c r="C258" t="s">
        <v>248</v>
      </c>
      <c r="I258" s="6">
        <v>0.22</v>
      </c>
    </row>
    <row r="259" spans="3:9" x14ac:dyDescent="0.35">
      <c r="C259" t="s">
        <v>249</v>
      </c>
      <c r="I259" s="6">
        <v>0.51</v>
      </c>
    </row>
    <row r="260" spans="3:9" x14ac:dyDescent="0.35">
      <c r="C260" t="s">
        <v>42</v>
      </c>
      <c r="I260" s="5">
        <v>129000000000</v>
      </c>
    </row>
    <row r="261" spans="3:9" x14ac:dyDescent="0.35">
      <c r="C261" t="s">
        <v>250</v>
      </c>
      <c r="I261" s="5">
        <v>2909000000000</v>
      </c>
    </row>
    <row r="262" spans="3:9" x14ac:dyDescent="0.35">
      <c r="C262" t="s">
        <v>251</v>
      </c>
      <c r="I262" s="5">
        <v>2590000000</v>
      </c>
    </row>
    <row r="263" spans="3:9" x14ac:dyDescent="0.35">
      <c r="C263" t="s">
        <v>252</v>
      </c>
      <c r="I263" s="6">
        <v>0.30260000000000004</v>
      </c>
    </row>
    <row r="264" spans="3:9" x14ac:dyDescent="0.35">
      <c r="C264" t="s">
        <v>253</v>
      </c>
      <c r="D264" s="6">
        <v>-9.2399999999999996E-2</v>
      </c>
    </row>
    <row r="265" spans="3:9" x14ac:dyDescent="0.35">
      <c r="C265" t="s">
        <v>254</v>
      </c>
      <c r="D265" s="6">
        <v>-0.19920000000000002</v>
      </c>
    </row>
    <row r="266" spans="3:9" x14ac:dyDescent="0.35">
      <c r="C266" t="s">
        <v>255</v>
      </c>
      <c r="D266" s="6">
        <v>-0.6008</v>
      </c>
    </row>
    <row r="267" spans="3:9" x14ac:dyDescent="0.35">
      <c r="C267" t="s">
        <v>256</v>
      </c>
      <c r="D267" s="6">
        <v>5.5590000000000002</v>
      </c>
    </row>
    <row r="268" spans="3:9" x14ac:dyDescent="0.35">
      <c r="C268" t="s">
        <v>257</v>
      </c>
      <c r="D268" s="6">
        <v>-1.8071999999999999</v>
      </c>
    </row>
    <row r="269" spans="3:9" x14ac:dyDescent="0.35">
      <c r="C269" t="s">
        <v>258</v>
      </c>
      <c r="D269" s="6">
        <v>-4.6589999999999998</v>
      </c>
    </row>
    <row r="270" spans="3:9" x14ac:dyDescent="0.35">
      <c r="C270" t="s">
        <v>351</v>
      </c>
      <c r="I270" s="5">
        <v>3</v>
      </c>
    </row>
    <row r="271" spans="3:9" x14ac:dyDescent="0.35">
      <c r="C271" t="s">
        <v>355</v>
      </c>
      <c r="I271" t="s">
        <v>1489</v>
      </c>
    </row>
    <row r="272" spans="3:9" x14ac:dyDescent="0.35">
      <c r="C272" t="s">
        <v>259</v>
      </c>
      <c r="I272" s="5">
        <v>4</v>
      </c>
    </row>
    <row r="273" spans="3:9" x14ac:dyDescent="0.35">
      <c r="C273" t="s">
        <v>260</v>
      </c>
      <c r="I273" s="6">
        <v>0.64</v>
      </c>
    </row>
    <row r="274" spans="3:9" x14ac:dyDescent="0.35">
      <c r="C274" t="s">
        <v>261</v>
      </c>
      <c r="I274" s="6">
        <v>0.13</v>
      </c>
    </row>
    <row r="275" spans="3:9" x14ac:dyDescent="0.35">
      <c r="C275" t="s">
        <v>263</v>
      </c>
      <c r="I275" s="6">
        <v>0.65</v>
      </c>
    </row>
    <row r="276" spans="3:9" x14ac:dyDescent="0.35">
      <c r="C276" t="s">
        <v>264</v>
      </c>
      <c r="I276" s="6">
        <v>0.92</v>
      </c>
    </row>
    <row r="277" spans="3:9" x14ac:dyDescent="0.35">
      <c r="C277" t="s">
        <v>265</v>
      </c>
      <c r="I277" s="6">
        <v>0.99</v>
      </c>
    </row>
    <row r="278" spans="3:9" x14ac:dyDescent="0.35">
      <c r="C278" t="s">
        <v>266</v>
      </c>
      <c r="I278" s="6">
        <v>0.9</v>
      </c>
    </row>
    <row r="279" spans="3:9" x14ac:dyDescent="0.35">
      <c r="C279" t="s">
        <v>267</v>
      </c>
      <c r="I279" s="5">
        <v>640000000000</v>
      </c>
    </row>
    <row r="280" spans="3:9" x14ac:dyDescent="0.35">
      <c r="C280" t="s">
        <v>268</v>
      </c>
      <c r="I280" s="5">
        <v>-381000000000</v>
      </c>
    </row>
    <row r="281" spans="3:9" x14ac:dyDescent="0.35">
      <c r="C281" t="s">
        <v>269</v>
      </c>
      <c r="I281" s="5">
        <v>-43000000000</v>
      </c>
    </row>
    <row r="282" spans="3:9" x14ac:dyDescent="0.35">
      <c r="C282" t="s">
        <v>270</v>
      </c>
      <c r="I282" s="5">
        <v>-2366000000000</v>
      </c>
    </row>
    <row r="283" spans="3:9" x14ac:dyDescent="0.35">
      <c r="C283" t="s">
        <v>271</v>
      </c>
      <c r="D283" s="5">
        <v>3000000000</v>
      </c>
    </row>
    <row r="284" spans="3:9" x14ac:dyDescent="0.35">
      <c r="C284" t="s">
        <v>272</v>
      </c>
      <c r="D284" s="5">
        <v>2590000000000</v>
      </c>
    </row>
    <row r="285" spans="3:9" x14ac:dyDescent="0.35">
      <c r="C285" t="s">
        <v>273</v>
      </c>
      <c r="D285" s="5">
        <v>3833000000000</v>
      </c>
    </row>
    <row r="286" spans="3:9" x14ac:dyDescent="0.35">
      <c r="C286" t="s">
        <v>193</v>
      </c>
      <c r="D286" s="5">
        <v>-1909000000000</v>
      </c>
    </row>
    <row r="287" spans="3:9" x14ac:dyDescent="0.35">
      <c r="C287" t="s">
        <v>192</v>
      </c>
      <c r="I287" s="5">
        <v>-1242000000000</v>
      </c>
    </row>
    <row r="288" spans="3:9" x14ac:dyDescent="0.35">
      <c r="C288" t="s">
        <v>190</v>
      </c>
      <c r="D288" s="5">
        <v>2783000000000</v>
      </c>
    </row>
    <row r="289" spans="3:9" x14ac:dyDescent="0.35">
      <c r="C289" t="s">
        <v>23</v>
      </c>
      <c r="D289" s="5">
        <v>2783000000000</v>
      </c>
    </row>
    <row r="290" spans="3:9" x14ac:dyDescent="0.35">
      <c r="C290" t="s">
        <v>20</v>
      </c>
      <c r="D290" s="5">
        <v>2779000000000</v>
      </c>
    </row>
    <row r="291" spans="3:9" x14ac:dyDescent="0.35">
      <c r="C291" t="s">
        <v>274</v>
      </c>
      <c r="I291" s="5">
        <v>-1242000000000</v>
      </c>
    </row>
    <row r="292" spans="3:9" x14ac:dyDescent="0.35">
      <c r="C292" t="s">
        <v>275</v>
      </c>
      <c r="I292" s="5">
        <v>269000000000</v>
      </c>
    </row>
    <row r="293" spans="3:9" x14ac:dyDescent="0.35">
      <c r="C293" t="s">
        <v>276</v>
      </c>
      <c r="I293" s="5">
        <v>0</v>
      </c>
    </row>
    <row r="294" spans="3:9" x14ac:dyDescent="0.35">
      <c r="C294" t="s">
        <v>277</v>
      </c>
      <c r="I294" s="5">
        <v>-273000000000</v>
      </c>
    </row>
    <row r="295" spans="3:9" x14ac:dyDescent="0.35">
      <c r="C295" t="s">
        <v>278</v>
      </c>
      <c r="I295" s="5">
        <v>2000000000</v>
      </c>
    </row>
    <row r="296" spans="3:9" x14ac:dyDescent="0.35">
      <c r="C296" t="s">
        <v>279</v>
      </c>
      <c r="I296" s="5">
        <v>271000000000</v>
      </c>
    </row>
  </sheetData>
  <pageMargins left="0.7" right="0.7" top="0.75" bottom="0.75" header="0.3" footer="0.3"/>
  <ignoredErrors>
    <ignoredError sqref="A1:P297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Q285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x14ac:dyDescent="0.35">
      <c r="C1" t="s">
        <v>1490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x14ac:dyDescent="0.35">
      <c r="C2" t="s">
        <v>1491</v>
      </c>
      <c r="D2" s="2" vm="348">
        <f ca="1">IFERROR(_xlfn.STOCKHISTORY("XIDX:" &amp; $C$1, D3, , 0, 0, 1), "Libur")</f>
        <v>426</v>
      </c>
      <c r="H2" s="2" vm="348">
        <f ca="1">IFERROR(INDEX(D2:G2,COUNT(D2:G2)),"")</f>
        <v>426</v>
      </c>
      <c r="I2" s="2" vm="349">
        <f t="shared" ref="I2:Q2" ca="1" si="0">IFERROR(_xlfn.STOCKHISTORY("XIDX:" &amp; $C$1, I1, , 0, 0, 1), "Libur")</f>
        <v>950</v>
      </c>
      <c r="J2" s="2" vm="350">
        <f t="shared" ca="1" si="0"/>
        <v>825</v>
      </c>
      <c r="K2" s="2" vm="351">
        <f t="shared" ca="1" si="0"/>
        <v>1240</v>
      </c>
      <c r="L2" s="2" vm="352">
        <f t="shared" ca="1" si="0"/>
        <v>1415</v>
      </c>
      <c r="M2" s="2" vm="353">
        <f t="shared" ca="1" si="0"/>
        <v>2290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x14ac:dyDescent="0.35">
      <c r="D3" s="1">
        <v>46111</v>
      </c>
      <c r="H3" s="1">
        <f>IFERROR(INDEX(D3:G3,COUNT(D3:G3)),"")</f>
        <v>46111</v>
      </c>
    </row>
    <row r="4" spans="1:17" x14ac:dyDescent="0.35">
      <c r="B4" t="s">
        <v>4</v>
      </c>
      <c r="C4" t="s">
        <v>5</v>
      </c>
      <c r="D4" s="2">
        <f>IFERROR(INDEX(D51:D500,MATCH($C$4,$C$51:$C$500,0)),"")</f>
        <v>216987000000</v>
      </c>
      <c r="H4" s="2">
        <f>IFERROR(SUM(D4:G4)*(4/MAX(1,COUNT(D4:G4))),"")</f>
        <v>867948000000</v>
      </c>
      <c r="I4" s="2">
        <f t="shared" ref="I4:Q4" si="1">IFERROR(INDEX(I51:I500,MATCH($C$4,$C$51:$C$500,0)),"")</f>
        <v>820588000000</v>
      </c>
      <c r="J4" s="2">
        <f t="shared" si="1"/>
        <v>613442000000</v>
      </c>
      <c r="K4" s="2">
        <f t="shared" si="1"/>
        <v>334502000000</v>
      </c>
      <c r="L4" s="2">
        <f t="shared" si="1"/>
        <v>81755000000</v>
      </c>
      <c r="M4" s="2">
        <f t="shared" si="1"/>
        <v>36111000000</v>
      </c>
      <c r="N4" s="2">
        <f t="shared" si="1"/>
        <v>31277000000</v>
      </c>
      <c r="O4" s="2">
        <f t="shared" si="1"/>
        <v>51471000000</v>
      </c>
      <c r="P4" s="2">
        <f t="shared" si="1"/>
        <v>61445000000</v>
      </c>
      <c r="Q4" s="2">
        <f t="shared" si="1"/>
        <v>104274000000</v>
      </c>
    </row>
    <row r="5" spans="1:17" x14ac:dyDescent="0.35">
      <c r="B5" t="s">
        <v>6</v>
      </c>
      <c r="C5" t="s">
        <v>7</v>
      </c>
      <c r="D5" s="2">
        <f>IFERROR(INDEX(D51:D500,MATCH($C$5,$C$51:$C$500,0)),"")</f>
        <v>6064000000</v>
      </c>
      <c r="H5" s="2">
        <f>IFERROR(SUM(D5:G5)*(4/MAX(1,COUNT(D5:G5))),"")</f>
        <v>24256000000</v>
      </c>
      <c r="I5" s="2">
        <f t="shared" ref="I5:Q5" si="2">IFERROR(INDEX(I51:I500,MATCH($C$5,$C$51:$C$500,0)),"")</f>
        <v>149576000000</v>
      </c>
      <c r="J5" s="2">
        <f t="shared" si="2"/>
        <v>-69660000000</v>
      </c>
      <c r="K5" s="2">
        <f t="shared" si="2"/>
        <v>-222940000000</v>
      </c>
      <c r="L5" s="2">
        <f t="shared" si="2"/>
        <v>-270465000000</v>
      </c>
      <c r="M5" s="2">
        <f t="shared" si="2"/>
        <v>-113329000000</v>
      </c>
      <c r="N5" s="2">
        <f t="shared" si="2"/>
        <v>42651000000</v>
      </c>
      <c r="O5" s="2">
        <f t="shared" si="2"/>
        <v>65454000000</v>
      </c>
      <c r="P5" s="2">
        <f t="shared" si="2"/>
        <v>-53387000000</v>
      </c>
      <c r="Q5" s="2">
        <f t="shared" si="2"/>
        <v>-8461000000</v>
      </c>
    </row>
    <row r="6" spans="1:17" x14ac:dyDescent="0.35">
      <c r="B6" t="s">
        <v>8</v>
      </c>
      <c r="C6" t="s">
        <v>9</v>
      </c>
      <c r="D6" s="2">
        <f>IFERROR(INDEX(D51:D500,MATCH($C$6,$C$51:$C$500,0)),"")</f>
        <v>3313068000000</v>
      </c>
      <c r="H6" s="2">
        <f>IFERROR(INDEX(D6:G6,COUNT(D6:G6)),"")</f>
        <v>3313068000000</v>
      </c>
      <c r="I6" s="2">
        <f t="shared" ref="I6:Q6" si="3">IFERROR(INDEX(I51:I500,MATCH($C$6,$C$51:$C$500,0)),"")</f>
        <v>3288169000000</v>
      </c>
      <c r="J6" s="2">
        <f t="shared" si="3"/>
        <v>3138593000000</v>
      </c>
      <c r="K6" s="2">
        <f t="shared" si="3"/>
        <v>3085241000000</v>
      </c>
      <c r="L6" s="2">
        <f t="shared" si="3"/>
        <v>3143276000000</v>
      </c>
      <c r="M6" s="2">
        <f t="shared" si="3"/>
        <v>1046327000000</v>
      </c>
      <c r="N6" s="2">
        <f t="shared" si="3"/>
        <v>641274000000</v>
      </c>
      <c r="O6" s="2">
        <f t="shared" si="3"/>
        <v>595717000000</v>
      </c>
      <c r="P6" s="2">
        <f t="shared" si="3"/>
        <v>530263000000</v>
      </c>
      <c r="Q6" s="2">
        <f t="shared" si="3"/>
        <v>583650000000</v>
      </c>
    </row>
    <row r="7" spans="1:17" x14ac:dyDescent="0.35">
      <c r="B7" t="s">
        <v>10</v>
      </c>
      <c r="C7" t="s">
        <v>11</v>
      </c>
      <c r="D7" s="3">
        <f>IFERROR(INDEX(D51:D500,MATCH($C$7,$C$51:$C$500,0))/1000000000,"")</f>
        <v>13.92</v>
      </c>
      <c r="H7" s="3">
        <f>IFERROR(INDEX(D7:G7,COUNT(D7:G7)),"")</f>
        <v>13.92</v>
      </c>
      <c r="I7" s="3">
        <f t="shared" ref="I7:Q7" si="4">IFERROR(INDEX(I51:I500,MATCH($C$7,$C$51:$C$500,0))/1000000000,"")</f>
        <v>13.92</v>
      </c>
      <c r="J7" s="3">
        <f t="shared" si="4"/>
        <v>13.92</v>
      </c>
      <c r="K7" s="3">
        <f t="shared" si="4"/>
        <v>13.92</v>
      </c>
      <c r="L7" s="3">
        <f t="shared" si="4"/>
        <v>13.77</v>
      </c>
      <c r="M7" s="3">
        <f t="shared" si="4"/>
        <v>13.24</v>
      </c>
      <c r="N7" s="3">
        <f t="shared" si="4"/>
        <v>8.19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642000000000</v>
      </c>
      <c r="H8" s="2">
        <f>IFERROR(INDEX(D8:G8,COUNT(D8:G8)),"")</f>
        <v>642000000000</v>
      </c>
      <c r="I8" s="2">
        <f t="shared" ref="I8:Q8" si="5">IFERROR(INDEX(I51:I500,MATCH($C$8,$C$51:$C$500,0)),"")</f>
        <v>4733000000000</v>
      </c>
      <c r="J8" s="2">
        <f t="shared" si="5"/>
        <v>623000000000</v>
      </c>
      <c r="K8" s="2">
        <f t="shared" si="5"/>
        <v>443000000000</v>
      </c>
      <c r="L8" s="2">
        <f t="shared" si="5"/>
        <v>-1335000000000</v>
      </c>
      <c r="M8" s="2">
        <f t="shared" si="5"/>
        <v>898000000000</v>
      </c>
      <c r="N8" s="2">
        <f t="shared" si="5"/>
        <v>8000000000</v>
      </c>
      <c r="O8" s="2">
        <f t="shared" si="5"/>
        <v>114000000000</v>
      </c>
      <c r="P8" s="2">
        <f t="shared" si="5"/>
        <v>-284000000000</v>
      </c>
      <c r="Q8" s="2">
        <f t="shared" si="5"/>
        <v>163000000000</v>
      </c>
    </row>
    <row r="9" spans="1:17" x14ac:dyDescent="0.35">
      <c r="A9" t="s">
        <v>15</v>
      </c>
      <c r="C9" t="s">
        <v>16</v>
      </c>
      <c r="D9" s="3">
        <f>IFERROR(INDEX(D51:D500,MATCH("Free cash flow per share (Quarter)",$C$51:$C$500,0)),"")</f>
        <v>46.13</v>
      </c>
      <c r="H9" s="3">
        <f>IFERROR(INDEX(D9:G9,COUNT(D9:G9)),"")</f>
        <v>46.13</v>
      </c>
      <c r="I9" s="3">
        <f t="shared" ref="I9:Q9" si="6">IFERROR(INDEX(I51:I500,MATCH($C$9,$C$51:$C$500,0)),"")</f>
        <v>340.04</v>
      </c>
      <c r="J9" s="3">
        <f t="shared" si="6"/>
        <v>44.73</v>
      </c>
      <c r="K9" s="3">
        <f t="shared" si="6"/>
        <v>31.8</v>
      </c>
      <c r="L9" s="3">
        <f t="shared" si="6"/>
        <v>-96.91</v>
      </c>
      <c r="M9" s="3">
        <f t="shared" si="6"/>
        <v>67.83</v>
      </c>
      <c r="N9" s="3">
        <f t="shared" si="6"/>
        <v>0.95</v>
      </c>
      <c r="O9" s="3">
        <f t="shared" si="6"/>
        <v>120665.26</v>
      </c>
      <c r="P9" s="3">
        <f t="shared" si="6"/>
        <v>-300116.71000000002</v>
      </c>
      <c r="Q9" s="3">
        <f t="shared" si="6"/>
        <v>172696.39</v>
      </c>
    </row>
    <row r="10" spans="1:17" x14ac:dyDescent="0.35">
      <c r="C10" t="s">
        <v>17</v>
      </c>
      <c r="D10" s="3">
        <f ca="1">IFERROR(IF(D9=0,"",D2/D9),"")</f>
        <v>9.2347712985042261</v>
      </c>
      <c r="I10" s="3">
        <f t="shared" ref="I10:Q10" ca="1" si="7">IFERROR(IF(I9=0,"",I2/I9),"")</f>
        <v>2.7937889660039992</v>
      </c>
      <c r="J10" s="3">
        <f t="shared" ca="1" si="7"/>
        <v>18.443997317236754</v>
      </c>
      <c r="K10" s="3">
        <f t="shared" ca="1" si="7"/>
        <v>38.9937106918239</v>
      </c>
      <c r="L10" s="3">
        <f t="shared" ca="1" si="7"/>
        <v>-14.60117634918997</v>
      </c>
      <c r="M10" s="3">
        <f t="shared" ca="1" si="7"/>
        <v>33.760872770160695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x14ac:dyDescent="0.35">
      <c r="B11" t="s">
        <v>18</v>
      </c>
      <c r="C11" t="s">
        <v>19</v>
      </c>
      <c r="D11" s="2">
        <f>IFERROR(INDEX(D51:D500,MATCH($C$11,$C$51:$C$500,0)),"")</f>
        <v>530000000</v>
      </c>
      <c r="H11" s="2">
        <f>IFERROR(INDEX(D11:G11,COUNT(D11:G11)),"")</f>
        <v>530000000</v>
      </c>
      <c r="I11" s="2">
        <f t="shared" ref="I11:Q11" si="8">IFERROR(INDEX(I51:I500,MATCH($C$11,$C$51:$C$500,0)),"")</f>
        <v>482000000</v>
      </c>
      <c r="J11" s="2">
        <f t="shared" si="8"/>
        <v>233000000</v>
      </c>
      <c r="K11" s="2">
        <f t="shared" si="8"/>
        <v>1013000000</v>
      </c>
      <c r="L11" s="2">
        <f t="shared" si="8"/>
        <v>651000000</v>
      </c>
      <c r="M11" s="2">
        <f t="shared" si="8"/>
        <v>224000000</v>
      </c>
      <c r="N11" s="2">
        <f t="shared" si="8"/>
        <v>182000000</v>
      </c>
      <c r="O11" s="2">
        <f t="shared" si="8"/>
        <v>162000000</v>
      </c>
      <c r="P11" s="2">
        <f t="shared" si="8"/>
        <v>1419000000</v>
      </c>
      <c r="Q11" s="2">
        <f t="shared" si="8"/>
        <v>910000000</v>
      </c>
    </row>
    <row r="12" spans="1:17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x14ac:dyDescent="0.35">
      <c r="C15" t="s">
        <v>27</v>
      </c>
      <c r="D15" s="2">
        <f>IFERROR(INDEX(D51:D500,MATCH($C$15,$C$51:$C$500,0)),"")</f>
        <v>3132000000</v>
      </c>
      <c r="H15" s="2">
        <f>IFERROR(SUM(D15:G15)*(4/MAX(1,COUNT(D15:G15))),"")</f>
        <v>12528000000</v>
      </c>
      <c r="I15" s="2">
        <f t="shared" ref="I15:Q15" si="12">IFERROR(INDEX(I51:I500,MATCH($C$15,$C$51:$C$500,0)),"")</f>
        <v>7340000000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330000000</v>
      </c>
      <c r="P15" s="2">
        <f t="shared" si="12"/>
        <v>-502000000</v>
      </c>
      <c r="Q15" s="2">
        <f t="shared" si="12"/>
        <v>-81278000000</v>
      </c>
    </row>
    <row r="16" spans="1:17" x14ac:dyDescent="0.35">
      <c r="C16" t="s">
        <v>28</v>
      </c>
      <c r="D16" s="2">
        <f>IFERROR(INDEX(D51:D500,MATCH($C$16,$C$51:$C$500,0)),"")</f>
        <v>20191000000</v>
      </c>
      <c r="H16" s="2">
        <f>IFERROR(SUM(D16:G16)*(4/MAX(1,COUNT(D16:G16))),"")</f>
        <v>80764000000</v>
      </c>
      <c r="I16" s="2">
        <f t="shared" ref="I16:Q16" si="13">IFERROR(INDEX(I51:I500,MATCH($C$16,$C$51:$C$500,0)),"")</f>
        <v>143369000000</v>
      </c>
      <c r="J16" s="2">
        <f t="shared" si="13"/>
        <v>-73727000000</v>
      </c>
      <c r="K16" s="2">
        <f t="shared" si="13"/>
        <v>-226738000000</v>
      </c>
      <c r="L16" s="2">
        <f t="shared" si="13"/>
        <v>-264913000000</v>
      </c>
      <c r="M16" s="2">
        <f t="shared" si="13"/>
        <v>-121275000000</v>
      </c>
      <c r="N16" s="2">
        <f t="shared" si="13"/>
        <v>44868000000</v>
      </c>
      <c r="O16" s="2">
        <f t="shared" si="13"/>
        <v>76974000000</v>
      </c>
      <c r="P16" s="2">
        <f t="shared" si="13"/>
        <v>-64218000000</v>
      </c>
      <c r="Q16" s="2">
        <f t="shared" si="13"/>
        <v>71493000000</v>
      </c>
    </row>
    <row r="17" spans="1:17" x14ac:dyDescent="0.35">
      <c r="A17" t="s">
        <v>29</v>
      </c>
    </row>
    <row r="18" spans="1:17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1470</v>
      </c>
    </row>
    <row r="19" spans="1:17" x14ac:dyDescent="0.35">
      <c r="A19" t="s">
        <v>39</v>
      </c>
      <c r="C19" t="s">
        <v>40</v>
      </c>
    </row>
    <row r="20" spans="1:17" x14ac:dyDescent="0.35">
      <c r="A20" t="s">
        <v>41</v>
      </c>
      <c r="C20" t="s">
        <v>42</v>
      </c>
      <c r="D20" s="2">
        <f ca="1">IFERROR(D21*D2,"")</f>
        <v>5929920000000</v>
      </c>
      <c r="H20" s="2">
        <f t="shared" ref="H20:Q20" ca="1" si="14">IFERROR(H21*H2,"")</f>
        <v>5929920000000</v>
      </c>
      <c r="I20" s="2">
        <f t="shared" ca="1" si="14"/>
        <v>13224000000000</v>
      </c>
      <c r="J20" s="2">
        <f t="shared" ca="1" si="14"/>
        <v>11484000000000</v>
      </c>
      <c r="K20" s="2">
        <f t="shared" ca="1" si="14"/>
        <v>17260800000000</v>
      </c>
      <c r="L20" s="2">
        <f t="shared" ca="1" si="14"/>
        <v>19484550000000</v>
      </c>
      <c r="M20" s="2">
        <f t="shared" ca="1" si="14"/>
        <v>30319600000000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x14ac:dyDescent="0.35">
      <c r="C21" t="s">
        <v>11</v>
      </c>
      <c r="D21" s="2">
        <f>IFERROR(INDEX(D51:D500,MATCH($C$7,$C$51:$C$500,0)),"")</f>
        <v>13920000000</v>
      </c>
      <c r="H21" s="2">
        <f>IFERROR(INDEX(D21:G21,COUNT(D21:G21)),"")</f>
        <v>13920000000</v>
      </c>
      <c r="I21" s="2">
        <f t="shared" ref="I21:Q21" si="15">IFERROR(INDEX(I51:I500,MATCH($C$7,$C$51:$C$500,0)),"")</f>
        <v>13920000000</v>
      </c>
      <c r="J21" s="2">
        <f t="shared" si="15"/>
        <v>13920000000</v>
      </c>
      <c r="K21" s="2">
        <f t="shared" si="15"/>
        <v>13920000000</v>
      </c>
      <c r="L21" s="2">
        <f t="shared" si="15"/>
        <v>13770000000</v>
      </c>
      <c r="M21" s="2">
        <f t="shared" si="15"/>
        <v>13240000000</v>
      </c>
      <c r="N21" s="2">
        <f t="shared" si="15"/>
        <v>8189999999.999999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x14ac:dyDescent="0.35">
      <c r="B23" t="s">
        <v>43</v>
      </c>
      <c r="C23" t="s">
        <v>44</v>
      </c>
      <c r="D23" s="3">
        <f>IFERROR(D5/D6*100,"")</f>
        <v>0.18303276600419913</v>
      </c>
      <c r="H23" s="3">
        <f t="shared" ref="H23:Q23" si="16">IFERROR(H5/H6*100,"")</f>
        <v>0.73213106401679651</v>
      </c>
      <c r="I23" s="3">
        <f t="shared" si="16"/>
        <v>4.5489146087077641</v>
      </c>
      <c r="J23" s="3">
        <f t="shared" si="16"/>
        <v>-2.2194658561973468</v>
      </c>
      <c r="K23" s="3">
        <f t="shared" si="16"/>
        <v>-7.2260157310239297</v>
      </c>
      <c r="L23" s="3">
        <f t="shared" si="16"/>
        <v>-8.604557792570553</v>
      </c>
      <c r="M23" s="3">
        <f t="shared" si="16"/>
        <v>-10.831126406945438</v>
      </c>
      <c r="N23" s="3">
        <f t="shared" si="16"/>
        <v>6.6509791446402016</v>
      </c>
      <c r="O23" s="3">
        <f t="shared" si="16"/>
        <v>10.987431951748901</v>
      </c>
      <c r="P23" s="3">
        <f t="shared" si="16"/>
        <v>-10.068022849039062</v>
      </c>
      <c r="Q23" s="3">
        <f t="shared" si="16"/>
        <v>-1.449670179045661</v>
      </c>
    </row>
    <row r="24" spans="1:17" x14ac:dyDescent="0.35">
      <c r="C24" t="s">
        <v>45</v>
      </c>
      <c r="D24" s="4">
        <f>IFERROR(_xlfn.RRI(5,I23,D23),"")</f>
        <v>-0.47407452036919606</v>
      </c>
      <c r="H24" s="4" t="str">
        <f t="shared" ref="H24:Q24" si="17">IFERROR(_xlfn.RRI(5,M23,H23),"")</f>
        <v/>
      </c>
      <c r="I24" s="4">
        <f t="shared" si="17"/>
        <v>-7.3160701834032671E-2</v>
      </c>
      <c r="J24" s="4" t="str">
        <f t="shared" si="17"/>
        <v/>
      </c>
      <c r="K24" s="4">
        <f t="shared" si="17"/>
        <v>-6.4182974698311024E-2</v>
      </c>
      <c r="L24" s="4">
        <f t="shared" si="17"/>
        <v>0.42788052461912396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x14ac:dyDescent="0.35">
      <c r="A25" t="s">
        <v>46</v>
      </c>
      <c r="C25" t="s">
        <v>47</v>
      </c>
      <c r="D25" s="3">
        <f>IFERROR(INDEX(D51:D500,MATCH($A$25,$C$51:$C$500,0)),"")</f>
        <v>1.58</v>
      </c>
      <c r="H25" s="3">
        <f>IFERROR(INDEX(D25:G25,COUNT(D25:G25)),"")</f>
        <v>1.58</v>
      </c>
      <c r="I25" s="3">
        <f t="shared" ref="I25:Q25" si="18">IFERROR(INDEX(I51:I500,MATCH($C$25,$C$51:$C$500,0)),"")</f>
        <v>10.83</v>
      </c>
      <c r="J25" s="3">
        <f t="shared" si="18"/>
        <v>-5.3</v>
      </c>
      <c r="K25" s="3">
        <f t="shared" si="18"/>
        <v>-16.29</v>
      </c>
      <c r="L25" s="3">
        <f t="shared" si="18"/>
        <v>-19.239999999999998</v>
      </c>
      <c r="M25" s="3">
        <f t="shared" si="18"/>
        <v>-9.16</v>
      </c>
      <c r="N25" s="3">
        <f t="shared" si="18"/>
        <v>5.48</v>
      </c>
      <c r="O25" s="3">
        <f t="shared" si="18"/>
        <v>81797.2</v>
      </c>
      <c r="P25" s="3">
        <f t="shared" si="18"/>
        <v>-68481.77</v>
      </c>
      <c r="Q25" s="3">
        <f t="shared" si="18"/>
        <v>-10353.74</v>
      </c>
    </row>
    <row r="26" spans="1:17" x14ac:dyDescent="0.35">
      <c r="C26" t="s">
        <v>48</v>
      </c>
      <c r="D26" s="4">
        <f>IFERROR(_xlfn.RRI(5,I25,D25),"")</f>
        <v>-0.31953510330237467</v>
      </c>
      <c r="H26" s="4" t="str">
        <f t="shared" ref="H26:Q26" si="19">IFERROR(_xlfn.RRI(5,M25,H25),"")</f>
        <v/>
      </c>
      <c r="I26" s="4">
        <f t="shared" si="19"/>
        <v>0.1459603189678893</v>
      </c>
      <c r="J26" s="4" t="str">
        <f t="shared" si="19"/>
        <v/>
      </c>
      <c r="K26" s="4">
        <f t="shared" si="19"/>
        <v>-0.81151828641632684</v>
      </c>
      <c r="L26" s="4">
        <f t="shared" si="19"/>
        <v>-0.71567073488162403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x14ac:dyDescent="0.35">
      <c r="C27" t="s">
        <v>49</v>
      </c>
      <c r="D27" s="3">
        <f>IFERROR(D4/D21,"")</f>
        <v>15.588146551724138</v>
      </c>
      <c r="H27" s="3">
        <f t="shared" ref="H27:Q27" si="20">IFERROR(H4/H21,"")</f>
        <v>62.352586206896554</v>
      </c>
      <c r="I27" s="3">
        <f t="shared" si="20"/>
        <v>58.950287356321837</v>
      </c>
      <c r="J27" s="3">
        <f t="shared" si="20"/>
        <v>44.069109195402298</v>
      </c>
      <c r="K27" s="3">
        <f t="shared" si="20"/>
        <v>24.030316091954024</v>
      </c>
      <c r="L27" s="3">
        <f t="shared" si="20"/>
        <v>5.9371822803195355</v>
      </c>
      <c r="M27" s="3">
        <f t="shared" si="20"/>
        <v>2.7274169184290029</v>
      </c>
      <c r="N27" s="3">
        <f t="shared" si="20"/>
        <v>3.8189255189255196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x14ac:dyDescent="0.35">
      <c r="C28" t="s">
        <v>50</v>
      </c>
      <c r="D28" s="4">
        <f>IFERROR(_xlfn.RRI(5,I27,D27),"")</f>
        <v>-0.2335890328778838</v>
      </c>
      <c r="H28" s="4">
        <f t="shared" ref="H28:Q28" si="21">IFERROR(_xlfn.RRI(5,M27,H27),"")</f>
        <v>0.86990950101023246</v>
      </c>
      <c r="I28" s="4">
        <f t="shared" si="21"/>
        <v>0.72865747157517813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x14ac:dyDescent="0.35">
      <c r="C29" t="s">
        <v>51</v>
      </c>
      <c r="H29" s="4">
        <f t="shared" ref="H29:Q29" si="22">IFERROR(((H25-I25)/I25)*100%,"")</f>
        <v>-0.85410895660203134</v>
      </c>
      <c r="I29" s="4">
        <f t="shared" si="22"/>
        <v>-3.0433962264150942</v>
      </c>
      <c r="J29" s="4">
        <f t="shared" si="22"/>
        <v>-0.674647022713321</v>
      </c>
      <c r="K29" s="4">
        <f t="shared" si="22"/>
        <v>-0.15332640332640329</v>
      </c>
      <c r="L29" s="4">
        <f t="shared" si="22"/>
        <v>1.1004366812227073</v>
      </c>
      <c r="M29" s="4">
        <f t="shared" si="22"/>
        <v>-2.6715328467153285</v>
      </c>
      <c r="N29" s="4">
        <f t="shared" si="22"/>
        <v>-0.99993300504173743</v>
      </c>
      <c r="O29" s="4">
        <f t="shared" si="22"/>
        <v>-2.194437585360308</v>
      </c>
      <c r="P29" s="4">
        <f t="shared" si="22"/>
        <v>5.6142060743267654</v>
      </c>
      <c r="Q29" s="4" t="str">
        <f t="shared" si="22"/>
        <v/>
      </c>
    </row>
    <row r="30" spans="1:17" x14ac:dyDescent="0.35">
      <c r="C30" t="s">
        <v>52</v>
      </c>
      <c r="H30" s="4">
        <f t="shared" ref="H30:Q30" si="23">IFERROR(((H27-I27)/I27)*100%,"")</f>
        <v>5.7714711889523186E-2</v>
      </c>
      <c r="I30" s="4">
        <f t="shared" si="23"/>
        <v>0.33767821570743445</v>
      </c>
      <c r="J30" s="4">
        <f t="shared" si="23"/>
        <v>0.83389635936406947</v>
      </c>
      <c r="K30" s="4">
        <f t="shared" si="23"/>
        <v>3.0474277118978272</v>
      </c>
      <c r="L30" s="4">
        <f t="shared" si="23"/>
        <v>1.1768517457680667</v>
      </c>
      <c r="M30" s="4">
        <f t="shared" si="23"/>
        <v>-0.28581562931439941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238.03</v>
      </c>
      <c r="H32" s="3">
        <f>IFERROR(INDEX(D32:G32,COUNT(D32:G32)),"")</f>
        <v>238.03</v>
      </c>
      <c r="I32" s="3">
        <f t="shared" ref="I32:Q32" si="24">IFERROR(INDEX(I51:I500,MATCH($C$32,$C$51:$C$500,0)),"")</f>
        <v>236.24</v>
      </c>
      <c r="J32" s="3">
        <f t="shared" si="24"/>
        <v>225.5</v>
      </c>
      <c r="K32" s="3">
        <f t="shared" si="24"/>
        <v>221.67</v>
      </c>
      <c r="L32" s="3">
        <f t="shared" si="24"/>
        <v>228.26</v>
      </c>
      <c r="M32" s="3">
        <f t="shared" si="24"/>
        <v>79.02</v>
      </c>
      <c r="N32" s="3">
        <f t="shared" si="24"/>
        <v>78.27</v>
      </c>
      <c r="O32" s="3">
        <f t="shared" si="24"/>
        <v>630342.32999999996</v>
      </c>
      <c r="P32" s="3">
        <f t="shared" si="24"/>
        <v>561083.9</v>
      </c>
      <c r="Q32" s="3">
        <f t="shared" si="24"/>
        <v>617573.94999999995</v>
      </c>
    </row>
    <row r="33" spans="1:17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2.23</v>
      </c>
      <c r="H33" s="3">
        <f>IFERROR(INDEX(D33:G33,COUNT(D33:G33)),"")</f>
        <v>2.23</v>
      </c>
      <c r="I33" s="3">
        <f t="shared" ref="I33:Q33" si="25">IFERROR(INDEX(I51:I500,MATCH($C$33,$C$51:$C$500,0)),"")</f>
        <v>4.0199999999999996</v>
      </c>
      <c r="J33" s="3">
        <f t="shared" si="25"/>
        <v>3.66</v>
      </c>
      <c r="K33" s="3">
        <f t="shared" si="25"/>
        <v>5.59</v>
      </c>
      <c r="L33" s="3">
        <f t="shared" si="25"/>
        <v>6.2</v>
      </c>
      <c r="M33" s="3">
        <f t="shared" si="25"/>
        <v>28.98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315.48</v>
      </c>
      <c r="H34" s="3">
        <f>IFERROR(INDEX(D34:G34,COUNT(D34:G34)),"")</f>
        <v>315.48</v>
      </c>
      <c r="I34" s="3">
        <f t="shared" ref="I34:Q34" si="26">IFERROR(INDEX(I51:I500,MATCH($C$34,$C$51:$C$500,0)),"")</f>
        <v>87.72</v>
      </c>
      <c r="J34" s="3">
        <f t="shared" si="26"/>
        <v>-155.66</v>
      </c>
      <c r="K34" s="3">
        <f t="shared" si="26"/>
        <v>-76.12</v>
      </c>
      <c r="L34" s="3">
        <f t="shared" si="26"/>
        <v>-73.540000000000006</v>
      </c>
      <c r="M34" s="3">
        <f t="shared" si="26"/>
        <v>-250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34</v>
      </c>
      <c r="H35" s="3">
        <f>IFERROR(INDEX(D35:G35,COUNT(D35:G35)),"")</f>
        <v>34</v>
      </c>
      <c r="I35" s="3">
        <f t="shared" ref="I35:Q35" si="27">IFERROR(INDEX(I51:I500,MATCH($C$35,$C$51:$C$500,0)),"")</f>
        <v>16.11</v>
      </c>
      <c r="J35" s="3">
        <f t="shared" si="27"/>
        <v>18.72</v>
      </c>
      <c r="K35" s="3">
        <f t="shared" si="27"/>
        <v>51.6</v>
      </c>
      <c r="L35" s="3">
        <f t="shared" si="27"/>
        <v>238.34</v>
      </c>
      <c r="M35" s="3">
        <f t="shared" si="27"/>
        <v>839.71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1470</v>
      </c>
    </row>
    <row r="51" spans="2:17" x14ac:dyDescent="0.35">
      <c r="B51" t="s">
        <v>74</v>
      </c>
      <c r="C51" t="s">
        <v>5</v>
      </c>
      <c r="D51" s="5">
        <v>216987000000</v>
      </c>
      <c r="E51" s="5">
        <v>225010000000</v>
      </c>
      <c r="F51" s="5">
        <v>215001000000</v>
      </c>
      <c r="G51" s="5">
        <v>185865000000</v>
      </c>
      <c r="I51" s="5">
        <v>820588000000</v>
      </c>
      <c r="J51" s="5">
        <v>613442000000</v>
      </c>
      <c r="K51" s="5">
        <v>334502000000</v>
      </c>
      <c r="L51" s="5">
        <v>81755000000</v>
      </c>
      <c r="M51" s="5">
        <v>36111000000</v>
      </c>
      <c r="N51" s="5">
        <v>31277000000</v>
      </c>
      <c r="O51" s="5">
        <v>51471000000</v>
      </c>
      <c r="P51" s="5">
        <v>61445000000</v>
      </c>
      <c r="Q51" s="5">
        <v>104274000000</v>
      </c>
    </row>
    <row r="52" spans="2:17" x14ac:dyDescent="0.35">
      <c r="C52" t="s">
        <v>80</v>
      </c>
      <c r="D52" s="5">
        <v>-17259000000</v>
      </c>
      <c r="E52" s="5">
        <v>-8044000000</v>
      </c>
      <c r="F52" s="5">
        <v>-6101000000</v>
      </c>
      <c r="G52" s="5">
        <v>14108000000</v>
      </c>
      <c r="I52" s="5">
        <v>-1133000000</v>
      </c>
      <c r="J52" s="5">
        <v>4067000000</v>
      </c>
      <c r="K52" s="5">
        <v>3798000000</v>
      </c>
      <c r="L52" s="5">
        <v>-5552000000</v>
      </c>
      <c r="M52" s="5">
        <v>7946000000</v>
      </c>
      <c r="N52" s="5">
        <v>-2217000000</v>
      </c>
      <c r="O52" s="5">
        <v>-11850000000</v>
      </c>
      <c r="P52" s="5">
        <v>11333000000</v>
      </c>
      <c r="Q52" s="5">
        <v>1324000000</v>
      </c>
    </row>
    <row r="53" spans="2:17" x14ac:dyDescent="0.35">
      <c r="C53" t="s">
        <v>75</v>
      </c>
      <c r="D53" s="5">
        <v>-192652000000</v>
      </c>
      <c r="E53" s="5">
        <v>-166467000000</v>
      </c>
      <c r="F53" s="5">
        <v>-140704000000</v>
      </c>
      <c r="G53" s="5">
        <v>-107833000000</v>
      </c>
      <c r="I53" s="5">
        <v>-514063000000</v>
      </c>
      <c r="J53" s="5">
        <v>-308801000000</v>
      </c>
      <c r="K53" s="5">
        <v>-121047000000</v>
      </c>
      <c r="L53" s="5">
        <v>-23982000000</v>
      </c>
      <c r="M53" s="5">
        <v>-403000000</v>
      </c>
      <c r="N53" s="5">
        <v>-158000000</v>
      </c>
      <c r="P53" s="5">
        <v>-4375000000</v>
      </c>
      <c r="Q53" s="5">
        <v>-14988000000</v>
      </c>
    </row>
    <row r="54" spans="2:17" x14ac:dyDescent="0.35">
      <c r="C54" t="s">
        <v>989</v>
      </c>
      <c r="D54" s="5">
        <v>-192652000000</v>
      </c>
      <c r="E54" s="5">
        <v>-166467000000</v>
      </c>
      <c r="F54" s="5">
        <v>-140704000000</v>
      </c>
      <c r="G54" s="5">
        <v>-107833000000</v>
      </c>
      <c r="I54" s="5">
        <v>-514063000000</v>
      </c>
      <c r="J54" s="5">
        <v>-308801000000</v>
      </c>
      <c r="K54" s="5">
        <v>-121047000000</v>
      </c>
      <c r="L54" s="5">
        <v>-23982000000</v>
      </c>
      <c r="M54" s="5">
        <v>-403000000</v>
      </c>
      <c r="N54" s="5">
        <v>-158000000</v>
      </c>
      <c r="P54" s="5">
        <v>-4375000000</v>
      </c>
      <c r="Q54" s="5">
        <v>-14988000000</v>
      </c>
    </row>
    <row r="55" spans="2:17" x14ac:dyDescent="0.35">
      <c r="C55" t="s">
        <v>76</v>
      </c>
      <c r="D55" s="5">
        <v>24335000000</v>
      </c>
      <c r="E55" s="5">
        <v>58543000000</v>
      </c>
      <c r="F55" s="5">
        <v>74297000000</v>
      </c>
      <c r="G55" s="5">
        <v>78032000000</v>
      </c>
      <c r="I55" s="5">
        <v>306525000000</v>
      </c>
      <c r="J55" s="5">
        <v>304641000000</v>
      </c>
      <c r="K55" s="5">
        <v>213455000000</v>
      </c>
      <c r="L55" s="5">
        <v>57773000000</v>
      </c>
      <c r="M55" s="5">
        <v>35708000000</v>
      </c>
      <c r="N55" s="5">
        <v>31119000000</v>
      </c>
      <c r="O55" s="5">
        <v>51471000000</v>
      </c>
      <c r="P55" s="5">
        <v>57070000000</v>
      </c>
      <c r="Q55" s="5">
        <v>89286000000</v>
      </c>
    </row>
    <row r="56" spans="2:17" x14ac:dyDescent="0.35">
      <c r="C56" t="s">
        <v>77</v>
      </c>
      <c r="D56" s="5">
        <v>-6225000000</v>
      </c>
      <c r="E56" s="5">
        <v>-40525000000</v>
      </c>
      <c r="F56" s="5">
        <v>-24179000000</v>
      </c>
      <c r="G56" s="5">
        <v>-31462000000</v>
      </c>
      <c r="I56" s="5">
        <v>-158325000000</v>
      </c>
      <c r="J56" s="5">
        <v>-378128000000</v>
      </c>
      <c r="K56" s="5">
        <v>-456596000000</v>
      </c>
      <c r="L56" s="5">
        <v>-322132000000</v>
      </c>
      <c r="M56" s="5">
        <v>-158603000000</v>
      </c>
      <c r="N56" s="5">
        <v>11352000000</v>
      </c>
      <c r="O56" s="5">
        <v>-42915000000</v>
      </c>
      <c r="P56" s="5">
        <v>-145335000000</v>
      </c>
      <c r="Q56" s="5">
        <v>11061000000</v>
      </c>
    </row>
    <row r="57" spans="2:17" x14ac:dyDescent="0.35">
      <c r="C57" t="s">
        <v>389</v>
      </c>
    </row>
    <row r="58" spans="2:17" x14ac:dyDescent="0.35">
      <c r="C58" t="s">
        <v>1355</v>
      </c>
      <c r="D58" s="5">
        <v>17589000000</v>
      </c>
      <c r="E58" s="5">
        <v>103747000000</v>
      </c>
      <c r="F58" s="5">
        <v>162707000000</v>
      </c>
      <c r="G58" s="5">
        <v>153832000000</v>
      </c>
      <c r="I58" s="5">
        <v>431849000000</v>
      </c>
      <c r="J58" s="5">
        <v>154743000000</v>
      </c>
      <c r="K58" s="5">
        <v>32734000000</v>
      </c>
      <c r="L58" s="5">
        <v>7272000000</v>
      </c>
      <c r="O58" s="5">
        <v>60000000</v>
      </c>
      <c r="P58" s="5">
        <v>52000000</v>
      </c>
      <c r="Q58" s="5">
        <v>108000000</v>
      </c>
    </row>
    <row r="59" spans="2:17" x14ac:dyDescent="0.35">
      <c r="C59" t="s">
        <v>991</v>
      </c>
      <c r="D59" s="5">
        <v>109282000000</v>
      </c>
      <c r="E59" s="5">
        <v>113706000000</v>
      </c>
      <c r="F59" s="5">
        <v>166232000000</v>
      </c>
      <c r="G59" s="5">
        <v>81201000000</v>
      </c>
      <c r="I59" s="5">
        <v>448000000000</v>
      </c>
      <c r="J59" s="5">
        <v>158738000000</v>
      </c>
      <c r="K59" s="5">
        <v>21070000000</v>
      </c>
      <c r="L59" s="5">
        <v>-16989000000</v>
      </c>
      <c r="M59" s="5">
        <v>-2284000000</v>
      </c>
      <c r="N59" s="5">
        <v>65726000000</v>
      </c>
      <c r="O59" s="5">
        <v>4899000000</v>
      </c>
      <c r="P59" s="5">
        <v>-79039000000</v>
      </c>
      <c r="Q59" s="5">
        <v>105474000000</v>
      </c>
    </row>
    <row r="60" spans="2:17" x14ac:dyDescent="0.35">
      <c r="C60" t="s">
        <v>992</v>
      </c>
    </row>
    <row r="61" spans="2:17" x14ac:dyDescent="0.35">
      <c r="C61" t="s">
        <v>994</v>
      </c>
      <c r="D61" s="5">
        <v>-28337000000</v>
      </c>
      <c r="E61" s="5">
        <v>-14955000000</v>
      </c>
      <c r="F61" s="5">
        <v>-30701000000</v>
      </c>
      <c r="G61" s="5">
        <v>-35530000000</v>
      </c>
      <c r="I61" s="5">
        <v>-126663000000</v>
      </c>
      <c r="J61" s="5">
        <v>-205203000000</v>
      </c>
      <c r="K61" s="5">
        <v>-194251000000</v>
      </c>
      <c r="L61" s="5">
        <v>-161867000000</v>
      </c>
      <c r="M61" s="5">
        <v>-80351000000</v>
      </c>
      <c r="N61" s="5">
        <v>-23932000000</v>
      </c>
      <c r="O61" s="5">
        <v>-19950000000</v>
      </c>
      <c r="P61" s="5">
        <v>-34278000000</v>
      </c>
      <c r="Q61" s="5">
        <v>-47070000000</v>
      </c>
    </row>
    <row r="62" spans="2:17" x14ac:dyDescent="0.35">
      <c r="C62" t="s">
        <v>428</v>
      </c>
      <c r="D62" s="5">
        <v>-54079000000</v>
      </c>
      <c r="E62" s="5">
        <v>-103708000000</v>
      </c>
      <c r="F62" s="5">
        <v>-124662000000</v>
      </c>
      <c r="G62" s="5">
        <v>-39936000000</v>
      </c>
      <c r="I62" s="5">
        <v>-335082000000</v>
      </c>
      <c r="J62" s="5">
        <v>-190734000000</v>
      </c>
      <c r="K62" s="5">
        <v>-137667000000</v>
      </c>
      <c r="L62" s="5">
        <v>-86734000000</v>
      </c>
      <c r="M62" s="5">
        <v>-45840000000</v>
      </c>
      <c r="N62" s="5">
        <v>-19550000000</v>
      </c>
      <c r="O62" s="5">
        <v>-24938000000</v>
      </c>
      <c r="P62" s="5">
        <v>-25667000000</v>
      </c>
      <c r="Q62" s="5">
        <v>-30106000000</v>
      </c>
    </row>
    <row r="63" spans="2:17" x14ac:dyDescent="0.35">
      <c r="C63" t="s">
        <v>995</v>
      </c>
      <c r="D63" s="5">
        <v>-115507000000</v>
      </c>
      <c r="E63" s="5">
        <v>-154231000000</v>
      </c>
      <c r="F63" s="5">
        <v>-190411000000</v>
      </c>
      <c r="G63" s="5">
        <v>-112663000000</v>
      </c>
      <c r="I63" s="5">
        <v>-606325000000</v>
      </c>
      <c r="J63" s="5">
        <v>-536866000000</v>
      </c>
      <c r="K63" s="5">
        <v>-477666000000</v>
      </c>
      <c r="L63" s="5">
        <v>-305143000000</v>
      </c>
      <c r="M63" s="5">
        <v>-156319000000</v>
      </c>
      <c r="N63" s="5">
        <v>-54374000000</v>
      </c>
      <c r="O63" s="5">
        <v>-47814000000</v>
      </c>
      <c r="P63" s="5">
        <v>-66296000000</v>
      </c>
      <c r="Q63" s="5">
        <v>-94413000000</v>
      </c>
    </row>
    <row r="64" spans="2:17" x14ac:dyDescent="0.35">
      <c r="C64" t="s">
        <v>81</v>
      </c>
      <c r="D64" s="5">
        <v>18110000000</v>
      </c>
      <c r="E64" s="5">
        <v>18018000000</v>
      </c>
      <c r="F64" s="5">
        <v>50118000000</v>
      </c>
      <c r="G64" s="5">
        <v>46570000000</v>
      </c>
      <c r="I64" s="5">
        <v>148200000000</v>
      </c>
      <c r="J64" s="5">
        <v>-73487000000</v>
      </c>
      <c r="K64" s="5">
        <v>-243141000000</v>
      </c>
      <c r="L64" s="5">
        <v>-264359000000</v>
      </c>
      <c r="M64" s="5">
        <v>-122895000000</v>
      </c>
      <c r="N64" s="5">
        <v>42471000000</v>
      </c>
      <c r="O64" s="5">
        <v>8556000000</v>
      </c>
      <c r="P64" s="5">
        <v>-88265000000</v>
      </c>
      <c r="Q64" s="5">
        <v>100347000000</v>
      </c>
    </row>
    <row r="65" spans="3:17" x14ac:dyDescent="0.35">
      <c r="C65" t="s">
        <v>82</v>
      </c>
      <c r="D65" s="5">
        <v>2081000000</v>
      </c>
      <c r="E65" s="5">
        <v>-2803000000</v>
      </c>
      <c r="F65" s="5">
        <v>-2000000000</v>
      </c>
      <c r="G65" s="5">
        <v>-2000000</v>
      </c>
      <c r="I65" s="5">
        <v>-4831000000</v>
      </c>
      <c r="J65" s="5">
        <v>-240000000</v>
      </c>
      <c r="K65" s="5">
        <v>16403000000</v>
      </c>
      <c r="L65" s="5">
        <v>-554000000</v>
      </c>
      <c r="M65" s="5">
        <v>1620000000</v>
      </c>
      <c r="N65" s="5">
        <v>2397000000</v>
      </c>
      <c r="O65" s="5">
        <v>68418000000</v>
      </c>
      <c r="P65" s="5">
        <v>24047000000</v>
      </c>
      <c r="Q65" s="5">
        <v>-28854000000</v>
      </c>
    </row>
    <row r="66" spans="3:17" x14ac:dyDescent="0.35">
      <c r="C66" t="s">
        <v>28</v>
      </c>
      <c r="D66" s="5">
        <v>20191000000</v>
      </c>
      <c r="E66" s="5">
        <v>15215000000</v>
      </c>
      <c r="F66" s="5">
        <v>48118000000</v>
      </c>
      <c r="G66" s="5">
        <v>46568000000</v>
      </c>
      <c r="I66" s="5">
        <v>143369000000</v>
      </c>
      <c r="J66" s="5">
        <v>-73727000000</v>
      </c>
      <c r="K66" s="5">
        <v>-226738000000</v>
      </c>
      <c r="L66" s="5">
        <v>-264913000000</v>
      </c>
      <c r="M66" s="5">
        <v>-121275000000</v>
      </c>
      <c r="N66" s="5">
        <v>44868000000</v>
      </c>
      <c r="O66" s="5">
        <v>76974000000</v>
      </c>
      <c r="P66" s="5">
        <v>-64218000000</v>
      </c>
      <c r="Q66" s="5">
        <v>71493000000</v>
      </c>
    </row>
    <row r="67" spans="3:17" x14ac:dyDescent="0.35">
      <c r="C67" t="s">
        <v>27</v>
      </c>
      <c r="D67" s="5">
        <v>3132000000</v>
      </c>
      <c r="E67" s="5">
        <v>7340000000</v>
      </c>
      <c r="I67" s="5">
        <v>7340000000</v>
      </c>
      <c r="O67" s="5">
        <v>330000000</v>
      </c>
      <c r="P67" s="5">
        <v>-502000000</v>
      </c>
      <c r="Q67" s="5">
        <v>-81278000000</v>
      </c>
    </row>
    <row r="68" spans="3:17" x14ac:dyDescent="0.35">
      <c r="C68" t="s">
        <v>85</v>
      </c>
      <c r="D68" s="5">
        <v>3132000000</v>
      </c>
      <c r="E68" s="5">
        <v>7340000000</v>
      </c>
      <c r="I68" s="5">
        <v>7340000000</v>
      </c>
      <c r="O68" s="5">
        <v>330000000</v>
      </c>
      <c r="P68" s="5">
        <v>-502000000</v>
      </c>
      <c r="Q68" s="5">
        <v>-81278000000</v>
      </c>
    </row>
    <row r="69" spans="3:17" x14ac:dyDescent="0.35">
      <c r="C69" t="s">
        <v>86</v>
      </c>
    </row>
    <row r="70" spans="3:17" x14ac:dyDescent="0.35">
      <c r="C70" t="s">
        <v>88</v>
      </c>
      <c r="D70" s="5">
        <v>3132000000</v>
      </c>
      <c r="E70" s="5">
        <v>7340000000</v>
      </c>
      <c r="I70" s="5">
        <v>7340000000</v>
      </c>
      <c r="O70" s="5">
        <v>330000000</v>
      </c>
      <c r="P70" s="5">
        <v>-502000000</v>
      </c>
      <c r="Q70" s="5">
        <v>-81278000000</v>
      </c>
    </row>
    <row r="71" spans="3:17" x14ac:dyDescent="0.35">
      <c r="C71" t="s">
        <v>91</v>
      </c>
      <c r="D71" s="5">
        <v>23323000000</v>
      </c>
      <c r="E71" s="5">
        <v>22555000000</v>
      </c>
      <c r="F71" s="5">
        <v>48118000000</v>
      </c>
      <c r="G71" s="5">
        <v>46568000000</v>
      </c>
      <c r="I71" s="5">
        <v>150709000000</v>
      </c>
      <c r="J71" s="5">
        <v>-73727000000</v>
      </c>
      <c r="K71" s="5">
        <v>-226738000000</v>
      </c>
      <c r="L71" s="5">
        <v>-264913000000</v>
      </c>
      <c r="M71" s="5">
        <v>-121275000000</v>
      </c>
      <c r="N71" s="5">
        <v>44868000000</v>
      </c>
      <c r="O71" s="5">
        <v>77304000000</v>
      </c>
      <c r="P71" s="5">
        <v>-64720000000</v>
      </c>
      <c r="Q71" s="5">
        <v>-9785000000</v>
      </c>
    </row>
    <row r="72" spans="3:17" x14ac:dyDescent="0.35">
      <c r="C72" t="s">
        <v>92</v>
      </c>
      <c r="D72" s="5">
        <v>-17259000000</v>
      </c>
      <c r="E72" s="5">
        <v>-8044000000</v>
      </c>
      <c r="F72" s="5">
        <v>-6101000000</v>
      </c>
      <c r="G72" s="5">
        <v>14108000000</v>
      </c>
      <c r="I72" s="5">
        <v>-1133000000</v>
      </c>
      <c r="J72" s="5">
        <v>4067000000</v>
      </c>
      <c r="K72" s="5">
        <v>3798000000</v>
      </c>
      <c r="L72" s="5">
        <v>-5552000000</v>
      </c>
      <c r="M72" s="5">
        <v>7946000000</v>
      </c>
      <c r="N72" s="5">
        <v>-2217000000</v>
      </c>
      <c r="O72" s="5">
        <v>-11850000000</v>
      </c>
      <c r="P72" s="5">
        <v>11333000000</v>
      </c>
      <c r="Q72" s="5">
        <v>1324000000</v>
      </c>
    </row>
    <row r="73" spans="3:17" x14ac:dyDescent="0.35">
      <c r="C73" t="s">
        <v>386</v>
      </c>
      <c r="D73" s="5">
        <v>-17259000000</v>
      </c>
      <c r="E73" s="5">
        <v>-8044000000</v>
      </c>
      <c r="F73" s="5">
        <v>-6101000000</v>
      </c>
      <c r="G73" s="5">
        <v>14108000000</v>
      </c>
      <c r="I73" s="5">
        <v>-1133000000</v>
      </c>
      <c r="J73" s="5">
        <v>4067000000</v>
      </c>
      <c r="K73" s="5">
        <v>3798000000</v>
      </c>
      <c r="L73" s="5">
        <v>-5552000000</v>
      </c>
      <c r="M73" s="5">
        <v>7946000000</v>
      </c>
      <c r="N73" s="5">
        <v>-2217000000</v>
      </c>
      <c r="O73" s="5">
        <v>-11850000000</v>
      </c>
      <c r="P73" s="5">
        <v>11333000000</v>
      </c>
      <c r="Q73" s="5">
        <v>1324000000</v>
      </c>
    </row>
    <row r="74" spans="3:17" x14ac:dyDescent="0.35">
      <c r="C74" t="s">
        <v>93</v>
      </c>
      <c r="D74" s="5">
        <v>6064000000</v>
      </c>
      <c r="E74" s="5">
        <v>14511000000</v>
      </c>
      <c r="F74" s="5">
        <v>42017000000</v>
      </c>
      <c r="G74" s="5">
        <v>60676000000</v>
      </c>
      <c r="I74" s="5">
        <v>149576000000</v>
      </c>
      <c r="J74" s="5">
        <v>-69660000000</v>
      </c>
      <c r="K74" s="5">
        <v>-222940000000</v>
      </c>
      <c r="L74" s="5">
        <v>-270465000000</v>
      </c>
      <c r="M74" s="5">
        <v>-113329000000</v>
      </c>
      <c r="N74" s="5">
        <v>42651000000</v>
      </c>
      <c r="O74" s="5">
        <v>65454000000</v>
      </c>
      <c r="P74" s="5">
        <v>-53387000000</v>
      </c>
      <c r="Q74" s="5">
        <v>-8461000000</v>
      </c>
    </row>
    <row r="75" spans="3:17" x14ac:dyDescent="0.35">
      <c r="C75" t="s">
        <v>94</v>
      </c>
      <c r="D75" s="5">
        <v>23323000000</v>
      </c>
      <c r="E75" s="5">
        <v>22555000000</v>
      </c>
      <c r="F75" s="5">
        <v>48118000000</v>
      </c>
      <c r="G75" s="5">
        <v>46568000000</v>
      </c>
      <c r="I75" s="5">
        <v>150709000000</v>
      </c>
      <c r="J75" s="5">
        <v>-73727000000</v>
      </c>
      <c r="K75" s="5">
        <v>-226738000000</v>
      </c>
      <c r="L75" s="5">
        <v>-264913000000</v>
      </c>
      <c r="M75" s="5">
        <v>-121275000000</v>
      </c>
      <c r="N75" s="5">
        <v>44868000000</v>
      </c>
      <c r="O75" s="5">
        <v>77304000000</v>
      </c>
      <c r="P75" s="5">
        <v>-64720000000</v>
      </c>
      <c r="Q75" s="5">
        <v>-9785000000</v>
      </c>
    </row>
    <row r="76" spans="3:17" x14ac:dyDescent="0.35">
      <c r="C76" t="s">
        <v>7</v>
      </c>
      <c r="D76" s="5">
        <v>6064000000</v>
      </c>
      <c r="E76" s="5">
        <v>14511000000</v>
      </c>
      <c r="F76" s="5">
        <v>42017000000</v>
      </c>
      <c r="G76" s="5">
        <v>60676000000</v>
      </c>
      <c r="I76" s="5">
        <v>149576000000</v>
      </c>
      <c r="J76" s="5">
        <v>-69660000000</v>
      </c>
      <c r="K76" s="5">
        <v>-222940000000</v>
      </c>
      <c r="L76" s="5">
        <v>-270465000000</v>
      </c>
      <c r="M76" s="5">
        <v>-113329000000</v>
      </c>
      <c r="N76" s="5">
        <v>42651000000</v>
      </c>
      <c r="O76" s="5">
        <v>65454000000</v>
      </c>
      <c r="P76" s="5">
        <v>-53387000000</v>
      </c>
      <c r="Q76" s="5">
        <v>-8461000000</v>
      </c>
    </row>
    <row r="77" spans="3:17" x14ac:dyDescent="0.35">
      <c r="C77" t="s">
        <v>429</v>
      </c>
    </row>
    <row r="78" spans="3:17" x14ac:dyDescent="0.35">
      <c r="C78" t="s">
        <v>95</v>
      </c>
      <c r="D78" s="5">
        <v>23323000000</v>
      </c>
      <c r="E78" s="5">
        <v>22555000000</v>
      </c>
      <c r="F78" s="5">
        <v>48118000000</v>
      </c>
      <c r="G78" s="5">
        <v>46568000000</v>
      </c>
      <c r="I78" s="5">
        <v>150709000000</v>
      </c>
      <c r="J78" s="5">
        <v>-73727000000</v>
      </c>
      <c r="K78" s="5">
        <v>-226738000000</v>
      </c>
      <c r="L78" s="5">
        <v>-264913000000</v>
      </c>
      <c r="M78" s="5">
        <v>-121275000000</v>
      </c>
      <c r="N78" s="5">
        <v>44868000000</v>
      </c>
      <c r="O78" s="5">
        <v>77304000000</v>
      </c>
      <c r="P78" s="5">
        <v>-64720000000</v>
      </c>
      <c r="Q78" s="5">
        <v>-9785000000</v>
      </c>
    </row>
    <row r="79" spans="3:17" x14ac:dyDescent="0.35">
      <c r="C79" t="s">
        <v>96</v>
      </c>
      <c r="D79" s="5">
        <v>6064000000</v>
      </c>
      <c r="E79" s="5">
        <v>14511000000</v>
      </c>
      <c r="F79" s="5">
        <v>42017000000</v>
      </c>
      <c r="G79" s="5">
        <v>60676000000</v>
      </c>
      <c r="I79" s="5">
        <v>149576000000</v>
      </c>
      <c r="J79" s="5">
        <v>-69660000000</v>
      </c>
      <c r="K79" s="5">
        <v>-222940000000</v>
      </c>
      <c r="L79" s="5">
        <v>-270465000000</v>
      </c>
      <c r="M79" s="5">
        <v>-113329000000</v>
      </c>
      <c r="N79" s="5">
        <v>42651000000</v>
      </c>
      <c r="O79" s="5">
        <v>65454000000</v>
      </c>
      <c r="P79" s="5">
        <v>-53387000000</v>
      </c>
      <c r="Q79" s="5">
        <v>-8461000000</v>
      </c>
    </row>
    <row r="80" spans="3:17" x14ac:dyDescent="0.35">
      <c r="C80" t="s">
        <v>97</v>
      </c>
      <c r="D80" s="5">
        <v>6064000000</v>
      </c>
      <c r="E80" s="5">
        <v>14511000000</v>
      </c>
      <c r="F80" s="5">
        <v>42017000000</v>
      </c>
      <c r="G80" s="5">
        <v>60676000000</v>
      </c>
      <c r="I80" s="5">
        <v>149576000000</v>
      </c>
      <c r="J80" s="5">
        <v>-69660000000</v>
      </c>
      <c r="K80" s="5">
        <v>-222940000000</v>
      </c>
      <c r="L80" s="5">
        <v>-270465000000</v>
      </c>
      <c r="M80" s="5">
        <v>-113329000000</v>
      </c>
      <c r="N80" s="5">
        <v>42651000000</v>
      </c>
      <c r="O80" s="5">
        <v>65454000000</v>
      </c>
      <c r="P80" s="5">
        <v>-53387000000</v>
      </c>
      <c r="Q80" s="5">
        <v>-8461000000</v>
      </c>
    </row>
    <row r="82" spans="2:17" x14ac:dyDescent="0.35">
      <c r="B82" t="s">
        <v>98</v>
      </c>
      <c r="C82" t="s">
        <v>99</v>
      </c>
    </row>
    <row r="83" spans="2:17" x14ac:dyDescent="0.35">
      <c r="C83" t="s">
        <v>19</v>
      </c>
      <c r="D83" s="5">
        <v>530000000</v>
      </c>
      <c r="E83" s="5">
        <v>482000000</v>
      </c>
      <c r="F83" s="5">
        <v>552000000</v>
      </c>
      <c r="G83" s="5">
        <v>605000000</v>
      </c>
      <c r="I83" s="5">
        <v>482000000</v>
      </c>
      <c r="J83" s="5">
        <v>233000000</v>
      </c>
      <c r="K83" s="5">
        <v>1013000000</v>
      </c>
      <c r="L83" s="5">
        <v>651000000</v>
      </c>
      <c r="M83" s="5">
        <v>224000000</v>
      </c>
      <c r="N83" s="5">
        <v>182000000</v>
      </c>
      <c r="O83" s="5">
        <v>162000000</v>
      </c>
      <c r="P83" s="5">
        <v>1419000000</v>
      </c>
      <c r="Q83" s="5">
        <v>910000000</v>
      </c>
    </row>
    <row r="84" spans="2:17" x14ac:dyDescent="0.35">
      <c r="C84" t="s">
        <v>997</v>
      </c>
      <c r="D84" s="5">
        <v>4605753000000</v>
      </c>
      <c r="E84" s="5">
        <v>4510166000000</v>
      </c>
      <c r="F84" s="5">
        <v>4190379000000</v>
      </c>
      <c r="G84" s="5">
        <v>2755907000000</v>
      </c>
      <c r="I84" s="5">
        <v>4510166000000</v>
      </c>
      <c r="J84" s="5">
        <v>2200176000000</v>
      </c>
      <c r="K84" s="5">
        <v>1752700000000</v>
      </c>
      <c r="L84" s="5">
        <v>1734100000000</v>
      </c>
      <c r="M84" s="5">
        <v>1139500000000</v>
      </c>
      <c r="N84" s="5">
        <v>49100000000</v>
      </c>
      <c r="O84" s="5">
        <v>104200000000</v>
      </c>
      <c r="P84" s="5">
        <v>365100000000</v>
      </c>
      <c r="Q84" s="5">
        <v>244200000000</v>
      </c>
    </row>
    <row r="85" spans="2:17" x14ac:dyDescent="0.35">
      <c r="C85" t="s">
        <v>996</v>
      </c>
      <c r="K85" s="5">
        <v>423910000000</v>
      </c>
      <c r="L85" s="5">
        <v>83353000000</v>
      </c>
      <c r="M85" s="5">
        <v>16354000000</v>
      </c>
      <c r="N85" s="5">
        <v>4163000000</v>
      </c>
      <c r="O85" s="5">
        <v>9437000000</v>
      </c>
      <c r="P85" s="5">
        <v>4610000000</v>
      </c>
      <c r="Q85" s="5">
        <v>30437000000</v>
      </c>
    </row>
    <row r="86" spans="2:17" x14ac:dyDescent="0.35">
      <c r="C86" t="s">
        <v>112</v>
      </c>
      <c r="D86" s="5">
        <v>15963000000</v>
      </c>
      <c r="E86" s="5">
        <v>19477000000</v>
      </c>
      <c r="F86" s="5">
        <v>22089000000</v>
      </c>
      <c r="G86" s="5">
        <v>37874000000</v>
      </c>
      <c r="I86" s="5">
        <v>19477000000</v>
      </c>
      <c r="J86" s="5">
        <v>34744000000</v>
      </c>
      <c r="K86" s="5">
        <v>47367000000</v>
      </c>
      <c r="L86" s="5">
        <v>45177000000</v>
      </c>
      <c r="M86" s="5">
        <v>51114000000</v>
      </c>
      <c r="N86" s="5">
        <v>12630000000</v>
      </c>
    </row>
    <row r="87" spans="2:17" x14ac:dyDescent="0.35">
      <c r="C87" t="s">
        <v>111</v>
      </c>
      <c r="D87" s="5">
        <v>20320000000</v>
      </c>
      <c r="E87" s="5">
        <v>4572000000</v>
      </c>
      <c r="I87" s="5">
        <v>4572000000</v>
      </c>
    </row>
    <row r="88" spans="2:17" x14ac:dyDescent="0.35">
      <c r="C88" t="s">
        <v>80</v>
      </c>
      <c r="D88" s="5">
        <v>-698787000000</v>
      </c>
      <c r="E88" s="5">
        <v>-704851000000</v>
      </c>
      <c r="F88" s="5">
        <v>-719362000000</v>
      </c>
      <c r="G88" s="5">
        <v>-761379000000</v>
      </c>
      <c r="I88" s="5">
        <v>-704851000000</v>
      </c>
      <c r="J88" s="5">
        <v>-854427000000</v>
      </c>
      <c r="K88" s="5">
        <v>-784767000000</v>
      </c>
      <c r="L88" s="5">
        <v>-561827000000</v>
      </c>
      <c r="M88" s="5">
        <v>-291362000000</v>
      </c>
      <c r="N88" s="5">
        <v>-178033000000</v>
      </c>
      <c r="O88" s="5">
        <v>-223590000000</v>
      </c>
      <c r="P88" s="5">
        <v>-290960000000</v>
      </c>
      <c r="Q88" s="5">
        <v>-239080000000</v>
      </c>
    </row>
    <row r="89" spans="2:17" x14ac:dyDescent="0.35">
      <c r="C89" t="s">
        <v>116</v>
      </c>
      <c r="D89" s="5">
        <v>15154449000000</v>
      </c>
      <c r="E89" s="5">
        <v>14422179000000</v>
      </c>
      <c r="F89" s="5">
        <v>12791827000000</v>
      </c>
      <c r="G89" s="5">
        <v>10346929000000</v>
      </c>
      <c r="I89" s="5">
        <v>14422179000000</v>
      </c>
      <c r="J89" s="5">
        <v>9362085000000</v>
      </c>
      <c r="K89" s="5">
        <v>7092120000000</v>
      </c>
      <c r="L89" s="5">
        <v>4733401000000</v>
      </c>
      <c r="M89" s="5">
        <v>2173162000000</v>
      </c>
      <c r="N89" s="5">
        <v>721397000000</v>
      </c>
      <c r="O89" s="5">
        <v>715623000000</v>
      </c>
      <c r="P89" s="5">
        <v>661912000000</v>
      </c>
      <c r="Q89" s="5">
        <v>1275648000000</v>
      </c>
    </row>
    <row r="90" spans="2:17" x14ac:dyDescent="0.35">
      <c r="C90" t="s">
        <v>117</v>
      </c>
    </row>
    <row r="91" spans="2:17" x14ac:dyDescent="0.35">
      <c r="C91" t="s">
        <v>118</v>
      </c>
    </row>
    <row r="92" spans="2:17" x14ac:dyDescent="0.35">
      <c r="C92" t="s">
        <v>1358</v>
      </c>
      <c r="D92" s="5">
        <v>47359000000</v>
      </c>
      <c r="E92" s="5">
        <v>40204000000</v>
      </c>
      <c r="F92" s="5">
        <v>38759000000</v>
      </c>
      <c r="G92" s="5">
        <v>39700000000</v>
      </c>
      <c r="I92" s="5">
        <v>40204000000</v>
      </c>
      <c r="J92" s="5">
        <v>32612000000</v>
      </c>
      <c r="K92" s="5">
        <v>69839000000</v>
      </c>
      <c r="L92" s="5">
        <v>16392000000</v>
      </c>
      <c r="M92" s="5">
        <v>1003000000</v>
      </c>
      <c r="N92" s="5">
        <v>2000000</v>
      </c>
      <c r="O92" s="5">
        <v>2000000</v>
      </c>
      <c r="P92" s="5">
        <v>189000000</v>
      </c>
      <c r="Q92" s="5">
        <v>469000000</v>
      </c>
    </row>
    <row r="93" spans="2:17" x14ac:dyDescent="0.35">
      <c r="C93" t="s">
        <v>1002</v>
      </c>
      <c r="N93" s="5">
        <v>4000000</v>
      </c>
      <c r="Q93" s="5">
        <v>56629000000</v>
      </c>
    </row>
    <row r="94" spans="2:17" x14ac:dyDescent="0.35">
      <c r="C94" t="s">
        <v>1492</v>
      </c>
      <c r="D94" s="5">
        <v>500000000000</v>
      </c>
      <c r="F94" s="5">
        <v>150000000000</v>
      </c>
      <c r="G94" s="5">
        <v>500000000000</v>
      </c>
      <c r="J94" s="5">
        <v>600000000000</v>
      </c>
      <c r="L94" s="5">
        <v>684000000000</v>
      </c>
    </row>
    <row r="95" spans="2:17" x14ac:dyDescent="0.35">
      <c r="C95" t="s">
        <v>1493</v>
      </c>
    </row>
    <row r="96" spans="2:17" x14ac:dyDescent="0.35">
      <c r="C96" t="s">
        <v>122</v>
      </c>
      <c r="D96" s="5">
        <v>13049000000</v>
      </c>
      <c r="E96" s="5">
        <v>11420000000</v>
      </c>
      <c r="F96" s="5">
        <v>9790000000</v>
      </c>
      <c r="G96" s="5">
        <v>9559000000</v>
      </c>
      <c r="I96" s="5">
        <v>11420000000</v>
      </c>
      <c r="J96" s="5">
        <v>7853000000</v>
      </c>
      <c r="K96" s="5">
        <v>6973000000</v>
      </c>
      <c r="L96" s="5">
        <v>6066000000</v>
      </c>
      <c r="M96" s="5">
        <v>3042000000</v>
      </c>
      <c r="N96" s="5">
        <v>640000000</v>
      </c>
      <c r="O96" s="5">
        <v>400000000</v>
      </c>
      <c r="P96" s="5">
        <v>431000000</v>
      </c>
      <c r="Q96" s="5">
        <v>1181000000</v>
      </c>
    </row>
    <row r="97" spans="2:17" x14ac:dyDescent="0.35">
      <c r="C97" t="s">
        <v>387</v>
      </c>
      <c r="D97" s="5">
        <v>10550003000000</v>
      </c>
      <c r="E97" s="5">
        <v>10399736000000</v>
      </c>
      <c r="F97" s="5">
        <v>8757607000000</v>
      </c>
      <c r="G97" s="5">
        <v>6174370000000</v>
      </c>
      <c r="I97" s="5">
        <v>10399736000000</v>
      </c>
      <c r="J97" s="5">
        <v>5410031000000</v>
      </c>
      <c r="K97" s="5">
        <v>3254999000000</v>
      </c>
      <c r="L97" s="5">
        <v>794649000000</v>
      </c>
      <c r="M97" s="5">
        <v>1038184000000</v>
      </c>
      <c r="N97" s="5">
        <v>40162000000</v>
      </c>
      <c r="Q97" s="5">
        <v>286705000000</v>
      </c>
    </row>
    <row r="98" spans="2:17" x14ac:dyDescent="0.35">
      <c r="C98" t="s">
        <v>1494</v>
      </c>
      <c r="D98" s="5">
        <v>10550003000000</v>
      </c>
      <c r="E98" s="5">
        <v>10399736000000</v>
      </c>
      <c r="F98" s="5">
        <v>8757607000000</v>
      </c>
      <c r="G98" s="5">
        <v>6174370000000</v>
      </c>
      <c r="I98" s="5">
        <v>10399736000000</v>
      </c>
      <c r="J98" s="5">
        <v>5410031000000</v>
      </c>
      <c r="K98" s="5">
        <v>3254999000000</v>
      </c>
      <c r="L98" s="5">
        <v>794649000000</v>
      </c>
      <c r="M98" s="5">
        <v>1038184000000</v>
      </c>
      <c r="N98" s="5">
        <v>40162000000</v>
      </c>
      <c r="Q98" s="5">
        <v>286705000000</v>
      </c>
    </row>
    <row r="99" spans="2:17" x14ac:dyDescent="0.35">
      <c r="C99" t="s">
        <v>132</v>
      </c>
      <c r="D99" s="5">
        <v>11841381000000</v>
      </c>
      <c r="E99" s="5">
        <v>11134010000000</v>
      </c>
      <c r="F99" s="5">
        <v>9518169000000</v>
      </c>
      <c r="G99" s="5">
        <v>7115288000000</v>
      </c>
      <c r="I99" s="5">
        <v>11134010000000</v>
      </c>
      <c r="J99" s="5">
        <v>6223492000000</v>
      </c>
      <c r="K99" s="5">
        <v>4006879000000</v>
      </c>
      <c r="L99" s="5">
        <v>1590125000000</v>
      </c>
      <c r="M99" s="5">
        <v>1126835000000</v>
      </c>
      <c r="N99" s="5">
        <v>80123000000</v>
      </c>
      <c r="O99" s="5">
        <v>119906000000</v>
      </c>
      <c r="P99" s="5">
        <v>131649000000</v>
      </c>
      <c r="Q99" s="5">
        <v>691998000000</v>
      </c>
    </row>
    <row r="100" spans="2:17" x14ac:dyDescent="0.35">
      <c r="C100" t="s">
        <v>133</v>
      </c>
    </row>
    <row r="101" spans="2:17" x14ac:dyDescent="0.35">
      <c r="C101" t="s">
        <v>134</v>
      </c>
      <c r="D101" s="5">
        <v>1391850000000</v>
      </c>
      <c r="E101" s="5">
        <v>1391850000000</v>
      </c>
      <c r="F101" s="5">
        <v>1391850000000</v>
      </c>
      <c r="G101" s="5">
        <v>1391850000000</v>
      </c>
      <c r="I101" s="5">
        <v>1391850000000</v>
      </c>
      <c r="J101" s="5">
        <v>1391848000000</v>
      </c>
      <c r="K101" s="5">
        <v>1391838000000</v>
      </c>
      <c r="L101" s="5">
        <v>1377051000000</v>
      </c>
      <c r="M101" s="5">
        <v>1324135000000</v>
      </c>
      <c r="N101" s="5">
        <v>819307000000</v>
      </c>
      <c r="O101" s="5">
        <v>819307000000</v>
      </c>
      <c r="P101" s="5">
        <v>819307000000</v>
      </c>
      <c r="Q101" s="5">
        <v>819307000000</v>
      </c>
    </row>
    <row r="102" spans="2:17" x14ac:dyDescent="0.35">
      <c r="C102" t="s">
        <v>135</v>
      </c>
      <c r="D102" s="5">
        <v>2620005000000</v>
      </c>
      <c r="E102" s="5">
        <v>2601170000000</v>
      </c>
      <c r="F102" s="5">
        <v>2601170000000</v>
      </c>
      <c r="G102" s="5">
        <v>2601170000000</v>
      </c>
      <c r="I102" s="5">
        <v>2601170000000</v>
      </c>
      <c r="J102" s="5">
        <v>2601172000000</v>
      </c>
      <c r="K102" s="5">
        <v>2478170000000</v>
      </c>
      <c r="L102" s="5">
        <v>2328052000000</v>
      </c>
      <c r="M102" s="5">
        <v>13554000000</v>
      </c>
      <c r="P102" s="5">
        <v>1916000000</v>
      </c>
      <c r="Q102" s="5">
        <v>3423000000</v>
      </c>
    </row>
    <row r="103" spans="2:17" x14ac:dyDescent="0.35">
      <c r="C103" t="s">
        <v>291</v>
      </c>
    </row>
    <row r="104" spans="2:17" x14ac:dyDescent="0.35">
      <c r="C104" t="s">
        <v>9</v>
      </c>
      <c r="D104" s="5">
        <v>3313068000000</v>
      </c>
      <c r="E104" s="5">
        <v>3288169000000</v>
      </c>
      <c r="F104" s="5">
        <v>3273658000000</v>
      </c>
      <c r="G104" s="5">
        <v>3231641000000</v>
      </c>
      <c r="I104" s="5">
        <v>3288169000000</v>
      </c>
      <c r="J104" s="5">
        <v>3138593000000</v>
      </c>
      <c r="K104" s="5">
        <v>3085241000000</v>
      </c>
      <c r="L104" s="5">
        <v>3143276000000</v>
      </c>
      <c r="M104" s="5">
        <v>1046327000000</v>
      </c>
      <c r="N104" s="5">
        <v>641274000000</v>
      </c>
      <c r="O104" s="5">
        <v>595717000000</v>
      </c>
      <c r="P104" s="5">
        <v>530263000000</v>
      </c>
      <c r="Q104" s="5">
        <v>583650000000</v>
      </c>
    </row>
    <row r="105" spans="2:17" x14ac:dyDescent="0.35">
      <c r="C105" t="s">
        <v>140</v>
      </c>
      <c r="D105" s="5">
        <v>15154449000000</v>
      </c>
      <c r="E105" s="5">
        <v>14422179000000</v>
      </c>
      <c r="F105" s="5">
        <v>12791827000000</v>
      </c>
      <c r="G105" s="5">
        <v>10346929000000</v>
      </c>
      <c r="I105" s="5">
        <v>14422179000000</v>
      </c>
      <c r="J105" s="5">
        <v>9362085000000</v>
      </c>
      <c r="K105" s="5">
        <v>7092120000000</v>
      </c>
      <c r="L105" s="5">
        <v>4733401000000</v>
      </c>
      <c r="M105" s="5">
        <v>2173162000000</v>
      </c>
      <c r="N105" s="5">
        <v>721397000000</v>
      </c>
      <c r="O105" s="5">
        <v>715623000000</v>
      </c>
      <c r="P105" s="5">
        <v>661912000000</v>
      </c>
      <c r="Q105" s="5">
        <v>1275648000000</v>
      </c>
    </row>
    <row r="106" spans="2:17" x14ac:dyDescent="0.35">
      <c r="C106" t="s">
        <v>141</v>
      </c>
      <c r="D106" s="5">
        <v>13918499863</v>
      </c>
      <c r="E106" s="5">
        <v>13918499863</v>
      </c>
      <c r="F106" s="5">
        <v>13918499863</v>
      </c>
      <c r="G106" s="5">
        <v>13918499863</v>
      </c>
      <c r="I106" s="5">
        <v>13918499863</v>
      </c>
      <c r="J106" s="5">
        <v>13918476817</v>
      </c>
      <c r="K106" s="5">
        <v>13918379517</v>
      </c>
      <c r="L106" s="5">
        <v>13770509989</v>
      </c>
      <c r="M106" s="5">
        <v>13241354364</v>
      </c>
      <c r="N106" s="5">
        <v>8193072560</v>
      </c>
      <c r="O106" s="5">
        <v>945069</v>
      </c>
      <c r="P106" s="5">
        <v>945069</v>
      </c>
      <c r="Q106" s="5">
        <v>945069</v>
      </c>
    </row>
    <row r="108" spans="2:17" x14ac:dyDescent="0.35">
      <c r="B108" t="s">
        <v>142</v>
      </c>
      <c r="C108" t="s">
        <v>143</v>
      </c>
      <c r="D108" s="5">
        <v>642012000000</v>
      </c>
      <c r="E108" s="5">
        <v>1684896000000</v>
      </c>
      <c r="F108" s="5">
        <v>2398922000000</v>
      </c>
      <c r="G108" s="5">
        <v>-170194000000</v>
      </c>
      <c r="I108" s="5">
        <v>4732904000000</v>
      </c>
      <c r="J108" s="5">
        <v>622526000000</v>
      </c>
      <c r="K108" s="5">
        <v>442616000000</v>
      </c>
      <c r="L108" s="5">
        <v>-1334535000000</v>
      </c>
      <c r="M108" s="5">
        <v>898170000000</v>
      </c>
      <c r="N108" s="5">
        <v>7769000000</v>
      </c>
      <c r="O108" s="5">
        <v>114037000000</v>
      </c>
      <c r="P108" s="5">
        <v>-283631000000</v>
      </c>
      <c r="Q108" s="5">
        <v>163210000000</v>
      </c>
    </row>
    <row r="109" spans="2:17" x14ac:dyDescent="0.35">
      <c r="C109" t="s">
        <v>1495</v>
      </c>
      <c r="D109" s="5">
        <v>232694000000</v>
      </c>
      <c r="E109" s="5">
        <v>213142000000</v>
      </c>
      <c r="F109" s="5">
        <v>204645000000</v>
      </c>
      <c r="G109" s="5">
        <v>182139000000</v>
      </c>
      <c r="I109" s="5">
        <v>789527000000</v>
      </c>
      <c r="J109" s="5">
        <v>606252000000</v>
      </c>
      <c r="K109" s="5">
        <v>336092000000</v>
      </c>
      <c r="L109" s="5">
        <v>73671000000</v>
      </c>
      <c r="M109" s="5">
        <v>3000000</v>
      </c>
      <c r="N109" s="5">
        <v>86000000</v>
      </c>
      <c r="O109" s="5">
        <v>3953000000</v>
      </c>
      <c r="P109" s="5">
        <v>28035000000</v>
      </c>
      <c r="Q109" s="5">
        <v>52022000000</v>
      </c>
    </row>
    <row r="110" spans="2:17" x14ac:dyDescent="0.35">
      <c r="C110" t="s">
        <v>1496</v>
      </c>
      <c r="P110" s="5">
        <v>1000000</v>
      </c>
    </row>
    <row r="111" spans="2:17" x14ac:dyDescent="0.35">
      <c r="C111" t="s">
        <v>1497</v>
      </c>
      <c r="D111" s="5">
        <v>124510000000</v>
      </c>
      <c r="E111" s="5">
        <v>129795000000</v>
      </c>
      <c r="F111" s="5">
        <v>189624000000</v>
      </c>
      <c r="G111" s="5">
        <v>88645000000</v>
      </c>
      <c r="I111" s="5">
        <v>498706000000</v>
      </c>
      <c r="J111" s="5">
        <v>179242000000</v>
      </c>
      <c r="K111" s="5">
        <v>36805000000</v>
      </c>
      <c r="L111" s="5">
        <v>446000000</v>
      </c>
      <c r="M111" s="5">
        <v>35045000000</v>
      </c>
      <c r="N111" s="5">
        <v>31191000000</v>
      </c>
      <c r="O111" s="5">
        <v>33175000000</v>
      </c>
      <c r="P111" s="5">
        <v>36913000000</v>
      </c>
      <c r="Q111" s="5">
        <v>34446000000</v>
      </c>
    </row>
    <row r="112" spans="2:17" x14ac:dyDescent="0.35">
      <c r="C112" t="s">
        <v>1498</v>
      </c>
      <c r="E112" s="5">
        <v>-63000000</v>
      </c>
      <c r="F112" s="5">
        <v>59000000</v>
      </c>
      <c r="G112" s="5">
        <v>4000000</v>
      </c>
    </row>
    <row r="113" spans="3:17" x14ac:dyDescent="0.35">
      <c r="C113" t="s">
        <v>1499</v>
      </c>
      <c r="P113" s="5">
        <v>3784000000</v>
      </c>
      <c r="Q113" s="5">
        <v>15862000000</v>
      </c>
    </row>
    <row r="114" spans="3:17" x14ac:dyDescent="0.35">
      <c r="C114" t="s">
        <v>1500</v>
      </c>
      <c r="D114" s="5">
        <v>-181059000000</v>
      </c>
      <c r="E114" s="5">
        <v>-159880000000</v>
      </c>
      <c r="F114" s="5">
        <v>-137596000000</v>
      </c>
      <c r="G114" s="5">
        <v>-107833000000</v>
      </c>
      <c r="I114" s="5">
        <v>-498284000000</v>
      </c>
      <c r="J114" s="5">
        <v>-302717000000</v>
      </c>
      <c r="K114" s="5">
        <v>-115011000000</v>
      </c>
      <c r="L114" s="5">
        <v>-23342000000</v>
      </c>
      <c r="M114" s="5">
        <v>-403000000</v>
      </c>
      <c r="N114" s="5">
        <v>-158000000</v>
      </c>
      <c r="P114" s="5">
        <v>-4375000000</v>
      </c>
      <c r="Q114" s="5">
        <v>-15307000000</v>
      </c>
    </row>
    <row r="115" spans="3:17" x14ac:dyDescent="0.35">
      <c r="C115" t="s">
        <v>814</v>
      </c>
      <c r="O115" s="5">
        <v>-406000000</v>
      </c>
      <c r="P115" s="5">
        <v>2218000000</v>
      </c>
      <c r="Q115" s="5">
        <v>4258000000</v>
      </c>
    </row>
    <row r="116" spans="3:17" x14ac:dyDescent="0.35">
      <c r="C116" t="s">
        <v>1501</v>
      </c>
      <c r="D116" s="5">
        <v>5077000000</v>
      </c>
      <c r="E116" s="5">
        <v>-2682000000</v>
      </c>
      <c r="F116" s="5">
        <v>11877000000</v>
      </c>
      <c r="G116" s="5">
        <v>176000000</v>
      </c>
      <c r="I116" s="5">
        <v>9355000000</v>
      </c>
      <c r="J116" s="5">
        <v>-1167000000</v>
      </c>
      <c r="K116" s="5">
        <v>-487000000</v>
      </c>
      <c r="L116" s="5">
        <v>-623000000</v>
      </c>
      <c r="M116" s="5">
        <v>1620000000</v>
      </c>
      <c r="N116" s="5">
        <v>2397000000</v>
      </c>
      <c r="O116" s="5">
        <v>68409000000</v>
      </c>
      <c r="P116" s="5">
        <v>24048000000</v>
      </c>
      <c r="Q116" s="5">
        <v>1324000000</v>
      </c>
    </row>
    <row r="117" spans="3:17" x14ac:dyDescent="0.35">
      <c r="C117" t="s">
        <v>865</v>
      </c>
      <c r="D117" s="5">
        <v>-85915000000</v>
      </c>
      <c r="E117" s="5">
        <v>-135078000000</v>
      </c>
      <c r="F117" s="5">
        <v>-162772000000</v>
      </c>
      <c r="G117" s="5">
        <v>-81303000000</v>
      </c>
      <c r="I117" s="5">
        <v>-492243000000</v>
      </c>
      <c r="J117" s="5">
        <v>-408208000000</v>
      </c>
      <c r="K117" s="5">
        <v>-345060000000</v>
      </c>
      <c r="L117" s="5">
        <v>-283699000000</v>
      </c>
      <c r="M117" s="5">
        <v>-145215000000</v>
      </c>
      <c r="N117" s="5">
        <v>-48960000000</v>
      </c>
      <c r="O117" s="5">
        <v>-47412000000</v>
      </c>
      <c r="P117" s="5">
        <v>-175996000000</v>
      </c>
      <c r="Q117" s="5">
        <v>-324591000000</v>
      </c>
    </row>
    <row r="118" spans="3:17" x14ac:dyDescent="0.35">
      <c r="C118" t="s">
        <v>1502</v>
      </c>
    </row>
    <row r="119" spans="3:17" x14ac:dyDescent="0.35">
      <c r="C119" t="s">
        <v>1503</v>
      </c>
    </row>
    <row r="120" spans="3:17" x14ac:dyDescent="0.35">
      <c r="C120" t="s">
        <v>1504</v>
      </c>
      <c r="D120" s="5">
        <v>722000000</v>
      </c>
      <c r="E120" s="5">
        <v>-622000000</v>
      </c>
      <c r="F120" s="5">
        <v>-1757000000</v>
      </c>
      <c r="G120" s="5">
        <v>-920000000</v>
      </c>
      <c r="I120" s="5">
        <v>-4507000000</v>
      </c>
      <c r="J120" s="5">
        <v>769877000000</v>
      </c>
      <c r="K120" s="5">
        <v>12429000000</v>
      </c>
      <c r="L120" s="5">
        <v>-826998000000</v>
      </c>
      <c r="M120" s="5">
        <v>54000000</v>
      </c>
      <c r="N120" s="5">
        <v>5012000000</v>
      </c>
      <c r="O120" s="5">
        <v>67171000000</v>
      </c>
      <c r="P120" s="5">
        <v>372425000000</v>
      </c>
      <c r="Q120" s="5">
        <v>284392000000</v>
      </c>
    </row>
    <row r="121" spans="3:17" x14ac:dyDescent="0.35">
      <c r="C121" t="s">
        <v>1505</v>
      </c>
      <c r="D121" s="5">
        <v>-20357000000</v>
      </c>
      <c r="E121" s="5">
        <v>74523000000</v>
      </c>
      <c r="F121" s="5">
        <v>15531000000</v>
      </c>
      <c r="G121" s="5">
        <v>22456000000</v>
      </c>
      <c r="I121" s="5">
        <v>95747000000</v>
      </c>
      <c r="J121" s="5">
        <v>219367000000</v>
      </c>
      <c r="K121" s="5">
        <v>-273496000000</v>
      </c>
      <c r="L121" s="5">
        <v>-549866000000</v>
      </c>
    </row>
    <row r="122" spans="3:17" x14ac:dyDescent="0.35">
      <c r="C122" t="s">
        <v>1506</v>
      </c>
      <c r="D122" s="5">
        <v>-75885000000</v>
      </c>
      <c r="E122" s="5">
        <v>-44009000000</v>
      </c>
      <c r="F122" s="5">
        <v>-132574000000</v>
      </c>
      <c r="G122" s="5">
        <v>-445539000000</v>
      </c>
      <c r="I122" s="5">
        <v>-546095000000</v>
      </c>
      <c r="J122" s="5">
        <v>-2635988000000</v>
      </c>
      <c r="K122" s="5">
        <v>-1464378000000</v>
      </c>
      <c r="P122" s="5">
        <v>37801000000</v>
      </c>
      <c r="Q122" s="5">
        <v>185151000000</v>
      </c>
    </row>
    <row r="123" spans="3:17" x14ac:dyDescent="0.35">
      <c r="C123" t="s">
        <v>1507</v>
      </c>
      <c r="P123" s="5">
        <v>2778000000</v>
      </c>
      <c r="Q123" s="5">
        <v>7611000000</v>
      </c>
    </row>
    <row r="124" spans="3:17" x14ac:dyDescent="0.35">
      <c r="C124" t="s">
        <v>1508</v>
      </c>
      <c r="P124" s="5">
        <v>1000000</v>
      </c>
      <c r="Q124" s="5">
        <v>1000000</v>
      </c>
    </row>
    <row r="125" spans="3:17" x14ac:dyDescent="0.35">
      <c r="C125" t="s">
        <v>1509</v>
      </c>
      <c r="P125" s="5">
        <v>129000000</v>
      </c>
      <c r="Q125" s="5">
        <v>-58000000</v>
      </c>
    </row>
    <row r="126" spans="3:17" x14ac:dyDescent="0.35">
      <c r="C126" t="s">
        <v>792</v>
      </c>
      <c r="D126" s="5">
        <v>-56961000000</v>
      </c>
      <c r="E126" s="5">
        <v>448000000</v>
      </c>
      <c r="F126" s="5">
        <v>-2975000000</v>
      </c>
      <c r="G126" s="5">
        <v>3836000000</v>
      </c>
      <c r="I126" s="5">
        <v>-21985000000</v>
      </c>
      <c r="J126" s="5">
        <v>-25317000000</v>
      </c>
      <c r="K126" s="5">
        <v>-166112000000</v>
      </c>
      <c r="L126" s="5">
        <v>-190147000000</v>
      </c>
      <c r="M126" s="5">
        <v>-14420000000</v>
      </c>
      <c r="N126" s="5">
        <v>-2486000000</v>
      </c>
      <c r="O126" s="5">
        <v>-2598000000</v>
      </c>
      <c r="P126" s="5">
        <v>8355000000</v>
      </c>
      <c r="Q126" s="5">
        <v>6284000000</v>
      </c>
    </row>
    <row r="127" spans="3:17" x14ac:dyDescent="0.35">
      <c r="C127" t="s">
        <v>1510</v>
      </c>
      <c r="D127" s="5">
        <v>699186000000</v>
      </c>
      <c r="E127" s="5">
        <v>1609322000000</v>
      </c>
      <c r="F127" s="5">
        <v>2414860000000</v>
      </c>
      <c r="G127" s="5">
        <v>168145000000</v>
      </c>
      <c r="I127" s="5">
        <v>4902683000000</v>
      </c>
      <c r="J127" s="5">
        <v>2221185000000</v>
      </c>
      <c r="K127" s="5">
        <v>2421834000000</v>
      </c>
      <c r="L127" s="5">
        <v>466023000000</v>
      </c>
      <c r="M127" s="5">
        <v>1021486000000</v>
      </c>
      <c r="N127" s="5">
        <v>20687000000</v>
      </c>
      <c r="O127" s="5">
        <v>-8255000000</v>
      </c>
      <c r="P127" s="5">
        <v>-619748000000</v>
      </c>
      <c r="Q127" s="5">
        <v>-88185000000</v>
      </c>
    </row>
    <row r="128" spans="3:17" x14ac:dyDescent="0.35">
      <c r="C128" t="s">
        <v>1511</v>
      </c>
    </row>
    <row r="129" spans="3:17" x14ac:dyDescent="0.35">
      <c r="C129" t="s">
        <v>1358</v>
      </c>
      <c r="D129" s="5">
        <v>7155000000</v>
      </c>
      <c r="E129" s="5">
        <v>1445000000</v>
      </c>
      <c r="F129" s="5">
        <v>-941000000</v>
      </c>
      <c r="G129" s="5">
        <v>-304367000000</v>
      </c>
      <c r="I129" s="5">
        <v>7592000000</v>
      </c>
      <c r="J129" s="5">
        <v>-37227000000</v>
      </c>
      <c r="K129" s="5">
        <v>53447000000</v>
      </c>
      <c r="L129" s="5">
        <v>15389000000</v>
      </c>
      <c r="M129" s="5">
        <v>1001000000</v>
      </c>
      <c r="O129" s="5">
        <v>-187000000</v>
      </c>
      <c r="P129" s="5">
        <v>-280000000</v>
      </c>
      <c r="Q129" s="5">
        <v>-72000000</v>
      </c>
    </row>
    <row r="130" spans="3:17" x14ac:dyDescent="0.35">
      <c r="C130" t="s">
        <v>1512</v>
      </c>
      <c r="J130" s="5">
        <v>5072000000</v>
      </c>
      <c r="K130" s="5">
        <v>584248000000</v>
      </c>
    </row>
    <row r="131" spans="3:17" x14ac:dyDescent="0.35">
      <c r="C131" t="s">
        <v>1513</v>
      </c>
      <c r="D131" s="5">
        <v>500000000000</v>
      </c>
      <c r="E131" s="5">
        <v>-150000000000</v>
      </c>
      <c r="F131" s="5">
        <v>-350000000000</v>
      </c>
      <c r="G131" s="5">
        <v>100000000000</v>
      </c>
      <c r="I131" s="5">
        <v>-600000000000</v>
      </c>
      <c r="J131" s="5">
        <v>600000000000</v>
      </c>
      <c r="K131" s="5">
        <v>-684000000000</v>
      </c>
    </row>
    <row r="132" spans="3:17" x14ac:dyDescent="0.35">
      <c r="C132" t="s">
        <v>1514</v>
      </c>
      <c r="D132" s="5">
        <v>3369000000</v>
      </c>
      <c r="E132" s="5">
        <v>-4514000000</v>
      </c>
      <c r="F132" s="5">
        <v>3687000000</v>
      </c>
      <c r="G132" s="5">
        <v>1057000000</v>
      </c>
      <c r="I132" s="5">
        <v>492000000</v>
      </c>
      <c r="J132" s="5">
        <v>-584248000000</v>
      </c>
    </row>
    <row r="133" spans="3:17" x14ac:dyDescent="0.35">
      <c r="C133" t="s">
        <v>1367</v>
      </c>
      <c r="L133" s="5">
        <v>1000000</v>
      </c>
      <c r="M133" s="5">
        <v>-5000000</v>
      </c>
      <c r="N133" s="5">
        <v>4000000</v>
      </c>
      <c r="O133" s="5">
        <v>-16000000</v>
      </c>
      <c r="P133" s="5">
        <v>-274788000000</v>
      </c>
      <c r="Q133" s="5">
        <v>-10539000000</v>
      </c>
    </row>
    <row r="134" spans="3:17" x14ac:dyDescent="0.35">
      <c r="C134" t="s">
        <v>1515</v>
      </c>
      <c r="L134" s="5">
        <v>684000000000</v>
      </c>
      <c r="M134" s="5">
        <v>-4000000</v>
      </c>
      <c r="N134" s="5">
        <v>4000000</v>
      </c>
      <c r="P134" s="5">
        <v>-56629000000</v>
      </c>
      <c r="Q134" s="5">
        <v>43839000000</v>
      </c>
    </row>
    <row r="135" spans="3:17" x14ac:dyDescent="0.35">
      <c r="C135" t="s">
        <v>1516</v>
      </c>
    </row>
    <row r="136" spans="3:17" x14ac:dyDescent="0.35">
      <c r="C136" t="s">
        <v>1517</v>
      </c>
      <c r="E136" s="5">
        <v>-3347576000000</v>
      </c>
      <c r="F136" s="5">
        <v>3347576000000</v>
      </c>
    </row>
    <row r="137" spans="3:17" x14ac:dyDescent="0.35">
      <c r="C137" t="s">
        <v>1518</v>
      </c>
    </row>
    <row r="138" spans="3:17" x14ac:dyDescent="0.35">
      <c r="C138" t="s">
        <v>1519</v>
      </c>
    </row>
    <row r="139" spans="3:17" x14ac:dyDescent="0.35">
      <c r="C139" t="s">
        <v>122</v>
      </c>
      <c r="D139" s="5">
        <v>9377000000</v>
      </c>
      <c r="E139" s="5">
        <v>1630000000</v>
      </c>
      <c r="F139" s="5">
        <v>231000000</v>
      </c>
      <c r="G139" s="5">
        <v>-195000000</v>
      </c>
      <c r="I139" s="5">
        <v>3567000000</v>
      </c>
      <c r="J139" s="5">
        <v>880000000</v>
      </c>
      <c r="K139" s="5">
        <v>907000000</v>
      </c>
      <c r="L139" s="5">
        <v>3024000000</v>
      </c>
      <c r="M139" s="5">
        <v>2402000000</v>
      </c>
      <c r="N139" s="5">
        <v>240000000</v>
      </c>
      <c r="O139" s="5">
        <v>-31000000</v>
      </c>
      <c r="P139" s="5">
        <v>-750000000</v>
      </c>
      <c r="Q139" s="5">
        <v>238000000</v>
      </c>
    </row>
    <row r="140" spans="3:17" x14ac:dyDescent="0.35">
      <c r="C140" t="s">
        <v>1061</v>
      </c>
      <c r="D140" s="5">
        <v>29018000000</v>
      </c>
      <c r="E140" s="5">
        <v>118632000000</v>
      </c>
      <c r="F140" s="5">
        <v>178646000000</v>
      </c>
      <c r="G140" s="5">
        <v>98697000000</v>
      </c>
      <c r="I140" s="5">
        <v>501327000000</v>
      </c>
      <c r="J140" s="5">
        <v>81676000000</v>
      </c>
      <c r="K140" s="5">
        <v>6882000000</v>
      </c>
      <c r="L140" s="5">
        <v>7144000000</v>
      </c>
      <c r="M140" s="5">
        <v>20070000000</v>
      </c>
      <c r="N140" s="5">
        <v>-19723000000</v>
      </c>
      <c r="O140" s="5">
        <v>-8021000000</v>
      </c>
      <c r="P140" s="5">
        <v>-596000000</v>
      </c>
      <c r="Q140" s="5">
        <v>21016000000</v>
      </c>
    </row>
    <row r="141" spans="3:17" x14ac:dyDescent="0.35">
      <c r="C141" t="s">
        <v>1520</v>
      </c>
      <c r="D141" s="5">
        <v>150267000000</v>
      </c>
      <c r="E141" s="5">
        <v>4989705000000</v>
      </c>
      <c r="F141" s="5">
        <v>-764339000000</v>
      </c>
      <c r="G141" s="5">
        <v>272953000000</v>
      </c>
      <c r="I141" s="5">
        <v>4989705000000</v>
      </c>
      <c r="J141" s="5">
        <v>2155032000000</v>
      </c>
      <c r="K141" s="5">
        <v>2460350000000</v>
      </c>
      <c r="L141" s="5">
        <v>-243535000000</v>
      </c>
      <c r="M141" s="5">
        <v>998022000000</v>
      </c>
      <c r="N141" s="5">
        <v>40162000000</v>
      </c>
      <c r="P141" s="5">
        <v>-286705000000</v>
      </c>
      <c r="Q141" s="5">
        <v>-142667000000</v>
      </c>
    </row>
    <row r="142" spans="3:17" x14ac:dyDescent="0.35">
      <c r="C142" t="s">
        <v>330</v>
      </c>
    </row>
    <row r="143" spans="3:17" x14ac:dyDescent="0.35">
      <c r="C143" t="s">
        <v>1521</v>
      </c>
      <c r="D143" s="5">
        <v>546705000000</v>
      </c>
      <c r="E143" s="5">
        <v>1639662000000</v>
      </c>
      <c r="F143" s="5">
        <v>2293085000000</v>
      </c>
      <c r="G143" s="5">
        <v>-252022000000</v>
      </c>
      <c r="I143" s="5">
        <v>4425843000000</v>
      </c>
      <c r="J143" s="5">
        <v>549124000000</v>
      </c>
      <c r="K143" s="5">
        <v>530277000000</v>
      </c>
      <c r="L143" s="5">
        <v>-1100988000000</v>
      </c>
      <c r="M143" s="5">
        <v>1007120000000</v>
      </c>
      <c r="N143" s="5">
        <v>23213000000</v>
      </c>
      <c r="O143" s="5">
        <v>56318000000</v>
      </c>
      <c r="P143" s="5">
        <v>-198259000000</v>
      </c>
      <c r="Q143" s="5">
        <v>395196000000</v>
      </c>
    </row>
    <row r="144" spans="3:17" x14ac:dyDescent="0.35">
      <c r="C144" t="s">
        <v>150</v>
      </c>
      <c r="D144" s="5">
        <v>15427000000</v>
      </c>
      <c r="E144" s="5">
        <v>-13819000000</v>
      </c>
      <c r="F144" s="5">
        <v>-3206000000</v>
      </c>
      <c r="G144" s="5">
        <v>-3977000000</v>
      </c>
      <c r="I144" s="5">
        <v>-25799000000</v>
      </c>
      <c r="J144" s="5">
        <v>110286000000</v>
      </c>
      <c r="K144" s="5">
        <v>152529000000</v>
      </c>
      <c r="L144" s="5">
        <v>2355076000000</v>
      </c>
      <c r="M144" s="5">
        <v>509689000000</v>
      </c>
    </row>
    <row r="145" spans="3:17" x14ac:dyDescent="0.35">
      <c r="C145" t="s">
        <v>151</v>
      </c>
      <c r="D145" s="5">
        <v>-536717000000</v>
      </c>
      <c r="E145" s="5">
        <v>-1347200000000</v>
      </c>
      <c r="F145" s="5">
        <v>-960520000000</v>
      </c>
      <c r="G145" s="5">
        <v>186852000000</v>
      </c>
      <c r="I145" s="5">
        <v>-2390944000000</v>
      </c>
      <c r="J145" s="5">
        <v>-722376000000</v>
      </c>
      <c r="K145" s="5">
        <v>-223992000000</v>
      </c>
      <c r="L145" s="5">
        <v>-359215000000</v>
      </c>
      <c r="M145" s="5">
        <v>-304857000000</v>
      </c>
      <c r="N145" s="5">
        <v>-74047000000</v>
      </c>
      <c r="O145" s="5">
        <v>-374690000000</v>
      </c>
      <c r="P145" s="5">
        <v>376676000000</v>
      </c>
      <c r="Q145" s="5">
        <v>-203282000000</v>
      </c>
    </row>
    <row r="146" spans="3:17" x14ac:dyDescent="0.35">
      <c r="C146" t="s">
        <v>1522</v>
      </c>
      <c r="D146" s="5">
        <v>-6499795000000</v>
      </c>
      <c r="E146" s="5">
        <v>-17292105000000</v>
      </c>
      <c r="F146" s="5">
        <v>1842769000000</v>
      </c>
      <c r="G146" s="5">
        <v>4342598000000</v>
      </c>
      <c r="I146" s="5">
        <v>-13766121000000</v>
      </c>
      <c r="J146" s="5">
        <v>-19607936000000</v>
      </c>
      <c r="K146" s="5">
        <v>-842993000000</v>
      </c>
      <c r="L146" s="5">
        <v>-18315437000000</v>
      </c>
      <c r="M146" s="5">
        <v>-11208815000000</v>
      </c>
      <c r="N146" s="5">
        <v>-61330000000</v>
      </c>
      <c r="O146" s="5">
        <v>-374700000000</v>
      </c>
      <c r="Q146" s="5">
        <v>-213344000000</v>
      </c>
    </row>
    <row r="147" spans="3:17" x14ac:dyDescent="0.35">
      <c r="C147" t="s">
        <v>508</v>
      </c>
      <c r="D147" s="5">
        <v>3761474000000</v>
      </c>
      <c r="E147" s="5">
        <v>7845983000000</v>
      </c>
      <c r="G147" s="5">
        <v>-2391343000000</v>
      </c>
      <c r="I147" s="5">
        <v>7845983000000</v>
      </c>
      <c r="J147" s="5">
        <v>2499084000000</v>
      </c>
      <c r="K147" s="5">
        <v>326000000000</v>
      </c>
      <c r="L147" s="5">
        <v>1422971000000</v>
      </c>
      <c r="P147" s="5">
        <v>213344000000</v>
      </c>
      <c r="Q147" s="5">
        <v>350570000000</v>
      </c>
    </row>
    <row r="148" spans="3:17" x14ac:dyDescent="0.35">
      <c r="C148" t="s">
        <v>1523</v>
      </c>
      <c r="D148" s="5">
        <v>2201627000000</v>
      </c>
      <c r="E148" s="5">
        <v>1208067000000</v>
      </c>
      <c r="F148" s="5">
        <v>-133196000000</v>
      </c>
      <c r="G148" s="5">
        <v>2458488000000</v>
      </c>
      <c r="I148" s="5">
        <v>3533359000000</v>
      </c>
      <c r="J148" s="5">
        <v>16425813000000</v>
      </c>
      <c r="K148" s="5">
        <v>328674000000</v>
      </c>
      <c r="L148" s="5">
        <v>16586470000000</v>
      </c>
      <c r="M148" s="5">
        <v>10923278000000</v>
      </c>
    </row>
    <row r="149" spans="3:17" x14ac:dyDescent="0.35">
      <c r="C149" t="s">
        <v>1524</v>
      </c>
      <c r="E149" s="5">
        <v>6878361000000</v>
      </c>
      <c r="F149" s="5">
        <v>-2656502000000</v>
      </c>
      <c r="G149" s="5">
        <v>-4221859000000</v>
      </c>
    </row>
    <row r="150" spans="3:17" x14ac:dyDescent="0.35">
      <c r="C150" t="s">
        <v>1525</v>
      </c>
      <c r="P150" s="5">
        <v>167491000000</v>
      </c>
      <c r="Q150" s="5">
        <v>-339882000000</v>
      </c>
    </row>
    <row r="151" spans="3:17" x14ac:dyDescent="0.35">
      <c r="C151" t="s">
        <v>1475</v>
      </c>
      <c r="D151" s="5">
        <v>-23000000</v>
      </c>
      <c r="E151" s="5">
        <v>12494000000</v>
      </c>
      <c r="F151" s="5">
        <v>-13591000000</v>
      </c>
      <c r="G151" s="5">
        <v>-1032000000</v>
      </c>
      <c r="I151" s="5">
        <v>-4165000000</v>
      </c>
      <c r="J151" s="5">
        <v>-39337000000</v>
      </c>
      <c r="K151" s="5">
        <v>-35673000000</v>
      </c>
      <c r="L151" s="5">
        <v>-53219000000</v>
      </c>
      <c r="M151" s="5">
        <v>-19320000000</v>
      </c>
      <c r="N151" s="5">
        <v>-12717000000</v>
      </c>
      <c r="P151" s="5">
        <v>-4499000000</v>
      </c>
      <c r="Q151" s="5">
        <v>-626000000</v>
      </c>
    </row>
    <row r="152" spans="3:17" x14ac:dyDescent="0.35">
      <c r="C152" t="s">
        <v>1085</v>
      </c>
    </row>
    <row r="153" spans="3:17" x14ac:dyDescent="0.35">
      <c r="C153" t="s">
        <v>156</v>
      </c>
    </row>
    <row r="154" spans="3:17" x14ac:dyDescent="0.35">
      <c r="C154" t="s">
        <v>152</v>
      </c>
      <c r="O154" s="5">
        <v>10000000</v>
      </c>
      <c r="P154" s="5">
        <v>340000000</v>
      </c>
    </row>
    <row r="155" spans="3:17" x14ac:dyDescent="0.35">
      <c r="C155" t="s">
        <v>164</v>
      </c>
      <c r="D155" s="5">
        <v>15427000000</v>
      </c>
      <c r="E155" s="5">
        <v>-13819000000</v>
      </c>
      <c r="F155" s="5">
        <v>-3206000000</v>
      </c>
      <c r="G155" s="5">
        <v>-3977000000</v>
      </c>
      <c r="I155" s="5">
        <v>-25799000000</v>
      </c>
      <c r="J155" s="5">
        <v>110286000000</v>
      </c>
      <c r="K155" s="5">
        <v>152529000000</v>
      </c>
      <c r="L155" s="5">
        <v>2355076000000</v>
      </c>
      <c r="M155" s="5">
        <v>509689000000</v>
      </c>
    </row>
    <row r="156" spans="3:17" x14ac:dyDescent="0.35">
      <c r="C156" t="s">
        <v>1346</v>
      </c>
      <c r="M156" s="5">
        <v>515000000000</v>
      </c>
    </row>
    <row r="157" spans="3:17" x14ac:dyDescent="0.35">
      <c r="C157" t="s">
        <v>1526</v>
      </c>
      <c r="L157" s="5">
        <v>1008529000000</v>
      </c>
    </row>
    <row r="158" spans="3:17" x14ac:dyDescent="0.35">
      <c r="C158" t="s">
        <v>1527</v>
      </c>
      <c r="L158" s="5">
        <v>1190000000000</v>
      </c>
    </row>
    <row r="159" spans="3:17" x14ac:dyDescent="0.35">
      <c r="C159" t="s">
        <v>411</v>
      </c>
      <c r="L159" s="5">
        <v>-5031000000</v>
      </c>
      <c r="M159" s="5">
        <v>-4612000000</v>
      </c>
    </row>
    <row r="160" spans="3:17" x14ac:dyDescent="0.35">
      <c r="C160" t="s">
        <v>1528</v>
      </c>
      <c r="F160" s="5">
        <v>2000000</v>
      </c>
      <c r="G160" s="5">
        <v>-2000000</v>
      </c>
      <c r="J160" s="5">
        <v>123000000000</v>
      </c>
      <c r="K160" s="5">
        <v>152500000000</v>
      </c>
      <c r="L160" s="5">
        <v>170000000000</v>
      </c>
    </row>
    <row r="161" spans="2:17" x14ac:dyDescent="0.35">
      <c r="C161" t="s">
        <v>409</v>
      </c>
      <c r="D161" s="5">
        <v>18835000000</v>
      </c>
      <c r="F161" s="5">
        <v>-2000000</v>
      </c>
      <c r="G161" s="5">
        <v>2000000</v>
      </c>
      <c r="J161" s="5">
        <v>12000000</v>
      </c>
      <c r="K161" s="5">
        <v>12405000000</v>
      </c>
      <c r="L161" s="5">
        <v>3916000000</v>
      </c>
      <c r="M161" s="5">
        <v>7994000000</v>
      </c>
    </row>
    <row r="162" spans="2:17" x14ac:dyDescent="0.35">
      <c r="C162" t="s">
        <v>377</v>
      </c>
    </row>
    <row r="163" spans="2:17" x14ac:dyDescent="0.35">
      <c r="C163" t="s">
        <v>166</v>
      </c>
      <c r="D163" s="5">
        <v>-3408000000</v>
      </c>
      <c r="E163" s="5">
        <v>-13819000000</v>
      </c>
      <c r="F163" s="5">
        <v>-11980000000</v>
      </c>
      <c r="G163" s="5">
        <v>4797000000</v>
      </c>
      <c r="I163" s="5">
        <v>-25799000000</v>
      </c>
      <c r="J163" s="5">
        <v>-12726000000</v>
      </c>
      <c r="K163" s="5">
        <v>-12376000000</v>
      </c>
      <c r="L163" s="5">
        <v>-12338000000</v>
      </c>
      <c r="M163" s="5">
        <v>-8693000000</v>
      </c>
    </row>
    <row r="164" spans="2:17" x14ac:dyDescent="0.35">
      <c r="C164" t="s">
        <v>1529</v>
      </c>
    </row>
    <row r="165" spans="2:17" x14ac:dyDescent="0.35">
      <c r="C165" t="s">
        <v>1530</v>
      </c>
      <c r="F165" s="5">
        <v>8774000000</v>
      </c>
      <c r="G165" s="5">
        <v>-8774000000</v>
      </c>
    </row>
    <row r="166" spans="2:17" x14ac:dyDescent="0.35">
      <c r="C166" t="s">
        <v>341</v>
      </c>
    </row>
    <row r="167" spans="2:17" x14ac:dyDescent="0.35">
      <c r="C167" t="s">
        <v>1531</v>
      </c>
    </row>
    <row r="168" spans="2:17" x14ac:dyDescent="0.35">
      <c r="C168" t="s">
        <v>324</v>
      </c>
      <c r="D168" s="5">
        <v>112000000</v>
      </c>
      <c r="E168" s="5">
        <v>29000000</v>
      </c>
      <c r="F168" s="5">
        <v>20000000</v>
      </c>
      <c r="G168" s="5">
        <v>-15000000</v>
      </c>
      <c r="I168" s="5">
        <v>55000000</v>
      </c>
      <c r="J168" s="5">
        <v>31000000</v>
      </c>
      <c r="K168" s="5">
        <v>-16000000</v>
      </c>
      <c r="L168" s="5">
        <v>125000000</v>
      </c>
      <c r="M168" s="5">
        <v>38000000</v>
      </c>
      <c r="N168" s="5">
        <v>214000000</v>
      </c>
      <c r="O168" s="5">
        <v>325000000</v>
      </c>
      <c r="P168" s="5">
        <v>12000000</v>
      </c>
      <c r="Q168" s="5">
        <v>143000000</v>
      </c>
    </row>
    <row r="169" spans="2:17" x14ac:dyDescent="0.35">
      <c r="C169" t="s">
        <v>174</v>
      </c>
      <c r="D169" s="5">
        <v>120834000000</v>
      </c>
      <c r="E169" s="5">
        <v>323906000000</v>
      </c>
      <c r="F169" s="5">
        <v>1435216000000</v>
      </c>
      <c r="G169" s="5">
        <v>12666000000</v>
      </c>
      <c r="I169" s="5">
        <v>2316216000000</v>
      </c>
      <c r="J169" s="5">
        <v>10467000000</v>
      </c>
      <c r="K169" s="5">
        <v>371137000000</v>
      </c>
      <c r="L169" s="5">
        <v>661451000000</v>
      </c>
      <c r="M169" s="5">
        <v>1103040000000</v>
      </c>
      <c r="N169" s="5">
        <v>-66064000000</v>
      </c>
      <c r="O169" s="5">
        <v>-260328000000</v>
      </c>
      <c r="P169" s="5">
        <v>93057000000</v>
      </c>
      <c r="Q169" s="5">
        <v>-39929000000</v>
      </c>
    </row>
    <row r="170" spans="2:17" x14ac:dyDescent="0.35">
      <c r="C170" t="s">
        <v>175</v>
      </c>
      <c r="D170" s="5">
        <v>4517794000000</v>
      </c>
      <c r="I170" s="5">
        <v>2201578000000</v>
      </c>
      <c r="J170" s="5">
        <v>2191111000000</v>
      </c>
      <c r="K170" s="5">
        <v>1819974000000</v>
      </c>
      <c r="L170" s="5">
        <v>1158523000000</v>
      </c>
      <c r="M170" s="5">
        <v>55483000000</v>
      </c>
      <c r="N170" s="5">
        <v>121547000000</v>
      </c>
      <c r="O170" s="5">
        <v>381875000000</v>
      </c>
      <c r="P170" s="5">
        <v>288818000000</v>
      </c>
      <c r="Q170" s="5">
        <v>328747000000</v>
      </c>
    </row>
    <row r="171" spans="2:17" x14ac:dyDescent="0.35">
      <c r="C171" t="s">
        <v>176</v>
      </c>
      <c r="D171" s="5">
        <v>4638628000000</v>
      </c>
      <c r="E171" s="5">
        <v>323906000000</v>
      </c>
      <c r="F171" s="5">
        <v>1435216000000</v>
      </c>
      <c r="G171" s="5">
        <v>12666000000</v>
      </c>
      <c r="I171" s="5">
        <v>4517794000000</v>
      </c>
      <c r="J171" s="5">
        <v>2201578000000</v>
      </c>
      <c r="K171" s="5">
        <v>2191111000000</v>
      </c>
      <c r="L171" s="5">
        <v>1819974000000</v>
      </c>
      <c r="M171" s="5">
        <v>1158523000000</v>
      </c>
      <c r="N171" s="5">
        <v>55483000000</v>
      </c>
      <c r="O171" s="5">
        <v>121547000000</v>
      </c>
      <c r="P171" s="5">
        <v>381875000000</v>
      </c>
      <c r="Q171" s="5">
        <v>288818000000</v>
      </c>
    </row>
    <row r="173" spans="2:17" x14ac:dyDescent="0.35">
      <c r="B173" t="s">
        <v>177</v>
      </c>
      <c r="C173" t="s">
        <v>11</v>
      </c>
      <c r="D173" s="5">
        <v>13920000000</v>
      </c>
      <c r="E173" s="5">
        <v>13920000000</v>
      </c>
      <c r="F173" s="5">
        <v>13920000000</v>
      </c>
      <c r="G173" s="5">
        <v>13920000000</v>
      </c>
      <c r="I173" s="5">
        <v>13920000000</v>
      </c>
      <c r="J173" s="5">
        <v>13920000000</v>
      </c>
      <c r="K173" s="5">
        <v>13920000000</v>
      </c>
      <c r="L173" s="5">
        <v>13770000000</v>
      </c>
      <c r="M173" s="5">
        <v>13240000000</v>
      </c>
      <c r="N173" s="6">
        <v>8189999999.999999</v>
      </c>
      <c r="O173" s="5">
        <v>0</v>
      </c>
      <c r="P173" s="5">
        <v>0</v>
      </c>
      <c r="Q173" s="5">
        <v>0</v>
      </c>
    </row>
    <row r="174" spans="2:17" x14ac:dyDescent="0.35">
      <c r="C174" t="s">
        <v>178</v>
      </c>
      <c r="D174" s="6">
        <v>1.68</v>
      </c>
      <c r="E174" s="6">
        <v>1.62</v>
      </c>
      <c r="F174" s="6">
        <v>3.46</v>
      </c>
      <c r="G174" s="6">
        <v>3.35</v>
      </c>
    </row>
    <row r="175" spans="2:17" x14ac:dyDescent="0.35">
      <c r="C175" t="s">
        <v>179</v>
      </c>
      <c r="D175" s="6">
        <v>315.48</v>
      </c>
      <c r="E175" s="6">
        <v>586.41999999999996</v>
      </c>
      <c r="F175" s="6">
        <v>232.66</v>
      </c>
      <c r="G175" s="6">
        <v>247.76</v>
      </c>
    </row>
    <row r="176" spans="2:17" x14ac:dyDescent="0.35">
      <c r="C176" t="s">
        <v>62</v>
      </c>
      <c r="D176" s="5">
        <v>34</v>
      </c>
      <c r="E176" s="6">
        <v>58.76</v>
      </c>
      <c r="F176" s="6">
        <v>52.11</v>
      </c>
      <c r="G176" s="6">
        <v>62.15</v>
      </c>
    </row>
    <row r="177" spans="3:7" x14ac:dyDescent="0.35">
      <c r="C177" t="s">
        <v>180</v>
      </c>
      <c r="D177" s="5">
        <v>26290000000</v>
      </c>
      <c r="E177" s="5">
        <v>28140000000</v>
      </c>
      <c r="F177" s="5">
        <v>61030000000</v>
      </c>
      <c r="G177" s="5">
        <v>58020000000</v>
      </c>
    </row>
    <row r="178" spans="3:7" x14ac:dyDescent="0.35">
      <c r="C178" t="s">
        <v>181</v>
      </c>
      <c r="D178" s="6">
        <v>1.5E-3</v>
      </c>
      <c r="E178" s="6">
        <v>1.6000000000000001E-3</v>
      </c>
      <c r="F178" s="6">
        <v>3.8E-3</v>
      </c>
      <c r="G178" s="6">
        <v>4.5000000000000005E-3</v>
      </c>
    </row>
    <row r="179" spans="3:7" x14ac:dyDescent="0.35">
      <c r="C179" t="s">
        <v>182</v>
      </c>
      <c r="D179" s="6">
        <v>6.9999999999999993E-3</v>
      </c>
      <c r="E179" s="6">
        <v>6.8999999999999999E-3</v>
      </c>
      <c r="F179" s="6">
        <v>1.47E-2</v>
      </c>
      <c r="G179" s="6">
        <v>1.44E-2</v>
      </c>
    </row>
    <row r="180" spans="3:7" x14ac:dyDescent="0.35">
      <c r="C180" t="s">
        <v>183</v>
      </c>
      <c r="D180" s="6">
        <v>1.1999999999999999E-3</v>
      </c>
      <c r="E180" s="6">
        <v>1.2999999999999999E-3</v>
      </c>
      <c r="F180" s="6">
        <v>4.3E-3</v>
      </c>
      <c r="G180" s="6">
        <v>4.5999999999999999E-3</v>
      </c>
    </row>
    <row r="181" spans="3:7" x14ac:dyDescent="0.35">
      <c r="C181" t="s">
        <v>184</v>
      </c>
    </row>
    <row r="182" spans="3:7" x14ac:dyDescent="0.35">
      <c r="C182" t="s">
        <v>185</v>
      </c>
      <c r="D182" s="5">
        <v>3313000000000</v>
      </c>
      <c r="E182" s="5">
        <v>3288000000000</v>
      </c>
      <c r="F182" s="5">
        <v>3274000000000</v>
      </c>
      <c r="G182" s="5">
        <v>3232000000000</v>
      </c>
    </row>
    <row r="183" spans="3:7" x14ac:dyDescent="0.35">
      <c r="C183" t="s">
        <v>186</v>
      </c>
      <c r="D183" s="6">
        <v>2.23</v>
      </c>
      <c r="E183" s="6">
        <v>4.0199999999999996</v>
      </c>
      <c r="F183" s="6">
        <v>3.42</v>
      </c>
      <c r="G183" s="6">
        <v>3.57</v>
      </c>
    </row>
    <row r="184" spans="3:7" x14ac:dyDescent="0.35">
      <c r="C184" t="s">
        <v>187</v>
      </c>
      <c r="D184" s="6">
        <v>238.03</v>
      </c>
      <c r="E184" s="6">
        <v>236.24</v>
      </c>
      <c r="F184" s="6">
        <v>235.2</v>
      </c>
      <c r="G184" s="6">
        <v>232.18</v>
      </c>
    </row>
    <row r="185" spans="3:7" x14ac:dyDescent="0.35">
      <c r="C185" t="s">
        <v>188</v>
      </c>
      <c r="D185" s="6">
        <v>2.23</v>
      </c>
      <c r="E185" s="6">
        <v>4.0199999999999996</v>
      </c>
      <c r="F185" s="6">
        <v>3.42</v>
      </c>
      <c r="G185" s="6">
        <v>3.57</v>
      </c>
    </row>
    <row r="186" spans="3:7" x14ac:dyDescent="0.35">
      <c r="C186" t="s">
        <v>189</v>
      </c>
      <c r="D186" s="6">
        <v>238.03</v>
      </c>
      <c r="E186" s="6">
        <v>236.24</v>
      </c>
      <c r="F186" s="6">
        <v>235.2</v>
      </c>
      <c r="G186" s="6">
        <v>232.18</v>
      </c>
    </row>
    <row r="187" spans="3:7" x14ac:dyDescent="0.35">
      <c r="C187" t="s">
        <v>190</v>
      </c>
    </row>
    <row r="188" spans="3:7" x14ac:dyDescent="0.35">
      <c r="C188" t="s">
        <v>191</v>
      </c>
    </row>
    <row r="189" spans="3:7" x14ac:dyDescent="0.35">
      <c r="C189" t="s">
        <v>192</v>
      </c>
      <c r="D189" s="5">
        <v>3313000000000</v>
      </c>
      <c r="E189" s="5">
        <v>3288000000000</v>
      </c>
      <c r="F189" s="5">
        <v>3274000000000</v>
      </c>
      <c r="G189" s="5">
        <v>3232000000000</v>
      </c>
    </row>
    <row r="190" spans="3:7" x14ac:dyDescent="0.35">
      <c r="C190" t="s">
        <v>23</v>
      </c>
    </row>
    <row r="191" spans="3:7" x14ac:dyDescent="0.35">
      <c r="C191" t="s">
        <v>20</v>
      </c>
    </row>
    <row r="192" spans="3:7" x14ac:dyDescent="0.35">
      <c r="C192" t="s">
        <v>193</v>
      </c>
    </row>
    <row r="193" spans="3:17" x14ac:dyDescent="0.35">
      <c r="C193" t="s">
        <v>194</v>
      </c>
      <c r="D193" s="5">
        <v>642000000000</v>
      </c>
      <c r="E193" s="5">
        <v>1685000000000</v>
      </c>
      <c r="F193" s="5">
        <v>2399000000000</v>
      </c>
      <c r="G193" s="5">
        <v>-170000000000</v>
      </c>
    </row>
    <row r="194" spans="3:17" x14ac:dyDescent="0.35">
      <c r="C194" t="s">
        <v>195</v>
      </c>
    </row>
    <row r="195" spans="3:17" x14ac:dyDescent="0.35">
      <c r="C195" t="s">
        <v>12</v>
      </c>
      <c r="D195" s="5">
        <v>642000000000</v>
      </c>
      <c r="E195" s="5">
        <v>1685000000000</v>
      </c>
      <c r="F195" s="5">
        <v>2399000000000</v>
      </c>
      <c r="G195" s="5">
        <v>-170000000000</v>
      </c>
    </row>
    <row r="196" spans="3:17" x14ac:dyDescent="0.35">
      <c r="C196" t="s">
        <v>15</v>
      </c>
      <c r="D196" s="6">
        <v>46.13</v>
      </c>
      <c r="E196" s="6">
        <v>121.05</v>
      </c>
      <c r="F196" s="6">
        <v>172.35</v>
      </c>
      <c r="G196" s="6">
        <v>-12.23</v>
      </c>
    </row>
    <row r="197" spans="3:17" x14ac:dyDescent="0.35">
      <c r="C197" t="s">
        <v>47</v>
      </c>
      <c r="I197" s="6">
        <v>10.83</v>
      </c>
      <c r="J197" s="6">
        <v>-5.3</v>
      </c>
      <c r="K197" s="6">
        <v>-16.29</v>
      </c>
      <c r="L197" s="6">
        <v>-19.239999999999998</v>
      </c>
      <c r="M197" s="6">
        <v>-9.16</v>
      </c>
      <c r="N197" s="6">
        <v>5.48</v>
      </c>
      <c r="O197" s="6">
        <v>81797.2</v>
      </c>
      <c r="P197" s="6">
        <v>-68481.77</v>
      </c>
      <c r="Q197" s="6">
        <v>-10353.74</v>
      </c>
    </row>
    <row r="198" spans="3:17" x14ac:dyDescent="0.35">
      <c r="C198" t="s">
        <v>61</v>
      </c>
      <c r="I198" s="6">
        <v>87.72</v>
      </c>
      <c r="J198" s="6">
        <v>-155.66</v>
      </c>
      <c r="K198" s="6">
        <v>-76.12</v>
      </c>
      <c r="L198" s="6">
        <v>-73.540000000000006</v>
      </c>
      <c r="M198" s="5">
        <v>-250</v>
      </c>
      <c r="N198" s="5">
        <v>0</v>
      </c>
      <c r="O198" s="5">
        <v>0</v>
      </c>
      <c r="P198" s="5">
        <v>0</v>
      </c>
      <c r="Q198" s="5">
        <v>0</v>
      </c>
    </row>
    <row r="199" spans="3:17" x14ac:dyDescent="0.35">
      <c r="C199" t="s">
        <v>64</v>
      </c>
      <c r="I199" s="6">
        <v>16.11</v>
      </c>
      <c r="J199" s="6">
        <v>18.72</v>
      </c>
      <c r="K199" s="6">
        <v>51.6</v>
      </c>
      <c r="L199" s="6">
        <v>238.34</v>
      </c>
      <c r="M199" s="6">
        <v>839.71</v>
      </c>
      <c r="N199" s="5">
        <v>0</v>
      </c>
      <c r="O199" s="5">
        <v>0</v>
      </c>
      <c r="P199" s="5">
        <v>0</v>
      </c>
      <c r="Q199" s="5">
        <v>0</v>
      </c>
    </row>
    <row r="200" spans="3:17" x14ac:dyDescent="0.35">
      <c r="C200" t="s">
        <v>196</v>
      </c>
      <c r="I200" s="5">
        <v>191380000000</v>
      </c>
      <c r="J200" s="5">
        <v>-42920000000</v>
      </c>
      <c r="K200" s="5">
        <v>-219070000000</v>
      </c>
      <c r="L200" s="5">
        <v>-245660000000</v>
      </c>
      <c r="M200" s="5">
        <v>-112540000000</v>
      </c>
      <c r="N200" s="5">
        <v>42470000000</v>
      </c>
      <c r="O200" s="5">
        <v>10070000000</v>
      </c>
      <c r="P200" s="5">
        <v>-83770000000</v>
      </c>
    </row>
    <row r="201" spans="3:17" x14ac:dyDescent="0.35">
      <c r="C201" t="s">
        <v>197</v>
      </c>
      <c r="I201" s="6">
        <v>1.04E-2</v>
      </c>
      <c r="J201" s="6">
        <v>-7.9000000000000008E-3</v>
      </c>
      <c r="K201" s="6">
        <v>-3.2000000000000001E-2</v>
      </c>
      <c r="L201" s="6">
        <v>-5.5999999999999994E-2</v>
      </c>
      <c r="M201" s="6">
        <v>-5.5800000000000002E-2</v>
      </c>
      <c r="N201" s="6">
        <v>6.2199999999999998E-2</v>
      </c>
      <c r="O201" s="6">
        <v>0.10800000000000001</v>
      </c>
      <c r="P201" s="6">
        <v>-9.7799999999999998E-2</v>
      </c>
      <c r="Q201" s="6">
        <v>-7.7000000000000002E-3</v>
      </c>
    </row>
    <row r="202" spans="3:17" x14ac:dyDescent="0.35">
      <c r="C202" t="s">
        <v>198</v>
      </c>
      <c r="I202" s="6">
        <v>4.58E-2</v>
      </c>
      <c r="J202" s="6">
        <v>-2.35E-2</v>
      </c>
      <c r="K202" s="6">
        <v>-7.3499999999999996E-2</v>
      </c>
      <c r="L202" s="6">
        <v>-8.43E-2</v>
      </c>
      <c r="M202" s="6">
        <v>-0.1159</v>
      </c>
      <c r="N202" s="6">
        <v>7.0000000000000007E-2</v>
      </c>
      <c r="O202" s="6">
        <v>0.1298</v>
      </c>
      <c r="P202" s="6">
        <v>-0.12210000000000001</v>
      </c>
      <c r="Q202" s="6">
        <v>-1.6799999999999999E-2</v>
      </c>
    </row>
    <row r="203" spans="3:17" x14ac:dyDescent="0.35">
      <c r="C203" t="s">
        <v>199</v>
      </c>
      <c r="I203" s="6">
        <v>1.2500000000000001E-2</v>
      </c>
      <c r="J203" s="6">
        <v>-8.8999999999999999E-3</v>
      </c>
      <c r="K203" s="6">
        <v>-4.1100000000000005E-2</v>
      </c>
      <c r="L203" s="6">
        <v>-7.6600000000000001E-2</v>
      </c>
      <c r="M203" s="6">
        <v>-8.4900000000000003E-2</v>
      </c>
      <c r="N203" s="6">
        <v>5.91E-2</v>
      </c>
      <c r="O203" s="6">
        <v>1.24E-2</v>
      </c>
      <c r="P203" s="6">
        <v>-9.11E-2</v>
      </c>
      <c r="Q203" s="6">
        <v>0.1573</v>
      </c>
    </row>
    <row r="204" spans="3:17" x14ac:dyDescent="0.35">
      <c r="C204" t="s">
        <v>200</v>
      </c>
    </row>
    <row r="205" spans="3:17" x14ac:dyDescent="0.35">
      <c r="C205" t="s">
        <v>58</v>
      </c>
      <c r="I205" s="6">
        <v>4.0199999999999996</v>
      </c>
      <c r="J205" s="6">
        <v>3.66</v>
      </c>
      <c r="K205" s="6">
        <v>5.59</v>
      </c>
      <c r="L205" s="6">
        <v>6.2</v>
      </c>
      <c r="M205" s="6">
        <v>28.98</v>
      </c>
      <c r="N205" s="5">
        <v>0</v>
      </c>
      <c r="O205" s="5">
        <v>0</v>
      </c>
      <c r="P205" s="5">
        <v>0</v>
      </c>
      <c r="Q205" s="5">
        <v>0</v>
      </c>
    </row>
    <row r="206" spans="3:17" x14ac:dyDescent="0.35">
      <c r="C206" t="s">
        <v>55</v>
      </c>
      <c r="I206" s="6">
        <v>236.24</v>
      </c>
      <c r="J206" s="6">
        <v>225.5</v>
      </c>
      <c r="K206" s="6">
        <v>221.67</v>
      </c>
      <c r="L206" s="6">
        <v>228.26</v>
      </c>
      <c r="M206" s="6">
        <v>79.02</v>
      </c>
      <c r="N206" s="6">
        <v>78.27</v>
      </c>
      <c r="O206" s="6">
        <v>630342.32999999996</v>
      </c>
      <c r="P206" s="6">
        <v>561083.9</v>
      </c>
      <c r="Q206" s="6">
        <v>617573.94999999995</v>
      </c>
    </row>
    <row r="207" spans="3:17" x14ac:dyDescent="0.35">
      <c r="C207" t="s">
        <v>201</v>
      </c>
      <c r="I207" s="6">
        <v>4.0199999999999996</v>
      </c>
      <c r="J207" s="6">
        <v>3.66</v>
      </c>
      <c r="K207" s="6">
        <v>5.59</v>
      </c>
      <c r="L207" s="6">
        <v>6.2</v>
      </c>
      <c r="M207" s="6">
        <v>28.98</v>
      </c>
      <c r="N207" s="5">
        <v>0</v>
      </c>
      <c r="O207" s="5">
        <v>0</v>
      </c>
      <c r="P207" s="5">
        <v>0</v>
      </c>
      <c r="Q207" s="5">
        <v>0</v>
      </c>
    </row>
    <row r="208" spans="3:17" x14ac:dyDescent="0.35">
      <c r="C208" t="s">
        <v>202</v>
      </c>
      <c r="I208" s="6">
        <v>236.24</v>
      </c>
      <c r="J208" s="6">
        <v>225.5</v>
      </c>
      <c r="K208" s="6">
        <v>221.67</v>
      </c>
      <c r="L208" s="6">
        <v>228.26</v>
      </c>
      <c r="M208" s="6">
        <v>79.02</v>
      </c>
      <c r="N208" s="6">
        <v>78.27</v>
      </c>
      <c r="O208" s="6">
        <v>630342.32999999996</v>
      </c>
      <c r="P208" s="6">
        <v>561083.9</v>
      </c>
      <c r="Q208" s="6">
        <v>617573.94999999995</v>
      </c>
    </row>
    <row r="209" spans="2:17" x14ac:dyDescent="0.35">
      <c r="C209" t="s">
        <v>203</v>
      </c>
    </row>
    <row r="210" spans="2:17" x14ac:dyDescent="0.35">
      <c r="C210" t="s">
        <v>204</v>
      </c>
    </row>
    <row r="211" spans="2:17" x14ac:dyDescent="0.35">
      <c r="C211" t="s">
        <v>25</v>
      </c>
    </row>
    <row r="212" spans="2:17" x14ac:dyDescent="0.35">
      <c r="C212" t="s">
        <v>22</v>
      </c>
    </row>
    <row r="213" spans="2:17" x14ac:dyDescent="0.35">
      <c r="C213" t="s">
        <v>205</v>
      </c>
    </row>
    <row r="214" spans="2:17" x14ac:dyDescent="0.35">
      <c r="C214" t="s">
        <v>206</v>
      </c>
      <c r="I214" s="5">
        <v>4733000000000</v>
      </c>
      <c r="J214" s="5">
        <v>623000000000</v>
      </c>
      <c r="K214" s="5">
        <v>443000000000</v>
      </c>
      <c r="L214" s="5">
        <v>-1335000000000</v>
      </c>
      <c r="M214" s="5">
        <v>898000000000</v>
      </c>
      <c r="N214" s="5">
        <v>8000000000</v>
      </c>
      <c r="O214" s="5">
        <v>114000000000</v>
      </c>
      <c r="P214" s="5">
        <v>-284000000000</v>
      </c>
      <c r="Q214" s="5">
        <v>163000000000</v>
      </c>
    </row>
    <row r="215" spans="2:17" x14ac:dyDescent="0.35">
      <c r="C215" t="s">
        <v>207</v>
      </c>
    </row>
    <row r="216" spans="2:17" x14ac:dyDescent="0.35">
      <c r="C216" t="s">
        <v>14</v>
      </c>
      <c r="I216" s="5">
        <v>4733000000000</v>
      </c>
      <c r="J216" s="5">
        <v>623000000000</v>
      </c>
      <c r="K216" s="5">
        <v>443000000000</v>
      </c>
      <c r="L216" s="5">
        <v>-1335000000000</v>
      </c>
      <c r="M216" s="5">
        <v>898000000000</v>
      </c>
      <c r="N216" s="5">
        <v>8000000000</v>
      </c>
      <c r="O216" s="5">
        <v>114000000000</v>
      </c>
      <c r="P216" s="5">
        <v>-284000000000</v>
      </c>
      <c r="Q216" s="5">
        <v>163000000000</v>
      </c>
    </row>
    <row r="217" spans="2:17" x14ac:dyDescent="0.35">
      <c r="C217" t="s">
        <v>16</v>
      </c>
      <c r="I217" s="6">
        <v>340.04</v>
      </c>
      <c r="J217" s="6">
        <v>44.73</v>
      </c>
      <c r="K217" s="6">
        <v>31.8</v>
      </c>
      <c r="L217" s="6">
        <v>-96.91</v>
      </c>
      <c r="M217" s="6">
        <v>67.83</v>
      </c>
      <c r="N217" s="6">
        <v>0.95</v>
      </c>
      <c r="O217" s="6">
        <v>120665.26</v>
      </c>
      <c r="P217" s="6">
        <v>-300116.71000000002</v>
      </c>
      <c r="Q217" s="6">
        <v>172696.39</v>
      </c>
    </row>
    <row r="219" spans="2:17" x14ac:dyDescent="0.35">
      <c r="B219" t="s">
        <v>208</v>
      </c>
      <c r="C219" t="s">
        <v>209</v>
      </c>
      <c r="D219" s="5">
        <v>23000000000</v>
      </c>
      <c r="E219" s="5">
        <v>23000000000</v>
      </c>
      <c r="F219" s="5">
        <v>48000000000</v>
      </c>
      <c r="G219" s="5">
        <v>47000000000</v>
      </c>
      <c r="H219" s="5">
        <v>93000000000</v>
      </c>
      <c r="I219" s="5">
        <v>151000000000</v>
      </c>
      <c r="J219" s="5">
        <v>-74000000000</v>
      </c>
      <c r="K219" s="5">
        <v>-227000000000</v>
      </c>
      <c r="L219" s="5">
        <v>-265000000000</v>
      </c>
      <c r="M219" s="5">
        <v>-121000000000</v>
      </c>
      <c r="N219" s="5">
        <v>45000000000</v>
      </c>
      <c r="O219" s="5">
        <v>77000000000</v>
      </c>
      <c r="P219" s="5">
        <v>-65000000000</v>
      </c>
      <c r="Q219" s="5">
        <v>-10000000000</v>
      </c>
    </row>
    <row r="220" spans="2:17" x14ac:dyDescent="0.35">
      <c r="C220" t="s">
        <v>210</v>
      </c>
      <c r="H220" s="5">
        <v>141000000000</v>
      </c>
      <c r="I220" s="5">
        <v>151000000000</v>
      </c>
      <c r="J220" s="5">
        <v>-74000000000</v>
      </c>
      <c r="K220" s="5">
        <v>-227000000000</v>
      </c>
      <c r="L220" s="5">
        <v>-265000000000</v>
      </c>
      <c r="M220" s="5">
        <v>-121000000000</v>
      </c>
      <c r="N220" s="5">
        <v>45000000000</v>
      </c>
    </row>
    <row r="221" spans="2:17" x14ac:dyDescent="0.35">
      <c r="C221" t="s">
        <v>46</v>
      </c>
      <c r="D221" s="6">
        <v>1.58</v>
      </c>
      <c r="E221" s="6">
        <v>1.52</v>
      </c>
      <c r="F221" s="6">
        <v>3.25</v>
      </c>
      <c r="G221" s="6">
        <v>3.15</v>
      </c>
      <c r="H221" s="6">
        <v>6.31</v>
      </c>
      <c r="I221" s="6">
        <v>10.19</v>
      </c>
      <c r="J221" s="6">
        <v>-4.9800000000000004</v>
      </c>
      <c r="K221" s="6">
        <v>-15.33</v>
      </c>
      <c r="L221" s="6">
        <v>-17.91</v>
      </c>
      <c r="M221" s="6">
        <v>-8.1999999999999993</v>
      </c>
      <c r="N221" s="6">
        <v>3.03</v>
      </c>
      <c r="O221" s="6">
        <v>5.23</v>
      </c>
      <c r="P221" s="6">
        <v>-4.37</v>
      </c>
      <c r="Q221" s="6">
        <v>-0.66</v>
      </c>
    </row>
    <row r="222" spans="2:17" x14ac:dyDescent="0.35">
      <c r="C222" t="s">
        <v>211</v>
      </c>
      <c r="H222" s="6">
        <v>9.5</v>
      </c>
      <c r="I222" s="6">
        <v>10.19</v>
      </c>
      <c r="J222" s="6">
        <v>-4.9800000000000004</v>
      </c>
      <c r="K222" s="6">
        <v>-15.33</v>
      </c>
      <c r="L222" s="6">
        <v>-17.91</v>
      </c>
      <c r="M222" s="6">
        <v>-8.1999999999999993</v>
      </c>
      <c r="N222" s="6">
        <v>3.03</v>
      </c>
    </row>
    <row r="223" spans="2:17" x14ac:dyDescent="0.35">
      <c r="C223" t="s">
        <v>212</v>
      </c>
      <c r="D223" s="5">
        <v>217000000000</v>
      </c>
      <c r="E223" s="5">
        <v>225000000000</v>
      </c>
      <c r="F223" s="5">
        <v>215000000000</v>
      </c>
      <c r="G223" s="5">
        <v>186000000000</v>
      </c>
      <c r="H223" s="5">
        <v>868000000000</v>
      </c>
      <c r="I223" s="5">
        <v>821000000000</v>
      </c>
      <c r="J223" s="5">
        <v>613000000000</v>
      </c>
      <c r="K223" s="5">
        <v>335000000000</v>
      </c>
      <c r="L223" s="5">
        <v>82000000000</v>
      </c>
      <c r="M223" s="5">
        <v>36000000000</v>
      </c>
      <c r="N223" s="5">
        <v>31000000000</v>
      </c>
      <c r="O223" s="5">
        <v>51000000000</v>
      </c>
      <c r="P223" s="5">
        <v>61000000000</v>
      </c>
      <c r="Q223" s="5">
        <v>104000000000</v>
      </c>
    </row>
    <row r="224" spans="2:17" x14ac:dyDescent="0.35">
      <c r="C224" t="s">
        <v>213</v>
      </c>
      <c r="H224" s="5">
        <v>843000000000</v>
      </c>
      <c r="I224" s="5">
        <v>821000000000</v>
      </c>
      <c r="J224" s="5">
        <v>613000000000</v>
      </c>
      <c r="K224" s="5">
        <v>335000000000</v>
      </c>
      <c r="L224" s="5">
        <v>82000000000</v>
      </c>
      <c r="M224" s="5">
        <v>36000000000</v>
      </c>
      <c r="N224" s="5">
        <v>31000000000</v>
      </c>
    </row>
    <row r="225" spans="3:9" x14ac:dyDescent="0.35">
      <c r="C225" t="s">
        <v>214</v>
      </c>
      <c r="I225" s="6">
        <v>42.5</v>
      </c>
    </row>
    <row r="226" spans="3:9" x14ac:dyDescent="0.35">
      <c r="C226" t="s">
        <v>215</v>
      </c>
      <c r="I226" s="6">
        <v>28.2</v>
      </c>
    </row>
    <row r="227" spans="3:9" x14ac:dyDescent="0.35">
      <c r="C227" t="s">
        <v>216</v>
      </c>
      <c r="I227" s="6">
        <v>7.42</v>
      </c>
    </row>
    <row r="228" spans="3:9" x14ac:dyDescent="0.35">
      <c r="C228" t="s">
        <v>217</v>
      </c>
      <c r="I228" s="6">
        <v>3.5499999999999997E-2</v>
      </c>
    </row>
    <row r="229" spans="3:9" x14ac:dyDescent="0.35">
      <c r="C229" t="s">
        <v>218</v>
      </c>
      <c r="I229" s="6">
        <v>4.7</v>
      </c>
    </row>
    <row r="230" spans="3:9" x14ac:dyDescent="0.35">
      <c r="C230" t="s">
        <v>219</v>
      </c>
      <c r="I230" s="6">
        <v>1.2</v>
      </c>
    </row>
    <row r="231" spans="3:9" x14ac:dyDescent="0.35">
      <c r="C231" t="s">
        <v>220</v>
      </c>
      <c r="I231" s="6">
        <v>0.87</v>
      </c>
    </row>
    <row r="232" spans="3:9" x14ac:dyDescent="0.35">
      <c r="C232" t="s">
        <v>221</v>
      </c>
      <c r="I232" s="6">
        <v>0.87</v>
      </c>
    </row>
    <row r="233" spans="3:9" x14ac:dyDescent="0.35">
      <c r="C233" t="s">
        <v>222</v>
      </c>
      <c r="I233" s="6">
        <v>37.380000000000003</v>
      </c>
    </row>
    <row r="234" spans="3:9" x14ac:dyDescent="0.35">
      <c r="C234" t="s">
        <v>223</v>
      </c>
      <c r="I234" s="6">
        <v>28.61</v>
      </c>
    </row>
    <row r="235" spans="3:9" x14ac:dyDescent="0.35">
      <c r="C235" t="s">
        <v>325</v>
      </c>
      <c r="I235" s="6">
        <v>0.09</v>
      </c>
    </row>
    <row r="236" spans="3:9" x14ac:dyDescent="0.35">
      <c r="C236" t="s">
        <v>326</v>
      </c>
      <c r="I236" s="6">
        <v>-1.62</v>
      </c>
    </row>
    <row r="237" spans="3:9" x14ac:dyDescent="0.35">
      <c r="C237" t="s">
        <v>224</v>
      </c>
      <c r="I237" s="6">
        <v>9.5</v>
      </c>
    </row>
    <row r="238" spans="3:9" x14ac:dyDescent="0.35">
      <c r="C238" t="s">
        <v>225</v>
      </c>
      <c r="I238" s="6">
        <v>6.31</v>
      </c>
    </row>
    <row r="239" spans="3:9" x14ac:dyDescent="0.35">
      <c r="C239" t="s">
        <v>226</v>
      </c>
      <c r="I239" s="6">
        <v>56.98</v>
      </c>
    </row>
    <row r="240" spans="3:9" x14ac:dyDescent="0.35">
      <c r="C240" t="s">
        <v>227</v>
      </c>
      <c r="D240" s="6">
        <v>0.04</v>
      </c>
    </row>
    <row r="241" spans="3:9" x14ac:dyDescent="0.35">
      <c r="C241" t="s">
        <v>228</v>
      </c>
      <c r="I241" s="6">
        <v>223.96</v>
      </c>
    </row>
    <row r="242" spans="3:9" x14ac:dyDescent="0.35">
      <c r="C242" t="s">
        <v>229</v>
      </c>
      <c r="I242" s="6">
        <v>307.95999999999998</v>
      </c>
    </row>
    <row r="243" spans="3:9" x14ac:dyDescent="0.35">
      <c r="C243" t="s">
        <v>232</v>
      </c>
      <c r="D243" s="6">
        <v>0.3</v>
      </c>
    </row>
    <row r="244" spans="3:9" x14ac:dyDescent="0.35">
      <c r="C244" t="s">
        <v>233</v>
      </c>
      <c r="D244" s="6">
        <v>0.15</v>
      </c>
    </row>
    <row r="245" spans="3:9" x14ac:dyDescent="0.35">
      <c r="C245" t="s">
        <v>234</v>
      </c>
      <c r="D245" s="6">
        <v>3.57</v>
      </c>
    </row>
    <row r="246" spans="3:9" x14ac:dyDescent="0.35">
      <c r="C246" t="s">
        <v>235</v>
      </c>
      <c r="D246" s="6">
        <v>7.0000000000000007E-2</v>
      </c>
    </row>
    <row r="247" spans="3:9" x14ac:dyDescent="0.35">
      <c r="C247" t="s">
        <v>236</v>
      </c>
      <c r="D247" s="6">
        <v>4.57</v>
      </c>
    </row>
    <row r="248" spans="3:9" x14ac:dyDescent="0.35">
      <c r="C248" t="s">
        <v>12</v>
      </c>
      <c r="D248" s="5">
        <v>642000000000</v>
      </c>
    </row>
    <row r="249" spans="3:9" x14ac:dyDescent="0.35">
      <c r="C249" t="s">
        <v>238</v>
      </c>
      <c r="I249" s="6">
        <v>0.35</v>
      </c>
    </row>
    <row r="250" spans="3:9" x14ac:dyDescent="0.35">
      <c r="C250" t="s">
        <v>239</v>
      </c>
      <c r="I250" s="6">
        <v>9.300000000000001E-3</v>
      </c>
    </row>
    <row r="251" spans="3:9" x14ac:dyDescent="0.35">
      <c r="C251" t="s">
        <v>240</v>
      </c>
      <c r="I251" s="6">
        <v>4.24E-2</v>
      </c>
    </row>
    <row r="252" spans="3:9" x14ac:dyDescent="0.35">
      <c r="C252" t="s">
        <v>241</v>
      </c>
      <c r="I252" s="6">
        <v>9.0000000000000011E-3</v>
      </c>
    </row>
    <row r="253" spans="3:9" x14ac:dyDescent="0.35">
      <c r="C253" t="s">
        <v>242</v>
      </c>
      <c r="I253" s="6">
        <v>3.78E-2</v>
      </c>
    </row>
    <row r="254" spans="3:9" x14ac:dyDescent="0.35">
      <c r="C254" t="s">
        <v>248</v>
      </c>
      <c r="I254" s="6">
        <v>0.06</v>
      </c>
    </row>
    <row r="255" spans="3:9" x14ac:dyDescent="0.35">
      <c r="C255" t="s">
        <v>42</v>
      </c>
      <c r="I255" s="5">
        <v>3965000000000</v>
      </c>
    </row>
    <row r="256" spans="3:9" x14ac:dyDescent="0.35">
      <c r="C256" t="s">
        <v>250</v>
      </c>
      <c r="I256" s="5">
        <v>4964000000000</v>
      </c>
    </row>
    <row r="257" spans="3:9" x14ac:dyDescent="0.35">
      <c r="C257" t="s">
        <v>251</v>
      </c>
      <c r="I257" s="5">
        <v>14790000000</v>
      </c>
    </row>
    <row r="258" spans="3:9" x14ac:dyDescent="0.35">
      <c r="C258" t="s">
        <v>252</v>
      </c>
      <c r="I258" s="6">
        <v>0.43780000000000002</v>
      </c>
    </row>
    <row r="259" spans="3:9" x14ac:dyDescent="0.35">
      <c r="C259" t="s">
        <v>253</v>
      </c>
      <c r="D259" s="6">
        <v>0.11210000000000001</v>
      </c>
    </row>
    <row r="260" spans="3:9" x14ac:dyDescent="0.35">
      <c r="C260" t="s">
        <v>254</v>
      </c>
      <c r="D260" s="6">
        <v>8.3499999999999991E-2</v>
      </c>
    </row>
    <row r="261" spans="3:9" x14ac:dyDescent="0.35">
      <c r="C261" t="s">
        <v>255</v>
      </c>
      <c r="D261" s="6">
        <v>0.1075</v>
      </c>
    </row>
    <row r="262" spans="3:9" x14ac:dyDescent="0.35">
      <c r="C262" t="s">
        <v>256</v>
      </c>
      <c r="D262" s="6">
        <v>0.1144</v>
      </c>
    </row>
    <row r="263" spans="3:9" x14ac:dyDescent="0.35">
      <c r="C263" t="s">
        <v>257</v>
      </c>
      <c r="D263" s="6">
        <v>-0.74560000000000004</v>
      </c>
    </row>
    <row r="264" spans="3:9" x14ac:dyDescent="0.35">
      <c r="C264" t="s">
        <v>258</v>
      </c>
      <c r="D264" s="6">
        <v>-0.30309999999999998</v>
      </c>
    </row>
    <row r="265" spans="3:9" x14ac:dyDescent="0.35">
      <c r="C265" t="s">
        <v>259</v>
      </c>
      <c r="I265" s="5">
        <v>6</v>
      </c>
    </row>
    <row r="266" spans="3:9" x14ac:dyDescent="0.35">
      <c r="C266" t="s">
        <v>260</v>
      </c>
      <c r="I266" s="6">
        <v>0.01</v>
      </c>
    </row>
    <row r="267" spans="3:9" x14ac:dyDescent="0.35">
      <c r="C267" t="s">
        <v>261</v>
      </c>
      <c r="I267" s="6">
        <v>0.74</v>
      </c>
    </row>
    <row r="268" spans="3:9" x14ac:dyDescent="0.35">
      <c r="C268" t="s">
        <v>262</v>
      </c>
      <c r="I268" s="6">
        <v>0.31</v>
      </c>
    </row>
    <row r="269" spans="3:9" x14ac:dyDescent="0.35">
      <c r="C269" t="s">
        <v>263</v>
      </c>
      <c r="I269" s="6">
        <v>0.27</v>
      </c>
    </row>
    <row r="270" spans="3:9" x14ac:dyDescent="0.35">
      <c r="C270" t="s">
        <v>264</v>
      </c>
      <c r="I270" s="6">
        <v>0.23</v>
      </c>
    </row>
    <row r="271" spans="3:9" x14ac:dyDescent="0.35">
      <c r="C271" t="s">
        <v>265</v>
      </c>
      <c r="I271" s="6">
        <v>0.5</v>
      </c>
    </row>
    <row r="272" spans="3:9" x14ac:dyDescent="0.35">
      <c r="C272" t="s">
        <v>266</v>
      </c>
      <c r="I272" s="6">
        <v>0.06</v>
      </c>
    </row>
    <row r="273" spans="3:9" x14ac:dyDescent="0.35">
      <c r="C273" t="s">
        <v>267</v>
      </c>
      <c r="I273" s="5">
        <v>843000000000</v>
      </c>
    </row>
    <row r="274" spans="3:9" x14ac:dyDescent="0.35">
      <c r="C274" t="s">
        <v>268</v>
      </c>
      <c r="I274" s="5">
        <v>235000000000</v>
      </c>
    </row>
    <row r="275" spans="3:9" x14ac:dyDescent="0.35">
      <c r="C275" t="s">
        <v>269</v>
      </c>
      <c r="I275" s="5">
        <v>173000000000</v>
      </c>
    </row>
    <row r="276" spans="3:9" x14ac:dyDescent="0.35">
      <c r="C276" t="s">
        <v>270</v>
      </c>
      <c r="I276" s="5">
        <v>141000000000</v>
      </c>
    </row>
    <row r="277" spans="3:9" x14ac:dyDescent="0.35">
      <c r="C277" t="s">
        <v>271</v>
      </c>
      <c r="D277" s="5">
        <v>1000000000</v>
      </c>
    </row>
    <row r="278" spans="3:9" x14ac:dyDescent="0.35">
      <c r="C278" t="s">
        <v>272</v>
      </c>
      <c r="D278" s="5">
        <v>15154000000000</v>
      </c>
    </row>
    <row r="279" spans="3:9" x14ac:dyDescent="0.35">
      <c r="C279" t="s">
        <v>273</v>
      </c>
      <c r="D279" s="5">
        <v>11841000000000</v>
      </c>
    </row>
    <row r="280" spans="3:9" x14ac:dyDescent="0.35">
      <c r="C280" t="s">
        <v>192</v>
      </c>
      <c r="I280" s="5">
        <v>3313000000000</v>
      </c>
    </row>
    <row r="281" spans="3:9" x14ac:dyDescent="0.35">
      <c r="C281" t="s">
        <v>274</v>
      </c>
      <c r="I281" s="5">
        <v>3313000000000</v>
      </c>
    </row>
    <row r="282" spans="3:9" x14ac:dyDescent="0.35">
      <c r="C282" t="s">
        <v>275</v>
      </c>
      <c r="I282" s="5">
        <v>4556000000000</v>
      </c>
    </row>
    <row r="283" spans="3:9" x14ac:dyDescent="0.35">
      <c r="C283" t="s">
        <v>276</v>
      </c>
      <c r="I283" s="5">
        <v>-2658000000000</v>
      </c>
    </row>
    <row r="284" spans="3:9" x14ac:dyDescent="0.35">
      <c r="C284" t="s">
        <v>277</v>
      </c>
      <c r="I284" s="5">
        <v>-6000000000</v>
      </c>
    </row>
    <row r="285" spans="3:9" x14ac:dyDescent="0.35">
      <c r="C285" t="s">
        <v>279</v>
      </c>
      <c r="I285" s="5">
        <v>4556000000000</v>
      </c>
    </row>
  </sheetData>
  <pageMargins left="0.7" right="0.7" top="0.75" bottom="0.75" header="0.3" footer="0.3"/>
  <ignoredErrors>
    <ignoredError sqref="A1:Q286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29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1532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1533</v>
      </c>
      <c r="D2" s="2" vm="255">
        <f ca="1">IFERROR(_xlfn.STOCKHISTORY("XIDX:" &amp; $C$1, D3, , 0, 0, 1), "Libur")</f>
        <v>62</v>
      </c>
      <c r="H2" s="2" vm="255">
        <f ca="1">IFERROR(INDEX(D2:G2,COUNT(D2:G2)),"")</f>
        <v>62</v>
      </c>
      <c r="I2" s="2" vm="137">
        <f t="shared" ref="I2:O2" ca="1" si="0">IFERROR(_xlfn.STOCKHISTORY("XIDX:" &amp; $C$1, I1, , 0, 0, 1), "Libur")</f>
        <v>61</v>
      </c>
      <c r="J2" s="2" vm="49">
        <f t="shared" ca="1" si="0"/>
        <v>10</v>
      </c>
      <c r="K2" s="2" vm="12">
        <f t="shared" ca="1" si="0"/>
        <v>50</v>
      </c>
      <c r="L2" s="2" vm="354">
        <f t="shared" ca="1" si="0"/>
        <v>85</v>
      </c>
      <c r="M2" s="2" vm="178">
        <f t="shared" ca="1" si="0"/>
        <v>153</v>
      </c>
      <c r="N2" s="2" t="str">
        <f t="shared" ca="1" si="0"/>
        <v>Libur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246142676931</v>
      </c>
      <c r="H4" s="2">
        <f>IFERROR(SUM(D4:G4)*(4/MAX(1,COUNT(D4:G4))),"")</f>
        <v>984570707724</v>
      </c>
      <c r="I4" s="2">
        <f t="shared" ref="I4:O4" si="1">IFERROR(INDEX(I51:I500,MATCH($C$4,$C$51:$C$500,0)),"")</f>
        <v>740937683189</v>
      </c>
      <c r="J4" s="2">
        <f t="shared" si="1"/>
        <v>378126622942</v>
      </c>
      <c r="K4" s="2">
        <f t="shared" si="1"/>
        <v>336684940840</v>
      </c>
      <c r="L4" s="2">
        <f t="shared" si="1"/>
        <v>2457607034533</v>
      </c>
      <c r="M4" s="2">
        <f t="shared" si="1"/>
        <v>3090173578824</v>
      </c>
      <c r="N4" s="2">
        <f t="shared" si="1"/>
        <v>1149283261706</v>
      </c>
      <c r="O4" s="2">
        <f t="shared" si="1"/>
        <v>576716764619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-15575240011</v>
      </c>
      <c r="H5" s="2">
        <f>IFERROR(SUM(D5:G5)*(4/MAX(1,COUNT(D5:G5))),"")</f>
        <v>-62300960044</v>
      </c>
      <c r="I5" s="2">
        <f t="shared" ref="I5:O5" si="2">IFERROR(INDEX(I51:I500,MATCH($C$5,$C$51:$C$500,0)),"")</f>
        <v>-79507139569</v>
      </c>
      <c r="J5" s="2">
        <f t="shared" si="2"/>
        <v>-119260729434</v>
      </c>
      <c r="K5" s="2">
        <f t="shared" si="2"/>
        <v>-219510716810</v>
      </c>
      <c r="L5" s="2">
        <f t="shared" si="2"/>
        <v>-9345532714</v>
      </c>
      <c r="M5" s="2">
        <f t="shared" si="2"/>
        <v>210499591623</v>
      </c>
      <c r="N5" s="2">
        <f t="shared" si="2"/>
        <v>75957390540</v>
      </c>
      <c r="O5" s="2">
        <f t="shared" si="2"/>
        <v>36463012971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762288493650</v>
      </c>
      <c r="H6" s="2">
        <f>IFERROR(INDEX(D6:G6,COUNT(D6:G6)),"")</f>
        <v>762288493650</v>
      </c>
      <c r="I6" s="2">
        <f t="shared" ref="I6:O6" si="3">IFERROR(INDEX(I51:I500,MATCH($C$6,$C$51:$C$500,0)),"")</f>
        <v>777900533788</v>
      </c>
      <c r="J6" s="2">
        <f t="shared" si="3"/>
        <v>857751775808</v>
      </c>
      <c r="K6" s="2">
        <f t="shared" si="3"/>
        <v>977356607695</v>
      </c>
      <c r="L6" s="2">
        <f t="shared" si="3"/>
        <v>1197703827160</v>
      </c>
      <c r="M6" s="2">
        <f t="shared" si="3"/>
        <v>1228711338459</v>
      </c>
      <c r="N6" s="2">
        <f t="shared" si="3"/>
        <v>676940583049</v>
      </c>
      <c r="O6" s="2">
        <f t="shared" si="3"/>
        <v>300502189978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12.94</v>
      </c>
      <c r="H7" s="3">
        <f>IFERROR(INDEX(D7:G7,COUNT(D7:G7)),"")</f>
        <v>12.94</v>
      </c>
      <c r="I7" s="3">
        <f t="shared" ref="I7:O7" si="4">IFERROR(INDEX(I51:I500,MATCH($C$7,$C$51:$C$500,0))/1000000000,"")</f>
        <v>12.94</v>
      </c>
      <c r="J7" s="3">
        <f t="shared" si="4"/>
        <v>12.94</v>
      </c>
      <c r="K7" s="3">
        <f t="shared" si="4"/>
        <v>12.94</v>
      </c>
      <c r="L7" s="3">
        <f t="shared" si="4"/>
        <v>12.94</v>
      </c>
      <c r="M7" s="3">
        <f t="shared" si="4"/>
        <v>12.94</v>
      </c>
      <c r="N7" s="3">
        <f t="shared" si="4"/>
        <v>11</v>
      </c>
      <c r="O7" s="3">
        <f t="shared" si="4"/>
        <v>0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O8" si="5">IFERROR(INDEX(I51:I500,MATCH($C$8,$C$51:$C$500,0)),"")</f>
        <v>-2000000000</v>
      </c>
      <c r="J8" s="2">
        <f t="shared" si="5"/>
        <v>-13000000000</v>
      </c>
      <c r="K8" s="2">
        <f t="shared" si="5"/>
        <v>-16000000000</v>
      </c>
      <c r="L8" s="2">
        <f t="shared" si="5"/>
        <v>-405000000000</v>
      </c>
      <c r="M8" s="2">
        <f t="shared" si="5"/>
        <v>-538000000000</v>
      </c>
      <c r="N8" s="2">
        <f t="shared" si="5"/>
        <v>-335000000000</v>
      </c>
      <c r="O8" s="2">
        <f t="shared" si="5"/>
        <v>-354000000000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-0.1</v>
      </c>
      <c r="H9" s="3">
        <f>IFERROR(INDEX(D9:G9,COUNT(D9:G9)),"")</f>
        <v>-0.1</v>
      </c>
      <c r="I9" s="3">
        <f t="shared" ref="I9:O9" si="6">IFERROR(INDEX(I51:I500,MATCH($C$9,$C$51:$C$500,0)),"")</f>
        <v>-0.12</v>
      </c>
      <c r="J9" s="3">
        <f t="shared" si="6"/>
        <v>-1.02</v>
      </c>
      <c r="K9" s="3">
        <f t="shared" si="6"/>
        <v>-1.22</v>
      </c>
      <c r="L9" s="3">
        <f t="shared" si="6"/>
        <v>-31.3</v>
      </c>
      <c r="M9" s="3">
        <f t="shared" si="6"/>
        <v>-41.61</v>
      </c>
      <c r="N9" s="3">
        <f t="shared" si="6"/>
        <v>-30.48</v>
      </c>
      <c r="O9" s="3">
        <f t="shared" si="6"/>
        <v>-1414639</v>
      </c>
    </row>
    <row r="10" spans="1:15" x14ac:dyDescent="0.35">
      <c r="C10" t="s">
        <v>17</v>
      </c>
      <c r="D10" s="3">
        <f ca="1">IFERROR(IF(D9=0,"",D2/D9),"")</f>
        <v>-620</v>
      </c>
      <c r="I10" s="3">
        <f t="shared" ref="I10:O10" ca="1" si="7">IFERROR(IF(I9=0,"",I2/I9),"")</f>
        <v>-508.33333333333337</v>
      </c>
      <c r="J10" s="3">
        <f t="shared" ca="1" si="7"/>
        <v>-9.8039215686274517</v>
      </c>
      <c r="K10" s="3">
        <f t="shared" ca="1" si="7"/>
        <v>-40.983606557377051</v>
      </c>
      <c r="L10" s="3">
        <f t="shared" ca="1" si="7"/>
        <v>-2.7156549520766773</v>
      </c>
      <c r="M10" s="3">
        <f t="shared" ca="1" si="7"/>
        <v>-3.6770007209805335</v>
      </c>
      <c r="N10" s="3" t="str">
        <f t="shared" ca="1" si="7"/>
        <v/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2089213054</v>
      </c>
      <c r="H11" s="2">
        <f>IFERROR(INDEX(D11:G11,COUNT(D11:G11)),"")</f>
        <v>2089213054</v>
      </c>
      <c r="I11" s="2">
        <f t="shared" ref="I11:O11" si="8">IFERROR(INDEX(I51:I500,MATCH($C$11,$C$51:$C$500,0)),"")</f>
        <v>1747845345</v>
      </c>
      <c r="J11" s="2">
        <f t="shared" si="8"/>
        <v>1178269434</v>
      </c>
      <c r="K11" s="2">
        <f t="shared" si="8"/>
        <v>1625492983</v>
      </c>
      <c r="L11" s="2">
        <f t="shared" si="8"/>
        <v>4351004196</v>
      </c>
      <c r="M11" s="2">
        <f t="shared" si="8"/>
        <v>76540274889</v>
      </c>
      <c r="N11" s="2">
        <f t="shared" si="8"/>
        <v>19073892277</v>
      </c>
      <c r="O11" s="2">
        <f t="shared" si="8"/>
        <v>3187347157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1147000000000</v>
      </c>
      <c r="H12" s="2">
        <f>IFERROR(INDEX(D12:G12,COUNT(D12:G12)),"")</f>
        <v>1147000000000</v>
      </c>
      <c r="I12" s="2">
        <f t="shared" ref="I12:O12" si="9">IFERROR(INDEX(I51:I500,MATCH($C$12,$C$51:$C$500,0)),"")</f>
        <v>1148000000000</v>
      </c>
      <c r="J12" s="2">
        <f t="shared" si="9"/>
        <v>1150000000000</v>
      </c>
      <c r="K12" s="2">
        <f t="shared" si="9"/>
        <v>1148000000000</v>
      </c>
      <c r="L12" s="2">
        <f t="shared" si="9"/>
        <v>1151000000000</v>
      </c>
      <c r="M12" s="2">
        <f t="shared" si="9"/>
        <v>628000000000</v>
      </c>
      <c r="N12" s="2">
        <f t="shared" si="9"/>
        <v>270000000000</v>
      </c>
      <c r="O12" s="2">
        <f t="shared" si="9"/>
        <v>269000000000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1150000000000</v>
      </c>
      <c r="H13" s="2">
        <f>IFERROR(INDEX(D13:G13,COUNT(D13:G13)),"")</f>
        <v>1150000000000</v>
      </c>
      <c r="I13" s="2">
        <f t="shared" ref="I13:O13" si="10">IFERROR(INDEX(I51:I500,MATCH($C$13,$C$51:$C$500,0)),"")</f>
        <v>1150000000000</v>
      </c>
      <c r="J13" s="2">
        <f t="shared" si="10"/>
        <v>1151000000000</v>
      </c>
      <c r="K13" s="2">
        <f t="shared" si="10"/>
        <v>1149000000000</v>
      </c>
      <c r="L13" s="2">
        <f t="shared" si="10"/>
        <v>1155000000000</v>
      </c>
      <c r="M13" s="2">
        <f t="shared" si="10"/>
        <v>705000000000</v>
      </c>
      <c r="N13" s="2">
        <f t="shared" si="10"/>
        <v>289000000000</v>
      </c>
      <c r="O13" s="2">
        <f t="shared" si="10"/>
        <v>272000000000</v>
      </c>
    </row>
    <row r="14" spans="1:15" x14ac:dyDescent="0.35">
      <c r="C14" t="s">
        <v>26</v>
      </c>
      <c r="D14" s="2">
        <f>IFERROR(INDEX(D51:D500,MATCH($C$14,$C$51:$C$500,0)),"")</f>
        <v>-6949983550</v>
      </c>
      <c r="H14" s="2">
        <f>IFERROR(SUM(D14:G14)*(4/MAX(1,COUNT(D14:G14))),"")</f>
        <v>-27799934200</v>
      </c>
      <c r="I14" s="2">
        <f t="shared" ref="I14:O14" si="11">IFERROR(INDEX(I51:I500,MATCH($C$14,$C$51:$C$500,0)),"")</f>
        <v>-38616305230</v>
      </c>
      <c r="J14" s="2">
        <f t="shared" si="11"/>
        <v>-59168320039</v>
      </c>
      <c r="K14" s="2">
        <f t="shared" si="11"/>
        <v>-61471310998</v>
      </c>
      <c r="L14" s="2">
        <f t="shared" si="11"/>
        <v>-80672669177</v>
      </c>
      <c r="M14" s="2">
        <f t="shared" si="11"/>
        <v>-53498277364</v>
      </c>
      <c r="N14" s="2">
        <f t="shared" si="11"/>
        <v>-12629046453</v>
      </c>
      <c r="O14" s="2">
        <f t="shared" si="11"/>
        <v>-1690015292</v>
      </c>
    </row>
    <row r="15" spans="1:1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298449784</v>
      </c>
      <c r="J15" s="2">
        <f t="shared" si="12"/>
        <v>33227677173</v>
      </c>
      <c r="K15" s="2">
        <f t="shared" si="12"/>
        <v>-52449929</v>
      </c>
      <c r="L15" s="2">
        <f t="shared" si="12"/>
        <v>2268310090</v>
      </c>
      <c r="M15" s="2">
        <f t="shared" si="12"/>
        <v>-59411685802</v>
      </c>
      <c r="N15" s="2">
        <f t="shared" si="12"/>
        <v>-21157206705</v>
      </c>
      <c r="O15" s="2">
        <f t="shared" si="12"/>
        <v>-12216725345</v>
      </c>
    </row>
    <row r="16" spans="1:15" x14ac:dyDescent="0.35">
      <c r="C16" t="s">
        <v>28</v>
      </c>
      <c r="D16" s="2">
        <f>IFERROR(INDEX(D51:D500,MATCH($C$16,$C$51:$C$500,0)),"")</f>
        <v>-15612040136</v>
      </c>
      <c r="H16" s="2">
        <f>IFERROR(SUM(D16:G16)*(4/MAX(1,COUNT(D16:G16))),"")</f>
        <v>-62448160544</v>
      </c>
      <c r="I16" s="2">
        <f t="shared" ref="I16:O16" si="13">IFERROR(INDEX(I51:I500,MATCH($C$16,$C$51:$C$500,0)),"")</f>
        <v>-83599223761</v>
      </c>
      <c r="J16" s="2">
        <f t="shared" si="13"/>
        <v>-154102133405</v>
      </c>
      <c r="K16" s="2">
        <f t="shared" si="13"/>
        <v>-220616811373</v>
      </c>
      <c r="L16" s="2">
        <f t="shared" si="13"/>
        <v>-11899864797</v>
      </c>
      <c r="M16" s="2">
        <f t="shared" si="13"/>
        <v>268893822414</v>
      </c>
      <c r="N16" s="2">
        <f t="shared" si="13"/>
        <v>94607302040</v>
      </c>
      <c r="O16" s="2">
        <f t="shared" si="13"/>
        <v>48823765330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802280000000</v>
      </c>
      <c r="H20" s="2">
        <f t="shared" ref="H20:O20" ca="1" si="14">IFERROR(H21*H2,"")</f>
        <v>802280000000</v>
      </c>
      <c r="I20" s="2">
        <f t="shared" ca="1" si="14"/>
        <v>789340000000</v>
      </c>
      <c r="J20" s="2">
        <f t="shared" ca="1" si="14"/>
        <v>129400000000</v>
      </c>
      <c r="K20" s="2">
        <f t="shared" ca="1" si="14"/>
        <v>647000000000</v>
      </c>
      <c r="L20" s="2">
        <f t="shared" ca="1" si="14"/>
        <v>1099900000000</v>
      </c>
      <c r="M20" s="2">
        <f t="shared" ca="1" si="14"/>
        <v>1979820000000</v>
      </c>
      <c r="N20" s="2" t="str">
        <f t="shared" ca="1" si="14"/>
        <v/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12940000000</v>
      </c>
      <c r="H21" s="2">
        <f>IFERROR(INDEX(D21:G21,COUNT(D21:G21)),"")</f>
        <v>12940000000</v>
      </c>
      <c r="I21" s="2">
        <f t="shared" ref="I21:O21" si="15">IFERROR(INDEX(I51:I500,MATCH($C$7,$C$51:$C$500,0)),"")</f>
        <v>12940000000</v>
      </c>
      <c r="J21" s="2">
        <f t="shared" si="15"/>
        <v>12940000000</v>
      </c>
      <c r="K21" s="2">
        <f t="shared" si="15"/>
        <v>12940000000</v>
      </c>
      <c r="L21" s="2">
        <f t="shared" si="15"/>
        <v>12940000000</v>
      </c>
      <c r="M21" s="2">
        <f t="shared" si="15"/>
        <v>12940000000</v>
      </c>
      <c r="N21" s="2">
        <f t="shared" si="15"/>
        <v>11000000000</v>
      </c>
      <c r="O21" s="2">
        <f t="shared" si="15"/>
        <v>0</v>
      </c>
    </row>
    <row r="23" spans="1:15" x14ac:dyDescent="0.35">
      <c r="B23" t="s">
        <v>43</v>
      </c>
      <c r="C23" t="s">
        <v>44</v>
      </c>
      <c r="D23" s="3">
        <f>IFERROR(D5/D6*100,"")</f>
        <v>-2.0432211873515795</v>
      </c>
      <c r="H23" s="3">
        <f t="shared" ref="H23:O23" si="16">IFERROR(H5/H6*100,"")</f>
        <v>-8.1728847494063182</v>
      </c>
      <c r="I23" s="3">
        <f t="shared" si="16"/>
        <v>-10.220733386290226</v>
      </c>
      <c r="J23" s="3">
        <f t="shared" si="16"/>
        <v>-13.903874383898149</v>
      </c>
      <c r="K23" s="3">
        <f t="shared" si="16"/>
        <v>-22.459633984333983</v>
      </c>
      <c r="L23" s="3">
        <f t="shared" si="16"/>
        <v>-0.7802874552183876</v>
      </c>
      <c r="M23" s="3">
        <f t="shared" si="16"/>
        <v>17.131736725649496</v>
      </c>
      <c r="N23" s="3">
        <f t="shared" si="16"/>
        <v>11.220687966125658</v>
      </c>
      <c r="O23" s="3">
        <f t="shared" si="16"/>
        <v>12.134025703329977</v>
      </c>
    </row>
    <row r="24" spans="1:15" x14ac:dyDescent="0.35">
      <c r="C24" t="s">
        <v>45</v>
      </c>
      <c r="D24" s="4">
        <f>IFERROR(_xlfn.RRI(5,I23,D23),"")</f>
        <v>-0.27528597718668357</v>
      </c>
      <c r="H24" s="4" t="str">
        <f t="shared" ref="H24:O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-1.2</v>
      </c>
      <c r="H25" s="3">
        <f>IFERROR(INDEX(D25:G25,COUNT(D25:G25)),"")</f>
        <v>-1.2</v>
      </c>
      <c r="I25" s="3">
        <f t="shared" ref="I25:O25" si="18">IFERROR(INDEX(I51:I500,MATCH($C$25,$C$51:$C$500,0)),"")</f>
        <v>-6.42</v>
      </c>
      <c r="J25" s="3">
        <f t="shared" si="18"/>
        <v>-9.31</v>
      </c>
      <c r="K25" s="3">
        <f t="shared" si="18"/>
        <v>-17</v>
      </c>
      <c r="L25" s="3">
        <f t="shared" si="18"/>
        <v>-0.69</v>
      </c>
      <c r="M25" s="3">
        <f t="shared" si="18"/>
        <v>16.170000000000002</v>
      </c>
      <c r="N25" s="3">
        <f t="shared" si="18"/>
        <v>6.63</v>
      </c>
      <c r="O25" s="3">
        <f t="shared" si="18"/>
        <v>144638.03</v>
      </c>
    </row>
    <row r="26" spans="1:15" x14ac:dyDescent="0.35">
      <c r="C26" t="s">
        <v>48</v>
      </c>
      <c r="D26" s="4">
        <f>IFERROR(_xlfn.RRI(5,I25,D25),"")</f>
        <v>-0.2849618007434479</v>
      </c>
      <c r="H26" s="4" t="str">
        <f t="shared" ref="H26:O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19.021845203323029</v>
      </c>
      <c r="H27" s="3">
        <f t="shared" ref="H27:O27" si="20">IFERROR(H4/H21,"")</f>
        <v>76.087380813292114</v>
      </c>
      <c r="I27" s="3">
        <f t="shared" si="20"/>
        <v>57.259480926506953</v>
      </c>
      <c r="J27" s="3">
        <f t="shared" si="20"/>
        <v>29.221531912055642</v>
      </c>
      <c r="K27" s="3">
        <f t="shared" si="20"/>
        <v>26.018928967542504</v>
      </c>
      <c r="L27" s="3">
        <f t="shared" si="20"/>
        <v>189.92326387426584</v>
      </c>
      <c r="M27" s="3">
        <f t="shared" si="20"/>
        <v>238.80784998639876</v>
      </c>
      <c r="N27" s="3">
        <f t="shared" si="20"/>
        <v>104.48029651872727</v>
      </c>
      <c r="O27" s="3" t="str">
        <f t="shared" si="20"/>
        <v/>
      </c>
    </row>
    <row r="28" spans="1:15" x14ac:dyDescent="0.35">
      <c r="C28" t="s">
        <v>50</v>
      </c>
      <c r="D28" s="4">
        <f>IFERROR(_xlfn.RRI(5,I27,D27),"")</f>
        <v>-0.1978029745423393</v>
      </c>
      <c r="H28" s="4">
        <f t="shared" ref="H28:O28" si="21">IFERROR(_xlfn.RRI(5,M27,H27),"")</f>
        <v>-0.20447687769603251</v>
      </c>
      <c r="I28" s="4">
        <f t="shared" si="21"/>
        <v>-0.11332880064062689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-0.81308411214953269</v>
      </c>
      <c r="I29" s="4">
        <f t="shared" si="22"/>
        <v>-0.31041890440386688</v>
      </c>
      <c r="J29" s="4">
        <f t="shared" si="22"/>
        <v>-0.45235294117647057</v>
      </c>
      <c r="K29" s="4">
        <f t="shared" si="22"/>
        <v>23.637681159420289</v>
      </c>
      <c r="L29" s="4">
        <f t="shared" si="22"/>
        <v>-1.0426716141001855</v>
      </c>
      <c r="M29" s="4">
        <f t="shared" si="22"/>
        <v>1.4389140271493217</v>
      </c>
      <c r="N29" s="4">
        <f t="shared" si="22"/>
        <v>-0.99995416143319982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0.32881715974601544</v>
      </c>
      <c r="I30" s="4">
        <f t="shared" si="23"/>
        <v>0.95949620638759081</v>
      </c>
      <c r="J30" s="4">
        <f t="shared" si="23"/>
        <v>0.12308742410220837</v>
      </c>
      <c r="K30" s="4">
        <f t="shared" si="23"/>
        <v>-0.86300293899346781</v>
      </c>
      <c r="L30" s="4">
        <f t="shared" si="23"/>
        <v>-0.20470259296299151</v>
      </c>
      <c r="M30" s="4">
        <f t="shared" si="23"/>
        <v>1.2856735474864807</v>
      </c>
      <c r="N30" s="4" t="str">
        <f t="shared" si="23"/>
        <v/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58.64</v>
      </c>
      <c r="H32" s="3">
        <f>IFERROR(INDEX(D32:G32,COUNT(D32:G32)),"")</f>
        <v>58.64</v>
      </c>
      <c r="I32" s="3">
        <f t="shared" ref="I32:O32" si="24">IFERROR(INDEX(I51:I500,MATCH($C$32,$C$51:$C$500,0)),"")</f>
        <v>59.84</v>
      </c>
      <c r="J32" s="3">
        <f t="shared" si="24"/>
        <v>65.989999999999995</v>
      </c>
      <c r="K32" s="3">
        <f t="shared" si="24"/>
        <v>75.209999999999994</v>
      </c>
      <c r="L32" s="3">
        <f t="shared" si="24"/>
        <v>92.19</v>
      </c>
      <c r="M32" s="3">
        <f t="shared" si="24"/>
        <v>94.53</v>
      </c>
      <c r="N32" s="3">
        <f t="shared" si="24"/>
        <v>61.07</v>
      </c>
      <c r="O32" s="3">
        <f t="shared" si="24"/>
        <v>1183246.17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1.04</v>
      </c>
      <c r="H33" s="3">
        <f>IFERROR(INDEX(D33:G33,COUNT(D33:G33)),"")</f>
        <v>1.04</v>
      </c>
      <c r="I33" s="3">
        <f t="shared" ref="I33:O33" si="25">IFERROR(INDEX(I51:I500,MATCH($C$33,$C$51:$C$500,0)),"")</f>
        <v>1.02</v>
      </c>
      <c r="J33" s="3">
        <f t="shared" si="25"/>
        <v>0.15</v>
      </c>
      <c r="K33" s="3">
        <f t="shared" si="25"/>
        <v>0.66</v>
      </c>
      <c r="L33" s="3">
        <f t="shared" si="25"/>
        <v>0.92</v>
      </c>
      <c r="M33" s="3">
        <f t="shared" si="25"/>
        <v>1.62</v>
      </c>
      <c r="N33" s="3">
        <f t="shared" si="25"/>
        <v>0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-50.83</v>
      </c>
      <c r="H34" s="3">
        <f>IFERROR(INDEX(D34:G34,COUNT(D34:G34)),"")</f>
        <v>-50.83</v>
      </c>
      <c r="I34" s="3">
        <f t="shared" ref="I34:O34" si="26">IFERROR(INDEX(I51:I500,MATCH($C$34,$C$51:$C$500,0)),"")</f>
        <v>-9.5</v>
      </c>
      <c r="J34" s="3">
        <f t="shared" si="26"/>
        <v>-1.07</v>
      </c>
      <c r="K34" s="3">
        <f t="shared" si="26"/>
        <v>-2.94</v>
      </c>
      <c r="L34" s="3">
        <f t="shared" si="26"/>
        <v>-123.19</v>
      </c>
      <c r="M34" s="3">
        <f t="shared" si="26"/>
        <v>9.4600000000000009</v>
      </c>
      <c r="N34" s="3">
        <f t="shared" si="26"/>
        <v>0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3.21</v>
      </c>
      <c r="H35" s="3">
        <f>IFERROR(INDEX(D35:G35,COUNT(D35:G35)),"")</f>
        <v>3.21</v>
      </c>
      <c r="I35" s="3">
        <f t="shared" ref="I35:O35" si="27">IFERROR(INDEX(I51:I500,MATCH($C$35,$C$51:$C$500,0)),"")</f>
        <v>1.07</v>
      </c>
      <c r="J35" s="3">
        <f t="shared" si="27"/>
        <v>0.34</v>
      </c>
      <c r="K35" s="3">
        <f t="shared" si="27"/>
        <v>1.92</v>
      </c>
      <c r="L35" s="3">
        <f t="shared" si="27"/>
        <v>0.45</v>
      </c>
      <c r="M35" s="3">
        <f t="shared" si="27"/>
        <v>0.64</v>
      </c>
      <c r="N35" s="3">
        <f t="shared" si="27"/>
        <v>0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0.1002</v>
      </c>
      <c r="N36" s="4">
        <f t="shared" si="28"/>
        <v>0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1.62</v>
      </c>
      <c r="N37" s="3">
        <f t="shared" si="29"/>
        <v>0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246142676931</v>
      </c>
      <c r="E51" s="5">
        <v>235235118552</v>
      </c>
      <c r="F51" s="5">
        <v>204337508649</v>
      </c>
      <c r="G51" s="5">
        <v>161089140705</v>
      </c>
      <c r="I51" s="5">
        <v>740937683189</v>
      </c>
      <c r="J51" s="5">
        <v>378126622942</v>
      </c>
      <c r="K51" s="5">
        <v>336684940840</v>
      </c>
      <c r="L51" s="5">
        <v>2457607034533</v>
      </c>
      <c r="M51" s="5">
        <v>3090173578824</v>
      </c>
      <c r="N51" s="5">
        <v>1149283261706</v>
      </c>
      <c r="O51" s="5">
        <v>576716764619</v>
      </c>
    </row>
    <row r="52" spans="2:15" x14ac:dyDescent="0.35">
      <c r="C52" t="s">
        <v>75</v>
      </c>
      <c r="D52" s="5">
        <v>-245625419991</v>
      </c>
      <c r="E52" s="5">
        <v>-224704597429</v>
      </c>
      <c r="F52" s="5">
        <v>-212237617677</v>
      </c>
      <c r="G52" s="5">
        <v>-167558337179</v>
      </c>
      <c r="I52" s="5">
        <v>-753785943532</v>
      </c>
      <c r="J52" s="5">
        <v>-432905978346</v>
      </c>
      <c r="K52" s="5">
        <v>-437240654500</v>
      </c>
      <c r="L52" s="5">
        <v>-2270597239417</v>
      </c>
      <c r="M52" s="5">
        <v>-2665321889478</v>
      </c>
      <c r="N52" s="5">
        <v>-988594990786</v>
      </c>
      <c r="O52" s="5">
        <v>-499831400902</v>
      </c>
    </row>
    <row r="53" spans="2:15" x14ac:dyDescent="0.35">
      <c r="C53" t="s">
        <v>76</v>
      </c>
      <c r="D53" s="5">
        <v>517256940</v>
      </c>
      <c r="E53" s="5">
        <v>10530521123</v>
      </c>
      <c r="F53" s="5">
        <v>-7900109028</v>
      </c>
      <c r="G53" s="5">
        <v>-6469196474</v>
      </c>
      <c r="I53" s="5">
        <v>-12848260343</v>
      </c>
      <c r="J53" s="5">
        <v>-54779355404</v>
      </c>
      <c r="K53" s="5">
        <v>-100555713660</v>
      </c>
      <c r="L53" s="5">
        <v>187009795116</v>
      </c>
      <c r="M53" s="5">
        <v>424851689346</v>
      </c>
      <c r="N53" s="5">
        <v>160688270920</v>
      </c>
      <c r="O53" s="5">
        <v>76885363717</v>
      </c>
    </row>
    <row r="54" spans="2:15" x14ac:dyDescent="0.35">
      <c r="C54" t="s">
        <v>77</v>
      </c>
      <c r="D54" s="5">
        <v>-9185548604</v>
      </c>
      <c r="E54" s="5">
        <v>-17208767927</v>
      </c>
      <c r="F54" s="5">
        <v>-5446606530</v>
      </c>
      <c r="G54" s="5">
        <v>-5327239210</v>
      </c>
      <c r="I54" s="5">
        <v>-32154394181</v>
      </c>
      <c r="J54" s="5">
        <v>-40168814895</v>
      </c>
      <c r="K54" s="5">
        <v>-58617088747</v>
      </c>
      <c r="L54" s="5">
        <v>-118363507925</v>
      </c>
      <c r="M54" s="5">
        <v>-103680406077</v>
      </c>
      <c r="N54" s="5">
        <v>-53659578981</v>
      </c>
      <c r="O54" s="5">
        <v>-26631953560</v>
      </c>
    </row>
    <row r="55" spans="2:15" x14ac:dyDescent="0.35">
      <c r="C55" t="s">
        <v>79</v>
      </c>
      <c r="D55" s="5">
        <v>-9829118273</v>
      </c>
      <c r="E55" s="5">
        <v>-7786486438</v>
      </c>
      <c r="F55" s="5">
        <v>-6160840233</v>
      </c>
      <c r="G55" s="5">
        <v>-4335100541</v>
      </c>
      <c r="I55" s="5">
        <v>-23165625018</v>
      </c>
      <c r="J55" s="5">
        <v>-25708572748</v>
      </c>
      <c r="K55" s="5">
        <v>-52565267011</v>
      </c>
      <c r="L55" s="5">
        <v>-97363034298</v>
      </c>
      <c r="M55" s="5">
        <v>-93538140525</v>
      </c>
      <c r="N55" s="5">
        <v>-50826259986</v>
      </c>
      <c r="O55" s="5">
        <v>-26629839774</v>
      </c>
    </row>
    <row r="56" spans="2:15" x14ac:dyDescent="0.35">
      <c r="C56" t="s">
        <v>80</v>
      </c>
      <c r="D56" s="5">
        <v>-36800125</v>
      </c>
      <c r="E56" s="5">
        <v>-122766485</v>
      </c>
      <c r="F56" s="5">
        <v>-73778656</v>
      </c>
      <c r="G56" s="5">
        <v>-73778656</v>
      </c>
      <c r="I56" s="5">
        <v>-344102453</v>
      </c>
      <c r="J56" s="5">
        <v>-344102453</v>
      </c>
      <c r="K56" s="5">
        <v>-661796770</v>
      </c>
      <c r="L56" s="5">
        <v>-673689653</v>
      </c>
      <c r="M56" s="5">
        <v>224160362</v>
      </c>
      <c r="N56" s="5">
        <v>481002531</v>
      </c>
      <c r="O56" s="5">
        <v>447533564</v>
      </c>
    </row>
    <row r="57" spans="2:15" x14ac:dyDescent="0.35">
      <c r="C57" t="s">
        <v>81</v>
      </c>
      <c r="D57" s="5">
        <v>-8668291664</v>
      </c>
      <c r="E57" s="5">
        <v>-6678246804</v>
      </c>
      <c r="F57" s="5">
        <v>-13346715558</v>
      </c>
      <c r="G57" s="5">
        <v>-11796435684</v>
      </c>
      <c r="I57" s="5">
        <v>-45002654524</v>
      </c>
      <c r="J57" s="5">
        <v>-94948170299</v>
      </c>
      <c r="K57" s="5">
        <v>-159172802407</v>
      </c>
      <c r="L57" s="5">
        <v>68646287191</v>
      </c>
      <c r="M57" s="5">
        <v>321171283269</v>
      </c>
      <c r="N57" s="5">
        <v>107028691939</v>
      </c>
      <c r="O57" s="5">
        <v>50253410157</v>
      </c>
    </row>
    <row r="58" spans="2:15" x14ac:dyDescent="0.35">
      <c r="C58" t="s">
        <v>82</v>
      </c>
      <c r="D58" s="5">
        <v>-6943748472</v>
      </c>
      <c r="E58" s="5">
        <v>-7347597564</v>
      </c>
      <c r="F58" s="5">
        <v>-8065561687</v>
      </c>
      <c r="G58" s="5">
        <v>-9073084169</v>
      </c>
      <c r="I58" s="5">
        <v>-38596569237</v>
      </c>
      <c r="J58" s="5">
        <v>-59153963106</v>
      </c>
      <c r="K58" s="5">
        <v>-61444008966</v>
      </c>
      <c r="L58" s="5">
        <v>-80546151988</v>
      </c>
      <c r="M58" s="5">
        <v>-52277460855</v>
      </c>
      <c r="N58" s="5">
        <v>-12421389899</v>
      </c>
      <c r="O58" s="5">
        <v>-1429644827</v>
      </c>
    </row>
    <row r="59" spans="2:15" x14ac:dyDescent="0.35">
      <c r="C59" t="s">
        <v>83</v>
      </c>
      <c r="D59" s="5">
        <v>6235078</v>
      </c>
      <c r="E59" s="5">
        <v>6017709</v>
      </c>
      <c r="F59" s="5">
        <v>6625006</v>
      </c>
      <c r="G59" s="5">
        <v>3504744</v>
      </c>
      <c r="I59" s="5">
        <v>19735993</v>
      </c>
      <c r="J59" s="5">
        <v>14356933</v>
      </c>
      <c r="K59" s="5">
        <v>27302032</v>
      </c>
      <c r="L59" s="5">
        <v>126517189</v>
      </c>
      <c r="M59" s="5">
        <v>1220816509</v>
      </c>
      <c r="N59" s="5">
        <v>207656554</v>
      </c>
      <c r="O59" s="5">
        <v>260370465</v>
      </c>
    </row>
    <row r="60" spans="2:15" x14ac:dyDescent="0.35">
      <c r="C60" t="s">
        <v>26</v>
      </c>
      <c r="D60" s="5">
        <v>-6949983550</v>
      </c>
      <c r="E60" s="5">
        <v>-7353615273</v>
      </c>
      <c r="F60" s="5">
        <v>-8072186693</v>
      </c>
      <c r="G60" s="5">
        <v>-9076588913</v>
      </c>
      <c r="I60" s="5">
        <v>-38616305230</v>
      </c>
      <c r="J60" s="5">
        <v>-59168320039</v>
      </c>
      <c r="K60" s="5">
        <v>-61471310998</v>
      </c>
      <c r="L60" s="5">
        <v>-80672669177</v>
      </c>
      <c r="M60" s="5">
        <v>-53498277364</v>
      </c>
      <c r="N60" s="5">
        <v>-12629046453</v>
      </c>
      <c r="O60" s="5">
        <v>-1690015292</v>
      </c>
    </row>
    <row r="61" spans="2:15" x14ac:dyDescent="0.35">
      <c r="C61" t="s">
        <v>84</v>
      </c>
      <c r="D61" s="5">
        <v>-6943748472</v>
      </c>
      <c r="E61" s="5">
        <v>-7347597564</v>
      </c>
      <c r="F61" s="5">
        <v>-8065561687</v>
      </c>
      <c r="G61" s="5">
        <v>-9073084169</v>
      </c>
      <c r="I61" s="5">
        <v>-38596569237</v>
      </c>
      <c r="J61" s="5">
        <v>-59153963106</v>
      </c>
      <c r="K61" s="5">
        <v>-61444008966</v>
      </c>
      <c r="L61" s="5">
        <v>-80546151988</v>
      </c>
      <c r="M61" s="5">
        <v>-52277460855</v>
      </c>
      <c r="N61" s="5">
        <v>-12421389899</v>
      </c>
      <c r="O61" s="5">
        <v>-1429644827</v>
      </c>
    </row>
    <row r="62" spans="2:15" x14ac:dyDescent="0.35">
      <c r="C62" t="s">
        <v>28</v>
      </c>
      <c r="D62" s="5">
        <v>-15612040136</v>
      </c>
      <c r="E62" s="5">
        <v>-14025844368</v>
      </c>
      <c r="F62" s="5">
        <v>-21412277245</v>
      </c>
      <c r="G62" s="5">
        <v>-20869519853</v>
      </c>
      <c r="I62" s="5">
        <v>-83599223761</v>
      </c>
      <c r="J62" s="5">
        <v>-154102133405</v>
      </c>
      <c r="K62" s="5">
        <v>-220616811373</v>
      </c>
      <c r="L62" s="5">
        <v>-11899864797</v>
      </c>
      <c r="M62" s="5">
        <v>268893822414</v>
      </c>
      <c r="N62" s="5">
        <v>94607302040</v>
      </c>
      <c r="O62" s="5">
        <v>48823765330</v>
      </c>
    </row>
    <row r="63" spans="2:15" x14ac:dyDescent="0.35">
      <c r="C63" t="s">
        <v>27</v>
      </c>
      <c r="E63" s="5">
        <v>298449784</v>
      </c>
      <c r="I63" s="5">
        <v>298449784</v>
      </c>
      <c r="J63" s="5">
        <v>33227677173</v>
      </c>
      <c r="K63" s="5">
        <v>-52449929</v>
      </c>
      <c r="L63" s="5">
        <v>2268310090</v>
      </c>
      <c r="M63" s="5">
        <v>-59411685802</v>
      </c>
      <c r="N63" s="5">
        <v>-21157206705</v>
      </c>
      <c r="O63" s="5">
        <v>-12216725345</v>
      </c>
    </row>
    <row r="64" spans="2:15" x14ac:dyDescent="0.35">
      <c r="C64" t="s">
        <v>85</v>
      </c>
      <c r="K64" s="5">
        <v>-141427193</v>
      </c>
      <c r="L64" s="5">
        <v>-1447473280</v>
      </c>
      <c r="M64" s="5">
        <v>-59916871080</v>
      </c>
      <c r="N64" s="5">
        <v>-21196989880</v>
      </c>
      <c r="O64" s="5">
        <v>-12329689500</v>
      </c>
    </row>
    <row r="65" spans="2:15" x14ac:dyDescent="0.35">
      <c r="C65" t="s">
        <v>86</v>
      </c>
      <c r="E65" s="5">
        <v>298449784</v>
      </c>
      <c r="I65" s="5">
        <v>298449784</v>
      </c>
      <c r="J65" s="5">
        <v>33227677173</v>
      </c>
      <c r="K65" s="5">
        <v>88977264</v>
      </c>
      <c r="L65" s="5">
        <v>3715783370</v>
      </c>
      <c r="M65" s="5">
        <v>505185278</v>
      </c>
      <c r="N65" s="5">
        <v>39783175</v>
      </c>
      <c r="O65" s="5">
        <v>112964155</v>
      </c>
    </row>
    <row r="66" spans="2:15" x14ac:dyDescent="0.35">
      <c r="C66" t="s">
        <v>88</v>
      </c>
      <c r="E66" s="5">
        <v>298449784</v>
      </c>
      <c r="I66" s="5">
        <v>298449784</v>
      </c>
      <c r="J66" s="5">
        <v>33227677173</v>
      </c>
      <c r="K66" s="5">
        <v>-52449929</v>
      </c>
      <c r="L66" s="5">
        <v>2268310090</v>
      </c>
      <c r="M66" s="5">
        <v>-59411685802</v>
      </c>
      <c r="N66" s="5">
        <v>-21157206705</v>
      </c>
      <c r="O66" s="5">
        <v>-12216725345</v>
      </c>
    </row>
    <row r="67" spans="2:15" x14ac:dyDescent="0.35">
      <c r="C67" t="s">
        <v>91</v>
      </c>
      <c r="D67" s="5">
        <v>-15612040136</v>
      </c>
      <c r="E67" s="5">
        <v>-13727394584</v>
      </c>
      <c r="F67" s="5">
        <v>-21412277245</v>
      </c>
      <c r="G67" s="5">
        <v>-20869519853</v>
      </c>
      <c r="I67" s="5">
        <v>-83300773977</v>
      </c>
      <c r="J67" s="5">
        <v>-120874456232</v>
      </c>
      <c r="K67" s="5">
        <v>-220669261302</v>
      </c>
      <c r="L67" s="5">
        <v>-9631554707</v>
      </c>
      <c r="M67" s="5">
        <v>209482136612</v>
      </c>
      <c r="N67" s="5">
        <v>73450095335</v>
      </c>
      <c r="O67" s="5">
        <v>36607039985</v>
      </c>
    </row>
    <row r="68" spans="2:15" x14ac:dyDescent="0.35">
      <c r="C68" t="s">
        <v>92</v>
      </c>
      <c r="E68" s="5">
        <v>3449531955</v>
      </c>
      <c r="I68" s="5">
        <v>3449531955</v>
      </c>
      <c r="J68" s="5">
        <v>1269624345</v>
      </c>
      <c r="K68" s="5">
        <v>496747722</v>
      </c>
      <c r="L68" s="5">
        <v>-387667660</v>
      </c>
      <c r="M68" s="5">
        <v>1241615373</v>
      </c>
      <c r="N68" s="5">
        <v>2988297736</v>
      </c>
      <c r="O68" s="5">
        <v>303506550</v>
      </c>
    </row>
    <row r="69" spans="2:15" x14ac:dyDescent="0.35">
      <c r="C69" t="s">
        <v>93</v>
      </c>
      <c r="D69" s="5">
        <v>-15612040136</v>
      </c>
      <c r="E69" s="5">
        <v>-10277862629</v>
      </c>
      <c r="F69" s="5">
        <v>-21412277245</v>
      </c>
      <c r="G69" s="5">
        <v>-20869519853</v>
      </c>
      <c r="I69" s="5">
        <v>-79851242022</v>
      </c>
      <c r="J69" s="5">
        <v>-119604831887</v>
      </c>
      <c r="K69" s="5">
        <v>-220172513580</v>
      </c>
      <c r="L69" s="5">
        <v>-10019222367</v>
      </c>
      <c r="M69" s="5">
        <v>210723751985</v>
      </c>
      <c r="N69" s="5">
        <v>76438393071</v>
      </c>
      <c r="O69" s="5">
        <v>36910546535</v>
      </c>
    </row>
    <row r="70" spans="2:15" x14ac:dyDescent="0.35">
      <c r="C70" t="s">
        <v>94</v>
      </c>
      <c r="D70" s="5">
        <v>-15612040136</v>
      </c>
      <c r="E70" s="5">
        <v>-13727394584</v>
      </c>
      <c r="F70" s="5">
        <v>-21412277245</v>
      </c>
      <c r="G70" s="5">
        <v>-20869519853</v>
      </c>
      <c r="I70" s="5">
        <v>-83300773977</v>
      </c>
      <c r="J70" s="5">
        <v>-120874456232</v>
      </c>
      <c r="K70" s="5">
        <v>-220669261302</v>
      </c>
      <c r="L70" s="5">
        <v>-9631554707</v>
      </c>
      <c r="M70" s="5">
        <v>209482136612</v>
      </c>
      <c r="N70" s="5">
        <v>73450095335</v>
      </c>
      <c r="O70" s="5">
        <v>36607039985</v>
      </c>
    </row>
    <row r="71" spans="2:15" x14ac:dyDescent="0.35">
      <c r="C71" t="s">
        <v>7</v>
      </c>
      <c r="D71" s="5">
        <v>-15575240011</v>
      </c>
      <c r="E71" s="5">
        <v>-10155096144</v>
      </c>
      <c r="F71" s="5">
        <v>-21338498589</v>
      </c>
      <c r="G71" s="5">
        <v>-20795741197</v>
      </c>
      <c r="I71" s="5">
        <v>-79507139569</v>
      </c>
      <c r="J71" s="5">
        <v>-119260729434</v>
      </c>
      <c r="K71" s="5">
        <v>-219510716810</v>
      </c>
      <c r="L71" s="5">
        <v>-9345532714</v>
      </c>
      <c r="M71" s="5">
        <v>210499591623</v>
      </c>
      <c r="N71" s="5">
        <v>75957390540</v>
      </c>
      <c r="O71" s="5">
        <v>36463012971</v>
      </c>
    </row>
    <row r="72" spans="2:15" x14ac:dyDescent="0.35">
      <c r="C72" t="s">
        <v>95</v>
      </c>
      <c r="D72" s="5">
        <v>-15612040136</v>
      </c>
      <c r="E72" s="5">
        <v>-13727394584</v>
      </c>
      <c r="F72" s="5">
        <v>-21412277245</v>
      </c>
      <c r="G72" s="5">
        <v>-20869519853</v>
      </c>
      <c r="I72" s="5">
        <v>-83300773977</v>
      </c>
      <c r="J72" s="5">
        <v>-120874456232</v>
      </c>
      <c r="K72" s="5">
        <v>-220669261302</v>
      </c>
      <c r="L72" s="5">
        <v>-9631554707</v>
      </c>
      <c r="M72" s="5">
        <v>209482136612</v>
      </c>
      <c r="N72" s="5">
        <v>73450095335</v>
      </c>
      <c r="O72" s="5">
        <v>36607039985</v>
      </c>
    </row>
    <row r="73" spans="2:15" x14ac:dyDescent="0.35">
      <c r="C73" t="s">
        <v>96</v>
      </c>
      <c r="D73" s="5">
        <v>-15612040136</v>
      </c>
      <c r="E73" s="5">
        <v>-10277862629</v>
      </c>
      <c r="F73" s="5">
        <v>-21412277245</v>
      </c>
      <c r="G73" s="5">
        <v>-20869519853</v>
      </c>
      <c r="I73" s="5">
        <v>-79851242022</v>
      </c>
      <c r="J73" s="5">
        <v>-119604831887</v>
      </c>
      <c r="K73" s="5">
        <v>-220172513580</v>
      </c>
      <c r="L73" s="5">
        <v>-10019222367</v>
      </c>
      <c r="M73" s="5">
        <v>210723751985</v>
      </c>
      <c r="N73" s="5">
        <v>76438393071</v>
      </c>
      <c r="O73" s="5">
        <v>36910546535</v>
      </c>
    </row>
    <row r="74" spans="2:15" x14ac:dyDescent="0.35">
      <c r="C74" t="s">
        <v>97</v>
      </c>
      <c r="D74" s="5">
        <v>-15612040136</v>
      </c>
      <c r="E74" s="5">
        <v>-10277862629</v>
      </c>
      <c r="F74" s="5">
        <v>-21412277245</v>
      </c>
      <c r="G74" s="5">
        <v>-20869519853</v>
      </c>
      <c r="I74" s="5">
        <v>-79851242022</v>
      </c>
      <c r="J74" s="5">
        <v>-119604831887</v>
      </c>
      <c r="K74" s="5">
        <v>-220172513580</v>
      </c>
      <c r="L74" s="5">
        <v>-10019222367</v>
      </c>
      <c r="M74" s="5">
        <v>210723751985</v>
      </c>
      <c r="N74" s="5">
        <v>76438393071</v>
      </c>
      <c r="O74" s="5">
        <v>36910546535</v>
      </c>
    </row>
    <row r="76" spans="2:15" x14ac:dyDescent="0.35">
      <c r="B76" t="s">
        <v>98</v>
      </c>
      <c r="C76" t="s">
        <v>99</v>
      </c>
    </row>
    <row r="77" spans="2:15" x14ac:dyDescent="0.35">
      <c r="C77" t="s">
        <v>100</v>
      </c>
    </row>
    <row r="78" spans="2:15" x14ac:dyDescent="0.35">
      <c r="C78" t="s">
        <v>19</v>
      </c>
      <c r="D78" s="5">
        <v>2089213054</v>
      </c>
      <c r="E78" s="5">
        <v>1747845345</v>
      </c>
      <c r="F78" s="5">
        <v>1921031011</v>
      </c>
      <c r="G78" s="5">
        <v>1949081350</v>
      </c>
      <c r="I78" s="5">
        <v>1747845345</v>
      </c>
      <c r="J78" s="5">
        <v>1178269434</v>
      </c>
      <c r="K78" s="5">
        <v>1625492983</v>
      </c>
      <c r="L78" s="5">
        <v>4351004196</v>
      </c>
      <c r="M78" s="5">
        <v>76540274889</v>
      </c>
      <c r="N78" s="5">
        <v>19073892277</v>
      </c>
      <c r="O78" s="5">
        <v>3187347157</v>
      </c>
    </row>
    <row r="79" spans="2:15" x14ac:dyDescent="0.35">
      <c r="C79" t="s">
        <v>101</v>
      </c>
      <c r="D79" s="5">
        <v>56286580824</v>
      </c>
      <c r="E79" s="5">
        <v>48483017578</v>
      </c>
      <c r="F79" s="5">
        <v>54004282621</v>
      </c>
      <c r="G79" s="5">
        <v>60496492657</v>
      </c>
      <c r="I79" s="5">
        <v>48483017578</v>
      </c>
      <c r="J79" s="5">
        <v>58740530595</v>
      </c>
      <c r="K79" s="5">
        <v>78850830988</v>
      </c>
      <c r="L79" s="5">
        <v>125379861819</v>
      </c>
      <c r="M79" s="5">
        <v>184980752969</v>
      </c>
      <c r="N79" s="5">
        <v>62421285648</v>
      </c>
      <c r="O79" s="5">
        <v>37135010403</v>
      </c>
    </row>
    <row r="80" spans="2:15" x14ac:dyDescent="0.35">
      <c r="C80" t="s">
        <v>102</v>
      </c>
    </row>
    <row r="81" spans="3:15" x14ac:dyDescent="0.35">
      <c r="C81" t="s">
        <v>103</v>
      </c>
      <c r="D81" s="5">
        <v>35045652433</v>
      </c>
      <c r="E81" s="5">
        <v>35092116897</v>
      </c>
      <c r="F81" s="5">
        <v>35185045829</v>
      </c>
      <c r="G81" s="5">
        <v>35231510293</v>
      </c>
      <c r="I81" s="5">
        <v>35092116897</v>
      </c>
    </row>
    <row r="82" spans="3:15" x14ac:dyDescent="0.35">
      <c r="C82" t="s">
        <v>104</v>
      </c>
      <c r="D82" s="5">
        <v>56286580824</v>
      </c>
      <c r="E82" s="5">
        <v>48483017578</v>
      </c>
      <c r="F82" s="5">
        <v>54004282621</v>
      </c>
      <c r="G82" s="5">
        <v>60496492657</v>
      </c>
      <c r="I82" s="5">
        <v>48483017578</v>
      </c>
      <c r="J82" s="5">
        <v>58740530595</v>
      </c>
      <c r="K82" s="5">
        <v>78850830988</v>
      </c>
      <c r="L82" s="5">
        <v>125379861819</v>
      </c>
      <c r="M82" s="5">
        <v>184980752969</v>
      </c>
      <c r="N82" s="5">
        <v>62421285648</v>
      </c>
      <c r="O82" s="5">
        <v>37135010403</v>
      </c>
    </row>
    <row r="83" spans="3:15" x14ac:dyDescent="0.35">
      <c r="C83" t="s">
        <v>105</v>
      </c>
      <c r="O83" s="5">
        <v>501994118</v>
      </c>
    </row>
    <row r="84" spans="3:15" x14ac:dyDescent="0.35">
      <c r="C84" t="s">
        <v>108</v>
      </c>
      <c r="D84" s="5">
        <v>2774335174</v>
      </c>
      <c r="E84" s="5">
        <v>3505185454</v>
      </c>
      <c r="F84" s="5">
        <v>2681906121</v>
      </c>
      <c r="G84" s="5">
        <v>2633064870</v>
      </c>
      <c r="I84" s="5">
        <v>3505185454</v>
      </c>
      <c r="J84" s="5">
        <v>2809142429</v>
      </c>
      <c r="K84" s="5">
        <v>29097074491</v>
      </c>
      <c r="L84" s="5">
        <v>124935683808</v>
      </c>
      <c r="M84" s="5">
        <v>160892160733</v>
      </c>
      <c r="N84" s="5">
        <v>83633164507</v>
      </c>
      <c r="O84" s="5">
        <v>39051277579</v>
      </c>
    </row>
    <row r="85" spans="3:15" x14ac:dyDescent="0.35">
      <c r="C85" t="s">
        <v>80</v>
      </c>
      <c r="D85" s="5">
        <v>9590431959</v>
      </c>
      <c r="E85" s="5">
        <v>9590431961</v>
      </c>
      <c r="F85" s="5">
        <v>6140900004</v>
      </c>
      <c r="G85" s="5">
        <v>6140900004</v>
      </c>
      <c r="I85" s="5">
        <v>9590431961</v>
      </c>
      <c r="J85" s="5">
        <v>6140900004</v>
      </c>
      <c r="K85" s="5">
        <v>4871275659</v>
      </c>
      <c r="L85" s="5">
        <v>4374527937</v>
      </c>
      <c r="M85" s="5">
        <v>4552387472</v>
      </c>
      <c r="N85" s="5">
        <v>3313298360</v>
      </c>
      <c r="O85" s="5">
        <v>324157136</v>
      </c>
    </row>
    <row r="86" spans="3:15" x14ac:dyDescent="0.35">
      <c r="C86" t="s">
        <v>109</v>
      </c>
      <c r="D86" s="5">
        <v>154111631697</v>
      </c>
      <c r="E86" s="5">
        <v>147767536682</v>
      </c>
      <c r="F86" s="5">
        <v>148122770683</v>
      </c>
      <c r="G86" s="5">
        <v>158830859083</v>
      </c>
      <c r="I86" s="5">
        <v>147767536682</v>
      </c>
      <c r="J86" s="5">
        <v>148424606288</v>
      </c>
      <c r="K86" s="5">
        <v>214781505991</v>
      </c>
      <c r="L86" s="5">
        <v>405439463069</v>
      </c>
      <c r="M86" s="5">
        <v>901440742522</v>
      </c>
      <c r="N86" s="5">
        <v>467527900229</v>
      </c>
      <c r="O86" s="5">
        <v>357972064996</v>
      </c>
    </row>
    <row r="87" spans="3:15" x14ac:dyDescent="0.35">
      <c r="C87" t="s">
        <v>110</v>
      </c>
    </row>
    <row r="88" spans="3:15" x14ac:dyDescent="0.35">
      <c r="C88" t="s">
        <v>112</v>
      </c>
      <c r="D88" s="5">
        <v>2108727770135</v>
      </c>
      <c r="E88" s="5">
        <v>2123892376991</v>
      </c>
      <c r="F88" s="5">
        <v>2135301397034</v>
      </c>
      <c r="G88" s="5">
        <v>2151616177617</v>
      </c>
      <c r="I88" s="5">
        <v>2123892376991</v>
      </c>
      <c r="J88" s="5">
        <v>2183364060530</v>
      </c>
      <c r="K88" s="5">
        <v>2226153742112</v>
      </c>
      <c r="L88" s="5">
        <v>2277533287761</v>
      </c>
      <c r="M88" s="5">
        <v>1402426957649</v>
      </c>
      <c r="N88" s="5">
        <v>948422452510</v>
      </c>
      <c r="O88" s="5">
        <v>502833241795</v>
      </c>
    </row>
    <row r="89" spans="3:15" x14ac:dyDescent="0.35">
      <c r="C89" t="s">
        <v>111</v>
      </c>
      <c r="D89" s="5">
        <v>37830196290</v>
      </c>
      <c r="E89" s="5">
        <v>37830196290</v>
      </c>
      <c r="F89" s="5">
        <v>37531746505</v>
      </c>
      <c r="G89" s="5">
        <v>37531746505</v>
      </c>
      <c r="I89" s="5">
        <v>37830196290</v>
      </c>
      <c r="J89" s="5">
        <v>37531746505</v>
      </c>
      <c r="K89" s="5">
        <v>4377328252</v>
      </c>
      <c r="L89" s="5">
        <v>4157983642</v>
      </c>
      <c r="M89" s="5">
        <v>699013539</v>
      </c>
      <c r="N89" s="5">
        <v>544027469</v>
      </c>
      <c r="O89" s="5">
        <v>452135661</v>
      </c>
    </row>
    <row r="90" spans="3:15" x14ac:dyDescent="0.35">
      <c r="C90" t="s">
        <v>115</v>
      </c>
      <c r="D90" s="5">
        <v>2170061808387</v>
      </c>
      <c r="E90" s="5">
        <v>2185226415243</v>
      </c>
      <c r="F90" s="5">
        <v>2196336985501</v>
      </c>
      <c r="G90" s="5">
        <v>2212651766084</v>
      </c>
      <c r="I90" s="5">
        <v>2185226415243</v>
      </c>
      <c r="J90" s="5">
        <v>2244399648997</v>
      </c>
      <c r="K90" s="5">
        <v>2254034912326</v>
      </c>
      <c r="L90" s="5">
        <v>2305132496031</v>
      </c>
      <c r="M90" s="5">
        <v>1412002565982</v>
      </c>
      <c r="N90" s="5">
        <v>948966479979</v>
      </c>
      <c r="O90" s="5">
        <v>506211377456</v>
      </c>
    </row>
    <row r="91" spans="3:15" x14ac:dyDescent="0.35">
      <c r="C91" t="s">
        <v>116</v>
      </c>
      <c r="D91" s="5">
        <v>2324173440084</v>
      </c>
      <c r="E91" s="5">
        <v>2332993951925</v>
      </c>
      <c r="F91" s="5">
        <v>2344459756184</v>
      </c>
      <c r="G91" s="5">
        <v>2371482625167</v>
      </c>
      <c r="I91" s="5">
        <v>2332993951925</v>
      </c>
      <c r="J91" s="5">
        <v>2392824255285</v>
      </c>
      <c r="K91" s="5">
        <v>2468816418317</v>
      </c>
      <c r="L91" s="5">
        <v>2710571959100</v>
      </c>
      <c r="M91" s="5">
        <v>2313443308504</v>
      </c>
      <c r="N91" s="5">
        <v>1416494380208</v>
      </c>
      <c r="O91" s="5">
        <v>864183442452</v>
      </c>
    </row>
    <row r="92" spans="3:15" x14ac:dyDescent="0.35">
      <c r="C92" t="s">
        <v>117</v>
      </c>
    </row>
    <row r="93" spans="3:15" x14ac:dyDescent="0.35">
      <c r="C93" t="s">
        <v>118</v>
      </c>
    </row>
    <row r="94" spans="3:15" x14ac:dyDescent="0.35">
      <c r="C94" t="s">
        <v>119</v>
      </c>
      <c r="D94" s="5">
        <v>119808999316</v>
      </c>
      <c r="E94" s="5">
        <v>112144481067</v>
      </c>
      <c r="F94" s="5">
        <v>121449037058</v>
      </c>
      <c r="G94" s="5">
        <v>126403008008</v>
      </c>
      <c r="I94" s="5">
        <v>112144481067</v>
      </c>
      <c r="J94" s="5">
        <v>425319156395</v>
      </c>
      <c r="K94" s="5">
        <v>377212307664</v>
      </c>
      <c r="L94" s="5">
        <v>718407710160</v>
      </c>
      <c r="M94" s="5">
        <v>522409127577</v>
      </c>
      <c r="N94" s="5">
        <v>443048018339</v>
      </c>
      <c r="O94" s="5">
        <v>231608182240</v>
      </c>
    </row>
    <row r="95" spans="3:15" x14ac:dyDescent="0.35">
      <c r="C95" t="s">
        <v>120</v>
      </c>
    </row>
    <row r="96" spans="3:15" x14ac:dyDescent="0.35">
      <c r="C96" t="s">
        <v>286</v>
      </c>
      <c r="D96" s="5">
        <v>35045652433</v>
      </c>
      <c r="E96" s="5">
        <v>35092116897</v>
      </c>
      <c r="F96" s="5">
        <v>35185045829</v>
      </c>
      <c r="G96" s="5">
        <v>35231510293</v>
      </c>
      <c r="I96" s="5">
        <v>35092116897</v>
      </c>
    </row>
    <row r="97" spans="3:15" x14ac:dyDescent="0.35">
      <c r="C97" t="s">
        <v>285</v>
      </c>
      <c r="J97" s="5">
        <v>55433040000</v>
      </c>
      <c r="K97" s="5">
        <v>55433040000</v>
      </c>
      <c r="L97" s="5">
        <v>255039831746</v>
      </c>
      <c r="M97" s="5">
        <v>99898122958</v>
      </c>
      <c r="N97" s="5">
        <v>49940907427</v>
      </c>
      <c r="O97" s="5">
        <v>12892964107</v>
      </c>
    </row>
    <row r="98" spans="3:15" x14ac:dyDescent="0.35">
      <c r="C98" t="s">
        <v>121</v>
      </c>
      <c r="D98" s="5">
        <v>39907950262</v>
      </c>
      <c r="E98" s="5">
        <v>39855239525</v>
      </c>
      <c r="F98" s="5">
        <v>39960660999</v>
      </c>
      <c r="G98" s="5">
        <v>38586935449</v>
      </c>
      <c r="I98" s="5">
        <v>39855239525</v>
      </c>
      <c r="N98" s="5">
        <v>65000000000</v>
      </c>
      <c r="O98" s="5">
        <v>65000000000</v>
      </c>
    </row>
    <row r="99" spans="3:15" x14ac:dyDescent="0.35">
      <c r="C99" t="s">
        <v>287</v>
      </c>
      <c r="D99" s="5">
        <v>7445886464</v>
      </c>
      <c r="E99" s="5">
        <v>5360670475</v>
      </c>
      <c r="F99" s="5">
        <v>2699550485</v>
      </c>
      <c r="G99" s="5">
        <v>8183128905</v>
      </c>
      <c r="I99" s="5">
        <v>5360670475</v>
      </c>
      <c r="J99" s="5">
        <v>48741191575</v>
      </c>
      <c r="K99" s="5">
        <v>17126059316</v>
      </c>
      <c r="L99" s="5">
        <v>7627218000</v>
      </c>
    </row>
    <row r="100" spans="3:15" x14ac:dyDescent="0.35">
      <c r="C100" t="s">
        <v>123</v>
      </c>
      <c r="D100" s="5">
        <v>111017437441</v>
      </c>
      <c r="E100" s="5">
        <v>111017437441</v>
      </c>
      <c r="F100" s="5">
        <v>97683714819</v>
      </c>
      <c r="G100" s="5">
        <v>97683714819</v>
      </c>
      <c r="I100" s="5">
        <v>111017437441</v>
      </c>
    </row>
    <row r="101" spans="3:15" x14ac:dyDescent="0.35">
      <c r="C101" t="s">
        <v>122</v>
      </c>
      <c r="D101" s="5">
        <v>92125978706</v>
      </c>
      <c r="E101" s="5">
        <v>91999548497</v>
      </c>
      <c r="F101" s="5">
        <v>92509374755</v>
      </c>
      <c r="G101" s="5">
        <v>92676905032</v>
      </c>
      <c r="I101" s="5">
        <v>91999548497</v>
      </c>
      <c r="J101" s="5">
        <v>91646934686</v>
      </c>
      <c r="K101" s="5">
        <v>91430781677</v>
      </c>
      <c r="L101" s="5">
        <v>92097852438</v>
      </c>
      <c r="M101" s="5">
        <v>59252573274</v>
      </c>
      <c r="N101" s="5">
        <v>30346631139</v>
      </c>
      <c r="O101" s="5">
        <v>11586869317</v>
      </c>
    </row>
    <row r="102" spans="3:15" x14ac:dyDescent="0.35">
      <c r="C102" t="s">
        <v>124</v>
      </c>
    </row>
    <row r="103" spans="3:15" x14ac:dyDescent="0.35">
      <c r="C103" t="s">
        <v>125</v>
      </c>
      <c r="D103" s="5">
        <v>740510566349</v>
      </c>
      <c r="E103" s="5">
        <v>741412833774</v>
      </c>
      <c r="F103" s="5">
        <v>742349746849</v>
      </c>
      <c r="G103" s="5">
        <v>743286659924</v>
      </c>
      <c r="I103" s="5">
        <v>741412833774</v>
      </c>
      <c r="J103" s="5">
        <v>663721981339</v>
      </c>
      <c r="K103" s="5">
        <v>664712094242</v>
      </c>
      <c r="L103" s="5">
        <v>393454667989</v>
      </c>
      <c r="M103" s="5">
        <v>461586474148</v>
      </c>
      <c r="N103" s="5">
        <v>194736307986</v>
      </c>
      <c r="O103" s="5">
        <v>147620013163</v>
      </c>
    </row>
    <row r="104" spans="3:15" x14ac:dyDescent="0.35">
      <c r="C104" t="s">
        <v>126</v>
      </c>
      <c r="D104" s="5">
        <v>3500182031</v>
      </c>
      <c r="E104" s="5">
        <v>3007824016</v>
      </c>
      <c r="F104" s="5">
        <v>2515466001</v>
      </c>
      <c r="G104" s="5">
        <v>2023107985</v>
      </c>
      <c r="I104" s="5">
        <v>3007824016</v>
      </c>
      <c r="J104" s="5">
        <v>33857278171</v>
      </c>
      <c r="K104" s="5">
        <v>28983650973</v>
      </c>
      <c r="L104" s="5">
        <v>157682859078</v>
      </c>
      <c r="M104" s="5">
        <v>84960330773</v>
      </c>
      <c r="N104" s="5">
        <v>62404561664</v>
      </c>
      <c r="O104" s="5">
        <v>3950236667</v>
      </c>
    </row>
    <row r="105" spans="3:15" x14ac:dyDescent="0.35">
      <c r="C105" t="s">
        <v>127</v>
      </c>
      <c r="D105" s="5">
        <v>1442075947118</v>
      </c>
      <c r="E105" s="5">
        <v>1442948937070</v>
      </c>
      <c r="F105" s="5">
        <v>1434832322712</v>
      </c>
      <c r="G105" s="5">
        <v>1435488943499</v>
      </c>
      <c r="I105" s="5">
        <v>1442948937070</v>
      </c>
      <c r="J105" s="5">
        <v>1109753323081</v>
      </c>
      <c r="K105" s="5">
        <v>1114247502958</v>
      </c>
      <c r="L105" s="5">
        <v>794460421780</v>
      </c>
      <c r="M105" s="5">
        <v>562322842468</v>
      </c>
      <c r="N105" s="5">
        <v>296505778821</v>
      </c>
      <c r="O105" s="5">
        <v>332073070234</v>
      </c>
    </row>
    <row r="106" spans="3:15" x14ac:dyDescent="0.35">
      <c r="C106" t="s">
        <v>128</v>
      </c>
      <c r="D106" s="5">
        <v>1442075947118</v>
      </c>
      <c r="E106" s="5">
        <v>1442948937070</v>
      </c>
      <c r="F106" s="5">
        <v>1434832322712</v>
      </c>
      <c r="G106" s="5">
        <v>1435488943499</v>
      </c>
      <c r="I106" s="5">
        <v>1442948937070</v>
      </c>
      <c r="J106" s="5">
        <v>1109753323081</v>
      </c>
      <c r="K106" s="5">
        <v>1114247502958</v>
      </c>
      <c r="L106" s="5">
        <v>794460421780</v>
      </c>
      <c r="M106" s="5">
        <v>562322842468</v>
      </c>
      <c r="N106" s="5">
        <v>296505778821</v>
      </c>
      <c r="O106" s="5">
        <v>332073070234</v>
      </c>
    </row>
    <row r="107" spans="3:15" x14ac:dyDescent="0.35">
      <c r="C107" t="s">
        <v>129</v>
      </c>
    </row>
    <row r="108" spans="3:15" x14ac:dyDescent="0.35">
      <c r="C108" t="s">
        <v>130</v>
      </c>
      <c r="D108" s="5">
        <v>844202568290</v>
      </c>
      <c r="E108" s="5">
        <v>845231804515</v>
      </c>
      <c r="F108" s="5">
        <v>846295686388</v>
      </c>
      <c r="G108" s="5">
        <v>847359568261</v>
      </c>
      <c r="I108" s="5">
        <v>845231804515</v>
      </c>
      <c r="J108" s="5">
        <v>695254858075</v>
      </c>
      <c r="K108" s="5">
        <v>702054871011</v>
      </c>
      <c r="L108" s="5">
        <v>416032015588</v>
      </c>
      <c r="M108" s="5">
        <v>477981383583</v>
      </c>
      <c r="N108" s="5">
        <v>227679108787</v>
      </c>
      <c r="O108" s="5">
        <v>154043641141</v>
      </c>
    </row>
    <row r="109" spans="3:15" x14ac:dyDescent="0.35">
      <c r="C109" t="s">
        <v>679</v>
      </c>
      <c r="D109" s="5">
        <v>405736972947</v>
      </c>
      <c r="E109" s="5">
        <v>405736972947</v>
      </c>
      <c r="F109" s="5">
        <v>405736972947</v>
      </c>
      <c r="G109" s="5">
        <v>405736972947</v>
      </c>
      <c r="I109" s="5">
        <v>405736972947</v>
      </c>
      <c r="J109" s="5">
        <v>405736972947</v>
      </c>
      <c r="K109" s="5">
        <v>403098144793</v>
      </c>
      <c r="L109" s="5">
        <v>370748179297</v>
      </c>
      <c r="M109" s="5">
        <v>80941547923</v>
      </c>
      <c r="O109" s="5">
        <v>111220886449</v>
      </c>
    </row>
    <row r="110" spans="3:15" x14ac:dyDescent="0.35">
      <c r="C110" t="s">
        <v>132</v>
      </c>
      <c r="D110" s="5">
        <v>1561884946434</v>
      </c>
      <c r="E110" s="5">
        <v>1555093418137</v>
      </c>
      <c r="F110" s="5">
        <v>1556281359770</v>
      </c>
      <c r="G110" s="5">
        <v>1561891951507</v>
      </c>
      <c r="I110" s="5">
        <v>1555093418137</v>
      </c>
      <c r="J110" s="5">
        <v>1535072479476</v>
      </c>
      <c r="K110" s="5">
        <v>1491459810622</v>
      </c>
      <c r="L110" s="5">
        <v>1512868131940</v>
      </c>
      <c r="M110" s="5">
        <v>1084731970045</v>
      </c>
      <c r="N110" s="5">
        <v>739553797160</v>
      </c>
      <c r="O110" s="5">
        <v>563681252474</v>
      </c>
    </row>
    <row r="111" spans="3:15" x14ac:dyDescent="0.35">
      <c r="C111" t="s">
        <v>133</v>
      </c>
    </row>
    <row r="112" spans="3:15" x14ac:dyDescent="0.35">
      <c r="C112" t="s">
        <v>134</v>
      </c>
      <c r="D112" s="5">
        <v>647058825000</v>
      </c>
      <c r="E112" s="5">
        <v>647058825000</v>
      </c>
      <c r="F112" s="5">
        <v>647058825000</v>
      </c>
      <c r="G112" s="5">
        <v>647058825000</v>
      </c>
      <c r="I112" s="5">
        <v>647058825000</v>
      </c>
      <c r="J112" s="5">
        <v>647058825000</v>
      </c>
      <c r="K112" s="5">
        <v>647058825000</v>
      </c>
      <c r="L112" s="5">
        <v>647058825000</v>
      </c>
      <c r="M112" s="5">
        <v>647058825000</v>
      </c>
      <c r="N112" s="5">
        <v>550000000000</v>
      </c>
      <c r="O112" s="5">
        <v>250000000000</v>
      </c>
    </row>
    <row r="113" spans="2:15" x14ac:dyDescent="0.35">
      <c r="C113" t="s">
        <v>135</v>
      </c>
      <c r="D113" s="5">
        <v>243228722542</v>
      </c>
      <c r="E113" s="5">
        <v>243228722542</v>
      </c>
      <c r="F113" s="5">
        <v>243228722542</v>
      </c>
      <c r="G113" s="5">
        <v>243228722542</v>
      </c>
      <c r="I113" s="5">
        <v>243228722542</v>
      </c>
      <c r="J113" s="5">
        <v>243228722542</v>
      </c>
      <c r="K113" s="5">
        <v>243228722542</v>
      </c>
      <c r="L113" s="5">
        <v>243403428427</v>
      </c>
      <c r="M113" s="5">
        <v>243988178425</v>
      </c>
    </row>
    <row r="114" spans="2:15" x14ac:dyDescent="0.35">
      <c r="C114" t="s">
        <v>136</v>
      </c>
      <c r="D114" s="5">
        <v>-141008000762</v>
      </c>
      <c r="E114" s="5">
        <v>-125432760751</v>
      </c>
      <c r="F114" s="5">
        <v>-111742259625</v>
      </c>
      <c r="G114" s="5">
        <v>-90403761036</v>
      </c>
      <c r="I114" s="5">
        <v>-125432760751</v>
      </c>
      <c r="J114" s="5">
        <v>-42390216200</v>
      </c>
      <c r="K114" s="5">
        <v>78140137579</v>
      </c>
      <c r="L114" s="5">
        <v>298147602111</v>
      </c>
      <c r="M114" s="5">
        <v>327716138352</v>
      </c>
      <c r="N114" s="5">
        <v>118455635841</v>
      </c>
      <c r="O114" s="5">
        <v>45487386525</v>
      </c>
    </row>
    <row r="115" spans="2:15" x14ac:dyDescent="0.35">
      <c r="C115" t="s">
        <v>137</v>
      </c>
      <c r="D115" s="5">
        <v>10000000000</v>
      </c>
      <c r="E115" s="5">
        <v>10000000000</v>
      </c>
      <c r="F115" s="5">
        <v>10000000000</v>
      </c>
      <c r="G115" s="5">
        <v>10000000000</v>
      </c>
      <c r="I115" s="5">
        <v>10000000000</v>
      </c>
      <c r="J115" s="5">
        <v>10000000000</v>
      </c>
      <c r="K115" s="5">
        <v>10000000000</v>
      </c>
      <c r="L115" s="5">
        <v>10000000000</v>
      </c>
      <c r="M115" s="5">
        <v>5000000000</v>
      </c>
    </row>
    <row r="116" spans="2:15" x14ac:dyDescent="0.35">
      <c r="C116" t="s">
        <v>138</v>
      </c>
      <c r="D116" s="5">
        <v>-151008000762</v>
      </c>
      <c r="E116" s="5">
        <v>-135432760751</v>
      </c>
      <c r="F116" s="5">
        <v>-121742259625</v>
      </c>
      <c r="G116" s="5">
        <v>-100403761036</v>
      </c>
      <c r="I116" s="5">
        <v>-135432760751</v>
      </c>
      <c r="J116" s="5">
        <v>-52390216200</v>
      </c>
      <c r="K116" s="5">
        <v>68140137579</v>
      </c>
      <c r="L116" s="5">
        <v>288147602111</v>
      </c>
      <c r="M116" s="5">
        <v>322716138352</v>
      </c>
      <c r="N116" s="5">
        <v>118455635841</v>
      </c>
      <c r="O116" s="5">
        <v>45487386525</v>
      </c>
    </row>
    <row r="117" spans="2:15" x14ac:dyDescent="0.35">
      <c r="C117" t="s">
        <v>139</v>
      </c>
      <c r="D117" s="5">
        <v>-141008000762</v>
      </c>
      <c r="E117" s="5">
        <v>-125432760751</v>
      </c>
      <c r="F117" s="5">
        <v>-111742259625</v>
      </c>
      <c r="G117" s="5">
        <v>-90403761036</v>
      </c>
      <c r="I117" s="5">
        <v>-125432760751</v>
      </c>
      <c r="J117" s="5">
        <v>-42390216200</v>
      </c>
      <c r="K117" s="5">
        <v>78140137579</v>
      </c>
      <c r="L117" s="5">
        <v>298147602111</v>
      </c>
      <c r="M117" s="5">
        <v>327716138352</v>
      </c>
      <c r="N117" s="5">
        <v>118455635841</v>
      </c>
      <c r="O117" s="5">
        <v>45487386525</v>
      </c>
    </row>
    <row r="118" spans="2:15" x14ac:dyDescent="0.35">
      <c r="C118" t="s">
        <v>291</v>
      </c>
      <c r="D118" s="5">
        <v>3418514911</v>
      </c>
      <c r="E118" s="5">
        <v>3455315036</v>
      </c>
      <c r="F118" s="5">
        <v>3492208494</v>
      </c>
      <c r="G118" s="5">
        <v>3565987150</v>
      </c>
      <c r="I118" s="5">
        <v>3455315036</v>
      </c>
      <c r="J118" s="5">
        <v>3713544462</v>
      </c>
      <c r="K118" s="5">
        <v>4057646915</v>
      </c>
      <c r="L118" s="5">
        <v>4719443685</v>
      </c>
      <c r="M118" s="5">
        <v>5395809210</v>
      </c>
      <c r="N118" s="5">
        <v>5171648848</v>
      </c>
      <c r="O118" s="5">
        <v>4690646317</v>
      </c>
    </row>
    <row r="119" spans="2:15" x14ac:dyDescent="0.35">
      <c r="C119" t="s">
        <v>9</v>
      </c>
      <c r="D119" s="5">
        <v>762288493650</v>
      </c>
      <c r="E119" s="5">
        <v>777900533788</v>
      </c>
      <c r="F119" s="5">
        <v>788178396415</v>
      </c>
      <c r="G119" s="5">
        <v>809590673660</v>
      </c>
      <c r="I119" s="5">
        <v>777900533788</v>
      </c>
      <c r="J119" s="5">
        <v>857751775808</v>
      </c>
      <c r="K119" s="5">
        <v>977356607695</v>
      </c>
      <c r="L119" s="5">
        <v>1197703827160</v>
      </c>
      <c r="M119" s="5">
        <v>1228711338459</v>
      </c>
      <c r="N119" s="5">
        <v>676940583049</v>
      </c>
      <c r="O119" s="5">
        <v>300502189978</v>
      </c>
    </row>
    <row r="120" spans="2:15" x14ac:dyDescent="0.35">
      <c r="C120" t="s">
        <v>140</v>
      </c>
      <c r="D120" s="5">
        <v>2324173440084</v>
      </c>
      <c r="E120" s="5">
        <v>2332993951925</v>
      </c>
      <c r="F120" s="5">
        <v>2344459756185</v>
      </c>
      <c r="G120" s="5">
        <v>2371482625167</v>
      </c>
      <c r="I120" s="5">
        <v>2332993951925</v>
      </c>
      <c r="J120" s="5">
        <v>2392824255284</v>
      </c>
      <c r="K120" s="5">
        <v>2468816418317</v>
      </c>
      <c r="L120" s="5">
        <v>2710571959100</v>
      </c>
      <c r="M120" s="5">
        <v>2313443308504</v>
      </c>
      <c r="N120" s="5">
        <v>1416494380209</v>
      </c>
      <c r="O120" s="5">
        <v>864183442452</v>
      </c>
    </row>
    <row r="121" spans="2:15" x14ac:dyDescent="0.35">
      <c r="C121" t="s">
        <v>141</v>
      </c>
      <c r="D121" s="5">
        <v>12941176500</v>
      </c>
      <c r="E121" s="5">
        <v>12941176500</v>
      </c>
      <c r="F121" s="5">
        <v>12941176500</v>
      </c>
      <c r="G121" s="5">
        <v>12941176500</v>
      </c>
      <c r="I121" s="5">
        <v>12941176500</v>
      </c>
      <c r="J121" s="5">
        <v>12941176500</v>
      </c>
      <c r="K121" s="5">
        <v>12941176500</v>
      </c>
      <c r="L121" s="5">
        <v>12941176500</v>
      </c>
      <c r="M121" s="5">
        <v>12941176500</v>
      </c>
      <c r="N121" s="5">
        <v>11000000000</v>
      </c>
      <c r="O121" s="5">
        <v>250000</v>
      </c>
    </row>
    <row r="123" spans="2:15" x14ac:dyDescent="0.35">
      <c r="B123" t="s">
        <v>142</v>
      </c>
      <c r="C123" t="s">
        <v>143</v>
      </c>
      <c r="D123" s="5">
        <v>-361438685</v>
      </c>
      <c r="E123" s="5">
        <v>-279762986</v>
      </c>
      <c r="F123" s="5">
        <v>4775605303</v>
      </c>
      <c r="G123" s="5">
        <v>-1129965419</v>
      </c>
      <c r="I123" s="5">
        <v>4439516870</v>
      </c>
      <c r="J123" s="5">
        <v>-10329684565</v>
      </c>
      <c r="K123" s="5">
        <v>1931912494</v>
      </c>
      <c r="L123" s="5">
        <v>117209466020</v>
      </c>
      <c r="M123" s="5">
        <v>166109869572</v>
      </c>
      <c r="N123" s="5">
        <v>42456806018</v>
      </c>
      <c r="O123" s="5">
        <v>42945781952</v>
      </c>
    </row>
    <row r="124" spans="2:15" x14ac:dyDescent="0.35">
      <c r="C124" t="s">
        <v>144</v>
      </c>
      <c r="D124" s="5">
        <v>240450110585</v>
      </c>
      <c r="E124" s="5">
        <v>241097156396</v>
      </c>
      <c r="F124" s="5">
        <v>217489683787</v>
      </c>
      <c r="G124" s="5">
        <v>154136854338</v>
      </c>
      <c r="I124" s="5">
        <v>753881199317</v>
      </c>
      <c r="J124" s="5">
        <v>390965618257</v>
      </c>
      <c r="K124" s="5">
        <v>392466568070</v>
      </c>
      <c r="L124" s="5">
        <v>2502340903868</v>
      </c>
      <c r="M124" s="5">
        <v>2967614111503</v>
      </c>
      <c r="N124" s="5">
        <v>1124498980579</v>
      </c>
      <c r="O124" s="5">
        <v>556764779145</v>
      </c>
    </row>
    <row r="125" spans="2:15" x14ac:dyDescent="0.35">
      <c r="C125" t="s">
        <v>333</v>
      </c>
      <c r="D125" s="5">
        <v>-239094558739</v>
      </c>
      <c r="E125" s="5">
        <v>-239111391611</v>
      </c>
      <c r="F125" s="5">
        <v>-210935339783</v>
      </c>
      <c r="G125" s="5">
        <v>-154620958139</v>
      </c>
      <c r="I125" s="5">
        <v>-744534867106</v>
      </c>
      <c r="J125" s="5">
        <v>-395062040128</v>
      </c>
      <c r="K125" s="5">
        <v>-361076279654</v>
      </c>
      <c r="L125" s="5">
        <v>-2292915429482</v>
      </c>
      <c r="M125" s="5">
        <v>-2719505057831</v>
      </c>
      <c r="N125" s="5">
        <v>-1064735555117</v>
      </c>
      <c r="O125" s="5">
        <v>-510207292829</v>
      </c>
    </row>
    <row r="126" spans="2:15" x14ac:dyDescent="0.35">
      <c r="C126" t="s">
        <v>703</v>
      </c>
      <c r="D126" s="5">
        <v>-1278927499</v>
      </c>
      <c r="E126" s="5">
        <v>-1822368823</v>
      </c>
      <c r="F126" s="5">
        <v>-1185847033</v>
      </c>
      <c r="G126" s="5">
        <v>-489490103</v>
      </c>
      <c r="I126" s="5">
        <v>-3688099226</v>
      </c>
      <c r="J126" s="5">
        <v>-1084337635</v>
      </c>
      <c r="K126" s="5">
        <v>-1101282324</v>
      </c>
      <c r="L126" s="5">
        <v>-7376738837</v>
      </c>
      <c r="M126" s="5">
        <v>-31008196915</v>
      </c>
      <c r="N126" s="5">
        <v>-2456925113</v>
      </c>
      <c r="O126" s="5">
        <v>-1989862096</v>
      </c>
    </row>
    <row r="127" spans="2:15" x14ac:dyDescent="0.35">
      <c r="C127" t="s">
        <v>296</v>
      </c>
      <c r="D127" s="5">
        <v>-438063032</v>
      </c>
      <c r="E127" s="5">
        <v>-443158948</v>
      </c>
      <c r="F127" s="5">
        <v>-592891668</v>
      </c>
      <c r="G127" s="5">
        <v>-156371515</v>
      </c>
      <c r="I127" s="5">
        <v>-1218716115</v>
      </c>
      <c r="J127" s="5">
        <v>-5148925059</v>
      </c>
      <c r="K127" s="5">
        <v>-28357093598</v>
      </c>
      <c r="L127" s="5">
        <v>-84839269529</v>
      </c>
      <c r="M127" s="5">
        <v>-50990987185</v>
      </c>
      <c r="N127" s="5">
        <v>-14849694331</v>
      </c>
      <c r="O127" s="5">
        <v>-1621842268</v>
      </c>
    </row>
    <row r="128" spans="2:15" x14ac:dyDescent="0.35">
      <c r="C128" t="s">
        <v>150</v>
      </c>
      <c r="D128" s="5">
        <v>1641673513</v>
      </c>
      <c r="E128" s="5">
        <v>3389101142</v>
      </c>
      <c r="F128" s="5">
        <v>-2800898858</v>
      </c>
      <c r="G128" s="5">
        <v>1250000000</v>
      </c>
      <c r="I128" s="5">
        <v>2076278590</v>
      </c>
      <c r="J128" s="5">
        <v>12805556394</v>
      </c>
      <c r="K128" s="5">
        <v>12150642740</v>
      </c>
      <c r="L128" s="5">
        <v>333643018336</v>
      </c>
      <c r="M128" s="5">
        <v>604778972183</v>
      </c>
      <c r="N128" s="5">
        <v>351174434830</v>
      </c>
      <c r="O128" s="5">
        <v>354646100956</v>
      </c>
    </row>
    <row r="129" spans="3:15" x14ac:dyDescent="0.35">
      <c r="C129" t="s">
        <v>151</v>
      </c>
      <c r="D129" s="5">
        <v>-938867119</v>
      </c>
      <c r="E129" s="5">
        <v>-3282523822</v>
      </c>
      <c r="F129" s="5">
        <v>-2002756784</v>
      </c>
      <c r="G129" s="5">
        <v>-95700000</v>
      </c>
      <c r="I129" s="5">
        <v>-5946219549</v>
      </c>
      <c r="J129" s="5">
        <v>-2923095378</v>
      </c>
      <c r="K129" s="5">
        <v>-16808066447</v>
      </c>
      <c r="L129" s="5">
        <v>-536790782595</v>
      </c>
      <c r="M129" s="5">
        <v>-713422459143</v>
      </c>
      <c r="N129" s="5">
        <v>-377744695728</v>
      </c>
      <c r="O129" s="5">
        <v>-396605532401</v>
      </c>
    </row>
    <row r="130" spans="3:15" x14ac:dyDescent="0.35">
      <c r="C130" t="s">
        <v>155</v>
      </c>
      <c r="E130" s="5">
        <v>-3282523822</v>
      </c>
      <c r="F130" s="5">
        <v>-2002756784</v>
      </c>
      <c r="G130" s="5">
        <v>-660938943</v>
      </c>
      <c r="I130" s="5">
        <v>-5946219549</v>
      </c>
      <c r="J130" s="5">
        <v>-2923095378</v>
      </c>
      <c r="K130" s="5">
        <v>-6657524793</v>
      </c>
      <c r="L130" s="5">
        <v>-515603510322</v>
      </c>
      <c r="M130" s="5">
        <v>-424964212899</v>
      </c>
      <c r="N130" s="5">
        <v>-270285984520</v>
      </c>
      <c r="O130" s="5">
        <v>-309514866893</v>
      </c>
    </row>
    <row r="131" spans="3:15" x14ac:dyDescent="0.35">
      <c r="C131" t="s">
        <v>338</v>
      </c>
      <c r="D131" s="5">
        <v>-938867119</v>
      </c>
      <c r="G131" s="5">
        <v>565238943</v>
      </c>
      <c r="K131" s="5">
        <v>-11087924320</v>
      </c>
      <c r="L131" s="5">
        <v>-6622642439</v>
      </c>
      <c r="M131" s="5">
        <v>-279581651450</v>
      </c>
      <c r="N131" s="5">
        <v>-107458711208</v>
      </c>
      <c r="O131" s="5">
        <v>-87090665508</v>
      </c>
    </row>
    <row r="132" spans="3:15" x14ac:dyDescent="0.35">
      <c r="C132" t="s">
        <v>532</v>
      </c>
      <c r="K132" s="5">
        <v>937382666</v>
      </c>
      <c r="L132" s="5">
        <v>-14564629834</v>
      </c>
      <c r="M132" s="5">
        <v>-8876594794</v>
      </c>
    </row>
    <row r="133" spans="3:15" x14ac:dyDescent="0.35">
      <c r="C133" t="s">
        <v>1534</v>
      </c>
    </row>
    <row r="134" spans="3:15" x14ac:dyDescent="0.35">
      <c r="C134" t="s">
        <v>164</v>
      </c>
      <c r="D134" s="5">
        <v>1641673513</v>
      </c>
      <c r="E134" s="5">
        <v>3389101142</v>
      </c>
      <c r="F134" s="5">
        <v>-2800898858</v>
      </c>
      <c r="G134" s="5">
        <v>1250000000</v>
      </c>
      <c r="I134" s="5">
        <v>2076278590</v>
      </c>
      <c r="J134" s="5">
        <v>12805556394</v>
      </c>
      <c r="K134" s="5">
        <v>12150642740</v>
      </c>
      <c r="L134" s="5">
        <v>333643018336</v>
      </c>
      <c r="M134" s="5">
        <v>604778972183</v>
      </c>
      <c r="N134" s="5">
        <v>351174434830</v>
      </c>
      <c r="O134" s="5">
        <v>354646100956</v>
      </c>
    </row>
    <row r="135" spans="3:15" x14ac:dyDescent="0.35">
      <c r="C135" t="s">
        <v>917</v>
      </c>
      <c r="N135" s="5">
        <v>6576881069</v>
      </c>
      <c r="O135" s="5">
        <v>150000000000</v>
      </c>
    </row>
    <row r="136" spans="3:15" x14ac:dyDescent="0.35">
      <c r="C136" t="s">
        <v>491</v>
      </c>
      <c r="M136" s="5">
        <v>349411770000</v>
      </c>
    </row>
    <row r="137" spans="3:15" x14ac:dyDescent="0.35">
      <c r="C137" t="s">
        <v>317</v>
      </c>
      <c r="L137" s="5">
        <v>291298333917</v>
      </c>
      <c r="M137" s="5">
        <v>444666523030</v>
      </c>
      <c r="N137" s="5">
        <v>146405546112</v>
      </c>
      <c r="O137" s="5">
        <v>167620013163</v>
      </c>
    </row>
    <row r="138" spans="3:15" x14ac:dyDescent="0.35">
      <c r="C138" t="s">
        <v>165</v>
      </c>
      <c r="D138" s="5">
        <v>-433810889</v>
      </c>
      <c r="E138" s="5">
        <v>-468456538</v>
      </c>
      <c r="F138" s="5">
        <v>-468456538</v>
      </c>
      <c r="I138" s="5">
        <v>-936913076</v>
      </c>
      <c r="J138" s="5">
        <v>-988000000</v>
      </c>
      <c r="K138" s="5">
        <v>-18293458290</v>
      </c>
      <c r="L138" s="5">
        <v>-126533287757</v>
      </c>
      <c r="M138" s="5">
        <v>-111486475636</v>
      </c>
      <c r="N138" s="5">
        <v>-11948236200</v>
      </c>
      <c r="O138" s="5">
        <v>-7107035893</v>
      </c>
    </row>
    <row r="139" spans="3:15" x14ac:dyDescent="0.35">
      <c r="C139" t="s">
        <v>767</v>
      </c>
      <c r="D139" s="5">
        <v>2137926722</v>
      </c>
      <c r="E139" s="5">
        <v>4600000000</v>
      </c>
      <c r="I139" s="5">
        <v>5288076306</v>
      </c>
      <c r="J139" s="5">
        <v>7511923694</v>
      </c>
      <c r="K139" s="5">
        <v>32731122624</v>
      </c>
      <c r="L139" s="5">
        <v>7627218000</v>
      </c>
      <c r="M139" s="5">
        <v>99750000000</v>
      </c>
      <c r="N139" s="5">
        <v>177340172109</v>
      </c>
      <c r="O139" s="5">
        <v>209452170000</v>
      </c>
    </row>
    <row r="140" spans="3:15" x14ac:dyDescent="0.35">
      <c r="C140" t="s">
        <v>415</v>
      </c>
      <c r="E140" s="5">
        <v>-2659375000</v>
      </c>
      <c r="F140" s="5">
        <v>-40625000</v>
      </c>
      <c r="G140" s="5">
        <v>450000000</v>
      </c>
      <c r="I140" s="5">
        <v>-2700000000</v>
      </c>
      <c r="K140" s="5">
        <v>-85494435941</v>
      </c>
      <c r="L140" s="5">
        <v>-37145880</v>
      </c>
      <c r="M140" s="5">
        <v>-277303026229</v>
      </c>
      <c r="N140" s="5">
        <v>-94452170000</v>
      </c>
      <c r="O140" s="5">
        <v>-240505575088</v>
      </c>
    </row>
    <row r="141" spans="3:15" x14ac:dyDescent="0.35">
      <c r="C141" t="s">
        <v>816</v>
      </c>
      <c r="D141" s="5">
        <v>-40625000</v>
      </c>
      <c r="E141" s="5">
        <v>2618750000</v>
      </c>
      <c r="F141" s="5">
        <v>-1350000000</v>
      </c>
      <c r="G141" s="5">
        <v>-1350000000</v>
      </c>
      <c r="I141" s="5">
        <v>-81250000</v>
      </c>
      <c r="K141" s="5">
        <v>-5000000000</v>
      </c>
      <c r="L141" s="5">
        <v>-49750000000</v>
      </c>
    </row>
    <row r="142" spans="3:15" x14ac:dyDescent="0.35">
      <c r="C142" t="s">
        <v>1535</v>
      </c>
      <c r="L142" s="5">
        <v>5000000000</v>
      </c>
    </row>
    <row r="143" spans="3:15" x14ac:dyDescent="0.35">
      <c r="C143" t="s">
        <v>612</v>
      </c>
      <c r="D143" s="5">
        <v>-21817320</v>
      </c>
      <c r="E143" s="5">
        <v>-21817320</v>
      </c>
      <c r="F143" s="5">
        <v>-21817320</v>
      </c>
      <c r="I143" s="5">
        <v>-43634640</v>
      </c>
      <c r="J143" s="5">
        <v>-623221478</v>
      </c>
      <c r="K143" s="5">
        <v>-424834274</v>
      </c>
      <c r="L143" s="5">
        <v>-30638735672</v>
      </c>
      <c r="M143" s="5">
        <v>-20102837197</v>
      </c>
      <c r="N143" s="5">
        <v>-29124189431</v>
      </c>
      <c r="O143" s="5">
        <v>-524202692</v>
      </c>
    </row>
    <row r="144" spans="3:15" x14ac:dyDescent="0.35">
      <c r="C144" t="s">
        <v>1536</v>
      </c>
      <c r="J144" s="5">
        <v>2638828154</v>
      </c>
      <c r="K144" s="5">
        <v>32349965496</v>
      </c>
      <c r="L144" s="5">
        <v>289806631374</v>
      </c>
      <c r="M144" s="5">
        <v>80941547923</v>
      </c>
      <c r="N144" s="5">
        <v>182202232482</v>
      </c>
      <c r="O144" s="5">
        <v>78058619396</v>
      </c>
    </row>
    <row r="145" spans="2:15" x14ac:dyDescent="0.35">
      <c r="C145" t="s">
        <v>337</v>
      </c>
      <c r="E145" s="5">
        <v>-680000000</v>
      </c>
      <c r="F145" s="5">
        <v>-920000000</v>
      </c>
      <c r="G145" s="5">
        <v>2150000000</v>
      </c>
      <c r="I145" s="5">
        <v>550000000</v>
      </c>
      <c r="L145" s="5">
        <v>3020000000</v>
      </c>
    </row>
    <row r="146" spans="2:15" x14ac:dyDescent="0.35">
      <c r="C146" t="s">
        <v>1537</v>
      </c>
      <c r="N146" s="5">
        <v>-62560768867</v>
      </c>
      <c r="O146" s="5">
        <v>-38238557556</v>
      </c>
    </row>
    <row r="147" spans="2:15" x14ac:dyDescent="0.35">
      <c r="C147" t="s">
        <v>1538</v>
      </c>
      <c r="J147" s="5">
        <v>4266026024</v>
      </c>
      <c r="K147" s="5">
        <v>56282283125</v>
      </c>
      <c r="L147" s="5">
        <v>-35185948000</v>
      </c>
      <c r="M147" s="5">
        <v>45762646867</v>
      </c>
      <c r="N147" s="5">
        <v>38238557556</v>
      </c>
      <c r="O147" s="5">
        <v>38816669626</v>
      </c>
    </row>
    <row r="148" spans="2:15" x14ac:dyDescent="0.35">
      <c r="C148" t="s">
        <v>1539</v>
      </c>
      <c r="O148" s="5">
        <v>-2926000000</v>
      </c>
    </row>
    <row r="149" spans="2:15" x14ac:dyDescent="0.35">
      <c r="C149" t="s">
        <v>1540</v>
      </c>
      <c r="L149" s="5">
        <v>-20964047646</v>
      </c>
    </row>
    <row r="150" spans="2:15" x14ac:dyDescent="0.35">
      <c r="C150" t="s">
        <v>411</v>
      </c>
      <c r="M150" s="5">
        <v>-6861176575</v>
      </c>
      <c r="N150" s="5">
        <v>-1503590000</v>
      </c>
    </row>
    <row r="151" spans="2:15" x14ac:dyDescent="0.35">
      <c r="C151" t="s">
        <v>174</v>
      </c>
      <c r="D151" s="5">
        <v>341367709</v>
      </c>
      <c r="E151" s="5">
        <v>-173185666</v>
      </c>
      <c r="F151" s="5">
        <v>-28050339</v>
      </c>
      <c r="G151" s="5">
        <v>24334581</v>
      </c>
      <c r="I151" s="5">
        <v>569575911</v>
      </c>
      <c r="J151" s="5">
        <v>-447223549</v>
      </c>
      <c r="K151" s="5">
        <v>-2725511213</v>
      </c>
      <c r="L151" s="5">
        <v>-72189270693</v>
      </c>
      <c r="M151" s="5">
        <v>57466382612</v>
      </c>
      <c r="N151" s="5">
        <v>15886545120</v>
      </c>
      <c r="O151" s="5">
        <v>986350507</v>
      </c>
    </row>
    <row r="152" spans="2:15" x14ac:dyDescent="0.35">
      <c r="C152" t="s">
        <v>175</v>
      </c>
      <c r="D152" s="5">
        <v>1747845345</v>
      </c>
      <c r="I152" s="5">
        <v>1178269434</v>
      </c>
      <c r="J152" s="5">
        <v>1625492983</v>
      </c>
      <c r="K152" s="5">
        <v>4351004196</v>
      </c>
      <c r="L152" s="5">
        <v>76540274889</v>
      </c>
      <c r="M152" s="5">
        <v>19073892277</v>
      </c>
      <c r="N152" s="5">
        <v>3187347157</v>
      </c>
      <c r="O152" s="5">
        <v>2200996650</v>
      </c>
    </row>
    <row r="153" spans="2:15" x14ac:dyDescent="0.35">
      <c r="C153" t="s">
        <v>176</v>
      </c>
      <c r="D153" s="5">
        <v>2089213054</v>
      </c>
      <c r="E153" s="5">
        <v>-173185666</v>
      </c>
      <c r="F153" s="5">
        <v>-28050339</v>
      </c>
      <c r="G153" s="5">
        <v>24334581</v>
      </c>
      <c r="I153" s="5">
        <v>1747845345</v>
      </c>
      <c r="J153" s="5">
        <v>1178269434</v>
      </c>
      <c r="K153" s="5">
        <v>1625492983</v>
      </c>
      <c r="L153" s="5">
        <v>4351004196</v>
      </c>
      <c r="M153" s="5">
        <v>76540274889</v>
      </c>
      <c r="N153" s="5">
        <v>19073892277</v>
      </c>
      <c r="O153" s="5">
        <v>3187347157</v>
      </c>
    </row>
    <row r="155" spans="2:15" x14ac:dyDescent="0.35">
      <c r="B155" t="s">
        <v>177</v>
      </c>
      <c r="C155" t="s">
        <v>11</v>
      </c>
      <c r="D155" s="5">
        <v>12940000000</v>
      </c>
      <c r="E155" s="5">
        <v>12940000000</v>
      </c>
      <c r="F155" s="5">
        <v>12940000000</v>
      </c>
      <c r="G155" s="5">
        <v>12940000000</v>
      </c>
      <c r="I155" s="5">
        <v>12940000000</v>
      </c>
      <c r="J155" s="5">
        <v>12940000000</v>
      </c>
      <c r="K155" s="5">
        <v>12940000000</v>
      </c>
      <c r="L155" s="5">
        <v>12940000000</v>
      </c>
      <c r="M155" s="5">
        <v>12940000000</v>
      </c>
      <c r="N155" s="5">
        <v>11000000000</v>
      </c>
      <c r="O155" s="5">
        <v>0</v>
      </c>
    </row>
    <row r="156" spans="2:15" x14ac:dyDescent="0.35">
      <c r="C156" t="s">
        <v>178</v>
      </c>
      <c r="D156" s="6">
        <v>-1.2</v>
      </c>
      <c r="E156" s="6">
        <v>-1.06</v>
      </c>
      <c r="F156" s="6">
        <v>-1.65</v>
      </c>
      <c r="G156" s="6">
        <v>-1.61</v>
      </c>
    </row>
    <row r="157" spans="2:15" x14ac:dyDescent="0.35">
      <c r="C157" t="s">
        <v>179</v>
      </c>
      <c r="D157" s="6">
        <v>-50.83</v>
      </c>
      <c r="E157" s="6">
        <v>-57.55</v>
      </c>
      <c r="F157" s="5">
        <v>-20</v>
      </c>
      <c r="G157" s="6">
        <v>-4.97</v>
      </c>
    </row>
    <row r="158" spans="2:15" x14ac:dyDescent="0.35">
      <c r="C158" t="s">
        <v>62</v>
      </c>
      <c r="D158" s="6">
        <v>3.21</v>
      </c>
      <c r="E158" s="6">
        <v>3.36</v>
      </c>
      <c r="F158" s="6">
        <v>2.09</v>
      </c>
      <c r="G158" s="6">
        <v>0.64</v>
      </c>
    </row>
    <row r="159" spans="2:15" x14ac:dyDescent="0.35">
      <c r="C159" t="s">
        <v>180</v>
      </c>
      <c r="D159" s="5">
        <v>7440000000</v>
      </c>
      <c r="E159" s="5">
        <v>8010000000</v>
      </c>
      <c r="F159" s="5">
        <v>3890000000</v>
      </c>
      <c r="G159" s="5">
        <v>4820000000</v>
      </c>
    </row>
    <row r="160" spans="2:15" x14ac:dyDescent="0.35">
      <c r="C160" t="s">
        <v>181</v>
      </c>
      <c r="D160" s="6">
        <v>-6.7000000000000002E-3</v>
      </c>
      <c r="E160" s="6">
        <v>-5.8999999999999999E-3</v>
      </c>
      <c r="F160" s="6">
        <v>-9.1000000000000004E-3</v>
      </c>
      <c r="G160" s="6">
        <v>-8.8000000000000005E-3</v>
      </c>
    </row>
    <row r="161" spans="3:7" x14ac:dyDescent="0.35">
      <c r="C161" t="s">
        <v>182</v>
      </c>
      <c r="D161" s="6">
        <v>-2.0499999999999997E-2</v>
      </c>
      <c r="E161" s="6">
        <v>-1.77E-2</v>
      </c>
      <c r="F161" s="6">
        <v>-2.7200000000000002E-2</v>
      </c>
      <c r="G161" s="6">
        <v>-2.58E-2</v>
      </c>
    </row>
    <row r="162" spans="3:7" x14ac:dyDescent="0.35">
      <c r="C162" t="s">
        <v>183</v>
      </c>
      <c r="D162" s="6">
        <v>-3.9000000000000003E-3</v>
      </c>
      <c r="E162" s="6">
        <v>-3.0000000000000001E-3</v>
      </c>
      <c r="F162" s="6">
        <v>-6.0000000000000001E-3</v>
      </c>
      <c r="G162" s="6">
        <v>-5.6000000000000008E-3</v>
      </c>
    </row>
    <row r="163" spans="3:7" x14ac:dyDescent="0.35">
      <c r="C163" t="s">
        <v>184</v>
      </c>
      <c r="D163" s="6">
        <v>-1.25</v>
      </c>
      <c r="E163" s="6">
        <v>-0.91</v>
      </c>
      <c r="F163" s="6">
        <v>-1.65</v>
      </c>
      <c r="G163" s="6">
        <v>-1.3</v>
      </c>
    </row>
    <row r="164" spans="3:7" x14ac:dyDescent="0.35">
      <c r="C164" t="s">
        <v>185</v>
      </c>
      <c r="D164" s="5">
        <v>762000000000</v>
      </c>
      <c r="E164" s="5">
        <v>778000000000</v>
      </c>
      <c r="F164" s="5">
        <v>788000000000</v>
      </c>
      <c r="G164" s="5">
        <v>810000000000</v>
      </c>
    </row>
    <row r="165" spans="3:7" x14ac:dyDescent="0.35">
      <c r="C165" t="s">
        <v>186</v>
      </c>
      <c r="D165" s="6">
        <v>1.04</v>
      </c>
      <c r="E165" s="6">
        <v>1.02</v>
      </c>
      <c r="F165" s="6">
        <v>0.54</v>
      </c>
      <c r="G165" s="6">
        <v>0.13</v>
      </c>
    </row>
    <row r="166" spans="3:7" x14ac:dyDescent="0.35">
      <c r="C166" t="s">
        <v>187</v>
      </c>
      <c r="D166" s="6">
        <v>58.64</v>
      </c>
      <c r="E166" s="6">
        <v>59.84</v>
      </c>
      <c r="F166" s="6">
        <v>60.63</v>
      </c>
      <c r="G166" s="6">
        <v>62.28</v>
      </c>
    </row>
    <row r="167" spans="3:7" x14ac:dyDescent="0.35">
      <c r="C167" t="s">
        <v>188</v>
      </c>
      <c r="D167" s="6">
        <v>1.04</v>
      </c>
      <c r="E167" s="6">
        <v>1.02</v>
      </c>
      <c r="F167" s="6">
        <v>0.54</v>
      </c>
      <c r="G167" s="6">
        <v>0.13</v>
      </c>
    </row>
    <row r="168" spans="3:7" x14ac:dyDescent="0.35">
      <c r="C168" t="s">
        <v>189</v>
      </c>
      <c r="D168" s="6">
        <v>58.64</v>
      </c>
      <c r="E168" s="6">
        <v>59.84</v>
      </c>
      <c r="F168" s="6">
        <v>60.63</v>
      </c>
      <c r="G168" s="6">
        <v>62.28</v>
      </c>
    </row>
    <row r="169" spans="3:7" x14ac:dyDescent="0.35">
      <c r="C169" t="s">
        <v>190</v>
      </c>
      <c r="D169" s="5">
        <v>3000000000</v>
      </c>
      <c r="E169" s="5">
        <v>3000000000</v>
      </c>
      <c r="F169" s="5">
        <v>2000000000</v>
      </c>
      <c r="G169" s="5">
        <v>2000000000</v>
      </c>
    </row>
    <row r="170" spans="3:7" x14ac:dyDescent="0.35">
      <c r="C170" t="s">
        <v>191</v>
      </c>
      <c r="D170" s="5">
        <v>1146000000000</v>
      </c>
      <c r="E170" s="5">
        <v>1147000000000</v>
      </c>
      <c r="F170" s="5">
        <v>1148000000000</v>
      </c>
      <c r="G170" s="5">
        <v>1149000000000</v>
      </c>
    </row>
    <row r="171" spans="3:7" x14ac:dyDescent="0.35">
      <c r="C171" t="s">
        <v>192</v>
      </c>
      <c r="D171" s="5">
        <v>759000000000</v>
      </c>
      <c r="E171" s="5">
        <v>774000000000</v>
      </c>
      <c r="F171" s="5">
        <v>785000000000</v>
      </c>
      <c r="G171" s="5">
        <v>806000000000</v>
      </c>
    </row>
    <row r="172" spans="3:7" x14ac:dyDescent="0.35">
      <c r="C172" t="s">
        <v>23</v>
      </c>
      <c r="D172" s="5">
        <v>1150000000000</v>
      </c>
      <c r="E172" s="5">
        <v>1150000000000</v>
      </c>
      <c r="F172" s="5">
        <v>1150000000000</v>
      </c>
      <c r="G172" s="5">
        <v>1151000000000</v>
      </c>
    </row>
    <row r="173" spans="3:7" x14ac:dyDescent="0.35">
      <c r="C173" t="s">
        <v>20</v>
      </c>
      <c r="D173" s="5">
        <v>1147000000000</v>
      </c>
      <c r="E173" s="5">
        <v>1148000000000</v>
      </c>
      <c r="F173" s="5">
        <v>1149000000000</v>
      </c>
      <c r="G173" s="5">
        <v>1149000000000</v>
      </c>
    </row>
    <row r="174" spans="3:7" x14ac:dyDescent="0.35">
      <c r="C174" t="s">
        <v>193</v>
      </c>
      <c r="D174" s="5">
        <v>34000000000</v>
      </c>
      <c r="E174" s="5">
        <v>36000000000</v>
      </c>
      <c r="F174" s="5">
        <v>27000000000</v>
      </c>
      <c r="G174" s="5">
        <v>32000000000</v>
      </c>
    </row>
    <row r="175" spans="3:7" x14ac:dyDescent="0.35">
      <c r="C175" t="s">
        <v>194</v>
      </c>
      <c r="D175" s="5">
        <v>0</v>
      </c>
      <c r="E175" s="5">
        <v>0</v>
      </c>
      <c r="F175" s="5">
        <v>5000000000</v>
      </c>
      <c r="G175" s="5">
        <v>-1000000000</v>
      </c>
    </row>
    <row r="176" spans="3:7" x14ac:dyDescent="0.35">
      <c r="C176" t="s">
        <v>195</v>
      </c>
      <c r="D176" s="5">
        <v>-1000000000</v>
      </c>
      <c r="E176" s="5">
        <v>-3000000000</v>
      </c>
      <c r="F176" s="5">
        <v>-2000000000</v>
      </c>
      <c r="G176" s="5">
        <v>0</v>
      </c>
    </row>
    <row r="177" spans="3:15" x14ac:dyDescent="0.35">
      <c r="C177" t="s">
        <v>12</v>
      </c>
      <c r="D177" s="5">
        <v>-1000000000</v>
      </c>
      <c r="E177" s="5">
        <v>-4000000000</v>
      </c>
      <c r="F177" s="5">
        <v>3000000000</v>
      </c>
      <c r="G177" s="5">
        <v>-1000000000</v>
      </c>
    </row>
    <row r="178" spans="3:15" x14ac:dyDescent="0.35">
      <c r="C178" t="s">
        <v>15</v>
      </c>
      <c r="D178" s="6">
        <v>-0.1</v>
      </c>
      <c r="E178" s="6">
        <v>-0.28000000000000003</v>
      </c>
      <c r="F178" s="6">
        <v>0.21</v>
      </c>
      <c r="G178" s="6">
        <v>-0.09</v>
      </c>
    </row>
    <row r="179" spans="3:15" x14ac:dyDescent="0.35">
      <c r="C179" t="s">
        <v>47</v>
      </c>
      <c r="I179" s="6">
        <v>-6.42</v>
      </c>
      <c r="J179" s="6">
        <v>-9.31</v>
      </c>
      <c r="K179" s="5">
        <v>-17</v>
      </c>
      <c r="L179" s="6">
        <v>-0.69</v>
      </c>
      <c r="M179" s="6">
        <v>16.170000000000002</v>
      </c>
      <c r="N179" s="6">
        <v>6.63</v>
      </c>
      <c r="O179" s="6">
        <v>144638.03</v>
      </c>
    </row>
    <row r="180" spans="3:15" x14ac:dyDescent="0.35">
      <c r="C180" t="s">
        <v>61</v>
      </c>
      <c r="I180" s="6">
        <v>-9.5</v>
      </c>
      <c r="J180" s="6">
        <v>-1.07</v>
      </c>
      <c r="K180" s="6">
        <v>-2.94</v>
      </c>
      <c r="L180" s="6">
        <v>-123.19</v>
      </c>
      <c r="M180" s="6">
        <v>9.4600000000000009</v>
      </c>
      <c r="N180" s="5">
        <v>0</v>
      </c>
      <c r="O180" s="5">
        <v>0</v>
      </c>
    </row>
    <row r="181" spans="3:15" x14ac:dyDescent="0.35">
      <c r="C181" t="s">
        <v>64</v>
      </c>
      <c r="I181" s="6">
        <v>1.07</v>
      </c>
      <c r="J181" s="6">
        <v>0.34</v>
      </c>
      <c r="K181" s="6">
        <v>1.92</v>
      </c>
      <c r="L181" s="6">
        <v>0.45</v>
      </c>
      <c r="M181" s="6">
        <v>0.64</v>
      </c>
      <c r="N181" s="5">
        <v>0</v>
      </c>
      <c r="O181" s="5">
        <v>0</v>
      </c>
    </row>
    <row r="182" spans="3:15" x14ac:dyDescent="0.35">
      <c r="C182" t="s">
        <v>196</v>
      </c>
      <c r="I182" s="5">
        <v>20420000000</v>
      </c>
      <c r="J182" s="5">
        <v>-37970000000</v>
      </c>
      <c r="K182" s="5">
        <v>-90800000000</v>
      </c>
      <c r="L182" s="5">
        <v>117890000000</v>
      </c>
      <c r="M182" s="5">
        <v>378680000000</v>
      </c>
      <c r="N182" s="6">
        <v>129360000000.00002</v>
      </c>
      <c r="O182" s="5">
        <v>59790000000</v>
      </c>
    </row>
    <row r="183" spans="3:15" x14ac:dyDescent="0.35">
      <c r="C183" t="s">
        <v>197</v>
      </c>
      <c r="I183" s="6">
        <v>-3.56E-2</v>
      </c>
      <c r="J183" s="6">
        <v>-5.04E-2</v>
      </c>
      <c r="K183" s="6">
        <v>-8.9099999999999999E-2</v>
      </c>
      <c r="L183" s="6">
        <v>-3.3E-3</v>
      </c>
      <c r="M183" s="6">
        <v>9.0500000000000011E-2</v>
      </c>
      <c r="N183" s="6">
        <v>5.1500000000000004E-2</v>
      </c>
      <c r="O183" s="6">
        <v>4.1799999999999997E-2</v>
      </c>
    </row>
    <row r="184" spans="3:15" x14ac:dyDescent="0.35">
      <c r="C184" t="s">
        <v>198</v>
      </c>
      <c r="I184" s="6">
        <v>-0.1072</v>
      </c>
      <c r="J184" s="6">
        <v>-0.1411</v>
      </c>
      <c r="K184" s="6">
        <v>-0.22600000000000001</v>
      </c>
      <c r="L184" s="6">
        <v>-7.4999999999999997E-3</v>
      </c>
      <c r="M184" s="6">
        <v>0.1711</v>
      </c>
      <c r="N184" s="6">
        <v>0.10859999999999999</v>
      </c>
      <c r="O184" s="6">
        <v>0.1222</v>
      </c>
    </row>
    <row r="185" spans="3:15" x14ac:dyDescent="0.35">
      <c r="C185" t="s">
        <v>199</v>
      </c>
      <c r="I185" s="6">
        <v>-2.1499999999999998E-2</v>
      </c>
      <c r="J185" s="6">
        <v>-4.6799999999999994E-2</v>
      </c>
      <c r="K185" s="6">
        <v>-7.8E-2</v>
      </c>
      <c r="L185" s="6">
        <v>3.6299999999999999E-2</v>
      </c>
      <c r="M185" s="6">
        <v>0.2324</v>
      </c>
      <c r="N185" s="6">
        <v>0.1333</v>
      </c>
      <c r="O185" s="6">
        <v>0.15890000000000001</v>
      </c>
    </row>
    <row r="186" spans="3:15" x14ac:dyDescent="0.35">
      <c r="C186" t="s">
        <v>200</v>
      </c>
      <c r="I186" s="6">
        <v>-1.17</v>
      </c>
      <c r="J186" s="6">
        <v>-1.6</v>
      </c>
      <c r="K186" s="6">
        <v>-2.59</v>
      </c>
      <c r="L186" s="6">
        <v>0.85</v>
      </c>
      <c r="M186" s="5">
        <v>6</v>
      </c>
      <c r="N186" s="6">
        <v>8.4700000000000006</v>
      </c>
      <c r="O186" s="6">
        <v>29.74</v>
      </c>
    </row>
    <row r="187" spans="3:15" x14ac:dyDescent="0.35">
      <c r="C187" t="s">
        <v>58</v>
      </c>
      <c r="I187" s="6">
        <v>1.02</v>
      </c>
      <c r="J187" s="6">
        <v>0.15</v>
      </c>
      <c r="K187" s="6">
        <v>0.66</v>
      </c>
      <c r="L187" s="6">
        <v>0.92</v>
      </c>
      <c r="M187" s="6">
        <v>1.62</v>
      </c>
      <c r="N187" s="5">
        <v>0</v>
      </c>
      <c r="O187" s="5">
        <v>0</v>
      </c>
    </row>
    <row r="188" spans="3:15" x14ac:dyDescent="0.35">
      <c r="C188" t="s">
        <v>55</v>
      </c>
      <c r="I188" s="6">
        <v>59.84</v>
      </c>
      <c r="J188" s="6">
        <v>65.989999999999995</v>
      </c>
      <c r="K188" s="6">
        <v>75.209999999999994</v>
      </c>
      <c r="L188" s="6">
        <v>92.19</v>
      </c>
      <c r="M188" s="6">
        <v>94.53</v>
      </c>
      <c r="N188" s="6">
        <v>61.07</v>
      </c>
      <c r="O188" s="6">
        <v>1183246.17</v>
      </c>
    </row>
    <row r="189" spans="3:15" x14ac:dyDescent="0.35">
      <c r="C189" t="s">
        <v>201</v>
      </c>
      <c r="I189" s="6">
        <v>1.02</v>
      </c>
      <c r="J189" s="6">
        <v>0.15</v>
      </c>
      <c r="K189" s="6">
        <v>0.66</v>
      </c>
      <c r="L189" s="6">
        <v>0.92</v>
      </c>
      <c r="M189" s="6">
        <v>1.62</v>
      </c>
      <c r="N189" s="5">
        <v>0</v>
      </c>
      <c r="O189" s="5">
        <v>0</v>
      </c>
    </row>
    <row r="190" spans="3:15" x14ac:dyDescent="0.35">
      <c r="C190" t="s">
        <v>202</v>
      </c>
      <c r="I190" s="6">
        <v>59.84</v>
      </c>
      <c r="J190" s="6">
        <v>65.989999999999995</v>
      </c>
      <c r="K190" s="6">
        <v>75.209999999999994</v>
      </c>
      <c r="L190" s="6">
        <v>92.19</v>
      </c>
      <c r="M190" s="6">
        <v>94.53</v>
      </c>
      <c r="N190" s="6">
        <v>61.07</v>
      </c>
      <c r="O190" s="6">
        <v>1183246.17</v>
      </c>
    </row>
    <row r="191" spans="3:15" x14ac:dyDescent="0.35">
      <c r="C191" t="s">
        <v>203</v>
      </c>
      <c r="I191" s="5">
        <v>3000000000</v>
      </c>
      <c r="J191" s="5">
        <v>81000000000</v>
      </c>
      <c r="K191" s="5">
        <v>81000000000</v>
      </c>
      <c r="L191" s="5">
        <v>391000000000</v>
      </c>
      <c r="M191" s="5">
        <v>162000000000</v>
      </c>
      <c r="N191" s="5">
        <v>94000000000</v>
      </c>
      <c r="O191" s="5">
        <v>13000000000</v>
      </c>
    </row>
    <row r="192" spans="3:15" x14ac:dyDescent="0.35">
      <c r="C192" t="s">
        <v>204</v>
      </c>
      <c r="I192" s="5">
        <v>1147000000000</v>
      </c>
      <c r="J192" s="5">
        <v>1069000000000</v>
      </c>
      <c r="K192" s="5">
        <v>1068000000000</v>
      </c>
      <c r="L192" s="5">
        <v>764000000000</v>
      </c>
      <c r="M192" s="5">
        <v>543000000000</v>
      </c>
      <c r="N192" s="5">
        <v>195000000000</v>
      </c>
      <c r="O192" s="5">
        <v>259000000000</v>
      </c>
    </row>
    <row r="193" spans="2:15" x14ac:dyDescent="0.35">
      <c r="C193" t="s">
        <v>25</v>
      </c>
      <c r="I193" s="5">
        <v>1150000000000</v>
      </c>
      <c r="J193" s="5">
        <v>1151000000000</v>
      </c>
      <c r="K193" s="5">
        <v>1149000000000</v>
      </c>
      <c r="L193" s="5">
        <v>1155000000000</v>
      </c>
      <c r="M193" s="5">
        <v>705000000000</v>
      </c>
      <c r="N193" s="5">
        <v>289000000000</v>
      </c>
      <c r="O193" s="5">
        <v>272000000000</v>
      </c>
    </row>
    <row r="194" spans="2:15" x14ac:dyDescent="0.35">
      <c r="C194" t="s">
        <v>22</v>
      </c>
      <c r="I194" s="5">
        <v>1148000000000</v>
      </c>
      <c r="J194" s="5">
        <v>1150000000000</v>
      </c>
      <c r="K194" s="5">
        <v>1148000000000</v>
      </c>
      <c r="L194" s="5">
        <v>1151000000000</v>
      </c>
      <c r="M194" s="5">
        <v>628000000000</v>
      </c>
      <c r="N194" s="5">
        <v>270000000000</v>
      </c>
      <c r="O194" s="5">
        <v>269000000000</v>
      </c>
    </row>
    <row r="195" spans="2:15" x14ac:dyDescent="0.35">
      <c r="C195" t="s">
        <v>205</v>
      </c>
      <c r="I195" s="5">
        <v>36000000000</v>
      </c>
      <c r="J195" s="5">
        <v>-277000000000</v>
      </c>
      <c r="K195" s="5">
        <v>-162000000000</v>
      </c>
      <c r="L195" s="5">
        <v>-313000000000</v>
      </c>
      <c r="M195" s="5">
        <v>379000000000</v>
      </c>
      <c r="N195" s="5">
        <v>24000000000</v>
      </c>
      <c r="O195" s="5">
        <v>126000000000</v>
      </c>
    </row>
    <row r="196" spans="2:15" x14ac:dyDescent="0.35">
      <c r="C196" t="s">
        <v>206</v>
      </c>
      <c r="I196" s="5">
        <v>4000000000</v>
      </c>
      <c r="J196" s="5">
        <v>-10000000000</v>
      </c>
      <c r="K196" s="5">
        <v>2000000000</v>
      </c>
      <c r="L196" s="5">
        <v>117000000000</v>
      </c>
      <c r="M196" s="5">
        <v>166000000000</v>
      </c>
      <c r="N196" s="5">
        <v>42000000000</v>
      </c>
      <c r="O196" s="5">
        <v>43000000000</v>
      </c>
    </row>
    <row r="197" spans="2:15" x14ac:dyDescent="0.35">
      <c r="C197" t="s">
        <v>207</v>
      </c>
      <c r="I197" s="5">
        <v>-6000000000</v>
      </c>
      <c r="J197" s="5">
        <v>-3000000000</v>
      </c>
      <c r="K197" s="5">
        <v>-18000000000</v>
      </c>
      <c r="L197" s="5">
        <v>-522000000000</v>
      </c>
      <c r="M197" s="5">
        <v>-705000000000</v>
      </c>
      <c r="N197" s="5">
        <v>-378000000000</v>
      </c>
      <c r="O197" s="5">
        <v>-397000000000</v>
      </c>
    </row>
    <row r="198" spans="2:15" x14ac:dyDescent="0.35">
      <c r="C198" t="s">
        <v>14</v>
      </c>
      <c r="I198" s="5">
        <v>-2000000000</v>
      </c>
      <c r="J198" s="5">
        <v>-13000000000</v>
      </c>
      <c r="K198" s="5">
        <v>-16000000000</v>
      </c>
      <c r="L198" s="5">
        <v>-405000000000</v>
      </c>
      <c r="M198" s="5">
        <v>-538000000000</v>
      </c>
      <c r="N198" s="5">
        <v>-335000000000</v>
      </c>
      <c r="O198" s="5">
        <v>-354000000000</v>
      </c>
    </row>
    <row r="199" spans="2:15" x14ac:dyDescent="0.35">
      <c r="C199" t="s">
        <v>16</v>
      </c>
      <c r="I199" s="6">
        <v>-0.12</v>
      </c>
      <c r="J199" s="6">
        <v>-1.02</v>
      </c>
      <c r="K199" s="6">
        <v>-1.22</v>
      </c>
      <c r="L199" s="6">
        <v>-31.3</v>
      </c>
      <c r="M199" s="6">
        <v>-41.61</v>
      </c>
      <c r="N199" s="6">
        <v>-30.48</v>
      </c>
      <c r="O199" s="5">
        <v>-1414639</v>
      </c>
    </row>
    <row r="201" spans="2:15" x14ac:dyDescent="0.35">
      <c r="B201" t="s">
        <v>208</v>
      </c>
      <c r="C201" t="s">
        <v>209</v>
      </c>
      <c r="D201" s="5">
        <v>-16000000000</v>
      </c>
      <c r="E201" s="5">
        <v>-14000000000</v>
      </c>
      <c r="F201" s="5">
        <v>-21000000000</v>
      </c>
      <c r="G201" s="5">
        <v>-21000000000</v>
      </c>
      <c r="H201" s="5">
        <v>-62000000000</v>
      </c>
      <c r="I201" s="5">
        <v>-83000000000</v>
      </c>
      <c r="J201" s="5">
        <v>-121000000000</v>
      </c>
      <c r="K201" s="5">
        <v>-220000000000</v>
      </c>
      <c r="L201" s="5">
        <v>-9000000000</v>
      </c>
      <c r="M201" s="5">
        <v>209000000000</v>
      </c>
      <c r="N201" s="5">
        <v>73000000000</v>
      </c>
      <c r="O201" s="5">
        <v>36000000000</v>
      </c>
    </row>
    <row r="202" spans="2:15" x14ac:dyDescent="0.35">
      <c r="C202" t="s">
        <v>210</v>
      </c>
      <c r="H202" s="5">
        <v>-71000000000</v>
      </c>
      <c r="I202" s="5">
        <v>-83000000000</v>
      </c>
      <c r="J202" s="5">
        <v>-121000000000</v>
      </c>
      <c r="K202" s="5">
        <v>-220000000000</v>
      </c>
      <c r="L202" s="5">
        <v>-9000000000</v>
      </c>
      <c r="M202" s="5">
        <v>209000000000</v>
      </c>
      <c r="N202" s="5">
        <v>73000000000</v>
      </c>
    </row>
    <row r="203" spans="2:15" x14ac:dyDescent="0.35">
      <c r="C203" t="s">
        <v>344</v>
      </c>
      <c r="M203" s="6">
        <v>1.62</v>
      </c>
    </row>
    <row r="204" spans="2:15" x14ac:dyDescent="0.35">
      <c r="C204" t="s">
        <v>66</v>
      </c>
      <c r="M204" s="6">
        <v>0.1002</v>
      </c>
    </row>
    <row r="205" spans="2:15" x14ac:dyDescent="0.35">
      <c r="C205" t="s">
        <v>345</v>
      </c>
      <c r="M205" s="6">
        <v>1.1599999999999999E-2</v>
      </c>
    </row>
    <row r="206" spans="2:15" x14ac:dyDescent="0.35">
      <c r="C206" t="s">
        <v>46</v>
      </c>
      <c r="D206" s="6">
        <v>-1.2</v>
      </c>
      <c r="E206" s="6">
        <v>-1.06</v>
      </c>
      <c r="F206" s="6">
        <v>-1.65</v>
      </c>
      <c r="G206" s="6">
        <v>-1.61</v>
      </c>
      <c r="H206" s="6">
        <v>-4.8099999999999996</v>
      </c>
      <c r="I206" s="6">
        <v>-6.42</v>
      </c>
      <c r="J206" s="6">
        <v>-9.31</v>
      </c>
      <c r="K206" s="5">
        <v>-17</v>
      </c>
      <c r="L206" s="6">
        <v>-0.69</v>
      </c>
      <c r="M206" s="6">
        <v>16.170000000000002</v>
      </c>
      <c r="N206" s="6">
        <v>5.64</v>
      </c>
      <c r="O206" s="6">
        <v>2.79</v>
      </c>
    </row>
    <row r="207" spans="2:15" x14ac:dyDescent="0.35">
      <c r="C207" t="s">
        <v>211</v>
      </c>
      <c r="H207" s="6">
        <v>-5.52</v>
      </c>
      <c r="I207" s="6">
        <v>-6.42</v>
      </c>
      <c r="J207" s="6">
        <v>-9.31</v>
      </c>
      <c r="K207" s="5">
        <v>-17</v>
      </c>
      <c r="L207" s="6">
        <v>-0.69</v>
      </c>
      <c r="M207" s="6">
        <v>16.170000000000002</v>
      </c>
      <c r="N207" s="6">
        <v>5.64</v>
      </c>
    </row>
    <row r="208" spans="2:15" x14ac:dyDescent="0.35">
      <c r="C208" t="s">
        <v>68</v>
      </c>
      <c r="M208" s="6">
        <v>1.62</v>
      </c>
    </row>
    <row r="209" spans="3:15" x14ac:dyDescent="0.35">
      <c r="C209" t="s">
        <v>346</v>
      </c>
      <c r="M209" s="6">
        <v>0.1002</v>
      </c>
    </row>
    <row r="210" spans="3:15" x14ac:dyDescent="0.35">
      <c r="C210" t="s">
        <v>347</v>
      </c>
      <c r="M210" s="6">
        <v>1.1599999999999999E-2</v>
      </c>
    </row>
    <row r="211" spans="3:15" x14ac:dyDescent="0.35">
      <c r="C211" t="s">
        <v>212</v>
      </c>
      <c r="D211" s="5">
        <v>246000000000</v>
      </c>
      <c r="E211" s="5">
        <v>235000000000</v>
      </c>
      <c r="F211" s="5">
        <v>204000000000</v>
      </c>
      <c r="G211" s="5">
        <v>161000000000</v>
      </c>
      <c r="H211" s="5">
        <v>985000000000</v>
      </c>
      <c r="I211" s="5">
        <v>741000000000</v>
      </c>
      <c r="J211" s="5">
        <v>378000000000</v>
      </c>
      <c r="K211" s="5">
        <v>337000000000</v>
      </c>
      <c r="L211" s="5">
        <v>2458000000000</v>
      </c>
      <c r="M211" s="5">
        <v>3090000000000</v>
      </c>
      <c r="N211" s="5">
        <v>1149000000000</v>
      </c>
      <c r="O211" s="5">
        <v>577000000000</v>
      </c>
    </row>
    <row r="212" spans="3:15" x14ac:dyDescent="0.35">
      <c r="C212" t="s">
        <v>213</v>
      </c>
      <c r="H212" s="5">
        <v>847000000000</v>
      </c>
      <c r="I212" s="5">
        <v>741000000000</v>
      </c>
      <c r="J212" s="5">
        <v>378000000000</v>
      </c>
      <c r="K212" s="5">
        <v>337000000000</v>
      </c>
      <c r="L212" s="5">
        <v>2458000000000</v>
      </c>
      <c r="M212" s="5">
        <v>3090000000000</v>
      </c>
      <c r="N212" s="5">
        <v>1149000000000</v>
      </c>
    </row>
    <row r="213" spans="3:15" x14ac:dyDescent="0.35">
      <c r="C213" t="s">
        <v>348</v>
      </c>
      <c r="M213" s="6">
        <v>1.62</v>
      </c>
    </row>
    <row r="214" spans="3:15" x14ac:dyDescent="0.35">
      <c r="C214" t="s">
        <v>349</v>
      </c>
      <c r="M214" s="6">
        <v>0.1002</v>
      </c>
    </row>
    <row r="215" spans="3:15" x14ac:dyDescent="0.35">
      <c r="C215" t="s">
        <v>350</v>
      </c>
      <c r="M215" s="6">
        <v>1.1599999999999999E-2</v>
      </c>
    </row>
    <row r="216" spans="3:15" x14ac:dyDescent="0.35">
      <c r="C216" t="s">
        <v>214</v>
      </c>
      <c r="I216" s="6">
        <v>-10.39</v>
      </c>
    </row>
    <row r="217" spans="3:15" x14ac:dyDescent="0.35">
      <c r="C217" t="s">
        <v>215</v>
      </c>
      <c r="I217" s="6">
        <v>-9.06</v>
      </c>
    </row>
    <row r="218" spans="3:15" x14ac:dyDescent="0.35">
      <c r="C218" t="s">
        <v>216</v>
      </c>
      <c r="I218" s="6">
        <v>7.42</v>
      </c>
    </row>
    <row r="219" spans="3:15" x14ac:dyDescent="0.35">
      <c r="C219" t="s">
        <v>217</v>
      </c>
      <c r="I219" s="6">
        <v>-0.1103</v>
      </c>
    </row>
    <row r="220" spans="3:15" x14ac:dyDescent="0.35">
      <c r="C220" t="s">
        <v>218</v>
      </c>
      <c r="I220" s="6">
        <v>0.76</v>
      </c>
    </row>
    <row r="221" spans="3:15" x14ac:dyDescent="0.35">
      <c r="C221" t="s">
        <v>219</v>
      </c>
      <c r="I221" s="6">
        <v>0.85</v>
      </c>
    </row>
    <row r="222" spans="3:15" x14ac:dyDescent="0.35">
      <c r="C222" t="s">
        <v>220</v>
      </c>
      <c r="I222" s="6">
        <v>215.37</v>
      </c>
    </row>
    <row r="223" spans="3:15" x14ac:dyDescent="0.35">
      <c r="C223" t="s">
        <v>221</v>
      </c>
      <c r="I223" s="6">
        <v>-195.17</v>
      </c>
    </row>
    <row r="224" spans="3:15" x14ac:dyDescent="0.35">
      <c r="C224" t="s">
        <v>222</v>
      </c>
      <c r="I224" s="6">
        <v>-44.4</v>
      </c>
    </row>
    <row r="225" spans="3:9" x14ac:dyDescent="0.35">
      <c r="C225" t="s">
        <v>223</v>
      </c>
      <c r="I225" s="6">
        <v>74.41</v>
      </c>
    </row>
    <row r="226" spans="3:9" x14ac:dyDescent="0.35">
      <c r="C226" t="s">
        <v>325</v>
      </c>
      <c r="I226" s="6">
        <v>-0.28999999999999998</v>
      </c>
    </row>
    <row r="227" spans="3:9" x14ac:dyDescent="0.35">
      <c r="C227" t="s">
        <v>326</v>
      </c>
      <c r="I227" s="6">
        <v>-0.08</v>
      </c>
    </row>
    <row r="228" spans="3:9" x14ac:dyDescent="0.35">
      <c r="C228" t="s">
        <v>224</v>
      </c>
      <c r="I228" s="6">
        <v>-5.52</v>
      </c>
    </row>
    <row r="229" spans="3:9" x14ac:dyDescent="0.35">
      <c r="C229" t="s">
        <v>225</v>
      </c>
      <c r="I229" s="6">
        <v>-4.8099999999999996</v>
      </c>
    </row>
    <row r="230" spans="3:9" x14ac:dyDescent="0.35">
      <c r="C230" t="s">
        <v>226</v>
      </c>
      <c r="I230" s="6">
        <v>65.430000000000007</v>
      </c>
    </row>
    <row r="231" spans="3:9" x14ac:dyDescent="0.35">
      <c r="C231" t="s">
        <v>227</v>
      </c>
      <c r="D231" s="6">
        <v>0.16</v>
      </c>
    </row>
    <row r="232" spans="3:9" x14ac:dyDescent="0.35">
      <c r="C232" t="s">
        <v>228</v>
      </c>
      <c r="I232" s="6">
        <v>58.64</v>
      </c>
    </row>
    <row r="233" spans="3:9" x14ac:dyDescent="0.35">
      <c r="C233" t="s">
        <v>229</v>
      </c>
      <c r="I233" s="6">
        <v>-0.26</v>
      </c>
    </row>
    <row r="234" spans="3:9" x14ac:dyDescent="0.35">
      <c r="C234" t="s">
        <v>230</v>
      </c>
      <c r="D234" s="6">
        <v>1.29</v>
      </c>
    </row>
    <row r="235" spans="3:9" x14ac:dyDescent="0.35">
      <c r="C235" t="s">
        <v>231</v>
      </c>
      <c r="D235" s="6">
        <v>1.26</v>
      </c>
    </row>
    <row r="236" spans="3:9" x14ac:dyDescent="0.35">
      <c r="C236" t="s">
        <v>232</v>
      </c>
      <c r="D236" s="6">
        <v>1.51</v>
      </c>
    </row>
    <row r="237" spans="3:9" x14ac:dyDescent="0.35">
      <c r="C237" t="s">
        <v>233</v>
      </c>
      <c r="D237" s="6">
        <v>1.51</v>
      </c>
    </row>
    <row r="238" spans="3:9" x14ac:dyDescent="0.35">
      <c r="C238" t="s">
        <v>234</v>
      </c>
      <c r="D238" s="6">
        <v>2.06</v>
      </c>
    </row>
    <row r="239" spans="3:9" x14ac:dyDescent="0.35">
      <c r="C239" t="s">
        <v>235</v>
      </c>
      <c r="D239" s="6">
        <v>0.49</v>
      </c>
    </row>
    <row r="240" spans="3:9" x14ac:dyDescent="0.35">
      <c r="C240" t="s">
        <v>236</v>
      </c>
      <c r="D240" s="6">
        <v>3.06</v>
      </c>
    </row>
    <row r="241" spans="3:9" x14ac:dyDescent="0.35">
      <c r="C241" t="s">
        <v>237</v>
      </c>
      <c r="I241" s="6">
        <v>-1.29</v>
      </c>
    </row>
    <row r="242" spans="3:9" x14ac:dyDescent="0.35">
      <c r="C242" t="s">
        <v>12</v>
      </c>
      <c r="D242" s="5">
        <v>-1000000000</v>
      </c>
    </row>
    <row r="243" spans="3:9" x14ac:dyDescent="0.35">
      <c r="C243" t="s">
        <v>238</v>
      </c>
      <c r="I243" s="6">
        <v>0.28999999999999998</v>
      </c>
    </row>
    <row r="244" spans="3:9" x14ac:dyDescent="0.35">
      <c r="C244" t="s">
        <v>239</v>
      </c>
      <c r="I244" s="6">
        <v>-3.0699999999999998E-2</v>
      </c>
    </row>
    <row r="245" spans="3:9" x14ac:dyDescent="0.35">
      <c r="C245" t="s">
        <v>240</v>
      </c>
      <c r="I245" s="6">
        <v>-9.4100000000000003E-2</v>
      </c>
    </row>
    <row r="246" spans="3:9" x14ac:dyDescent="0.35">
      <c r="C246" t="s">
        <v>241</v>
      </c>
      <c r="I246" s="6">
        <v>-1.83E-2</v>
      </c>
    </row>
    <row r="247" spans="3:9" x14ac:dyDescent="0.35">
      <c r="C247" t="s">
        <v>242</v>
      </c>
      <c r="I247" s="6">
        <v>-2.12E-2</v>
      </c>
    </row>
    <row r="248" spans="3:9" x14ac:dyDescent="0.35">
      <c r="C248" t="s">
        <v>243</v>
      </c>
      <c r="D248" s="6">
        <v>19.37</v>
      </c>
    </row>
    <row r="249" spans="3:9" x14ac:dyDescent="0.35">
      <c r="C249" t="s">
        <v>244</v>
      </c>
      <c r="D249" s="6">
        <v>1.1599999999999999</v>
      </c>
    </row>
    <row r="250" spans="3:9" x14ac:dyDescent="0.35">
      <c r="C250" t="s">
        <v>245</v>
      </c>
      <c r="D250" s="6">
        <v>2.65</v>
      </c>
    </row>
    <row r="251" spans="3:9" x14ac:dyDescent="0.35">
      <c r="C251" t="s">
        <v>246</v>
      </c>
      <c r="D251" s="6">
        <v>17.88</v>
      </c>
    </row>
    <row r="252" spans="3:9" x14ac:dyDescent="0.35">
      <c r="C252" t="s">
        <v>247</v>
      </c>
      <c r="D252" s="6">
        <v>4.7</v>
      </c>
    </row>
    <row r="253" spans="3:9" x14ac:dyDescent="0.35">
      <c r="C253" t="s">
        <v>248</v>
      </c>
      <c r="I253" s="6">
        <v>0.36</v>
      </c>
    </row>
    <row r="254" spans="3:9" x14ac:dyDescent="0.35">
      <c r="C254" t="s">
        <v>249</v>
      </c>
      <c r="I254" s="6">
        <v>270.76</v>
      </c>
    </row>
    <row r="255" spans="3:9" x14ac:dyDescent="0.35">
      <c r="C255" t="s">
        <v>42</v>
      </c>
      <c r="I255" s="5">
        <v>647000000000</v>
      </c>
    </row>
    <row r="256" spans="3:9" x14ac:dyDescent="0.35">
      <c r="C256" t="s">
        <v>250</v>
      </c>
      <c r="I256" s="5">
        <v>1798000000000</v>
      </c>
    </row>
    <row r="257" spans="3:9" x14ac:dyDescent="0.35">
      <c r="C257" t="s">
        <v>251</v>
      </c>
      <c r="I257" s="5">
        <v>12940000000</v>
      </c>
    </row>
    <row r="258" spans="3:9" x14ac:dyDescent="0.35">
      <c r="C258" t="s">
        <v>252</v>
      </c>
      <c r="I258" s="6">
        <v>0.58930000000000005</v>
      </c>
    </row>
    <row r="259" spans="3:9" x14ac:dyDescent="0.35">
      <c r="C259" t="s">
        <v>253</v>
      </c>
      <c r="D259" s="6">
        <v>2.0999999999999999E-3</v>
      </c>
    </row>
    <row r="260" spans="3:9" x14ac:dyDescent="0.35">
      <c r="C260" t="s">
        <v>254</v>
      </c>
      <c r="D260" s="6">
        <v>-3.5200000000000002E-2</v>
      </c>
    </row>
    <row r="261" spans="3:9" x14ac:dyDescent="0.35">
      <c r="C261" t="s">
        <v>255</v>
      </c>
      <c r="D261" s="6">
        <v>-6.3299999999999995E-2</v>
      </c>
    </row>
    <row r="262" spans="3:9" x14ac:dyDescent="0.35">
      <c r="C262" t="s">
        <v>256</v>
      </c>
      <c r="D262" s="6">
        <v>0.75470000000000004</v>
      </c>
    </row>
    <row r="263" spans="3:9" x14ac:dyDescent="0.35">
      <c r="C263" t="s">
        <v>257</v>
      </c>
      <c r="D263" s="6">
        <v>1.0573999999999999</v>
      </c>
    </row>
    <row r="264" spans="3:9" x14ac:dyDescent="0.35">
      <c r="C264" t="s">
        <v>258</v>
      </c>
      <c r="D264" s="6">
        <v>0.42780000000000001</v>
      </c>
    </row>
    <row r="265" spans="3:9" x14ac:dyDescent="0.35">
      <c r="C265" t="s">
        <v>351</v>
      </c>
      <c r="I265" s="6">
        <v>1.62</v>
      </c>
    </row>
    <row r="266" spans="3:9" x14ac:dyDescent="0.35">
      <c r="C266" t="s">
        <v>355</v>
      </c>
      <c r="I266" t="s">
        <v>1541</v>
      </c>
    </row>
    <row r="267" spans="3:9" x14ac:dyDescent="0.35">
      <c r="C267" t="s">
        <v>259</v>
      </c>
      <c r="I267" s="5">
        <v>7</v>
      </c>
    </row>
    <row r="268" spans="3:9" x14ac:dyDescent="0.35">
      <c r="C268" t="s">
        <v>260</v>
      </c>
      <c r="I268" s="6">
        <v>0.95</v>
      </c>
    </row>
    <row r="269" spans="3:9" x14ac:dyDescent="0.35">
      <c r="C269" t="s">
        <v>261</v>
      </c>
      <c r="I269" s="6">
        <v>0.43</v>
      </c>
    </row>
    <row r="270" spans="3:9" x14ac:dyDescent="0.35">
      <c r="C270" t="s">
        <v>263</v>
      </c>
      <c r="I270" s="6">
        <v>0.09</v>
      </c>
    </row>
    <row r="271" spans="3:9" x14ac:dyDescent="0.35">
      <c r="C271" t="s">
        <v>264</v>
      </c>
      <c r="I271" s="6">
        <v>0.65</v>
      </c>
    </row>
    <row r="272" spans="3:9" x14ac:dyDescent="0.35">
      <c r="C272" t="s">
        <v>265</v>
      </c>
      <c r="I272" s="6">
        <v>0.62</v>
      </c>
    </row>
    <row r="273" spans="3:9" x14ac:dyDescent="0.35">
      <c r="C273" t="s">
        <v>266</v>
      </c>
      <c r="I273" s="6">
        <v>0.39</v>
      </c>
    </row>
    <row r="274" spans="3:9" x14ac:dyDescent="0.35">
      <c r="C274" t="s">
        <v>267</v>
      </c>
      <c r="I274" s="5">
        <v>847000000000</v>
      </c>
    </row>
    <row r="275" spans="3:9" x14ac:dyDescent="0.35">
      <c r="C275" t="s">
        <v>268</v>
      </c>
      <c r="I275" s="5">
        <v>-3000000000</v>
      </c>
    </row>
    <row r="276" spans="3:9" x14ac:dyDescent="0.35">
      <c r="C276" t="s">
        <v>269</v>
      </c>
      <c r="I276" s="5">
        <v>24000000000</v>
      </c>
    </row>
    <row r="277" spans="3:9" x14ac:dyDescent="0.35">
      <c r="C277" t="s">
        <v>270</v>
      </c>
      <c r="I277" s="5">
        <v>-71000000000</v>
      </c>
    </row>
    <row r="278" spans="3:9" x14ac:dyDescent="0.35">
      <c r="C278" t="s">
        <v>271</v>
      </c>
      <c r="D278" s="5">
        <v>2000000000</v>
      </c>
    </row>
    <row r="279" spans="3:9" x14ac:dyDescent="0.35">
      <c r="C279" t="s">
        <v>272</v>
      </c>
      <c r="D279" s="5">
        <v>2324000000000</v>
      </c>
    </row>
    <row r="280" spans="3:9" x14ac:dyDescent="0.35">
      <c r="C280" t="s">
        <v>273</v>
      </c>
      <c r="D280" s="5">
        <v>1562000000000</v>
      </c>
    </row>
    <row r="281" spans="3:9" x14ac:dyDescent="0.35">
      <c r="C281" t="s">
        <v>193</v>
      </c>
      <c r="D281" s="5">
        <v>34000000000</v>
      </c>
    </row>
    <row r="282" spans="3:9" x14ac:dyDescent="0.35">
      <c r="C282" t="s">
        <v>192</v>
      </c>
      <c r="I282" s="5">
        <v>759000000000</v>
      </c>
    </row>
    <row r="283" spans="3:9" x14ac:dyDescent="0.35">
      <c r="C283" t="s">
        <v>191</v>
      </c>
      <c r="D283" s="5">
        <v>1146000000000</v>
      </c>
    </row>
    <row r="284" spans="3:9" x14ac:dyDescent="0.35">
      <c r="C284" t="s">
        <v>190</v>
      </c>
      <c r="D284" s="5">
        <v>3000000000</v>
      </c>
    </row>
    <row r="285" spans="3:9" x14ac:dyDescent="0.35">
      <c r="C285" t="s">
        <v>23</v>
      </c>
      <c r="D285" s="5">
        <v>1150000000000</v>
      </c>
    </row>
    <row r="286" spans="3:9" x14ac:dyDescent="0.35">
      <c r="C286" t="s">
        <v>20</v>
      </c>
      <c r="D286" s="5">
        <v>1147000000000</v>
      </c>
    </row>
    <row r="287" spans="3:9" x14ac:dyDescent="0.35">
      <c r="C287" t="s">
        <v>274</v>
      </c>
      <c r="I287" s="5">
        <v>762000000000</v>
      </c>
    </row>
    <row r="288" spans="3:9" x14ac:dyDescent="0.35">
      <c r="C288" t="s">
        <v>275</v>
      </c>
      <c r="I288" s="5">
        <v>3000000000</v>
      </c>
    </row>
    <row r="289" spans="3:9" x14ac:dyDescent="0.35">
      <c r="C289" t="s">
        <v>276</v>
      </c>
      <c r="I289" s="5">
        <v>-6000000000</v>
      </c>
    </row>
    <row r="290" spans="3:9" x14ac:dyDescent="0.35">
      <c r="C290" t="s">
        <v>277</v>
      </c>
      <c r="I290" s="5">
        <v>3000000000</v>
      </c>
    </row>
    <row r="291" spans="3:9" x14ac:dyDescent="0.35">
      <c r="C291" t="s">
        <v>278</v>
      </c>
      <c r="I291" s="5">
        <v>-6000000000</v>
      </c>
    </row>
    <row r="292" spans="3:9" x14ac:dyDescent="0.35">
      <c r="C292" t="s">
        <v>279</v>
      </c>
      <c r="I292" s="5">
        <v>-3000000000</v>
      </c>
    </row>
  </sheetData>
  <pageMargins left="0.7" right="0.7" top="0.75" bottom="0.75" header="0.3" footer="0.3"/>
  <ignoredErrors>
    <ignoredError sqref="A1:O293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Q294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x14ac:dyDescent="0.35">
      <c r="C1" t="s">
        <v>1542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x14ac:dyDescent="0.35">
      <c r="C2" t="s">
        <v>1543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355">
        <f t="shared" ref="I2:Q2" ca="1" si="0">IFERROR(_xlfn.STOCKHISTORY("XIDX:" &amp; $C$1, I1, , 0, 0, 1), "Libur")</f>
        <v>4510</v>
      </c>
      <c r="J2" s="2" vm="356">
        <f t="shared" ca="1" si="0"/>
        <v>3700</v>
      </c>
      <c r="K2" s="2" vm="357">
        <f t="shared" ca="1" si="0"/>
        <v>5050</v>
      </c>
      <c r="L2" s="2" vm="271">
        <f t="shared" ca="1" si="0"/>
        <v>4000</v>
      </c>
      <c r="M2" s="2" vm="358">
        <f t="shared" ca="1" si="0"/>
        <v>4680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x14ac:dyDescent="0.35">
      <c r="D3" s="1">
        <v>46111</v>
      </c>
      <c r="H3" s="1">
        <f>IFERROR(INDEX(D3:G3,COUNT(D3:G3)),"")</f>
        <v>46111</v>
      </c>
    </row>
    <row r="4" spans="1:17" x14ac:dyDescent="0.35">
      <c r="B4" t="s">
        <v>4</v>
      </c>
      <c r="C4" t="s">
        <v>5</v>
      </c>
      <c r="D4" s="2">
        <f>IFERROR(INDEX(D51:D500,MATCH($C$4,$C$51:$C$500,0)),"")</f>
        <v>243024000000</v>
      </c>
      <c r="H4" s="2">
        <f>IFERROR(SUM(D4:G4)*(4/MAX(1,COUNT(D4:G4))),"")</f>
        <v>972096000000</v>
      </c>
      <c r="I4" s="2">
        <f t="shared" ref="I4:Q4" si="1">IFERROR(INDEX(I51:I500,MATCH($C$4,$C$51:$C$500,0)),"")</f>
        <v>842117000000</v>
      </c>
      <c r="J4" s="2">
        <f t="shared" si="1"/>
        <v>1016826000000</v>
      </c>
      <c r="K4" s="2">
        <f t="shared" si="1"/>
        <v>950409000000</v>
      </c>
      <c r="L4" s="2">
        <f t="shared" si="1"/>
        <v>822222000000</v>
      </c>
      <c r="M4" s="2">
        <f t="shared" si="1"/>
        <v>619942000000</v>
      </c>
      <c r="N4" s="2">
        <f t="shared" si="1"/>
        <v>475673416110</v>
      </c>
      <c r="O4" s="2">
        <f t="shared" si="1"/>
        <v>344752781258</v>
      </c>
      <c r="P4" s="2">
        <f t="shared" si="1"/>
        <v>223825470889</v>
      </c>
      <c r="Q4" s="2">
        <f t="shared" si="1"/>
        <v>156195271341</v>
      </c>
    </row>
    <row r="5" spans="1:17" x14ac:dyDescent="0.35">
      <c r="B5" t="s">
        <v>6</v>
      </c>
      <c r="C5" t="s">
        <v>7</v>
      </c>
      <c r="D5" s="2">
        <f>IFERROR(INDEX(D51:D500,MATCH($C$5,$C$51:$C$500,0)),"")</f>
        <v>34404000000</v>
      </c>
      <c r="H5" s="2">
        <f>IFERROR(SUM(D5:G5)*(4/MAX(1,COUNT(D5:G5))),"")</f>
        <v>137616000000</v>
      </c>
      <c r="I5" s="2">
        <f t="shared" ref="I5:Q5" si="2">IFERROR(INDEX(I51:I500,MATCH($C$5,$C$51:$C$500,0)),"")</f>
        <v>120659000000</v>
      </c>
      <c r="J5" s="2">
        <f t="shared" si="2"/>
        <v>237418000000</v>
      </c>
      <c r="K5" s="2">
        <f t="shared" si="2"/>
        <v>259646000000</v>
      </c>
      <c r="L5" s="2">
        <f t="shared" si="2"/>
        <v>179149000000</v>
      </c>
      <c r="M5" s="2">
        <f t="shared" si="2"/>
        <v>123839000000</v>
      </c>
      <c r="N5" s="2">
        <f t="shared" si="2"/>
        <v>118994793677</v>
      </c>
      <c r="O5" s="2">
        <f t="shared" si="2"/>
        <v>100062181024</v>
      </c>
      <c r="P5" s="2">
        <f t="shared" si="2"/>
        <v>75829192406</v>
      </c>
      <c r="Q5" s="2">
        <f t="shared" si="2"/>
        <v>43569908036</v>
      </c>
    </row>
    <row r="6" spans="1:17" x14ac:dyDescent="0.35">
      <c r="B6" t="s">
        <v>8</v>
      </c>
      <c r="C6" t="s">
        <v>9</v>
      </c>
      <c r="D6" s="2">
        <f>IFERROR(INDEX(D51:D500,MATCH($C$6,$C$51:$C$500,0)),"")</f>
        <v>1864019000000</v>
      </c>
      <c r="H6" s="2">
        <f>IFERROR(INDEX(D6:G6,COUNT(D6:G6)),"")</f>
        <v>1864019000000</v>
      </c>
      <c r="I6" s="2">
        <f t="shared" ref="I6:Q6" si="3">IFERROR(INDEX(I51:I500,MATCH($C$6,$C$51:$C$500,0)),"")</f>
        <v>1829546000000</v>
      </c>
      <c r="J6" s="2">
        <f t="shared" si="3"/>
        <v>1708949000000</v>
      </c>
      <c r="K6" s="2">
        <f t="shared" si="3"/>
        <v>1471341000000</v>
      </c>
      <c r="L6" s="2">
        <f t="shared" si="3"/>
        <v>1211430000000</v>
      </c>
      <c r="M6" s="2">
        <f t="shared" si="3"/>
        <v>1032047000000</v>
      </c>
      <c r="N6" s="2">
        <f t="shared" si="3"/>
        <v>310463611495</v>
      </c>
      <c r="O6" s="2">
        <f t="shared" si="3"/>
        <v>317814891641</v>
      </c>
      <c r="P6" s="2">
        <f t="shared" si="3"/>
        <v>217000822003</v>
      </c>
      <c r="Q6" s="2">
        <f t="shared" si="3"/>
        <v>141455645456</v>
      </c>
    </row>
    <row r="7" spans="1:17" x14ac:dyDescent="0.35">
      <c r="B7" t="s">
        <v>10</v>
      </c>
      <c r="C7" t="s">
        <v>11</v>
      </c>
      <c r="D7" s="3">
        <f>IFERROR(INDEX(D51:D500,MATCH($C$7,$C$51:$C$500,0))/1000000000,"")</f>
        <v>2.02</v>
      </c>
      <c r="H7" s="3">
        <f>IFERROR(INDEX(D7:G7,COUNT(D7:G7)),"")</f>
        <v>2.02</v>
      </c>
      <c r="I7" s="3">
        <f t="shared" ref="I7:Q7" si="4">IFERROR(INDEX(I51:I500,MATCH($C$7,$C$51:$C$500,0))/1000000000,"")</f>
        <v>2.02</v>
      </c>
      <c r="J7" s="3">
        <f t="shared" si="4"/>
        <v>2.02</v>
      </c>
      <c r="K7" s="3">
        <f t="shared" si="4"/>
        <v>2.02</v>
      </c>
      <c r="L7" s="3">
        <f t="shared" si="4"/>
        <v>0.4</v>
      </c>
      <c r="M7" s="3">
        <f t="shared" si="4"/>
        <v>0.4</v>
      </c>
      <c r="N7" s="3">
        <f t="shared" si="4"/>
        <v>0.32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-1672000000000</v>
      </c>
      <c r="H8" s="2">
        <f>IFERROR(INDEX(D8:G8,COUNT(D8:G8)),"")</f>
        <v>-1672000000000</v>
      </c>
      <c r="I8" s="2">
        <f t="shared" ref="I8:Q8" si="5">IFERROR(INDEX(I51:I500,MATCH($C$8,$C$51:$C$500,0)),"")</f>
        <v>-998000000000</v>
      </c>
      <c r="J8" s="2">
        <f t="shared" si="5"/>
        <v>-516000000000</v>
      </c>
      <c r="K8" s="2">
        <f t="shared" si="5"/>
        <v>-522000000000</v>
      </c>
      <c r="L8" s="2">
        <f t="shared" si="5"/>
        <v>-72000000000</v>
      </c>
      <c r="M8" s="2">
        <f t="shared" si="5"/>
        <v>-365000000000</v>
      </c>
      <c r="N8" s="2">
        <f t="shared" si="5"/>
        <v>11000000000</v>
      </c>
      <c r="O8" s="2">
        <f t="shared" si="5"/>
        <v>87000000000</v>
      </c>
      <c r="P8" s="2">
        <f t="shared" si="5"/>
        <v>-5000000000</v>
      </c>
      <c r="Q8" s="2">
        <f t="shared" si="5"/>
        <v>44000000000</v>
      </c>
    </row>
    <row r="9" spans="1:17" x14ac:dyDescent="0.35">
      <c r="A9" t="s">
        <v>15</v>
      </c>
      <c r="C9" t="s">
        <v>16</v>
      </c>
      <c r="D9" s="3">
        <f>IFERROR(INDEX(D51:D500,MATCH("Free cash flow per share (Quarter)",$C$51:$C$500,0)),"")</f>
        <v>-827.73</v>
      </c>
      <c r="H9" s="3">
        <f>IFERROR(INDEX(D9:G9,COUNT(D9:G9)),"")</f>
        <v>-827.73</v>
      </c>
      <c r="I9" s="3">
        <f t="shared" ref="I9:Q9" si="6">IFERROR(INDEX(I51:I500,MATCH($C$9,$C$51:$C$500,0)),"")</f>
        <v>-494.17</v>
      </c>
      <c r="J9" s="3">
        <f t="shared" si="6"/>
        <v>-255.64</v>
      </c>
      <c r="K9" s="3">
        <f t="shared" si="6"/>
        <v>-258.42</v>
      </c>
      <c r="L9" s="3">
        <f t="shared" si="6"/>
        <v>-179.39</v>
      </c>
      <c r="M9" s="3">
        <f t="shared" si="6"/>
        <v>-902.75</v>
      </c>
      <c r="N9" s="3">
        <f t="shared" si="6"/>
        <v>32.65</v>
      </c>
      <c r="O9" s="3">
        <f t="shared" si="6"/>
        <v>10714131.029999999</v>
      </c>
      <c r="P9" s="3">
        <f t="shared" si="6"/>
        <v>-613916.02</v>
      </c>
      <c r="Q9" s="3">
        <f t="shared" si="6"/>
        <v>5400965.2599999998</v>
      </c>
    </row>
    <row r="10" spans="1:17" x14ac:dyDescent="0.35">
      <c r="C10" t="s">
        <v>17</v>
      </c>
      <c r="D10" s="3" t="str">
        <f ca="1">IFERROR(IF(D9=0,"",D2/D9),"")</f>
        <v/>
      </c>
      <c r="I10" s="3">
        <f t="shared" ref="I10:Q10" ca="1" si="7">IFERROR(IF(I9=0,"",I2/I9),"")</f>
        <v>-9.1264139870894621</v>
      </c>
      <c r="J10" s="3">
        <f t="shared" ca="1" si="7"/>
        <v>-14.473478328900017</v>
      </c>
      <c r="K10" s="3">
        <f t="shared" ca="1" si="7"/>
        <v>-19.541831127621698</v>
      </c>
      <c r="L10" s="3">
        <f t="shared" ca="1" si="7"/>
        <v>-22.297786944645747</v>
      </c>
      <c r="M10" s="3">
        <f t="shared" ca="1" si="7"/>
        <v>-5.1841595126003881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x14ac:dyDescent="0.35">
      <c r="B11" t="s">
        <v>18</v>
      </c>
      <c r="C11" t="s">
        <v>19</v>
      </c>
      <c r="D11" s="2">
        <f>IFERROR(INDEX(D51:D500,MATCH($C$11,$C$51:$C$500,0)),"")</f>
        <v>369608000000</v>
      </c>
      <c r="H11" s="2">
        <f>IFERROR(INDEX(D11:G11,COUNT(D11:G11)),"")</f>
        <v>369608000000</v>
      </c>
      <c r="I11" s="2">
        <f t="shared" ref="I11:Q11" si="8">IFERROR(INDEX(I51:I500,MATCH($C$11,$C$51:$C$500,0)),"")</f>
        <v>485733000000</v>
      </c>
      <c r="J11" s="2">
        <f t="shared" si="8"/>
        <v>275307000000</v>
      </c>
      <c r="K11" s="2">
        <f t="shared" si="8"/>
        <v>265379000000</v>
      </c>
      <c r="L11" s="2">
        <f t="shared" si="8"/>
        <v>299739000000</v>
      </c>
      <c r="M11" s="2">
        <f t="shared" si="8"/>
        <v>335854000000</v>
      </c>
      <c r="N11" s="2">
        <f t="shared" si="8"/>
        <v>105728817232</v>
      </c>
      <c r="O11" s="2">
        <f t="shared" si="8"/>
        <v>198803095749</v>
      </c>
      <c r="P11" s="2">
        <f t="shared" si="8"/>
        <v>100259171080</v>
      </c>
      <c r="Q11" s="2">
        <f t="shared" si="8"/>
        <v>89652522952</v>
      </c>
    </row>
    <row r="12" spans="1:17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3679000000000</v>
      </c>
      <c r="H12" s="2">
        <f>IFERROR(INDEX(D12:G12,COUNT(D12:G12)),"")</f>
        <v>3679000000000</v>
      </c>
      <c r="I12" s="2">
        <f t="shared" ref="I12:Q12" si="9">IFERROR(INDEX(I51:I500,MATCH($C$12,$C$51:$C$500,0)),"")</f>
        <v>1958000000000</v>
      </c>
      <c r="J12" s="2">
        <f t="shared" si="9"/>
        <v>845000000000</v>
      </c>
      <c r="K12" s="2">
        <f t="shared" si="9"/>
        <v>271000000000</v>
      </c>
      <c r="L12" s="2">
        <f t="shared" si="9"/>
        <v>-263000000000</v>
      </c>
      <c r="M12" s="2">
        <f t="shared" si="9"/>
        <v>-336000000000</v>
      </c>
      <c r="N12" s="2">
        <f t="shared" si="9"/>
        <v>-106000000000</v>
      </c>
      <c r="O12" s="2">
        <f t="shared" si="9"/>
        <v>-199000000000</v>
      </c>
      <c r="P12" s="2">
        <f t="shared" si="9"/>
        <v>-100000000000</v>
      </c>
      <c r="Q12" s="2">
        <f t="shared" si="9"/>
        <v>-90000000000</v>
      </c>
    </row>
    <row r="13" spans="1:17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4049000000000</v>
      </c>
      <c r="H13" s="2">
        <f>IFERROR(INDEX(D13:G13,COUNT(D13:G13)),"")</f>
        <v>4049000000000</v>
      </c>
      <c r="I13" s="2">
        <f t="shared" ref="I13:Q13" si="10">IFERROR(INDEX(I51:I500,MATCH($C$13,$C$51:$C$500,0)),"")</f>
        <v>2444000000000</v>
      </c>
      <c r="J13" s="2">
        <f t="shared" si="10"/>
        <v>1120000000000</v>
      </c>
      <c r="K13" s="2">
        <f t="shared" si="10"/>
        <v>536000000000</v>
      </c>
      <c r="L13" s="2">
        <f t="shared" si="10"/>
        <v>37000000000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x14ac:dyDescent="0.35">
      <c r="C14" t="s">
        <v>26</v>
      </c>
      <c r="D14" s="2">
        <f>IFERROR(INDEX(D51:D500,MATCH($C$14,$C$51:$C$500,0)),"")</f>
        <v>-20000000</v>
      </c>
      <c r="H14" s="2">
        <f>IFERROR(SUM(D14:G14)*(4/MAX(1,COUNT(D14:G14))),"")</f>
        <v>-80000000</v>
      </c>
      <c r="I14" s="2">
        <f t="shared" ref="I14:Q14" si="11">IFERROR(INDEX(I51:I500,MATCH($C$14,$C$51:$C$500,0)),"")</f>
        <v>-181000000</v>
      </c>
      <c r="J14" s="2">
        <f t="shared" si="11"/>
        <v>-259000000</v>
      </c>
      <c r="K14" s="2">
        <f t="shared" si="11"/>
        <v>-359000000</v>
      </c>
      <c r="L14" s="2">
        <f t="shared" si="11"/>
        <v>-495000000</v>
      </c>
      <c r="M14" s="2">
        <f t="shared" si="11"/>
        <v>-192000000</v>
      </c>
      <c r="N14" s="2">
        <f t="shared" si="11"/>
        <v>-181685453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x14ac:dyDescent="0.35">
      <c r="C15" t="s">
        <v>27</v>
      </c>
      <c r="D15" s="2">
        <f>IFERROR(INDEX(D51:D500,MATCH($C$15,$C$51:$C$500,0)),"")</f>
        <v>-575000000</v>
      </c>
      <c r="H15" s="2">
        <f>IFERROR(SUM(D15:G15)*(4/MAX(1,COUNT(D15:G15))),"")</f>
        <v>-2300000000</v>
      </c>
      <c r="I15" s="2">
        <f t="shared" ref="I15:Q15" si="12">IFERROR(INDEX(I51:I500,MATCH($C$15,$C$51:$C$500,0)),"")</f>
        <v>-24925000000</v>
      </c>
      <c r="J15" s="2">
        <f t="shared" si="12"/>
        <v>-44215000000</v>
      </c>
      <c r="K15" s="2">
        <f t="shared" si="12"/>
        <v>-70624000000</v>
      </c>
      <c r="L15" s="2">
        <f t="shared" si="12"/>
        <v>-51057000000</v>
      </c>
      <c r="M15" s="2">
        <f t="shared" si="12"/>
        <v>-37850000000</v>
      </c>
      <c r="N15" s="2">
        <f t="shared" si="12"/>
        <v>-34702708755</v>
      </c>
      <c r="O15" s="2">
        <f t="shared" si="12"/>
        <v>-28685061979</v>
      </c>
      <c r="P15" s="2">
        <f t="shared" si="12"/>
        <v>-19080861172</v>
      </c>
      <c r="Q15" s="2">
        <f t="shared" si="12"/>
        <v>-11526163357</v>
      </c>
    </row>
    <row r="16" spans="1:17" x14ac:dyDescent="0.35">
      <c r="C16" t="s">
        <v>28</v>
      </c>
      <c r="D16" s="2">
        <f>IFERROR(INDEX(D51:D500,MATCH($C$16,$C$51:$C$500,0)),"")</f>
        <v>35048000000</v>
      </c>
      <c r="H16" s="2">
        <f>IFERROR(SUM(D16:G16)*(4/MAX(1,COUNT(D16:G16))),"")</f>
        <v>140192000000</v>
      </c>
      <c r="I16" s="2">
        <f t="shared" ref="I16:Q16" si="13">IFERROR(INDEX(I51:I500,MATCH($C$16,$C$51:$C$500,0)),"")</f>
        <v>145726000000</v>
      </c>
      <c r="J16" s="2">
        <f t="shared" si="13"/>
        <v>276483000000</v>
      </c>
      <c r="K16" s="2">
        <f t="shared" si="13"/>
        <v>323889000000</v>
      </c>
      <c r="L16" s="2">
        <f t="shared" si="13"/>
        <v>237228000000</v>
      </c>
      <c r="M16" s="2">
        <f t="shared" si="13"/>
        <v>161723000000</v>
      </c>
      <c r="N16" s="2">
        <f t="shared" si="13"/>
        <v>153322490657</v>
      </c>
      <c r="O16" s="2">
        <f t="shared" si="13"/>
        <v>115508438590</v>
      </c>
      <c r="P16" s="2">
        <f t="shared" si="13"/>
        <v>74388743828</v>
      </c>
      <c r="Q16" s="2">
        <f t="shared" si="13"/>
        <v>49536446383</v>
      </c>
    </row>
    <row r="17" spans="1:17" x14ac:dyDescent="0.35">
      <c r="A17" t="s">
        <v>29</v>
      </c>
    </row>
    <row r="18" spans="1:17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1470</v>
      </c>
    </row>
    <row r="19" spans="1:17" x14ac:dyDescent="0.35">
      <c r="A19" t="s">
        <v>39</v>
      </c>
      <c r="C19" t="s">
        <v>40</v>
      </c>
    </row>
    <row r="20" spans="1:17" x14ac:dyDescent="0.35">
      <c r="A20" t="s">
        <v>41</v>
      </c>
      <c r="C20" t="s">
        <v>42</v>
      </c>
      <c r="D20" s="2" t="str">
        <f ca="1">IFERROR(D21*D2,"")</f>
        <v/>
      </c>
      <c r="H20" s="2" t="str">
        <f t="shared" ref="H20:Q20" ca="1" si="14">IFERROR(H21*H2,"")</f>
        <v/>
      </c>
      <c r="I20" s="2">
        <f t="shared" ca="1" si="14"/>
        <v>9110200000000</v>
      </c>
      <c r="J20" s="2">
        <f t="shared" ca="1" si="14"/>
        <v>7474000000000</v>
      </c>
      <c r="K20" s="2">
        <f t="shared" ca="1" si="14"/>
        <v>10201000000000</v>
      </c>
      <c r="L20" s="2">
        <f t="shared" ca="1" si="14"/>
        <v>1600000000000</v>
      </c>
      <c r="M20" s="2">
        <f t="shared" ca="1" si="14"/>
        <v>1872000000000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x14ac:dyDescent="0.35">
      <c r="C21" t="s">
        <v>11</v>
      </c>
      <c r="D21" s="2">
        <f>IFERROR(INDEX(D51:D500,MATCH($C$7,$C$51:$C$500,0)),"")</f>
        <v>2020000000</v>
      </c>
      <c r="H21" s="2">
        <f>IFERROR(INDEX(D21:G21,COUNT(D21:G21)),"")</f>
        <v>2020000000</v>
      </c>
      <c r="I21" s="2">
        <f t="shared" ref="I21:Q21" si="15">IFERROR(INDEX(I51:I500,MATCH($C$7,$C$51:$C$500,0)),"")</f>
        <v>2020000000</v>
      </c>
      <c r="J21" s="2">
        <f t="shared" si="15"/>
        <v>2020000000</v>
      </c>
      <c r="K21" s="2">
        <f t="shared" si="15"/>
        <v>2020000000</v>
      </c>
      <c r="L21" s="2">
        <f t="shared" si="15"/>
        <v>400000000</v>
      </c>
      <c r="M21" s="2">
        <f t="shared" si="15"/>
        <v>400000000</v>
      </c>
      <c r="N21" s="2">
        <f t="shared" si="15"/>
        <v>320000000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x14ac:dyDescent="0.35">
      <c r="B23" t="s">
        <v>43</v>
      </c>
      <c r="C23" t="s">
        <v>44</v>
      </c>
      <c r="D23" s="3">
        <f>IFERROR(D5/D6*100,"")</f>
        <v>1.8456893411494195</v>
      </c>
      <c r="H23" s="3">
        <f t="shared" ref="H23:Q23" si="16">IFERROR(H5/H6*100,"")</f>
        <v>7.3827573645976781</v>
      </c>
      <c r="I23" s="3">
        <f t="shared" si="16"/>
        <v>6.5950241207381506</v>
      </c>
      <c r="J23" s="3">
        <f t="shared" si="16"/>
        <v>13.892632255263324</v>
      </c>
      <c r="K23" s="3">
        <f t="shared" si="16"/>
        <v>17.646894907434781</v>
      </c>
      <c r="L23" s="3">
        <f t="shared" si="16"/>
        <v>14.788225485583153</v>
      </c>
      <c r="M23" s="3">
        <f t="shared" si="16"/>
        <v>11.999356618448578</v>
      </c>
      <c r="N23" s="3">
        <f t="shared" si="16"/>
        <v>38.328096843296692</v>
      </c>
      <c r="O23" s="3">
        <f t="shared" si="16"/>
        <v>31.484421798909622</v>
      </c>
      <c r="P23" s="3">
        <f t="shared" si="16"/>
        <v>34.944195927954446</v>
      </c>
      <c r="Q23" s="3">
        <f t="shared" si="16"/>
        <v>30.801109348126012</v>
      </c>
    </row>
    <row r="24" spans="1:17" x14ac:dyDescent="0.35">
      <c r="C24" t="s">
        <v>45</v>
      </c>
      <c r="D24" s="4">
        <f>IFERROR(_xlfn.RRI(5,I23,D23),"")</f>
        <v>-0.22484519551101967</v>
      </c>
      <c r="H24" s="4">
        <f t="shared" ref="H24:Q24" si="17">IFERROR(_xlfn.RRI(5,M23,H23),"")</f>
        <v>-9.2572102282156399E-2</v>
      </c>
      <c r="I24" s="4">
        <f t="shared" si="17"/>
        <v>-0.29670128061593903</v>
      </c>
      <c r="J24" s="4">
        <f t="shared" si="17"/>
        <v>-0.15094120777978537</v>
      </c>
      <c r="K24" s="4">
        <f t="shared" si="17"/>
        <v>-0.12771450750651692</v>
      </c>
      <c r="L24" s="4">
        <f t="shared" si="17"/>
        <v>-0.1364848905721745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x14ac:dyDescent="0.35">
      <c r="A25" t="s">
        <v>46</v>
      </c>
      <c r="C25" t="s">
        <v>47</v>
      </c>
      <c r="D25" s="3">
        <f>IFERROR(INDEX(D51:D500,MATCH($A$25,$C$51:$C$500,0)),"")</f>
        <v>17.03</v>
      </c>
      <c r="H25" s="3">
        <f>IFERROR(INDEX(D25:G25,COUNT(D25:G25)),"")</f>
        <v>17.03</v>
      </c>
      <c r="I25" s="3">
        <f t="shared" ref="I25:Q25" si="18">IFERROR(INDEX(I51:I500,MATCH($C$25,$C$51:$C$500,0)),"")</f>
        <v>59.83</v>
      </c>
      <c r="J25" s="3">
        <f t="shared" si="18"/>
        <v>114.88</v>
      </c>
      <c r="K25" s="3">
        <f t="shared" si="18"/>
        <v>125.28</v>
      </c>
      <c r="L25" s="3">
        <f t="shared" si="18"/>
        <v>460.47</v>
      </c>
      <c r="M25" s="3">
        <f t="shared" si="18"/>
        <v>305.83</v>
      </c>
      <c r="N25" s="3">
        <f t="shared" si="18"/>
        <v>376.74</v>
      </c>
      <c r="O25" s="3">
        <f t="shared" si="18"/>
        <v>12658400.84</v>
      </c>
      <c r="P25" s="3">
        <f t="shared" si="18"/>
        <v>9080522.4700000007</v>
      </c>
      <c r="Q25" s="3">
        <f t="shared" si="18"/>
        <v>5550912.9199999999</v>
      </c>
    </row>
    <row r="26" spans="1:17" x14ac:dyDescent="0.35">
      <c r="C26" t="s">
        <v>48</v>
      </c>
      <c r="D26" s="4">
        <f>IFERROR(_xlfn.RRI(5,I25,D25),"")</f>
        <v>-0.22221577773462786</v>
      </c>
      <c r="H26" s="4">
        <f t="shared" ref="H26:Q26" si="19">IFERROR(_xlfn.RRI(5,M25,H25),"")</f>
        <v>-0.43876220118596232</v>
      </c>
      <c r="I26" s="4">
        <f t="shared" si="19"/>
        <v>-0.30788947464041849</v>
      </c>
      <c r="J26" s="4">
        <f t="shared" si="19"/>
        <v>-0.90192165776308186</v>
      </c>
      <c r="K26" s="4">
        <f t="shared" si="19"/>
        <v>-0.89335163998933143</v>
      </c>
      <c r="L26" s="4">
        <f t="shared" si="19"/>
        <v>-0.84732519102462911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x14ac:dyDescent="0.35">
      <c r="C27" t="s">
        <v>49</v>
      </c>
      <c r="D27" s="3">
        <f>IFERROR(D4/D21,"")</f>
        <v>120.30891089108911</v>
      </c>
      <c r="H27" s="3">
        <f t="shared" ref="H27:Q27" si="20">IFERROR(H4/H21,"")</f>
        <v>481.23564356435645</v>
      </c>
      <c r="I27" s="3">
        <f t="shared" si="20"/>
        <v>416.88960396039602</v>
      </c>
      <c r="J27" s="3">
        <f t="shared" si="20"/>
        <v>503.37920792079206</v>
      </c>
      <c r="K27" s="3">
        <f t="shared" si="20"/>
        <v>470.49950495049507</v>
      </c>
      <c r="L27" s="3">
        <f t="shared" si="20"/>
        <v>2055.5549999999998</v>
      </c>
      <c r="M27" s="3">
        <f t="shared" si="20"/>
        <v>1549.855</v>
      </c>
      <c r="N27" s="3">
        <f t="shared" si="20"/>
        <v>1486.4794253437501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x14ac:dyDescent="0.35">
      <c r="C28" t="s">
        <v>50</v>
      </c>
      <c r="D28" s="4">
        <f>IFERROR(_xlfn.RRI(5,I27,D27),"")</f>
        <v>-0.22007050242848047</v>
      </c>
      <c r="H28" s="4">
        <f t="shared" ref="H28:Q28" si="21">IFERROR(_xlfn.RRI(5,M27,H27),"")</f>
        <v>-0.20856847844742843</v>
      </c>
      <c r="I28" s="4">
        <f t="shared" si="21"/>
        <v>-0.22451673068341105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x14ac:dyDescent="0.35">
      <c r="C29" t="s">
        <v>51</v>
      </c>
      <c r="H29" s="4">
        <f t="shared" ref="H29:Q29" si="22">IFERROR(((H25-I25)/I25)*100%,"")</f>
        <v>-0.71536018719705829</v>
      </c>
      <c r="I29" s="4">
        <f t="shared" si="22"/>
        <v>-0.47919568245125349</v>
      </c>
      <c r="J29" s="4">
        <f t="shared" si="22"/>
        <v>-8.301404853128995E-2</v>
      </c>
      <c r="K29" s="4">
        <f t="shared" si="22"/>
        <v>-0.72793015831650276</v>
      </c>
      <c r="L29" s="4">
        <f t="shared" si="22"/>
        <v>0.50564038845110049</v>
      </c>
      <c r="M29" s="4">
        <f t="shared" si="22"/>
        <v>-0.18821999256781871</v>
      </c>
      <c r="N29" s="4">
        <f t="shared" si="22"/>
        <v>-0.99997023794673889</v>
      </c>
      <c r="O29" s="4">
        <f t="shared" si="22"/>
        <v>0.39401679604015111</v>
      </c>
      <c r="P29" s="4">
        <f t="shared" si="22"/>
        <v>0.63586109183640382</v>
      </c>
      <c r="Q29" s="4" t="str">
        <f t="shared" si="22"/>
        <v/>
      </c>
    </row>
    <row r="30" spans="1:17" x14ac:dyDescent="0.35">
      <c r="C30" t="s">
        <v>52</v>
      </c>
      <c r="H30" s="4">
        <f t="shared" ref="H30:Q30" si="23">IFERROR(((H27-I27)/I27)*100%,"")</f>
        <v>0.15434791127598668</v>
      </c>
      <c r="I30" s="4">
        <f t="shared" si="23"/>
        <v>-0.17181799049198193</v>
      </c>
      <c r="J30" s="4">
        <f t="shared" si="23"/>
        <v>6.9882545304179478E-2</v>
      </c>
      <c r="K30" s="4">
        <f t="shared" si="23"/>
        <v>-0.77110828708037726</v>
      </c>
      <c r="L30" s="4">
        <f t="shared" si="23"/>
        <v>0.32628858828729129</v>
      </c>
      <c r="M30" s="4">
        <f t="shared" si="23"/>
        <v>4.2634680020272889E-2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919.96</v>
      </c>
      <c r="H32" s="3">
        <f>IFERROR(INDEX(D32:G32,COUNT(D32:G32)),"")</f>
        <v>919.96</v>
      </c>
      <c r="I32" s="3">
        <f t="shared" ref="I32:Q32" si="24">IFERROR(INDEX(I51:I500,MATCH($C$32,$C$51:$C$500,0)),"")</f>
        <v>902.93</v>
      </c>
      <c r="J32" s="3">
        <f t="shared" si="24"/>
        <v>843.21</v>
      </c>
      <c r="K32" s="3">
        <f t="shared" si="24"/>
        <v>725.69</v>
      </c>
      <c r="L32" s="3">
        <f t="shared" si="24"/>
        <v>2985.84</v>
      </c>
      <c r="M32" s="3">
        <f t="shared" si="24"/>
        <v>2542.46</v>
      </c>
      <c r="N32" s="3">
        <f t="shared" si="24"/>
        <v>951.2</v>
      </c>
      <c r="O32" s="3">
        <f t="shared" si="24"/>
        <v>38975239.990000002</v>
      </c>
      <c r="P32" s="3">
        <f t="shared" si="24"/>
        <v>26592839.170000002</v>
      </c>
      <c r="Q32" s="3">
        <f t="shared" si="24"/>
        <v>17209199.469999999</v>
      </c>
    </row>
    <row r="33" spans="1:17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5.21</v>
      </c>
      <c r="H33" s="3">
        <f>IFERROR(INDEX(D33:G33,COUNT(D33:G33)),"")</f>
        <v>5.21</v>
      </c>
      <c r="I33" s="3">
        <f t="shared" ref="I33:Q33" si="25">IFERROR(INDEX(I51:I500,MATCH($C$33,$C$51:$C$500,0)),"")</f>
        <v>4.99</v>
      </c>
      <c r="J33" s="3">
        <f t="shared" si="25"/>
        <v>4.3899999999999997</v>
      </c>
      <c r="K33" s="3">
        <f t="shared" si="25"/>
        <v>6.96</v>
      </c>
      <c r="L33" s="3">
        <f t="shared" si="25"/>
        <v>6.7</v>
      </c>
      <c r="M33" s="3">
        <f t="shared" si="25"/>
        <v>9.1999999999999993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281.27</v>
      </c>
      <c r="H34" s="3">
        <f>IFERROR(INDEX(D34:G34,COUNT(D34:G34)),"")</f>
        <v>281.27</v>
      </c>
      <c r="I34" s="3">
        <f t="shared" ref="I34:Q34" si="26">IFERROR(INDEX(I51:I500,MATCH($C$34,$C$51:$C$500,0)),"")</f>
        <v>75.38</v>
      </c>
      <c r="J34" s="3">
        <f t="shared" si="26"/>
        <v>32.21</v>
      </c>
      <c r="K34" s="3">
        <f t="shared" si="26"/>
        <v>40.31</v>
      </c>
      <c r="L34" s="3">
        <f t="shared" si="26"/>
        <v>43.43</v>
      </c>
      <c r="M34" s="3">
        <f t="shared" si="26"/>
        <v>76.510000000000005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39.82</v>
      </c>
      <c r="H35" s="3">
        <f>IFERROR(INDEX(D35:G35,COUNT(D35:G35)),"")</f>
        <v>39.82</v>
      </c>
      <c r="I35" s="3">
        <f t="shared" ref="I35:Q35" si="27">IFERROR(INDEX(I51:I500,MATCH($C$35,$C$51:$C$500,0)),"")</f>
        <v>10.82</v>
      </c>
      <c r="J35" s="3">
        <f t="shared" si="27"/>
        <v>7.35</v>
      </c>
      <c r="K35" s="3">
        <f t="shared" si="27"/>
        <v>10.73</v>
      </c>
      <c r="L35" s="3">
        <f t="shared" si="27"/>
        <v>9.83</v>
      </c>
      <c r="M35" s="3">
        <f t="shared" si="27"/>
        <v>15.25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1470</v>
      </c>
    </row>
    <row r="51" spans="2:17" x14ac:dyDescent="0.35">
      <c r="B51" t="s">
        <v>74</v>
      </c>
      <c r="C51" t="s">
        <v>5</v>
      </c>
      <c r="D51" s="5">
        <v>243024000000</v>
      </c>
      <c r="E51" s="5">
        <v>247004000000</v>
      </c>
      <c r="F51" s="5">
        <v>220050000000</v>
      </c>
      <c r="G51" s="5">
        <v>189884000000</v>
      </c>
      <c r="I51" s="5">
        <v>842117000000</v>
      </c>
      <c r="J51" s="5">
        <v>1016826000000</v>
      </c>
      <c r="K51" s="5">
        <v>950409000000</v>
      </c>
      <c r="L51" s="5">
        <v>822222000000</v>
      </c>
      <c r="M51" s="5">
        <v>619942000000</v>
      </c>
      <c r="N51" s="5">
        <v>475673416110</v>
      </c>
      <c r="O51" s="5">
        <v>344752781258</v>
      </c>
      <c r="P51" s="5">
        <v>223825470889</v>
      </c>
      <c r="Q51" s="5">
        <v>156195271341</v>
      </c>
    </row>
    <row r="52" spans="2:17" x14ac:dyDescent="0.35">
      <c r="C52" t="s">
        <v>75</v>
      </c>
      <c r="D52" s="5">
        <v>-125820000000</v>
      </c>
      <c r="E52" s="5">
        <v>-124076000000</v>
      </c>
      <c r="F52" s="5">
        <v>-115695000000</v>
      </c>
      <c r="G52" s="5">
        <v>-106625000000</v>
      </c>
      <c r="I52" s="5">
        <v>-441693000000</v>
      </c>
      <c r="J52" s="5">
        <v>-593917000000</v>
      </c>
      <c r="K52" s="5">
        <v>-525988000000</v>
      </c>
      <c r="L52" s="5">
        <v>-507962000000</v>
      </c>
      <c r="M52" s="5">
        <v>-418400000000</v>
      </c>
      <c r="N52" s="5">
        <v>-299120274111</v>
      </c>
      <c r="O52" s="5">
        <v>-186715451135</v>
      </c>
      <c r="P52" s="5">
        <v>-114052973800</v>
      </c>
      <c r="Q52" s="5">
        <v>-74539955154</v>
      </c>
    </row>
    <row r="53" spans="2:17" x14ac:dyDescent="0.35">
      <c r="C53" t="s">
        <v>76</v>
      </c>
      <c r="D53" s="5">
        <v>117204000000</v>
      </c>
      <c r="E53" s="5">
        <v>122928000000</v>
      </c>
      <c r="F53" s="5">
        <v>104355000000</v>
      </c>
      <c r="G53" s="5">
        <v>83259000000</v>
      </c>
      <c r="I53" s="5">
        <v>400424000000</v>
      </c>
      <c r="J53" s="5">
        <v>422909000000</v>
      </c>
      <c r="K53" s="5">
        <v>424421000000</v>
      </c>
      <c r="L53" s="5">
        <v>314260000000</v>
      </c>
      <c r="M53" s="5">
        <v>201542000000</v>
      </c>
      <c r="N53" s="5">
        <v>176553141999</v>
      </c>
      <c r="O53" s="5">
        <v>158037330123</v>
      </c>
      <c r="P53" s="5">
        <v>109772497089</v>
      </c>
      <c r="Q53" s="5">
        <v>81655316187</v>
      </c>
    </row>
    <row r="54" spans="2:17" x14ac:dyDescent="0.35">
      <c r="C54" t="s">
        <v>77</v>
      </c>
      <c r="D54" s="5">
        <v>-39294000000</v>
      </c>
      <c r="E54" s="5">
        <v>-37731000000</v>
      </c>
      <c r="F54" s="5">
        <v>-45822000000</v>
      </c>
      <c r="G54" s="5">
        <v>-32237000000</v>
      </c>
      <c r="I54" s="5">
        <v>-142394000000</v>
      </c>
      <c r="J54" s="5">
        <v>-113448000000</v>
      </c>
      <c r="K54" s="5">
        <v>-103063000000</v>
      </c>
      <c r="L54" s="5">
        <v>-81775000000</v>
      </c>
      <c r="M54" s="5">
        <v>-49083000000</v>
      </c>
      <c r="N54" s="5">
        <v>-31533310045</v>
      </c>
      <c r="O54" s="5">
        <v>-45628086469</v>
      </c>
      <c r="P54" s="5">
        <v>-39080579217</v>
      </c>
      <c r="Q54" s="5">
        <v>-35283752762</v>
      </c>
    </row>
    <row r="55" spans="2:17" x14ac:dyDescent="0.35">
      <c r="C55" t="s">
        <v>78</v>
      </c>
      <c r="D55" s="5">
        <v>-1483000000</v>
      </c>
      <c r="E55" s="5">
        <v>-1737000000</v>
      </c>
      <c r="F55" s="5">
        <v>-1684000000</v>
      </c>
      <c r="G55" s="5">
        <v>-1284000000</v>
      </c>
      <c r="I55" s="5">
        <v>-5217000000</v>
      </c>
      <c r="J55" s="5">
        <v>-4037000000</v>
      </c>
      <c r="K55" s="5">
        <v>-2585000000</v>
      </c>
      <c r="L55" s="5">
        <v>-1455000000</v>
      </c>
      <c r="M55" s="5">
        <v>-258000000</v>
      </c>
      <c r="N55" s="5">
        <v>-163765069</v>
      </c>
      <c r="O55" s="5">
        <v>-243637043</v>
      </c>
      <c r="P55" s="5">
        <v>-703759757</v>
      </c>
      <c r="Q55" s="5">
        <v>-755377574</v>
      </c>
    </row>
    <row r="56" spans="2:17" x14ac:dyDescent="0.35">
      <c r="C56" t="s">
        <v>79</v>
      </c>
      <c r="D56" s="5">
        <v>-33710000000</v>
      </c>
      <c r="E56" s="5">
        <v>-35756000000</v>
      </c>
      <c r="F56" s="5">
        <v>-28921000000</v>
      </c>
      <c r="G56" s="5">
        <v>-29161000000</v>
      </c>
      <c r="I56" s="5">
        <v>-120174000000</v>
      </c>
      <c r="J56" s="5">
        <v>-100816000000</v>
      </c>
      <c r="K56" s="5">
        <v>-90752000000</v>
      </c>
      <c r="L56" s="5">
        <v>-76586000000</v>
      </c>
      <c r="M56" s="5">
        <v>-47746000000</v>
      </c>
      <c r="N56" s="5">
        <v>-42215669853</v>
      </c>
      <c r="O56" s="5">
        <v>-41917503121</v>
      </c>
      <c r="P56" s="5">
        <v>-35818197013</v>
      </c>
      <c r="Q56" s="5">
        <v>-31838540321</v>
      </c>
    </row>
    <row r="57" spans="2:17" x14ac:dyDescent="0.35">
      <c r="C57" t="s">
        <v>80</v>
      </c>
      <c r="D57" s="5">
        <v>69000000</v>
      </c>
      <c r="E57" s="5">
        <v>51000000</v>
      </c>
      <c r="F57" s="5">
        <v>6000000</v>
      </c>
      <c r="G57" s="5">
        <v>-6000000</v>
      </c>
      <c r="I57" s="5">
        <v>-62000000</v>
      </c>
      <c r="J57" s="5">
        <v>190000000</v>
      </c>
      <c r="K57" s="5">
        <v>165000000</v>
      </c>
      <c r="L57" s="5">
        <v>117000000</v>
      </c>
      <c r="M57" s="5">
        <v>303000000</v>
      </c>
      <c r="N57" s="5">
        <v>240735556</v>
      </c>
      <c r="O57" s="5">
        <v>742008693</v>
      </c>
      <c r="P57" s="5">
        <v>-27302701</v>
      </c>
      <c r="Q57" s="5">
        <v>-37834120</v>
      </c>
    </row>
    <row r="58" spans="2:17" x14ac:dyDescent="0.35">
      <c r="C58" t="s">
        <v>81</v>
      </c>
      <c r="D58" s="5">
        <v>77910000000</v>
      </c>
      <c r="E58" s="5">
        <v>85197000000</v>
      </c>
      <c r="F58" s="5">
        <v>58533000000</v>
      </c>
      <c r="G58" s="5">
        <v>51022000000</v>
      </c>
      <c r="I58" s="5">
        <v>258030000000</v>
      </c>
      <c r="J58" s="5">
        <v>309461000000</v>
      </c>
      <c r="K58" s="5">
        <v>321358000000</v>
      </c>
      <c r="L58" s="5">
        <v>232485000000</v>
      </c>
      <c r="M58" s="5">
        <v>152459000000</v>
      </c>
      <c r="N58" s="5">
        <v>145019831954</v>
      </c>
      <c r="O58" s="5">
        <v>112409243654</v>
      </c>
      <c r="P58" s="5">
        <v>70691917872</v>
      </c>
      <c r="Q58" s="5">
        <v>46371563425</v>
      </c>
    </row>
    <row r="59" spans="2:17" x14ac:dyDescent="0.35">
      <c r="C59" t="s">
        <v>82</v>
      </c>
      <c r="D59" s="5">
        <v>-42862000000</v>
      </c>
      <c r="E59" s="5">
        <v>-38143000000</v>
      </c>
      <c r="F59" s="5">
        <v>-26116000000</v>
      </c>
      <c r="G59" s="5">
        <v>-26097000000</v>
      </c>
      <c r="I59" s="5">
        <v>-112304000000</v>
      </c>
      <c r="J59" s="5">
        <v>-32978000000</v>
      </c>
      <c r="K59" s="5">
        <v>2531000000</v>
      </c>
      <c r="L59" s="5">
        <v>4743000000</v>
      </c>
      <c r="M59" s="5">
        <v>9264000000</v>
      </c>
      <c r="N59" s="5">
        <v>8302658703</v>
      </c>
      <c r="O59" s="5">
        <v>3099194936</v>
      </c>
      <c r="P59" s="5">
        <v>3696825956</v>
      </c>
      <c r="Q59" s="5">
        <v>3164882958</v>
      </c>
    </row>
    <row r="60" spans="2:17" x14ac:dyDescent="0.35">
      <c r="C60" t="s">
        <v>83</v>
      </c>
      <c r="D60" s="5">
        <v>356000000</v>
      </c>
      <c r="E60" s="5">
        <v>355000000</v>
      </c>
      <c r="F60" s="5">
        <v>618000000</v>
      </c>
      <c r="G60" s="5">
        <v>646000000</v>
      </c>
      <c r="I60" s="5">
        <v>2834000000</v>
      </c>
      <c r="J60" s="5">
        <v>2775000000</v>
      </c>
      <c r="K60" s="5">
        <v>2890000000</v>
      </c>
      <c r="L60" s="5">
        <v>5238000000</v>
      </c>
      <c r="M60" s="5">
        <v>9456000000</v>
      </c>
      <c r="N60" s="5">
        <v>8484344156</v>
      </c>
      <c r="O60" s="5">
        <v>3002934732</v>
      </c>
      <c r="P60" s="5">
        <v>3701971889</v>
      </c>
      <c r="Q60" s="5">
        <v>3404228922</v>
      </c>
    </row>
    <row r="61" spans="2:17" x14ac:dyDescent="0.35">
      <c r="C61" t="s">
        <v>26</v>
      </c>
      <c r="D61" s="5">
        <v>-20000000</v>
      </c>
      <c r="E61" s="5">
        <v>-41000000</v>
      </c>
      <c r="F61" s="5">
        <v>-55000000</v>
      </c>
      <c r="G61" s="5">
        <v>-38000000</v>
      </c>
      <c r="I61" s="5">
        <v>-181000000</v>
      </c>
      <c r="J61" s="5">
        <v>-259000000</v>
      </c>
      <c r="K61" s="5">
        <v>-359000000</v>
      </c>
      <c r="L61" s="5">
        <v>-495000000</v>
      </c>
      <c r="M61" s="5">
        <v>-192000000</v>
      </c>
      <c r="N61" s="5">
        <v>-181685453</v>
      </c>
    </row>
    <row r="62" spans="2:17" x14ac:dyDescent="0.35">
      <c r="C62" t="s">
        <v>282</v>
      </c>
    </row>
    <row r="63" spans="2:17" x14ac:dyDescent="0.35">
      <c r="C63" t="s">
        <v>498</v>
      </c>
      <c r="O63" s="5">
        <v>96260204</v>
      </c>
      <c r="P63" s="5">
        <v>-5145933</v>
      </c>
      <c r="Q63" s="5">
        <v>-239345964</v>
      </c>
    </row>
    <row r="64" spans="2:17" x14ac:dyDescent="0.35">
      <c r="C64" t="s">
        <v>84</v>
      </c>
      <c r="D64" s="5">
        <v>-42862000000</v>
      </c>
      <c r="E64" s="5">
        <v>-38143000000</v>
      </c>
      <c r="F64" s="5">
        <v>-26116000000</v>
      </c>
      <c r="G64" s="5">
        <v>-26097000000</v>
      </c>
      <c r="I64" s="5">
        <v>-112304000000</v>
      </c>
      <c r="J64" s="5">
        <v>-32978000000</v>
      </c>
      <c r="K64" s="5">
        <v>2531000000</v>
      </c>
      <c r="L64" s="5">
        <v>4743000000</v>
      </c>
      <c r="M64" s="5">
        <v>9264000000</v>
      </c>
      <c r="N64" s="5">
        <v>8302658703</v>
      </c>
      <c r="O64" s="5">
        <v>3099194936</v>
      </c>
      <c r="P64" s="5">
        <v>3696825956</v>
      </c>
      <c r="Q64" s="5">
        <v>3164882958</v>
      </c>
    </row>
    <row r="65" spans="3:17" x14ac:dyDescent="0.35">
      <c r="C65" t="s">
        <v>28</v>
      </c>
      <c r="D65" s="5">
        <v>35048000000</v>
      </c>
      <c r="E65" s="5">
        <v>47054000000</v>
      </c>
      <c r="F65" s="5">
        <v>32417000000</v>
      </c>
      <c r="G65" s="5">
        <v>24925000000</v>
      </c>
      <c r="I65" s="5">
        <v>145726000000</v>
      </c>
      <c r="J65" s="5">
        <v>276483000000</v>
      </c>
      <c r="K65" s="5">
        <v>323889000000</v>
      </c>
      <c r="L65" s="5">
        <v>237228000000</v>
      </c>
      <c r="M65" s="5">
        <v>161723000000</v>
      </c>
      <c r="N65" s="5">
        <v>153322490657</v>
      </c>
      <c r="O65" s="5">
        <v>115508438590</v>
      </c>
      <c r="P65" s="5">
        <v>74388743828</v>
      </c>
      <c r="Q65" s="5">
        <v>49536446383</v>
      </c>
    </row>
    <row r="66" spans="3:17" x14ac:dyDescent="0.35">
      <c r="C66" t="s">
        <v>27</v>
      </c>
      <c r="D66" s="5">
        <v>-575000000</v>
      </c>
      <c r="E66" s="5">
        <v>-7455000000</v>
      </c>
      <c r="F66" s="5">
        <v>-5573000000</v>
      </c>
      <c r="G66" s="5">
        <v>-6058000000</v>
      </c>
      <c r="I66" s="5">
        <v>-24925000000</v>
      </c>
      <c r="J66" s="5">
        <v>-44215000000</v>
      </c>
      <c r="K66" s="5">
        <v>-70624000000</v>
      </c>
      <c r="L66" s="5">
        <v>-51057000000</v>
      </c>
      <c r="M66" s="5">
        <v>-37850000000</v>
      </c>
      <c r="N66" s="5">
        <v>-34702708755</v>
      </c>
      <c r="O66" s="5">
        <v>-28685061979</v>
      </c>
      <c r="P66" s="5">
        <v>-19080861172</v>
      </c>
      <c r="Q66" s="5">
        <v>-11526163357</v>
      </c>
    </row>
    <row r="67" spans="3:17" x14ac:dyDescent="0.35">
      <c r="C67" t="s">
        <v>85</v>
      </c>
      <c r="D67" s="5">
        <v>-1732000000</v>
      </c>
      <c r="E67" s="5">
        <v>-7207000000</v>
      </c>
      <c r="F67" s="5">
        <v>-5920000000</v>
      </c>
      <c r="G67" s="5">
        <v>-6099000000</v>
      </c>
      <c r="I67" s="5">
        <v>-24473000000</v>
      </c>
      <c r="J67" s="5">
        <v>-44128000000</v>
      </c>
      <c r="K67" s="5">
        <v>-73707000000</v>
      </c>
      <c r="L67" s="5">
        <v>-54147000000</v>
      </c>
      <c r="M67" s="5">
        <v>-36027000000</v>
      </c>
      <c r="N67" s="5">
        <v>-31909864360</v>
      </c>
      <c r="O67" s="5">
        <v>-27885927750</v>
      </c>
      <c r="P67" s="5">
        <v>-18028299554</v>
      </c>
      <c r="Q67" s="5">
        <v>-10511240624</v>
      </c>
    </row>
    <row r="68" spans="3:17" x14ac:dyDescent="0.35">
      <c r="C68" t="s">
        <v>86</v>
      </c>
      <c r="D68" s="5">
        <v>1157000000</v>
      </c>
      <c r="E68" s="5">
        <v>-248000000</v>
      </c>
      <c r="F68" s="5">
        <v>347000000</v>
      </c>
      <c r="G68" s="5">
        <v>41000000</v>
      </c>
      <c r="I68" s="5">
        <v>-452000000</v>
      </c>
      <c r="J68" s="5">
        <v>-87000000</v>
      </c>
      <c r="K68" s="5">
        <v>3083000000</v>
      </c>
      <c r="L68" s="5">
        <v>3090000000</v>
      </c>
      <c r="M68" s="5">
        <v>68000000</v>
      </c>
      <c r="N68" s="5">
        <v>-1164681848</v>
      </c>
      <c r="O68" s="5">
        <v>-198547283</v>
      </c>
      <c r="P68" s="5">
        <v>-312167240</v>
      </c>
      <c r="Q68" s="5">
        <v>-569100910</v>
      </c>
    </row>
    <row r="69" spans="3:17" x14ac:dyDescent="0.35">
      <c r="C69" t="s">
        <v>87</v>
      </c>
      <c r="M69" s="5">
        <v>-1891000000</v>
      </c>
      <c r="N69" s="5">
        <v>-1628162547</v>
      </c>
      <c r="O69" s="5">
        <v>-600586946</v>
      </c>
      <c r="P69" s="5">
        <v>-740394378</v>
      </c>
      <c r="Q69" s="5">
        <v>-445821823</v>
      </c>
    </row>
    <row r="70" spans="3:17" x14ac:dyDescent="0.35">
      <c r="C70" t="s">
        <v>88</v>
      </c>
      <c r="D70" s="5">
        <v>-575000000</v>
      </c>
      <c r="E70" s="5">
        <v>-7455000000</v>
      </c>
      <c r="F70" s="5">
        <v>-5573000000</v>
      </c>
      <c r="G70" s="5">
        <v>-6058000000</v>
      </c>
      <c r="I70" s="5">
        <v>-24925000000</v>
      </c>
      <c r="J70" s="5">
        <v>-44215000000</v>
      </c>
      <c r="K70" s="5">
        <v>-70624000000</v>
      </c>
      <c r="L70" s="5">
        <v>-51057000000</v>
      </c>
      <c r="M70" s="5">
        <v>-37850000000</v>
      </c>
      <c r="N70" s="5">
        <v>-34702708755</v>
      </c>
      <c r="O70" s="5">
        <v>-28685061979</v>
      </c>
      <c r="P70" s="5">
        <v>-19080861172</v>
      </c>
      <c r="Q70" s="5">
        <v>-11526163357</v>
      </c>
    </row>
    <row r="71" spans="3:17" x14ac:dyDescent="0.35">
      <c r="C71" t="s">
        <v>89</v>
      </c>
      <c r="D71" s="5">
        <v>34473000000</v>
      </c>
      <c r="E71" s="5">
        <v>39599000000</v>
      </c>
      <c r="F71" s="5">
        <v>26844000000</v>
      </c>
      <c r="G71" s="5">
        <v>18867000000</v>
      </c>
      <c r="I71" s="5">
        <v>120801000000</v>
      </c>
      <c r="J71" s="5">
        <v>232268000000</v>
      </c>
      <c r="K71" s="5">
        <v>253265000000</v>
      </c>
      <c r="L71" s="5">
        <v>186171000000</v>
      </c>
      <c r="M71" s="5">
        <v>123873000000</v>
      </c>
      <c r="N71" s="5">
        <v>118619781902</v>
      </c>
      <c r="O71" s="5">
        <v>86823376611</v>
      </c>
      <c r="P71" s="5">
        <v>55307882656</v>
      </c>
      <c r="Q71" s="5">
        <v>38010283026</v>
      </c>
    </row>
    <row r="72" spans="3:17" x14ac:dyDescent="0.35">
      <c r="C72" t="s">
        <v>1049</v>
      </c>
      <c r="N72" s="5">
        <v>3398276084</v>
      </c>
      <c r="O72" s="5">
        <v>16209839929</v>
      </c>
      <c r="P72" s="5">
        <v>18038711793</v>
      </c>
      <c r="Q72" s="5">
        <v>6809843251</v>
      </c>
    </row>
    <row r="73" spans="3:17" x14ac:dyDescent="0.35">
      <c r="C73" t="s">
        <v>91</v>
      </c>
      <c r="D73" s="5">
        <v>34473000000</v>
      </c>
      <c r="E73" s="5">
        <v>39599000000</v>
      </c>
      <c r="F73" s="5">
        <v>26844000000</v>
      </c>
      <c r="G73" s="5">
        <v>18867000000</v>
      </c>
      <c r="I73" s="5">
        <v>120801000000</v>
      </c>
      <c r="J73" s="5">
        <v>232268000000</v>
      </c>
      <c r="K73" s="5">
        <v>253265000000</v>
      </c>
      <c r="L73" s="5">
        <v>186171000000</v>
      </c>
      <c r="M73" s="5">
        <v>123873000000</v>
      </c>
      <c r="N73" s="5">
        <v>122018057986</v>
      </c>
      <c r="O73" s="5">
        <v>103033216540</v>
      </c>
      <c r="P73" s="5">
        <v>73346594449</v>
      </c>
      <c r="Q73" s="5">
        <v>44820126277</v>
      </c>
    </row>
    <row r="74" spans="3:17" x14ac:dyDescent="0.35">
      <c r="C74" t="s">
        <v>92</v>
      </c>
      <c r="E74" s="5">
        <v>-204000000</v>
      </c>
      <c r="I74" s="5">
        <v>-204000000</v>
      </c>
      <c r="J74" s="5">
        <v>5340000000</v>
      </c>
      <c r="K74" s="5">
        <v>6546000000</v>
      </c>
      <c r="L74" s="5">
        <v>-6905000000</v>
      </c>
      <c r="M74" s="5">
        <v>269000000</v>
      </c>
      <c r="N74" s="5">
        <v>-2782528753</v>
      </c>
      <c r="O74" s="5">
        <v>-2229026823</v>
      </c>
      <c r="P74" s="5">
        <v>2455295256</v>
      </c>
      <c r="Q74" s="5">
        <v>-1288052361</v>
      </c>
    </row>
    <row r="75" spans="3:17" x14ac:dyDescent="0.35">
      <c r="C75" t="s">
        <v>93</v>
      </c>
      <c r="D75" s="5">
        <v>34473000000</v>
      </c>
      <c r="E75" s="5">
        <v>39395000000</v>
      </c>
      <c r="F75" s="5">
        <v>26844000000</v>
      </c>
      <c r="G75" s="5">
        <v>18867000000</v>
      </c>
      <c r="I75" s="5">
        <v>120597000000</v>
      </c>
      <c r="J75" s="5">
        <v>237608000000</v>
      </c>
      <c r="K75" s="5">
        <v>259811000000</v>
      </c>
      <c r="L75" s="5">
        <v>179266000000</v>
      </c>
      <c r="M75" s="5">
        <v>124142000000</v>
      </c>
      <c r="N75" s="5">
        <v>119235529233</v>
      </c>
      <c r="O75" s="5">
        <v>100804189717</v>
      </c>
      <c r="P75" s="5">
        <v>75801889705</v>
      </c>
      <c r="Q75" s="5">
        <v>43532073916</v>
      </c>
    </row>
    <row r="76" spans="3:17" x14ac:dyDescent="0.35">
      <c r="C76" t="s">
        <v>94</v>
      </c>
      <c r="D76" s="5">
        <v>34473000000</v>
      </c>
      <c r="E76" s="5">
        <v>39599000000</v>
      </c>
      <c r="F76" s="5">
        <v>26844000000</v>
      </c>
      <c r="G76" s="5">
        <v>18867000000</v>
      </c>
      <c r="I76" s="5">
        <v>120801000000</v>
      </c>
      <c r="J76" s="5">
        <v>232268000000</v>
      </c>
      <c r="K76" s="5">
        <v>253265000000</v>
      </c>
      <c r="L76" s="5">
        <v>186171000000</v>
      </c>
      <c r="M76" s="5">
        <v>123873000000</v>
      </c>
      <c r="N76" s="5">
        <v>122018057986</v>
      </c>
      <c r="O76" s="5">
        <v>103033216540</v>
      </c>
      <c r="P76" s="5">
        <v>73346594449</v>
      </c>
      <c r="Q76" s="5">
        <v>44820126277</v>
      </c>
    </row>
    <row r="77" spans="3:17" x14ac:dyDescent="0.35">
      <c r="C77" t="s">
        <v>7</v>
      </c>
      <c r="D77" s="5">
        <v>34404000000</v>
      </c>
      <c r="E77" s="5">
        <v>39344000000</v>
      </c>
      <c r="F77" s="5">
        <v>26838000000</v>
      </c>
      <c r="G77" s="5">
        <v>18873000000</v>
      </c>
      <c r="I77" s="5">
        <v>120659000000</v>
      </c>
      <c r="J77" s="5">
        <v>237418000000</v>
      </c>
      <c r="K77" s="5">
        <v>259646000000</v>
      </c>
      <c r="L77" s="5">
        <v>179149000000</v>
      </c>
      <c r="M77" s="5">
        <v>123839000000</v>
      </c>
      <c r="N77" s="5">
        <v>118994793677</v>
      </c>
      <c r="O77" s="5">
        <v>100062181024</v>
      </c>
      <c r="P77" s="5">
        <v>75829192406</v>
      </c>
      <c r="Q77" s="5">
        <v>43569908036</v>
      </c>
    </row>
    <row r="78" spans="3:17" x14ac:dyDescent="0.35">
      <c r="C78" t="s">
        <v>95</v>
      </c>
      <c r="D78" s="5">
        <v>34473000000</v>
      </c>
      <c r="E78" s="5">
        <v>39599000000</v>
      </c>
      <c r="F78" s="5">
        <v>26844000000</v>
      </c>
      <c r="G78" s="5">
        <v>18867000000</v>
      </c>
      <c r="I78" s="5">
        <v>120801000000</v>
      </c>
      <c r="J78" s="5">
        <v>232268000000</v>
      </c>
      <c r="K78" s="5">
        <v>253265000000</v>
      </c>
      <c r="L78" s="5">
        <v>186171000000</v>
      </c>
      <c r="M78" s="5">
        <v>123873000000</v>
      </c>
      <c r="N78" s="5">
        <v>122018057986</v>
      </c>
      <c r="O78" s="5">
        <v>103033216540</v>
      </c>
      <c r="P78" s="5">
        <v>73346594449</v>
      </c>
      <c r="Q78" s="5">
        <v>44820126277</v>
      </c>
    </row>
    <row r="79" spans="3:17" x14ac:dyDescent="0.35">
      <c r="C79" t="s">
        <v>96</v>
      </c>
      <c r="D79" s="5">
        <v>34473000000</v>
      </c>
      <c r="E79" s="5">
        <v>39395000000</v>
      </c>
      <c r="F79" s="5">
        <v>26844000000</v>
      </c>
      <c r="G79" s="5">
        <v>18867000000</v>
      </c>
      <c r="I79" s="5">
        <v>120597000000</v>
      </c>
      <c r="J79" s="5">
        <v>237608000000</v>
      </c>
      <c r="K79" s="5">
        <v>259811000000</v>
      </c>
      <c r="L79" s="5">
        <v>179266000000</v>
      </c>
      <c r="M79" s="5">
        <v>124142000000</v>
      </c>
      <c r="N79" s="5">
        <v>119235529233</v>
      </c>
      <c r="O79" s="5">
        <v>100804189717</v>
      </c>
      <c r="P79" s="5">
        <v>75801889705</v>
      </c>
      <c r="Q79" s="5">
        <v>43532073916</v>
      </c>
    </row>
    <row r="80" spans="3:17" x14ac:dyDescent="0.35">
      <c r="C80" t="s">
        <v>97</v>
      </c>
      <c r="D80" s="5">
        <v>34473000000</v>
      </c>
      <c r="E80" s="5">
        <v>39395000000</v>
      </c>
      <c r="F80" s="5">
        <v>26844000000</v>
      </c>
      <c r="G80" s="5">
        <v>18867000000</v>
      </c>
      <c r="I80" s="5">
        <v>120597000000</v>
      </c>
      <c r="J80" s="5">
        <v>237608000000</v>
      </c>
      <c r="K80" s="5">
        <v>259811000000</v>
      </c>
      <c r="L80" s="5">
        <v>179266000000</v>
      </c>
      <c r="M80" s="5">
        <v>124142000000</v>
      </c>
      <c r="N80" s="5">
        <v>119235529233</v>
      </c>
      <c r="O80" s="5">
        <v>100804189717</v>
      </c>
      <c r="P80" s="5">
        <v>75801889705</v>
      </c>
      <c r="Q80" s="5">
        <v>43532073916</v>
      </c>
    </row>
    <row r="82" spans="2:17" x14ac:dyDescent="0.35">
      <c r="B82" t="s">
        <v>98</v>
      </c>
      <c r="C82" t="s">
        <v>99</v>
      </c>
    </row>
    <row r="83" spans="2:17" x14ac:dyDescent="0.35">
      <c r="C83" t="s">
        <v>100</v>
      </c>
    </row>
    <row r="84" spans="2:17" x14ac:dyDescent="0.35">
      <c r="C84" t="s">
        <v>19</v>
      </c>
      <c r="D84" s="5">
        <v>369608000000</v>
      </c>
      <c r="E84" s="5">
        <v>485733000000</v>
      </c>
      <c r="F84" s="5">
        <v>206131000000</v>
      </c>
      <c r="G84" s="5">
        <v>252160000000</v>
      </c>
      <c r="I84" s="5">
        <v>485733000000</v>
      </c>
      <c r="J84" s="5">
        <v>275307000000</v>
      </c>
      <c r="K84" s="5">
        <v>265379000000</v>
      </c>
      <c r="L84" s="5">
        <v>299739000000</v>
      </c>
      <c r="M84" s="5">
        <v>335854000000</v>
      </c>
      <c r="N84" s="5">
        <v>105728817232</v>
      </c>
      <c r="O84" s="5">
        <v>198803095749</v>
      </c>
      <c r="P84" s="5">
        <v>100259171080</v>
      </c>
      <c r="Q84" s="5">
        <v>89652522952</v>
      </c>
    </row>
    <row r="85" spans="2:17" x14ac:dyDescent="0.35">
      <c r="C85" t="s">
        <v>101</v>
      </c>
      <c r="D85" s="5">
        <v>296302000000</v>
      </c>
      <c r="E85" s="5">
        <v>236356000000</v>
      </c>
      <c r="F85" s="5">
        <v>224961000000</v>
      </c>
      <c r="G85" s="5">
        <v>152247000000</v>
      </c>
      <c r="I85" s="5">
        <v>236356000000</v>
      </c>
      <c r="J85" s="5">
        <v>174895000000</v>
      </c>
      <c r="K85" s="5">
        <v>195934000000</v>
      </c>
      <c r="L85" s="5">
        <v>168749000000</v>
      </c>
      <c r="M85" s="5">
        <v>91911000000</v>
      </c>
      <c r="N85" s="5">
        <v>58568334044</v>
      </c>
      <c r="O85" s="5">
        <v>39998512023</v>
      </c>
      <c r="P85" s="5">
        <v>22758244714</v>
      </c>
      <c r="Q85" s="5">
        <v>16627383332</v>
      </c>
    </row>
    <row r="86" spans="2:17" x14ac:dyDescent="0.35">
      <c r="C86" t="s">
        <v>103</v>
      </c>
      <c r="D86" s="5">
        <v>6221000000</v>
      </c>
      <c r="E86" s="5">
        <v>5875000000</v>
      </c>
      <c r="F86" s="5">
        <v>5327000000</v>
      </c>
      <c r="G86" s="5">
        <v>5901000000</v>
      </c>
      <c r="I86" s="5">
        <v>5875000000</v>
      </c>
      <c r="J86" s="5">
        <v>4553000000</v>
      </c>
      <c r="K86" s="5">
        <v>5719000000</v>
      </c>
      <c r="L86" s="5">
        <v>2611000000</v>
      </c>
      <c r="M86" s="5">
        <v>2951000000</v>
      </c>
      <c r="N86" s="5">
        <v>2721738273</v>
      </c>
      <c r="O86" s="5">
        <v>1159565382</v>
      </c>
      <c r="P86" s="5">
        <v>470068729</v>
      </c>
      <c r="Q86" s="5">
        <v>2041210720</v>
      </c>
    </row>
    <row r="87" spans="2:17" x14ac:dyDescent="0.35">
      <c r="C87" t="s">
        <v>102</v>
      </c>
    </row>
    <row r="88" spans="2:17" x14ac:dyDescent="0.35">
      <c r="C88" t="s">
        <v>104</v>
      </c>
      <c r="D88" s="5">
        <v>296302000000</v>
      </c>
      <c r="E88" s="5">
        <v>236356000000</v>
      </c>
      <c r="F88" s="5">
        <v>224961000000</v>
      </c>
      <c r="G88" s="5">
        <v>152247000000</v>
      </c>
      <c r="I88" s="5">
        <v>236356000000</v>
      </c>
      <c r="J88" s="5">
        <v>174895000000</v>
      </c>
      <c r="K88" s="5">
        <v>195934000000</v>
      </c>
      <c r="L88" s="5">
        <v>168749000000</v>
      </c>
      <c r="M88" s="5">
        <v>91911000000</v>
      </c>
      <c r="N88" s="5">
        <v>58568334044</v>
      </c>
      <c r="O88" s="5">
        <v>39998512023</v>
      </c>
      <c r="P88" s="5">
        <v>22758244714</v>
      </c>
      <c r="Q88" s="5">
        <v>16627383332</v>
      </c>
    </row>
    <row r="89" spans="2:17" x14ac:dyDescent="0.35">
      <c r="C89" t="s">
        <v>105</v>
      </c>
      <c r="M89" s="5">
        <v>622000000</v>
      </c>
      <c r="N89" s="5">
        <v>234051902</v>
      </c>
      <c r="O89" s="5">
        <v>826769364</v>
      </c>
      <c r="P89" s="5">
        <v>2037909656</v>
      </c>
      <c r="Q89" s="5">
        <v>10495432551</v>
      </c>
    </row>
    <row r="90" spans="2:17" x14ac:dyDescent="0.35">
      <c r="C90" t="s">
        <v>106</v>
      </c>
      <c r="M90" s="5">
        <v>622000000</v>
      </c>
      <c r="N90" s="5">
        <v>234051902</v>
      </c>
      <c r="O90" s="5">
        <v>826769364</v>
      </c>
      <c r="P90" s="5">
        <v>2037909656</v>
      </c>
      <c r="Q90" s="5">
        <v>10495432551</v>
      </c>
    </row>
    <row r="91" spans="2:17" x14ac:dyDescent="0.35">
      <c r="C91" t="s">
        <v>80</v>
      </c>
      <c r="L91" s="5">
        <v>-12607000000</v>
      </c>
      <c r="M91" s="5">
        <v>-5702000000</v>
      </c>
      <c r="N91" s="5">
        <v>-5970698264</v>
      </c>
      <c r="O91" s="5">
        <v>-2743825312</v>
      </c>
      <c r="P91" s="5">
        <v>-513469158</v>
      </c>
      <c r="Q91" s="5">
        <v>-2962959448</v>
      </c>
    </row>
    <row r="92" spans="2:17" x14ac:dyDescent="0.35">
      <c r="C92" t="s">
        <v>109</v>
      </c>
      <c r="D92" s="5">
        <v>989014000000</v>
      </c>
      <c r="E92" s="5">
        <v>902606000000</v>
      </c>
      <c r="F92" s="5">
        <v>586898000000</v>
      </c>
      <c r="G92" s="5">
        <v>561623000000</v>
      </c>
      <c r="I92" s="5">
        <v>902606000000</v>
      </c>
      <c r="J92" s="5">
        <v>623422000000</v>
      </c>
      <c r="K92" s="5">
        <v>583322000000</v>
      </c>
      <c r="L92" s="5">
        <v>542307000000</v>
      </c>
      <c r="M92" s="5">
        <v>494923000000</v>
      </c>
      <c r="N92" s="5">
        <v>191387152115</v>
      </c>
      <c r="O92" s="5">
        <v>263672344226</v>
      </c>
      <c r="P92" s="5">
        <v>146199570081</v>
      </c>
      <c r="Q92" s="5">
        <v>134510745055</v>
      </c>
    </row>
    <row r="93" spans="2:17" x14ac:dyDescent="0.35">
      <c r="C93" t="s">
        <v>110</v>
      </c>
    </row>
    <row r="94" spans="2:17" x14ac:dyDescent="0.35">
      <c r="C94" t="s">
        <v>111</v>
      </c>
      <c r="D94" s="5">
        <v>8124000000</v>
      </c>
      <c r="E94" s="5">
        <v>6967000000</v>
      </c>
      <c r="F94" s="5">
        <v>7157000000</v>
      </c>
      <c r="G94" s="5">
        <v>6810000000</v>
      </c>
      <c r="I94" s="5">
        <v>6967000000</v>
      </c>
      <c r="J94" s="5">
        <v>7361000000</v>
      </c>
      <c r="K94" s="5">
        <v>8955000000</v>
      </c>
      <c r="L94" s="5">
        <v>7718000000</v>
      </c>
      <c r="M94" s="5">
        <v>2680000000</v>
      </c>
      <c r="N94" s="5">
        <v>2495976877</v>
      </c>
      <c r="O94" s="5">
        <v>4551567395</v>
      </c>
      <c r="P94" s="5">
        <v>4119601542</v>
      </c>
      <c r="Q94" s="5">
        <v>4910341423</v>
      </c>
    </row>
    <row r="95" spans="2:17" x14ac:dyDescent="0.35">
      <c r="C95" t="s">
        <v>112</v>
      </c>
      <c r="D95" s="5">
        <v>5929630000000</v>
      </c>
      <c r="E95" s="5">
        <v>4200453000000</v>
      </c>
      <c r="F95" s="5">
        <v>3355363000000</v>
      </c>
      <c r="G95" s="5">
        <v>3268567000000</v>
      </c>
      <c r="I95" s="5">
        <v>4200453000000</v>
      </c>
      <c r="J95" s="5">
        <v>2806911000000</v>
      </c>
      <c r="K95" s="5">
        <v>2106297000000</v>
      </c>
      <c r="L95" s="5">
        <v>1047579000000</v>
      </c>
      <c r="M95" s="5">
        <v>769984000000</v>
      </c>
      <c r="N95" s="5">
        <v>333949053089</v>
      </c>
      <c r="O95" s="5">
        <v>170234258085</v>
      </c>
      <c r="P95" s="5">
        <v>155326406150</v>
      </c>
      <c r="Q95" s="5">
        <v>83291541891</v>
      </c>
    </row>
    <row r="96" spans="2:17" x14ac:dyDescent="0.35">
      <c r="C96" t="s">
        <v>114</v>
      </c>
      <c r="D96" s="5">
        <v>3052000000</v>
      </c>
      <c r="E96" s="5">
        <v>2967000000</v>
      </c>
      <c r="F96" s="5">
        <v>2549000000</v>
      </c>
      <c r="G96" s="5">
        <v>2156000000</v>
      </c>
      <c r="I96" s="5">
        <v>2967000000</v>
      </c>
      <c r="J96" s="5">
        <v>2133000000</v>
      </c>
      <c r="M96" s="5">
        <v>108000000</v>
      </c>
      <c r="N96" s="5">
        <v>61963948</v>
      </c>
      <c r="O96" s="5">
        <v>1571109453</v>
      </c>
      <c r="P96" s="5">
        <v>1940573066</v>
      </c>
      <c r="Q96" s="5">
        <v>569336646</v>
      </c>
    </row>
    <row r="97" spans="3:17" x14ac:dyDescent="0.35">
      <c r="C97" t="s">
        <v>284</v>
      </c>
      <c r="N97" s="5">
        <v>58424595</v>
      </c>
      <c r="O97" s="5">
        <v>3288010773</v>
      </c>
      <c r="P97" s="5">
        <v>3288010773</v>
      </c>
      <c r="Q97" s="5">
        <v>3288010773</v>
      </c>
    </row>
    <row r="98" spans="3:17" x14ac:dyDescent="0.35">
      <c r="C98" t="s">
        <v>283</v>
      </c>
      <c r="O98" s="5">
        <v>3274520334</v>
      </c>
      <c r="P98" s="5">
        <v>4888971156</v>
      </c>
      <c r="Q98" s="5">
        <v>4360510563</v>
      </c>
    </row>
    <row r="99" spans="3:17" x14ac:dyDescent="0.35">
      <c r="C99" t="s">
        <v>329</v>
      </c>
      <c r="Q99" s="5">
        <v>4614976252</v>
      </c>
    </row>
    <row r="100" spans="3:17" x14ac:dyDescent="0.35">
      <c r="C100" t="s">
        <v>115</v>
      </c>
      <c r="D100" s="5">
        <v>6496308000000</v>
      </c>
      <c r="E100" s="5">
        <v>4552401000000</v>
      </c>
      <c r="F100" s="5">
        <v>3430987000000</v>
      </c>
      <c r="G100" s="5">
        <v>3337112000000</v>
      </c>
      <c r="I100" s="5">
        <v>4552401000000</v>
      </c>
      <c r="J100" s="5">
        <v>2888411000000</v>
      </c>
      <c r="K100" s="5">
        <v>2140051000000</v>
      </c>
      <c r="L100" s="5">
        <v>1063635000000</v>
      </c>
      <c r="M100" s="5">
        <v>776213000000</v>
      </c>
      <c r="N100" s="5">
        <v>343462812926</v>
      </c>
      <c r="O100" s="5">
        <v>194352257285</v>
      </c>
      <c r="P100" s="5">
        <v>182846369528</v>
      </c>
      <c r="Q100" s="5">
        <v>111911538852</v>
      </c>
    </row>
    <row r="101" spans="3:17" x14ac:dyDescent="0.35">
      <c r="C101" t="s">
        <v>116</v>
      </c>
      <c r="D101" s="5">
        <v>7485322000000</v>
      </c>
      <c r="E101" s="5">
        <v>5455007000000</v>
      </c>
      <c r="F101" s="5">
        <v>4017885000000</v>
      </c>
      <c r="G101" s="5">
        <v>3898735000000</v>
      </c>
      <c r="I101" s="5">
        <v>5455007000000</v>
      </c>
      <c r="J101" s="5">
        <v>3511833000000</v>
      </c>
      <c r="K101" s="5">
        <v>2723373000000</v>
      </c>
      <c r="L101" s="5">
        <v>1605942000000</v>
      </c>
      <c r="M101" s="5">
        <v>1271136000000</v>
      </c>
      <c r="N101" s="5">
        <v>534849965041</v>
      </c>
      <c r="O101" s="5">
        <v>458024601511</v>
      </c>
      <c r="P101" s="5">
        <v>329045939609</v>
      </c>
      <c r="Q101" s="5">
        <v>246422283907</v>
      </c>
    </row>
    <row r="102" spans="3:17" x14ac:dyDescent="0.35">
      <c r="C102" t="s">
        <v>117</v>
      </c>
    </row>
    <row r="103" spans="3:17" x14ac:dyDescent="0.35">
      <c r="C103" t="s">
        <v>118</v>
      </c>
    </row>
    <row r="104" spans="3:17" x14ac:dyDescent="0.35">
      <c r="C104" t="s">
        <v>119</v>
      </c>
      <c r="D104" s="5">
        <v>1565095000000</v>
      </c>
      <c r="E104" s="5">
        <v>1187654000000</v>
      </c>
      <c r="F104" s="5">
        <v>678291000000</v>
      </c>
      <c r="G104" s="5">
        <v>713356000000</v>
      </c>
      <c r="I104" s="5">
        <v>1187654000000</v>
      </c>
      <c r="J104" s="5">
        <v>658269000000</v>
      </c>
      <c r="K104" s="5">
        <v>681223000000</v>
      </c>
      <c r="L104" s="5">
        <v>324141000000</v>
      </c>
      <c r="M104" s="5">
        <v>218194000000</v>
      </c>
      <c r="N104" s="5">
        <v>208209900384</v>
      </c>
      <c r="O104" s="5">
        <v>114502196758</v>
      </c>
      <c r="P104" s="5">
        <v>91085741423</v>
      </c>
      <c r="Q104" s="5">
        <v>84377684310</v>
      </c>
    </row>
    <row r="105" spans="3:17" x14ac:dyDescent="0.35">
      <c r="C105" t="s">
        <v>120</v>
      </c>
    </row>
    <row r="106" spans="3:17" x14ac:dyDescent="0.35">
      <c r="C106" t="s">
        <v>286</v>
      </c>
      <c r="D106" s="5">
        <v>228475000000</v>
      </c>
      <c r="E106" s="5">
        <v>289505000000</v>
      </c>
      <c r="F106" s="5">
        <v>147503000000</v>
      </c>
      <c r="G106" s="5">
        <v>119189000000</v>
      </c>
      <c r="I106" s="5">
        <v>289505000000</v>
      </c>
      <c r="J106" s="5">
        <v>141569000000</v>
      </c>
      <c r="K106" s="5">
        <v>181692000000</v>
      </c>
      <c r="L106" s="5">
        <v>150148000000</v>
      </c>
      <c r="M106" s="5">
        <v>112198000000</v>
      </c>
      <c r="N106" s="5">
        <v>153559298174</v>
      </c>
      <c r="O106" s="5">
        <v>19792367312</v>
      </c>
      <c r="P106" s="5">
        <v>13917660696</v>
      </c>
      <c r="Q106" s="5">
        <v>13562632780</v>
      </c>
    </row>
    <row r="107" spans="3:17" x14ac:dyDescent="0.35">
      <c r="C107" t="s">
        <v>121</v>
      </c>
    </row>
    <row r="108" spans="3:17" x14ac:dyDescent="0.35">
      <c r="C108" t="s">
        <v>287</v>
      </c>
      <c r="D108" s="5">
        <v>6221000000</v>
      </c>
      <c r="E108" s="5">
        <v>5875000000</v>
      </c>
      <c r="F108" s="5">
        <v>5327000000</v>
      </c>
      <c r="G108" s="5">
        <v>5901000000</v>
      </c>
      <c r="I108" s="5">
        <v>5875000000</v>
      </c>
      <c r="J108" s="5">
        <v>4553000000</v>
      </c>
      <c r="K108" s="5">
        <v>5719000000</v>
      </c>
      <c r="L108" s="5">
        <v>2611000000</v>
      </c>
      <c r="M108" s="5">
        <v>2951000000</v>
      </c>
      <c r="N108" s="5">
        <v>2721738273</v>
      </c>
      <c r="O108" s="5">
        <v>1159565382</v>
      </c>
      <c r="P108" s="5">
        <v>470068729</v>
      </c>
      <c r="Q108" s="5">
        <v>2041210720</v>
      </c>
    </row>
    <row r="109" spans="3:17" x14ac:dyDescent="0.35">
      <c r="C109" t="s">
        <v>122</v>
      </c>
      <c r="D109" s="5">
        <v>18538000000</v>
      </c>
      <c r="E109" s="5">
        <v>5829000000</v>
      </c>
      <c r="F109" s="5">
        <v>3687000000</v>
      </c>
      <c r="G109" s="5">
        <v>6723000000</v>
      </c>
      <c r="I109" s="5">
        <v>5829000000</v>
      </c>
      <c r="J109" s="5">
        <v>8571000000</v>
      </c>
      <c r="K109" s="5">
        <v>45089000000</v>
      </c>
      <c r="L109" s="5">
        <v>25515000000</v>
      </c>
      <c r="M109" s="5">
        <v>18999000000</v>
      </c>
      <c r="N109" s="5">
        <v>15716776561</v>
      </c>
      <c r="O109" s="5">
        <v>17574393652</v>
      </c>
      <c r="P109" s="5">
        <v>12867750457</v>
      </c>
      <c r="Q109" s="5">
        <v>5717975356</v>
      </c>
    </row>
    <row r="110" spans="3:17" x14ac:dyDescent="0.35">
      <c r="C110" t="s">
        <v>123</v>
      </c>
      <c r="D110" s="5">
        <v>1121620000000</v>
      </c>
      <c r="E110" s="5">
        <v>684322000000</v>
      </c>
      <c r="F110" s="5">
        <v>407900000000</v>
      </c>
      <c r="G110" s="5">
        <v>495439000000</v>
      </c>
      <c r="I110" s="5">
        <v>684322000000</v>
      </c>
      <c r="J110" s="5">
        <v>453592000000</v>
      </c>
      <c r="K110" s="5">
        <v>402220000000</v>
      </c>
      <c r="L110" s="5">
        <v>91787000000</v>
      </c>
      <c r="M110" s="5">
        <v>46973000000</v>
      </c>
      <c r="N110" s="5">
        <v>21984687991</v>
      </c>
      <c r="O110" s="5">
        <v>50845302330</v>
      </c>
      <c r="P110" s="5">
        <v>48497152535</v>
      </c>
      <c r="Q110" s="5">
        <v>50083039913</v>
      </c>
    </row>
    <row r="111" spans="3:17" x14ac:dyDescent="0.35">
      <c r="C111" t="s">
        <v>125</v>
      </c>
      <c r="D111" s="5">
        <v>4014228000000</v>
      </c>
      <c r="E111" s="5">
        <v>2403073000000</v>
      </c>
      <c r="F111" s="5">
        <v>1513819000000</v>
      </c>
      <c r="G111" s="5">
        <v>1390155000000</v>
      </c>
      <c r="I111" s="5">
        <v>2403073000000</v>
      </c>
      <c r="J111" s="5">
        <v>1116092000000</v>
      </c>
      <c r="K111" s="5">
        <v>535874000000</v>
      </c>
      <c r="L111" s="5">
        <v>36885000000</v>
      </c>
    </row>
    <row r="112" spans="3:17" x14ac:dyDescent="0.35">
      <c r="C112" t="s">
        <v>127</v>
      </c>
      <c r="D112" s="5">
        <v>4056208000000</v>
      </c>
      <c r="E112" s="5">
        <v>2437807000000</v>
      </c>
      <c r="F112" s="5">
        <v>1549443000000</v>
      </c>
      <c r="G112" s="5">
        <v>1422072000000</v>
      </c>
      <c r="I112" s="5">
        <v>2437807000000</v>
      </c>
      <c r="J112" s="5">
        <v>1144615000000</v>
      </c>
      <c r="K112" s="5">
        <v>570809000000</v>
      </c>
      <c r="L112" s="5">
        <v>70371000000</v>
      </c>
      <c r="M112" s="5">
        <v>20895000000</v>
      </c>
      <c r="N112" s="5">
        <v>16176453162</v>
      </c>
      <c r="O112" s="5">
        <v>25707513112</v>
      </c>
      <c r="P112" s="5">
        <v>20959376183</v>
      </c>
      <c r="Q112" s="5">
        <v>20588954141</v>
      </c>
    </row>
    <row r="113" spans="2:17" x14ac:dyDescent="0.35">
      <c r="C113" t="s">
        <v>128</v>
      </c>
      <c r="D113" s="5">
        <v>4056208000000</v>
      </c>
      <c r="E113" s="5">
        <v>2437807000000</v>
      </c>
      <c r="F113" s="5">
        <v>1549443000000</v>
      </c>
      <c r="G113" s="5">
        <v>1422072000000</v>
      </c>
      <c r="I113" s="5">
        <v>2437807000000</v>
      </c>
      <c r="J113" s="5">
        <v>1144615000000</v>
      </c>
      <c r="K113" s="5">
        <v>570809000000</v>
      </c>
      <c r="L113" s="5">
        <v>70371000000</v>
      </c>
      <c r="M113" s="5">
        <v>20895000000</v>
      </c>
      <c r="N113" s="5">
        <v>16176453162</v>
      </c>
      <c r="O113" s="5">
        <v>25707513112</v>
      </c>
      <c r="P113" s="5">
        <v>20959376183</v>
      </c>
      <c r="Q113" s="5">
        <v>20588954141</v>
      </c>
    </row>
    <row r="114" spans="2:17" x14ac:dyDescent="0.35">
      <c r="C114" t="s">
        <v>132</v>
      </c>
      <c r="D114" s="5">
        <v>5621303000000</v>
      </c>
      <c r="E114" s="5">
        <v>3625461000000</v>
      </c>
      <c r="F114" s="5">
        <v>2227734000000</v>
      </c>
      <c r="G114" s="5">
        <v>2135428000000</v>
      </c>
      <c r="I114" s="5">
        <v>3625461000000</v>
      </c>
      <c r="J114" s="5">
        <v>1802884000000</v>
      </c>
      <c r="K114" s="5">
        <v>1252032000000</v>
      </c>
      <c r="L114" s="5">
        <v>394512000000</v>
      </c>
      <c r="M114" s="5">
        <v>239089000000</v>
      </c>
      <c r="N114" s="5">
        <v>224386353546</v>
      </c>
      <c r="O114" s="5">
        <v>140209709870</v>
      </c>
      <c r="P114" s="5">
        <v>112045117606</v>
      </c>
      <c r="Q114" s="5">
        <v>104966638451</v>
      </c>
    </row>
    <row r="115" spans="2:17" x14ac:dyDescent="0.35">
      <c r="C115" t="s">
        <v>133</v>
      </c>
    </row>
    <row r="116" spans="2:17" x14ac:dyDescent="0.35">
      <c r="C116" t="s">
        <v>134</v>
      </c>
      <c r="D116" s="5">
        <v>20203000000</v>
      </c>
      <c r="E116" s="5">
        <v>20203000000</v>
      </c>
      <c r="F116" s="5">
        <v>20203000000</v>
      </c>
      <c r="G116" s="5">
        <v>20203000000</v>
      </c>
      <c r="I116" s="5">
        <v>20203000000</v>
      </c>
      <c r="J116" s="5">
        <v>20203000000</v>
      </c>
      <c r="K116" s="5">
        <v>20203000000</v>
      </c>
      <c r="L116" s="5">
        <v>20203000000</v>
      </c>
      <c r="M116" s="5">
        <v>20203000000</v>
      </c>
      <c r="N116" s="5">
        <v>16162000000</v>
      </c>
      <c r="O116" s="5">
        <v>16162000000</v>
      </c>
      <c r="P116" s="5">
        <v>16162000000</v>
      </c>
      <c r="Q116" s="5">
        <v>16162000000</v>
      </c>
    </row>
    <row r="117" spans="2:17" x14ac:dyDescent="0.35">
      <c r="C117" t="s">
        <v>135</v>
      </c>
      <c r="D117" s="5">
        <v>582610000000</v>
      </c>
      <c r="E117" s="5">
        <v>582610000000</v>
      </c>
      <c r="F117" s="5">
        <v>582610000000</v>
      </c>
      <c r="G117" s="5">
        <v>582610000000</v>
      </c>
      <c r="I117" s="5">
        <v>582610000000</v>
      </c>
      <c r="J117" s="5">
        <v>582610000000</v>
      </c>
      <c r="K117" s="5">
        <v>582610000000</v>
      </c>
      <c r="L117" s="5">
        <v>582610000000</v>
      </c>
      <c r="M117" s="5">
        <v>582610000000</v>
      </c>
      <c r="N117" s="5">
        <v>-9322760033</v>
      </c>
    </row>
    <row r="118" spans="2:17" x14ac:dyDescent="0.35">
      <c r="C118" t="s">
        <v>136</v>
      </c>
      <c r="D118" s="5">
        <v>1255742000000</v>
      </c>
      <c r="E118" s="5">
        <v>1221338000000</v>
      </c>
      <c r="F118" s="5">
        <v>1181994000000</v>
      </c>
      <c r="G118" s="5">
        <v>1155156000000</v>
      </c>
      <c r="I118" s="5">
        <v>1221338000000</v>
      </c>
      <c r="J118" s="5">
        <v>1100679000000</v>
      </c>
      <c r="K118" s="5">
        <v>863261000000</v>
      </c>
      <c r="L118" s="5">
        <v>616222000000</v>
      </c>
      <c r="M118" s="5">
        <v>430168000000</v>
      </c>
      <c r="N118" s="5">
        <v>306597888176</v>
      </c>
      <c r="O118" s="5">
        <v>301540739647</v>
      </c>
      <c r="P118" s="5">
        <v>199248202469</v>
      </c>
      <c r="Q118" s="5">
        <v>125868500353</v>
      </c>
    </row>
    <row r="119" spans="2:17" x14ac:dyDescent="0.35">
      <c r="C119" t="s">
        <v>137</v>
      </c>
      <c r="D119" s="5">
        <v>4040000000</v>
      </c>
      <c r="E119" s="5">
        <v>4040000000</v>
      </c>
      <c r="F119" s="5">
        <v>4040000000</v>
      </c>
      <c r="G119" s="5">
        <v>4040000000</v>
      </c>
      <c r="I119" s="5">
        <v>4040000000</v>
      </c>
      <c r="J119" s="5">
        <v>4040000000</v>
      </c>
      <c r="K119" s="5">
        <v>4040000000</v>
      </c>
      <c r="L119" s="5">
        <v>4040000000</v>
      </c>
      <c r="M119" s="5">
        <v>3232000000</v>
      </c>
      <c r="N119" s="5">
        <v>3232400000</v>
      </c>
    </row>
    <row r="120" spans="2:17" x14ac:dyDescent="0.35">
      <c r="C120" t="s">
        <v>138</v>
      </c>
      <c r="D120" s="5">
        <v>1251702000000</v>
      </c>
      <c r="E120" s="5">
        <v>1217298000000</v>
      </c>
      <c r="F120" s="5">
        <v>1177954000000</v>
      </c>
      <c r="G120" s="5">
        <v>1151116000000</v>
      </c>
      <c r="I120" s="5">
        <v>1217298000000</v>
      </c>
      <c r="J120" s="5">
        <v>1096639000000</v>
      </c>
      <c r="K120" s="5">
        <v>859221000000</v>
      </c>
      <c r="L120" s="5">
        <v>612182000000</v>
      </c>
      <c r="M120" s="5">
        <v>426936000000</v>
      </c>
      <c r="N120" s="5">
        <v>303365488176</v>
      </c>
      <c r="O120" s="5">
        <v>301540739647</v>
      </c>
      <c r="P120" s="5">
        <v>199248202469</v>
      </c>
      <c r="Q120" s="5">
        <v>125868500353</v>
      </c>
    </row>
    <row r="121" spans="2:17" x14ac:dyDescent="0.35">
      <c r="C121" t="s">
        <v>139</v>
      </c>
      <c r="D121" s="5">
        <v>1255742000000</v>
      </c>
      <c r="E121" s="5">
        <v>1221338000000</v>
      </c>
      <c r="F121" s="5">
        <v>1181994000000</v>
      </c>
      <c r="G121" s="5">
        <v>1155156000000</v>
      </c>
      <c r="I121" s="5">
        <v>1221338000000</v>
      </c>
      <c r="J121" s="5">
        <v>1100679000000</v>
      </c>
      <c r="K121" s="5">
        <v>863261000000</v>
      </c>
      <c r="L121" s="5">
        <v>616222000000</v>
      </c>
      <c r="M121" s="5">
        <v>430168000000</v>
      </c>
      <c r="N121" s="5">
        <v>306597888176</v>
      </c>
      <c r="O121" s="5">
        <v>301540739647</v>
      </c>
      <c r="P121" s="5">
        <v>199248202469</v>
      </c>
      <c r="Q121" s="5">
        <v>125868500353</v>
      </c>
    </row>
    <row r="122" spans="2:17" x14ac:dyDescent="0.35">
      <c r="C122" t="s">
        <v>291</v>
      </c>
      <c r="D122" s="5">
        <v>5464000000</v>
      </c>
      <c r="E122" s="5">
        <v>5395000000</v>
      </c>
      <c r="F122" s="5">
        <v>5344000000</v>
      </c>
      <c r="G122" s="5">
        <v>5338000000</v>
      </c>
      <c r="I122" s="5">
        <v>5395000000</v>
      </c>
      <c r="J122" s="5">
        <v>5457000000</v>
      </c>
      <c r="K122" s="5">
        <v>5267000000</v>
      </c>
      <c r="L122" s="5">
        <v>5002000000</v>
      </c>
      <c r="M122" s="5">
        <v>4768000000</v>
      </c>
      <c r="N122" s="5">
        <v>2997181616</v>
      </c>
      <c r="O122" s="5">
        <v>2855977306</v>
      </c>
      <c r="P122" s="5">
        <v>2104088692</v>
      </c>
      <c r="Q122" s="5">
        <v>2388104551</v>
      </c>
    </row>
    <row r="123" spans="2:17" x14ac:dyDescent="0.35">
      <c r="C123" t="s">
        <v>9</v>
      </c>
      <c r="D123" s="5">
        <v>1864019000000</v>
      </c>
      <c r="E123" s="5">
        <v>1829546000000</v>
      </c>
      <c r="F123" s="5">
        <v>1790151000000</v>
      </c>
      <c r="G123" s="5">
        <v>1763307000000</v>
      </c>
      <c r="I123" s="5">
        <v>1829546000000</v>
      </c>
      <c r="J123" s="5">
        <v>1708949000000</v>
      </c>
      <c r="K123" s="5">
        <v>1471341000000</v>
      </c>
      <c r="L123" s="5">
        <v>1211430000000</v>
      </c>
      <c r="M123" s="5">
        <v>1032047000000</v>
      </c>
      <c r="N123" s="5">
        <v>310463611495</v>
      </c>
      <c r="O123" s="5">
        <v>317814891641</v>
      </c>
      <c r="P123" s="5">
        <v>217000822003</v>
      </c>
      <c r="Q123" s="5">
        <v>141455645456</v>
      </c>
    </row>
    <row r="124" spans="2:17" x14ac:dyDescent="0.35">
      <c r="C124" t="s">
        <v>140</v>
      </c>
      <c r="D124" s="5">
        <v>7485322000000</v>
      </c>
      <c r="E124" s="5">
        <v>5455007000000</v>
      </c>
      <c r="F124" s="5">
        <v>4017885000000</v>
      </c>
      <c r="G124" s="5">
        <v>3898735000000</v>
      </c>
      <c r="I124" s="5">
        <v>5455007000000</v>
      </c>
      <c r="J124" s="5">
        <v>3511833000000</v>
      </c>
      <c r="K124" s="5">
        <v>2723373000000</v>
      </c>
      <c r="L124" s="5">
        <v>1605942000000</v>
      </c>
      <c r="M124" s="5">
        <v>1271136000000</v>
      </c>
      <c r="N124" s="5">
        <v>534849965041</v>
      </c>
      <c r="O124" s="5">
        <v>458024601511</v>
      </c>
      <c r="P124" s="5">
        <v>329045939609</v>
      </c>
      <c r="Q124" s="5">
        <v>246422283907</v>
      </c>
    </row>
    <row r="125" spans="2:17" x14ac:dyDescent="0.35">
      <c r="C125" t="s">
        <v>141</v>
      </c>
      <c r="D125" s="5">
        <v>2020250000</v>
      </c>
      <c r="E125" s="5">
        <v>2020250000</v>
      </c>
      <c r="F125" s="5">
        <v>2020250000</v>
      </c>
      <c r="G125" s="5">
        <v>2020250000</v>
      </c>
      <c r="I125" s="5">
        <v>2020250000</v>
      </c>
      <c r="J125" s="5">
        <v>2020250000</v>
      </c>
      <c r="K125" s="5">
        <v>2020250000</v>
      </c>
      <c r="L125" s="5">
        <v>404050000</v>
      </c>
      <c r="M125" s="5">
        <v>404050000</v>
      </c>
      <c r="N125" s="5">
        <v>323240000</v>
      </c>
      <c r="O125" s="5">
        <v>8081</v>
      </c>
      <c r="P125" s="5">
        <v>8081</v>
      </c>
      <c r="Q125" s="5">
        <v>8081</v>
      </c>
    </row>
    <row r="127" spans="2:17" x14ac:dyDescent="0.35">
      <c r="B127" t="s">
        <v>142</v>
      </c>
      <c r="C127" t="s">
        <v>143</v>
      </c>
      <c r="D127" s="5">
        <v>-101788000000</v>
      </c>
      <c r="E127" s="5">
        <v>130988000000</v>
      </c>
      <c r="F127" s="5">
        <v>62573000000</v>
      </c>
      <c r="G127" s="5">
        <v>166633000000</v>
      </c>
      <c r="I127" s="5">
        <v>416921000000</v>
      </c>
      <c r="J127" s="5">
        <v>380482000000</v>
      </c>
      <c r="K127" s="5">
        <v>174839000000</v>
      </c>
      <c r="L127" s="5">
        <v>209194000000</v>
      </c>
      <c r="M127" s="5">
        <v>69501000000</v>
      </c>
      <c r="N127" s="5">
        <v>212952460269</v>
      </c>
      <c r="O127" s="5">
        <v>124353760576</v>
      </c>
      <c r="P127" s="5">
        <v>84962144954</v>
      </c>
      <c r="Q127" s="5">
        <v>57434930875</v>
      </c>
    </row>
    <row r="128" spans="2:17" x14ac:dyDescent="0.35">
      <c r="C128" t="s">
        <v>292</v>
      </c>
      <c r="D128" s="5">
        <v>219555000000</v>
      </c>
      <c r="E128" s="5">
        <v>562367000000</v>
      </c>
      <c r="F128" s="5">
        <v>228856000000</v>
      </c>
      <c r="G128" s="5">
        <v>287883000000</v>
      </c>
      <c r="I128" s="5">
        <v>1320867000000</v>
      </c>
      <c r="J128" s="5">
        <v>1035257000000</v>
      </c>
      <c r="K128" s="5">
        <v>912172000000</v>
      </c>
      <c r="L128" s="5">
        <v>758661000000</v>
      </c>
      <c r="M128" s="5">
        <v>608066000000</v>
      </c>
      <c r="N128" s="5">
        <v>445644565676</v>
      </c>
      <c r="O128" s="5">
        <v>334634338343</v>
      </c>
      <c r="P128" s="5">
        <v>223222115175</v>
      </c>
      <c r="Q128" s="5">
        <v>156971378165</v>
      </c>
    </row>
    <row r="129" spans="3:17" x14ac:dyDescent="0.35">
      <c r="C129" t="s">
        <v>864</v>
      </c>
      <c r="D129" s="5">
        <v>356000000</v>
      </c>
      <c r="E129" s="5">
        <v>355000000</v>
      </c>
      <c r="F129" s="5">
        <v>618000000</v>
      </c>
      <c r="G129" s="5">
        <v>646000000</v>
      </c>
      <c r="I129" s="5">
        <v>2834000000</v>
      </c>
      <c r="J129" s="5">
        <v>2775000000</v>
      </c>
      <c r="K129" s="5">
        <v>2946000000</v>
      </c>
      <c r="L129" s="5">
        <v>5813000000</v>
      </c>
      <c r="M129" s="5">
        <v>7702000000</v>
      </c>
      <c r="N129" s="5">
        <v>6856181609</v>
      </c>
      <c r="O129" s="5">
        <v>2402347786</v>
      </c>
      <c r="P129" s="5">
        <v>2961577511</v>
      </c>
      <c r="Q129" s="5">
        <v>2958407099</v>
      </c>
    </row>
    <row r="130" spans="3:17" x14ac:dyDescent="0.35">
      <c r="C130" t="s">
        <v>294</v>
      </c>
      <c r="D130" s="5">
        <v>-265577000000</v>
      </c>
      <c r="E130" s="5">
        <v>-393146000000</v>
      </c>
      <c r="F130" s="5">
        <v>-143931000000</v>
      </c>
      <c r="G130" s="5">
        <v>-94321000000</v>
      </c>
      <c r="I130" s="5">
        <v>-774343000000</v>
      </c>
      <c r="J130" s="5">
        <v>-468083000000</v>
      </c>
      <c r="K130" s="5">
        <v>-604836000000</v>
      </c>
      <c r="L130" s="5">
        <v>-456246000000</v>
      </c>
      <c r="M130" s="5">
        <v>-470639000000</v>
      </c>
      <c r="N130" s="5">
        <v>-164848080844</v>
      </c>
      <c r="O130" s="5">
        <v>-160179176723</v>
      </c>
      <c r="P130" s="5">
        <v>-102398752013</v>
      </c>
      <c r="Q130" s="5">
        <v>-68497832366</v>
      </c>
    </row>
    <row r="131" spans="3:17" x14ac:dyDescent="0.35">
      <c r="C131" t="s">
        <v>293</v>
      </c>
      <c r="D131" s="5">
        <v>-44673000000</v>
      </c>
      <c r="E131" s="5">
        <v>-21753000000</v>
      </c>
      <c r="F131" s="5">
        <v>-16667000000</v>
      </c>
      <c r="G131" s="5">
        <v>-26464000000</v>
      </c>
      <c r="I131" s="5">
        <v>-101667000000</v>
      </c>
      <c r="J131" s="5">
        <v>-83968000000</v>
      </c>
      <c r="K131" s="5">
        <v>-70079000000</v>
      </c>
      <c r="L131" s="5">
        <v>-53977000000</v>
      </c>
      <c r="M131" s="5">
        <v>-41252000000</v>
      </c>
      <c r="N131" s="5">
        <v>-41605894631</v>
      </c>
      <c r="O131" s="5">
        <v>-29010243592</v>
      </c>
      <c r="P131" s="5">
        <v>-27163306930</v>
      </c>
      <c r="Q131" s="5">
        <v>-24123132098</v>
      </c>
    </row>
    <row r="132" spans="3:17" x14ac:dyDescent="0.35">
      <c r="C132" t="s">
        <v>1175</v>
      </c>
      <c r="E132" s="5">
        <v>10810000000</v>
      </c>
      <c r="I132" s="5">
        <v>10810000000</v>
      </c>
      <c r="J132" s="5">
        <v>170000000</v>
      </c>
      <c r="L132" s="5">
        <v>3485000000</v>
      </c>
    </row>
    <row r="133" spans="3:17" x14ac:dyDescent="0.35">
      <c r="C133" t="s">
        <v>147</v>
      </c>
      <c r="D133" s="5">
        <v>-11429000000</v>
      </c>
      <c r="E133" s="5">
        <v>-20479000000</v>
      </c>
      <c r="F133" s="5">
        <v>-6248000000</v>
      </c>
      <c r="G133" s="5">
        <v>-8198000000</v>
      </c>
      <c r="I133" s="5">
        <v>-41399000000</v>
      </c>
      <c r="J133" s="5">
        <v>-105410000000</v>
      </c>
      <c r="K133" s="5">
        <v>-65005000000</v>
      </c>
      <c r="L133" s="5">
        <v>-48542000000</v>
      </c>
      <c r="M133" s="5">
        <v>-34376000000</v>
      </c>
      <c r="N133" s="5">
        <v>-33094311541</v>
      </c>
      <c r="O133" s="5">
        <v>-23493505238</v>
      </c>
      <c r="P133" s="5">
        <v>-11659488789</v>
      </c>
      <c r="Q133" s="5">
        <v>-9873889925</v>
      </c>
    </row>
    <row r="134" spans="3:17" x14ac:dyDescent="0.35">
      <c r="C134" t="s">
        <v>1544</v>
      </c>
      <c r="E134" s="5">
        <v>-7125000000</v>
      </c>
      <c r="G134" s="5">
        <v>7125000000</v>
      </c>
    </row>
    <row r="135" spans="3:17" x14ac:dyDescent="0.35">
      <c r="C135" t="s">
        <v>680</v>
      </c>
      <c r="D135" s="5">
        <v>-20000000</v>
      </c>
      <c r="E135" s="5">
        <v>-41000000</v>
      </c>
      <c r="F135" s="5">
        <v>-55000000</v>
      </c>
      <c r="G135" s="5">
        <v>-38000000</v>
      </c>
      <c r="I135" s="5">
        <v>-181000000</v>
      </c>
      <c r="J135" s="5">
        <v>-259000000</v>
      </c>
      <c r="K135" s="5">
        <v>-359000000</v>
      </c>
    </row>
    <row r="136" spans="3:17" x14ac:dyDescent="0.35">
      <c r="C136" t="s">
        <v>150</v>
      </c>
      <c r="D136" s="5">
        <v>1553968000000</v>
      </c>
      <c r="E136" s="5">
        <v>844998000000</v>
      </c>
      <c r="F136" s="5">
        <v>108146000000</v>
      </c>
      <c r="G136" s="5">
        <v>192595000000</v>
      </c>
      <c r="I136" s="5">
        <v>1205385000000</v>
      </c>
      <c r="J136" s="5">
        <v>522645000000</v>
      </c>
      <c r="K136" s="5">
        <v>488860000000</v>
      </c>
      <c r="L136" s="5">
        <v>35112000000</v>
      </c>
      <c r="M136" s="5">
        <v>593817000000</v>
      </c>
      <c r="N136" s="5">
        <v>-118058704126</v>
      </c>
      <c r="O136" s="5">
        <v>9879921</v>
      </c>
      <c r="P136" s="5">
        <v>-256713158</v>
      </c>
      <c r="Q136" s="5">
        <v>-108585255044</v>
      </c>
    </row>
    <row r="137" spans="3:17" x14ac:dyDescent="0.35">
      <c r="C137" t="s">
        <v>151</v>
      </c>
      <c r="D137" s="5">
        <v>-1570403000000</v>
      </c>
      <c r="E137" s="5">
        <v>-697329000000</v>
      </c>
      <c r="F137" s="5">
        <v>-219426000000</v>
      </c>
      <c r="G137" s="5">
        <v>-301792000000</v>
      </c>
      <c r="I137" s="5">
        <v>-1416066000000</v>
      </c>
      <c r="J137" s="5">
        <v>-896248000000</v>
      </c>
      <c r="K137" s="5">
        <v>-698059000000</v>
      </c>
      <c r="L137" s="5">
        <v>-280421000000</v>
      </c>
      <c r="M137" s="5">
        <v>-433193000000</v>
      </c>
      <c r="N137" s="5">
        <v>-157061499634</v>
      </c>
      <c r="O137" s="5">
        <v>-36412523245</v>
      </c>
      <c r="P137" s="5">
        <v>-84742282769</v>
      </c>
      <c r="Q137" s="5">
        <v>-25240103135</v>
      </c>
    </row>
    <row r="138" spans="3:17" x14ac:dyDescent="0.35">
      <c r="C138" t="s">
        <v>1068</v>
      </c>
      <c r="N138" s="5">
        <v>22908000000</v>
      </c>
    </row>
    <row r="139" spans="3:17" x14ac:dyDescent="0.35">
      <c r="C139" t="s">
        <v>845</v>
      </c>
      <c r="K139" s="5">
        <v>100000000</v>
      </c>
      <c r="L139" s="5">
        <v>117000000</v>
      </c>
      <c r="M139" s="5">
        <v>1468000000</v>
      </c>
    </row>
    <row r="140" spans="3:17" x14ac:dyDescent="0.35">
      <c r="C140" t="s">
        <v>1545</v>
      </c>
      <c r="O140" s="5">
        <v>1748795546</v>
      </c>
    </row>
    <row r="141" spans="3:17" x14ac:dyDescent="0.35">
      <c r="C141" t="s">
        <v>1546</v>
      </c>
    </row>
    <row r="142" spans="3:17" x14ac:dyDescent="0.35">
      <c r="C142" t="s">
        <v>1547</v>
      </c>
      <c r="K142" s="5">
        <v>148000000</v>
      </c>
      <c r="L142" s="5">
        <v>799000000</v>
      </c>
      <c r="M142" s="5">
        <v>246000000</v>
      </c>
      <c r="N142" s="5">
        <v>7630000</v>
      </c>
      <c r="O142" s="5">
        <v>313865000</v>
      </c>
      <c r="P142" s="5">
        <v>-212416500</v>
      </c>
      <c r="Q142" s="5">
        <v>-7560000</v>
      </c>
    </row>
    <row r="143" spans="3:17" x14ac:dyDescent="0.35">
      <c r="C143" t="s">
        <v>1548</v>
      </c>
      <c r="O143" s="5">
        <v>-1987866230</v>
      </c>
      <c r="P143" s="5">
        <v>-1307874329</v>
      </c>
      <c r="Q143" s="5">
        <v>-186114936</v>
      </c>
    </row>
    <row r="144" spans="3:17" x14ac:dyDescent="0.35">
      <c r="C144" t="s">
        <v>835</v>
      </c>
      <c r="O144" s="5">
        <v>1211140292</v>
      </c>
      <c r="P144" s="5">
        <v>8457522895</v>
      </c>
      <c r="Q144" s="5">
        <v>-9137130925</v>
      </c>
    </row>
    <row r="145" spans="3:17" x14ac:dyDescent="0.35">
      <c r="C145" t="s">
        <v>365</v>
      </c>
      <c r="E145" s="5">
        <v>35000000</v>
      </c>
      <c r="F145" s="5">
        <v>-14000000</v>
      </c>
      <c r="G145" s="5">
        <v>14000000</v>
      </c>
      <c r="I145" s="5">
        <v>35000000</v>
      </c>
      <c r="J145" s="5">
        <v>1371000000</v>
      </c>
      <c r="K145" s="5">
        <v>11000000</v>
      </c>
      <c r="L145" s="5">
        <v>338000000</v>
      </c>
      <c r="N145" s="5">
        <v>19261567139</v>
      </c>
      <c r="O145" s="5">
        <v>113000000</v>
      </c>
      <c r="P145" s="5">
        <v>13500000</v>
      </c>
      <c r="Q145" s="5">
        <v>677000000</v>
      </c>
    </row>
    <row r="146" spans="3:17" x14ac:dyDescent="0.35">
      <c r="C146" t="s">
        <v>1476</v>
      </c>
      <c r="D146" s="5">
        <v>-85000000</v>
      </c>
      <c r="E146" s="5">
        <v>-420000000</v>
      </c>
      <c r="F146" s="5">
        <v>-394000000</v>
      </c>
      <c r="I146" s="5">
        <v>-838000000</v>
      </c>
      <c r="J146" s="5">
        <v>-673000000</v>
      </c>
      <c r="K146" s="5">
        <v>-1399000000</v>
      </c>
      <c r="M146" s="5">
        <v>-21000000</v>
      </c>
      <c r="N146" s="5">
        <v>-20000000</v>
      </c>
      <c r="O146" s="5">
        <v>-38590128</v>
      </c>
      <c r="P146" s="5">
        <v>-1770314529</v>
      </c>
      <c r="Q146" s="5">
        <v>-699566667</v>
      </c>
    </row>
    <row r="147" spans="3:17" x14ac:dyDescent="0.35">
      <c r="C147" t="s">
        <v>155</v>
      </c>
      <c r="D147" s="5">
        <v>-1570443000000</v>
      </c>
      <c r="E147" s="5">
        <v>-696909000000</v>
      </c>
      <c r="F147" s="5">
        <v>-219053000000</v>
      </c>
      <c r="G147" s="5">
        <v>-301800000000</v>
      </c>
      <c r="I147" s="5">
        <v>-1415263000000</v>
      </c>
      <c r="J147" s="5">
        <v>-896946000000</v>
      </c>
      <c r="K147" s="5">
        <v>-696919000000</v>
      </c>
      <c r="L147" s="5">
        <v>-281675000000</v>
      </c>
      <c r="M147" s="5">
        <v>-434257000000</v>
      </c>
      <c r="N147" s="5">
        <v>-202399882282</v>
      </c>
      <c r="O147" s="5">
        <v>-37772867725</v>
      </c>
      <c r="P147" s="5">
        <v>-89923200306</v>
      </c>
      <c r="Q147" s="5">
        <v>-13789730607</v>
      </c>
    </row>
    <row r="148" spans="3:17" x14ac:dyDescent="0.35">
      <c r="C148" t="s">
        <v>152</v>
      </c>
      <c r="D148" s="5">
        <v>125000000</v>
      </c>
      <c r="E148" s="5">
        <v>-35000000</v>
      </c>
      <c r="F148" s="5">
        <v>35000000</v>
      </c>
      <c r="G148" s="5">
        <v>-6000000</v>
      </c>
    </row>
    <row r="149" spans="3:17" x14ac:dyDescent="0.35">
      <c r="C149" t="s">
        <v>1549</v>
      </c>
      <c r="P149" s="5">
        <v>500000</v>
      </c>
    </row>
    <row r="150" spans="3:17" x14ac:dyDescent="0.35">
      <c r="C150" t="s">
        <v>599</v>
      </c>
      <c r="Q150" s="5">
        <v>-2097000000</v>
      </c>
    </row>
    <row r="151" spans="3:17" x14ac:dyDescent="0.35">
      <c r="C151" t="s">
        <v>1008</v>
      </c>
      <c r="M151" s="5">
        <v>-629000000</v>
      </c>
      <c r="N151" s="5">
        <v>3181185509</v>
      </c>
    </row>
    <row r="152" spans="3:17" x14ac:dyDescent="0.35">
      <c r="C152" t="s">
        <v>164</v>
      </c>
      <c r="D152" s="5">
        <v>1553968000000</v>
      </c>
      <c r="E152" s="5">
        <v>844998000000</v>
      </c>
      <c r="F152" s="5">
        <v>108146000000</v>
      </c>
      <c r="G152" s="5">
        <v>192595000000</v>
      </c>
      <c r="I152" s="5">
        <v>1205385000000</v>
      </c>
      <c r="J152" s="5">
        <v>522645000000</v>
      </c>
      <c r="K152" s="5">
        <v>488860000000</v>
      </c>
      <c r="L152" s="5">
        <v>35112000000</v>
      </c>
      <c r="M152" s="5">
        <v>593817000000</v>
      </c>
      <c r="N152" s="5">
        <v>-118058704126</v>
      </c>
      <c r="O152" s="5">
        <v>9879921</v>
      </c>
      <c r="P152" s="5">
        <v>-256713158</v>
      </c>
      <c r="Q152" s="5">
        <v>-108585255044</v>
      </c>
    </row>
    <row r="153" spans="3:17" x14ac:dyDescent="0.35">
      <c r="C153" t="s">
        <v>408</v>
      </c>
      <c r="N153" s="5">
        <v>-116000000000</v>
      </c>
      <c r="Q153" s="5">
        <v>-110000000000</v>
      </c>
    </row>
    <row r="154" spans="3:17" x14ac:dyDescent="0.35">
      <c r="C154" t="s">
        <v>556</v>
      </c>
      <c r="D154" s="5">
        <v>1679437000000</v>
      </c>
      <c r="E154" s="5">
        <v>857482000000</v>
      </c>
      <c r="F154" s="5">
        <v>137730000000</v>
      </c>
      <c r="G154" s="5">
        <v>219038000000</v>
      </c>
      <c r="I154" s="5">
        <v>1297510000000</v>
      </c>
      <c r="J154" s="5">
        <v>581265000000</v>
      </c>
      <c r="K154" s="5">
        <v>500127000000</v>
      </c>
      <c r="L154" s="5">
        <v>37322000000</v>
      </c>
    </row>
    <row r="155" spans="3:17" x14ac:dyDescent="0.35">
      <c r="C155" t="s">
        <v>322</v>
      </c>
      <c r="D155" s="5">
        <v>-74858000000</v>
      </c>
      <c r="E155" s="5">
        <v>-9915000000</v>
      </c>
      <c r="F155" s="5">
        <v>-344000000</v>
      </c>
      <c r="G155" s="5">
        <v>-548000000</v>
      </c>
      <c r="I155" s="5">
        <v>-11015000000</v>
      </c>
      <c r="J155" s="5">
        <v>-1453000000</v>
      </c>
      <c r="K155" s="5">
        <v>-1250000000</v>
      </c>
    </row>
    <row r="156" spans="3:17" x14ac:dyDescent="0.35">
      <c r="C156" t="s">
        <v>166</v>
      </c>
      <c r="D156" s="5">
        <v>-417000000</v>
      </c>
      <c r="E156" s="5">
        <v>-2569000000</v>
      </c>
      <c r="F156" s="5">
        <v>-212000000</v>
      </c>
      <c r="G156" s="5">
        <v>-274000000</v>
      </c>
      <c r="I156" s="5">
        <v>-3205000000</v>
      </c>
      <c r="J156" s="5">
        <v>-2337000000</v>
      </c>
      <c r="K156" s="5">
        <v>-2573000000</v>
      </c>
      <c r="L156" s="5">
        <v>-2210000000</v>
      </c>
      <c r="M156" s="5">
        <v>-2157000000</v>
      </c>
      <c r="N156" s="5">
        <v>-2058704126</v>
      </c>
    </row>
    <row r="157" spans="3:17" x14ac:dyDescent="0.35">
      <c r="C157" t="s">
        <v>538</v>
      </c>
      <c r="M157" s="5">
        <v>595974000000</v>
      </c>
    </row>
    <row r="158" spans="3:17" x14ac:dyDescent="0.35">
      <c r="C158" t="s">
        <v>1550</v>
      </c>
      <c r="D158" s="5">
        <v>-50194000000</v>
      </c>
      <c r="F158" s="5">
        <v>-29028000000</v>
      </c>
      <c r="G158" s="5">
        <v>-25621000000</v>
      </c>
      <c r="I158" s="5">
        <v>-77905000000</v>
      </c>
      <c r="J158" s="5">
        <v>-54830000000</v>
      </c>
      <c r="K158" s="5">
        <v>-7444000000</v>
      </c>
    </row>
    <row r="159" spans="3:17" x14ac:dyDescent="0.35">
      <c r="C159" t="s">
        <v>411</v>
      </c>
    </row>
    <row r="160" spans="3:17" x14ac:dyDescent="0.35">
      <c r="C160" t="s">
        <v>1551</v>
      </c>
      <c r="O160" s="5">
        <v>9879921</v>
      </c>
      <c r="P160" s="5">
        <v>-257713158</v>
      </c>
    </row>
    <row r="161" spans="2:17" x14ac:dyDescent="0.35">
      <c r="C161" t="s">
        <v>1552</v>
      </c>
      <c r="P161" s="5">
        <v>1000000</v>
      </c>
      <c r="Q161" s="5">
        <v>2400000000</v>
      </c>
    </row>
    <row r="162" spans="2:17" x14ac:dyDescent="0.35">
      <c r="C162" t="s">
        <v>1553</v>
      </c>
      <c r="Q162" s="5">
        <v>-65245044</v>
      </c>
    </row>
    <row r="163" spans="2:17" x14ac:dyDescent="0.35">
      <c r="C163" t="s">
        <v>1554</v>
      </c>
      <c r="Q163" s="5">
        <v>-920010000</v>
      </c>
    </row>
    <row r="164" spans="2:17" x14ac:dyDescent="0.35">
      <c r="C164" t="s">
        <v>174</v>
      </c>
      <c r="N164" s="5">
        <v>-30906535026</v>
      </c>
      <c r="O164" s="5">
        <v>10592807417</v>
      </c>
      <c r="P164" s="5">
        <v>10643499101</v>
      </c>
      <c r="Q164" s="5">
        <v>28346580687</v>
      </c>
    </row>
    <row r="165" spans="2:17" x14ac:dyDescent="0.35">
      <c r="C165" t="s">
        <v>1555</v>
      </c>
    </row>
    <row r="166" spans="2:17" x14ac:dyDescent="0.35">
      <c r="C166" t="s">
        <v>1556</v>
      </c>
      <c r="D166" s="5">
        <v>2098000000</v>
      </c>
      <c r="E166" s="5">
        <v>945000000</v>
      </c>
      <c r="F166" s="5">
        <v>2678000000</v>
      </c>
      <c r="G166" s="5">
        <v>-1740000000</v>
      </c>
      <c r="I166" s="5">
        <v>4186000000</v>
      </c>
      <c r="J166" s="5">
        <v>3049000000</v>
      </c>
    </row>
    <row r="167" spans="2:17" x14ac:dyDescent="0.35">
      <c r="C167" t="s">
        <v>175</v>
      </c>
      <c r="D167" s="5">
        <v>485733000000</v>
      </c>
      <c r="I167" s="5">
        <v>275307000000</v>
      </c>
      <c r="J167" s="5">
        <v>265379000000</v>
      </c>
      <c r="K167" s="5">
        <v>299739000000</v>
      </c>
      <c r="L167" s="5">
        <v>335854000000</v>
      </c>
      <c r="M167" s="5">
        <v>105729000000</v>
      </c>
      <c r="N167" s="5">
        <v>198803095749</v>
      </c>
      <c r="O167" s="5">
        <v>100259171080</v>
      </c>
      <c r="P167" s="5">
        <v>89652522952</v>
      </c>
      <c r="Q167" s="5">
        <v>137696369569</v>
      </c>
    </row>
    <row r="168" spans="2:17" x14ac:dyDescent="0.35">
      <c r="C168" t="s">
        <v>176</v>
      </c>
      <c r="D168" s="5">
        <v>369608000000</v>
      </c>
      <c r="E168" s="5">
        <v>279602000000</v>
      </c>
      <c r="F168" s="5">
        <v>-46029000000</v>
      </c>
      <c r="G168" s="5">
        <v>55696000000</v>
      </c>
      <c r="I168" s="5">
        <v>485733000000</v>
      </c>
      <c r="J168" s="5">
        <v>275307000000</v>
      </c>
      <c r="K168" s="5">
        <v>265379000000</v>
      </c>
      <c r="L168" s="5">
        <v>299739000000</v>
      </c>
      <c r="M168" s="5">
        <v>335854000000</v>
      </c>
      <c r="N168" s="5">
        <v>105728817232</v>
      </c>
      <c r="O168" s="5">
        <v>198803095749</v>
      </c>
      <c r="P168" s="5">
        <v>100259171080</v>
      </c>
      <c r="Q168" s="5">
        <v>89652522952</v>
      </c>
    </row>
    <row r="170" spans="2:17" x14ac:dyDescent="0.35">
      <c r="B170" t="s">
        <v>177</v>
      </c>
      <c r="C170" t="s">
        <v>11</v>
      </c>
      <c r="D170" s="5">
        <v>2020000000</v>
      </c>
      <c r="E170" s="5">
        <v>2020000000</v>
      </c>
      <c r="F170" s="5">
        <v>2020000000</v>
      </c>
      <c r="G170" s="5">
        <v>2020000000</v>
      </c>
      <c r="I170" s="5">
        <v>2020000000</v>
      </c>
      <c r="J170" s="5">
        <v>2020000000</v>
      </c>
      <c r="K170" s="5">
        <v>2020000000</v>
      </c>
      <c r="L170" s="5">
        <v>400000000</v>
      </c>
      <c r="M170" s="5">
        <v>400000000</v>
      </c>
      <c r="N170" s="5">
        <v>320000000</v>
      </c>
      <c r="O170" s="5">
        <v>0</v>
      </c>
      <c r="P170" s="5">
        <v>0</v>
      </c>
      <c r="Q170" s="5">
        <v>0</v>
      </c>
    </row>
    <row r="171" spans="2:17" x14ac:dyDescent="0.35">
      <c r="C171" t="s">
        <v>178</v>
      </c>
      <c r="D171" s="6">
        <v>17.03</v>
      </c>
      <c r="E171" s="6">
        <v>19.579999999999998</v>
      </c>
      <c r="F171" s="6">
        <v>13.28</v>
      </c>
      <c r="G171" s="6">
        <v>9.34</v>
      </c>
    </row>
    <row r="172" spans="2:17" x14ac:dyDescent="0.35">
      <c r="C172" t="s">
        <v>179</v>
      </c>
      <c r="D172" s="6">
        <v>281.27</v>
      </c>
      <c r="E172" s="6">
        <v>230.34</v>
      </c>
      <c r="F172" s="6">
        <v>324.55</v>
      </c>
      <c r="G172" s="6">
        <v>402.57</v>
      </c>
    </row>
    <row r="173" spans="2:17" x14ac:dyDescent="0.35">
      <c r="C173" t="s">
        <v>62</v>
      </c>
      <c r="D173" s="6">
        <v>39.82</v>
      </c>
      <c r="E173" s="6">
        <v>36.89</v>
      </c>
      <c r="F173" s="6">
        <v>39.57</v>
      </c>
      <c r="G173" s="5">
        <v>40</v>
      </c>
    </row>
    <row r="174" spans="2:17" x14ac:dyDescent="0.35">
      <c r="C174" t="s">
        <v>180</v>
      </c>
      <c r="D174" s="5">
        <v>135530000000</v>
      </c>
      <c r="E174" s="5">
        <v>142110000000</v>
      </c>
      <c r="F174" s="5">
        <v>111450000000</v>
      </c>
      <c r="G174" s="5">
        <v>96950000000</v>
      </c>
    </row>
    <row r="175" spans="2:17" x14ac:dyDescent="0.35">
      <c r="C175" t="s">
        <v>181</v>
      </c>
      <c r="D175" s="6">
        <v>4.5999999999999999E-3</v>
      </c>
      <c r="E175" s="6">
        <v>7.3000000000000001E-3</v>
      </c>
      <c r="F175" s="6">
        <v>6.7000000000000002E-3</v>
      </c>
      <c r="G175" s="6">
        <v>4.7999999999999996E-3</v>
      </c>
    </row>
    <row r="176" spans="2:17" x14ac:dyDescent="0.35">
      <c r="C176" t="s">
        <v>182</v>
      </c>
      <c r="D176" s="6">
        <v>1.8500000000000003E-2</v>
      </c>
      <c r="E176" s="6">
        <v>2.1700000000000001E-2</v>
      </c>
      <c r="F176" s="6">
        <v>1.4999999999999999E-2</v>
      </c>
      <c r="G176" s="6">
        <v>1.0700000000000001E-2</v>
      </c>
    </row>
    <row r="177" spans="3:7" x14ac:dyDescent="0.35">
      <c r="C177" t="s">
        <v>183</v>
      </c>
      <c r="D177" s="6">
        <v>1.5300000000000001E-2</v>
      </c>
      <c r="E177" s="6">
        <v>2.2400000000000003E-2</v>
      </c>
      <c r="F177" s="6">
        <v>1.7899999999999999E-2</v>
      </c>
      <c r="G177" s="6">
        <v>1.66E-2</v>
      </c>
    </row>
    <row r="178" spans="3:7" x14ac:dyDescent="0.35">
      <c r="C178" t="s">
        <v>184</v>
      </c>
      <c r="D178" s="6">
        <v>3895.5</v>
      </c>
      <c r="E178" s="6">
        <v>2077.98</v>
      </c>
      <c r="F178" s="6">
        <v>1064.24</v>
      </c>
      <c r="G178" s="6">
        <v>1342.68</v>
      </c>
    </row>
    <row r="179" spans="3:7" x14ac:dyDescent="0.35">
      <c r="C179" t="s">
        <v>185</v>
      </c>
      <c r="D179" s="5">
        <v>1864000000000</v>
      </c>
      <c r="E179" s="5">
        <v>1830000000000</v>
      </c>
      <c r="F179" s="5">
        <v>1790000000000</v>
      </c>
      <c r="G179" s="5">
        <v>1763000000000</v>
      </c>
    </row>
    <row r="180" spans="3:7" x14ac:dyDescent="0.35">
      <c r="C180" t="s">
        <v>186</v>
      </c>
      <c r="D180" s="6">
        <v>5.21</v>
      </c>
      <c r="E180" s="6">
        <v>4.99</v>
      </c>
      <c r="F180" s="6">
        <v>4.88</v>
      </c>
      <c r="G180" s="6">
        <v>4.32</v>
      </c>
    </row>
    <row r="181" spans="3:7" x14ac:dyDescent="0.35">
      <c r="C181" t="s">
        <v>187</v>
      </c>
      <c r="D181" s="6">
        <v>919.96</v>
      </c>
      <c r="E181" s="6">
        <v>902.93</v>
      </c>
      <c r="F181" s="6">
        <v>883.46</v>
      </c>
      <c r="G181" s="6">
        <v>870.17</v>
      </c>
    </row>
    <row r="182" spans="3:7" x14ac:dyDescent="0.35">
      <c r="C182" t="s">
        <v>188</v>
      </c>
      <c r="D182" s="6">
        <v>5.22</v>
      </c>
      <c r="E182" s="5">
        <v>5</v>
      </c>
      <c r="F182" s="6">
        <v>4.8899999999999997</v>
      </c>
      <c r="G182" s="6">
        <v>4.33</v>
      </c>
    </row>
    <row r="183" spans="3:7" x14ac:dyDescent="0.35">
      <c r="C183" t="s">
        <v>189</v>
      </c>
      <c r="D183" s="6">
        <v>918.45</v>
      </c>
      <c r="E183" s="6">
        <v>901.46</v>
      </c>
      <c r="F183" s="6">
        <v>882.2</v>
      </c>
      <c r="G183" s="6">
        <v>869.11</v>
      </c>
    </row>
    <row r="184" spans="3:7" x14ac:dyDescent="0.35">
      <c r="C184" t="s">
        <v>190</v>
      </c>
      <c r="D184" s="5">
        <v>35000000000</v>
      </c>
      <c r="E184" s="5">
        <v>41000000000</v>
      </c>
      <c r="F184" s="5">
        <v>44000000000</v>
      </c>
      <c r="G184" s="5">
        <v>33000000000</v>
      </c>
    </row>
    <row r="185" spans="3:7" x14ac:dyDescent="0.35">
      <c r="C185" t="s">
        <v>191</v>
      </c>
      <c r="D185" s="5">
        <v>4014000000000</v>
      </c>
      <c r="E185" s="5">
        <v>2403000000000</v>
      </c>
      <c r="F185" s="5">
        <v>1514000000000</v>
      </c>
      <c r="G185" s="5">
        <v>1390000000000</v>
      </c>
    </row>
    <row r="186" spans="3:7" x14ac:dyDescent="0.35">
      <c r="C186" t="s">
        <v>192</v>
      </c>
      <c r="D186" s="5">
        <v>1859000000000</v>
      </c>
      <c r="E186" s="5">
        <v>1824000000000</v>
      </c>
      <c r="F186" s="5">
        <v>1785000000000</v>
      </c>
      <c r="G186" s="5">
        <v>1758000000000</v>
      </c>
    </row>
    <row r="187" spans="3:7" x14ac:dyDescent="0.35">
      <c r="C187" t="s">
        <v>23</v>
      </c>
      <c r="D187" s="5">
        <v>4049000000000</v>
      </c>
      <c r="E187" s="5">
        <v>2444000000000</v>
      </c>
      <c r="F187" s="5">
        <v>1558000000000</v>
      </c>
      <c r="G187" s="5">
        <v>1423000000000</v>
      </c>
    </row>
    <row r="188" spans="3:7" x14ac:dyDescent="0.35">
      <c r="C188" t="s">
        <v>20</v>
      </c>
      <c r="D188" s="5">
        <v>3679000000000</v>
      </c>
      <c r="E188" s="5">
        <v>1958000000000</v>
      </c>
      <c r="F188" s="5">
        <v>1352000000000</v>
      </c>
      <c r="G188" s="5">
        <v>1171000000000</v>
      </c>
    </row>
    <row r="189" spans="3:7" x14ac:dyDescent="0.35">
      <c r="C189" t="s">
        <v>193</v>
      </c>
      <c r="D189" s="5">
        <v>-576000000000</v>
      </c>
      <c r="E189" s="5">
        <v>-285000000000</v>
      </c>
      <c r="F189" s="5">
        <v>-91000000000</v>
      </c>
      <c r="G189" s="5">
        <v>-152000000000</v>
      </c>
    </row>
    <row r="190" spans="3:7" x14ac:dyDescent="0.35">
      <c r="C190" t="s">
        <v>194</v>
      </c>
      <c r="D190" s="5">
        <v>-102000000000</v>
      </c>
      <c r="E190" s="5">
        <v>131000000000</v>
      </c>
      <c r="F190" s="5">
        <v>63000000000</v>
      </c>
      <c r="G190" s="5">
        <v>167000000000</v>
      </c>
    </row>
    <row r="191" spans="3:7" x14ac:dyDescent="0.35">
      <c r="C191" t="s">
        <v>195</v>
      </c>
      <c r="D191" s="5">
        <v>-1570000000000</v>
      </c>
      <c r="E191" s="5">
        <v>-697000000000</v>
      </c>
      <c r="F191" s="5">
        <v>-219000000000</v>
      </c>
      <c r="G191" s="5">
        <v>-302000000000</v>
      </c>
    </row>
    <row r="192" spans="3:7" x14ac:dyDescent="0.35">
      <c r="C192" t="s">
        <v>12</v>
      </c>
      <c r="D192" s="5">
        <v>-1672000000000</v>
      </c>
      <c r="E192" s="5">
        <v>-566000000000</v>
      </c>
      <c r="F192" s="5">
        <v>-156000000000</v>
      </c>
      <c r="G192" s="5">
        <v>-135000000000</v>
      </c>
    </row>
    <row r="193" spans="3:17" x14ac:dyDescent="0.35">
      <c r="C193" t="s">
        <v>15</v>
      </c>
      <c r="D193" s="6">
        <v>-827.73</v>
      </c>
      <c r="E193" s="6">
        <v>-280.12</v>
      </c>
      <c r="F193" s="6">
        <v>-77.459999999999994</v>
      </c>
      <c r="G193" s="6">
        <v>-66.91</v>
      </c>
    </row>
    <row r="194" spans="3:17" x14ac:dyDescent="0.35">
      <c r="C194" t="s">
        <v>47</v>
      </c>
      <c r="I194" s="6">
        <v>59.83</v>
      </c>
      <c r="J194" s="6">
        <v>114.88</v>
      </c>
      <c r="K194" s="6">
        <v>125.28</v>
      </c>
      <c r="L194" s="6">
        <v>460.47</v>
      </c>
      <c r="M194" s="6">
        <v>305.83</v>
      </c>
      <c r="N194" s="6">
        <v>376.74</v>
      </c>
      <c r="O194" s="6">
        <v>12658400.84</v>
      </c>
      <c r="P194" s="6">
        <v>9080522.4700000007</v>
      </c>
      <c r="Q194" s="6">
        <v>5550912.9199999999</v>
      </c>
    </row>
    <row r="195" spans="3:17" x14ac:dyDescent="0.35">
      <c r="C195" t="s">
        <v>61</v>
      </c>
      <c r="I195" s="6">
        <v>75.38</v>
      </c>
      <c r="J195" s="6">
        <v>32.21</v>
      </c>
      <c r="K195" s="6">
        <v>40.31</v>
      </c>
      <c r="L195" s="6">
        <v>43.43</v>
      </c>
      <c r="M195" s="6">
        <v>76.510000000000005</v>
      </c>
      <c r="N195" s="5">
        <v>0</v>
      </c>
      <c r="O195" s="5">
        <v>0</v>
      </c>
      <c r="P195" s="5">
        <v>0</v>
      </c>
      <c r="Q195" s="5">
        <v>0</v>
      </c>
    </row>
    <row r="196" spans="3:17" x14ac:dyDescent="0.35">
      <c r="C196" t="s">
        <v>64</v>
      </c>
      <c r="I196" s="6">
        <v>10.82</v>
      </c>
      <c r="J196" s="6">
        <v>7.35</v>
      </c>
      <c r="K196" s="6">
        <v>10.73</v>
      </c>
      <c r="L196" s="6">
        <v>9.83</v>
      </c>
      <c r="M196" s="6">
        <v>15.25</v>
      </c>
      <c r="N196" s="5">
        <v>0</v>
      </c>
      <c r="O196" s="5">
        <v>0</v>
      </c>
      <c r="P196" s="5">
        <v>0</v>
      </c>
      <c r="Q196" s="5">
        <v>0</v>
      </c>
    </row>
    <row r="197" spans="3:17" x14ac:dyDescent="0.35">
      <c r="C197" t="s">
        <v>196</v>
      </c>
      <c r="I197" s="5">
        <v>452320000000</v>
      </c>
      <c r="J197" s="5">
        <v>417510000000</v>
      </c>
      <c r="K197" s="5">
        <v>383540000000</v>
      </c>
      <c r="L197" s="5">
        <v>291140000000</v>
      </c>
      <c r="M197" s="5">
        <v>200130000000</v>
      </c>
      <c r="N197" s="5">
        <v>166770000000</v>
      </c>
      <c r="O197" s="5">
        <v>137910000000</v>
      </c>
      <c r="P197" s="5">
        <v>95730000000</v>
      </c>
    </row>
    <row r="198" spans="3:17" x14ac:dyDescent="0.35">
      <c r="C198" t="s">
        <v>197</v>
      </c>
      <c r="I198" s="6">
        <v>2.2200000000000001E-2</v>
      </c>
      <c r="J198" s="6">
        <v>6.6100000000000006E-2</v>
      </c>
      <c r="K198" s="6">
        <v>9.2899999999999996E-2</v>
      </c>
      <c r="L198" s="6">
        <v>0.1159</v>
      </c>
      <c r="M198" s="6">
        <v>9.7200000000000009E-2</v>
      </c>
      <c r="N198" s="6">
        <v>0.22769999999999999</v>
      </c>
      <c r="O198" s="6">
        <v>0.22329999999999997</v>
      </c>
      <c r="P198" s="6">
        <v>0.223</v>
      </c>
      <c r="Q198" s="6">
        <v>0.182</v>
      </c>
    </row>
    <row r="199" spans="3:17" x14ac:dyDescent="0.35">
      <c r="C199" t="s">
        <v>198</v>
      </c>
      <c r="I199" s="6">
        <v>6.6299999999999998E-2</v>
      </c>
      <c r="J199" s="6">
        <v>0.13619999999999999</v>
      </c>
      <c r="K199" s="6">
        <v>0.1726</v>
      </c>
      <c r="L199" s="6">
        <v>0.1542</v>
      </c>
      <c r="M199" s="6">
        <v>0.12029999999999999</v>
      </c>
      <c r="N199" s="6">
        <v>0.39610000000000001</v>
      </c>
      <c r="O199" s="6">
        <v>0.32479999999999998</v>
      </c>
      <c r="P199" s="6">
        <v>0.34149999999999997</v>
      </c>
      <c r="Q199" s="6">
        <v>0.3226</v>
      </c>
    </row>
    <row r="200" spans="3:17" x14ac:dyDescent="0.35">
      <c r="C200" t="s">
        <v>199</v>
      </c>
      <c r="I200" s="6">
        <v>7.2499999999999995E-2</v>
      </c>
      <c r="J200" s="6">
        <v>0.12640000000000001</v>
      </c>
      <c r="K200" s="6">
        <v>0.19339999999999999</v>
      </c>
      <c r="L200" s="6">
        <v>0.19920000000000002</v>
      </c>
      <c r="M200" s="6">
        <v>0.221</v>
      </c>
      <c r="N200" s="6">
        <v>0.43280000000000002</v>
      </c>
      <c r="O200" s="6">
        <v>0.38659999999999994</v>
      </c>
      <c r="P200" s="6">
        <v>0.35350000000000004</v>
      </c>
      <c r="Q200" s="6">
        <v>0.57229999999999992</v>
      </c>
    </row>
    <row r="201" spans="3:17" x14ac:dyDescent="0.35">
      <c r="C201" t="s">
        <v>200</v>
      </c>
      <c r="I201" s="6">
        <v>1425.58</v>
      </c>
      <c r="J201" s="6">
        <v>1194.83</v>
      </c>
      <c r="K201" s="6">
        <v>895.15</v>
      </c>
      <c r="L201" s="6">
        <v>469.67</v>
      </c>
      <c r="M201" s="6">
        <v>794.06</v>
      </c>
      <c r="N201" s="6">
        <v>798.19</v>
      </c>
    </row>
    <row r="202" spans="3:17" x14ac:dyDescent="0.35">
      <c r="C202" t="s">
        <v>58</v>
      </c>
      <c r="I202" s="6">
        <v>4.99</v>
      </c>
      <c r="J202" s="6">
        <v>4.3899999999999997</v>
      </c>
      <c r="K202" s="6">
        <v>6.96</v>
      </c>
      <c r="L202" s="6">
        <v>6.7</v>
      </c>
      <c r="M202" s="6">
        <v>9.1999999999999993</v>
      </c>
      <c r="N202" s="5">
        <v>0</v>
      </c>
      <c r="O202" s="5">
        <v>0</v>
      </c>
      <c r="P202" s="5">
        <v>0</v>
      </c>
      <c r="Q202" s="5">
        <v>0</v>
      </c>
    </row>
    <row r="203" spans="3:17" x14ac:dyDescent="0.35">
      <c r="C203" t="s">
        <v>55</v>
      </c>
      <c r="I203" s="6">
        <v>902.93</v>
      </c>
      <c r="J203" s="6">
        <v>843.21</v>
      </c>
      <c r="K203" s="6">
        <v>725.69</v>
      </c>
      <c r="L203" s="6">
        <v>2985.84</v>
      </c>
      <c r="M203" s="6">
        <v>2542.46</v>
      </c>
      <c r="N203" s="6">
        <v>951.2</v>
      </c>
      <c r="O203" s="6">
        <v>38975239.990000002</v>
      </c>
      <c r="P203" s="6">
        <v>26592839.170000002</v>
      </c>
      <c r="Q203" s="6">
        <v>17209199.469999999</v>
      </c>
    </row>
    <row r="204" spans="3:17" x14ac:dyDescent="0.35">
      <c r="C204" t="s">
        <v>201</v>
      </c>
      <c r="I204" s="5">
        <v>5</v>
      </c>
      <c r="J204" s="6">
        <v>4.3899999999999997</v>
      </c>
      <c r="K204" s="6">
        <v>6.96</v>
      </c>
      <c r="L204" s="6">
        <v>6.7</v>
      </c>
      <c r="M204" s="6">
        <v>9.1999999999999993</v>
      </c>
      <c r="N204" s="5">
        <v>0</v>
      </c>
      <c r="O204" s="5">
        <v>0</v>
      </c>
      <c r="P204" s="5">
        <v>0</v>
      </c>
      <c r="Q204" s="5">
        <v>0</v>
      </c>
    </row>
    <row r="205" spans="3:17" x14ac:dyDescent="0.35">
      <c r="C205" t="s">
        <v>202</v>
      </c>
      <c r="I205" s="6">
        <v>901.46</v>
      </c>
      <c r="J205" s="6">
        <v>842.15</v>
      </c>
      <c r="K205" s="6">
        <v>725.69</v>
      </c>
      <c r="L205" s="6">
        <v>2985.84</v>
      </c>
      <c r="M205" s="6">
        <v>2542.19</v>
      </c>
      <c r="N205" s="6">
        <v>950.83</v>
      </c>
      <c r="O205" s="6">
        <v>38373938.140000001</v>
      </c>
      <c r="P205" s="6">
        <v>25945817.280000001</v>
      </c>
      <c r="Q205" s="6">
        <v>16731864.060000001</v>
      </c>
    </row>
    <row r="206" spans="3:17" x14ac:dyDescent="0.35">
      <c r="C206" t="s">
        <v>203</v>
      </c>
      <c r="I206" s="5">
        <v>41000000000</v>
      </c>
      <c r="J206" s="5">
        <v>4000000000</v>
      </c>
      <c r="K206" s="5">
        <v>0</v>
      </c>
    </row>
    <row r="207" spans="3:17" x14ac:dyDescent="0.35">
      <c r="C207" t="s">
        <v>204</v>
      </c>
      <c r="I207" s="5">
        <v>2403000000000</v>
      </c>
      <c r="J207" s="5">
        <v>1116000000000</v>
      </c>
      <c r="K207" s="5">
        <v>536000000000</v>
      </c>
      <c r="L207" s="5">
        <v>37000000000</v>
      </c>
    </row>
    <row r="208" spans="3:17" x14ac:dyDescent="0.35">
      <c r="C208" t="s">
        <v>25</v>
      </c>
      <c r="I208" s="5">
        <v>2444000000000</v>
      </c>
      <c r="J208" s="5">
        <v>1120000000000</v>
      </c>
      <c r="K208" s="5">
        <v>536000000000</v>
      </c>
      <c r="L208" s="5">
        <v>37000000000</v>
      </c>
    </row>
    <row r="209" spans="2:17" x14ac:dyDescent="0.35">
      <c r="C209" t="s">
        <v>22</v>
      </c>
      <c r="I209" s="5">
        <v>1958000000000</v>
      </c>
      <c r="J209" s="5">
        <v>845000000000</v>
      </c>
      <c r="K209" s="5">
        <v>271000000000</v>
      </c>
      <c r="L209" s="5">
        <v>-263000000000</v>
      </c>
      <c r="M209" s="5">
        <v>-336000000000</v>
      </c>
      <c r="N209" s="5">
        <v>-106000000000</v>
      </c>
      <c r="O209" s="5">
        <v>-199000000000</v>
      </c>
      <c r="P209" s="5">
        <v>-100000000000</v>
      </c>
      <c r="Q209" s="5">
        <v>-90000000000</v>
      </c>
    </row>
    <row r="210" spans="2:17" x14ac:dyDescent="0.35">
      <c r="C210" t="s">
        <v>205</v>
      </c>
      <c r="I210" s="5">
        <v>-285000000000</v>
      </c>
      <c r="J210" s="5">
        <v>-35000000000</v>
      </c>
      <c r="K210" s="5">
        <v>-98000000000</v>
      </c>
      <c r="L210" s="5">
        <v>218000000000</v>
      </c>
      <c r="M210" s="5">
        <v>277000000000</v>
      </c>
      <c r="N210" s="5">
        <v>-17000000000</v>
      </c>
      <c r="O210" s="5">
        <v>149000000000</v>
      </c>
      <c r="P210" s="5">
        <v>55000000000</v>
      </c>
      <c r="Q210" s="5">
        <v>50000000000</v>
      </c>
    </row>
    <row r="211" spans="2:17" x14ac:dyDescent="0.35">
      <c r="C211" t="s">
        <v>206</v>
      </c>
      <c r="I211" s="5">
        <v>417000000000</v>
      </c>
      <c r="J211" s="5">
        <v>380000000000</v>
      </c>
      <c r="K211" s="5">
        <v>175000000000</v>
      </c>
      <c r="L211" s="5">
        <v>209000000000</v>
      </c>
      <c r="M211" s="5">
        <v>70000000000</v>
      </c>
      <c r="N211" s="5">
        <v>213000000000</v>
      </c>
      <c r="O211" s="5">
        <v>124000000000</v>
      </c>
      <c r="P211" s="5">
        <v>85000000000</v>
      </c>
      <c r="Q211" s="5">
        <v>57000000000</v>
      </c>
    </row>
    <row r="212" spans="2:17" x14ac:dyDescent="0.35">
      <c r="C212" t="s">
        <v>207</v>
      </c>
      <c r="I212" s="5">
        <v>-1415000000000</v>
      </c>
      <c r="J212" s="5">
        <v>-897000000000</v>
      </c>
      <c r="K212" s="5">
        <v>-697000000000</v>
      </c>
      <c r="L212" s="5">
        <v>-282000000000</v>
      </c>
      <c r="M212" s="5">
        <v>-434000000000</v>
      </c>
      <c r="N212" s="5">
        <v>-202000000000</v>
      </c>
      <c r="O212" s="5">
        <v>-38000000000</v>
      </c>
      <c r="P212" s="5">
        <v>-90000000000</v>
      </c>
      <c r="Q212" s="5">
        <v>-14000000000</v>
      </c>
    </row>
    <row r="213" spans="2:17" x14ac:dyDescent="0.35">
      <c r="C213" t="s">
        <v>14</v>
      </c>
      <c r="I213" s="5">
        <v>-998000000000</v>
      </c>
      <c r="J213" s="5">
        <v>-516000000000</v>
      </c>
      <c r="K213" s="5">
        <v>-522000000000</v>
      </c>
      <c r="L213" s="5">
        <v>-72000000000</v>
      </c>
      <c r="M213" s="5">
        <v>-365000000000</v>
      </c>
      <c r="N213" s="5">
        <v>11000000000</v>
      </c>
      <c r="O213" s="5">
        <v>87000000000</v>
      </c>
      <c r="P213" s="5">
        <v>-5000000000</v>
      </c>
      <c r="Q213" s="5">
        <v>44000000000</v>
      </c>
    </row>
    <row r="214" spans="2:17" x14ac:dyDescent="0.35">
      <c r="C214" t="s">
        <v>16</v>
      </c>
      <c r="I214" s="6">
        <v>-494.17</v>
      </c>
      <c r="J214" s="6">
        <v>-255.64</v>
      </c>
      <c r="K214" s="6">
        <v>-258.42</v>
      </c>
      <c r="L214" s="6">
        <v>-179.39</v>
      </c>
      <c r="M214" s="6">
        <v>-902.75</v>
      </c>
      <c r="N214" s="6">
        <v>32.65</v>
      </c>
      <c r="O214" s="6">
        <v>10714131.029999999</v>
      </c>
      <c r="P214" s="6">
        <v>-613916.02</v>
      </c>
      <c r="Q214" s="6">
        <v>5400965.2599999998</v>
      </c>
    </row>
    <row r="216" spans="2:17" x14ac:dyDescent="0.35">
      <c r="B216" t="s">
        <v>208</v>
      </c>
      <c r="C216" t="s">
        <v>209</v>
      </c>
      <c r="D216" s="5">
        <v>34000000000</v>
      </c>
      <c r="E216" s="5">
        <v>40000000000</v>
      </c>
      <c r="F216" s="5">
        <v>27000000000</v>
      </c>
      <c r="G216" s="5">
        <v>19000000000</v>
      </c>
      <c r="H216" s="5">
        <v>138000000000</v>
      </c>
      <c r="I216" s="5">
        <v>121000000000</v>
      </c>
      <c r="J216" s="5">
        <v>232000000000</v>
      </c>
      <c r="K216" s="5">
        <v>253000000000</v>
      </c>
      <c r="L216" s="5">
        <v>186000000000</v>
      </c>
      <c r="M216" s="5">
        <v>124000000000</v>
      </c>
      <c r="N216" s="5">
        <v>122000000000</v>
      </c>
      <c r="O216" s="5">
        <v>102000000000</v>
      </c>
      <c r="P216" s="5">
        <v>73000000000</v>
      </c>
      <c r="Q216" s="5">
        <v>45000000000</v>
      </c>
    </row>
    <row r="217" spans="2:17" x14ac:dyDescent="0.35">
      <c r="C217" t="s">
        <v>210</v>
      </c>
      <c r="H217" s="5">
        <v>120000000000</v>
      </c>
      <c r="I217" s="5">
        <v>121000000000</v>
      </c>
      <c r="J217" s="5">
        <v>232000000000</v>
      </c>
      <c r="K217" s="5">
        <v>253000000000</v>
      </c>
      <c r="L217" s="5">
        <v>186000000000</v>
      </c>
      <c r="M217" s="5">
        <v>124000000000</v>
      </c>
      <c r="N217" s="5">
        <v>122000000000</v>
      </c>
    </row>
    <row r="218" spans="2:17" x14ac:dyDescent="0.35">
      <c r="C218" t="s">
        <v>46</v>
      </c>
      <c r="D218" s="6">
        <v>17.03</v>
      </c>
      <c r="E218" s="6">
        <v>19.579999999999998</v>
      </c>
      <c r="F218" s="6">
        <v>13.28</v>
      </c>
      <c r="G218" s="6">
        <v>9.34</v>
      </c>
      <c r="H218" s="6">
        <v>68.12</v>
      </c>
      <c r="I218" s="6">
        <v>59.83</v>
      </c>
      <c r="J218" s="6">
        <v>114.88</v>
      </c>
      <c r="K218" s="6">
        <v>125.28</v>
      </c>
      <c r="L218" s="6">
        <v>92.09</v>
      </c>
      <c r="M218" s="6">
        <v>61.17</v>
      </c>
      <c r="N218" s="6">
        <v>60.28</v>
      </c>
      <c r="O218" s="6">
        <v>50.63</v>
      </c>
      <c r="P218" s="6">
        <v>36.32</v>
      </c>
      <c r="Q218" s="6">
        <v>22.2</v>
      </c>
    </row>
    <row r="219" spans="2:17" x14ac:dyDescent="0.35">
      <c r="C219" t="s">
        <v>211</v>
      </c>
      <c r="H219" s="6">
        <v>59.23</v>
      </c>
      <c r="I219" s="6">
        <v>59.83</v>
      </c>
      <c r="J219" s="6">
        <v>114.88</v>
      </c>
      <c r="K219" s="6">
        <v>125.28</v>
      </c>
      <c r="L219" s="6">
        <v>92.09</v>
      </c>
      <c r="M219" s="6">
        <v>61.17</v>
      </c>
      <c r="N219" s="6">
        <v>60.28</v>
      </c>
    </row>
    <row r="220" spans="2:17" x14ac:dyDescent="0.35">
      <c r="C220" t="s">
        <v>212</v>
      </c>
      <c r="D220" s="5">
        <v>243000000000</v>
      </c>
      <c r="E220" s="5">
        <v>247000000000</v>
      </c>
      <c r="F220" s="5">
        <v>220000000000</v>
      </c>
      <c r="G220" s="5">
        <v>190000000000</v>
      </c>
      <c r="H220" s="5">
        <v>972000000000</v>
      </c>
      <c r="I220" s="5">
        <v>842000000000</v>
      </c>
      <c r="J220" s="5">
        <v>1017000000000</v>
      </c>
      <c r="K220" s="5">
        <v>950000000000</v>
      </c>
      <c r="L220" s="5">
        <v>822000000000</v>
      </c>
      <c r="M220" s="5">
        <v>620000000000</v>
      </c>
      <c r="N220" s="5">
        <v>476000000000</v>
      </c>
      <c r="O220" s="5">
        <v>345000000000</v>
      </c>
      <c r="P220" s="5">
        <v>224000000000</v>
      </c>
      <c r="Q220" s="5">
        <v>156000000000</v>
      </c>
    </row>
    <row r="221" spans="2:17" x14ac:dyDescent="0.35">
      <c r="C221" t="s">
        <v>213</v>
      </c>
      <c r="H221" s="5">
        <v>900000000000</v>
      </c>
      <c r="I221" s="5">
        <v>842000000000</v>
      </c>
      <c r="J221" s="5">
        <v>1017000000000</v>
      </c>
      <c r="K221" s="5">
        <v>950000000000</v>
      </c>
      <c r="L221" s="5">
        <v>822000000000</v>
      </c>
      <c r="M221" s="5">
        <v>620000000000</v>
      </c>
      <c r="N221" s="5">
        <v>476000000000</v>
      </c>
    </row>
    <row r="222" spans="2:17" x14ac:dyDescent="0.35">
      <c r="C222" t="s">
        <v>214</v>
      </c>
      <c r="I222" s="6">
        <v>70.319999999999993</v>
      </c>
    </row>
    <row r="223" spans="2:17" x14ac:dyDescent="0.35">
      <c r="C223" t="s">
        <v>215</v>
      </c>
      <c r="I223" s="6">
        <v>80.87</v>
      </c>
    </row>
    <row r="224" spans="2:17" x14ac:dyDescent="0.35">
      <c r="C224" t="s">
        <v>216</v>
      </c>
      <c r="I224" s="6">
        <v>7.42</v>
      </c>
    </row>
    <row r="225" spans="3:9" x14ac:dyDescent="0.35">
      <c r="C225" t="s">
        <v>217</v>
      </c>
      <c r="I225" s="6">
        <v>1.24E-2</v>
      </c>
    </row>
    <row r="226" spans="3:9" x14ac:dyDescent="0.35">
      <c r="C226" t="s">
        <v>218</v>
      </c>
      <c r="I226" s="6">
        <v>10.75</v>
      </c>
    </row>
    <row r="227" spans="3:9" x14ac:dyDescent="0.35">
      <c r="C227" t="s">
        <v>219</v>
      </c>
      <c r="I227" s="6">
        <v>5.21</v>
      </c>
    </row>
    <row r="228" spans="3:9" x14ac:dyDescent="0.35">
      <c r="C228" t="s">
        <v>220</v>
      </c>
      <c r="I228" s="6">
        <v>37.450000000000003</v>
      </c>
    </row>
    <row r="229" spans="3:9" x14ac:dyDescent="0.35">
      <c r="C229" t="s">
        <v>221</v>
      </c>
      <c r="I229" s="6">
        <v>-3.83</v>
      </c>
    </row>
    <row r="230" spans="3:9" x14ac:dyDescent="0.35">
      <c r="C230" t="s">
        <v>222</v>
      </c>
      <c r="I230" s="5">
        <v>49</v>
      </c>
    </row>
    <row r="231" spans="3:9" x14ac:dyDescent="0.35">
      <c r="C231" t="s">
        <v>223</v>
      </c>
      <c r="I231" s="6">
        <v>27.49</v>
      </c>
    </row>
    <row r="232" spans="3:9" x14ac:dyDescent="0.35">
      <c r="C232" t="s">
        <v>325</v>
      </c>
      <c r="I232" s="6">
        <v>-1.69</v>
      </c>
    </row>
    <row r="233" spans="3:9" x14ac:dyDescent="0.35">
      <c r="C233" t="s">
        <v>326</v>
      </c>
      <c r="I233" s="6">
        <v>-1.64</v>
      </c>
    </row>
    <row r="234" spans="3:9" x14ac:dyDescent="0.35">
      <c r="C234" t="s">
        <v>224</v>
      </c>
      <c r="I234" s="6">
        <v>59.23</v>
      </c>
    </row>
    <row r="235" spans="3:9" x14ac:dyDescent="0.35">
      <c r="C235" t="s">
        <v>225</v>
      </c>
      <c r="I235" s="6">
        <v>68.12</v>
      </c>
    </row>
    <row r="236" spans="3:9" x14ac:dyDescent="0.35">
      <c r="C236" t="s">
        <v>226</v>
      </c>
      <c r="I236" s="6">
        <v>445.47</v>
      </c>
    </row>
    <row r="237" spans="3:9" x14ac:dyDescent="0.35">
      <c r="C237" t="s">
        <v>227</v>
      </c>
      <c r="D237" s="6">
        <v>182.95</v>
      </c>
    </row>
    <row r="238" spans="3:9" x14ac:dyDescent="0.35">
      <c r="C238" t="s">
        <v>228</v>
      </c>
      <c r="I238" s="6">
        <v>919.96</v>
      </c>
    </row>
    <row r="239" spans="3:9" x14ac:dyDescent="0.35">
      <c r="C239" t="s">
        <v>229</v>
      </c>
      <c r="I239" s="6">
        <v>-1252.22</v>
      </c>
    </row>
    <row r="240" spans="3:9" x14ac:dyDescent="0.35">
      <c r="C240" t="s">
        <v>230</v>
      </c>
      <c r="D240" s="6">
        <v>0.63</v>
      </c>
    </row>
    <row r="241" spans="3:9" x14ac:dyDescent="0.35">
      <c r="C241" t="s">
        <v>231</v>
      </c>
      <c r="D241" s="6">
        <v>0.63</v>
      </c>
    </row>
    <row r="242" spans="3:9" x14ac:dyDescent="0.35">
      <c r="C242" t="s">
        <v>232</v>
      </c>
      <c r="D242" s="6">
        <v>2.1800000000000002</v>
      </c>
    </row>
    <row r="243" spans="3:9" x14ac:dyDescent="0.35">
      <c r="C243" t="s">
        <v>233</v>
      </c>
      <c r="D243" s="6">
        <v>2.16</v>
      </c>
    </row>
    <row r="244" spans="3:9" x14ac:dyDescent="0.35">
      <c r="C244" t="s">
        <v>234</v>
      </c>
      <c r="D244" s="6">
        <v>3.02</v>
      </c>
    </row>
    <row r="245" spans="3:9" x14ac:dyDescent="0.35">
      <c r="C245" t="s">
        <v>235</v>
      </c>
      <c r="D245" s="6">
        <v>0.54</v>
      </c>
    </row>
    <row r="246" spans="3:9" x14ac:dyDescent="0.35">
      <c r="C246" t="s">
        <v>236</v>
      </c>
      <c r="D246" s="6">
        <v>4.03</v>
      </c>
    </row>
    <row r="247" spans="3:9" x14ac:dyDescent="0.35">
      <c r="C247" t="s">
        <v>237</v>
      </c>
      <c r="I247" s="6">
        <v>1770.53</v>
      </c>
    </row>
    <row r="248" spans="3:9" x14ac:dyDescent="0.35">
      <c r="C248" t="s">
        <v>12</v>
      </c>
      <c r="D248" s="5">
        <v>-1672000000000</v>
      </c>
    </row>
    <row r="249" spans="3:9" x14ac:dyDescent="0.35">
      <c r="C249" t="s">
        <v>238</v>
      </c>
      <c r="I249" s="6">
        <v>0.63</v>
      </c>
    </row>
    <row r="250" spans="3:9" x14ac:dyDescent="0.35">
      <c r="C250" t="s">
        <v>239</v>
      </c>
      <c r="I250" s="6">
        <v>1.6E-2</v>
      </c>
    </row>
    <row r="251" spans="3:9" x14ac:dyDescent="0.35">
      <c r="C251" t="s">
        <v>240</v>
      </c>
      <c r="I251" s="6">
        <v>6.4399999999999999E-2</v>
      </c>
    </row>
    <row r="252" spans="3:9" x14ac:dyDescent="0.35">
      <c r="C252" t="s">
        <v>241</v>
      </c>
      <c r="I252" s="6">
        <v>5.3499999999999999E-2</v>
      </c>
    </row>
    <row r="253" spans="3:9" x14ac:dyDescent="0.35">
      <c r="C253" t="s">
        <v>242</v>
      </c>
      <c r="I253" s="6">
        <v>4.5999999999999999E-2</v>
      </c>
    </row>
    <row r="254" spans="3:9" x14ac:dyDescent="0.35">
      <c r="C254" t="s">
        <v>243</v>
      </c>
      <c r="D254" s="6">
        <v>99.73</v>
      </c>
    </row>
    <row r="255" spans="3:9" x14ac:dyDescent="0.35">
      <c r="C255" t="s">
        <v>245</v>
      </c>
      <c r="D255" s="6">
        <v>187.32</v>
      </c>
    </row>
    <row r="256" spans="3:9" x14ac:dyDescent="0.35">
      <c r="C256" t="s">
        <v>247</v>
      </c>
      <c r="D256" s="6">
        <v>0.91</v>
      </c>
    </row>
    <row r="257" spans="3:9" x14ac:dyDescent="0.35">
      <c r="C257" t="s">
        <v>248</v>
      </c>
      <c r="I257" s="6">
        <v>0.14000000000000001</v>
      </c>
    </row>
    <row r="258" spans="3:9" x14ac:dyDescent="0.35">
      <c r="C258" t="s">
        <v>42</v>
      </c>
      <c r="I258" s="5">
        <v>9677000000000</v>
      </c>
    </row>
    <row r="259" spans="3:9" x14ac:dyDescent="0.35">
      <c r="C259" t="s">
        <v>250</v>
      </c>
      <c r="I259" s="5">
        <v>13362000000000</v>
      </c>
    </row>
    <row r="260" spans="3:9" x14ac:dyDescent="0.35">
      <c r="C260" t="s">
        <v>251</v>
      </c>
      <c r="I260" s="5">
        <v>2020000000</v>
      </c>
    </row>
    <row r="261" spans="3:9" x14ac:dyDescent="0.35">
      <c r="C261" t="s">
        <v>252</v>
      </c>
      <c r="I261" s="6">
        <v>7.8899999999999998E-2</v>
      </c>
    </row>
    <row r="262" spans="3:9" x14ac:dyDescent="0.35">
      <c r="C262" t="s">
        <v>253</v>
      </c>
      <c r="D262" s="6">
        <v>0.48229999999999995</v>
      </c>
    </row>
    <row r="263" spans="3:9" x14ac:dyDescent="0.35">
      <c r="C263" t="s">
        <v>254</v>
      </c>
      <c r="D263" s="6">
        <v>0.3206</v>
      </c>
    </row>
    <row r="264" spans="3:9" x14ac:dyDescent="0.35">
      <c r="C264" t="s">
        <v>255</v>
      </c>
      <c r="D264" s="6">
        <v>0.1416</v>
      </c>
    </row>
    <row r="265" spans="3:9" x14ac:dyDescent="0.35">
      <c r="C265" t="s">
        <v>256</v>
      </c>
      <c r="D265" s="6">
        <v>0.31240000000000001</v>
      </c>
    </row>
    <row r="266" spans="3:9" x14ac:dyDescent="0.35">
      <c r="C266" t="s">
        <v>257</v>
      </c>
      <c r="D266" s="6">
        <v>0.30399999999999999</v>
      </c>
    </row>
    <row r="267" spans="3:9" x14ac:dyDescent="0.35">
      <c r="C267" t="s">
        <v>258</v>
      </c>
      <c r="D267" s="6">
        <v>-3.3700000000000001E-2</v>
      </c>
    </row>
    <row r="268" spans="3:9" x14ac:dyDescent="0.35">
      <c r="C268" t="s">
        <v>259</v>
      </c>
      <c r="I268" s="5">
        <v>5</v>
      </c>
    </row>
    <row r="269" spans="3:9" x14ac:dyDescent="0.35">
      <c r="C269" t="s">
        <v>260</v>
      </c>
      <c r="I269" s="6">
        <v>0.77</v>
      </c>
    </row>
    <row r="270" spans="3:9" x14ac:dyDescent="0.35">
      <c r="C270" t="s">
        <v>261</v>
      </c>
      <c r="I270" s="6">
        <v>0.84</v>
      </c>
    </row>
    <row r="271" spans="3:9" x14ac:dyDescent="0.35">
      <c r="C271" t="s">
        <v>262</v>
      </c>
      <c r="I271" s="6">
        <v>0.14000000000000001</v>
      </c>
    </row>
    <row r="272" spans="3:9" x14ac:dyDescent="0.35">
      <c r="C272" t="s">
        <v>263</v>
      </c>
      <c r="I272" s="6">
        <v>0.49</v>
      </c>
    </row>
    <row r="273" spans="3:9" x14ac:dyDescent="0.35">
      <c r="C273" t="s">
        <v>264</v>
      </c>
      <c r="I273" s="6">
        <v>0.13</v>
      </c>
    </row>
    <row r="274" spans="3:9" x14ac:dyDescent="0.35">
      <c r="C274" t="s">
        <v>265</v>
      </c>
      <c r="I274" s="6">
        <v>0.13</v>
      </c>
    </row>
    <row r="275" spans="3:9" x14ac:dyDescent="0.35">
      <c r="C275" t="s">
        <v>266</v>
      </c>
      <c r="I275" s="6">
        <v>0.84</v>
      </c>
    </row>
    <row r="276" spans="3:9" x14ac:dyDescent="0.35">
      <c r="C276" t="s">
        <v>267</v>
      </c>
      <c r="I276" s="5">
        <v>900000000000</v>
      </c>
    </row>
    <row r="277" spans="3:9" x14ac:dyDescent="0.35">
      <c r="C277" t="s">
        <v>268</v>
      </c>
      <c r="I277" s="5">
        <v>428000000000</v>
      </c>
    </row>
    <row r="278" spans="3:9" x14ac:dyDescent="0.35">
      <c r="C278" t="s">
        <v>269</v>
      </c>
      <c r="I278" s="5">
        <v>486000000000</v>
      </c>
    </row>
    <row r="279" spans="3:9" x14ac:dyDescent="0.35">
      <c r="C279" t="s">
        <v>270</v>
      </c>
      <c r="I279" s="5">
        <v>120000000000</v>
      </c>
    </row>
    <row r="280" spans="3:9" x14ac:dyDescent="0.35">
      <c r="C280" t="s">
        <v>271</v>
      </c>
      <c r="D280" s="5">
        <v>370000000000</v>
      </c>
    </row>
    <row r="281" spans="3:9" x14ac:dyDescent="0.35">
      <c r="C281" t="s">
        <v>272</v>
      </c>
      <c r="D281" s="5">
        <v>7485000000000</v>
      </c>
    </row>
    <row r="282" spans="3:9" x14ac:dyDescent="0.35">
      <c r="C282" t="s">
        <v>273</v>
      </c>
      <c r="D282" s="5">
        <v>5621000000000</v>
      </c>
    </row>
    <row r="283" spans="3:9" x14ac:dyDescent="0.35">
      <c r="C283" t="s">
        <v>193</v>
      </c>
      <c r="D283" s="5">
        <v>-576000000000</v>
      </c>
    </row>
    <row r="284" spans="3:9" x14ac:dyDescent="0.35">
      <c r="C284" t="s">
        <v>192</v>
      </c>
      <c r="I284" s="5">
        <v>1859000000000</v>
      </c>
    </row>
    <row r="285" spans="3:9" x14ac:dyDescent="0.35">
      <c r="C285" t="s">
        <v>191</v>
      </c>
      <c r="D285" s="5">
        <v>4014000000000</v>
      </c>
    </row>
    <row r="286" spans="3:9" x14ac:dyDescent="0.35">
      <c r="C286" t="s">
        <v>190</v>
      </c>
      <c r="D286" s="5">
        <v>35000000000</v>
      </c>
    </row>
    <row r="287" spans="3:9" x14ac:dyDescent="0.35">
      <c r="C287" t="s">
        <v>23</v>
      </c>
      <c r="D287" s="5">
        <v>4049000000000</v>
      </c>
    </row>
    <row r="288" spans="3:9" x14ac:dyDescent="0.35">
      <c r="C288" t="s">
        <v>20</v>
      </c>
      <c r="D288" s="5">
        <v>3679000000000</v>
      </c>
    </row>
    <row r="289" spans="3:9" x14ac:dyDescent="0.35">
      <c r="C289" t="s">
        <v>274</v>
      </c>
      <c r="I289" s="5">
        <v>1864000000000</v>
      </c>
    </row>
    <row r="290" spans="3:9" x14ac:dyDescent="0.35">
      <c r="C290" t="s">
        <v>275</v>
      </c>
      <c r="I290" s="5">
        <v>258000000000</v>
      </c>
    </row>
    <row r="291" spans="3:9" x14ac:dyDescent="0.35">
      <c r="C291" t="s">
        <v>276</v>
      </c>
      <c r="I291" s="5">
        <v>-2789000000000</v>
      </c>
    </row>
    <row r="292" spans="3:9" x14ac:dyDescent="0.35">
      <c r="C292" t="s">
        <v>277</v>
      </c>
      <c r="I292" s="5">
        <v>2700000000000</v>
      </c>
    </row>
    <row r="293" spans="3:9" x14ac:dyDescent="0.35">
      <c r="C293" t="s">
        <v>278</v>
      </c>
      <c r="I293" s="5">
        <v>-2788000000000</v>
      </c>
    </row>
    <row r="294" spans="3:9" x14ac:dyDescent="0.35">
      <c r="C294" t="s">
        <v>279</v>
      </c>
      <c r="I294" s="5">
        <v>-2530000000000</v>
      </c>
    </row>
  </sheetData>
  <pageMargins left="0.7" right="0.7" top="0.75" bottom="0.75" header="0.3" footer="0.3"/>
  <ignoredErrors>
    <ignoredError sqref="A1:Q295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285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1557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1558</v>
      </c>
      <c r="D2" s="2" vm="359">
        <f ca="1">IFERROR(_xlfn.STOCKHISTORY("XIDX:" &amp; $C$1, D3, , 0, 0, 1), "Libur")</f>
        <v>132</v>
      </c>
      <c r="H2" s="2" vm="359">
        <f ca="1">IFERROR(INDEX(D2:G2,COUNT(D2:G2)),"")</f>
        <v>132</v>
      </c>
      <c r="I2" s="2" vm="360">
        <f t="shared" ref="I2:O2" ca="1" si="0">IFERROR(_xlfn.STOCKHISTORY("XIDX:" &amp; $C$1, I1, , 0, 0, 1), "Libur")</f>
        <v>356</v>
      </c>
      <c r="J2" s="2" vm="361">
        <f t="shared" ca="1" si="0"/>
        <v>438</v>
      </c>
      <c r="K2" s="2" vm="159">
        <f t="shared" ca="1" si="0"/>
        <v>216</v>
      </c>
      <c r="L2" s="2" vm="244">
        <f t="shared" ca="1" si="0"/>
        <v>59</v>
      </c>
      <c r="M2" s="2" vm="101">
        <f t="shared" ca="1" si="0"/>
        <v>88</v>
      </c>
      <c r="N2" s="2" t="str">
        <f t="shared" ca="1" si="0"/>
        <v>Libur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57202848725</v>
      </c>
      <c r="H4" s="2">
        <f>IFERROR(SUM(D4:G4)*(4/MAX(1,COUNT(D4:G4))),"")</f>
        <v>228811394900</v>
      </c>
      <c r="I4" s="2">
        <f t="shared" ref="I4:O4" si="1">IFERROR(INDEX(I51:I500,MATCH($C$4,$C$51:$C$500,0)),"")</f>
        <v>572676368787</v>
      </c>
      <c r="J4" s="2">
        <f t="shared" si="1"/>
        <v>670148711332</v>
      </c>
      <c r="K4" s="2">
        <f t="shared" si="1"/>
        <v>571540783292</v>
      </c>
      <c r="L4" s="2">
        <f t="shared" si="1"/>
        <v>424781798011</v>
      </c>
      <c r="M4" s="2">
        <f t="shared" si="1"/>
        <v>318296247836</v>
      </c>
      <c r="N4" s="2">
        <f t="shared" si="1"/>
        <v>296492159634</v>
      </c>
      <c r="O4" s="2">
        <f t="shared" si="1"/>
        <v>332526315303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-24918691638</v>
      </c>
      <c r="H5" s="2">
        <f>IFERROR(SUM(D5:G5)*(4/MAX(1,COUNT(D5:G5))),"")</f>
        <v>-99674766552</v>
      </c>
      <c r="I5" s="2">
        <f t="shared" ref="I5:O5" si="2">IFERROR(INDEX(I51:I500,MATCH($C$5,$C$51:$C$500,0)),"")</f>
        <v>37180089815</v>
      </c>
      <c r="J5" s="2">
        <f t="shared" si="2"/>
        <v>67105174059</v>
      </c>
      <c r="K5" s="2">
        <f t="shared" si="2"/>
        <v>42282744358</v>
      </c>
      <c r="L5" s="2">
        <f t="shared" si="2"/>
        <v>22036193617</v>
      </c>
      <c r="M5" s="2">
        <f t="shared" si="2"/>
        <v>-9311894671</v>
      </c>
      <c r="N5" s="2">
        <f t="shared" si="2"/>
        <v>-2351087048</v>
      </c>
      <c r="O5" s="2">
        <f t="shared" si="2"/>
        <v>17473505353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456779867190</v>
      </c>
      <c r="H6" s="2">
        <f>IFERROR(INDEX(D6:G6,COUNT(D6:G6)),"")</f>
        <v>456779867190</v>
      </c>
      <c r="I6" s="2">
        <f t="shared" ref="I6:O6" si="3">IFERROR(INDEX(I51:I500,MATCH($C$6,$C$51:$C$500,0)),"")</f>
        <v>481698558828</v>
      </c>
      <c r="J6" s="2">
        <f t="shared" si="3"/>
        <v>444518469013</v>
      </c>
      <c r="K6" s="2">
        <f t="shared" si="3"/>
        <v>389906447294</v>
      </c>
      <c r="L6" s="2">
        <f t="shared" si="3"/>
        <v>359080990886</v>
      </c>
      <c r="M6" s="2">
        <f t="shared" si="3"/>
        <v>337044797269</v>
      </c>
      <c r="N6" s="2">
        <f t="shared" si="3"/>
        <v>275390562940</v>
      </c>
      <c r="O6" s="2">
        <f t="shared" si="3"/>
        <v>278496219658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3.14</v>
      </c>
      <c r="H7" s="3">
        <f>IFERROR(INDEX(D7:G7,COUNT(D7:G7)),"")</f>
        <v>3.14</v>
      </c>
      <c r="I7" s="3">
        <f t="shared" ref="I7:O7" si="4">IFERROR(INDEX(I51:I500,MATCH($C$7,$C$51:$C$500,0))/1000000000,"")</f>
        <v>3.14</v>
      </c>
      <c r="J7" s="3">
        <f t="shared" si="4"/>
        <v>3.14</v>
      </c>
      <c r="K7" s="3">
        <f t="shared" si="4"/>
        <v>3.14</v>
      </c>
      <c r="L7" s="3">
        <f t="shared" si="4"/>
        <v>3.14</v>
      </c>
      <c r="M7" s="3">
        <f t="shared" si="4"/>
        <v>3.14</v>
      </c>
      <c r="N7" s="3">
        <f t="shared" si="4"/>
        <v>2.5</v>
      </c>
      <c r="O7" s="3">
        <f t="shared" si="4"/>
        <v>2.5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O8" si="5">IFERROR(INDEX(I51:I500,MATCH($C$8,$C$51:$C$500,0)),"")</f>
        <v>94000000000</v>
      </c>
      <c r="J8" s="2">
        <f t="shared" si="5"/>
        <v>188000000000</v>
      </c>
      <c r="K8" s="2">
        <f t="shared" si="5"/>
        <v>67000000000</v>
      </c>
      <c r="L8" s="2">
        <f t="shared" si="5"/>
        <v>66000000000</v>
      </c>
      <c r="M8" s="2">
        <f t="shared" si="5"/>
        <v>51000000000</v>
      </c>
      <c r="N8" s="2">
        <f t="shared" si="5"/>
        <v>33000000000</v>
      </c>
      <c r="O8" s="2">
        <f t="shared" si="5"/>
        <v>33000000000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-0.45</v>
      </c>
      <c r="H9" s="3">
        <f>IFERROR(INDEX(D9:G9,COUNT(D9:G9)),"")</f>
        <v>-0.45</v>
      </c>
      <c r="I9" s="3">
        <f t="shared" ref="I9:O9" si="6">IFERROR(INDEX(I51:I500,MATCH($C$9,$C$51:$C$500,0)),"")</f>
        <v>30.1</v>
      </c>
      <c r="J9" s="3">
        <f t="shared" si="6"/>
        <v>59.8</v>
      </c>
      <c r="K9" s="3">
        <f t="shared" si="6"/>
        <v>21.33</v>
      </c>
      <c r="L9" s="3">
        <f t="shared" si="6"/>
        <v>21.04</v>
      </c>
      <c r="M9" s="3">
        <f t="shared" si="6"/>
        <v>16.28</v>
      </c>
      <c r="N9" s="3">
        <f t="shared" si="6"/>
        <v>13.23</v>
      </c>
      <c r="O9" s="3">
        <f t="shared" si="6"/>
        <v>13.09</v>
      </c>
    </row>
    <row r="10" spans="1:15" x14ac:dyDescent="0.35">
      <c r="C10" t="s">
        <v>17</v>
      </c>
      <c r="D10" s="3">
        <f ca="1">IFERROR(IF(D9=0,"",D2/D9),"")</f>
        <v>-293.33333333333331</v>
      </c>
      <c r="I10" s="3">
        <f t="shared" ref="I10:O10" ca="1" si="7">IFERROR(IF(I9=0,"",I2/I9),"")</f>
        <v>11.827242524916944</v>
      </c>
      <c r="J10" s="3">
        <f t="shared" ca="1" si="7"/>
        <v>7.3244147157190636</v>
      </c>
      <c r="K10" s="3">
        <f t="shared" ca="1" si="7"/>
        <v>10.126582278481013</v>
      </c>
      <c r="L10" s="3">
        <f t="shared" ca="1" si="7"/>
        <v>2.8041825095057034</v>
      </c>
      <c r="M10" s="3">
        <f t="shared" ca="1" si="7"/>
        <v>5.4054054054054053</v>
      </c>
      <c r="N10" s="3" t="str">
        <f t="shared" ca="1" si="7"/>
        <v/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6771869812</v>
      </c>
      <c r="H11" s="2">
        <f>IFERROR(INDEX(D11:G11,COUNT(D11:G11)),"")</f>
        <v>6771869812</v>
      </c>
      <c r="I11" s="2">
        <f t="shared" ref="I11:O11" si="8">IFERROR(INDEX(I51:I500,MATCH($C$11,$C$51:$C$500,0)),"")</f>
        <v>13292624644</v>
      </c>
      <c r="J11" s="2">
        <f t="shared" si="8"/>
        <v>24111993583</v>
      </c>
      <c r="K11" s="2">
        <f t="shared" si="8"/>
        <v>11573980902</v>
      </c>
      <c r="L11" s="2">
        <f t="shared" si="8"/>
        <v>41091369284</v>
      </c>
      <c r="M11" s="2">
        <f t="shared" si="8"/>
        <v>565380280</v>
      </c>
      <c r="N11" s="2">
        <f t="shared" si="8"/>
        <v>1288714395</v>
      </c>
      <c r="O11" s="2">
        <f t="shared" si="8"/>
        <v>11917432793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233000000000</v>
      </c>
      <c r="H12" s="2">
        <f>IFERROR(INDEX(D12:G12,COUNT(D12:G12)),"")</f>
        <v>233000000000</v>
      </c>
      <c r="I12" s="2">
        <f t="shared" ref="I12:O12" si="9">IFERROR(INDEX(I51:I500,MATCH($C$12,$C$51:$C$500,0)),"")</f>
        <v>255000000000</v>
      </c>
      <c r="J12" s="2">
        <f t="shared" si="9"/>
        <v>335000000000</v>
      </c>
      <c r="K12" s="2">
        <f t="shared" si="9"/>
        <v>383000000000</v>
      </c>
      <c r="L12" s="2">
        <f t="shared" si="9"/>
        <v>158000000000</v>
      </c>
      <c r="M12" s="2">
        <f t="shared" si="9"/>
        <v>203000000000</v>
      </c>
      <c r="N12" s="2">
        <f t="shared" si="9"/>
        <v>249000000000</v>
      </c>
      <c r="O12" s="2">
        <f t="shared" si="9"/>
        <v>328000000000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239000000000</v>
      </c>
      <c r="H13" s="2">
        <f>IFERROR(INDEX(D13:G13,COUNT(D13:G13)),"")</f>
        <v>239000000000</v>
      </c>
      <c r="I13" s="2">
        <f t="shared" ref="I13:O13" si="10">IFERROR(INDEX(I51:I500,MATCH($C$13,$C$51:$C$500,0)),"")</f>
        <v>269000000000</v>
      </c>
      <c r="J13" s="2">
        <f t="shared" si="10"/>
        <v>359000000000</v>
      </c>
      <c r="K13" s="2">
        <f t="shared" si="10"/>
        <v>394000000000</v>
      </c>
      <c r="L13" s="2">
        <f t="shared" si="10"/>
        <v>199000000000</v>
      </c>
      <c r="M13" s="2">
        <f t="shared" si="10"/>
        <v>204000000000</v>
      </c>
      <c r="N13" s="2">
        <f t="shared" si="10"/>
        <v>250000000000</v>
      </c>
      <c r="O13" s="2">
        <f t="shared" si="10"/>
        <v>340000000000</v>
      </c>
    </row>
    <row r="14" spans="1:15" x14ac:dyDescent="0.35">
      <c r="C14" t="s">
        <v>26</v>
      </c>
      <c r="D14" s="2">
        <f>IFERROR(INDEX(D51:D500,MATCH($C$14,$C$51:$C$500,0)),"")</f>
        <v>-3821727887</v>
      </c>
      <c r="H14" s="2">
        <f>IFERROR(SUM(D14:G14)*(4/MAX(1,COUNT(D14:G14))),"")</f>
        <v>-15286911548</v>
      </c>
      <c r="I14" s="2">
        <f t="shared" ref="I14:O14" si="11">IFERROR(INDEX(I51:I500,MATCH($C$14,$C$51:$C$500,0)),"")</f>
        <v>-16753566391</v>
      </c>
      <c r="J14" s="2">
        <f t="shared" si="11"/>
        <v>-24781166418</v>
      </c>
      <c r="K14" s="2">
        <f t="shared" si="11"/>
        <v>-24326756202</v>
      </c>
      <c r="L14" s="2">
        <f t="shared" si="11"/>
        <v>-12809682598</v>
      </c>
      <c r="M14" s="2">
        <f t="shared" si="11"/>
        <v>-13774982680</v>
      </c>
      <c r="N14" s="2">
        <f t="shared" si="11"/>
        <v>-20442923171</v>
      </c>
      <c r="O14" s="2">
        <f t="shared" si="11"/>
        <v>-19911317593</v>
      </c>
    </row>
    <row r="15" spans="1:15" x14ac:dyDescent="0.35">
      <c r="C15" t="s">
        <v>27</v>
      </c>
      <c r="D15" s="2">
        <f>IFERROR(INDEX(D51:D500,MATCH($C$15,$C$51:$C$500,0)),"")</f>
        <v>2220932808</v>
      </c>
      <c r="H15" s="2">
        <f>IFERROR(SUM(D15:G15)*(4/MAX(1,COUNT(D15:G15))),"")</f>
        <v>8883731232</v>
      </c>
      <c r="I15" s="2">
        <f t="shared" ref="I15:O15" si="12">IFERROR(INDEX(I51:I500,MATCH($C$15,$C$51:$C$500,0)),"")</f>
        <v>-18849878171</v>
      </c>
      <c r="J15" s="2">
        <f t="shared" si="12"/>
        <v>-13232876286</v>
      </c>
      <c r="K15" s="2">
        <f t="shared" si="12"/>
        <v>-9036009160</v>
      </c>
      <c r="L15" s="2">
        <f t="shared" si="12"/>
        <v>-17125675969</v>
      </c>
      <c r="M15" s="2">
        <f t="shared" si="12"/>
        <v>3929611390</v>
      </c>
      <c r="N15" s="2">
        <f t="shared" si="12"/>
        <v>-4921677028</v>
      </c>
      <c r="O15" s="2">
        <f t="shared" si="12"/>
        <v>-2097200889</v>
      </c>
    </row>
    <row r="16" spans="1:15" x14ac:dyDescent="0.35">
      <c r="C16" t="s">
        <v>28</v>
      </c>
      <c r="D16" s="2">
        <f>IFERROR(INDEX(D51:D500,MATCH($C$16,$C$51:$C$500,0)),"")</f>
        <v>-27139624446</v>
      </c>
      <c r="H16" s="2">
        <f>IFERROR(SUM(D16:G16)*(4/MAX(1,COUNT(D16:G16))),"")</f>
        <v>-108558497784</v>
      </c>
      <c r="I16" s="2">
        <f t="shared" ref="I16:O16" si="13">IFERROR(INDEX(I51:I500,MATCH($C$16,$C$51:$C$500,0)),"")</f>
        <v>56527356175</v>
      </c>
      <c r="J16" s="2">
        <f t="shared" si="13"/>
        <v>80830316584</v>
      </c>
      <c r="K16" s="2">
        <f t="shared" si="13"/>
        <v>51520613396</v>
      </c>
      <c r="L16" s="2">
        <f t="shared" si="13"/>
        <v>40061339990</v>
      </c>
      <c r="M16" s="2">
        <f t="shared" si="13"/>
        <v>-13397171086</v>
      </c>
      <c r="N16" s="2">
        <f t="shared" si="13"/>
        <v>2931318953</v>
      </c>
      <c r="O16" s="2">
        <f t="shared" si="13"/>
        <v>19530344832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414480000000</v>
      </c>
      <c r="H20" s="2">
        <f t="shared" ref="H20:O20" ca="1" si="14">IFERROR(H21*H2,"")</f>
        <v>414480000000</v>
      </c>
      <c r="I20" s="2">
        <f t="shared" ca="1" si="14"/>
        <v>1117840000000</v>
      </c>
      <c r="J20" s="2">
        <f t="shared" ca="1" si="14"/>
        <v>1375320000000</v>
      </c>
      <c r="K20" s="2">
        <f t="shared" ca="1" si="14"/>
        <v>678240000000</v>
      </c>
      <c r="L20" s="2">
        <f t="shared" ca="1" si="14"/>
        <v>185260000000</v>
      </c>
      <c r="M20" s="2">
        <f t="shared" ca="1" si="14"/>
        <v>276320000000</v>
      </c>
      <c r="N20" s="2" t="str">
        <f t="shared" ca="1" si="14"/>
        <v/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3140000000</v>
      </c>
      <c r="H21" s="2">
        <f>IFERROR(INDEX(D21:G21,COUNT(D21:G21)),"")</f>
        <v>3140000000</v>
      </c>
      <c r="I21" s="2">
        <f t="shared" ref="I21:O21" si="15">IFERROR(INDEX(I51:I500,MATCH($C$7,$C$51:$C$500,0)),"")</f>
        <v>3140000000</v>
      </c>
      <c r="J21" s="2">
        <f t="shared" si="15"/>
        <v>3140000000</v>
      </c>
      <c r="K21" s="2">
        <f t="shared" si="15"/>
        <v>3140000000</v>
      </c>
      <c r="L21" s="2">
        <f t="shared" si="15"/>
        <v>3140000000</v>
      </c>
      <c r="M21" s="2">
        <f t="shared" si="15"/>
        <v>3140000000</v>
      </c>
      <c r="N21" s="2">
        <f t="shared" si="15"/>
        <v>2500000000</v>
      </c>
      <c r="O21" s="2">
        <f t="shared" si="15"/>
        <v>2500000000</v>
      </c>
    </row>
    <row r="23" spans="1:15" x14ac:dyDescent="0.35">
      <c r="B23" t="s">
        <v>43</v>
      </c>
      <c r="C23" t="s">
        <v>44</v>
      </c>
      <c r="D23" s="3">
        <f>IFERROR(D5/D6*100,"")</f>
        <v>-5.4552955215153869</v>
      </c>
      <c r="H23" s="3">
        <f t="shared" ref="H23:O23" si="16">IFERROR(H5/H6*100,"")</f>
        <v>-21.821182086061548</v>
      </c>
      <c r="I23" s="3">
        <f t="shared" si="16"/>
        <v>7.7185387279258775</v>
      </c>
      <c r="J23" s="3">
        <f t="shared" si="16"/>
        <v>15.096149819826159</v>
      </c>
      <c r="K23" s="3">
        <f t="shared" si="16"/>
        <v>10.84433064686352</v>
      </c>
      <c r="L23" s="3">
        <f t="shared" si="16"/>
        <v>6.1368310148158152</v>
      </c>
      <c r="M23" s="3">
        <f t="shared" si="16"/>
        <v>-2.7628062342015776</v>
      </c>
      <c r="N23" s="3">
        <f t="shared" si="16"/>
        <v>-0.8537282552097607</v>
      </c>
      <c r="O23" s="3">
        <f t="shared" si="16"/>
        <v>6.2742343053912482</v>
      </c>
    </row>
    <row r="24" spans="1:15" x14ac:dyDescent="0.35">
      <c r="C24" t="s">
        <v>45</v>
      </c>
      <c r="D24" s="4" t="str">
        <f>IFERROR(_xlfn.RRI(5,I23,D23),"")</f>
        <v/>
      </c>
      <c r="H24" s="4">
        <f t="shared" ref="H24:O24" si="17">IFERROR(_xlfn.RRI(5,M23,H23),"")</f>
        <v>0.51183908636420861</v>
      </c>
      <c r="I24" s="4" t="str">
        <f t="shared" si="17"/>
        <v/>
      </c>
      <c r="J24" s="4">
        <f t="shared" si="17"/>
        <v>0.19195838436986534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-7.94</v>
      </c>
      <c r="H25" s="3">
        <f>IFERROR(INDEX(D25:G25,COUNT(D25:G25)),"")</f>
        <v>-7.94</v>
      </c>
      <c r="I25" s="3">
        <f t="shared" ref="I25:O25" si="18">IFERROR(INDEX(I51:I500,MATCH($C$25,$C$51:$C$500,0)),"")</f>
        <v>12</v>
      </c>
      <c r="J25" s="3">
        <f t="shared" si="18"/>
        <v>21.53</v>
      </c>
      <c r="K25" s="3">
        <f t="shared" si="18"/>
        <v>13.53</v>
      </c>
      <c r="L25" s="3">
        <f t="shared" si="18"/>
        <v>7.31</v>
      </c>
      <c r="M25" s="3">
        <f t="shared" si="18"/>
        <v>-3.02</v>
      </c>
      <c r="N25" s="3">
        <f t="shared" si="18"/>
        <v>-0.8</v>
      </c>
      <c r="O25" s="3">
        <f t="shared" si="18"/>
        <v>6.97</v>
      </c>
    </row>
    <row r="26" spans="1:15" x14ac:dyDescent="0.35">
      <c r="C26" t="s">
        <v>48</v>
      </c>
      <c r="D26" s="4" t="str">
        <f>IFERROR(_xlfn.RRI(5,I25,D25),"")</f>
        <v/>
      </c>
      <c r="H26" s="4">
        <f t="shared" ref="H26:O26" si="19">IFERROR(_xlfn.RRI(5,M25,H25),"")</f>
        <v>0.21328467453899957</v>
      </c>
      <c r="I26" s="4" t="str">
        <f t="shared" si="19"/>
        <v/>
      </c>
      <c r="J26" s="4">
        <f t="shared" si="19"/>
        <v>0.25303225439790133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18.217467746815288</v>
      </c>
      <c r="H27" s="3">
        <f t="shared" ref="H27:O27" si="20">IFERROR(H4/H21,"")</f>
        <v>72.869870987261152</v>
      </c>
      <c r="I27" s="3">
        <f t="shared" si="20"/>
        <v>182.38100916783441</v>
      </c>
      <c r="J27" s="3">
        <f t="shared" si="20"/>
        <v>213.42315647515923</v>
      </c>
      <c r="K27" s="3">
        <f t="shared" si="20"/>
        <v>182.01935773630572</v>
      </c>
      <c r="L27" s="3">
        <f t="shared" si="20"/>
        <v>135.28082739203822</v>
      </c>
      <c r="M27" s="3">
        <f t="shared" si="20"/>
        <v>101.36823179490446</v>
      </c>
      <c r="N27" s="3">
        <f t="shared" si="20"/>
        <v>118.5968638536</v>
      </c>
      <c r="O27" s="3">
        <f t="shared" si="20"/>
        <v>133.0105261212</v>
      </c>
    </row>
    <row r="28" spans="1:15" x14ac:dyDescent="0.35">
      <c r="C28" t="s">
        <v>50</v>
      </c>
      <c r="D28" s="4">
        <f>IFERROR(_xlfn.RRI(5,I27,D27),"")</f>
        <v>-0.36918548338887591</v>
      </c>
      <c r="H28" s="4">
        <f t="shared" ref="H28:O28" si="21">IFERROR(_xlfn.RRI(5,M27,H27),"")</f>
        <v>-6.3884953365125563E-2</v>
      </c>
      <c r="I28" s="4">
        <f t="shared" si="21"/>
        <v>8.9886521963885357E-2</v>
      </c>
      <c r="J28" s="4">
        <f t="shared" si="21"/>
        <v>9.9185790460782464E-2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-1.6616666666666668</v>
      </c>
      <c r="I29" s="4">
        <f t="shared" si="22"/>
        <v>-0.44263817928471905</v>
      </c>
      <c r="J29" s="4">
        <f t="shared" si="22"/>
        <v>0.591278640059128</v>
      </c>
      <c r="K29" s="4">
        <f t="shared" si="22"/>
        <v>0.85088919288645692</v>
      </c>
      <c r="L29" s="4">
        <f t="shared" si="22"/>
        <v>-3.4205298013245033</v>
      </c>
      <c r="M29" s="4">
        <f t="shared" si="22"/>
        <v>2.7749999999999995</v>
      </c>
      <c r="N29" s="4">
        <f t="shared" si="22"/>
        <v>-1.1147776183644189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-0.60045252891323053</v>
      </c>
      <c r="I30" s="4">
        <f t="shared" si="23"/>
        <v>-0.14544882486047331</v>
      </c>
      <c r="J30" s="4">
        <f t="shared" si="23"/>
        <v>0.17252999422373902</v>
      </c>
      <c r="K30" s="4">
        <f t="shared" si="23"/>
        <v>0.3454926410881653</v>
      </c>
      <c r="L30" s="4">
        <f t="shared" si="23"/>
        <v>0.33454855625525931</v>
      </c>
      <c r="M30" s="4">
        <f t="shared" si="23"/>
        <v>-0.14527055352798493</v>
      </c>
      <c r="N30" s="4">
        <f t="shared" si="23"/>
        <v>-0.10836482410772653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145.52000000000001</v>
      </c>
      <c r="H32" s="3">
        <f>IFERROR(INDEX(D32:G32,COUNT(D32:G32)),"")</f>
        <v>145.52000000000001</v>
      </c>
      <c r="I32" s="3">
        <f t="shared" ref="I32:O32" si="24">IFERROR(INDEX(I51:I500,MATCH($C$32,$C$51:$C$500,0)),"")</f>
        <v>153.46</v>
      </c>
      <c r="J32" s="3">
        <f t="shared" si="24"/>
        <v>141.61000000000001</v>
      </c>
      <c r="K32" s="3">
        <f t="shared" si="24"/>
        <v>124.21</v>
      </c>
      <c r="L32" s="3">
        <f t="shared" si="24"/>
        <v>114.39</v>
      </c>
      <c r="M32" s="3">
        <f t="shared" si="24"/>
        <v>107.37</v>
      </c>
      <c r="N32" s="3">
        <f t="shared" si="24"/>
        <v>110.16</v>
      </c>
      <c r="O32" s="3">
        <f t="shared" si="24"/>
        <v>111.4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0.89</v>
      </c>
      <c r="H33" s="3">
        <f>IFERROR(INDEX(D33:G33,COUNT(D33:G33)),"")</f>
        <v>0.89</v>
      </c>
      <c r="I33" s="3">
        <f t="shared" ref="I33:O33" si="25">IFERROR(INDEX(I51:I500,MATCH($C$33,$C$51:$C$500,0)),"")</f>
        <v>2.3199999999999998</v>
      </c>
      <c r="J33" s="3">
        <f t="shared" si="25"/>
        <v>3.09</v>
      </c>
      <c r="K33" s="3">
        <f t="shared" si="25"/>
        <v>1.74</v>
      </c>
      <c r="L33" s="3">
        <f t="shared" si="25"/>
        <v>0.52</v>
      </c>
      <c r="M33" s="3">
        <f t="shared" si="25"/>
        <v>0.82</v>
      </c>
      <c r="N33" s="3">
        <f t="shared" si="25"/>
        <v>0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-16.25</v>
      </c>
      <c r="H34" s="3">
        <f>IFERROR(INDEX(D34:G34,COUNT(D34:G34)),"")</f>
        <v>-16.25</v>
      </c>
      <c r="I34" s="3">
        <f t="shared" ref="I34:O34" si="26">IFERROR(INDEX(I51:I500,MATCH($C$34,$C$51:$C$500,0)),"")</f>
        <v>29.67</v>
      </c>
      <c r="J34" s="3">
        <f t="shared" si="26"/>
        <v>20.34</v>
      </c>
      <c r="K34" s="3">
        <f t="shared" si="26"/>
        <v>15.96</v>
      </c>
      <c r="L34" s="3">
        <f t="shared" si="26"/>
        <v>8.07</v>
      </c>
      <c r="M34" s="3">
        <f t="shared" si="26"/>
        <v>-29.14</v>
      </c>
      <c r="N34" s="3">
        <f t="shared" si="26"/>
        <v>0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7.08</v>
      </c>
      <c r="H35" s="3">
        <f>IFERROR(INDEX(D35:G35,COUNT(D35:G35)),"")</f>
        <v>7.08</v>
      </c>
      <c r="I35" s="3">
        <f t="shared" ref="I35:O35" si="27">IFERROR(INDEX(I51:I500,MATCH($C$35,$C$51:$C$500,0)),"")</f>
        <v>1.95</v>
      </c>
      <c r="J35" s="3">
        <f t="shared" si="27"/>
        <v>2.0499999999999998</v>
      </c>
      <c r="K35" s="3">
        <f t="shared" si="27"/>
        <v>1.19</v>
      </c>
      <c r="L35" s="3">
        <f t="shared" si="27"/>
        <v>0.44</v>
      </c>
      <c r="M35" s="3">
        <f t="shared" si="27"/>
        <v>0.87</v>
      </c>
      <c r="N35" s="3">
        <f t="shared" si="27"/>
        <v>0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0.18479999999999999</v>
      </c>
      <c r="J36" s="4">
        <f t="shared" si="28"/>
        <v>0</v>
      </c>
      <c r="K36" s="4">
        <f t="shared" si="28"/>
        <v>0.29410000000000003</v>
      </c>
      <c r="L36" s="4">
        <f t="shared" si="28"/>
        <v>0.49950000000000006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3.98</v>
      </c>
      <c r="L37" s="3">
        <f t="shared" si="29"/>
        <v>3.65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57202848725</v>
      </c>
      <c r="E51" s="5">
        <v>134978596623</v>
      </c>
      <c r="F51" s="5">
        <v>149528012708</v>
      </c>
      <c r="G51" s="5">
        <v>152992324550</v>
      </c>
      <c r="I51" s="5">
        <v>572676368787</v>
      </c>
      <c r="J51" s="5">
        <v>670148711332</v>
      </c>
      <c r="K51" s="5">
        <v>571540783292</v>
      </c>
      <c r="L51" s="5">
        <v>424781798011</v>
      </c>
      <c r="M51" s="5">
        <v>318296247836</v>
      </c>
      <c r="N51" s="5">
        <v>296492159634</v>
      </c>
      <c r="O51" s="5">
        <v>332526315303</v>
      </c>
    </row>
    <row r="52" spans="2:15" x14ac:dyDescent="0.35">
      <c r="C52" t="s">
        <v>75</v>
      </c>
      <c r="D52" s="5">
        <v>-76220795105</v>
      </c>
      <c r="E52" s="5">
        <v>-122063825678</v>
      </c>
      <c r="F52" s="5">
        <v>-103650547056</v>
      </c>
      <c r="G52" s="5">
        <v>-131349373279</v>
      </c>
      <c r="I52" s="5">
        <v>-471547807469</v>
      </c>
      <c r="J52" s="5">
        <v>-538794076924</v>
      </c>
      <c r="K52" s="5">
        <v>-482801881651</v>
      </c>
      <c r="L52" s="5">
        <v>-374309781177</v>
      </c>
      <c r="M52" s="5">
        <v>-301456346926</v>
      </c>
      <c r="N52" s="5">
        <v>-262481543087</v>
      </c>
      <c r="O52" s="5">
        <v>-274727282941</v>
      </c>
    </row>
    <row r="53" spans="2:15" x14ac:dyDescent="0.35">
      <c r="C53" t="s">
        <v>76</v>
      </c>
      <c r="D53" s="5">
        <v>-19017946380</v>
      </c>
      <c r="E53" s="5">
        <v>12914770945</v>
      </c>
      <c r="F53" s="5">
        <v>45877465652</v>
      </c>
      <c r="G53" s="5">
        <v>21642951271</v>
      </c>
      <c r="I53" s="5">
        <v>101128561318</v>
      </c>
      <c r="J53" s="5">
        <v>131354634408</v>
      </c>
      <c r="K53" s="5">
        <v>88738901641</v>
      </c>
      <c r="L53" s="5">
        <v>50472016834</v>
      </c>
      <c r="M53" s="5">
        <v>16839900910</v>
      </c>
      <c r="N53" s="5">
        <v>34010616547</v>
      </c>
      <c r="O53" s="5">
        <v>57799032362</v>
      </c>
    </row>
    <row r="54" spans="2:15" x14ac:dyDescent="0.35">
      <c r="C54" t="s">
        <v>77</v>
      </c>
      <c r="D54" s="5">
        <v>-4724807424</v>
      </c>
      <c r="E54" s="5">
        <v>-9187683196</v>
      </c>
      <c r="F54" s="5">
        <v>-5745881215</v>
      </c>
      <c r="G54" s="5">
        <v>-6334668885</v>
      </c>
      <c r="I54" s="5">
        <v>-26435290110</v>
      </c>
      <c r="J54" s="5">
        <v>-24967279280</v>
      </c>
      <c r="K54" s="5">
        <v>-24984070761</v>
      </c>
      <c r="L54" s="5">
        <v>-25269970230</v>
      </c>
      <c r="M54" s="5">
        <v>-21642779164</v>
      </c>
      <c r="N54" s="5">
        <v>-21587428844</v>
      </c>
      <c r="O54" s="5">
        <v>-25267692017</v>
      </c>
    </row>
    <row r="55" spans="2:15" x14ac:dyDescent="0.35">
      <c r="C55" t="s">
        <v>79</v>
      </c>
      <c r="D55" s="5">
        <v>-4724807424</v>
      </c>
      <c r="E55" s="5">
        <v>-9187683196</v>
      </c>
      <c r="F55" s="5">
        <v>-5745881215</v>
      </c>
      <c r="G55" s="5">
        <v>-6334668885</v>
      </c>
      <c r="I55" s="5">
        <v>-26435290110</v>
      </c>
      <c r="J55" s="5">
        <v>-24205680697</v>
      </c>
      <c r="K55" s="5">
        <v>-23753032181</v>
      </c>
      <c r="L55" s="5">
        <v>-24103967081</v>
      </c>
      <c r="M55" s="5">
        <v>-21386886038</v>
      </c>
      <c r="N55" s="5">
        <v>-21587428844</v>
      </c>
      <c r="O55" s="5">
        <v>-25267692017</v>
      </c>
    </row>
    <row r="56" spans="2:15" x14ac:dyDescent="0.35">
      <c r="C56" t="s">
        <v>87</v>
      </c>
      <c r="J56" s="5">
        <v>-761598583</v>
      </c>
      <c r="K56" s="5">
        <v>-1231038580</v>
      </c>
      <c r="L56" s="5">
        <v>-1166003149</v>
      </c>
      <c r="M56" s="5">
        <v>-255893126</v>
      </c>
    </row>
    <row r="57" spans="2:15" x14ac:dyDescent="0.35">
      <c r="C57" t="s">
        <v>81</v>
      </c>
      <c r="D57" s="5">
        <v>-23742753804</v>
      </c>
      <c r="E57" s="5">
        <v>3727087749</v>
      </c>
      <c r="F57" s="5">
        <v>40131584437</v>
      </c>
      <c r="G57" s="5">
        <v>15308282386</v>
      </c>
      <c r="I57" s="5">
        <v>74693271208</v>
      </c>
      <c r="J57" s="5">
        <v>106387355128</v>
      </c>
      <c r="K57" s="5">
        <v>63754830880</v>
      </c>
      <c r="L57" s="5">
        <v>25202046604</v>
      </c>
      <c r="M57" s="5">
        <v>-4802878254</v>
      </c>
      <c r="N57" s="5">
        <v>12423187703</v>
      </c>
      <c r="O57" s="5">
        <v>32531340345</v>
      </c>
    </row>
    <row r="58" spans="2:15" x14ac:dyDescent="0.35">
      <c r="C58" t="s">
        <v>82</v>
      </c>
      <c r="D58" s="5">
        <v>-3396870642</v>
      </c>
      <c r="E58" s="5">
        <v>-9260920802</v>
      </c>
      <c r="F58" s="5">
        <v>-3932537553</v>
      </c>
      <c r="G58" s="5">
        <v>2201542567</v>
      </c>
      <c r="I58" s="5">
        <v>-18165915033</v>
      </c>
      <c r="J58" s="5">
        <v>-25557038544</v>
      </c>
      <c r="K58" s="5">
        <v>-12234217484</v>
      </c>
      <c r="L58" s="5">
        <v>14859293386</v>
      </c>
      <c r="M58" s="5">
        <v>-8594292832</v>
      </c>
      <c r="N58" s="5">
        <v>-9491868750</v>
      </c>
      <c r="O58" s="5">
        <v>-13000995513</v>
      </c>
    </row>
    <row r="59" spans="2:15" x14ac:dyDescent="0.35">
      <c r="C59" t="s">
        <v>83</v>
      </c>
      <c r="D59" s="5">
        <v>15782154</v>
      </c>
      <c r="E59" s="5">
        <v>20802923</v>
      </c>
      <c r="F59" s="5">
        <v>18431312</v>
      </c>
      <c r="G59" s="5">
        <v>21033999</v>
      </c>
      <c r="I59" s="5">
        <v>86679526</v>
      </c>
      <c r="J59" s="5">
        <v>178515274</v>
      </c>
      <c r="K59" s="5">
        <v>183339765</v>
      </c>
      <c r="L59" s="5">
        <v>21305957</v>
      </c>
      <c r="M59" s="5">
        <v>24198981</v>
      </c>
      <c r="N59" s="5">
        <v>34661344</v>
      </c>
      <c r="O59" s="5">
        <v>113151660</v>
      </c>
    </row>
    <row r="60" spans="2:15" x14ac:dyDescent="0.35">
      <c r="C60" t="s">
        <v>26</v>
      </c>
      <c r="D60" s="5">
        <v>-3821727887</v>
      </c>
      <c r="E60" s="5">
        <v>-4046656425</v>
      </c>
      <c r="F60" s="5">
        <v>-3718070251</v>
      </c>
      <c r="G60" s="5">
        <v>-3978921569</v>
      </c>
      <c r="I60" s="5">
        <v>-16753566391</v>
      </c>
      <c r="J60" s="5">
        <v>-24781166418</v>
      </c>
      <c r="K60" s="5">
        <v>-24326756202</v>
      </c>
      <c r="L60" s="5">
        <v>-12809682598</v>
      </c>
      <c r="M60" s="5">
        <v>-13774982680</v>
      </c>
      <c r="N60" s="5">
        <v>-20442923171</v>
      </c>
      <c r="O60" s="5">
        <v>-19911317593</v>
      </c>
    </row>
    <row r="61" spans="2:15" x14ac:dyDescent="0.35">
      <c r="C61" t="s">
        <v>529</v>
      </c>
      <c r="D61" s="5">
        <v>1599608174</v>
      </c>
      <c r="E61" s="5">
        <v>-6348964</v>
      </c>
      <c r="F61" s="5">
        <v>891077701</v>
      </c>
      <c r="G61" s="5">
        <v>-110392611</v>
      </c>
      <c r="I61" s="5">
        <v>1900314569</v>
      </c>
      <c r="J61" s="5">
        <v>2339965859</v>
      </c>
      <c r="K61" s="5">
        <v>9336708041</v>
      </c>
      <c r="L61" s="5">
        <v>28567898967</v>
      </c>
      <c r="M61" s="5">
        <v>1825833070</v>
      </c>
      <c r="N61" s="5">
        <v>8166851571</v>
      </c>
      <c r="O61" s="5">
        <v>1738743369</v>
      </c>
    </row>
    <row r="62" spans="2:15" x14ac:dyDescent="0.35">
      <c r="C62" t="s">
        <v>80</v>
      </c>
    </row>
    <row r="63" spans="2:15" x14ac:dyDescent="0.35">
      <c r="C63" t="s">
        <v>84</v>
      </c>
      <c r="D63" s="5">
        <v>-3396870642</v>
      </c>
      <c r="E63" s="5">
        <v>-9260920802</v>
      </c>
      <c r="F63" s="5">
        <v>-3932537553</v>
      </c>
      <c r="G63" s="5">
        <v>2201542567</v>
      </c>
      <c r="I63" s="5">
        <v>-18165915033</v>
      </c>
      <c r="J63" s="5">
        <v>-25557038544</v>
      </c>
      <c r="K63" s="5">
        <v>-12234217484</v>
      </c>
      <c r="L63" s="5">
        <v>14859293386</v>
      </c>
      <c r="M63" s="5">
        <v>-8594292832</v>
      </c>
      <c r="N63" s="5">
        <v>-9491868750</v>
      </c>
      <c r="O63" s="5">
        <v>-13000995513</v>
      </c>
    </row>
    <row r="64" spans="2:15" x14ac:dyDescent="0.35">
      <c r="C64" t="s">
        <v>28</v>
      </c>
      <c r="D64" s="5">
        <v>-27139624446</v>
      </c>
      <c r="E64" s="5">
        <v>-5533833053</v>
      </c>
      <c r="F64" s="5">
        <v>36199046884</v>
      </c>
      <c r="G64" s="5">
        <v>17509824953</v>
      </c>
      <c r="I64" s="5">
        <v>56527356175</v>
      </c>
      <c r="J64" s="5">
        <v>80830316584</v>
      </c>
      <c r="K64" s="5">
        <v>51520613396</v>
      </c>
      <c r="L64" s="5">
        <v>40061339990</v>
      </c>
      <c r="M64" s="5">
        <v>-13397171086</v>
      </c>
      <c r="N64" s="5">
        <v>2931318953</v>
      </c>
      <c r="O64" s="5">
        <v>19530344832</v>
      </c>
    </row>
    <row r="65" spans="2:15" x14ac:dyDescent="0.35">
      <c r="C65" t="s">
        <v>27</v>
      </c>
      <c r="D65" s="5">
        <v>2220932808</v>
      </c>
      <c r="E65" s="5">
        <v>1499403501</v>
      </c>
      <c r="F65" s="5">
        <v>-12221332525</v>
      </c>
      <c r="G65" s="5">
        <v>-5244486092</v>
      </c>
      <c r="I65" s="5">
        <v>-18849878171</v>
      </c>
      <c r="J65" s="5">
        <v>-13232876286</v>
      </c>
      <c r="K65" s="5">
        <v>-9036009160</v>
      </c>
      <c r="L65" s="5">
        <v>-17125675969</v>
      </c>
      <c r="M65" s="5">
        <v>3929611390</v>
      </c>
      <c r="N65" s="5">
        <v>-4921677028</v>
      </c>
      <c r="O65" s="5">
        <v>-2097200889</v>
      </c>
    </row>
    <row r="66" spans="2:15" x14ac:dyDescent="0.35">
      <c r="C66" t="s">
        <v>91</v>
      </c>
      <c r="D66" s="5">
        <v>-24918691638</v>
      </c>
      <c r="E66" s="5">
        <v>-4034429552</v>
      </c>
      <c r="F66" s="5">
        <v>23977714359</v>
      </c>
      <c r="G66" s="5">
        <v>12265338861</v>
      </c>
      <c r="I66" s="5">
        <v>37677478004</v>
      </c>
      <c r="J66" s="5">
        <v>67597440298</v>
      </c>
      <c r="K66" s="5">
        <v>42484604236</v>
      </c>
      <c r="L66" s="5">
        <v>22935664021</v>
      </c>
      <c r="M66" s="5">
        <v>-9467559696</v>
      </c>
      <c r="N66" s="5">
        <v>-1990358075</v>
      </c>
      <c r="O66" s="5">
        <v>17433143943</v>
      </c>
    </row>
    <row r="67" spans="2:15" x14ac:dyDescent="0.35">
      <c r="C67" t="s">
        <v>92</v>
      </c>
      <c r="E67" s="5">
        <v>-497388189</v>
      </c>
      <c r="I67" s="5">
        <v>-497388189</v>
      </c>
      <c r="J67" s="5">
        <v>-492266239</v>
      </c>
      <c r="K67" s="5">
        <v>-201859878</v>
      </c>
      <c r="L67" s="5">
        <v>-899470404</v>
      </c>
      <c r="M67" s="5">
        <v>155665025</v>
      </c>
      <c r="N67" s="5">
        <v>-360728973</v>
      </c>
      <c r="O67" s="5">
        <v>40361410</v>
      </c>
    </row>
    <row r="68" spans="2:15" x14ac:dyDescent="0.35">
      <c r="C68" t="s">
        <v>93</v>
      </c>
      <c r="D68" s="5">
        <v>-24918691638</v>
      </c>
      <c r="E68" s="5">
        <v>-4531817741</v>
      </c>
      <c r="F68" s="5">
        <v>23977714359</v>
      </c>
      <c r="G68" s="5">
        <v>12265338861</v>
      </c>
      <c r="I68" s="5">
        <v>37180089815</v>
      </c>
      <c r="J68" s="5">
        <v>67105174059</v>
      </c>
      <c r="K68" s="5">
        <v>42282744358</v>
      </c>
      <c r="L68" s="5">
        <v>22036193617</v>
      </c>
      <c r="M68" s="5">
        <v>-9311894671</v>
      </c>
      <c r="N68" s="5">
        <v>-2351087048</v>
      </c>
      <c r="O68" s="5">
        <v>17473505353</v>
      </c>
    </row>
    <row r="69" spans="2:15" x14ac:dyDescent="0.35">
      <c r="C69" t="s">
        <v>94</v>
      </c>
      <c r="D69" s="5">
        <v>-24918691638</v>
      </c>
      <c r="E69" s="5">
        <v>-4034429552</v>
      </c>
      <c r="F69" s="5">
        <v>23977714359</v>
      </c>
      <c r="G69" s="5">
        <v>12265338861</v>
      </c>
      <c r="I69" s="5">
        <v>37677478004</v>
      </c>
      <c r="J69" s="5">
        <v>67597440298</v>
      </c>
      <c r="K69" s="5">
        <v>42484604236</v>
      </c>
      <c r="L69" s="5">
        <v>22935664021</v>
      </c>
      <c r="M69" s="5">
        <v>-9467559696</v>
      </c>
      <c r="N69" s="5">
        <v>-1990358075</v>
      </c>
      <c r="O69" s="5">
        <v>17433143943</v>
      </c>
    </row>
    <row r="70" spans="2:15" x14ac:dyDescent="0.35">
      <c r="C70" t="s">
        <v>7</v>
      </c>
      <c r="D70" s="5">
        <v>-24918691638</v>
      </c>
      <c r="E70" s="5">
        <v>-4531817741</v>
      </c>
      <c r="F70" s="5">
        <v>23977714359</v>
      </c>
      <c r="G70" s="5">
        <v>12265338861</v>
      </c>
      <c r="I70" s="5">
        <v>37180089815</v>
      </c>
      <c r="J70" s="5">
        <v>67105174059</v>
      </c>
      <c r="K70" s="5">
        <v>42282744358</v>
      </c>
      <c r="L70" s="5">
        <v>22036193617</v>
      </c>
      <c r="M70" s="5">
        <v>-9311894671</v>
      </c>
      <c r="N70" s="5">
        <v>-2351087048</v>
      </c>
      <c r="O70" s="5">
        <v>17473505353</v>
      </c>
    </row>
    <row r="71" spans="2:15" x14ac:dyDescent="0.35">
      <c r="C71" t="s">
        <v>95</v>
      </c>
      <c r="D71" s="5">
        <v>-24918691638</v>
      </c>
      <c r="E71" s="5">
        <v>-4034429552</v>
      </c>
      <c r="F71" s="5">
        <v>23977714359</v>
      </c>
      <c r="G71" s="5">
        <v>12265338861</v>
      </c>
      <c r="I71" s="5">
        <v>37677478004</v>
      </c>
      <c r="J71" s="5">
        <v>67597440298</v>
      </c>
      <c r="K71" s="5">
        <v>42484604236</v>
      </c>
      <c r="L71" s="5">
        <v>22935664021</v>
      </c>
      <c r="M71" s="5">
        <v>-9467559696</v>
      </c>
      <c r="N71" s="5">
        <v>-1990358075</v>
      </c>
      <c r="O71" s="5">
        <v>17433143943</v>
      </c>
    </row>
    <row r="72" spans="2:15" x14ac:dyDescent="0.35">
      <c r="C72" t="s">
        <v>96</v>
      </c>
      <c r="D72" s="5">
        <v>-24918691638</v>
      </c>
      <c r="E72" s="5">
        <v>-4531817741</v>
      </c>
      <c r="F72" s="5">
        <v>23977714359</v>
      </c>
      <c r="G72" s="5">
        <v>12265338861</v>
      </c>
      <c r="I72" s="5">
        <v>37180089815</v>
      </c>
      <c r="J72" s="5">
        <v>67105174059</v>
      </c>
      <c r="K72" s="5">
        <v>42282744358</v>
      </c>
      <c r="L72" s="5">
        <v>22036193617</v>
      </c>
      <c r="M72" s="5">
        <v>-9311894671</v>
      </c>
      <c r="N72" s="5">
        <v>-2351087048</v>
      </c>
      <c r="O72" s="5">
        <v>17473505353</v>
      </c>
    </row>
    <row r="73" spans="2:15" x14ac:dyDescent="0.35">
      <c r="C73" t="s">
        <v>97</v>
      </c>
      <c r="D73" s="5">
        <v>-24918691638</v>
      </c>
      <c r="E73" s="5">
        <v>-4531817741</v>
      </c>
      <c r="F73" s="5">
        <v>23977714359</v>
      </c>
      <c r="G73" s="5">
        <v>12265338861</v>
      </c>
      <c r="I73" s="5">
        <v>37180089815</v>
      </c>
      <c r="J73" s="5">
        <v>67105174059</v>
      </c>
      <c r="K73" s="5">
        <v>42282744358</v>
      </c>
      <c r="L73" s="5">
        <v>22036193617</v>
      </c>
      <c r="M73" s="5">
        <v>-9311894671</v>
      </c>
      <c r="N73" s="5">
        <v>-2351087048</v>
      </c>
      <c r="O73" s="5">
        <v>17473505353</v>
      </c>
    </row>
    <row r="75" spans="2:15" x14ac:dyDescent="0.35">
      <c r="B75" t="s">
        <v>98</v>
      </c>
      <c r="C75" t="s">
        <v>99</v>
      </c>
    </row>
    <row r="76" spans="2:15" x14ac:dyDescent="0.35">
      <c r="C76" t="s">
        <v>100</v>
      </c>
    </row>
    <row r="77" spans="2:15" x14ac:dyDescent="0.35">
      <c r="C77" t="s">
        <v>19</v>
      </c>
      <c r="D77" s="5">
        <v>6771869812</v>
      </c>
      <c r="E77" s="5">
        <v>13292624644</v>
      </c>
      <c r="F77" s="5">
        <v>3087136709</v>
      </c>
      <c r="G77" s="5">
        <v>4843602660</v>
      </c>
      <c r="I77" s="5">
        <v>13292624644</v>
      </c>
      <c r="J77" s="5">
        <v>24111993583</v>
      </c>
      <c r="K77" s="5">
        <v>11573980902</v>
      </c>
      <c r="L77" s="5">
        <v>41091369284</v>
      </c>
      <c r="M77" s="5">
        <v>565380280</v>
      </c>
      <c r="N77" s="5">
        <v>1288714395</v>
      </c>
      <c r="O77" s="5">
        <v>11917432793</v>
      </c>
    </row>
    <row r="78" spans="2:15" x14ac:dyDescent="0.35">
      <c r="C78" t="s">
        <v>101</v>
      </c>
      <c r="D78" s="5">
        <v>312036206315</v>
      </c>
      <c r="E78" s="5">
        <v>315612395692</v>
      </c>
      <c r="F78" s="5">
        <v>339746238497</v>
      </c>
      <c r="G78" s="5">
        <v>290507369356</v>
      </c>
      <c r="I78" s="5">
        <v>315612395692</v>
      </c>
      <c r="J78" s="5">
        <v>245745192490</v>
      </c>
      <c r="K78" s="5">
        <v>236507021859</v>
      </c>
      <c r="L78" s="5">
        <v>144621795677</v>
      </c>
      <c r="M78" s="5">
        <v>132442961766</v>
      </c>
      <c r="N78" s="5">
        <v>130375857643</v>
      </c>
      <c r="O78" s="5">
        <v>118929378868</v>
      </c>
    </row>
    <row r="79" spans="2:15" x14ac:dyDescent="0.35">
      <c r="C79" t="s">
        <v>103</v>
      </c>
      <c r="D79" s="5">
        <v>21220509912</v>
      </c>
      <c r="E79" s="5">
        <v>34161709</v>
      </c>
      <c r="F79" s="5">
        <v>1134136809</v>
      </c>
      <c r="G79" s="5">
        <v>85905420</v>
      </c>
      <c r="I79" s="5">
        <v>34161709</v>
      </c>
      <c r="J79" s="5">
        <v>72384038</v>
      </c>
      <c r="K79" s="5">
        <v>1048361693</v>
      </c>
      <c r="L79" s="5">
        <v>4221558271</v>
      </c>
      <c r="M79" s="5">
        <v>1821517574</v>
      </c>
      <c r="N79" s="5">
        <v>16202961</v>
      </c>
      <c r="O79" s="5">
        <v>13944188040</v>
      </c>
    </row>
    <row r="80" spans="2:15" x14ac:dyDescent="0.35">
      <c r="C80" t="s">
        <v>102</v>
      </c>
      <c r="D80" s="5">
        <v>5949823471</v>
      </c>
      <c r="E80" s="5">
        <v>5722921618</v>
      </c>
      <c r="F80" s="5">
        <v>3958871472</v>
      </c>
      <c r="G80" s="5">
        <v>321630614</v>
      </c>
      <c r="I80" s="5">
        <v>5722921618</v>
      </c>
      <c r="J80" s="5">
        <v>6430049504</v>
      </c>
      <c r="K80" s="5">
        <v>2212516950</v>
      </c>
      <c r="L80" s="5">
        <v>1977508639</v>
      </c>
      <c r="M80" s="5">
        <v>2652620157</v>
      </c>
      <c r="N80" s="5">
        <v>623809721</v>
      </c>
      <c r="O80" s="5">
        <v>883003073</v>
      </c>
    </row>
    <row r="81" spans="3:15" x14ac:dyDescent="0.35">
      <c r="C81" t="s">
        <v>104</v>
      </c>
      <c r="D81" s="5">
        <v>312036206315</v>
      </c>
      <c r="E81" s="5">
        <v>315612395692</v>
      </c>
      <c r="F81" s="5">
        <v>339746238497</v>
      </c>
      <c r="G81" s="5">
        <v>290507369356</v>
      </c>
      <c r="I81" s="5">
        <v>315612395692</v>
      </c>
      <c r="J81" s="5">
        <v>245745192490</v>
      </c>
      <c r="K81" s="5">
        <v>236507021859</v>
      </c>
      <c r="L81" s="5">
        <v>144621795677</v>
      </c>
      <c r="M81" s="5">
        <v>132442961766</v>
      </c>
      <c r="N81" s="5">
        <v>130375857643</v>
      </c>
      <c r="O81" s="5">
        <v>118929378868</v>
      </c>
    </row>
    <row r="82" spans="3:15" x14ac:dyDescent="0.35">
      <c r="C82" t="s">
        <v>105</v>
      </c>
      <c r="D82" s="5">
        <v>744878284</v>
      </c>
      <c r="E82" s="5">
        <v>804559803</v>
      </c>
      <c r="F82" s="5">
        <v>1029933040</v>
      </c>
      <c r="G82" s="5">
        <v>1215575811</v>
      </c>
      <c r="I82" s="5">
        <v>804559803</v>
      </c>
      <c r="J82" s="5">
        <v>3345652449</v>
      </c>
      <c r="K82" s="5">
        <v>800516772</v>
      </c>
      <c r="L82" s="5">
        <v>2864980834</v>
      </c>
      <c r="M82" s="5">
        <v>753155659</v>
      </c>
      <c r="N82" s="5">
        <v>508642801</v>
      </c>
      <c r="O82" s="5">
        <v>5545933039</v>
      </c>
    </row>
    <row r="83" spans="3:15" x14ac:dyDescent="0.35">
      <c r="C83" t="s">
        <v>106</v>
      </c>
      <c r="D83" s="5">
        <v>744878284</v>
      </c>
      <c r="E83" s="5">
        <v>804559803</v>
      </c>
      <c r="F83" s="5">
        <v>1029933040</v>
      </c>
      <c r="G83" s="5">
        <v>1215575811</v>
      </c>
      <c r="I83" s="5">
        <v>804559803</v>
      </c>
      <c r="J83" s="5">
        <v>3345652449</v>
      </c>
      <c r="K83" s="5">
        <v>800516772</v>
      </c>
      <c r="L83" s="5">
        <v>2864980834</v>
      </c>
      <c r="M83" s="5">
        <v>753155659</v>
      </c>
      <c r="N83" s="5">
        <v>508642801</v>
      </c>
      <c r="O83" s="5">
        <v>5545933039</v>
      </c>
    </row>
    <row r="84" spans="3:15" x14ac:dyDescent="0.35">
      <c r="C84" t="s">
        <v>108</v>
      </c>
      <c r="D84" s="5">
        <v>6990151063</v>
      </c>
      <c r="E84" s="5">
        <v>7750267086</v>
      </c>
      <c r="F84" s="5">
        <v>5695266159</v>
      </c>
      <c r="G84" s="5">
        <v>5026204606</v>
      </c>
      <c r="I84" s="5">
        <v>7750267086</v>
      </c>
      <c r="J84" s="5">
        <v>4509552643</v>
      </c>
      <c r="K84" s="5">
        <v>5430274178</v>
      </c>
      <c r="L84" s="5">
        <v>5456031493</v>
      </c>
      <c r="M84" s="5">
        <v>3868751752</v>
      </c>
      <c r="N84" s="5">
        <v>3529266229</v>
      </c>
      <c r="O84" s="5">
        <v>1653122119</v>
      </c>
    </row>
    <row r="85" spans="3:15" x14ac:dyDescent="0.35">
      <c r="C85" t="s">
        <v>80</v>
      </c>
      <c r="D85" s="5">
        <v>3000000000</v>
      </c>
      <c r="E85" s="5">
        <v>3000000000</v>
      </c>
      <c r="F85" s="5">
        <v>3000000000</v>
      </c>
      <c r="G85" s="5">
        <v>3000000000</v>
      </c>
      <c r="I85" s="5">
        <v>3000000000</v>
      </c>
      <c r="J85" s="5">
        <v>3000000000</v>
      </c>
      <c r="K85" s="5">
        <v>3000000000</v>
      </c>
      <c r="L85" s="5">
        <v>1000000000</v>
      </c>
      <c r="M85" s="5">
        <v>1000000000</v>
      </c>
      <c r="N85" s="5">
        <v>7456925460</v>
      </c>
      <c r="O85" s="5">
        <v>7817654433</v>
      </c>
    </row>
    <row r="86" spans="3:15" x14ac:dyDescent="0.35">
      <c r="C86" t="s">
        <v>109</v>
      </c>
      <c r="D86" s="5">
        <v>361765079501</v>
      </c>
      <c r="E86" s="5">
        <v>352393607907</v>
      </c>
      <c r="F86" s="5">
        <v>361358633206</v>
      </c>
      <c r="G86" s="5">
        <v>313658852421</v>
      </c>
      <c r="I86" s="5">
        <v>352393607907</v>
      </c>
      <c r="J86" s="5">
        <v>285095722458</v>
      </c>
      <c r="K86" s="5">
        <v>260626815840</v>
      </c>
      <c r="L86" s="5">
        <v>220936447009</v>
      </c>
      <c r="M86" s="5">
        <v>149806535419</v>
      </c>
      <c r="N86" s="5">
        <v>179504843132</v>
      </c>
      <c r="O86" s="5">
        <v>141222184578</v>
      </c>
    </row>
    <row r="87" spans="3:15" x14ac:dyDescent="0.35">
      <c r="C87" t="s">
        <v>110</v>
      </c>
    </row>
    <row r="88" spans="3:15" x14ac:dyDescent="0.35">
      <c r="C88" t="s">
        <v>111</v>
      </c>
      <c r="J88" s="5">
        <v>582795455</v>
      </c>
      <c r="M88" s="5">
        <v>2458002148</v>
      </c>
      <c r="O88" s="5">
        <v>2955090557</v>
      </c>
    </row>
    <row r="89" spans="3:15" x14ac:dyDescent="0.35">
      <c r="C89" t="s">
        <v>112</v>
      </c>
      <c r="D89" s="5">
        <v>370001907370</v>
      </c>
      <c r="E89" s="5">
        <v>390433934520</v>
      </c>
      <c r="F89" s="5">
        <v>397762376771</v>
      </c>
      <c r="G89" s="5">
        <v>403670303090</v>
      </c>
      <c r="I89" s="5">
        <v>390433934520</v>
      </c>
      <c r="J89" s="5">
        <v>444191953118</v>
      </c>
      <c r="K89" s="5">
        <v>465602505129</v>
      </c>
      <c r="L89" s="5">
        <v>353894367031</v>
      </c>
      <c r="M89" s="5">
        <v>352653107441</v>
      </c>
      <c r="N89" s="5">
        <v>355202278242</v>
      </c>
      <c r="O89" s="5">
        <v>436401844480</v>
      </c>
    </row>
    <row r="90" spans="3:15" x14ac:dyDescent="0.35">
      <c r="C90" t="s">
        <v>115</v>
      </c>
      <c r="D90" s="5">
        <v>370924117670</v>
      </c>
      <c r="E90" s="5">
        <v>390469484520</v>
      </c>
      <c r="F90" s="5">
        <v>397797926771</v>
      </c>
      <c r="G90" s="5">
        <v>403955853090</v>
      </c>
      <c r="I90" s="5">
        <v>390469484520</v>
      </c>
      <c r="J90" s="5">
        <v>445058798573</v>
      </c>
      <c r="K90" s="5">
        <v>465639095129</v>
      </c>
      <c r="L90" s="5">
        <v>360581567113</v>
      </c>
      <c r="M90" s="5">
        <v>366212983058</v>
      </c>
      <c r="N90" s="5">
        <v>359649371629</v>
      </c>
      <c r="O90" s="5">
        <v>439356935037</v>
      </c>
    </row>
    <row r="91" spans="3:15" x14ac:dyDescent="0.35">
      <c r="C91" t="s">
        <v>116</v>
      </c>
      <c r="D91" s="5">
        <v>732689197171</v>
      </c>
      <c r="E91" s="5">
        <v>742863092427</v>
      </c>
      <c r="F91" s="5">
        <v>759156559977</v>
      </c>
      <c r="G91" s="5">
        <v>717614705511</v>
      </c>
      <c r="I91" s="5">
        <v>742863092427</v>
      </c>
      <c r="J91" s="5">
        <v>730154521031</v>
      </c>
      <c r="K91" s="5">
        <v>726265910969</v>
      </c>
      <c r="L91" s="5">
        <v>581518014122</v>
      </c>
      <c r="M91" s="5">
        <v>516019518477</v>
      </c>
      <c r="N91" s="5">
        <v>539154214761</v>
      </c>
      <c r="O91" s="5">
        <v>580579119615</v>
      </c>
    </row>
    <row r="92" spans="3:15" x14ac:dyDescent="0.35">
      <c r="C92" t="s">
        <v>117</v>
      </c>
    </row>
    <row r="93" spans="3:15" x14ac:dyDescent="0.35">
      <c r="C93" t="s">
        <v>118</v>
      </c>
    </row>
    <row r="94" spans="3:15" x14ac:dyDescent="0.35">
      <c r="C94" t="s">
        <v>119</v>
      </c>
      <c r="D94" s="5">
        <v>212932293578</v>
      </c>
      <c r="E94" s="5">
        <v>209191840714</v>
      </c>
      <c r="F94" s="5">
        <v>230431578338</v>
      </c>
      <c r="G94" s="5">
        <v>222336647612</v>
      </c>
      <c r="I94" s="5">
        <v>209191840714</v>
      </c>
      <c r="J94" s="5">
        <v>221033477176</v>
      </c>
      <c r="K94" s="5">
        <v>235683736954</v>
      </c>
      <c r="L94" s="5">
        <v>161699220994</v>
      </c>
      <c r="M94" s="5">
        <v>154573090834</v>
      </c>
      <c r="N94" s="5">
        <v>209753907011</v>
      </c>
      <c r="O94" s="5">
        <v>212199860559</v>
      </c>
    </row>
    <row r="95" spans="3:15" x14ac:dyDescent="0.35">
      <c r="C95" t="s">
        <v>285</v>
      </c>
      <c r="D95" s="5">
        <v>55348918901</v>
      </c>
      <c r="E95" s="5">
        <v>54800000000</v>
      </c>
      <c r="F95" s="5">
        <v>64269724001</v>
      </c>
      <c r="G95" s="5">
        <v>48268648570</v>
      </c>
      <c r="I95" s="5">
        <v>54800000000</v>
      </c>
      <c r="J95" s="5">
        <v>42400700704</v>
      </c>
      <c r="K95" s="5">
        <v>60156441446</v>
      </c>
      <c r="L95" s="5">
        <v>50489237572</v>
      </c>
      <c r="M95" s="5">
        <v>49342839226</v>
      </c>
      <c r="N95" s="5">
        <v>52039839237</v>
      </c>
      <c r="O95" s="5">
        <v>62294292251</v>
      </c>
    </row>
    <row r="96" spans="3:15" x14ac:dyDescent="0.35">
      <c r="C96" t="s">
        <v>120</v>
      </c>
    </row>
    <row r="97" spans="3:15" x14ac:dyDescent="0.35">
      <c r="C97" t="s">
        <v>286</v>
      </c>
      <c r="D97" s="5">
        <v>43343666292</v>
      </c>
      <c r="E97" s="5">
        <v>44108111309</v>
      </c>
      <c r="F97" s="5">
        <v>47199785250</v>
      </c>
      <c r="G97" s="5">
        <v>30195281921</v>
      </c>
      <c r="I97" s="5">
        <v>44108111309</v>
      </c>
      <c r="J97" s="5">
        <v>44657748565</v>
      </c>
      <c r="K97" s="5">
        <v>41396598930</v>
      </c>
      <c r="L97" s="5">
        <v>41417030366</v>
      </c>
      <c r="M97" s="5">
        <v>38567160217</v>
      </c>
      <c r="N97" s="5">
        <v>42659979143</v>
      </c>
      <c r="O97" s="5">
        <v>34085443842</v>
      </c>
    </row>
    <row r="98" spans="3:15" x14ac:dyDescent="0.35">
      <c r="C98" t="s">
        <v>121</v>
      </c>
    </row>
    <row r="99" spans="3:15" x14ac:dyDescent="0.35">
      <c r="C99" t="s">
        <v>287</v>
      </c>
      <c r="D99" s="5">
        <v>21220509912</v>
      </c>
      <c r="E99" s="5">
        <v>34161709</v>
      </c>
      <c r="F99" s="5">
        <v>1134136809</v>
      </c>
      <c r="G99" s="5">
        <v>85905420</v>
      </c>
      <c r="I99" s="5">
        <v>34161709</v>
      </c>
      <c r="J99" s="5">
        <v>72384038</v>
      </c>
      <c r="K99" s="5">
        <v>1048361693</v>
      </c>
      <c r="L99" s="5">
        <v>4221558271</v>
      </c>
      <c r="M99" s="5">
        <v>1821517574</v>
      </c>
      <c r="N99" s="5">
        <v>16202961</v>
      </c>
      <c r="O99" s="5">
        <v>13944188040</v>
      </c>
    </row>
    <row r="100" spans="3:15" x14ac:dyDescent="0.35">
      <c r="C100" t="s">
        <v>122</v>
      </c>
      <c r="D100" s="5">
        <v>1829521002</v>
      </c>
      <c r="E100" s="5">
        <v>5549849111</v>
      </c>
      <c r="F100" s="5">
        <v>13314618494</v>
      </c>
      <c r="G100" s="5">
        <v>5062311539</v>
      </c>
      <c r="I100" s="5">
        <v>5549849111</v>
      </c>
      <c r="J100" s="5">
        <v>4271820647</v>
      </c>
      <c r="K100" s="5">
        <v>3283756111</v>
      </c>
      <c r="L100" s="5">
        <v>2155913316</v>
      </c>
      <c r="M100" s="5">
        <v>1411123779</v>
      </c>
      <c r="N100" s="5">
        <v>2719681068</v>
      </c>
      <c r="O100" s="5">
        <v>3326602934</v>
      </c>
    </row>
    <row r="101" spans="3:15" x14ac:dyDescent="0.35">
      <c r="C101" t="s">
        <v>123</v>
      </c>
      <c r="D101" s="5">
        <v>19294958102</v>
      </c>
      <c r="E101" s="5">
        <v>18778449044</v>
      </c>
      <c r="F101" s="5">
        <v>27167255658</v>
      </c>
      <c r="G101" s="5">
        <v>33158933465</v>
      </c>
      <c r="I101" s="5">
        <v>18778449044</v>
      </c>
      <c r="J101" s="5">
        <v>23995655042</v>
      </c>
      <c r="K101" s="5">
        <v>18378124312</v>
      </c>
      <c r="L101" s="5">
        <v>13984890395</v>
      </c>
      <c r="M101" s="5">
        <v>11932381113</v>
      </c>
      <c r="N101" s="5">
        <v>6193319441</v>
      </c>
      <c r="O101" s="5">
        <v>5815670350</v>
      </c>
    </row>
    <row r="102" spans="3:15" x14ac:dyDescent="0.35">
      <c r="C102" t="s">
        <v>129</v>
      </c>
    </row>
    <row r="103" spans="3:15" x14ac:dyDescent="0.35">
      <c r="C103" t="s">
        <v>125</v>
      </c>
      <c r="D103" s="5">
        <v>7520425493</v>
      </c>
      <c r="E103" s="5">
        <v>6947241238</v>
      </c>
      <c r="F103" s="5">
        <v>6337730769</v>
      </c>
      <c r="G103" s="5">
        <v>10136710627</v>
      </c>
      <c r="I103" s="5">
        <v>6947241238</v>
      </c>
      <c r="J103" s="5">
        <v>19386579297</v>
      </c>
      <c r="K103" s="5">
        <v>18060171385</v>
      </c>
      <c r="L103" s="5">
        <v>23944686041</v>
      </c>
      <c r="M103" s="5">
        <v>12801647216</v>
      </c>
      <c r="N103" s="5">
        <v>26542823607</v>
      </c>
      <c r="O103" s="5">
        <v>51281766558</v>
      </c>
    </row>
    <row r="104" spans="3:15" x14ac:dyDescent="0.35">
      <c r="C104" t="s">
        <v>289</v>
      </c>
      <c r="D104" s="5">
        <v>48999758768</v>
      </c>
      <c r="E104" s="5">
        <v>36347666697</v>
      </c>
      <c r="F104" s="5">
        <v>26988060655</v>
      </c>
      <c r="G104" s="5">
        <v>17630077601</v>
      </c>
      <c r="I104" s="5">
        <v>36347666697</v>
      </c>
      <c r="J104" s="5">
        <v>40874049796</v>
      </c>
      <c r="K104" s="5">
        <v>75163919640</v>
      </c>
      <c r="L104" s="5">
        <v>27488047452</v>
      </c>
      <c r="M104" s="5">
        <v>8233067738</v>
      </c>
      <c r="N104" s="5">
        <v>21686215003</v>
      </c>
      <c r="O104" s="5">
        <v>34852068666</v>
      </c>
    </row>
    <row r="105" spans="3:15" x14ac:dyDescent="0.35">
      <c r="C105" t="s">
        <v>130</v>
      </c>
      <c r="D105" s="5">
        <v>56520184261</v>
      </c>
      <c r="E105" s="5">
        <v>43294907935</v>
      </c>
      <c r="F105" s="5">
        <v>33325791424</v>
      </c>
      <c r="G105" s="5">
        <v>27766788228</v>
      </c>
      <c r="I105" s="5">
        <v>43294907935</v>
      </c>
      <c r="J105" s="5">
        <v>60260629093</v>
      </c>
      <c r="K105" s="5">
        <v>93224091025</v>
      </c>
      <c r="L105" s="5">
        <v>51432733493</v>
      </c>
      <c r="M105" s="5">
        <v>21034714954</v>
      </c>
      <c r="N105" s="5">
        <v>48229038610</v>
      </c>
      <c r="O105" s="5">
        <v>86133835224</v>
      </c>
    </row>
    <row r="106" spans="3:15" x14ac:dyDescent="0.35">
      <c r="C106" t="s">
        <v>127</v>
      </c>
      <c r="D106" s="5">
        <v>62977036403</v>
      </c>
      <c r="E106" s="5">
        <v>51972692885</v>
      </c>
      <c r="F106" s="5">
        <v>42494605070</v>
      </c>
      <c r="G106" s="5">
        <v>33025395689</v>
      </c>
      <c r="I106" s="5">
        <v>51972692885</v>
      </c>
      <c r="J106" s="5">
        <v>64602574842</v>
      </c>
      <c r="K106" s="5">
        <v>100675726721</v>
      </c>
      <c r="L106" s="5">
        <v>60737802242</v>
      </c>
      <c r="M106" s="5">
        <v>24401630374</v>
      </c>
      <c r="N106" s="5">
        <v>54009744810</v>
      </c>
      <c r="O106" s="5">
        <v>89883039398</v>
      </c>
    </row>
    <row r="107" spans="3:15" x14ac:dyDescent="0.35">
      <c r="C107" t="s">
        <v>128</v>
      </c>
      <c r="D107" s="5">
        <v>62977036403</v>
      </c>
      <c r="E107" s="5">
        <v>51972692885</v>
      </c>
      <c r="F107" s="5">
        <v>42494605070</v>
      </c>
      <c r="G107" s="5">
        <v>33025395689</v>
      </c>
      <c r="I107" s="5">
        <v>51972692885</v>
      </c>
      <c r="J107" s="5">
        <v>64602574842</v>
      </c>
      <c r="K107" s="5">
        <v>100675726721</v>
      </c>
      <c r="L107" s="5">
        <v>60737802242</v>
      </c>
      <c r="M107" s="5">
        <v>24401630374</v>
      </c>
      <c r="N107" s="5">
        <v>54009744810</v>
      </c>
      <c r="O107" s="5">
        <v>89883039398</v>
      </c>
    </row>
    <row r="108" spans="3:15" x14ac:dyDescent="0.35">
      <c r="C108" t="s">
        <v>290</v>
      </c>
      <c r="D108" s="5">
        <v>360377791</v>
      </c>
      <c r="E108" s="5">
        <v>2581310599</v>
      </c>
      <c r="F108" s="5">
        <v>4826867897</v>
      </c>
      <c r="G108" s="5">
        <v>916661712</v>
      </c>
      <c r="I108" s="5">
        <v>2581310599</v>
      </c>
      <c r="K108" s="5">
        <v>4180954503</v>
      </c>
      <c r="L108" s="5">
        <v>6825785881</v>
      </c>
      <c r="N108" s="5">
        <v>1427703722</v>
      </c>
    </row>
    <row r="109" spans="3:15" x14ac:dyDescent="0.35">
      <c r="C109" t="s">
        <v>132</v>
      </c>
      <c r="D109" s="5">
        <v>275909329981</v>
      </c>
      <c r="E109" s="5">
        <v>261164533599</v>
      </c>
      <c r="F109" s="5">
        <v>272926183408</v>
      </c>
      <c r="G109" s="5">
        <v>255362043301</v>
      </c>
      <c r="I109" s="5">
        <v>261164533599</v>
      </c>
      <c r="J109" s="5">
        <v>285636052018</v>
      </c>
      <c r="K109" s="5">
        <v>336359463675</v>
      </c>
      <c r="L109" s="5">
        <v>222437023236</v>
      </c>
      <c r="M109" s="5">
        <v>178974721208</v>
      </c>
      <c r="N109" s="5">
        <v>263763651821</v>
      </c>
      <c r="O109" s="5">
        <v>302082899957</v>
      </c>
    </row>
    <row r="110" spans="3:15" x14ac:dyDescent="0.35">
      <c r="C110" t="s">
        <v>133</v>
      </c>
    </row>
    <row r="111" spans="3:15" x14ac:dyDescent="0.35">
      <c r="C111" t="s">
        <v>134</v>
      </c>
      <c r="D111" s="5">
        <v>6277966000</v>
      </c>
      <c r="E111" s="5">
        <v>6277966000</v>
      </c>
      <c r="F111" s="5">
        <v>6277966000</v>
      </c>
      <c r="G111" s="5">
        <v>6277966000</v>
      </c>
      <c r="I111" s="5">
        <v>6277966000</v>
      </c>
      <c r="J111" s="5">
        <v>6277966000</v>
      </c>
      <c r="K111" s="5">
        <v>6277966000</v>
      </c>
      <c r="L111" s="5">
        <v>6277966000</v>
      </c>
      <c r="M111" s="5">
        <v>6277966000</v>
      </c>
      <c r="N111" s="5">
        <v>5000000000</v>
      </c>
      <c r="O111" s="5">
        <v>5000000000</v>
      </c>
    </row>
    <row r="112" spans="3:15" x14ac:dyDescent="0.35">
      <c r="C112" t="s">
        <v>135</v>
      </c>
      <c r="D112" s="5">
        <v>69688163000</v>
      </c>
      <c r="E112" s="5">
        <v>69688163000</v>
      </c>
      <c r="F112" s="5">
        <v>69688163000</v>
      </c>
      <c r="G112" s="5">
        <v>69688163000</v>
      </c>
      <c r="I112" s="5">
        <v>69688163000</v>
      </c>
      <c r="J112" s="5">
        <v>69688163000</v>
      </c>
      <c r="K112" s="5">
        <v>69688163000</v>
      </c>
      <c r="L112" s="5">
        <v>69688163000</v>
      </c>
      <c r="M112" s="5">
        <v>69688163000</v>
      </c>
    </row>
    <row r="113" spans="2:15" x14ac:dyDescent="0.35">
      <c r="C113" t="s">
        <v>136</v>
      </c>
      <c r="D113" s="5">
        <v>377813738190</v>
      </c>
      <c r="E113" s="5">
        <v>402732429828</v>
      </c>
      <c r="F113" s="5">
        <v>407264247569</v>
      </c>
      <c r="G113" s="5">
        <v>383286533210</v>
      </c>
      <c r="I113" s="5">
        <v>402732429828</v>
      </c>
      <c r="J113" s="5">
        <v>365552340013</v>
      </c>
      <c r="K113" s="5">
        <v>310940318294</v>
      </c>
      <c r="L113" s="5">
        <v>282114861886</v>
      </c>
      <c r="M113" s="5">
        <v>260078668269</v>
      </c>
      <c r="N113" s="5">
        <v>262933637480</v>
      </c>
      <c r="O113" s="5">
        <v>265678565225</v>
      </c>
    </row>
    <row r="114" spans="2:15" x14ac:dyDescent="0.35">
      <c r="C114" t="s">
        <v>291</v>
      </c>
    </row>
    <row r="115" spans="2:15" x14ac:dyDescent="0.35">
      <c r="C115" t="s">
        <v>9</v>
      </c>
      <c r="D115" s="5">
        <v>456779867190</v>
      </c>
      <c r="E115" s="5">
        <v>481698558828</v>
      </c>
      <c r="F115" s="5">
        <v>486230376569</v>
      </c>
      <c r="G115" s="5">
        <v>462252662210</v>
      </c>
      <c r="I115" s="5">
        <v>481698558828</v>
      </c>
      <c r="J115" s="5">
        <v>444518469013</v>
      </c>
      <c r="K115" s="5">
        <v>389906447294</v>
      </c>
      <c r="L115" s="5">
        <v>359080990886</v>
      </c>
      <c r="M115" s="5">
        <v>337044797269</v>
      </c>
      <c r="N115" s="5">
        <v>275390562940</v>
      </c>
      <c r="O115" s="5">
        <v>278496219658</v>
      </c>
    </row>
    <row r="116" spans="2:15" x14ac:dyDescent="0.35">
      <c r="C116" t="s">
        <v>140</v>
      </c>
      <c r="D116" s="5">
        <v>732689197171</v>
      </c>
      <c r="E116" s="5">
        <v>742863092427</v>
      </c>
      <c r="F116" s="5">
        <v>759156559977</v>
      </c>
      <c r="G116" s="5">
        <v>717614705511</v>
      </c>
      <c r="I116" s="5">
        <v>742863092427</v>
      </c>
      <c r="J116" s="5">
        <v>730154521031</v>
      </c>
      <c r="K116" s="5">
        <v>726265910969</v>
      </c>
      <c r="L116" s="5">
        <v>581518014122</v>
      </c>
      <c r="M116" s="5">
        <v>516019518477</v>
      </c>
      <c r="N116" s="5">
        <v>539154214761</v>
      </c>
      <c r="O116" s="5">
        <v>580579119615</v>
      </c>
    </row>
    <row r="117" spans="2:15" x14ac:dyDescent="0.35">
      <c r="C117" t="s">
        <v>141</v>
      </c>
      <c r="D117" s="5">
        <v>3138983000</v>
      </c>
      <c r="E117" s="5">
        <v>3138983000</v>
      </c>
      <c r="F117" s="5">
        <v>3138983000</v>
      </c>
      <c r="G117" s="5">
        <v>3138983000</v>
      </c>
      <c r="I117" s="5">
        <v>3138983000</v>
      </c>
      <c r="J117" s="5">
        <v>3138983000</v>
      </c>
      <c r="K117" s="5">
        <v>3138983000</v>
      </c>
      <c r="L117" s="5">
        <v>3138983000</v>
      </c>
      <c r="M117" s="5">
        <v>3138983000</v>
      </c>
      <c r="N117" s="5">
        <v>2500000000</v>
      </c>
      <c r="O117" s="5">
        <v>2500000000</v>
      </c>
    </row>
    <row r="119" spans="2:15" x14ac:dyDescent="0.35">
      <c r="B119" t="s">
        <v>142</v>
      </c>
      <c r="C119" t="s">
        <v>143</v>
      </c>
      <c r="D119" s="5">
        <v>-911763167</v>
      </c>
      <c r="E119" s="5">
        <v>39099573563</v>
      </c>
      <c r="F119" s="5">
        <v>19461084444</v>
      </c>
      <c r="G119" s="5">
        <v>-6584666915</v>
      </c>
      <c r="I119" s="5">
        <v>102607181999</v>
      </c>
      <c r="J119" s="5">
        <v>196333640886</v>
      </c>
      <c r="K119" s="5">
        <v>70235554481</v>
      </c>
      <c r="L119" s="5">
        <v>76503963923</v>
      </c>
      <c r="M119" s="5">
        <v>69298618280</v>
      </c>
      <c r="N119" s="5">
        <v>44512732865</v>
      </c>
      <c r="O119" s="5">
        <v>57018570495</v>
      </c>
    </row>
    <row r="120" spans="2:15" x14ac:dyDescent="0.35">
      <c r="C120" t="s">
        <v>144</v>
      </c>
      <c r="D120" s="5">
        <v>56838184834</v>
      </c>
      <c r="E120" s="5">
        <v>168863040222</v>
      </c>
      <c r="F120" s="5">
        <v>91524463178</v>
      </c>
      <c r="G120" s="5">
        <v>112464246096</v>
      </c>
      <c r="I120" s="5">
        <v>509134252636</v>
      </c>
      <c r="J120" s="5">
        <v>657029884233</v>
      </c>
      <c r="K120" s="5">
        <v>475490335973</v>
      </c>
      <c r="L120" s="5">
        <v>412046173000</v>
      </c>
      <c r="M120" s="5">
        <v>315418359833</v>
      </c>
      <c r="N120" s="5">
        <v>284507941397</v>
      </c>
      <c r="O120" s="5">
        <v>260292625448</v>
      </c>
    </row>
    <row r="121" spans="2:15" x14ac:dyDescent="0.35">
      <c r="C121" t="s">
        <v>294</v>
      </c>
      <c r="D121" s="5">
        <v>-25947806892</v>
      </c>
      <c r="E121" s="5">
        <v>-89142577518</v>
      </c>
      <c r="F121" s="5">
        <v>-38683603075</v>
      </c>
      <c r="G121" s="5">
        <v>-84688482928</v>
      </c>
      <c r="I121" s="5">
        <v>-259043466436</v>
      </c>
      <c r="J121" s="5">
        <v>-307478209109</v>
      </c>
      <c r="K121" s="5">
        <v>-267867813542</v>
      </c>
      <c r="L121" s="5">
        <v>-238923787095</v>
      </c>
      <c r="M121" s="5">
        <v>-159908159636</v>
      </c>
      <c r="N121" s="5">
        <v>-159236349370</v>
      </c>
      <c r="O121" s="5">
        <v>-128305172495</v>
      </c>
    </row>
    <row r="122" spans="2:15" x14ac:dyDescent="0.35">
      <c r="C122" t="s">
        <v>293</v>
      </c>
      <c r="D122" s="5">
        <v>-29124614247</v>
      </c>
      <c r="E122" s="5">
        <v>-32332329407</v>
      </c>
      <c r="F122" s="5">
        <v>-31050845956</v>
      </c>
      <c r="G122" s="5">
        <v>-32183005059</v>
      </c>
      <c r="I122" s="5">
        <v>-129810284387</v>
      </c>
      <c r="J122" s="5">
        <v>-138216712180</v>
      </c>
      <c r="K122" s="5">
        <v>-131862558466</v>
      </c>
      <c r="L122" s="5">
        <v>-89030205783</v>
      </c>
      <c r="M122" s="5">
        <v>-79556801835</v>
      </c>
      <c r="N122" s="5">
        <v>-75870970604</v>
      </c>
      <c r="O122" s="5">
        <v>-74346121152</v>
      </c>
    </row>
    <row r="123" spans="2:15" x14ac:dyDescent="0.35">
      <c r="C123" t="s">
        <v>703</v>
      </c>
      <c r="D123" s="5">
        <v>-2677526862</v>
      </c>
      <c r="E123" s="5">
        <v>-8288559734</v>
      </c>
      <c r="F123" s="5">
        <v>-2328929703</v>
      </c>
      <c r="G123" s="5">
        <v>-2177425024</v>
      </c>
      <c r="I123" s="5">
        <v>-17673319814</v>
      </c>
      <c r="J123" s="5">
        <v>-15001322058</v>
      </c>
      <c r="K123" s="5">
        <v>-11221485941</v>
      </c>
      <c r="L123" s="5">
        <v>-7588216199</v>
      </c>
      <c r="M123" s="5">
        <v>-6654780082</v>
      </c>
      <c r="N123" s="5">
        <v>-4887888558</v>
      </c>
      <c r="O123" s="5">
        <v>-5892468299</v>
      </c>
    </row>
    <row r="124" spans="2:15" x14ac:dyDescent="0.35">
      <c r="C124" t="s">
        <v>938</v>
      </c>
      <c r="K124" s="5">
        <v>5697076457</v>
      </c>
      <c r="O124" s="5">
        <v>5269706993</v>
      </c>
    </row>
    <row r="125" spans="2:15" x14ac:dyDescent="0.35">
      <c r="C125" t="s">
        <v>150</v>
      </c>
      <c r="D125" s="5">
        <v>-7635278987</v>
      </c>
      <c r="E125" s="5">
        <v>-37562252271</v>
      </c>
      <c r="F125" s="5">
        <v>-13866045695</v>
      </c>
      <c r="G125" s="5">
        <v>1061080890</v>
      </c>
      <c r="I125" s="5">
        <v>-115467213698</v>
      </c>
      <c r="J125" s="5">
        <v>-177173832639</v>
      </c>
      <c r="K125" s="5">
        <v>-116981084934</v>
      </c>
      <c r="L125" s="5">
        <v>-62255095743</v>
      </c>
      <c r="M125" s="5">
        <v>-54489873537</v>
      </c>
      <c r="N125" s="5">
        <v>-59303922866</v>
      </c>
      <c r="O125" s="5">
        <v>-56223266887</v>
      </c>
    </row>
    <row r="126" spans="2:15" x14ac:dyDescent="0.35">
      <c r="C126" t="s">
        <v>151</v>
      </c>
      <c r="D126" s="5">
        <v>2026287322</v>
      </c>
      <c r="E126" s="5">
        <v>8668166643</v>
      </c>
      <c r="F126" s="5">
        <v>-7351504700</v>
      </c>
      <c r="G126" s="5">
        <v>-1426877552</v>
      </c>
      <c r="I126" s="5">
        <v>2040662760</v>
      </c>
      <c r="J126" s="5">
        <v>-6621795566</v>
      </c>
      <c r="K126" s="5">
        <v>17228142071</v>
      </c>
      <c r="L126" s="5">
        <v>26277120824</v>
      </c>
      <c r="M126" s="5">
        <v>-15532078858</v>
      </c>
      <c r="N126" s="5">
        <v>4162471603</v>
      </c>
      <c r="O126" s="5">
        <v>-9579773349</v>
      </c>
    </row>
    <row r="127" spans="2:15" x14ac:dyDescent="0.35">
      <c r="C127" t="s">
        <v>155</v>
      </c>
      <c r="D127" s="5">
        <v>-493062759</v>
      </c>
      <c r="E127" s="5">
        <v>7312310783</v>
      </c>
      <c r="F127" s="5">
        <v>-12390243443</v>
      </c>
      <c r="G127" s="5">
        <v>-1727328004</v>
      </c>
      <c r="I127" s="5">
        <v>-8110359779</v>
      </c>
      <c r="J127" s="5">
        <v>-8633191967</v>
      </c>
      <c r="K127" s="5">
        <v>-3273683668</v>
      </c>
      <c r="L127" s="5">
        <v>-10452326372</v>
      </c>
      <c r="M127" s="5">
        <v>-18203439277</v>
      </c>
      <c r="N127" s="5">
        <v>-11444710227</v>
      </c>
      <c r="O127" s="5">
        <v>-24291591551</v>
      </c>
    </row>
    <row r="128" spans="2:15" x14ac:dyDescent="0.35">
      <c r="C128" t="s">
        <v>365</v>
      </c>
      <c r="D128" s="5">
        <v>2519350081</v>
      </c>
      <c r="E128" s="5">
        <v>1355855860</v>
      </c>
      <c r="F128" s="5">
        <v>4788738743</v>
      </c>
      <c r="G128" s="5">
        <v>300450452</v>
      </c>
      <c r="I128" s="5">
        <v>9902522539</v>
      </c>
      <c r="J128" s="5">
        <v>2011396401</v>
      </c>
      <c r="K128" s="5">
        <v>20501825739</v>
      </c>
      <c r="L128" s="5">
        <v>36729447196</v>
      </c>
      <c r="M128" s="5">
        <v>2671360419</v>
      </c>
      <c r="N128" s="5">
        <v>15607181830</v>
      </c>
      <c r="O128" s="5">
        <v>14711818202</v>
      </c>
    </row>
    <row r="129" spans="3:15" x14ac:dyDescent="0.35">
      <c r="C129" t="s">
        <v>1559</v>
      </c>
      <c r="F129" s="5">
        <v>250000000</v>
      </c>
      <c r="I129" s="5">
        <v>248500000</v>
      </c>
    </row>
    <row r="130" spans="3:15" x14ac:dyDescent="0.35">
      <c r="C130" t="s">
        <v>164</v>
      </c>
      <c r="D130" s="5">
        <v>-7635278987</v>
      </c>
      <c r="E130" s="5">
        <v>-37562252271</v>
      </c>
      <c r="F130" s="5">
        <v>-13866045695</v>
      </c>
      <c r="G130" s="5">
        <v>1061080890</v>
      </c>
      <c r="I130" s="5">
        <v>-115467213698</v>
      </c>
      <c r="J130" s="5">
        <v>-177173832639</v>
      </c>
      <c r="K130" s="5">
        <v>-116981084934</v>
      </c>
      <c r="L130" s="5">
        <v>-62255095743</v>
      </c>
      <c r="M130" s="5">
        <v>-54489873537</v>
      </c>
      <c r="N130" s="5">
        <v>-59303922866</v>
      </c>
      <c r="O130" s="5">
        <v>-56223266887</v>
      </c>
    </row>
    <row r="131" spans="3:15" x14ac:dyDescent="0.35">
      <c r="C131" t="s">
        <v>536</v>
      </c>
      <c r="D131" s="5">
        <v>-3235637201</v>
      </c>
      <c r="E131" s="5">
        <v>196988324779</v>
      </c>
      <c r="F131" s="5">
        <v>-211415558607</v>
      </c>
      <c r="G131" s="5">
        <v>-8420499438</v>
      </c>
      <c r="M131" s="5">
        <v>-38237559004</v>
      </c>
      <c r="N131" s="5">
        <v>-52248049525</v>
      </c>
      <c r="O131" s="5">
        <v>-62520210731</v>
      </c>
    </row>
    <row r="132" spans="3:15" x14ac:dyDescent="0.35">
      <c r="C132" t="s">
        <v>512</v>
      </c>
      <c r="L132" s="5">
        <v>7000000000</v>
      </c>
    </row>
    <row r="133" spans="3:15" x14ac:dyDescent="0.35">
      <c r="C133" t="s">
        <v>513</v>
      </c>
      <c r="I133" s="5">
        <v>-31899097985</v>
      </c>
      <c r="J133" s="5">
        <v>-31933616286</v>
      </c>
      <c r="K133" s="5">
        <v>-29720655488</v>
      </c>
      <c r="L133" s="5">
        <v>-31898882572</v>
      </c>
    </row>
    <row r="134" spans="3:15" x14ac:dyDescent="0.35">
      <c r="C134" t="s">
        <v>1125</v>
      </c>
      <c r="D134" s="5">
        <v>-3235637201</v>
      </c>
      <c r="E134" s="5">
        <v>196988324779</v>
      </c>
      <c r="F134" s="5">
        <v>-211415558607</v>
      </c>
      <c r="G134" s="5">
        <v>-8420499438</v>
      </c>
      <c r="I134" s="5">
        <v>-31899097985</v>
      </c>
      <c r="J134" s="5">
        <v>-31933616286</v>
      </c>
      <c r="K134" s="5">
        <v>-29720655488</v>
      </c>
      <c r="L134" s="5">
        <v>-24898882572</v>
      </c>
      <c r="M134" s="5">
        <v>-38237559004</v>
      </c>
      <c r="N134" s="5">
        <v>-52248049525</v>
      </c>
      <c r="O134" s="5">
        <v>-62520210731</v>
      </c>
    </row>
    <row r="135" spans="3:15" x14ac:dyDescent="0.35">
      <c r="C135" t="s">
        <v>1560</v>
      </c>
      <c r="E135" s="5">
        <v>63219252201</v>
      </c>
      <c r="F135" s="5">
        <v>-63219252201</v>
      </c>
      <c r="L135" s="5">
        <v>7415000000</v>
      </c>
    </row>
    <row r="136" spans="3:15" x14ac:dyDescent="0.35">
      <c r="C136" t="s">
        <v>563</v>
      </c>
      <c r="D136" s="5">
        <v>-1430840396</v>
      </c>
      <c r="E136" s="5">
        <v>-55604297133</v>
      </c>
      <c r="F136" s="5">
        <v>19122973055</v>
      </c>
      <c r="G136" s="5">
        <v>-18439075274</v>
      </c>
      <c r="I136" s="5">
        <v>-80410764898</v>
      </c>
      <c r="J136" s="5">
        <v>-91186792597</v>
      </c>
      <c r="K136" s="5">
        <v>-62548123242</v>
      </c>
      <c r="L136" s="5">
        <v>-34734417126</v>
      </c>
      <c r="M136" s="5">
        <v>-31258607888</v>
      </c>
      <c r="N136" s="5">
        <v>-16875325070</v>
      </c>
      <c r="O136" s="5">
        <v>-31789814106</v>
      </c>
    </row>
    <row r="137" spans="3:15" x14ac:dyDescent="0.35">
      <c r="C137" t="s">
        <v>1561</v>
      </c>
      <c r="M137" s="5">
        <v>35400000000</v>
      </c>
    </row>
    <row r="138" spans="3:15" x14ac:dyDescent="0.35">
      <c r="C138" t="s">
        <v>411</v>
      </c>
      <c r="M138" s="5">
        <v>-4433871000</v>
      </c>
    </row>
    <row r="139" spans="3:15" x14ac:dyDescent="0.35">
      <c r="C139" t="s">
        <v>135</v>
      </c>
    </row>
    <row r="140" spans="3:15" x14ac:dyDescent="0.35">
      <c r="C140" t="s">
        <v>341</v>
      </c>
      <c r="J140" s="5">
        <v>-12493152340</v>
      </c>
      <c r="K140" s="5">
        <v>-11457287950</v>
      </c>
      <c r="O140" s="5">
        <v>-5000000000</v>
      </c>
    </row>
    <row r="141" spans="3:15" x14ac:dyDescent="0.35">
      <c r="C141" t="s">
        <v>1562</v>
      </c>
      <c r="N141" s="5">
        <v>40000000000</v>
      </c>
    </row>
    <row r="142" spans="3:15" x14ac:dyDescent="0.35">
      <c r="C142" t="s">
        <v>604</v>
      </c>
      <c r="D142" s="5">
        <v>-3517720291</v>
      </c>
      <c r="E142" s="5">
        <v>-3808385353</v>
      </c>
      <c r="F142" s="5">
        <v>-3242706137</v>
      </c>
      <c r="G142" s="5">
        <v>-3847992968</v>
      </c>
      <c r="I142" s="5">
        <v>-15556650111</v>
      </c>
      <c r="J142" s="5">
        <v>-23804530674</v>
      </c>
      <c r="K142" s="5">
        <v>-22922222128</v>
      </c>
      <c r="L142" s="5">
        <v>-11183194391</v>
      </c>
      <c r="M142" s="5">
        <v>-13262835634</v>
      </c>
      <c r="N142" s="5">
        <v>-19926095257</v>
      </c>
      <c r="O142" s="5">
        <v>-19207534301</v>
      </c>
    </row>
    <row r="143" spans="3:15" x14ac:dyDescent="0.35">
      <c r="C143" t="s">
        <v>174</v>
      </c>
      <c r="D143" s="5">
        <v>-6520754832</v>
      </c>
      <c r="E143" s="5">
        <v>10205487935</v>
      </c>
      <c r="F143" s="5">
        <v>-1756465951</v>
      </c>
      <c r="G143" s="5">
        <v>-6950463577</v>
      </c>
      <c r="I143" s="5">
        <v>-10819368939</v>
      </c>
      <c r="J143" s="5">
        <v>12538012681</v>
      </c>
      <c r="K143" s="5">
        <v>-29517388382</v>
      </c>
      <c r="L143" s="5">
        <v>40525989004</v>
      </c>
      <c r="M143" s="5">
        <v>-723334115</v>
      </c>
      <c r="N143" s="5">
        <v>-10628718398</v>
      </c>
      <c r="O143" s="5">
        <v>-8784469741</v>
      </c>
    </row>
    <row r="144" spans="3:15" x14ac:dyDescent="0.35">
      <c r="C144" t="s">
        <v>175</v>
      </c>
      <c r="D144" s="5">
        <v>13292624644</v>
      </c>
      <c r="I144" s="5">
        <v>24111993583</v>
      </c>
      <c r="J144" s="5">
        <v>11573980902</v>
      </c>
      <c r="K144" s="5">
        <v>41091369284</v>
      </c>
      <c r="L144" s="5">
        <v>565380280</v>
      </c>
      <c r="M144" s="5">
        <v>1288714395</v>
      </c>
      <c r="N144" s="5">
        <v>11917432793</v>
      </c>
      <c r="O144" s="5">
        <v>20701902534</v>
      </c>
    </row>
    <row r="145" spans="2:15" x14ac:dyDescent="0.35">
      <c r="C145" t="s">
        <v>176</v>
      </c>
      <c r="D145" s="5">
        <v>6771869812</v>
      </c>
      <c r="E145" s="5">
        <v>10205487935</v>
      </c>
      <c r="F145" s="5">
        <v>-1756465951</v>
      </c>
      <c r="G145" s="5">
        <v>-6950463577</v>
      </c>
      <c r="I145" s="5">
        <v>13292624644</v>
      </c>
      <c r="J145" s="5">
        <v>24111993583</v>
      </c>
      <c r="K145" s="5">
        <v>11573980902</v>
      </c>
      <c r="L145" s="5">
        <v>41091369284</v>
      </c>
      <c r="M145" s="5">
        <v>565380280</v>
      </c>
      <c r="N145" s="5">
        <v>1288714395</v>
      </c>
      <c r="O145" s="5">
        <v>11917432793</v>
      </c>
    </row>
    <row r="147" spans="2:15" x14ac:dyDescent="0.35">
      <c r="B147" t="s">
        <v>177</v>
      </c>
      <c r="C147" t="s">
        <v>11</v>
      </c>
      <c r="D147" s="5">
        <v>3140000000</v>
      </c>
      <c r="E147" s="5">
        <v>3140000000</v>
      </c>
      <c r="F147" s="5">
        <v>3140000000</v>
      </c>
      <c r="G147" s="5">
        <v>3140000000</v>
      </c>
      <c r="I147" s="5">
        <v>3140000000</v>
      </c>
      <c r="J147" s="5">
        <v>3140000000</v>
      </c>
      <c r="K147" s="5">
        <v>3140000000</v>
      </c>
      <c r="L147" s="5">
        <v>3140000000</v>
      </c>
      <c r="M147" s="5">
        <v>3140000000</v>
      </c>
      <c r="N147" s="5">
        <v>2500000000</v>
      </c>
      <c r="O147" s="5">
        <v>2500000000</v>
      </c>
    </row>
    <row r="148" spans="2:15" x14ac:dyDescent="0.35">
      <c r="C148" t="s">
        <v>178</v>
      </c>
      <c r="D148" s="6">
        <v>-7.94</v>
      </c>
      <c r="E148" s="6">
        <v>-1.29</v>
      </c>
      <c r="F148" s="6">
        <v>7.64</v>
      </c>
      <c r="G148" s="6">
        <v>3.91</v>
      </c>
    </row>
    <row r="149" spans="2:15" x14ac:dyDescent="0.35">
      <c r="C149" t="s">
        <v>179</v>
      </c>
      <c r="D149" s="6">
        <v>-16.25</v>
      </c>
      <c r="E149" s="6">
        <v>-275.97000000000003</v>
      </c>
      <c r="F149" s="6">
        <v>49.21</v>
      </c>
      <c r="G149" s="6">
        <v>96.68</v>
      </c>
    </row>
    <row r="150" spans="2:15" x14ac:dyDescent="0.35">
      <c r="C150" t="s">
        <v>62</v>
      </c>
      <c r="D150" s="6">
        <v>7.08</v>
      </c>
      <c r="E150" s="6">
        <v>8.2799999999999994</v>
      </c>
      <c r="F150" s="6">
        <v>7.89</v>
      </c>
      <c r="G150" s="6">
        <v>7.76</v>
      </c>
    </row>
    <row r="151" spans="2:15" x14ac:dyDescent="0.35">
      <c r="C151" t="s">
        <v>180</v>
      </c>
      <c r="D151" s="5">
        <v>2770000000</v>
      </c>
      <c r="E151" s="5">
        <v>30720000000</v>
      </c>
      <c r="F151" s="5">
        <v>67440000000</v>
      </c>
      <c r="G151" s="5">
        <v>42940000000</v>
      </c>
    </row>
    <row r="152" spans="2:15" x14ac:dyDescent="0.35">
      <c r="C152" t="s">
        <v>181</v>
      </c>
      <c r="D152" s="6">
        <v>-3.4000000000000002E-2</v>
      </c>
      <c r="E152" s="6">
        <v>-5.4000000000000003E-3</v>
      </c>
      <c r="F152" s="6">
        <v>3.1600000000000003E-2</v>
      </c>
      <c r="G152" s="6">
        <v>1.7100000000000001E-2</v>
      </c>
    </row>
    <row r="153" spans="2:15" x14ac:dyDescent="0.35">
      <c r="C153" t="s">
        <v>182</v>
      </c>
      <c r="D153" s="6">
        <v>-5.4600000000000003E-2</v>
      </c>
      <c r="E153" s="6">
        <v>-8.3999999999999995E-3</v>
      </c>
      <c r="F153" s="6">
        <v>4.9299999999999997E-2</v>
      </c>
      <c r="G153" s="6">
        <v>2.6499999999999999E-2</v>
      </c>
    </row>
    <row r="154" spans="2:15" x14ac:dyDescent="0.35">
      <c r="C154" t="s">
        <v>183</v>
      </c>
      <c r="D154" s="6">
        <v>-4.5100000000000001E-2</v>
      </c>
      <c r="E154" s="6">
        <v>6.9999999999999993E-3</v>
      </c>
      <c r="F154" s="6">
        <v>7.8399999999999997E-2</v>
      </c>
      <c r="G154" s="6">
        <v>3.1E-2</v>
      </c>
    </row>
    <row r="155" spans="2:15" x14ac:dyDescent="0.35">
      <c r="C155" t="s">
        <v>184</v>
      </c>
      <c r="D155" s="6">
        <v>-6.21</v>
      </c>
      <c r="E155" s="6">
        <v>0.92</v>
      </c>
      <c r="F155" s="6">
        <v>10.79</v>
      </c>
      <c r="G155" s="6">
        <v>3.85</v>
      </c>
    </row>
    <row r="156" spans="2:15" x14ac:dyDescent="0.35">
      <c r="C156" t="s">
        <v>185</v>
      </c>
      <c r="D156" s="5">
        <v>457000000000</v>
      </c>
      <c r="E156" s="5">
        <v>482000000000</v>
      </c>
      <c r="F156" s="5">
        <v>486000000000</v>
      </c>
      <c r="G156" s="5">
        <v>462000000000</v>
      </c>
    </row>
    <row r="157" spans="2:15" x14ac:dyDescent="0.35">
      <c r="C157" t="s">
        <v>186</v>
      </c>
      <c r="D157" s="6">
        <v>0.89</v>
      </c>
      <c r="E157" s="6">
        <v>2.3199999999999998</v>
      </c>
      <c r="F157" s="6">
        <v>2.4300000000000002</v>
      </c>
      <c r="G157" s="6">
        <v>2.57</v>
      </c>
    </row>
    <row r="158" spans="2:15" x14ac:dyDescent="0.35">
      <c r="C158" t="s">
        <v>187</v>
      </c>
      <c r="D158" s="6">
        <v>145.52000000000001</v>
      </c>
      <c r="E158" s="6">
        <v>153.46</v>
      </c>
      <c r="F158" s="6">
        <v>154.9</v>
      </c>
      <c r="G158" s="6">
        <v>147.26</v>
      </c>
    </row>
    <row r="159" spans="2:15" x14ac:dyDescent="0.35">
      <c r="C159" t="s">
        <v>188</v>
      </c>
      <c r="D159" s="6">
        <v>0.89</v>
      </c>
      <c r="E159" s="6">
        <v>2.3199999999999998</v>
      </c>
      <c r="F159" s="6">
        <v>2.4300000000000002</v>
      </c>
      <c r="G159" s="6">
        <v>2.57</v>
      </c>
    </row>
    <row r="160" spans="2:15" x14ac:dyDescent="0.35">
      <c r="C160" t="s">
        <v>189</v>
      </c>
      <c r="D160" s="6">
        <v>145.52000000000001</v>
      </c>
      <c r="E160" s="6">
        <v>153.46</v>
      </c>
      <c r="F160" s="6">
        <v>154.9</v>
      </c>
      <c r="G160" s="6">
        <v>147.26</v>
      </c>
    </row>
    <row r="161" spans="3:15" x14ac:dyDescent="0.35">
      <c r="C161" t="s">
        <v>190</v>
      </c>
      <c r="D161" s="5">
        <v>178000000000</v>
      </c>
      <c r="E161" s="5">
        <v>197000000000</v>
      </c>
      <c r="F161" s="5">
        <v>216000000000</v>
      </c>
      <c r="G161" s="5">
        <v>241000000000</v>
      </c>
    </row>
    <row r="162" spans="3:15" x14ac:dyDescent="0.35">
      <c r="C162" t="s">
        <v>191</v>
      </c>
      <c r="D162" s="5">
        <v>61000000000</v>
      </c>
      <c r="E162" s="5">
        <v>71000000000</v>
      </c>
      <c r="F162" s="5">
        <v>76000000000</v>
      </c>
      <c r="G162" s="5">
        <v>96000000000</v>
      </c>
    </row>
    <row r="163" spans="3:15" x14ac:dyDescent="0.35">
      <c r="C163" t="s">
        <v>192</v>
      </c>
      <c r="D163" s="5">
        <v>457000000000</v>
      </c>
      <c r="E163" s="5">
        <v>482000000000</v>
      </c>
      <c r="F163" s="5">
        <v>486000000000</v>
      </c>
      <c r="G163" s="5">
        <v>462000000000</v>
      </c>
    </row>
    <row r="164" spans="3:15" x14ac:dyDescent="0.35">
      <c r="C164" t="s">
        <v>23</v>
      </c>
      <c r="D164" s="5">
        <v>239000000000</v>
      </c>
      <c r="E164" s="5">
        <v>269000000000</v>
      </c>
      <c r="F164" s="5">
        <v>291000000000</v>
      </c>
      <c r="G164" s="5">
        <v>338000000000</v>
      </c>
    </row>
    <row r="165" spans="3:15" x14ac:dyDescent="0.35">
      <c r="C165" t="s">
        <v>20</v>
      </c>
      <c r="D165" s="5">
        <v>233000000000</v>
      </c>
      <c r="E165" s="5">
        <v>255000000000</v>
      </c>
      <c r="F165" s="5">
        <v>288000000000</v>
      </c>
      <c r="G165" s="5">
        <v>333000000000</v>
      </c>
    </row>
    <row r="166" spans="3:15" x14ac:dyDescent="0.35">
      <c r="C166" t="s">
        <v>193</v>
      </c>
      <c r="D166" s="5">
        <v>149000000000</v>
      </c>
      <c r="E166" s="5">
        <v>143000000000</v>
      </c>
      <c r="F166" s="5">
        <v>131000000000</v>
      </c>
      <c r="G166" s="5">
        <v>91000000000</v>
      </c>
    </row>
    <row r="167" spans="3:15" x14ac:dyDescent="0.35">
      <c r="C167" t="s">
        <v>194</v>
      </c>
      <c r="D167" s="5">
        <v>-1000000000</v>
      </c>
      <c r="E167" s="5">
        <v>39000000000</v>
      </c>
      <c r="F167" s="5">
        <v>19000000000</v>
      </c>
      <c r="G167" s="5">
        <v>-7000000000</v>
      </c>
    </row>
    <row r="168" spans="3:15" x14ac:dyDescent="0.35">
      <c r="C168" t="s">
        <v>195</v>
      </c>
      <c r="D168" s="5">
        <v>0</v>
      </c>
      <c r="E168" s="5">
        <v>7000000000</v>
      </c>
      <c r="F168" s="5">
        <v>-12000000000</v>
      </c>
      <c r="G168" s="5">
        <v>-2000000000</v>
      </c>
    </row>
    <row r="169" spans="3:15" x14ac:dyDescent="0.35">
      <c r="C169" t="s">
        <v>12</v>
      </c>
      <c r="D169" s="5">
        <v>-1000000000</v>
      </c>
      <c r="E169" s="5">
        <v>46000000000</v>
      </c>
      <c r="F169" s="5">
        <v>7000000000</v>
      </c>
      <c r="G169" s="5">
        <v>-8000000000</v>
      </c>
    </row>
    <row r="170" spans="3:15" x14ac:dyDescent="0.35">
      <c r="C170" t="s">
        <v>15</v>
      </c>
      <c r="D170" s="6">
        <v>-0.45</v>
      </c>
      <c r="E170" s="6">
        <v>14.79</v>
      </c>
      <c r="F170" s="6">
        <v>2.25</v>
      </c>
      <c r="G170" s="6">
        <v>-2.65</v>
      </c>
    </row>
    <row r="171" spans="3:15" x14ac:dyDescent="0.35">
      <c r="C171" t="s">
        <v>47</v>
      </c>
      <c r="I171" s="5">
        <v>12</v>
      </c>
      <c r="J171" s="6">
        <v>21.53</v>
      </c>
      <c r="K171" s="6">
        <v>13.53</v>
      </c>
      <c r="L171" s="6">
        <v>7.31</v>
      </c>
      <c r="M171" s="6">
        <v>-3.02</v>
      </c>
      <c r="N171" s="6">
        <v>-0.8</v>
      </c>
      <c r="O171" s="6">
        <v>6.97</v>
      </c>
    </row>
    <row r="172" spans="3:15" x14ac:dyDescent="0.35">
      <c r="C172" t="s">
        <v>61</v>
      </c>
      <c r="I172" s="6">
        <v>29.67</v>
      </c>
      <c r="J172" s="6">
        <v>20.34</v>
      </c>
      <c r="K172" s="6">
        <v>15.96</v>
      </c>
      <c r="L172" s="6">
        <v>8.07</v>
      </c>
      <c r="M172" s="6">
        <v>-29.14</v>
      </c>
      <c r="N172" s="5">
        <v>0</v>
      </c>
      <c r="O172" s="5">
        <v>0</v>
      </c>
    </row>
    <row r="173" spans="3:15" x14ac:dyDescent="0.35">
      <c r="C173" t="s">
        <v>64</v>
      </c>
      <c r="I173" s="6">
        <v>1.95</v>
      </c>
      <c r="J173" s="6">
        <v>2.0499999999999998</v>
      </c>
      <c r="K173" s="6">
        <v>1.19</v>
      </c>
      <c r="L173" s="6">
        <v>0.44</v>
      </c>
      <c r="M173" s="6">
        <v>0.87</v>
      </c>
      <c r="N173" s="5">
        <v>0</v>
      </c>
      <c r="O173" s="5">
        <v>0</v>
      </c>
    </row>
    <row r="174" spans="3:15" x14ac:dyDescent="0.35">
      <c r="C174" t="s">
        <v>196</v>
      </c>
      <c r="I174" s="5">
        <v>184320000000</v>
      </c>
      <c r="J174" s="5">
        <v>213440000000</v>
      </c>
      <c r="K174" s="5">
        <v>155780000000</v>
      </c>
      <c r="L174" s="5">
        <v>106800000000</v>
      </c>
      <c r="M174" s="5">
        <v>79440000000</v>
      </c>
      <c r="N174" s="5">
        <v>102410000000</v>
      </c>
      <c r="O174" s="5">
        <v>119260000000</v>
      </c>
    </row>
    <row r="175" spans="3:15" x14ac:dyDescent="0.35">
      <c r="C175" t="s">
        <v>197</v>
      </c>
      <c r="I175" s="6">
        <v>5.0700000000000002E-2</v>
      </c>
      <c r="J175" s="6">
        <v>9.2600000000000002E-2</v>
      </c>
      <c r="K175" s="6">
        <v>5.8499999999999996E-2</v>
      </c>
      <c r="L175" s="6">
        <v>3.9399999999999998E-2</v>
      </c>
      <c r="M175" s="6">
        <v>-1.83E-2</v>
      </c>
      <c r="N175" s="6">
        <v>-3.7000000000000002E-3</v>
      </c>
      <c r="O175" s="6">
        <v>0.03</v>
      </c>
    </row>
    <row r="176" spans="3:15" x14ac:dyDescent="0.35">
      <c r="C176" t="s">
        <v>198</v>
      </c>
      <c r="I176" s="6">
        <v>7.8200000000000006E-2</v>
      </c>
      <c r="J176" s="6">
        <v>0.15210000000000001</v>
      </c>
      <c r="K176" s="6">
        <v>0.109</v>
      </c>
      <c r="L176" s="6">
        <v>6.3899999999999998E-2</v>
      </c>
      <c r="M176" s="6">
        <v>-2.81E-2</v>
      </c>
      <c r="N176" s="6">
        <v>-7.1999999999999998E-3</v>
      </c>
      <c r="O176" s="6">
        <v>6.2600000000000003E-2</v>
      </c>
    </row>
    <row r="177" spans="3:15" x14ac:dyDescent="0.35">
      <c r="C177" t="s">
        <v>199</v>
      </c>
      <c r="I177" s="6">
        <v>0.14330000000000001</v>
      </c>
      <c r="J177" s="6">
        <v>0.21280000000000002</v>
      </c>
      <c r="K177" s="6">
        <v>0.1401</v>
      </c>
      <c r="L177" s="6">
        <v>6.4500000000000002E-2</v>
      </c>
      <c r="M177" s="6">
        <v>-1.3899999999999999E-2</v>
      </c>
      <c r="N177" s="6">
        <v>3.56E-2</v>
      </c>
      <c r="O177" s="6">
        <v>0.17660000000000001</v>
      </c>
    </row>
    <row r="178" spans="3:15" x14ac:dyDescent="0.35">
      <c r="C178" t="s">
        <v>200</v>
      </c>
      <c r="I178" s="6">
        <v>4.46</v>
      </c>
      <c r="J178" s="6">
        <v>4.29</v>
      </c>
      <c r="K178" s="6">
        <v>2.62</v>
      </c>
      <c r="L178" s="6">
        <v>1.97</v>
      </c>
      <c r="M178" s="6">
        <v>-0.35</v>
      </c>
      <c r="N178" s="6">
        <v>0.61</v>
      </c>
      <c r="O178" s="6">
        <v>1.63</v>
      </c>
    </row>
    <row r="179" spans="3:15" x14ac:dyDescent="0.35">
      <c r="C179" t="s">
        <v>58</v>
      </c>
      <c r="I179" s="6">
        <v>2.3199999999999998</v>
      </c>
      <c r="J179" s="6">
        <v>3.09</v>
      </c>
      <c r="K179" s="6">
        <v>1.74</v>
      </c>
      <c r="L179" s="6">
        <v>0.52</v>
      </c>
      <c r="M179" s="6">
        <v>0.82</v>
      </c>
      <c r="N179" s="5">
        <v>0</v>
      </c>
      <c r="O179" s="5">
        <v>0</v>
      </c>
    </row>
    <row r="180" spans="3:15" x14ac:dyDescent="0.35">
      <c r="C180" t="s">
        <v>55</v>
      </c>
      <c r="I180" s="6">
        <v>153.46</v>
      </c>
      <c r="J180" s="6">
        <v>141.61000000000001</v>
      </c>
      <c r="K180" s="6">
        <v>124.21</v>
      </c>
      <c r="L180" s="6">
        <v>114.39</v>
      </c>
      <c r="M180" s="6">
        <v>107.37</v>
      </c>
      <c r="N180" s="6">
        <v>110.16</v>
      </c>
      <c r="O180" s="6">
        <v>111.4</v>
      </c>
    </row>
    <row r="181" spans="3:15" x14ac:dyDescent="0.35">
      <c r="C181" t="s">
        <v>201</v>
      </c>
      <c r="I181" s="6">
        <v>2.3199999999999998</v>
      </c>
      <c r="J181" s="6">
        <v>3.09</v>
      </c>
      <c r="K181" s="6">
        <v>1.74</v>
      </c>
      <c r="L181" s="6">
        <v>0.52</v>
      </c>
      <c r="M181" s="6">
        <v>0.82</v>
      </c>
      <c r="N181" s="5">
        <v>0</v>
      </c>
      <c r="O181" s="5">
        <v>0</v>
      </c>
    </row>
    <row r="182" spans="3:15" x14ac:dyDescent="0.35">
      <c r="C182" t="s">
        <v>202</v>
      </c>
      <c r="I182" s="6">
        <v>153.46</v>
      </c>
      <c r="J182" s="6">
        <v>141.61000000000001</v>
      </c>
      <c r="K182" s="6">
        <v>124.21</v>
      </c>
      <c r="L182" s="6">
        <v>114.39</v>
      </c>
      <c r="M182" s="6">
        <v>107.37</v>
      </c>
      <c r="N182" s="6">
        <v>110.16</v>
      </c>
      <c r="O182" s="6">
        <v>111.4</v>
      </c>
    </row>
    <row r="183" spans="3:15" x14ac:dyDescent="0.35">
      <c r="C183" t="s">
        <v>203</v>
      </c>
      <c r="I183" s="5">
        <v>197000000000</v>
      </c>
      <c r="J183" s="5">
        <v>254000000000</v>
      </c>
      <c r="K183" s="5">
        <v>283000000000</v>
      </c>
      <c r="L183" s="5">
        <v>149000000000</v>
      </c>
      <c r="M183" s="5">
        <v>152000000000</v>
      </c>
      <c r="N183" s="5">
        <v>184000000000</v>
      </c>
      <c r="O183" s="5">
        <v>247000000000</v>
      </c>
    </row>
    <row r="184" spans="3:15" x14ac:dyDescent="0.35">
      <c r="C184" t="s">
        <v>204</v>
      </c>
      <c r="I184" s="5">
        <v>71000000000</v>
      </c>
      <c r="J184" s="5">
        <v>106000000000</v>
      </c>
      <c r="K184" s="5">
        <v>111000000000</v>
      </c>
      <c r="L184" s="5">
        <v>49000000000</v>
      </c>
      <c r="M184" s="5">
        <v>51000000000</v>
      </c>
      <c r="N184" s="5">
        <v>66000000000</v>
      </c>
      <c r="O184" s="5">
        <v>93000000000</v>
      </c>
    </row>
    <row r="185" spans="3:15" x14ac:dyDescent="0.35">
      <c r="C185" t="s">
        <v>25</v>
      </c>
      <c r="I185" s="5">
        <v>269000000000</v>
      </c>
      <c r="J185" s="5">
        <v>359000000000</v>
      </c>
      <c r="K185" s="5">
        <v>394000000000</v>
      </c>
      <c r="L185" s="5">
        <v>199000000000</v>
      </c>
      <c r="M185" s="5">
        <v>204000000000</v>
      </c>
      <c r="N185" s="5">
        <v>250000000000</v>
      </c>
      <c r="O185" s="5">
        <v>340000000000</v>
      </c>
    </row>
    <row r="186" spans="3:15" x14ac:dyDescent="0.35">
      <c r="C186" t="s">
        <v>22</v>
      </c>
      <c r="I186" s="5">
        <v>255000000000</v>
      </c>
      <c r="J186" s="5">
        <v>335000000000</v>
      </c>
      <c r="K186" s="5">
        <v>383000000000</v>
      </c>
      <c r="L186" s="5">
        <v>158000000000</v>
      </c>
      <c r="M186" s="5">
        <v>203000000000</v>
      </c>
      <c r="N186" s="5">
        <v>249000000000</v>
      </c>
      <c r="O186" s="5">
        <v>328000000000</v>
      </c>
    </row>
    <row r="187" spans="3:15" x14ac:dyDescent="0.35">
      <c r="C187" t="s">
        <v>205</v>
      </c>
      <c r="I187" s="5">
        <v>143000000000</v>
      </c>
      <c r="J187" s="5">
        <v>64000000000</v>
      </c>
      <c r="K187" s="5">
        <v>25000000000</v>
      </c>
      <c r="L187" s="5">
        <v>59000000000</v>
      </c>
      <c r="M187" s="5">
        <v>-5000000000</v>
      </c>
      <c r="N187" s="5">
        <v>-30000000000</v>
      </c>
      <c r="O187" s="5">
        <v>-71000000000</v>
      </c>
    </row>
    <row r="188" spans="3:15" x14ac:dyDescent="0.35">
      <c r="C188" t="s">
        <v>206</v>
      </c>
      <c r="I188" s="5">
        <v>103000000000</v>
      </c>
      <c r="J188" s="5">
        <v>196000000000</v>
      </c>
      <c r="K188" s="5">
        <v>70000000000</v>
      </c>
      <c r="L188" s="5">
        <v>77000000000</v>
      </c>
      <c r="M188" s="5">
        <v>69000000000</v>
      </c>
      <c r="N188" s="5">
        <v>45000000000</v>
      </c>
      <c r="O188" s="5">
        <v>57000000000</v>
      </c>
    </row>
    <row r="189" spans="3:15" x14ac:dyDescent="0.35">
      <c r="C189" t="s">
        <v>207</v>
      </c>
      <c r="I189" s="5">
        <v>-8000000000</v>
      </c>
      <c r="J189" s="5">
        <v>-9000000000</v>
      </c>
      <c r="K189" s="5">
        <v>-3000000000</v>
      </c>
      <c r="L189" s="5">
        <v>-10000000000</v>
      </c>
      <c r="M189" s="5">
        <v>-18000000000</v>
      </c>
      <c r="N189" s="5">
        <v>-11000000000</v>
      </c>
      <c r="O189" s="5">
        <v>-24000000000</v>
      </c>
    </row>
    <row r="190" spans="3:15" x14ac:dyDescent="0.35">
      <c r="C190" t="s">
        <v>14</v>
      </c>
      <c r="I190" s="5">
        <v>94000000000</v>
      </c>
      <c r="J190" s="5">
        <v>188000000000</v>
      </c>
      <c r="K190" s="5">
        <v>67000000000</v>
      </c>
      <c r="L190" s="5">
        <v>66000000000</v>
      </c>
      <c r="M190" s="5">
        <v>51000000000</v>
      </c>
      <c r="N190" s="5">
        <v>33000000000</v>
      </c>
      <c r="O190" s="5">
        <v>33000000000</v>
      </c>
    </row>
    <row r="191" spans="3:15" x14ac:dyDescent="0.35">
      <c r="C191" t="s">
        <v>16</v>
      </c>
      <c r="I191" s="6">
        <v>30.1</v>
      </c>
      <c r="J191" s="6">
        <v>59.8</v>
      </c>
      <c r="K191" s="6">
        <v>21.33</v>
      </c>
      <c r="L191" s="6">
        <v>21.04</v>
      </c>
      <c r="M191" s="6">
        <v>16.28</v>
      </c>
      <c r="N191" s="6">
        <v>13.23</v>
      </c>
      <c r="O191" s="6">
        <v>13.09</v>
      </c>
    </row>
    <row r="193" spans="2:15" x14ac:dyDescent="0.35">
      <c r="B193" t="s">
        <v>208</v>
      </c>
      <c r="C193" t="s">
        <v>209</v>
      </c>
      <c r="D193" s="5">
        <v>-25000000000</v>
      </c>
      <c r="E193" s="5">
        <v>-4000000000</v>
      </c>
      <c r="F193" s="5">
        <v>24000000000</v>
      </c>
      <c r="G193" s="5">
        <v>12000000000</v>
      </c>
      <c r="H193" s="5">
        <v>-100000000000</v>
      </c>
      <c r="I193" s="5">
        <v>38000000000</v>
      </c>
      <c r="J193" s="5">
        <v>68000000000</v>
      </c>
      <c r="K193" s="5">
        <v>42000000000</v>
      </c>
      <c r="L193" s="5">
        <v>23000000000</v>
      </c>
      <c r="M193" s="5">
        <v>-9000000000</v>
      </c>
      <c r="N193" s="5">
        <v>-2000000000</v>
      </c>
      <c r="O193" s="5">
        <v>17000000000</v>
      </c>
    </row>
    <row r="194" spans="2:15" x14ac:dyDescent="0.35">
      <c r="C194" t="s">
        <v>210</v>
      </c>
      <c r="H194" s="5">
        <v>7000000000</v>
      </c>
      <c r="I194" s="5">
        <v>38000000000</v>
      </c>
      <c r="J194" s="5">
        <v>68000000000</v>
      </c>
      <c r="K194" s="5">
        <v>42000000000</v>
      </c>
      <c r="L194" s="5">
        <v>23000000000</v>
      </c>
      <c r="M194" s="5">
        <v>-9000000000</v>
      </c>
      <c r="N194" s="5">
        <v>-2000000000</v>
      </c>
    </row>
    <row r="195" spans="2:15" x14ac:dyDescent="0.35">
      <c r="C195" t="s">
        <v>344</v>
      </c>
      <c r="K195" s="6">
        <v>3.98</v>
      </c>
      <c r="L195" s="6">
        <v>3.65</v>
      </c>
    </row>
    <row r="196" spans="2:15" x14ac:dyDescent="0.35">
      <c r="C196" t="s">
        <v>66</v>
      </c>
      <c r="I196" s="6">
        <v>0.18479999999999999</v>
      </c>
      <c r="K196" s="6">
        <v>0.29410000000000003</v>
      </c>
      <c r="L196" s="6">
        <v>0.49950000000000006</v>
      </c>
    </row>
    <row r="197" spans="2:15" x14ac:dyDescent="0.35">
      <c r="C197" t="s">
        <v>345</v>
      </c>
      <c r="I197" s="6">
        <v>7.0999999999999995E-3</v>
      </c>
      <c r="K197" s="6">
        <v>7.0999999999999995E-3</v>
      </c>
      <c r="L197" s="6">
        <v>2.0099999999999996E-2</v>
      </c>
    </row>
    <row r="198" spans="2:15" x14ac:dyDescent="0.35">
      <c r="C198" t="s">
        <v>46</v>
      </c>
      <c r="D198" s="6">
        <v>-7.94</v>
      </c>
      <c r="E198" s="6">
        <v>-1.29</v>
      </c>
      <c r="F198" s="6">
        <v>7.64</v>
      </c>
      <c r="G198" s="6">
        <v>3.91</v>
      </c>
      <c r="H198" s="6">
        <v>-31.75</v>
      </c>
      <c r="I198" s="5">
        <v>12</v>
      </c>
      <c r="J198" s="6">
        <v>21.53</v>
      </c>
      <c r="K198" s="6">
        <v>13.53</v>
      </c>
      <c r="L198" s="6">
        <v>7.31</v>
      </c>
      <c r="M198" s="6">
        <v>-3.02</v>
      </c>
      <c r="N198" s="6">
        <v>-0.63</v>
      </c>
      <c r="O198" s="6">
        <v>5.55</v>
      </c>
    </row>
    <row r="199" spans="2:15" x14ac:dyDescent="0.35">
      <c r="C199" t="s">
        <v>211</v>
      </c>
      <c r="H199" s="6">
        <v>2.3199999999999998</v>
      </c>
      <c r="I199" s="5">
        <v>12</v>
      </c>
      <c r="J199" s="6">
        <v>21.53</v>
      </c>
      <c r="K199" s="6">
        <v>13.53</v>
      </c>
      <c r="L199" s="6">
        <v>7.31</v>
      </c>
      <c r="M199" s="6">
        <v>-3.02</v>
      </c>
      <c r="N199" s="6">
        <v>-0.63</v>
      </c>
    </row>
    <row r="200" spans="2:15" x14ac:dyDescent="0.35">
      <c r="C200" t="s">
        <v>68</v>
      </c>
      <c r="K200" s="6">
        <v>3.98</v>
      </c>
      <c r="L200" s="6">
        <v>3.65</v>
      </c>
    </row>
    <row r="201" spans="2:15" x14ac:dyDescent="0.35">
      <c r="C201" t="s">
        <v>346</v>
      </c>
      <c r="I201" s="6">
        <v>0.18479999999999999</v>
      </c>
      <c r="K201" s="6">
        <v>0.29410000000000003</v>
      </c>
      <c r="L201" s="6">
        <v>0.49950000000000006</v>
      </c>
    </row>
    <row r="202" spans="2:15" x14ac:dyDescent="0.35">
      <c r="C202" t="s">
        <v>347</v>
      </c>
      <c r="I202" s="6">
        <v>7.0999999999999995E-3</v>
      </c>
      <c r="K202" s="6">
        <v>7.0999999999999995E-3</v>
      </c>
      <c r="L202" s="6">
        <v>2.0099999999999996E-2</v>
      </c>
    </row>
    <row r="203" spans="2:15" x14ac:dyDescent="0.35">
      <c r="C203" t="s">
        <v>212</v>
      </c>
      <c r="D203" s="5">
        <v>57000000000</v>
      </c>
      <c r="E203" s="5">
        <v>135000000000</v>
      </c>
      <c r="F203" s="5">
        <v>150000000000</v>
      </c>
      <c r="G203" s="5">
        <v>153000000000</v>
      </c>
      <c r="H203" s="5">
        <v>229000000000</v>
      </c>
      <c r="I203" s="5">
        <v>573000000000</v>
      </c>
      <c r="J203" s="5">
        <v>670000000000</v>
      </c>
      <c r="K203" s="5">
        <v>572000000000</v>
      </c>
      <c r="L203" s="5">
        <v>425000000000</v>
      </c>
      <c r="M203" s="5">
        <v>318000000000</v>
      </c>
      <c r="N203" s="5">
        <v>296000000000</v>
      </c>
      <c r="O203" s="5">
        <v>333000000000</v>
      </c>
    </row>
    <row r="204" spans="2:15" x14ac:dyDescent="0.35">
      <c r="C204" t="s">
        <v>213</v>
      </c>
      <c r="H204" s="5">
        <v>495000000000</v>
      </c>
      <c r="I204" s="5">
        <v>573000000000</v>
      </c>
      <c r="J204" s="5">
        <v>670000000000</v>
      </c>
      <c r="K204" s="5">
        <v>572000000000</v>
      </c>
      <c r="L204" s="5">
        <v>425000000000</v>
      </c>
      <c r="M204" s="5">
        <v>318000000000</v>
      </c>
      <c r="N204" s="5">
        <v>296000000000</v>
      </c>
    </row>
    <row r="205" spans="2:15" x14ac:dyDescent="0.35">
      <c r="C205" t="s">
        <v>348</v>
      </c>
      <c r="K205" s="6">
        <v>3.98</v>
      </c>
      <c r="L205" s="6">
        <v>3.65</v>
      </c>
    </row>
    <row r="206" spans="2:15" x14ac:dyDescent="0.35">
      <c r="C206" t="s">
        <v>349</v>
      </c>
      <c r="I206" s="6">
        <v>0.18479999999999999</v>
      </c>
      <c r="K206" s="6">
        <v>0.29410000000000003</v>
      </c>
      <c r="L206" s="6">
        <v>0.49950000000000006</v>
      </c>
    </row>
    <row r="207" spans="2:15" x14ac:dyDescent="0.35">
      <c r="C207" t="s">
        <v>350</v>
      </c>
      <c r="I207" s="6">
        <v>7.0999999999999995E-3</v>
      </c>
      <c r="K207" s="6">
        <v>7.0999999999999995E-3</v>
      </c>
      <c r="L207" s="6">
        <v>2.0099999999999996E-2</v>
      </c>
    </row>
    <row r="208" spans="2:15" x14ac:dyDescent="0.35">
      <c r="C208" t="s">
        <v>214</v>
      </c>
      <c r="I208" s="6">
        <v>-3.21</v>
      </c>
    </row>
    <row r="209" spans="3:9" x14ac:dyDescent="0.35">
      <c r="C209" t="s">
        <v>215</v>
      </c>
      <c r="I209" s="6">
        <v>43.92</v>
      </c>
    </row>
    <row r="210" spans="3:9" x14ac:dyDescent="0.35">
      <c r="C210" t="s">
        <v>216</v>
      </c>
      <c r="I210" s="6">
        <v>7.42</v>
      </c>
    </row>
    <row r="211" spans="3:9" x14ac:dyDescent="0.35">
      <c r="C211" t="s">
        <v>217</v>
      </c>
      <c r="I211" s="6">
        <v>2.2799999999999997E-2</v>
      </c>
    </row>
    <row r="212" spans="3:9" x14ac:dyDescent="0.35">
      <c r="C212" t="s">
        <v>218</v>
      </c>
      <c r="I212" s="6">
        <v>0.65</v>
      </c>
    </row>
    <row r="213" spans="3:9" x14ac:dyDescent="0.35">
      <c r="C213" t="s">
        <v>219</v>
      </c>
      <c r="I213" s="6">
        <v>0.7</v>
      </c>
    </row>
    <row r="214" spans="3:9" x14ac:dyDescent="0.35">
      <c r="C214" t="s">
        <v>220</v>
      </c>
      <c r="I214" s="6">
        <v>6.27</v>
      </c>
    </row>
    <row r="215" spans="3:9" x14ac:dyDescent="0.35">
      <c r="C215" t="s">
        <v>221</v>
      </c>
      <c r="I215" s="6">
        <v>7.32</v>
      </c>
    </row>
    <row r="216" spans="3:9" x14ac:dyDescent="0.35">
      <c r="C216" t="s">
        <v>222</v>
      </c>
      <c r="I216" s="6">
        <v>15.61</v>
      </c>
    </row>
    <row r="217" spans="3:9" x14ac:dyDescent="0.35">
      <c r="C217" t="s">
        <v>223</v>
      </c>
      <c r="I217" s="6">
        <v>3.84</v>
      </c>
    </row>
    <row r="218" spans="3:9" x14ac:dyDescent="0.35">
      <c r="C218" t="s">
        <v>325</v>
      </c>
      <c r="I218" s="6">
        <v>-0.99</v>
      </c>
    </row>
    <row r="219" spans="3:9" x14ac:dyDescent="0.35">
      <c r="C219" t="s">
        <v>326</v>
      </c>
      <c r="I219" s="6">
        <v>2.44</v>
      </c>
    </row>
    <row r="220" spans="3:9" x14ac:dyDescent="0.35">
      <c r="C220" t="s">
        <v>224</v>
      </c>
      <c r="I220" s="6">
        <v>2.3199999999999998</v>
      </c>
    </row>
    <row r="221" spans="3:9" x14ac:dyDescent="0.35">
      <c r="C221" t="s">
        <v>225</v>
      </c>
      <c r="I221" s="6">
        <v>-31.75</v>
      </c>
    </row>
    <row r="222" spans="3:9" x14ac:dyDescent="0.35">
      <c r="C222" t="s">
        <v>226</v>
      </c>
      <c r="I222" s="6">
        <v>157.6</v>
      </c>
    </row>
    <row r="223" spans="3:9" x14ac:dyDescent="0.35">
      <c r="C223" t="s">
        <v>227</v>
      </c>
      <c r="D223" s="6">
        <v>2.16</v>
      </c>
    </row>
    <row r="224" spans="3:9" x14ac:dyDescent="0.35">
      <c r="C224" t="s">
        <v>228</v>
      </c>
      <c r="I224" s="6">
        <v>145.52000000000001</v>
      </c>
    </row>
    <row r="225" spans="3:9" x14ac:dyDescent="0.35">
      <c r="C225" t="s">
        <v>229</v>
      </c>
      <c r="I225" s="6">
        <v>13.94</v>
      </c>
    </row>
    <row r="226" spans="3:9" x14ac:dyDescent="0.35">
      <c r="C226" t="s">
        <v>230</v>
      </c>
      <c r="D226" s="6">
        <v>1.7</v>
      </c>
    </row>
    <row r="227" spans="3:9" x14ac:dyDescent="0.35">
      <c r="C227" t="s">
        <v>231</v>
      </c>
      <c r="D227" s="6">
        <v>1.67</v>
      </c>
    </row>
    <row r="228" spans="3:9" x14ac:dyDescent="0.35">
      <c r="C228" t="s">
        <v>232</v>
      </c>
      <c r="D228" s="6">
        <v>0.52</v>
      </c>
    </row>
    <row r="229" spans="3:9" x14ac:dyDescent="0.35">
      <c r="C229" t="s">
        <v>233</v>
      </c>
      <c r="D229" s="6">
        <v>0.13</v>
      </c>
    </row>
    <row r="230" spans="3:9" x14ac:dyDescent="0.35">
      <c r="C230" t="s">
        <v>234</v>
      </c>
      <c r="D230" s="6">
        <v>0.6</v>
      </c>
    </row>
    <row r="231" spans="3:9" x14ac:dyDescent="0.35">
      <c r="C231" t="s">
        <v>235</v>
      </c>
      <c r="D231" s="6">
        <v>0.33</v>
      </c>
    </row>
    <row r="232" spans="3:9" x14ac:dyDescent="0.35">
      <c r="C232" t="s">
        <v>236</v>
      </c>
      <c r="D232" s="6">
        <v>1.6</v>
      </c>
    </row>
    <row r="233" spans="3:9" x14ac:dyDescent="0.35">
      <c r="C233" t="s">
        <v>237</v>
      </c>
      <c r="I233" s="6">
        <v>2.2799999999999998</v>
      </c>
    </row>
    <row r="234" spans="3:9" x14ac:dyDescent="0.35">
      <c r="C234" t="s">
        <v>12</v>
      </c>
      <c r="D234" s="5">
        <v>-1000000000</v>
      </c>
    </row>
    <row r="235" spans="3:9" x14ac:dyDescent="0.35">
      <c r="C235" t="s">
        <v>238</v>
      </c>
      <c r="I235" s="6">
        <v>5.08</v>
      </c>
    </row>
    <row r="236" spans="3:9" x14ac:dyDescent="0.35">
      <c r="C236" t="s">
        <v>239</v>
      </c>
      <c r="I236" s="6">
        <v>9.8999999999999991E-3</v>
      </c>
    </row>
    <row r="237" spans="3:9" x14ac:dyDescent="0.35">
      <c r="C237" t="s">
        <v>240</v>
      </c>
      <c r="I237" s="6">
        <v>1.6E-2</v>
      </c>
    </row>
    <row r="238" spans="3:9" x14ac:dyDescent="0.35">
      <c r="C238" t="s">
        <v>241</v>
      </c>
      <c r="I238" s="6">
        <v>6.7299999999999999E-2</v>
      </c>
    </row>
    <row r="239" spans="3:9" x14ac:dyDescent="0.35">
      <c r="C239" t="s">
        <v>242</v>
      </c>
      <c r="I239" s="6">
        <v>1.7000000000000001E-2</v>
      </c>
    </row>
    <row r="240" spans="3:9" x14ac:dyDescent="0.35">
      <c r="C240" t="s">
        <v>243</v>
      </c>
      <c r="D240" s="6">
        <v>499.24</v>
      </c>
    </row>
    <row r="241" spans="3:9" x14ac:dyDescent="0.35">
      <c r="C241" t="s">
        <v>244</v>
      </c>
      <c r="D241" s="6">
        <v>8.8000000000000007</v>
      </c>
    </row>
    <row r="242" spans="3:9" x14ac:dyDescent="0.35">
      <c r="C242" t="s">
        <v>245</v>
      </c>
      <c r="D242" s="6">
        <v>52.2</v>
      </c>
    </row>
    <row r="243" spans="3:9" x14ac:dyDescent="0.35">
      <c r="C243" t="s">
        <v>246</v>
      </c>
      <c r="D243" s="6">
        <v>455.84</v>
      </c>
    </row>
    <row r="244" spans="3:9" x14ac:dyDescent="0.35">
      <c r="C244" t="s">
        <v>247</v>
      </c>
      <c r="D244" s="6">
        <v>0.18</v>
      </c>
    </row>
    <row r="245" spans="3:9" x14ac:dyDescent="0.35">
      <c r="C245" t="s">
        <v>248</v>
      </c>
      <c r="I245" s="6">
        <v>0.67</v>
      </c>
    </row>
    <row r="246" spans="3:9" x14ac:dyDescent="0.35">
      <c r="C246" t="s">
        <v>249</v>
      </c>
      <c r="I246" s="6">
        <v>58.79</v>
      </c>
    </row>
    <row r="247" spans="3:9" x14ac:dyDescent="0.35">
      <c r="C247" t="s">
        <v>42</v>
      </c>
      <c r="I247" s="5">
        <v>320000000000</v>
      </c>
    </row>
    <row r="248" spans="3:9" x14ac:dyDescent="0.35">
      <c r="C248" t="s">
        <v>250</v>
      </c>
      <c r="I248" s="5">
        <v>553000000000</v>
      </c>
    </row>
    <row r="249" spans="3:9" x14ac:dyDescent="0.35">
      <c r="C249" t="s">
        <v>251</v>
      </c>
      <c r="I249" s="5">
        <v>3140000000</v>
      </c>
    </row>
    <row r="250" spans="3:9" x14ac:dyDescent="0.35">
      <c r="C250" t="s">
        <v>252</v>
      </c>
      <c r="I250" s="6">
        <v>0.109</v>
      </c>
    </row>
    <row r="251" spans="3:9" x14ac:dyDescent="0.35">
      <c r="C251" t="s">
        <v>253</v>
      </c>
      <c r="D251" s="6">
        <v>-0.33250000000000002</v>
      </c>
    </row>
    <row r="252" spans="3:9" x14ac:dyDescent="0.35">
      <c r="C252" t="s">
        <v>254</v>
      </c>
      <c r="D252" s="6">
        <v>-0.41509999999999997</v>
      </c>
    </row>
    <row r="253" spans="3:9" x14ac:dyDescent="0.35">
      <c r="C253" t="s">
        <v>255</v>
      </c>
      <c r="D253" s="6">
        <v>-0.43560000000000004</v>
      </c>
    </row>
    <row r="254" spans="3:9" x14ac:dyDescent="0.35">
      <c r="C254" t="s">
        <v>256</v>
      </c>
      <c r="D254" s="6">
        <v>-0.57679999999999998</v>
      </c>
    </row>
    <row r="255" spans="3:9" x14ac:dyDescent="0.35">
      <c r="C255" t="s">
        <v>257</v>
      </c>
      <c r="D255" s="6">
        <v>-1.919</v>
      </c>
    </row>
    <row r="256" spans="3:9" x14ac:dyDescent="0.35">
      <c r="C256" t="s">
        <v>258</v>
      </c>
      <c r="D256" s="6">
        <v>-5.5564999999999998</v>
      </c>
    </row>
    <row r="257" spans="3:9" x14ac:dyDescent="0.35">
      <c r="C257" t="s">
        <v>351</v>
      </c>
      <c r="I257" s="6">
        <v>3.98</v>
      </c>
    </row>
    <row r="258" spans="3:9" x14ac:dyDescent="0.35">
      <c r="C258" t="s">
        <v>355</v>
      </c>
      <c r="I258" t="s">
        <v>1563</v>
      </c>
    </row>
    <row r="259" spans="3:9" x14ac:dyDescent="0.35">
      <c r="C259" t="s">
        <v>259</v>
      </c>
      <c r="I259" s="5">
        <v>6</v>
      </c>
    </row>
    <row r="260" spans="3:9" x14ac:dyDescent="0.35">
      <c r="C260" t="s">
        <v>260</v>
      </c>
      <c r="I260" s="6">
        <v>0.01</v>
      </c>
    </row>
    <row r="261" spans="3:9" x14ac:dyDescent="0.35">
      <c r="C261" t="s">
        <v>261</v>
      </c>
      <c r="I261" s="6">
        <v>0.28999999999999998</v>
      </c>
    </row>
    <row r="262" spans="3:9" x14ac:dyDescent="0.35">
      <c r="C262" t="s">
        <v>262</v>
      </c>
      <c r="I262" s="6">
        <v>0.23</v>
      </c>
    </row>
    <row r="263" spans="3:9" x14ac:dyDescent="0.35">
      <c r="C263" t="s">
        <v>263</v>
      </c>
      <c r="I263" s="6">
        <v>0.66</v>
      </c>
    </row>
    <row r="264" spans="3:9" x14ac:dyDescent="0.35">
      <c r="C264" t="s">
        <v>264</v>
      </c>
      <c r="I264" s="6">
        <v>0.7</v>
      </c>
    </row>
    <row r="265" spans="3:9" x14ac:dyDescent="0.35">
      <c r="C265" t="s">
        <v>265</v>
      </c>
      <c r="I265" s="6">
        <v>0.69</v>
      </c>
    </row>
    <row r="266" spans="3:9" x14ac:dyDescent="0.35">
      <c r="C266" t="s">
        <v>266</v>
      </c>
      <c r="I266" s="6">
        <v>0.04</v>
      </c>
    </row>
    <row r="267" spans="3:9" x14ac:dyDescent="0.35">
      <c r="C267" t="s">
        <v>267</v>
      </c>
      <c r="I267" s="5">
        <v>495000000000</v>
      </c>
    </row>
    <row r="268" spans="3:9" x14ac:dyDescent="0.35">
      <c r="C268" t="s">
        <v>268</v>
      </c>
      <c r="I268" s="5">
        <v>61000000000</v>
      </c>
    </row>
    <row r="269" spans="3:9" x14ac:dyDescent="0.35">
      <c r="C269" t="s">
        <v>269</v>
      </c>
      <c r="I269" s="5">
        <v>144000000000</v>
      </c>
    </row>
    <row r="270" spans="3:9" x14ac:dyDescent="0.35">
      <c r="C270" t="s">
        <v>270</v>
      </c>
      <c r="I270" s="5">
        <v>7000000000</v>
      </c>
    </row>
    <row r="271" spans="3:9" x14ac:dyDescent="0.35">
      <c r="C271" t="s">
        <v>271</v>
      </c>
      <c r="D271" s="5">
        <v>7000000000</v>
      </c>
    </row>
    <row r="272" spans="3:9" x14ac:dyDescent="0.35">
      <c r="C272" t="s">
        <v>272</v>
      </c>
      <c r="D272" s="5">
        <v>733000000000</v>
      </c>
    </row>
    <row r="273" spans="3:9" x14ac:dyDescent="0.35">
      <c r="C273" t="s">
        <v>273</v>
      </c>
      <c r="D273" s="5">
        <v>276000000000</v>
      </c>
    </row>
    <row r="274" spans="3:9" x14ac:dyDescent="0.35">
      <c r="C274" t="s">
        <v>193</v>
      </c>
      <c r="D274" s="5">
        <v>149000000000</v>
      </c>
    </row>
    <row r="275" spans="3:9" x14ac:dyDescent="0.35">
      <c r="C275" t="s">
        <v>192</v>
      </c>
      <c r="I275" s="5">
        <v>457000000000</v>
      </c>
    </row>
    <row r="276" spans="3:9" x14ac:dyDescent="0.35">
      <c r="C276" t="s">
        <v>191</v>
      </c>
      <c r="D276" s="5">
        <v>61000000000</v>
      </c>
    </row>
    <row r="277" spans="3:9" x14ac:dyDescent="0.35">
      <c r="C277" t="s">
        <v>190</v>
      </c>
      <c r="D277" s="5">
        <v>178000000000</v>
      </c>
    </row>
    <row r="278" spans="3:9" x14ac:dyDescent="0.35">
      <c r="C278" t="s">
        <v>23</v>
      </c>
      <c r="D278" s="5">
        <v>239000000000</v>
      </c>
    </row>
    <row r="279" spans="3:9" x14ac:dyDescent="0.35">
      <c r="C279" t="s">
        <v>20</v>
      </c>
      <c r="D279" s="5">
        <v>233000000000</v>
      </c>
    </row>
    <row r="280" spans="3:9" x14ac:dyDescent="0.35">
      <c r="C280" t="s">
        <v>274</v>
      </c>
      <c r="I280" s="5">
        <v>457000000000</v>
      </c>
    </row>
    <row r="281" spans="3:9" x14ac:dyDescent="0.35">
      <c r="C281" t="s">
        <v>275</v>
      </c>
      <c r="I281" s="5">
        <v>51000000000</v>
      </c>
    </row>
    <row r="282" spans="3:9" x14ac:dyDescent="0.35">
      <c r="C282" t="s">
        <v>276</v>
      </c>
      <c r="I282" s="5">
        <v>2000000000</v>
      </c>
    </row>
    <row r="283" spans="3:9" x14ac:dyDescent="0.35">
      <c r="C283" t="s">
        <v>277</v>
      </c>
      <c r="I283" s="5">
        <v>-58000000000</v>
      </c>
    </row>
    <row r="284" spans="3:9" x14ac:dyDescent="0.35">
      <c r="C284" t="s">
        <v>278</v>
      </c>
      <c r="I284" s="5">
        <v>-7000000000</v>
      </c>
    </row>
    <row r="285" spans="3:9" x14ac:dyDescent="0.35">
      <c r="C285" t="s">
        <v>279</v>
      </c>
      <c r="I285" s="5">
        <v>44000000000</v>
      </c>
    </row>
  </sheetData>
  <pageMargins left="0.7" right="0.7" top="0.75" bottom="0.75" header="0.3" footer="0.3"/>
  <ignoredErrors>
    <ignoredError sqref="A1:O286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N281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x14ac:dyDescent="0.35">
      <c r="C1" t="s">
        <v>1564</v>
      </c>
      <c r="D1" t="s">
        <v>1</v>
      </c>
      <c r="H1" t="s">
        <v>2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</row>
    <row r="2" spans="1:14" x14ac:dyDescent="0.35">
      <c r="C2" t="s">
        <v>1565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12">
        <f t="shared" ref="I2:N2" ca="1" si="0">IFERROR(_xlfn.STOCKHISTORY("XIDX:" &amp; $C$1, I1, , 0, 0, 1), "Libur")</f>
        <v>50</v>
      </c>
      <c r="J2" s="2" vm="362">
        <f t="shared" ca="1" si="0"/>
        <v>740</v>
      </c>
      <c r="K2" s="2" vm="363">
        <f t="shared" ca="1" si="0"/>
        <v>1175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x14ac:dyDescent="0.35">
      <c r="D3" s="1">
        <v>46111</v>
      </c>
      <c r="H3" s="1">
        <f>IFERROR(INDEX(D3:G3,COUNT(D3:G3)),"")</f>
        <v>46111</v>
      </c>
    </row>
    <row r="4" spans="1:14" x14ac:dyDescent="0.35">
      <c r="B4" t="s">
        <v>4</v>
      </c>
      <c r="C4" t="s">
        <v>5</v>
      </c>
      <c r="D4" s="2">
        <f>IFERROR(INDEX(D51:D500,MATCH($C$4,$C$51:$C$500,0)),"")</f>
        <v>11066315500</v>
      </c>
      <c r="H4" s="2">
        <f>IFERROR(SUM(D4:G4)*(4/MAX(1,COUNT(D4:G4))),"")</f>
        <v>44265262000</v>
      </c>
      <c r="I4" s="2">
        <f t="shared" ref="I4:N4" si="1">IFERROR(INDEX(I51:I500,MATCH($C$4,$C$51:$C$500,0)),"")</f>
        <v>401910300386</v>
      </c>
      <c r="J4" s="2">
        <f t="shared" si="1"/>
        <v>647964319677</v>
      </c>
      <c r="K4" s="2">
        <f t="shared" si="1"/>
        <v>459401131769</v>
      </c>
      <c r="L4" s="2">
        <f t="shared" si="1"/>
        <v>110697288392</v>
      </c>
      <c r="M4" s="2">
        <f t="shared" si="1"/>
        <v>14764060765</v>
      </c>
      <c r="N4" s="2">
        <f t="shared" si="1"/>
        <v>0</v>
      </c>
    </row>
    <row r="5" spans="1:14" x14ac:dyDescent="0.35">
      <c r="B5" t="s">
        <v>6</v>
      </c>
      <c r="C5" t="s">
        <v>7</v>
      </c>
      <c r="D5" s="2">
        <f>IFERROR(INDEX(D51:D500,MATCH($C$5,$C$51:$C$500,0)),"")</f>
        <v>-357805659</v>
      </c>
      <c r="H5" s="2">
        <f>IFERROR(SUM(D5:G5)*(4/MAX(1,COUNT(D5:G5))),"")</f>
        <v>-1431222636</v>
      </c>
      <c r="I5" s="2">
        <f t="shared" ref="I5:N5" si="2">IFERROR(INDEX(I51:I500,MATCH($C$5,$C$51:$C$500,0)),"")</f>
        <v>43825863677</v>
      </c>
      <c r="J5" s="2">
        <f t="shared" si="2"/>
        <v>122938758062</v>
      </c>
      <c r="K5" s="2">
        <f t="shared" si="2"/>
        <v>110086336407</v>
      </c>
      <c r="L5" s="2">
        <f t="shared" si="2"/>
        <v>20770661816</v>
      </c>
      <c r="M5" s="2">
        <f t="shared" si="2"/>
        <v>221235491</v>
      </c>
      <c r="N5" s="2">
        <f t="shared" si="2"/>
        <v>0</v>
      </c>
    </row>
    <row r="6" spans="1:14" x14ac:dyDescent="0.35">
      <c r="B6" t="s">
        <v>8</v>
      </c>
      <c r="C6" t="s">
        <v>9</v>
      </c>
      <c r="D6" s="2">
        <f>IFERROR(INDEX(D51:D500,MATCH($C$6,$C$51:$C$500,0)),"")</f>
        <v>816645517773</v>
      </c>
      <c r="H6" s="2">
        <f>IFERROR(INDEX(D6:G6,COUNT(D6:G6)),"")</f>
        <v>816645517773</v>
      </c>
      <c r="I6" s="2">
        <f t="shared" ref="I6:N6" si="3">IFERROR(INDEX(I51:I500,MATCH($C$6,$C$51:$C$500,0)),"")</f>
        <v>815627984652</v>
      </c>
      <c r="J6" s="2">
        <f t="shared" si="3"/>
        <v>771794613685</v>
      </c>
      <c r="K6" s="2">
        <f t="shared" si="3"/>
        <v>681847001891</v>
      </c>
      <c r="L6" s="2">
        <f t="shared" si="3"/>
        <v>379864713617</v>
      </c>
      <c r="M6" s="2">
        <f t="shared" si="3"/>
        <v>25221235491</v>
      </c>
      <c r="N6" s="2">
        <f t="shared" si="3"/>
        <v>0</v>
      </c>
    </row>
    <row r="7" spans="1:14" x14ac:dyDescent="0.35">
      <c r="B7" t="s">
        <v>10</v>
      </c>
      <c r="C7" t="s">
        <v>11</v>
      </c>
      <c r="D7" s="3">
        <f>IFERROR(INDEX(D51:D500,MATCH($C$7,$C$51:$C$500,0))/1000000000,"")</f>
        <v>45</v>
      </c>
      <c r="H7" s="3">
        <f>IFERROR(INDEX(D7:G7,COUNT(D7:G7)),"")</f>
        <v>45</v>
      </c>
      <c r="I7" s="3">
        <f t="shared" ref="I7:N7" si="4">IFERROR(INDEX(I51:I500,MATCH($C$7,$C$51:$C$500,0))/1000000000,"")</f>
        <v>45</v>
      </c>
      <c r="J7" s="3">
        <f t="shared" si="4"/>
        <v>45</v>
      </c>
      <c r="K7" s="3">
        <f t="shared" si="4"/>
        <v>9</v>
      </c>
      <c r="L7" s="3">
        <f t="shared" si="4"/>
        <v>7</v>
      </c>
      <c r="M7" s="3">
        <f t="shared" si="4"/>
        <v>0</v>
      </c>
      <c r="N7" s="3">
        <f t="shared" si="4"/>
        <v>0</v>
      </c>
    </row>
    <row r="8" spans="1:14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N8" si="5">IFERROR(INDEX(I51:I500,MATCH($C$8,$C$51:$C$500,0)),"")</f>
        <v>-37000000000</v>
      </c>
      <c r="J8" s="2">
        <f t="shared" si="5"/>
        <v>49000000000</v>
      </c>
      <c r="K8" s="2">
        <f t="shared" si="5"/>
        <v>-156000000000</v>
      </c>
      <c r="L8" s="2">
        <f t="shared" si="5"/>
        <v>0</v>
      </c>
      <c r="M8" s="2">
        <f t="shared" si="5"/>
        <v>-6000000000</v>
      </c>
      <c r="N8" s="2">
        <f t="shared" si="5"/>
        <v>0</v>
      </c>
    </row>
    <row r="9" spans="1:14" x14ac:dyDescent="0.35">
      <c r="A9" t="s">
        <v>15</v>
      </c>
      <c r="C9" t="s">
        <v>16</v>
      </c>
      <c r="D9" s="3">
        <f>IFERROR(INDEX(D51:D500,MATCH("Free cash flow per share (Quarter)",$C$51:$C$500,0)),"")</f>
        <v>0.01</v>
      </c>
      <c r="H9" s="3">
        <f>IFERROR(INDEX(D9:G9,COUNT(D9:G9)),"")</f>
        <v>0.01</v>
      </c>
      <c r="I9" s="3">
        <f t="shared" ref="I9:N9" si="6">IFERROR(INDEX(I51:I500,MATCH($C$9,$C$51:$C$500,0)),"")</f>
        <v>-0.81</v>
      </c>
      <c r="J9" s="3">
        <f t="shared" si="6"/>
        <v>1.08</v>
      </c>
      <c r="K9" s="3">
        <f t="shared" si="6"/>
        <v>-17.37</v>
      </c>
      <c r="L9" s="3">
        <f t="shared" si="6"/>
        <v>-0.02</v>
      </c>
      <c r="M9" s="3">
        <f t="shared" si="6"/>
        <v>-227818.98</v>
      </c>
      <c r="N9" s="3">
        <f t="shared" si="6"/>
        <v>0</v>
      </c>
    </row>
    <row r="10" spans="1:14" x14ac:dyDescent="0.35">
      <c r="C10" t="s">
        <v>17</v>
      </c>
      <c r="D10" s="3" t="str">
        <f ca="1">IFERROR(IF(D9=0,"",D2/D9),"")</f>
        <v/>
      </c>
      <c r="I10" s="3">
        <f t="shared" ref="I10:N10" ca="1" si="7">IFERROR(IF(I9=0,"",I2/I9),"")</f>
        <v>-61.728395061728392</v>
      </c>
      <c r="J10" s="3">
        <f t="shared" ca="1" si="7"/>
        <v>685.18518518518511</v>
      </c>
      <c r="K10" s="3">
        <f t="shared" ca="1" si="7"/>
        <v>-67.645365572826705</v>
      </c>
      <c r="L10" s="3" t="str">
        <f t="shared" ca="1" si="7"/>
        <v/>
      </c>
      <c r="M10" s="3" t="str">
        <f t="shared" ca="1" si="7"/>
        <v/>
      </c>
      <c r="N10" s="3" t="str">
        <f t="shared" si="7"/>
        <v/>
      </c>
    </row>
    <row r="11" spans="1:14" x14ac:dyDescent="0.35">
      <c r="B11" t="s">
        <v>18</v>
      </c>
      <c r="C11" t="s">
        <v>19</v>
      </c>
      <c r="D11" s="2">
        <f>IFERROR(INDEX(D51:D500,MATCH($C$11,$C$51:$C$500,0)),"")</f>
        <v>1845777037</v>
      </c>
      <c r="H11" s="2">
        <f>IFERROR(INDEX(D11:G11,COUNT(D11:G11)),"")</f>
        <v>1845777037</v>
      </c>
      <c r="I11" s="2">
        <f t="shared" ref="I11:N11" si="8">IFERROR(INDEX(I51:I500,MATCH($C$11,$C$51:$C$500,0)),"")</f>
        <v>1261105408</v>
      </c>
      <c r="J11" s="2">
        <f t="shared" si="8"/>
        <v>8102045758</v>
      </c>
      <c r="K11" s="2">
        <f t="shared" si="8"/>
        <v>26330591177</v>
      </c>
      <c r="L11" s="2">
        <f t="shared" si="8"/>
        <v>234744580</v>
      </c>
      <c r="M11" s="2">
        <f t="shared" si="8"/>
        <v>113880972</v>
      </c>
      <c r="N11" s="2">
        <f t="shared" si="8"/>
        <v>0</v>
      </c>
    </row>
    <row r="12" spans="1:14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2000000000</v>
      </c>
      <c r="H12" s="2">
        <f>IFERROR(INDEX(D12:G12,COUNT(D12:G12)),"")</f>
        <v>2000000000</v>
      </c>
      <c r="I12" s="2">
        <f t="shared" ref="I12:N12" si="9">IFERROR(INDEX(I51:I500,MATCH($C$12,$C$51:$C$500,0)),"")</f>
        <v>-1000000000</v>
      </c>
      <c r="J12" s="2">
        <f t="shared" si="9"/>
        <v>-8000000000</v>
      </c>
      <c r="K12" s="2">
        <f t="shared" si="9"/>
        <v>-26000000000</v>
      </c>
      <c r="L12" s="2">
        <f t="shared" si="9"/>
        <v>0</v>
      </c>
      <c r="M12" s="2">
        <f t="shared" si="9"/>
        <v>0</v>
      </c>
      <c r="N12" s="2">
        <f t="shared" si="9"/>
        <v>0</v>
      </c>
    </row>
    <row r="13" spans="1:14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4000000000</v>
      </c>
      <c r="H13" s="2">
        <f>IFERROR(INDEX(D13:G13,COUNT(D13:G13)),"")</f>
        <v>4000000000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x14ac:dyDescent="0.35">
      <c r="C14" t="s">
        <v>26</v>
      </c>
      <c r="D14" s="2">
        <f>IFERROR(INDEX(D51:D500,MATCH($C$14,$C$51:$C$500,0)),"")</f>
        <v>-77121636</v>
      </c>
      <c r="H14" s="2">
        <f>IFERROR(SUM(D14:G14)*(4/MAX(1,COUNT(D14:G14))),"")</f>
        <v>-308486544</v>
      </c>
      <c r="I14" s="2">
        <f t="shared" ref="I14:N14" si="11">IFERROR(INDEX(I51:I500,MATCH($C$14,$C$51:$C$500,0)),"")</f>
        <v>0</v>
      </c>
      <c r="J14" s="2">
        <f t="shared" si="11"/>
        <v>-131414689</v>
      </c>
      <c r="K14" s="2">
        <f t="shared" si="11"/>
        <v>-1103781892</v>
      </c>
      <c r="L14" s="2">
        <f t="shared" si="11"/>
        <v>-2082156757</v>
      </c>
      <c r="M14" s="2">
        <f t="shared" si="11"/>
        <v>-1258230811</v>
      </c>
      <c r="N14" s="2">
        <f t="shared" si="11"/>
        <v>0</v>
      </c>
    </row>
    <row r="15" spans="1:14" x14ac:dyDescent="0.35">
      <c r="C15" t="s">
        <v>27</v>
      </c>
      <c r="D15" s="2">
        <f>IFERROR(INDEX(D51:D500,MATCH($C$15,$C$51:$C$500,0)),"")</f>
        <v>316809900</v>
      </c>
      <c r="H15" s="2">
        <f>IFERROR(SUM(D15:G15)*(4/MAX(1,COUNT(D15:G15))),"")</f>
        <v>1267239600</v>
      </c>
      <c r="I15" s="2">
        <f t="shared" ref="I15:N15" si="12">IFERROR(INDEX(I51:I500,MATCH($C$15,$C$51:$C$500,0)),"")</f>
        <v>-11854449041</v>
      </c>
      <c r="J15" s="2">
        <f t="shared" si="12"/>
        <v>-34873404325</v>
      </c>
      <c r="K15" s="2">
        <f t="shared" si="12"/>
        <v>-31050523852</v>
      </c>
      <c r="L15" s="2">
        <f t="shared" si="12"/>
        <v>-5672390630</v>
      </c>
      <c r="M15" s="2">
        <f t="shared" si="12"/>
        <v>-87421109</v>
      </c>
      <c r="N15" s="2">
        <f t="shared" si="12"/>
        <v>0</v>
      </c>
    </row>
    <row r="16" spans="1:14" x14ac:dyDescent="0.35">
      <c r="C16" t="s">
        <v>28</v>
      </c>
      <c r="D16" s="2">
        <f>IFERROR(INDEX(D51:D500,MATCH($C$16,$C$51:$C$500,0)),"")</f>
        <v>-676275290</v>
      </c>
      <c r="H16" s="2">
        <f>IFERROR(SUM(D16:G16)*(4/MAX(1,COUNT(D16:G16))),"")</f>
        <v>-2705101160</v>
      </c>
      <c r="I16" s="2">
        <f t="shared" ref="I16:N16" si="13">IFERROR(INDEX(I51:I500,MATCH($C$16,$C$51:$C$500,0)),"")</f>
        <v>55670877999</v>
      </c>
      <c r="J16" s="2">
        <f t="shared" si="13"/>
        <v>157792611498</v>
      </c>
      <c r="K16" s="2">
        <f t="shared" si="13"/>
        <v>141121789892</v>
      </c>
      <c r="L16" s="2">
        <f t="shared" si="13"/>
        <v>26463041929</v>
      </c>
      <c r="M16" s="2">
        <f t="shared" si="13"/>
        <v>308656600</v>
      </c>
      <c r="N16" s="2">
        <f t="shared" si="13"/>
        <v>0</v>
      </c>
    </row>
    <row r="17" spans="1:14" x14ac:dyDescent="0.35">
      <c r="A17" t="s">
        <v>29</v>
      </c>
    </row>
    <row r="18" spans="1:14" x14ac:dyDescent="0.35">
      <c r="A18" t="s">
        <v>30</v>
      </c>
      <c r="D18" t="s">
        <v>1</v>
      </c>
      <c r="H18" t="s">
        <v>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</row>
    <row r="19" spans="1:14" x14ac:dyDescent="0.35">
      <c r="A19" t="s">
        <v>39</v>
      </c>
      <c r="C19" t="s">
        <v>40</v>
      </c>
    </row>
    <row r="20" spans="1:14" x14ac:dyDescent="0.35">
      <c r="A20" t="s">
        <v>41</v>
      </c>
      <c r="C20" t="s">
        <v>42</v>
      </c>
      <c r="D20" s="2" t="str">
        <f ca="1">IFERROR(D21*D2,"")</f>
        <v/>
      </c>
      <c r="H20" s="2" t="str">
        <f t="shared" ref="H20:N20" ca="1" si="14">IFERROR(H21*H2,"")</f>
        <v/>
      </c>
      <c r="I20" s="2">
        <f t="shared" ca="1" si="14"/>
        <v>2250000000000</v>
      </c>
      <c r="J20" s="2">
        <f t="shared" ca="1" si="14"/>
        <v>33300000000000</v>
      </c>
      <c r="K20" s="2">
        <f t="shared" ca="1" si="14"/>
        <v>10575000000000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x14ac:dyDescent="0.35">
      <c r="C21" t="s">
        <v>11</v>
      </c>
      <c r="D21" s="2">
        <f>IFERROR(INDEX(D51:D500,MATCH($C$7,$C$51:$C$500,0)),"")</f>
        <v>45000000000</v>
      </c>
      <c r="H21" s="2">
        <f>IFERROR(INDEX(D21:G21,COUNT(D21:G21)),"")</f>
        <v>45000000000</v>
      </c>
      <c r="I21" s="2">
        <f t="shared" ref="I21:N21" si="15">IFERROR(INDEX(I51:I500,MATCH($C$7,$C$51:$C$500,0)),"")</f>
        <v>45000000000</v>
      </c>
      <c r="J21" s="2">
        <f t="shared" si="15"/>
        <v>45000000000</v>
      </c>
      <c r="K21" s="2">
        <f t="shared" si="15"/>
        <v>9000000000</v>
      </c>
      <c r="L21" s="2">
        <f t="shared" si="15"/>
        <v>7000000000</v>
      </c>
      <c r="M21" s="2">
        <f t="shared" si="15"/>
        <v>0</v>
      </c>
      <c r="N21" s="2">
        <f t="shared" si="15"/>
        <v>0</v>
      </c>
    </row>
    <row r="23" spans="1:14" x14ac:dyDescent="0.35">
      <c r="B23" t="s">
        <v>43</v>
      </c>
      <c r="C23" t="s">
        <v>44</v>
      </c>
      <c r="D23" s="3">
        <f>IFERROR(D5/D6*100,"")</f>
        <v>-4.3814072472440596E-2</v>
      </c>
      <c r="H23" s="3">
        <f t="shared" ref="H23:N23" si="16">IFERROR(H5/H6*100,"")</f>
        <v>-0.17525628988976238</v>
      </c>
      <c r="I23" s="3">
        <f t="shared" si="16"/>
        <v>5.3732663054344521</v>
      </c>
      <c r="J23" s="3">
        <f t="shared" si="16"/>
        <v>15.928947401565591</v>
      </c>
      <c r="K23" s="3">
        <f t="shared" si="16"/>
        <v>16.14531355299534</v>
      </c>
      <c r="L23" s="3">
        <f t="shared" si="16"/>
        <v>5.4679103037040964</v>
      </c>
      <c r="M23" s="3">
        <f t="shared" si="16"/>
        <v>0.87717943507940421</v>
      </c>
      <c r="N23" s="3" t="str">
        <f t="shared" si="16"/>
        <v/>
      </c>
    </row>
    <row r="24" spans="1:14" x14ac:dyDescent="0.35">
      <c r="C24" t="s">
        <v>45</v>
      </c>
      <c r="D24" s="4" t="str">
        <f>IFERROR(_xlfn.RRI(5,I23,D23),"")</f>
        <v/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x14ac:dyDescent="0.35">
      <c r="A25" t="s">
        <v>46</v>
      </c>
      <c r="C25" t="s">
        <v>47</v>
      </c>
      <c r="D25" s="3">
        <f>IFERROR(INDEX(D51:D500,MATCH($A$25,$C$51:$C$500,0)),"")</f>
        <v>-0.01</v>
      </c>
      <c r="H25" s="3">
        <f>IFERROR(INDEX(D25:G25,COUNT(D25:G25)),"")</f>
        <v>-0.01</v>
      </c>
      <c r="I25" s="3">
        <f t="shared" ref="I25:N25" si="18">IFERROR(INDEX(I51:I500,MATCH($C$25,$C$51:$C$500,0)),"")</f>
        <v>0.97</v>
      </c>
      <c r="J25" s="3">
        <f t="shared" si="18"/>
        <v>2.73</v>
      </c>
      <c r="K25" s="3">
        <f t="shared" si="18"/>
        <v>12.23</v>
      </c>
      <c r="L25" s="3">
        <f t="shared" si="18"/>
        <v>2.97</v>
      </c>
      <c r="M25" s="3">
        <f t="shared" si="18"/>
        <v>8849.42</v>
      </c>
      <c r="N25" s="3">
        <f t="shared" si="18"/>
        <v>0</v>
      </c>
    </row>
    <row r="26" spans="1:14" x14ac:dyDescent="0.35">
      <c r="C26" t="s">
        <v>48</v>
      </c>
      <c r="D26" s="4" t="str">
        <f>IFERROR(_xlfn.RRI(5,I25,D25),"")</f>
        <v/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</v>
      </c>
    </row>
    <row r="27" spans="1:14" x14ac:dyDescent="0.35">
      <c r="C27" t="s">
        <v>49</v>
      </c>
      <c r="D27" s="3">
        <f>IFERROR(D4/D21,"")</f>
        <v>0.24591812222222223</v>
      </c>
      <c r="H27" s="3">
        <f t="shared" ref="H27:N27" si="20">IFERROR(H4/H21,"")</f>
        <v>0.98367248888888892</v>
      </c>
      <c r="I27" s="3">
        <f t="shared" si="20"/>
        <v>8.9313400085777772</v>
      </c>
      <c r="J27" s="3">
        <f t="shared" si="20"/>
        <v>14.399207103933334</v>
      </c>
      <c r="K27" s="3">
        <f t="shared" si="20"/>
        <v>51.044570196555554</v>
      </c>
      <c r="L27" s="3">
        <f t="shared" si="20"/>
        <v>15.813898341714285</v>
      </c>
      <c r="M27" s="3" t="str">
        <f t="shared" si="20"/>
        <v/>
      </c>
      <c r="N27" s="3" t="str">
        <f t="shared" si="20"/>
        <v/>
      </c>
    </row>
    <row r="28" spans="1:14" x14ac:dyDescent="0.35">
      <c r="C28" t="s">
        <v>50</v>
      </c>
      <c r="D28" s="4">
        <f>IFERROR(_xlfn.RRI(5,I27,D27),"")</f>
        <v>-0.51249981794880239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x14ac:dyDescent="0.35">
      <c r="C29" t="s">
        <v>51</v>
      </c>
      <c r="H29" s="4">
        <f t="shared" ref="H29:N29" si="22">IFERROR(((H25-I25)/I25)*100%,"")</f>
        <v>-1.0103092783505154</v>
      </c>
      <c r="I29" s="4">
        <f t="shared" si="22"/>
        <v>-0.64468864468864473</v>
      </c>
      <c r="J29" s="4">
        <f t="shared" si="22"/>
        <v>-0.77677841373671297</v>
      </c>
      <c r="K29" s="4">
        <f t="shared" si="22"/>
        <v>3.1178451178451176</v>
      </c>
      <c r="L29" s="4">
        <f t="shared" si="22"/>
        <v>-0.99966438478453967</v>
      </c>
      <c r="M29" s="4" t="str">
        <f t="shared" si="22"/>
        <v/>
      </c>
      <c r="N29" s="4" t="str">
        <f t="shared" si="22"/>
        <v/>
      </c>
    </row>
    <row r="30" spans="1:14" x14ac:dyDescent="0.35">
      <c r="C30" t="s">
        <v>52</v>
      </c>
      <c r="H30" s="4">
        <f t="shared" ref="H30:N30" si="23">IFERROR(((H27-I27)/I27)*100%,"")</f>
        <v>-0.88986283268309607</v>
      </c>
      <c r="I30" s="4">
        <f t="shared" si="23"/>
        <v>-0.37973390172726501</v>
      </c>
      <c r="J30" s="4">
        <f t="shared" si="23"/>
        <v>-0.71790913218611097</v>
      </c>
      <c r="K30" s="4">
        <f t="shared" si="23"/>
        <v>2.227829665624506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17.95</v>
      </c>
      <c r="H32" s="3">
        <f>IFERROR(INDEX(D32:G32,COUNT(D32:G32)),"")</f>
        <v>17.95</v>
      </c>
      <c r="I32" s="3">
        <f t="shared" ref="I32:N32" si="24">IFERROR(INDEX(I51:I500,MATCH($C$32,$C$51:$C$500,0)),"")</f>
        <v>17.93</v>
      </c>
      <c r="J32" s="3">
        <f t="shared" si="24"/>
        <v>16.95</v>
      </c>
      <c r="K32" s="3">
        <f t="shared" si="24"/>
        <v>74.78</v>
      </c>
      <c r="L32" s="3">
        <f t="shared" si="24"/>
        <v>53</v>
      </c>
      <c r="M32" s="3">
        <f t="shared" si="24"/>
        <v>1008849.42</v>
      </c>
      <c r="N32" s="3">
        <f t="shared" si="24"/>
        <v>0</v>
      </c>
    </row>
    <row r="33" spans="1:14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0.39</v>
      </c>
      <c r="H33" s="3">
        <f>IFERROR(INDEX(D33:G33,COUNT(D33:G33)),"")</f>
        <v>0.39</v>
      </c>
      <c r="I33" s="3">
        <f t="shared" ref="I33:N33" si="25">IFERROR(INDEX(I51:I500,MATCH($C$33,$C$51:$C$500,0)),"")</f>
        <v>2.79</v>
      </c>
      <c r="J33" s="3">
        <f t="shared" si="25"/>
        <v>43.66</v>
      </c>
      <c r="K33" s="3">
        <f t="shared" si="25"/>
        <v>78.56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-700</v>
      </c>
      <c r="H34" s="3">
        <f>IFERROR(INDEX(D34:G34,COUNT(D34:G34)),"")</f>
        <v>-700</v>
      </c>
      <c r="I34" s="3">
        <f t="shared" ref="I34:N34" si="26">IFERROR(INDEX(I51:I500,MATCH($C$34,$C$51:$C$500,0)),"")</f>
        <v>51.55</v>
      </c>
      <c r="J34" s="3">
        <f t="shared" si="26"/>
        <v>271.06</v>
      </c>
      <c r="K34" s="3">
        <f t="shared" si="26"/>
        <v>480.38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28.46</v>
      </c>
      <c r="H35" s="3">
        <f>IFERROR(INDEX(D35:G35,COUNT(D35:G35)),"")</f>
        <v>28.46</v>
      </c>
      <c r="I35" s="3">
        <f t="shared" ref="I35:N35" si="27">IFERROR(INDEX(I51:I500,MATCH($C$35,$C$51:$C$500,0)),"")</f>
        <v>5.6</v>
      </c>
      <c r="J35" s="3">
        <f t="shared" si="27"/>
        <v>51.39</v>
      </c>
      <c r="K35" s="3">
        <f t="shared" si="27"/>
        <v>115.1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N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0.30010000000000003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N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0.73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x14ac:dyDescent="0.35">
      <c r="D50" t="s">
        <v>718</v>
      </c>
      <c r="E50" t="s">
        <v>719</v>
      </c>
      <c r="F50" t="s">
        <v>720</v>
      </c>
      <c r="G50" t="s">
        <v>1303</v>
      </c>
      <c r="H50" t="s">
        <v>722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</row>
    <row r="51" spans="2:14" x14ac:dyDescent="0.35">
      <c r="B51" t="s">
        <v>74</v>
      </c>
      <c r="C51" t="s">
        <v>5</v>
      </c>
      <c r="D51" s="5">
        <v>11066315500</v>
      </c>
      <c r="E51" s="5">
        <v>9509336358</v>
      </c>
      <c r="F51" s="5">
        <v>32086009546</v>
      </c>
      <c r="G51" s="5">
        <v>37494821721</v>
      </c>
      <c r="I51" s="5">
        <v>401910300386</v>
      </c>
      <c r="J51" s="5">
        <v>647964319677</v>
      </c>
      <c r="K51" s="5">
        <v>459401131769</v>
      </c>
      <c r="L51" s="5">
        <v>110697288392</v>
      </c>
      <c r="M51" s="5">
        <v>14764060765</v>
      </c>
    </row>
    <row r="52" spans="2:14" x14ac:dyDescent="0.35">
      <c r="C52" t="s">
        <v>75</v>
      </c>
      <c r="D52" s="5">
        <v>-10168138171</v>
      </c>
      <c r="E52" s="5">
        <v>-11735319502</v>
      </c>
      <c r="F52" s="5">
        <v>-22688626233</v>
      </c>
      <c r="G52" s="5">
        <v>-79504570987</v>
      </c>
      <c r="I52" s="5">
        <v>-328064232817</v>
      </c>
      <c r="J52" s="5">
        <v>-474371062835</v>
      </c>
      <c r="K52" s="5">
        <v>-308608022515</v>
      </c>
      <c r="L52" s="5">
        <v>-76223820929</v>
      </c>
      <c r="M52" s="5">
        <v>-12003000451</v>
      </c>
    </row>
    <row r="53" spans="2:14" x14ac:dyDescent="0.35">
      <c r="C53" t="s">
        <v>76</v>
      </c>
      <c r="D53" s="5">
        <v>898177329</v>
      </c>
      <c r="E53" s="5">
        <v>-2225983144</v>
      </c>
      <c r="F53" s="5">
        <v>9397383313</v>
      </c>
      <c r="G53" s="5">
        <v>-42009749266</v>
      </c>
      <c r="I53" s="5">
        <v>73846067569</v>
      </c>
      <c r="J53" s="5">
        <v>173593256842</v>
      </c>
      <c r="K53" s="5">
        <v>150793109254</v>
      </c>
      <c r="L53" s="5">
        <v>34473467463</v>
      </c>
      <c r="M53" s="5">
        <v>2761060314</v>
      </c>
    </row>
    <row r="54" spans="2:14" x14ac:dyDescent="0.35">
      <c r="C54" t="s">
        <v>77</v>
      </c>
      <c r="D54" s="5">
        <v>-1495399902</v>
      </c>
      <c r="E54" s="5">
        <v>-1643737997</v>
      </c>
      <c r="F54" s="5">
        <v>-2928936998</v>
      </c>
      <c r="G54" s="5">
        <v>-8035217959</v>
      </c>
      <c r="I54" s="5">
        <v>-18399672952</v>
      </c>
      <c r="J54" s="5">
        <v>-15584373533</v>
      </c>
      <c r="K54" s="5">
        <v>-8566503303</v>
      </c>
      <c r="L54" s="5">
        <v>-5914273344</v>
      </c>
      <c r="M54" s="5">
        <v>-1194438398</v>
      </c>
    </row>
    <row r="55" spans="2:14" x14ac:dyDescent="0.35">
      <c r="C55" t="s">
        <v>79</v>
      </c>
      <c r="D55" s="5">
        <v>-1495399902</v>
      </c>
      <c r="E55" s="5">
        <v>-1643737997</v>
      </c>
      <c r="F55" s="5">
        <v>-2928936998</v>
      </c>
      <c r="G55" s="5">
        <v>-8035217959</v>
      </c>
      <c r="I55" s="5">
        <v>-18399672952</v>
      </c>
      <c r="J55" s="5">
        <v>-15584373533</v>
      </c>
      <c r="K55" s="5">
        <v>-8566503303</v>
      </c>
      <c r="L55" s="5">
        <v>-5914273344</v>
      </c>
      <c r="M55" s="5">
        <v>-1194438398</v>
      </c>
    </row>
    <row r="56" spans="2:14" x14ac:dyDescent="0.35">
      <c r="C56" t="s">
        <v>81</v>
      </c>
      <c r="D56" s="5">
        <v>-597222573</v>
      </c>
      <c r="E56" s="5">
        <v>-3869721141</v>
      </c>
      <c r="F56" s="5">
        <v>6468446315</v>
      </c>
      <c r="G56" s="5">
        <v>-50044967225</v>
      </c>
      <c r="I56" s="5">
        <v>55446394617</v>
      </c>
      <c r="J56" s="5">
        <v>158008883309</v>
      </c>
      <c r="K56" s="5">
        <v>142226605951</v>
      </c>
      <c r="L56" s="5">
        <v>28559194119</v>
      </c>
      <c r="M56" s="5">
        <v>1566621916</v>
      </c>
    </row>
    <row r="57" spans="2:14" x14ac:dyDescent="0.35">
      <c r="C57" t="s">
        <v>82</v>
      </c>
      <c r="D57" s="5">
        <v>-79052717</v>
      </c>
      <c r="E57" s="5">
        <v>-89037970</v>
      </c>
      <c r="F57" s="5">
        <v>-2531753</v>
      </c>
      <c r="G57" s="5">
        <v>-1575173</v>
      </c>
      <c r="I57" s="5">
        <v>224483382</v>
      </c>
      <c r="J57" s="5">
        <v>-216271811</v>
      </c>
      <c r="K57" s="5">
        <v>-1104816059</v>
      </c>
      <c r="L57" s="5">
        <v>-2096152190</v>
      </c>
      <c r="M57" s="5">
        <v>-1257965316</v>
      </c>
    </row>
    <row r="58" spans="2:14" x14ac:dyDescent="0.35">
      <c r="C58" t="s">
        <v>26</v>
      </c>
      <c r="D58" s="5">
        <v>-77121636</v>
      </c>
      <c r="E58" s="5">
        <v>-87334013</v>
      </c>
      <c r="J58" s="5">
        <v>-131414689</v>
      </c>
      <c r="K58" s="5">
        <v>-1103781892</v>
      </c>
      <c r="L58" s="5">
        <v>-2082156757</v>
      </c>
      <c r="M58" s="5">
        <v>-1258230811</v>
      </c>
    </row>
    <row r="59" spans="2:14" x14ac:dyDescent="0.35">
      <c r="C59" t="s">
        <v>80</v>
      </c>
      <c r="D59" s="5">
        <v>-1931081</v>
      </c>
      <c r="E59" s="5">
        <v>-1703957</v>
      </c>
      <c r="F59" s="5">
        <v>-2531753</v>
      </c>
      <c r="G59" s="5">
        <v>-1575173</v>
      </c>
      <c r="I59" s="5">
        <v>224483382</v>
      </c>
      <c r="J59" s="5">
        <v>-84857122</v>
      </c>
      <c r="K59" s="5">
        <v>-1034167</v>
      </c>
      <c r="L59" s="5">
        <v>-13995433</v>
      </c>
      <c r="M59" s="5">
        <v>265495</v>
      </c>
    </row>
    <row r="60" spans="2:14" x14ac:dyDescent="0.35">
      <c r="C60" t="s">
        <v>84</v>
      </c>
      <c r="D60" s="5">
        <v>-79052717</v>
      </c>
      <c r="E60" s="5">
        <v>-89037970</v>
      </c>
      <c r="F60" s="5">
        <v>-2531753</v>
      </c>
      <c r="G60" s="5">
        <v>-1575173</v>
      </c>
      <c r="I60" s="5">
        <v>224483382</v>
      </c>
      <c r="J60" s="5">
        <v>-216271811</v>
      </c>
      <c r="K60" s="5">
        <v>-1104816059</v>
      </c>
      <c r="L60" s="5">
        <v>-2096152190</v>
      </c>
      <c r="M60" s="5">
        <v>-1257965316</v>
      </c>
    </row>
    <row r="61" spans="2:14" x14ac:dyDescent="0.35">
      <c r="C61" t="s">
        <v>28</v>
      </c>
      <c r="D61" s="5">
        <v>-676275290</v>
      </c>
      <c r="E61" s="5">
        <v>-3958759111</v>
      </c>
      <c r="F61" s="5">
        <v>6465914562</v>
      </c>
      <c r="G61" s="5">
        <v>-50046542398</v>
      </c>
      <c r="I61" s="5">
        <v>55670877999</v>
      </c>
      <c r="J61" s="5">
        <v>157792611498</v>
      </c>
      <c r="K61" s="5">
        <v>141121789892</v>
      </c>
      <c r="L61" s="5">
        <v>26463041929</v>
      </c>
      <c r="M61" s="5">
        <v>308656600</v>
      </c>
    </row>
    <row r="62" spans="2:14" x14ac:dyDescent="0.35">
      <c r="C62" t="s">
        <v>27</v>
      </c>
      <c r="D62" s="5">
        <v>316809900</v>
      </c>
      <c r="E62" s="5">
        <v>78372333</v>
      </c>
      <c r="F62" s="5">
        <v>-1208529273</v>
      </c>
      <c r="G62" s="5">
        <v>11423529374</v>
      </c>
      <c r="I62" s="5">
        <v>-11854449041</v>
      </c>
      <c r="J62" s="5">
        <v>-34873404325</v>
      </c>
      <c r="K62" s="5">
        <v>-31050523852</v>
      </c>
      <c r="L62" s="5">
        <v>-5672390630</v>
      </c>
      <c r="M62" s="5">
        <v>-87421109</v>
      </c>
    </row>
    <row r="63" spans="2:14" x14ac:dyDescent="0.35">
      <c r="C63" t="s">
        <v>85</v>
      </c>
    </row>
    <row r="64" spans="2:14" x14ac:dyDescent="0.35">
      <c r="C64" t="s">
        <v>86</v>
      </c>
    </row>
    <row r="65" spans="2:13" x14ac:dyDescent="0.35">
      <c r="C65" t="s">
        <v>88</v>
      </c>
      <c r="D65" s="5">
        <v>316809900</v>
      </c>
      <c r="E65" s="5">
        <v>78372333</v>
      </c>
      <c r="F65" s="5">
        <v>-1208529273</v>
      </c>
      <c r="G65" s="5">
        <v>11423529374</v>
      </c>
      <c r="I65" s="5">
        <v>-11854449041</v>
      </c>
      <c r="J65" s="5">
        <v>-34873404325</v>
      </c>
      <c r="K65" s="5">
        <v>-31050523852</v>
      </c>
      <c r="L65" s="5">
        <v>-5672390630</v>
      </c>
      <c r="M65" s="5">
        <v>-87421109</v>
      </c>
    </row>
    <row r="66" spans="2:13" x14ac:dyDescent="0.35">
      <c r="C66" t="s">
        <v>91</v>
      </c>
      <c r="D66" s="5">
        <v>-359465390</v>
      </c>
      <c r="E66" s="5">
        <v>-3880386778</v>
      </c>
      <c r="F66" s="5">
        <v>5257385289</v>
      </c>
      <c r="G66" s="5">
        <v>-38623013024</v>
      </c>
      <c r="I66" s="5">
        <v>43816428958</v>
      </c>
      <c r="J66" s="5">
        <v>122919207173</v>
      </c>
      <c r="K66" s="5">
        <v>110071266040</v>
      </c>
      <c r="L66" s="5">
        <v>20790651299</v>
      </c>
      <c r="M66" s="5">
        <v>221235491</v>
      </c>
    </row>
    <row r="67" spans="2:13" x14ac:dyDescent="0.35">
      <c r="C67" t="s">
        <v>92</v>
      </c>
      <c r="G67" s="5">
        <v>13637116</v>
      </c>
      <c r="I67" s="5">
        <v>13637116</v>
      </c>
      <c r="J67" s="5">
        <v>19710621</v>
      </c>
      <c r="K67" s="5">
        <v>6270358</v>
      </c>
      <c r="L67" s="5">
        <v>-20026783</v>
      </c>
    </row>
    <row r="68" spans="2:13" x14ac:dyDescent="0.35">
      <c r="C68" t="s">
        <v>93</v>
      </c>
      <c r="D68" s="5">
        <v>-359465390</v>
      </c>
      <c r="E68" s="5">
        <v>-3880386778</v>
      </c>
      <c r="F68" s="5">
        <v>5257385289</v>
      </c>
      <c r="G68" s="5">
        <v>-38609375908</v>
      </c>
      <c r="I68" s="5">
        <v>43830066074</v>
      </c>
      <c r="J68" s="5">
        <v>122938917794</v>
      </c>
      <c r="K68" s="5">
        <v>110077536398</v>
      </c>
      <c r="L68" s="5">
        <v>20770624516</v>
      </c>
      <c r="M68" s="5">
        <v>221235491</v>
      </c>
    </row>
    <row r="69" spans="2:13" x14ac:dyDescent="0.35">
      <c r="C69" t="s">
        <v>94</v>
      </c>
      <c r="D69" s="5">
        <v>-359465389</v>
      </c>
      <c r="E69" s="5">
        <v>-3880386779</v>
      </c>
      <c r="F69" s="5">
        <v>5257385289</v>
      </c>
      <c r="G69" s="5">
        <v>-38623013025</v>
      </c>
      <c r="I69" s="5">
        <v>43816428957</v>
      </c>
      <c r="J69" s="5">
        <v>122919207172</v>
      </c>
      <c r="K69" s="5">
        <v>110071266049</v>
      </c>
      <c r="L69" s="5">
        <v>20790651299</v>
      </c>
      <c r="M69" s="5">
        <v>221235491</v>
      </c>
    </row>
    <row r="70" spans="2:13" x14ac:dyDescent="0.35">
      <c r="C70" t="s">
        <v>7</v>
      </c>
      <c r="D70" s="5">
        <v>-357805659</v>
      </c>
      <c r="E70" s="5">
        <v>-3880386779</v>
      </c>
      <c r="F70" s="5">
        <v>5258104369</v>
      </c>
      <c r="G70" s="5">
        <v>-38613439845</v>
      </c>
      <c r="I70" s="5">
        <v>43825863677</v>
      </c>
      <c r="J70" s="5">
        <v>122938758062</v>
      </c>
      <c r="K70" s="5">
        <v>110086336407</v>
      </c>
      <c r="L70" s="5">
        <v>20770661816</v>
      </c>
      <c r="M70" s="5">
        <v>221235491</v>
      </c>
    </row>
    <row r="71" spans="2:13" x14ac:dyDescent="0.35">
      <c r="C71" t="s">
        <v>429</v>
      </c>
      <c r="D71" s="5">
        <v>-1659730</v>
      </c>
      <c r="F71" s="5">
        <v>-719080</v>
      </c>
      <c r="G71" s="5">
        <v>4063936</v>
      </c>
      <c r="I71" s="5">
        <v>4202396</v>
      </c>
      <c r="J71" s="5">
        <v>159731</v>
      </c>
      <c r="K71" s="5">
        <v>-8800000</v>
      </c>
      <c r="L71" s="5">
        <v>-37300</v>
      </c>
    </row>
    <row r="72" spans="2:13" x14ac:dyDescent="0.35">
      <c r="C72" t="s">
        <v>95</v>
      </c>
      <c r="D72" s="5">
        <v>-359465389</v>
      </c>
      <c r="E72" s="5">
        <v>-3880386779</v>
      </c>
      <c r="F72" s="5">
        <v>5257385289</v>
      </c>
      <c r="G72" s="5">
        <v>-38623013025</v>
      </c>
      <c r="I72" s="5">
        <v>43816428957</v>
      </c>
      <c r="J72" s="5">
        <v>122919207172</v>
      </c>
      <c r="K72" s="5">
        <v>110071266049</v>
      </c>
      <c r="L72" s="5">
        <v>20790651299</v>
      </c>
      <c r="M72" s="5">
        <v>221235491</v>
      </c>
    </row>
    <row r="73" spans="2:13" x14ac:dyDescent="0.35">
      <c r="C73" t="s">
        <v>96</v>
      </c>
      <c r="D73" s="5">
        <v>-359465389</v>
      </c>
      <c r="E73" s="5">
        <v>-3880386779</v>
      </c>
      <c r="F73" s="5">
        <v>5257385289</v>
      </c>
      <c r="G73" s="5">
        <v>-38609375909</v>
      </c>
      <c r="I73" s="5">
        <v>43830066073</v>
      </c>
      <c r="J73" s="5">
        <v>122938917793</v>
      </c>
      <c r="K73" s="5">
        <v>110077536407</v>
      </c>
      <c r="L73" s="5">
        <v>20770624516</v>
      </c>
      <c r="M73" s="5">
        <v>221235491</v>
      </c>
    </row>
    <row r="74" spans="2:13" x14ac:dyDescent="0.35">
      <c r="C74" t="s">
        <v>97</v>
      </c>
      <c r="D74" s="5">
        <v>-359465389</v>
      </c>
      <c r="E74" s="5">
        <v>-3880386779</v>
      </c>
      <c r="F74" s="5">
        <v>5257385289</v>
      </c>
      <c r="G74" s="5">
        <v>-38609375909</v>
      </c>
      <c r="I74" s="5">
        <v>43830066073</v>
      </c>
      <c r="J74" s="5">
        <v>122938917793</v>
      </c>
      <c r="K74" s="5">
        <v>110077536407</v>
      </c>
      <c r="L74" s="5">
        <v>20770624516</v>
      </c>
      <c r="M74" s="5">
        <v>221235491</v>
      </c>
    </row>
    <row r="76" spans="2:13" x14ac:dyDescent="0.35">
      <c r="B76" t="s">
        <v>98</v>
      </c>
      <c r="C76" t="s">
        <v>99</v>
      </c>
    </row>
    <row r="77" spans="2:13" x14ac:dyDescent="0.35">
      <c r="C77" t="s">
        <v>100</v>
      </c>
    </row>
    <row r="78" spans="2:13" x14ac:dyDescent="0.35">
      <c r="C78" t="s">
        <v>19</v>
      </c>
      <c r="D78" s="5">
        <v>1845777037</v>
      </c>
      <c r="E78" s="5">
        <v>1443635338</v>
      </c>
      <c r="F78" s="5">
        <v>1093904777</v>
      </c>
      <c r="G78" s="5">
        <v>1261105408</v>
      </c>
      <c r="I78" s="5">
        <v>1261105408</v>
      </c>
      <c r="J78" s="5">
        <v>8102045758</v>
      </c>
      <c r="K78" s="5">
        <v>26330591177</v>
      </c>
      <c r="L78" s="5">
        <v>234744580</v>
      </c>
      <c r="M78" s="5">
        <v>113880972</v>
      </c>
    </row>
    <row r="79" spans="2:13" x14ac:dyDescent="0.35">
      <c r="C79" t="s">
        <v>101</v>
      </c>
      <c r="D79" s="5">
        <v>15098119231</v>
      </c>
      <c r="E79" s="5">
        <v>14510293768</v>
      </c>
      <c r="F79" s="5">
        <v>13230131908</v>
      </c>
      <c r="G79" s="5">
        <v>14316246145</v>
      </c>
      <c r="I79" s="5">
        <v>14316246145</v>
      </c>
      <c r="J79" s="5">
        <v>86278456409</v>
      </c>
      <c r="K79" s="5">
        <v>55371142149</v>
      </c>
      <c r="L79" s="5">
        <v>8029270943</v>
      </c>
      <c r="M79" s="5">
        <v>1207928000</v>
      </c>
    </row>
    <row r="80" spans="2:13" x14ac:dyDescent="0.35">
      <c r="C80" t="s">
        <v>102</v>
      </c>
      <c r="M80" s="5">
        <v>325000000000</v>
      </c>
    </row>
    <row r="81" spans="3:13" x14ac:dyDescent="0.35">
      <c r="C81" t="s">
        <v>103</v>
      </c>
      <c r="D81" s="5">
        <v>4609929843</v>
      </c>
      <c r="E81" s="5">
        <v>4868721694</v>
      </c>
      <c r="F81" s="5">
        <v>4213735705</v>
      </c>
      <c r="G81" s="5">
        <v>5085142825</v>
      </c>
      <c r="I81" s="5">
        <v>5085142825</v>
      </c>
      <c r="J81" s="5">
        <v>6879676420</v>
      </c>
      <c r="K81" s="5">
        <v>5898324107</v>
      </c>
      <c r="L81" s="5">
        <v>3163585105</v>
      </c>
      <c r="M81" s="5">
        <v>136101849</v>
      </c>
    </row>
    <row r="82" spans="3:13" x14ac:dyDescent="0.35">
      <c r="C82" t="s">
        <v>104</v>
      </c>
      <c r="D82" s="5">
        <v>15098119231</v>
      </c>
      <c r="E82" s="5">
        <v>14510293768</v>
      </c>
      <c r="F82" s="5">
        <v>13230131908</v>
      </c>
      <c r="G82" s="5">
        <v>14316246145</v>
      </c>
      <c r="I82" s="5">
        <v>14316246145</v>
      </c>
      <c r="J82" s="5">
        <v>86278456409</v>
      </c>
      <c r="K82" s="5">
        <v>55371142149</v>
      </c>
      <c r="L82" s="5">
        <v>8029270943</v>
      </c>
      <c r="M82" s="5">
        <v>1207928000</v>
      </c>
    </row>
    <row r="83" spans="3:13" x14ac:dyDescent="0.35">
      <c r="C83" t="s">
        <v>105</v>
      </c>
      <c r="J83" s="5">
        <v>29700000000</v>
      </c>
      <c r="M83" s="5">
        <v>300000000000</v>
      </c>
    </row>
    <row r="84" spans="3:13" x14ac:dyDescent="0.35">
      <c r="C84" t="s">
        <v>106</v>
      </c>
      <c r="J84" s="5">
        <v>29700000000</v>
      </c>
      <c r="M84" s="5">
        <v>300000000000</v>
      </c>
    </row>
    <row r="85" spans="3:13" x14ac:dyDescent="0.35">
      <c r="C85" t="s">
        <v>108</v>
      </c>
      <c r="D85" s="5">
        <v>27023247707</v>
      </c>
      <c r="E85" s="5">
        <v>26433331591</v>
      </c>
      <c r="F85" s="5">
        <v>20705895904</v>
      </c>
      <c r="G85" s="5">
        <v>7582904783</v>
      </c>
      <c r="I85" s="5">
        <v>7582904783</v>
      </c>
      <c r="J85" s="5">
        <v>60593339107</v>
      </c>
      <c r="K85" s="5">
        <v>38687276541</v>
      </c>
      <c r="L85" s="5">
        <v>21434960516</v>
      </c>
      <c r="M85" s="5">
        <v>8413368222</v>
      </c>
    </row>
    <row r="86" spans="3:13" x14ac:dyDescent="0.35">
      <c r="C86" t="s">
        <v>80</v>
      </c>
      <c r="D86" s="5">
        <v>19591312</v>
      </c>
      <c r="E86" s="5">
        <v>19591312</v>
      </c>
      <c r="F86" s="5">
        <v>19591312</v>
      </c>
      <c r="G86" s="5">
        <v>19591312</v>
      </c>
      <c r="I86" s="5">
        <v>19591312</v>
      </c>
      <c r="J86" s="5">
        <v>5954196</v>
      </c>
      <c r="K86" s="5">
        <v>-13756425</v>
      </c>
      <c r="L86" s="5">
        <v>-20026783</v>
      </c>
    </row>
    <row r="87" spans="3:13" x14ac:dyDescent="0.35">
      <c r="C87" t="s">
        <v>109</v>
      </c>
      <c r="D87" s="5">
        <v>62908112033</v>
      </c>
      <c r="E87" s="5">
        <v>60202753864</v>
      </c>
      <c r="F87" s="5">
        <v>54355387255</v>
      </c>
      <c r="G87" s="5">
        <v>43160800246</v>
      </c>
      <c r="I87" s="5">
        <v>43160800246</v>
      </c>
      <c r="J87" s="5">
        <v>203105119217</v>
      </c>
      <c r="K87" s="5">
        <v>170441373856</v>
      </c>
      <c r="L87" s="5">
        <v>47682156898</v>
      </c>
      <c r="M87" s="5">
        <v>335190575582</v>
      </c>
    </row>
    <row r="88" spans="3:13" x14ac:dyDescent="0.35">
      <c r="C88" t="s">
        <v>330</v>
      </c>
      <c r="J88" s="5">
        <v>1</v>
      </c>
    </row>
    <row r="89" spans="3:13" x14ac:dyDescent="0.35">
      <c r="C89" t="s">
        <v>110</v>
      </c>
    </row>
    <row r="90" spans="3:13" x14ac:dyDescent="0.35">
      <c r="C90" t="s">
        <v>112</v>
      </c>
      <c r="D90" s="5">
        <v>421608410370</v>
      </c>
      <c r="E90" s="5">
        <v>425117140154</v>
      </c>
      <c r="F90" s="5">
        <v>428628891189</v>
      </c>
      <c r="G90" s="5">
        <v>432140642224</v>
      </c>
      <c r="I90" s="5">
        <v>432140642224</v>
      </c>
      <c r="J90" s="5">
        <v>260564531519</v>
      </c>
      <c r="K90" s="5">
        <v>205564148053</v>
      </c>
      <c r="L90" s="5">
        <v>38610636865</v>
      </c>
      <c r="M90" s="5">
        <v>13279669860</v>
      </c>
    </row>
    <row r="91" spans="3:13" x14ac:dyDescent="0.35">
      <c r="C91" t="s">
        <v>780</v>
      </c>
      <c r="D91" s="5">
        <v>381472579610</v>
      </c>
      <c r="E91" s="5">
        <v>381472579610</v>
      </c>
      <c r="F91" s="5">
        <v>381472579610</v>
      </c>
      <c r="G91" s="5">
        <v>381472579610</v>
      </c>
      <c r="I91" s="5">
        <v>381472579610</v>
      </c>
      <c r="J91" s="5">
        <v>381472579610</v>
      </c>
      <c r="K91" s="5">
        <v>336472579610</v>
      </c>
      <c r="L91" s="5">
        <v>301472579610</v>
      </c>
    </row>
    <row r="92" spans="3:13" x14ac:dyDescent="0.35">
      <c r="C92" t="s">
        <v>114</v>
      </c>
      <c r="D92" s="5">
        <v>791707990</v>
      </c>
      <c r="E92" s="5">
        <v>826636283</v>
      </c>
      <c r="F92" s="5">
        <v>861564577</v>
      </c>
      <c r="G92" s="5">
        <v>896492871</v>
      </c>
      <c r="I92" s="5">
        <v>896492871</v>
      </c>
      <c r="J92" s="5">
        <v>1047848810</v>
      </c>
    </row>
    <row r="93" spans="3:13" x14ac:dyDescent="0.35">
      <c r="C93" t="s">
        <v>111</v>
      </c>
      <c r="D93" s="5">
        <v>808081656</v>
      </c>
      <c r="E93" s="5">
        <v>808081656</v>
      </c>
      <c r="F93" s="5">
        <v>808081656</v>
      </c>
      <c r="G93" s="5">
        <v>808081656</v>
      </c>
      <c r="I93" s="5">
        <v>808081656</v>
      </c>
      <c r="J93" s="5">
        <v>306643367</v>
      </c>
      <c r="L93" s="5">
        <v>554828768</v>
      </c>
    </row>
    <row r="94" spans="3:13" x14ac:dyDescent="0.35">
      <c r="C94" t="s">
        <v>115</v>
      </c>
      <c r="D94" s="5">
        <v>842395371947</v>
      </c>
      <c r="E94" s="5">
        <v>847330144517</v>
      </c>
      <c r="F94" s="5">
        <v>852267938339</v>
      </c>
      <c r="G94" s="5">
        <v>857205732161</v>
      </c>
      <c r="I94" s="5">
        <v>857205732161</v>
      </c>
      <c r="J94" s="5">
        <v>643391603306</v>
      </c>
      <c r="K94" s="5">
        <v>557856029747</v>
      </c>
      <c r="L94" s="5">
        <v>359316784827</v>
      </c>
      <c r="M94" s="5">
        <v>35436361129</v>
      </c>
    </row>
    <row r="95" spans="3:13" x14ac:dyDescent="0.35">
      <c r="C95" t="s">
        <v>116</v>
      </c>
      <c r="D95" s="5">
        <v>905303483980</v>
      </c>
      <c r="E95" s="5">
        <v>907532898381</v>
      </c>
      <c r="F95" s="5">
        <v>906623325594</v>
      </c>
      <c r="G95" s="5">
        <v>900366532407</v>
      </c>
      <c r="I95" s="5">
        <v>900366532407</v>
      </c>
      <c r="J95" s="5">
        <v>846496722524</v>
      </c>
      <c r="K95" s="5">
        <v>728297403603</v>
      </c>
      <c r="L95" s="5">
        <v>406998941725</v>
      </c>
      <c r="M95" s="5">
        <v>370626936711</v>
      </c>
    </row>
    <row r="96" spans="3:13" x14ac:dyDescent="0.35">
      <c r="C96" t="s">
        <v>117</v>
      </c>
    </row>
    <row r="97" spans="3:13" x14ac:dyDescent="0.35">
      <c r="C97" t="s">
        <v>118</v>
      </c>
    </row>
    <row r="98" spans="3:13" x14ac:dyDescent="0.35">
      <c r="C98" t="s">
        <v>119</v>
      </c>
      <c r="D98" s="5">
        <v>84195045595</v>
      </c>
      <c r="E98" s="5">
        <v>85857994607</v>
      </c>
      <c r="F98" s="5">
        <v>85079505041</v>
      </c>
      <c r="G98" s="5">
        <v>84080097141</v>
      </c>
      <c r="I98" s="5">
        <v>84080097141</v>
      </c>
      <c r="J98" s="5">
        <v>74343152713</v>
      </c>
      <c r="K98" s="5">
        <v>45247298838</v>
      </c>
      <c r="L98" s="5">
        <v>22205495157</v>
      </c>
      <c r="M98" s="5">
        <v>332572536551</v>
      </c>
    </row>
    <row r="99" spans="3:13" x14ac:dyDescent="0.35">
      <c r="C99" t="s">
        <v>285</v>
      </c>
    </row>
    <row r="100" spans="3:13" x14ac:dyDescent="0.35">
      <c r="C100" t="s">
        <v>120</v>
      </c>
    </row>
    <row r="101" spans="3:13" x14ac:dyDescent="0.35">
      <c r="C101" t="s">
        <v>286</v>
      </c>
      <c r="D101" s="5">
        <v>4903328843</v>
      </c>
      <c r="E101" s="5">
        <v>5212120694</v>
      </c>
      <c r="F101" s="5">
        <v>4557134705</v>
      </c>
      <c r="G101" s="5">
        <v>5428541825</v>
      </c>
      <c r="I101" s="5">
        <v>5428541825</v>
      </c>
      <c r="J101" s="5">
        <v>7272756406</v>
      </c>
      <c r="K101" s="5">
        <v>6639199493</v>
      </c>
      <c r="L101" s="5">
        <v>7522530915</v>
      </c>
      <c r="M101" s="5">
        <v>157525849</v>
      </c>
    </row>
    <row r="102" spans="3:13" x14ac:dyDescent="0.35">
      <c r="C102" t="s">
        <v>121</v>
      </c>
    </row>
    <row r="103" spans="3:13" x14ac:dyDescent="0.35">
      <c r="C103" t="s">
        <v>287</v>
      </c>
      <c r="M103" s="5">
        <v>325000000000</v>
      </c>
    </row>
    <row r="104" spans="3:13" x14ac:dyDescent="0.35">
      <c r="C104" t="s">
        <v>123</v>
      </c>
      <c r="D104" s="5">
        <v>1160193460</v>
      </c>
      <c r="E104" s="5">
        <v>1126012809</v>
      </c>
      <c r="F104" s="5">
        <v>1057560678</v>
      </c>
      <c r="G104" s="5">
        <v>973338358</v>
      </c>
      <c r="I104" s="5">
        <v>973338358</v>
      </c>
      <c r="J104" s="5">
        <v>229582817</v>
      </c>
      <c r="K104" s="5">
        <v>195396575</v>
      </c>
      <c r="L104" s="5">
        <v>185020000</v>
      </c>
      <c r="M104" s="5">
        <v>40000000</v>
      </c>
    </row>
    <row r="105" spans="3:13" x14ac:dyDescent="0.35">
      <c r="C105" t="s">
        <v>122</v>
      </c>
      <c r="D105" s="5">
        <v>51626323292</v>
      </c>
      <c r="E105" s="5">
        <v>52705261104</v>
      </c>
      <c r="F105" s="5">
        <v>52650209658</v>
      </c>
      <c r="G105" s="5">
        <v>50863616958</v>
      </c>
      <c r="I105" s="5">
        <v>50863616958</v>
      </c>
      <c r="J105" s="5">
        <v>37140813490</v>
      </c>
      <c r="K105" s="5">
        <v>35153325016</v>
      </c>
      <c r="L105" s="5">
        <v>6456585663</v>
      </c>
      <c r="M105" s="5">
        <v>273946775</v>
      </c>
    </row>
    <row r="106" spans="3:13" x14ac:dyDescent="0.35">
      <c r="C106" t="s">
        <v>127</v>
      </c>
      <c r="D106" s="5">
        <v>4462920614</v>
      </c>
      <c r="E106" s="5">
        <v>4669920614</v>
      </c>
      <c r="F106" s="5">
        <v>658450614</v>
      </c>
      <c r="G106" s="5">
        <v>658450614</v>
      </c>
      <c r="I106" s="5">
        <v>658450614</v>
      </c>
      <c r="J106" s="5">
        <v>358956124</v>
      </c>
      <c r="K106" s="5">
        <v>1203102874</v>
      </c>
      <c r="L106" s="5">
        <v>4928732951</v>
      </c>
      <c r="M106" s="5">
        <v>12833164669</v>
      </c>
    </row>
    <row r="107" spans="3:13" x14ac:dyDescent="0.35">
      <c r="C107" t="s">
        <v>128</v>
      </c>
      <c r="D107" s="5">
        <v>4462920614</v>
      </c>
      <c r="E107" s="5">
        <v>4669920614</v>
      </c>
      <c r="F107" s="5">
        <v>658450614</v>
      </c>
      <c r="G107" s="5">
        <v>658450614</v>
      </c>
      <c r="I107" s="5">
        <v>658450614</v>
      </c>
      <c r="J107" s="5">
        <v>358956124</v>
      </c>
      <c r="K107" s="5">
        <v>1203102874</v>
      </c>
      <c r="L107" s="5">
        <v>4928732951</v>
      </c>
      <c r="M107" s="5">
        <v>12833164669</v>
      </c>
    </row>
    <row r="108" spans="3:13" x14ac:dyDescent="0.35">
      <c r="C108" t="s">
        <v>290</v>
      </c>
      <c r="K108" s="5">
        <v>866672787</v>
      </c>
      <c r="M108" s="5">
        <v>38257757</v>
      </c>
    </row>
    <row r="109" spans="3:13" x14ac:dyDescent="0.35">
      <c r="C109" t="s">
        <v>125</v>
      </c>
      <c r="D109" s="5">
        <v>3804470000</v>
      </c>
      <c r="E109" s="5">
        <v>4011470000</v>
      </c>
    </row>
    <row r="110" spans="3:13" x14ac:dyDescent="0.35">
      <c r="C110" t="s">
        <v>132</v>
      </c>
      <c r="D110" s="5">
        <v>88657966209</v>
      </c>
      <c r="E110" s="5">
        <v>90527915221</v>
      </c>
      <c r="F110" s="5">
        <v>85737955655</v>
      </c>
      <c r="G110" s="5">
        <v>84738547755</v>
      </c>
      <c r="I110" s="5">
        <v>84738547755</v>
      </c>
      <c r="J110" s="5">
        <v>74702108837</v>
      </c>
      <c r="K110" s="5">
        <v>46450401712</v>
      </c>
      <c r="L110" s="5">
        <v>27134228108</v>
      </c>
      <c r="M110" s="5">
        <v>345405701220</v>
      </c>
    </row>
    <row r="111" spans="3:13" x14ac:dyDescent="0.35">
      <c r="C111" t="s">
        <v>133</v>
      </c>
    </row>
    <row r="112" spans="3:13" x14ac:dyDescent="0.35">
      <c r="C112" t="s">
        <v>134</v>
      </c>
      <c r="D112" s="5">
        <v>450000000000</v>
      </c>
      <c r="E112" s="5">
        <v>450000000000</v>
      </c>
      <c r="F112" s="5">
        <v>450000000000</v>
      </c>
      <c r="G112" s="5">
        <v>450000000000</v>
      </c>
      <c r="I112" s="5">
        <v>450000000000</v>
      </c>
      <c r="J112" s="5">
        <v>450000000000</v>
      </c>
      <c r="K112" s="5">
        <v>450000000000</v>
      </c>
      <c r="L112" s="5">
        <v>350000000000</v>
      </c>
      <c r="M112" s="5">
        <v>25000000000</v>
      </c>
    </row>
    <row r="113" spans="2:13" x14ac:dyDescent="0.35">
      <c r="C113" t="s">
        <v>135</v>
      </c>
      <c r="D113" s="5">
        <v>91904751867</v>
      </c>
      <c r="E113" s="5">
        <v>91904751867</v>
      </c>
      <c r="F113" s="5">
        <v>91904751867</v>
      </c>
      <c r="G113" s="5">
        <v>91904751867</v>
      </c>
      <c r="I113" s="5">
        <v>91904751867</v>
      </c>
      <c r="J113" s="5">
        <v>91904751867</v>
      </c>
      <c r="K113" s="5">
        <v>91904751867</v>
      </c>
    </row>
    <row r="114" spans="2:13" x14ac:dyDescent="0.35">
      <c r="C114" t="s">
        <v>136</v>
      </c>
      <c r="D114" s="5">
        <v>265818351008</v>
      </c>
      <c r="E114" s="5">
        <v>266176156667</v>
      </c>
      <c r="F114" s="5">
        <v>270056543446</v>
      </c>
      <c r="G114" s="5">
        <v>264798439077</v>
      </c>
      <c r="I114" s="5">
        <v>264798439077</v>
      </c>
      <c r="J114" s="5">
        <v>220981037580</v>
      </c>
      <c r="K114" s="5">
        <v>131091990139</v>
      </c>
      <c r="L114" s="5">
        <v>21011924090</v>
      </c>
      <c r="M114" s="5">
        <v>221235491</v>
      </c>
    </row>
    <row r="115" spans="2:13" x14ac:dyDescent="0.35">
      <c r="C115" t="s">
        <v>137</v>
      </c>
      <c r="D115" s="5">
        <v>2000000000</v>
      </c>
      <c r="E115" s="5">
        <v>2000000000</v>
      </c>
      <c r="F115" s="5">
        <v>2000000000</v>
      </c>
      <c r="G115" s="5">
        <v>2000000000</v>
      </c>
      <c r="I115" s="5">
        <v>2000000000</v>
      </c>
      <c r="J115" s="5">
        <v>2000000000</v>
      </c>
    </row>
    <row r="116" spans="2:13" x14ac:dyDescent="0.35">
      <c r="C116" t="s">
        <v>138</v>
      </c>
      <c r="D116" s="5">
        <v>263818351008</v>
      </c>
      <c r="E116" s="5">
        <v>264176156667</v>
      </c>
      <c r="F116" s="5">
        <v>268056543446</v>
      </c>
      <c r="G116" s="5">
        <v>262798439077</v>
      </c>
      <c r="I116" s="5">
        <v>262798439077</v>
      </c>
      <c r="J116" s="5">
        <v>218981037580</v>
      </c>
      <c r="K116" s="5">
        <v>131091990139</v>
      </c>
      <c r="L116" s="5">
        <v>21011924090</v>
      </c>
      <c r="M116" s="5">
        <v>221235491</v>
      </c>
    </row>
    <row r="117" spans="2:13" x14ac:dyDescent="0.35">
      <c r="C117" t="s">
        <v>139</v>
      </c>
      <c r="D117" s="5">
        <v>265818351008</v>
      </c>
      <c r="E117" s="5">
        <v>266176156667</v>
      </c>
      <c r="F117" s="5">
        <v>270056543446</v>
      </c>
      <c r="G117" s="5">
        <v>264798439077</v>
      </c>
      <c r="I117" s="5">
        <v>264798439077</v>
      </c>
      <c r="J117" s="5">
        <v>220981037580</v>
      </c>
      <c r="K117" s="5">
        <v>131091990139</v>
      </c>
      <c r="L117" s="5">
        <v>21011924090</v>
      </c>
      <c r="M117" s="5">
        <v>221235491</v>
      </c>
    </row>
    <row r="118" spans="2:13" x14ac:dyDescent="0.35">
      <c r="C118" t="s">
        <v>291</v>
      </c>
      <c r="D118" s="5">
        <v>8902823586</v>
      </c>
      <c r="E118" s="5">
        <v>8904483316</v>
      </c>
      <c r="F118" s="5">
        <v>8904483316</v>
      </c>
      <c r="G118" s="5">
        <v>8905202396</v>
      </c>
      <c r="I118" s="5">
        <v>8905202396</v>
      </c>
      <c r="J118" s="5">
        <v>8902870042</v>
      </c>
      <c r="K118" s="5">
        <v>8864016310</v>
      </c>
      <c r="L118" s="5">
        <v>8872816310</v>
      </c>
    </row>
    <row r="119" spans="2:13" x14ac:dyDescent="0.35">
      <c r="C119" t="s">
        <v>9</v>
      </c>
      <c r="D119" s="5">
        <v>816645517773</v>
      </c>
      <c r="E119" s="5">
        <v>817004983162</v>
      </c>
      <c r="F119" s="5">
        <v>820885369941</v>
      </c>
      <c r="G119" s="5">
        <v>815627984652</v>
      </c>
      <c r="I119" s="5">
        <v>815627984652</v>
      </c>
      <c r="J119" s="5">
        <v>771794613685</v>
      </c>
      <c r="K119" s="5">
        <v>681847001891</v>
      </c>
      <c r="L119" s="5">
        <v>379864713617</v>
      </c>
      <c r="M119" s="5">
        <v>25221235491</v>
      </c>
    </row>
    <row r="120" spans="2:13" x14ac:dyDescent="0.35">
      <c r="C120" t="s">
        <v>140</v>
      </c>
      <c r="D120" s="5">
        <v>905303483982</v>
      </c>
      <c r="E120" s="5">
        <v>907532898383</v>
      </c>
      <c r="F120" s="5">
        <v>906623325596</v>
      </c>
      <c r="G120" s="5">
        <v>900366532407</v>
      </c>
      <c r="I120" s="5">
        <v>900366532407</v>
      </c>
      <c r="J120" s="5">
        <v>846496722522</v>
      </c>
      <c r="K120" s="5">
        <v>728297403603</v>
      </c>
      <c r="L120" s="5">
        <v>406998941725</v>
      </c>
      <c r="M120" s="5">
        <v>370626936711</v>
      </c>
    </row>
    <row r="121" spans="2:13" x14ac:dyDescent="0.35">
      <c r="C121" t="s">
        <v>141</v>
      </c>
      <c r="D121" s="5">
        <v>45000000000</v>
      </c>
      <c r="E121" s="5">
        <v>45000000000</v>
      </c>
      <c r="F121" s="5">
        <v>45000000000</v>
      </c>
      <c r="G121" s="5">
        <v>45000000000</v>
      </c>
      <c r="I121" s="5">
        <v>45000000000</v>
      </c>
      <c r="J121" s="5">
        <v>45000000000</v>
      </c>
      <c r="K121" s="5">
        <v>9000000000</v>
      </c>
      <c r="L121" s="5">
        <v>7000000000</v>
      </c>
      <c r="M121" s="5">
        <v>25000</v>
      </c>
    </row>
    <row r="123" spans="2:13" x14ac:dyDescent="0.35">
      <c r="B123" t="s">
        <v>142</v>
      </c>
      <c r="C123" t="s">
        <v>143</v>
      </c>
      <c r="D123" s="5">
        <v>857526947</v>
      </c>
      <c r="E123" s="5">
        <v>-5634094960</v>
      </c>
      <c r="F123" s="5">
        <v>-330289875</v>
      </c>
      <c r="G123" s="5">
        <v>-169125589039</v>
      </c>
      <c r="I123" s="5">
        <v>10353618399</v>
      </c>
      <c r="J123" s="5">
        <v>119016352663</v>
      </c>
      <c r="K123" s="5">
        <v>70947793503</v>
      </c>
      <c r="L123" s="5">
        <v>11357353285</v>
      </c>
      <c r="M123" s="5">
        <v>1630333195</v>
      </c>
    </row>
    <row r="124" spans="2:13" x14ac:dyDescent="0.35">
      <c r="C124" t="s">
        <v>292</v>
      </c>
      <c r="D124" s="5">
        <v>10169090038</v>
      </c>
      <c r="E124" s="5">
        <v>8229174498</v>
      </c>
      <c r="F124" s="5">
        <v>33172123782</v>
      </c>
      <c r="G124" s="5">
        <v>-370815490467</v>
      </c>
      <c r="I124" s="5">
        <v>60201134154</v>
      </c>
      <c r="J124" s="5">
        <v>661412633780</v>
      </c>
      <c r="K124" s="5">
        <v>412059260563</v>
      </c>
      <c r="L124" s="5">
        <v>103875945449</v>
      </c>
      <c r="M124" s="5">
        <v>13556132765</v>
      </c>
    </row>
    <row r="125" spans="2:13" x14ac:dyDescent="0.35">
      <c r="C125" t="s">
        <v>294</v>
      </c>
      <c r="D125" s="5">
        <v>-4607726873</v>
      </c>
      <c r="E125" s="5">
        <v>-9609866166</v>
      </c>
      <c r="F125" s="5">
        <v>-28006016624</v>
      </c>
      <c r="G125" s="5">
        <v>205028476037</v>
      </c>
      <c r="I125" s="5">
        <v>-36328335996</v>
      </c>
      <c r="J125" s="5">
        <v>-498175744412</v>
      </c>
      <c r="K125" s="5">
        <v>-320819948031</v>
      </c>
      <c r="L125" s="5">
        <v>-76998014380</v>
      </c>
      <c r="M125" s="5">
        <v>-8196175017</v>
      </c>
    </row>
    <row r="126" spans="2:13" x14ac:dyDescent="0.35">
      <c r="C126" t="s">
        <v>293</v>
      </c>
      <c r="D126" s="5">
        <v>-1351215757</v>
      </c>
      <c r="E126" s="5">
        <v>-2497667374</v>
      </c>
      <c r="F126" s="5">
        <v>-4181181370</v>
      </c>
      <c r="G126" s="5">
        <v>-44569309</v>
      </c>
      <c r="I126" s="5">
        <v>-6834983419</v>
      </c>
      <c r="J126" s="5">
        <v>-14369323804</v>
      </c>
      <c r="K126" s="5">
        <v>-6818930944</v>
      </c>
      <c r="L126" s="5">
        <v>-4155818884</v>
      </c>
      <c r="M126" s="5">
        <v>-925911718</v>
      </c>
    </row>
    <row r="127" spans="2:13" x14ac:dyDescent="0.35">
      <c r="C127" t="s">
        <v>865</v>
      </c>
      <c r="D127" s="5">
        <v>-3352620461</v>
      </c>
      <c r="E127" s="5">
        <v>-1755735918</v>
      </c>
      <c r="F127" s="5">
        <v>-1315215663</v>
      </c>
      <c r="G127" s="5">
        <v>-3294005300</v>
      </c>
      <c r="I127" s="5">
        <v>-6684196340</v>
      </c>
      <c r="J127" s="5">
        <v>-29851212901</v>
      </c>
      <c r="K127" s="5">
        <v>-13472588085</v>
      </c>
      <c r="L127" s="5">
        <v>-11364758900</v>
      </c>
      <c r="M127" s="5">
        <v>-2803712835</v>
      </c>
    </row>
    <row r="128" spans="2:13" x14ac:dyDescent="0.35">
      <c r="C128" t="s">
        <v>150</v>
      </c>
      <c r="D128" s="5">
        <v>-207000000</v>
      </c>
      <c r="E128" s="5">
        <v>4011470000</v>
      </c>
      <c r="J128" s="5">
        <v>-36289377754</v>
      </c>
      <c r="K128" s="5">
        <v>182426339417</v>
      </c>
      <c r="L128" s="5">
        <v>288936075</v>
      </c>
      <c r="M128" s="5">
        <v>5809355491</v>
      </c>
    </row>
    <row r="129" spans="3:13" x14ac:dyDescent="0.35">
      <c r="C129" t="s">
        <v>151</v>
      </c>
      <c r="D129" s="5">
        <v>-248385246</v>
      </c>
      <c r="E129" s="5">
        <v>1972355520</v>
      </c>
      <c r="F129" s="5">
        <v>163089244</v>
      </c>
      <c r="G129" s="5">
        <v>168614441252</v>
      </c>
      <c r="I129" s="5">
        <v>-17194558748</v>
      </c>
      <c r="J129" s="5">
        <v>-100955520330</v>
      </c>
      <c r="K129" s="5">
        <v>-227278286323</v>
      </c>
      <c r="L129" s="5">
        <v>-11525425752</v>
      </c>
      <c r="M129" s="5">
        <v>-7325807714</v>
      </c>
    </row>
    <row r="130" spans="3:13" x14ac:dyDescent="0.35">
      <c r="C130" t="s">
        <v>338</v>
      </c>
      <c r="K130" s="5">
        <v>-40000000000</v>
      </c>
      <c r="L130" s="5">
        <v>-10450000000</v>
      </c>
    </row>
    <row r="131" spans="3:13" x14ac:dyDescent="0.35">
      <c r="C131" t="s">
        <v>155</v>
      </c>
      <c r="G131" s="5">
        <v>50621105052</v>
      </c>
      <c r="I131" s="5">
        <v>-2378894948</v>
      </c>
      <c r="J131" s="5">
        <v>-24188373347</v>
      </c>
      <c r="K131" s="5">
        <v>-152278286323</v>
      </c>
      <c r="L131" s="5">
        <v>-1075425752</v>
      </c>
      <c r="M131" s="5">
        <v>-7325807714</v>
      </c>
    </row>
    <row r="132" spans="3:13" x14ac:dyDescent="0.35">
      <c r="C132" t="s">
        <v>1566</v>
      </c>
      <c r="G132" s="5">
        <v>-44515663800</v>
      </c>
      <c r="I132" s="5">
        <v>-44515663800</v>
      </c>
    </row>
    <row r="133" spans="3:13" x14ac:dyDescent="0.35">
      <c r="C133" t="s">
        <v>304</v>
      </c>
      <c r="J133" s="5">
        <v>-1117705397</v>
      </c>
    </row>
    <row r="134" spans="3:13" x14ac:dyDescent="0.35">
      <c r="C134" t="s">
        <v>368</v>
      </c>
      <c r="G134" s="5">
        <v>134999000000</v>
      </c>
    </row>
    <row r="135" spans="3:13" x14ac:dyDescent="0.35">
      <c r="C135" t="s">
        <v>303</v>
      </c>
      <c r="J135" s="5">
        <v>-949441586</v>
      </c>
    </row>
    <row r="136" spans="3:13" x14ac:dyDescent="0.35">
      <c r="C136" t="s">
        <v>365</v>
      </c>
      <c r="G136" s="5">
        <v>-2190000000</v>
      </c>
    </row>
    <row r="137" spans="3:13" x14ac:dyDescent="0.35">
      <c r="C137" t="s">
        <v>1309</v>
      </c>
      <c r="D137" s="5">
        <v>-248385246</v>
      </c>
      <c r="E137" s="5">
        <v>1972355520</v>
      </c>
      <c r="F137" s="5">
        <v>163089244</v>
      </c>
    </row>
    <row r="138" spans="3:13" x14ac:dyDescent="0.35">
      <c r="C138" t="s">
        <v>1567</v>
      </c>
      <c r="G138" s="5">
        <v>29700000000</v>
      </c>
      <c r="I138" s="5">
        <v>29700000000</v>
      </c>
      <c r="J138" s="5">
        <v>-29700000000</v>
      </c>
    </row>
    <row r="139" spans="3:13" x14ac:dyDescent="0.35">
      <c r="C139" t="s">
        <v>784</v>
      </c>
      <c r="J139" s="5">
        <v>-45000000000</v>
      </c>
      <c r="K139" s="5">
        <v>-35000000000</v>
      </c>
    </row>
    <row r="140" spans="3:13" x14ac:dyDescent="0.35">
      <c r="C140" t="s">
        <v>164</v>
      </c>
      <c r="D140" s="5">
        <v>-207000000</v>
      </c>
      <c r="E140" s="5">
        <v>4011470000</v>
      </c>
      <c r="J140" s="5">
        <v>-36289377754</v>
      </c>
      <c r="K140" s="5">
        <v>182426339417</v>
      </c>
      <c r="L140" s="5">
        <v>288936075</v>
      </c>
      <c r="M140" s="5">
        <v>5809355491</v>
      </c>
    </row>
    <row r="141" spans="3:13" x14ac:dyDescent="0.35">
      <c r="C141" t="s">
        <v>1568</v>
      </c>
    </row>
    <row r="142" spans="3:13" x14ac:dyDescent="0.35">
      <c r="C142" t="s">
        <v>377</v>
      </c>
      <c r="K142" s="5">
        <v>100000000000</v>
      </c>
      <c r="L142" s="5">
        <v>7390000000</v>
      </c>
      <c r="M142" s="5">
        <v>8846001362</v>
      </c>
    </row>
    <row r="143" spans="3:13" x14ac:dyDescent="0.35">
      <c r="C143" t="s">
        <v>1569</v>
      </c>
      <c r="J143" s="5">
        <v>-3259377754</v>
      </c>
      <c r="K143" s="5">
        <v>-9478412450</v>
      </c>
      <c r="L143" s="5">
        <v>-7101063925</v>
      </c>
      <c r="M143" s="5">
        <v>-3036645871</v>
      </c>
    </row>
    <row r="144" spans="3:13" x14ac:dyDescent="0.35">
      <c r="C144" t="s">
        <v>1570</v>
      </c>
    </row>
    <row r="145" spans="2:13" x14ac:dyDescent="0.35">
      <c r="C145" t="s">
        <v>725</v>
      </c>
      <c r="E145" s="5">
        <v>4149470000</v>
      </c>
    </row>
    <row r="146" spans="2:13" x14ac:dyDescent="0.35">
      <c r="C146" t="s">
        <v>726</v>
      </c>
      <c r="D146" s="5">
        <v>-207000000</v>
      </c>
      <c r="E146" s="5">
        <v>-138000000</v>
      </c>
    </row>
    <row r="147" spans="2:13" x14ac:dyDescent="0.35">
      <c r="C147" t="s">
        <v>1571</v>
      </c>
    </row>
    <row r="148" spans="2:13" x14ac:dyDescent="0.35">
      <c r="C148" t="s">
        <v>341</v>
      </c>
      <c r="J148" s="5">
        <v>-33030000000</v>
      </c>
    </row>
    <row r="149" spans="2:13" x14ac:dyDescent="0.35">
      <c r="C149" t="s">
        <v>135</v>
      </c>
      <c r="K149" s="5">
        <v>91904751867</v>
      </c>
    </row>
    <row r="150" spans="2:13" x14ac:dyDescent="0.35">
      <c r="C150" t="s">
        <v>174</v>
      </c>
      <c r="D150" s="5">
        <v>402141701</v>
      </c>
      <c r="E150" s="5">
        <v>349730560</v>
      </c>
      <c r="F150" s="5">
        <v>-167200631</v>
      </c>
      <c r="G150" s="5">
        <v>-511147787</v>
      </c>
      <c r="I150" s="5">
        <v>-6840940349</v>
      </c>
      <c r="J150" s="5">
        <v>-18228545421</v>
      </c>
      <c r="K150" s="5">
        <v>26095846597</v>
      </c>
      <c r="L150" s="5">
        <v>120863608</v>
      </c>
      <c r="M150" s="5">
        <v>113880972</v>
      </c>
    </row>
    <row r="151" spans="2:13" x14ac:dyDescent="0.35">
      <c r="C151" t="s">
        <v>175</v>
      </c>
      <c r="F151" s="5">
        <v>1261105408</v>
      </c>
      <c r="I151" s="5">
        <v>8102045758</v>
      </c>
      <c r="J151" s="5">
        <v>26330591177</v>
      </c>
      <c r="K151" s="5">
        <v>234744580</v>
      </c>
      <c r="L151" s="5">
        <v>113880972</v>
      </c>
    </row>
    <row r="152" spans="2:13" x14ac:dyDescent="0.35">
      <c r="C152" t="s">
        <v>176</v>
      </c>
      <c r="D152" s="5">
        <v>402141701</v>
      </c>
      <c r="E152" s="5">
        <v>349730560</v>
      </c>
      <c r="F152" s="5">
        <v>1093904777</v>
      </c>
      <c r="G152" s="5">
        <v>-511147787</v>
      </c>
      <c r="I152" s="5">
        <v>1261105409</v>
      </c>
      <c r="J152" s="5">
        <v>8102045756</v>
      </c>
      <c r="K152" s="5">
        <v>26330591177</v>
      </c>
      <c r="L152" s="5">
        <v>234744580</v>
      </c>
      <c r="M152" s="5">
        <v>113880972</v>
      </c>
    </row>
    <row r="154" spans="2:13" x14ac:dyDescent="0.35">
      <c r="B154" t="s">
        <v>177</v>
      </c>
      <c r="C154" t="s">
        <v>11</v>
      </c>
      <c r="D154" s="5">
        <v>45000000000</v>
      </c>
      <c r="E154" s="5">
        <v>45000000000</v>
      </c>
      <c r="F154" s="5">
        <v>45000000000</v>
      </c>
      <c r="G154" s="5">
        <v>45000000000</v>
      </c>
      <c r="I154" s="5">
        <v>45000000000</v>
      </c>
      <c r="J154" s="5">
        <v>45000000000</v>
      </c>
      <c r="K154" s="5">
        <v>9000000000</v>
      </c>
      <c r="L154" s="5">
        <v>7000000000</v>
      </c>
      <c r="M154" s="5">
        <v>0</v>
      </c>
    </row>
    <row r="155" spans="2:13" x14ac:dyDescent="0.35">
      <c r="C155" t="s">
        <v>178</v>
      </c>
      <c r="D155" s="6">
        <v>-0.01</v>
      </c>
      <c r="E155" s="6">
        <v>-0.09</v>
      </c>
      <c r="F155" s="6">
        <v>0.12</v>
      </c>
      <c r="G155" s="6">
        <v>-0.86</v>
      </c>
    </row>
    <row r="156" spans="2:13" x14ac:dyDescent="0.35">
      <c r="C156" t="s">
        <v>179</v>
      </c>
      <c r="D156" s="5">
        <v>-700</v>
      </c>
      <c r="E156" s="6">
        <v>-111.11</v>
      </c>
      <c r="F156" s="6">
        <v>416.67</v>
      </c>
      <c r="G156" s="6">
        <v>-58.14</v>
      </c>
    </row>
    <row r="157" spans="2:13" x14ac:dyDescent="0.35">
      <c r="C157" t="s">
        <v>62</v>
      </c>
      <c r="D157" s="6">
        <v>28.46</v>
      </c>
      <c r="E157" s="6">
        <v>47.32</v>
      </c>
      <c r="F157" s="6">
        <v>70.12</v>
      </c>
      <c r="G157" s="6">
        <v>60.01</v>
      </c>
    </row>
    <row r="158" spans="2:13" x14ac:dyDescent="0.35">
      <c r="C158" t="s">
        <v>180</v>
      </c>
      <c r="D158" s="5">
        <v>4340000000</v>
      </c>
      <c r="E158" s="6">
        <v>1070000000.0000001</v>
      </c>
      <c r="F158" s="5">
        <v>11410000000</v>
      </c>
      <c r="G158" s="5">
        <v>-42350000000</v>
      </c>
    </row>
    <row r="159" spans="2:13" x14ac:dyDescent="0.35">
      <c r="C159" t="s">
        <v>181</v>
      </c>
      <c r="D159" s="6">
        <v>-4.0000000000000002E-4</v>
      </c>
      <c r="E159" s="6">
        <v>-4.3E-3</v>
      </c>
      <c r="F159" s="6">
        <v>5.7999999999999996E-3</v>
      </c>
      <c r="G159" s="6">
        <v>-4.2900000000000001E-2</v>
      </c>
    </row>
    <row r="160" spans="2:13" x14ac:dyDescent="0.35">
      <c r="C160" t="s">
        <v>182</v>
      </c>
      <c r="D160" s="6">
        <v>-4.0000000000000002E-4</v>
      </c>
      <c r="E160" s="6">
        <v>-4.7999999999999996E-3</v>
      </c>
      <c r="F160" s="6">
        <v>6.5000000000000006E-3</v>
      </c>
      <c r="G160" s="6">
        <v>-4.7899999999999998E-2</v>
      </c>
    </row>
    <row r="161" spans="3:7" x14ac:dyDescent="0.35">
      <c r="C161" t="s">
        <v>183</v>
      </c>
      <c r="D161" s="6">
        <v>-7.000000000000001E-4</v>
      </c>
      <c r="E161" s="6">
        <v>-4.6999999999999993E-3</v>
      </c>
      <c r="F161" s="6">
        <v>7.9000000000000008E-3</v>
      </c>
      <c r="G161" s="6">
        <v>-5.9900000000000002E-2</v>
      </c>
    </row>
    <row r="162" spans="3:7" x14ac:dyDescent="0.35">
      <c r="C162" t="s">
        <v>184</v>
      </c>
      <c r="D162" s="6">
        <v>-7.74</v>
      </c>
      <c r="E162" s="6">
        <v>-44.31</v>
      </c>
    </row>
    <row r="163" spans="3:7" x14ac:dyDescent="0.35">
      <c r="C163" t="s">
        <v>186</v>
      </c>
      <c r="D163" s="6">
        <v>0.39</v>
      </c>
      <c r="E163" s="6">
        <v>0.56000000000000005</v>
      </c>
      <c r="F163" s="6">
        <v>2.77</v>
      </c>
      <c r="G163" s="6">
        <v>2.79</v>
      </c>
    </row>
    <row r="164" spans="3:7" x14ac:dyDescent="0.35">
      <c r="C164" t="s">
        <v>187</v>
      </c>
      <c r="D164" s="6">
        <v>17.95</v>
      </c>
      <c r="E164" s="6">
        <v>17.96</v>
      </c>
      <c r="F164" s="6">
        <v>18.04</v>
      </c>
      <c r="G164" s="6">
        <v>17.93</v>
      </c>
    </row>
    <row r="165" spans="3:7" x14ac:dyDescent="0.35">
      <c r="C165" t="s">
        <v>188</v>
      </c>
      <c r="D165" s="6">
        <v>0.39</v>
      </c>
      <c r="E165" s="6">
        <v>0.56000000000000005</v>
      </c>
      <c r="F165" s="6">
        <v>2.77</v>
      </c>
      <c r="G165" s="6">
        <v>2.79</v>
      </c>
    </row>
    <row r="166" spans="3:7" x14ac:dyDescent="0.35">
      <c r="C166" t="s">
        <v>189</v>
      </c>
      <c r="D166" s="6">
        <v>17.93</v>
      </c>
      <c r="E166" s="6">
        <v>17.940000000000001</v>
      </c>
      <c r="F166" s="6">
        <v>18.02</v>
      </c>
      <c r="G166" s="6">
        <v>17.91</v>
      </c>
    </row>
    <row r="167" spans="3:7" x14ac:dyDescent="0.35">
      <c r="C167" t="s">
        <v>190</v>
      </c>
    </row>
    <row r="168" spans="3:7" x14ac:dyDescent="0.35">
      <c r="C168" t="s">
        <v>191</v>
      </c>
      <c r="D168" s="5">
        <v>4000000000</v>
      </c>
      <c r="E168" s="5">
        <v>4000000000</v>
      </c>
    </row>
    <row r="169" spans="3:7" x14ac:dyDescent="0.35">
      <c r="C169" t="s">
        <v>274</v>
      </c>
      <c r="D169" s="5">
        <v>808000000000</v>
      </c>
      <c r="E169" s="5">
        <v>808000000000</v>
      </c>
      <c r="F169" s="5">
        <v>812000000000</v>
      </c>
      <c r="G169" s="5">
        <v>807000000000</v>
      </c>
    </row>
    <row r="170" spans="3:7" x14ac:dyDescent="0.35">
      <c r="C170" t="s">
        <v>23</v>
      </c>
      <c r="D170" s="5">
        <v>4000000000</v>
      </c>
      <c r="E170" s="5">
        <v>4000000000</v>
      </c>
    </row>
    <row r="171" spans="3:7" x14ac:dyDescent="0.35">
      <c r="C171" t="s">
        <v>20</v>
      </c>
      <c r="D171" s="5">
        <v>2000000000</v>
      </c>
      <c r="E171" s="5">
        <v>3000000000</v>
      </c>
      <c r="F171" s="5">
        <v>-1000000000</v>
      </c>
      <c r="G171" s="5">
        <v>-1000000000</v>
      </c>
    </row>
    <row r="172" spans="3:7" x14ac:dyDescent="0.35">
      <c r="C172" t="s">
        <v>193</v>
      </c>
      <c r="D172" s="5">
        <v>-21000000000</v>
      </c>
      <c r="E172" s="5">
        <v>-26000000000</v>
      </c>
      <c r="F172" s="5">
        <v>-31000000000</v>
      </c>
      <c r="G172" s="5">
        <v>-41000000000</v>
      </c>
    </row>
    <row r="173" spans="3:7" x14ac:dyDescent="0.35">
      <c r="C173" t="s">
        <v>194</v>
      </c>
      <c r="D173" s="5">
        <v>1000000000</v>
      </c>
      <c r="E173" s="5">
        <v>-6000000000</v>
      </c>
      <c r="F173" s="5">
        <v>0</v>
      </c>
      <c r="G173" s="5">
        <v>-169000000000</v>
      </c>
    </row>
    <row r="174" spans="3:7" x14ac:dyDescent="0.35">
      <c r="C174" t="s">
        <v>195</v>
      </c>
      <c r="D174" s="5">
        <v>0</v>
      </c>
      <c r="E174" s="5">
        <v>2000000000</v>
      </c>
      <c r="F174" s="5">
        <v>0</v>
      </c>
      <c r="G174" s="5">
        <v>6000000000</v>
      </c>
    </row>
    <row r="175" spans="3:7" x14ac:dyDescent="0.35">
      <c r="C175" t="s">
        <v>12</v>
      </c>
      <c r="D175" s="5">
        <v>1000000000</v>
      </c>
      <c r="E175" s="5">
        <v>-4000000000</v>
      </c>
      <c r="F175" s="5">
        <v>0</v>
      </c>
      <c r="G175" s="5">
        <v>-163000000000</v>
      </c>
    </row>
    <row r="176" spans="3:7" x14ac:dyDescent="0.35">
      <c r="C176" t="s">
        <v>15</v>
      </c>
      <c r="D176" s="6">
        <v>0.01</v>
      </c>
      <c r="E176" s="6">
        <v>-0.08</v>
      </c>
      <c r="F176" s="5">
        <v>0</v>
      </c>
      <c r="G176" s="6">
        <v>-3.62</v>
      </c>
    </row>
    <row r="177" spans="3:14" x14ac:dyDescent="0.35">
      <c r="C177" t="s">
        <v>47</v>
      </c>
      <c r="I177" s="6">
        <v>0.97</v>
      </c>
      <c r="J177" s="6">
        <v>2.73</v>
      </c>
      <c r="K177" s="6">
        <v>12.23</v>
      </c>
      <c r="L177" s="6">
        <v>2.97</v>
      </c>
      <c r="M177" s="6">
        <v>8849.42</v>
      </c>
    </row>
    <row r="178" spans="3:14" x14ac:dyDescent="0.35">
      <c r="C178" t="s">
        <v>61</v>
      </c>
      <c r="I178" s="6">
        <v>51.55</v>
      </c>
      <c r="J178" s="6">
        <v>271.06</v>
      </c>
      <c r="K178" s="6">
        <v>480.38</v>
      </c>
      <c r="L178" s="5">
        <v>0</v>
      </c>
      <c r="M178" s="5">
        <v>0</v>
      </c>
      <c r="N178" s="5">
        <v>0</v>
      </c>
    </row>
    <row r="179" spans="3:14" x14ac:dyDescent="0.35">
      <c r="C179" t="s">
        <v>64</v>
      </c>
      <c r="I179" s="6">
        <v>5.6</v>
      </c>
      <c r="J179" s="6">
        <v>51.39</v>
      </c>
      <c r="K179" s="6">
        <v>115.1</v>
      </c>
      <c r="L179" s="5">
        <v>0</v>
      </c>
      <c r="M179" s="5">
        <v>0</v>
      </c>
      <c r="N179" s="5">
        <v>0</v>
      </c>
    </row>
    <row r="180" spans="3:14" x14ac:dyDescent="0.35">
      <c r="C180" t="s">
        <v>196</v>
      </c>
      <c r="I180" s="5">
        <v>72830000000</v>
      </c>
      <c r="J180" s="5">
        <v>167860000000</v>
      </c>
      <c r="K180" s="5">
        <v>145860000000</v>
      </c>
      <c r="L180" s="6">
        <v>33590000000.000004</v>
      </c>
      <c r="M180" s="5">
        <v>2990000000</v>
      </c>
    </row>
    <row r="181" spans="3:14" x14ac:dyDescent="0.35">
      <c r="C181" t="s">
        <v>197</v>
      </c>
      <c r="I181" s="6">
        <v>4.87E-2</v>
      </c>
      <c r="J181" s="6">
        <v>0.1452</v>
      </c>
      <c r="K181" s="6">
        <v>0.15109999999999998</v>
      </c>
      <c r="L181" s="6">
        <v>5.1100000000000007E-2</v>
      </c>
      <c r="M181" s="6">
        <v>5.9999999999999995E-4</v>
      </c>
      <c r="N181" s="5">
        <v>0</v>
      </c>
    </row>
    <row r="182" spans="3:14" x14ac:dyDescent="0.35">
      <c r="C182" t="s">
        <v>198</v>
      </c>
      <c r="I182" s="6">
        <v>5.4299999999999994E-2</v>
      </c>
      <c r="J182" s="6">
        <v>0.16109999999999999</v>
      </c>
      <c r="K182" s="6">
        <v>0.1636</v>
      </c>
      <c r="L182" s="6">
        <v>5.5999999999999994E-2</v>
      </c>
      <c r="M182" s="6">
        <v>8.8000000000000005E-3</v>
      </c>
      <c r="N182" s="5">
        <v>0</v>
      </c>
    </row>
    <row r="183" spans="3:14" x14ac:dyDescent="0.35">
      <c r="C183" t="s">
        <v>199</v>
      </c>
      <c r="I183" s="6">
        <v>6.9800000000000001E-2</v>
      </c>
      <c r="J183" s="6">
        <v>0.21719999999999998</v>
      </c>
      <c r="K183" s="6">
        <v>0.26640000000000003</v>
      </c>
      <c r="L183" s="6">
        <v>0.1351</v>
      </c>
      <c r="M183" s="6">
        <v>8.2299999999999998E-2</v>
      </c>
      <c r="N183" s="5">
        <v>0</v>
      </c>
    </row>
    <row r="184" spans="3:14" x14ac:dyDescent="0.35">
      <c r="C184" t="s">
        <v>200</v>
      </c>
      <c r="J184" s="6">
        <v>1202.3699999999999</v>
      </c>
      <c r="K184" s="6">
        <v>128.85</v>
      </c>
      <c r="L184" s="6">
        <v>13.72</v>
      </c>
      <c r="M184" s="6">
        <v>1.25</v>
      </c>
    </row>
    <row r="185" spans="3:14" x14ac:dyDescent="0.35">
      <c r="C185" t="s">
        <v>58</v>
      </c>
      <c r="I185" s="6">
        <v>2.79</v>
      </c>
      <c r="J185" s="6">
        <v>43.66</v>
      </c>
      <c r="K185" s="6">
        <v>78.56</v>
      </c>
      <c r="L185" s="5">
        <v>0</v>
      </c>
      <c r="M185" s="5">
        <v>0</v>
      </c>
    </row>
    <row r="186" spans="3:14" x14ac:dyDescent="0.35">
      <c r="C186" t="s">
        <v>55</v>
      </c>
      <c r="I186" s="6">
        <v>17.93</v>
      </c>
      <c r="J186" s="6">
        <v>16.95</v>
      </c>
      <c r="K186" s="6">
        <v>74.78</v>
      </c>
      <c r="L186" s="5">
        <v>53</v>
      </c>
      <c r="M186" s="6">
        <v>1008849.42</v>
      </c>
    </row>
    <row r="187" spans="3:14" x14ac:dyDescent="0.35">
      <c r="C187" t="s">
        <v>201</v>
      </c>
      <c r="I187" s="6">
        <v>2.79</v>
      </c>
      <c r="J187" s="6">
        <v>43.71</v>
      </c>
      <c r="K187" s="6">
        <v>78.56</v>
      </c>
      <c r="L187" s="5">
        <v>0</v>
      </c>
      <c r="M187" s="5">
        <v>0</v>
      </c>
    </row>
    <row r="188" spans="3:14" x14ac:dyDescent="0.35">
      <c r="C188" t="s">
        <v>202</v>
      </c>
      <c r="I188" s="6">
        <v>17.91</v>
      </c>
      <c r="J188" s="6">
        <v>16.93</v>
      </c>
      <c r="K188" s="6">
        <v>74.78</v>
      </c>
      <c r="L188" s="5">
        <v>53</v>
      </c>
      <c r="M188" s="6">
        <v>1008849.42</v>
      </c>
    </row>
    <row r="189" spans="3:14" x14ac:dyDescent="0.35">
      <c r="C189" t="s">
        <v>203</v>
      </c>
    </row>
    <row r="190" spans="3:14" x14ac:dyDescent="0.35">
      <c r="C190" t="s">
        <v>204</v>
      </c>
    </row>
    <row r="191" spans="3:14" x14ac:dyDescent="0.35">
      <c r="C191" t="s">
        <v>25</v>
      </c>
    </row>
    <row r="192" spans="3:14" x14ac:dyDescent="0.35">
      <c r="C192" t="s">
        <v>22</v>
      </c>
      <c r="I192" s="5">
        <v>-1000000000</v>
      </c>
      <c r="J192" s="5">
        <v>-8000000000</v>
      </c>
      <c r="K192" s="5">
        <v>-26000000000</v>
      </c>
      <c r="L192" s="5">
        <v>0</v>
      </c>
      <c r="M192" s="5">
        <v>0</v>
      </c>
    </row>
    <row r="193" spans="2:14" x14ac:dyDescent="0.35">
      <c r="C193" t="s">
        <v>205</v>
      </c>
      <c r="I193" s="5">
        <v>-41000000000</v>
      </c>
      <c r="J193" s="5">
        <v>129000000000</v>
      </c>
      <c r="K193" s="5">
        <v>125000000000</v>
      </c>
      <c r="L193" s="5">
        <v>25000000000</v>
      </c>
      <c r="M193" s="5">
        <v>3000000000</v>
      </c>
    </row>
    <row r="194" spans="2:14" x14ac:dyDescent="0.35">
      <c r="C194" t="s">
        <v>206</v>
      </c>
      <c r="I194" s="5">
        <v>10000000000</v>
      </c>
      <c r="J194" s="5">
        <v>119000000000</v>
      </c>
      <c r="K194" s="5">
        <v>71000000000</v>
      </c>
      <c r="L194" s="5">
        <v>11000000000</v>
      </c>
      <c r="M194" s="5">
        <v>2000000000</v>
      </c>
    </row>
    <row r="195" spans="2:14" x14ac:dyDescent="0.35">
      <c r="C195" t="s">
        <v>207</v>
      </c>
      <c r="I195" s="5">
        <v>-47000000000</v>
      </c>
      <c r="J195" s="5">
        <v>-70000000000</v>
      </c>
      <c r="K195" s="5">
        <v>-227000000000</v>
      </c>
      <c r="L195" s="5">
        <v>-12000000000</v>
      </c>
      <c r="M195" s="5">
        <v>-7000000000</v>
      </c>
    </row>
    <row r="196" spans="2:14" x14ac:dyDescent="0.35">
      <c r="C196" t="s">
        <v>14</v>
      </c>
      <c r="I196" s="5">
        <v>-37000000000</v>
      </c>
      <c r="J196" s="5">
        <v>49000000000</v>
      </c>
      <c r="K196" s="5">
        <v>-156000000000</v>
      </c>
      <c r="L196" s="5">
        <v>0</v>
      </c>
      <c r="M196" s="5">
        <v>-6000000000</v>
      </c>
    </row>
    <row r="197" spans="2:14" x14ac:dyDescent="0.35">
      <c r="C197" t="s">
        <v>16</v>
      </c>
      <c r="I197" s="6">
        <v>-0.81</v>
      </c>
      <c r="J197" s="6">
        <v>1.08</v>
      </c>
      <c r="K197" s="6">
        <v>-17.37</v>
      </c>
      <c r="L197" s="6">
        <v>-0.02</v>
      </c>
      <c r="M197" s="6">
        <v>-227818.98</v>
      </c>
      <c r="N197" s="5">
        <v>0</v>
      </c>
    </row>
    <row r="199" spans="2:14" x14ac:dyDescent="0.35">
      <c r="B199" t="s">
        <v>208</v>
      </c>
      <c r="C199" t="s">
        <v>209</v>
      </c>
      <c r="D199" s="5">
        <v>-358000000</v>
      </c>
      <c r="E199" s="5">
        <v>-4000000000</v>
      </c>
      <c r="F199" s="5">
        <v>5000000000</v>
      </c>
      <c r="G199" s="5">
        <v>-39000000000</v>
      </c>
      <c r="H199" s="5">
        <v>1000000000</v>
      </c>
      <c r="I199" s="5">
        <v>44000000000</v>
      </c>
      <c r="J199" s="5">
        <v>123000000000</v>
      </c>
      <c r="K199" s="5">
        <v>110000000000</v>
      </c>
      <c r="L199" s="5">
        <v>21000000000</v>
      </c>
      <c r="M199" s="5">
        <v>221000000</v>
      </c>
    </row>
    <row r="200" spans="2:14" x14ac:dyDescent="0.35">
      <c r="C200" t="s">
        <v>344</v>
      </c>
      <c r="K200" s="6">
        <v>0.73</v>
      </c>
    </row>
    <row r="201" spans="2:14" x14ac:dyDescent="0.35">
      <c r="C201" t="s">
        <v>66</v>
      </c>
      <c r="K201" s="6">
        <v>0.30010000000000003</v>
      </c>
    </row>
    <row r="202" spans="2:14" x14ac:dyDescent="0.35">
      <c r="C202" t="s">
        <v>345</v>
      </c>
      <c r="K202" s="6">
        <v>8.0000000000000004E-4</v>
      </c>
    </row>
    <row r="203" spans="2:14" x14ac:dyDescent="0.35">
      <c r="C203" t="s">
        <v>46</v>
      </c>
      <c r="D203" s="6">
        <v>-0.01</v>
      </c>
      <c r="E203" s="6">
        <v>-0.09</v>
      </c>
      <c r="F203" s="6">
        <v>0.12</v>
      </c>
      <c r="G203" s="6">
        <v>-0.86</v>
      </c>
      <c r="H203" s="6">
        <v>0.03</v>
      </c>
      <c r="I203" s="6">
        <v>0.97</v>
      </c>
      <c r="J203" s="6">
        <v>2.73</v>
      </c>
      <c r="K203" s="6">
        <v>2.4500000000000002</v>
      </c>
      <c r="L203" s="6">
        <v>0.46</v>
      </c>
      <c r="M203" s="5">
        <v>0</v>
      </c>
    </row>
    <row r="204" spans="2:14" x14ac:dyDescent="0.35">
      <c r="C204" t="s">
        <v>68</v>
      </c>
      <c r="K204" s="6">
        <v>0.73</v>
      </c>
    </row>
    <row r="205" spans="2:14" x14ac:dyDescent="0.35">
      <c r="C205" t="s">
        <v>346</v>
      </c>
      <c r="K205" s="6">
        <v>0.30010000000000003</v>
      </c>
    </row>
    <row r="206" spans="2:14" x14ac:dyDescent="0.35">
      <c r="C206" t="s">
        <v>347</v>
      </c>
      <c r="K206" s="6">
        <v>8.0000000000000004E-4</v>
      </c>
    </row>
    <row r="207" spans="2:14" x14ac:dyDescent="0.35">
      <c r="C207" t="s">
        <v>212</v>
      </c>
      <c r="D207" s="5">
        <v>11000000000</v>
      </c>
      <c r="E207" s="5">
        <v>10000000000</v>
      </c>
      <c r="F207" s="5">
        <v>32000000000</v>
      </c>
      <c r="G207" s="5">
        <v>37000000000</v>
      </c>
      <c r="H207" s="5">
        <v>70000000000</v>
      </c>
      <c r="I207" s="5">
        <v>402000000000</v>
      </c>
      <c r="J207" s="5">
        <v>648000000000</v>
      </c>
      <c r="K207" s="5">
        <v>459000000000</v>
      </c>
      <c r="L207" s="5">
        <v>111000000000</v>
      </c>
      <c r="M207" s="5">
        <v>15000000000</v>
      </c>
    </row>
    <row r="208" spans="2:14" x14ac:dyDescent="0.35">
      <c r="C208" t="s">
        <v>348</v>
      </c>
      <c r="K208" s="6">
        <v>0.73</v>
      </c>
    </row>
    <row r="209" spans="3:11" x14ac:dyDescent="0.35">
      <c r="C209" t="s">
        <v>349</v>
      </c>
      <c r="K209" s="6">
        <v>0.30010000000000003</v>
      </c>
    </row>
    <row r="210" spans="3:11" x14ac:dyDescent="0.35">
      <c r="C210" t="s">
        <v>350</v>
      </c>
      <c r="K210" s="6">
        <v>8.0000000000000004E-4</v>
      </c>
    </row>
    <row r="211" spans="3:11" x14ac:dyDescent="0.35">
      <c r="C211" t="s">
        <v>214</v>
      </c>
      <c r="I211" s="6">
        <v>165.46</v>
      </c>
    </row>
    <row r="212" spans="3:11" x14ac:dyDescent="0.35">
      <c r="C212" t="s">
        <v>215</v>
      </c>
      <c r="I212" s="6">
        <v>-5.98</v>
      </c>
    </row>
    <row r="213" spans="3:11" x14ac:dyDescent="0.35">
      <c r="C213" t="s">
        <v>216</v>
      </c>
      <c r="I213" s="6">
        <v>7.42</v>
      </c>
    </row>
    <row r="214" spans="3:11" x14ac:dyDescent="0.35">
      <c r="C214" t="s">
        <v>217</v>
      </c>
      <c r="I214" s="6">
        <v>-0.1671</v>
      </c>
    </row>
    <row r="215" spans="3:11" x14ac:dyDescent="0.35">
      <c r="C215" t="s">
        <v>218</v>
      </c>
      <c r="I215" s="6">
        <v>2.5</v>
      </c>
    </row>
    <row r="216" spans="3:11" x14ac:dyDescent="0.35">
      <c r="C216" t="s">
        <v>219</v>
      </c>
      <c r="I216" s="6">
        <v>0.28000000000000003</v>
      </c>
    </row>
    <row r="217" spans="3:11" x14ac:dyDescent="0.35">
      <c r="C217" t="s">
        <v>220</v>
      </c>
      <c r="I217" s="6">
        <v>-1.29</v>
      </c>
    </row>
    <row r="218" spans="3:11" x14ac:dyDescent="0.35">
      <c r="C218" t="s">
        <v>221</v>
      </c>
      <c r="I218" s="6">
        <v>-1.35</v>
      </c>
    </row>
    <row r="219" spans="3:11" x14ac:dyDescent="0.35">
      <c r="C219" t="s">
        <v>222</v>
      </c>
      <c r="I219" s="6">
        <v>-4.91</v>
      </c>
    </row>
    <row r="220" spans="3:11" x14ac:dyDescent="0.35">
      <c r="C220" t="s">
        <v>223</v>
      </c>
      <c r="I220" s="6">
        <v>-9.24</v>
      </c>
    </row>
    <row r="221" spans="3:11" x14ac:dyDescent="0.35">
      <c r="C221" t="s">
        <v>224</v>
      </c>
      <c r="I221" s="6">
        <v>-0.84</v>
      </c>
    </row>
    <row r="222" spans="3:11" x14ac:dyDescent="0.35">
      <c r="C222" t="s">
        <v>225</v>
      </c>
      <c r="I222" s="6">
        <v>0.03</v>
      </c>
    </row>
    <row r="223" spans="3:11" x14ac:dyDescent="0.35">
      <c r="C223" t="s">
        <v>226</v>
      </c>
      <c r="I223" s="5">
        <v>2</v>
      </c>
    </row>
    <row r="224" spans="3:11" x14ac:dyDescent="0.35">
      <c r="C224" t="s">
        <v>227</v>
      </c>
      <c r="D224" s="6">
        <v>0.04</v>
      </c>
    </row>
    <row r="225" spans="3:9" x14ac:dyDescent="0.35">
      <c r="C225" t="s">
        <v>228</v>
      </c>
      <c r="I225" s="6">
        <v>17.95</v>
      </c>
    </row>
    <row r="226" spans="3:9" x14ac:dyDescent="0.35">
      <c r="C226" t="s">
        <v>229</v>
      </c>
      <c r="I226" s="6">
        <v>-3.69</v>
      </c>
    </row>
    <row r="227" spans="3:9" x14ac:dyDescent="0.35">
      <c r="C227" t="s">
        <v>230</v>
      </c>
      <c r="D227" s="6">
        <v>0.75</v>
      </c>
    </row>
    <row r="228" spans="3:9" x14ac:dyDescent="0.35">
      <c r="C228" t="s">
        <v>231</v>
      </c>
      <c r="D228" s="6">
        <v>0.43</v>
      </c>
    </row>
    <row r="229" spans="3:9" x14ac:dyDescent="0.35">
      <c r="C229" t="s">
        <v>234</v>
      </c>
      <c r="D229" s="6">
        <v>0.11</v>
      </c>
    </row>
    <row r="230" spans="3:9" x14ac:dyDescent="0.35">
      <c r="C230" t="s">
        <v>236</v>
      </c>
      <c r="D230" s="6">
        <v>1.1200000000000001</v>
      </c>
    </row>
    <row r="231" spans="3:9" x14ac:dyDescent="0.35">
      <c r="C231" t="s">
        <v>237</v>
      </c>
      <c r="I231" s="6">
        <v>-292.14</v>
      </c>
    </row>
    <row r="232" spans="3:9" x14ac:dyDescent="0.35">
      <c r="C232" t="s">
        <v>12</v>
      </c>
      <c r="D232" s="5">
        <v>1000000000</v>
      </c>
    </row>
    <row r="233" spans="3:9" x14ac:dyDescent="0.35">
      <c r="C233" t="s">
        <v>238</v>
      </c>
      <c r="I233" s="6">
        <v>10.01</v>
      </c>
    </row>
    <row r="234" spans="3:9" x14ac:dyDescent="0.35">
      <c r="C234" t="s">
        <v>239</v>
      </c>
      <c r="I234" s="6">
        <v>-4.1500000000000002E-2</v>
      </c>
    </row>
    <row r="235" spans="3:9" x14ac:dyDescent="0.35">
      <c r="C235" t="s">
        <v>240</v>
      </c>
      <c r="I235" s="6">
        <v>-4.6600000000000003E-2</v>
      </c>
    </row>
    <row r="236" spans="3:9" x14ac:dyDescent="0.35">
      <c r="C236" t="s">
        <v>241</v>
      </c>
      <c r="I236" s="6">
        <v>-5.8499999999999996E-2</v>
      </c>
    </row>
    <row r="237" spans="3:9" x14ac:dyDescent="0.35">
      <c r="C237" t="s">
        <v>242</v>
      </c>
      <c r="I237" s="6">
        <v>-7.1399999999999991E-2</v>
      </c>
    </row>
    <row r="238" spans="3:9" x14ac:dyDescent="0.35">
      <c r="C238" t="s">
        <v>243</v>
      </c>
      <c r="D238" s="6">
        <v>121.74</v>
      </c>
    </row>
    <row r="239" spans="3:9" x14ac:dyDescent="0.35">
      <c r="C239" t="s">
        <v>244</v>
      </c>
      <c r="D239" s="6">
        <v>239.21</v>
      </c>
    </row>
    <row r="240" spans="3:9" x14ac:dyDescent="0.35">
      <c r="C240" t="s">
        <v>245</v>
      </c>
      <c r="D240" s="6">
        <v>45.26</v>
      </c>
    </row>
    <row r="241" spans="3:9" x14ac:dyDescent="0.35">
      <c r="C241" t="s">
        <v>246</v>
      </c>
      <c r="D241" s="6">
        <v>315.69</v>
      </c>
    </row>
    <row r="242" spans="3:9" x14ac:dyDescent="0.35">
      <c r="C242" t="s">
        <v>247</v>
      </c>
      <c r="D242" s="6">
        <v>0.75</v>
      </c>
    </row>
    <row r="243" spans="3:9" x14ac:dyDescent="0.35">
      <c r="C243" t="s">
        <v>248</v>
      </c>
      <c r="I243" s="6">
        <v>0.1</v>
      </c>
    </row>
    <row r="244" spans="3:9" x14ac:dyDescent="0.35">
      <c r="C244" t="s">
        <v>249</v>
      </c>
      <c r="I244" s="6">
        <v>4.6399999999999997</v>
      </c>
    </row>
    <row r="245" spans="3:9" x14ac:dyDescent="0.35">
      <c r="C245" t="s">
        <v>42</v>
      </c>
      <c r="I245" s="5">
        <v>225000000000</v>
      </c>
    </row>
    <row r="246" spans="3:9" x14ac:dyDescent="0.35">
      <c r="C246" t="s">
        <v>250</v>
      </c>
      <c r="I246" s="5">
        <v>236000000000</v>
      </c>
    </row>
    <row r="247" spans="3:9" x14ac:dyDescent="0.35">
      <c r="C247" t="s">
        <v>251</v>
      </c>
      <c r="I247" s="5">
        <v>45000000000</v>
      </c>
    </row>
    <row r="248" spans="3:9" x14ac:dyDescent="0.35">
      <c r="C248" t="s">
        <v>252</v>
      </c>
      <c r="I248" s="6">
        <v>0.56320000000000003</v>
      </c>
    </row>
    <row r="249" spans="3:9" x14ac:dyDescent="0.35">
      <c r="C249" t="s">
        <v>253</v>
      </c>
      <c r="D249" s="6">
        <v>8.1199999999999994E-2</v>
      </c>
    </row>
    <row r="250" spans="3:9" x14ac:dyDescent="0.35">
      <c r="C250" t="s">
        <v>254</v>
      </c>
      <c r="D250" s="6">
        <v>-5.4000000000000006E-2</v>
      </c>
    </row>
    <row r="251" spans="3:9" x14ac:dyDescent="0.35">
      <c r="C251" t="s">
        <v>255</v>
      </c>
      <c r="D251" s="6">
        <v>-3.2300000000000002E-2</v>
      </c>
    </row>
    <row r="252" spans="3:9" x14ac:dyDescent="0.35">
      <c r="C252" t="s">
        <v>256</v>
      </c>
      <c r="D252" s="6">
        <v>-0.122</v>
      </c>
    </row>
    <row r="253" spans="3:9" x14ac:dyDescent="0.35">
      <c r="C253" t="s">
        <v>257</v>
      </c>
      <c r="D253" s="6">
        <v>0.2878</v>
      </c>
    </row>
    <row r="254" spans="3:9" x14ac:dyDescent="0.35">
      <c r="C254" t="s">
        <v>258</v>
      </c>
      <c r="D254" s="6">
        <v>0.73799999999999999</v>
      </c>
    </row>
    <row r="255" spans="3:9" x14ac:dyDescent="0.35">
      <c r="C255" t="s">
        <v>351</v>
      </c>
      <c r="I255" s="6">
        <v>0.73</v>
      </c>
    </row>
    <row r="256" spans="3:9" x14ac:dyDescent="0.35">
      <c r="C256" t="s">
        <v>355</v>
      </c>
      <c r="I256" t="s">
        <v>1572</v>
      </c>
    </row>
    <row r="257" spans="3:9" x14ac:dyDescent="0.35">
      <c r="C257" t="s">
        <v>259</v>
      </c>
      <c r="I257" s="5">
        <v>2</v>
      </c>
    </row>
    <row r="258" spans="3:9" x14ac:dyDescent="0.35">
      <c r="C258" t="s">
        <v>260</v>
      </c>
      <c r="I258" s="6">
        <v>0.64</v>
      </c>
    </row>
    <row r="259" spans="3:9" x14ac:dyDescent="0.35">
      <c r="C259" t="s">
        <v>261</v>
      </c>
      <c r="I259" s="6">
        <v>0.23</v>
      </c>
    </row>
    <row r="260" spans="3:9" x14ac:dyDescent="0.35">
      <c r="C260" t="s">
        <v>263</v>
      </c>
      <c r="I260" s="6">
        <v>0.47</v>
      </c>
    </row>
    <row r="261" spans="3:9" x14ac:dyDescent="0.35">
      <c r="C261" t="s">
        <v>264</v>
      </c>
      <c r="I261" s="6">
        <v>0.35</v>
      </c>
    </row>
    <row r="262" spans="3:9" x14ac:dyDescent="0.35">
      <c r="C262" t="s">
        <v>265</v>
      </c>
      <c r="I262" s="6">
        <v>0.94</v>
      </c>
    </row>
    <row r="263" spans="3:9" x14ac:dyDescent="0.35">
      <c r="C263" t="s">
        <v>266</v>
      </c>
      <c r="I263" s="6">
        <v>0.95</v>
      </c>
    </row>
    <row r="264" spans="3:9" x14ac:dyDescent="0.35">
      <c r="C264" t="s">
        <v>267</v>
      </c>
      <c r="I264" s="5">
        <v>90000000000</v>
      </c>
    </row>
    <row r="265" spans="3:9" x14ac:dyDescent="0.35">
      <c r="C265" t="s">
        <v>268</v>
      </c>
      <c r="I265" s="5">
        <v>-34000000000</v>
      </c>
    </row>
    <row r="266" spans="3:9" x14ac:dyDescent="0.35">
      <c r="C266" t="s">
        <v>269</v>
      </c>
      <c r="I266" s="5">
        <v>-26000000000</v>
      </c>
    </row>
    <row r="267" spans="3:9" x14ac:dyDescent="0.35">
      <c r="C267" t="s">
        <v>270</v>
      </c>
      <c r="I267" s="5">
        <v>-38000000000</v>
      </c>
    </row>
    <row r="268" spans="3:9" x14ac:dyDescent="0.35">
      <c r="C268" t="s">
        <v>271</v>
      </c>
      <c r="D268" s="5">
        <v>2000000000</v>
      </c>
    </row>
    <row r="269" spans="3:9" x14ac:dyDescent="0.35">
      <c r="C269" t="s">
        <v>272</v>
      </c>
      <c r="D269" s="5">
        <v>905000000000</v>
      </c>
    </row>
    <row r="270" spans="3:9" x14ac:dyDescent="0.35">
      <c r="C270" t="s">
        <v>273</v>
      </c>
      <c r="D270" s="5">
        <v>89000000000</v>
      </c>
    </row>
    <row r="271" spans="3:9" x14ac:dyDescent="0.35">
      <c r="C271" t="s">
        <v>193</v>
      </c>
      <c r="D271" s="5">
        <v>-21000000000</v>
      </c>
    </row>
    <row r="272" spans="3:9" x14ac:dyDescent="0.35">
      <c r="C272" t="s">
        <v>192</v>
      </c>
      <c r="I272" s="5">
        <v>808000000000</v>
      </c>
    </row>
    <row r="273" spans="3:9" x14ac:dyDescent="0.35">
      <c r="C273" t="s">
        <v>191</v>
      </c>
      <c r="D273" s="5">
        <v>4000000000</v>
      </c>
    </row>
    <row r="274" spans="3:9" x14ac:dyDescent="0.35">
      <c r="C274" t="s">
        <v>23</v>
      </c>
      <c r="D274" s="5">
        <v>4000000000</v>
      </c>
    </row>
    <row r="275" spans="3:9" x14ac:dyDescent="0.35">
      <c r="C275" t="s">
        <v>20</v>
      </c>
      <c r="D275" s="5">
        <v>2000000000</v>
      </c>
    </row>
    <row r="276" spans="3:9" x14ac:dyDescent="0.35">
      <c r="C276" t="s">
        <v>274</v>
      </c>
      <c r="I276" s="5">
        <v>817000000000</v>
      </c>
    </row>
    <row r="277" spans="3:9" x14ac:dyDescent="0.35">
      <c r="C277" t="s">
        <v>275</v>
      </c>
      <c r="I277" s="5">
        <v>-174000000000</v>
      </c>
    </row>
    <row r="278" spans="3:9" x14ac:dyDescent="0.35">
      <c r="C278" t="s">
        <v>276</v>
      </c>
      <c r="I278" s="5">
        <v>171000000000</v>
      </c>
    </row>
    <row r="279" spans="3:9" x14ac:dyDescent="0.35">
      <c r="C279" t="s">
        <v>277</v>
      </c>
      <c r="I279" s="5">
        <v>4000000000</v>
      </c>
    </row>
    <row r="280" spans="3:9" x14ac:dyDescent="0.35">
      <c r="C280" t="s">
        <v>278</v>
      </c>
      <c r="I280" s="5">
        <v>8000000000</v>
      </c>
    </row>
    <row r="281" spans="3:9" x14ac:dyDescent="0.35">
      <c r="C281" t="s">
        <v>279</v>
      </c>
      <c r="I281" s="5">
        <v>-166000000000</v>
      </c>
    </row>
  </sheetData>
  <pageMargins left="0.7" right="0.7" top="0.75" bottom="0.75" header="0.3" footer="0.3"/>
  <ignoredErrors>
    <ignoredError sqref="A1:N282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Q278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x14ac:dyDescent="0.35">
      <c r="C1" t="s">
        <v>1573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x14ac:dyDescent="0.35">
      <c r="C2" t="s">
        <v>1574</v>
      </c>
      <c r="D2" s="2" vm="116">
        <f ca="1">IFERROR(_xlfn.STOCKHISTORY("XIDX:" &amp; $C$1, D3, , 0, 0, 1), "Libur")</f>
        <v>228</v>
      </c>
      <c r="H2" s="2" vm="116">
        <f ca="1">IFERROR(INDEX(D2:G2,COUNT(D2:G2)),"")</f>
        <v>228</v>
      </c>
      <c r="I2" s="2" vm="284">
        <f t="shared" ref="I2:Q2" ca="1" si="0">IFERROR(_xlfn.STOCKHISTORY("XIDX:" &amp; $C$1, I1, , 0, 0, 1), "Libur")</f>
        <v>372</v>
      </c>
      <c r="J2" s="2" vm="23">
        <f t="shared" ca="1" si="0"/>
        <v>700</v>
      </c>
      <c r="K2" s="2" vm="343">
        <f t="shared" ca="1" si="0"/>
        <v>515</v>
      </c>
      <c r="L2" s="2" vm="46">
        <f t="shared" ca="1" si="0"/>
        <v>620</v>
      </c>
      <c r="M2" s="2" vm="25">
        <f t="shared" ca="1" si="0"/>
        <v>900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x14ac:dyDescent="0.35">
      <c r="D3" s="1">
        <v>46111</v>
      </c>
      <c r="H3" s="1">
        <f>IFERROR(INDEX(D3:G3,COUNT(D3:G3)),"")</f>
        <v>46111</v>
      </c>
    </row>
    <row r="4" spans="1:17" x14ac:dyDescent="0.35">
      <c r="B4" t="s">
        <v>4</v>
      </c>
      <c r="C4" t="s">
        <v>5</v>
      </c>
      <c r="D4" s="2">
        <f>IFERROR(INDEX(D51:D500,MATCH($C$4,$C$51:$C$500,0)),"")</f>
        <v>9180808481</v>
      </c>
      <c r="H4" s="2">
        <f>IFERROR(SUM(D4:G4)*(4/MAX(1,COUNT(D4:G4))),"")</f>
        <v>36723233924</v>
      </c>
      <c r="I4" s="2">
        <f t="shared" ref="I4:Q4" si="1">IFERROR(INDEX(I51:I500,MATCH($C$4,$C$51:$C$500,0)),"")</f>
        <v>46011509549</v>
      </c>
      <c r="J4" s="2">
        <f t="shared" si="1"/>
        <v>52848303781</v>
      </c>
      <c r="K4" s="2">
        <f t="shared" si="1"/>
        <v>47248001713</v>
      </c>
      <c r="L4" s="2">
        <f t="shared" si="1"/>
        <v>35992452398</v>
      </c>
      <c r="M4" s="2">
        <f t="shared" si="1"/>
        <v>20726401378</v>
      </c>
      <c r="N4" s="2">
        <f t="shared" si="1"/>
        <v>18838638878</v>
      </c>
      <c r="O4" s="2">
        <f t="shared" si="1"/>
        <v>42968685429</v>
      </c>
      <c r="P4" s="2">
        <f t="shared" si="1"/>
        <v>46343187734</v>
      </c>
      <c r="Q4" s="2">
        <f t="shared" si="1"/>
        <v>45358915520</v>
      </c>
    </row>
    <row r="5" spans="1:17" x14ac:dyDescent="0.35">
      <c r="B5" t="s">
        <v>6</v>
      </c>
      <c r="C5" t="s">
        <v>7</v>
      </c>
      <c r="D5" s="2">
        <f>IFERROR(INDEX(D51:D500,MATCH($C$5,$C$51:$C$500,0)),"")</f>
        <v>-2460215760</v>
      </c>
      <c r="H5" s="2">
        <f>IFERROR(SUM(D5:G5)*(4/MAX(1,COUNT(D5:G5))),"")</f>
        <v>-9840863040</v>
      </c>
      <c r="I5" s="2">
        <f t="shared" ref="I5:Q5" si="2">IFERROR(INDEX(I51:I500,MATCH($C$5,$C$51:$C$500,0)),"")</f>
        <v>-4465081961</v>
      </c>
      <c r="J5" s="2">
        <f t="shared" si="2"/>
        <v>-1587212818</v>
      </c>
      <c r="K5" s="2">
        <f t="shared" si="2"/>
        <v>19986359215</v>
      </c>
      <c r="L5" s="2">
        <f t="shared" si="2"/>
        <v>-4852396271</v>
      </c>
      <c r="M5" s="2">
        <f t="shared" si="2"/>
        <v>-7203282384</v>
      </c>
      <c r="N5" s="2">
        <f t="shared" si="2"/>
        <v>19848075892</v>
      </c>
      <c r="O5" s="2">
        <f t="shared" si="2"/>
        <v>-1251670683</v>
      </c>
      <c r="P5" s="2">
        <f t="shared" si="2"/>
        <v>-765266211</v>
      </c>
      <c r="Q5" s="2">
        <f t="shared" si="2"/>
        <v>-3496847551</v>
      </c>
    </row>
    <row r="6" spans="1:17" x14ac:dyDescent="0.35">
      <c r="B6" t="s">
        <v>8</v>
      </c>
      <c r="C6" t="s">
        <v>9</v>
      </c>
      <c r="D6" s="2">
        <f>IFERROR(INDEX(D51:D500,MATCH($C$6,$C$51:$C$500,0)),"")</f>
        <v>161149656177</v>
      </c>
      <c r="H6" s="2">
        <f>IFERROR(INDEX(D6:G6,COUNT(D6:G6)),"")</f>
        <v>161149656177</v>
      </c>
      <c r="I6" s="2">
        <f t="shared" ref="I6:Q6" si="3">IFERROR(INDEX(I51:I500,MATCH($C$6,$C$51:$C$500,0)),"")</f>
        <v>163609871937</v>
      </c>
      <c r="J6" s="2">
        <f t="shared" si="3"/>
        <v>168074953898</v>
      </c>
      <c r="K6" s="2">
        <f t="shared" si="3"/>
        <v>169662166716</v>
      </c>
      <c r="L6" s="2">
        <f t="shared" si="3"/>
        <v>149675807501</v>
      </c>
      <c r="M6" s="2">
        <f t="shared" si="3"/>
        <v>154528203772</v>
      </c>
      <c r="N6" s="2">
        <f t="shared" si="3"/>
        <v>142223688766</v>
      </c>
      <c r="O6" s="2">
        <f t="shared" si="3"/>
        <v>122375612874</v>
      </c>
      <c r="P6" s="2">
        <f t="shared" si="3"/>
        <v>123627283557</v>
      </c>
      <c r="Q6" s="2">
        <f t="shared" si="3"/>
        <v>124392549768</v>
      </c>
    </row>
    <row r="7" spans="1:17" x14ac:dyDescent="0.35">
      <c r="B7" t="s">
        <v>10</v>
      </c>
      <c r="C7" t="s">
        <v>11</v>
      </c>
      <c r="D7" s="3">
        <f>IFERROR(INDEX(D51:D500,MATCH($C$7,$C$51:$C$500,0))/1000000000,"")</f>
        <v>0.45</v>
      </c>
      <c r="H7" s="3">
        <f>IFERROR(INDEX(D7:G7,COUNT(D7:G7)),"")</f>
        <v>0.45</v>
      </c>
      <c r="I7" s="3">
        <f t="shared" ref="I7:Q7" si="4">IFERROR(INDEX(I51:I500,MATCH($C$7,$C$51:$C$500,0))/1000000000,"")</f>
        <v>0.45</v>
      </c>
      <c r="J7" s="3">
        <f t="shared" si="4"/>
        <v>0.45</v>
      </c>
      <c r="K7" s="3">
        <f t="shared" si="4"/>
        <v>0.45</v>
      </c>
      <c r="L7" s="3">
        <f t="shared" si="4"/>
        <v>0.45</v>
      </c>
      <c r="M7" s="3">
        <f t="shared" si="4"/>
        <v>0.45</v>
      </c>
      <c r="N7" s="3">
        <f t="shared" si="4"/>
        <v>0.3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Q8" si="5">IFERROR(INDEX(I51:I500,MATCH($C$8,$C$51:$C$500,0)),"")</f>
        <v>8000000000</v>
      </c>
      <c r="J8" s="2">
        <f t="shared" si="5"/>
        <v>7000000000</v>
      </c>
      <c r="K8" s="2">
        <f t="shared" si="5"/>
        <v>2000000000</v>
      </c>
      <c r="L8" s="2">
        <f t="shared" si="5"/>
        <v>-8000000000</v>
      </c>
      <c r="M8" s="2">
        <f t="shared" si="5"/>
        <v>-7000000000</v>
      </c>
      <c r="N8" s="2">
        <f t="shared" si="5"/>
        <v>-10000000000</v>
      </c>
      <c r="O8" s="2">
        <f t="shared" si="5"/>
        <v>4000000000</v>
      </c>
      <c r="P8" s="2">
        <f t="shared" si="5"/>
        <v>5000000000</v>
      </c>
      <c r="Q8" s="2">
        <f t="shared" si="5"/>
        <v>-4000000000</v>
      </c>
    </row>
    <row r="9" spans="1:17" x14ac:dyDescent="0.35">
      <c r="A9" t="s">
        <v>15</v>
      </c>
      <c r="C9" t="s">
        <v>16</v>
      </c>
      <c r="D9" s="3">
        <f>IFERROR(INDEX(D51:D500,MATCH("Free cash flow per share (Quarter)",$C$51:$C$500,0)),"")</f>
        <v>-7.76</v>
      </c>
      <c r="H9" s="3">
        <f>IFERROR(INDEX(D9:G9,COUNT(D9:G9)),"")</f>
        <v>-7.76</v>
      </c>
      <c r="I9" s="3">
        <f t="shared" ref="I9:Q9" si="6">IFERROR(INDEX(I51:I500,MATCH($C$9,$C$51:$C$500,0)),"")</f>
        <v>17.12</v>
      </c>
      <c r="J9" s="3">
        <f t="shared" si="6"/>
        <v>14.8</v>
      </c>
      <c r="K9" s="3">
        <f t="shared" si="6"/>
        <v>4.6100000000000003</v>
      </c>
      <c r="L9" s="3">
        <f t="shared" si="6"/>
        <v>-17.510000000000002</v>
      </c>
      <c r="M9" s="3">
        <f t="shared" si="6"/>
        <v>-15.02</v>
      </c>
      <c r="N9" s="3">
        <f t="shared" si="6"/>
        <v>-32.25</v>
      </c>
      <c r="O9" s="3">
        <f t="shared" si="6"/>
        <v>720399.43</v>
      </c>
      <c r="P9" s="3">
        <f t="shared" si="6"/>
        <v>840392.57</v>
      </c>
      <c r="Q9" s="3">
        <f t="shared" si="6"/>
        <v>-713106.7</v>
      </c>
    </row>
    <row r="10" spans="1:17" x14ac:dyDescent="0.35">
      <c r="C10" t="s">
        <v>17</v>
      </c>
      <c r="D10" s="3">
        <f ca="1">IFERROR(IF(D9=0,"",D2/D9),"")</f>
        <v>-29.381443298969074</v>
      </c>
      <c r="I10" s="3">
        <f t="shared" ref="I10:Q10" ca="1" si="7">IFERROR(IF(I9=0,"",I2/I9),"")</f>
        <v>21.728971962616821</v>
      </c>
      <c r="J10" s="3">
        <f t="shared" ca="1" si="7"/>
        <v>47.297297297297298</v>
      </c>
      <c r="K10" s="3">
        <f t="shared" ca="1" si="7"/>
        <v>111.71366594360086</v>
      </c>
      <c r="L10" s="3">
        <f t="shared" ca="1" si="7"/>
        <v>-35.408338092518555</v>
      </c>
      <c r="M10" s="3">
        <f t="shared" ca="1" si="7"/>
        <v>-59.920106524633823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x14ac:dyDescent="0.35">
      <c r="B11" t="s">
        <v>18</v>
      </c>
      <c r="C11" t="s">
        <v>19</v>
      </c>
      <c r="D11" s="2">
        <f>IFERROR(INDEX(D51:D500,MATCH($C$11,$C$51:$C$500,0)),"")</f>
        <v>24086711061</v>
      </c>
      <c r="H11" s="2">
        <f>IFERROR(INDEX(D11:G11,COUNT(D11:G11)),"")</f>
        <v>24086711061</v>
      </c>
      <c r="I11" s="2">
        <f t="shared" ref="I11:Q11" si="8">IFERROR(INDEX(I51:I500,MATCH($C$11,$C$51:$C$500,0)),"")</f>
        <v>27621171121</v>
      </c>
      <c r="J11" s="2">
        <f t="shared" si="8"/>
        <v>23851781349</v>
      </c>
      <c r="K11" s="2">
        <f t="shared" si="8"/>
        <v>21121345481</v>
      </c>
      <c r="L11" s="2">
        <f t="shared" si="8"/>
        <v>22558007732</v>
      </c>
      <c r="M11" s="2">
        <f t="shared" si="8"/>
        <v>30597196003</v>
      </c>
      <c r="N11" s="2">
        <f t="shared" si="8"/>
        <v>17891581151</v>
      </c>
      <c r="O11" s="2">
        <f t="shared" si="8"/>
        <v>25439166272</v>
      </c>
      <c r="P11" s="2">
        <f t="shared" si="8"/>
        <v>30776581123</v>
      </c>
      <c r="Q11" s="2">
        <f t="shared" si="8"/>
        <v>28701555329</v>
      </c>
    </row>
    <row r="12" spans="1:17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4000000000</v>
      </c>
      <c r="H12" s="2">
        <f>IFERROR(INDEX(D12:G12,COUNT(D12:G12)),"")</f>
        <v>4000000000</v>
      </c>
      <c r="I12" s="2">
        <f t="shared" ref="I12:Q12" si="9">IFERROR(INDEX(I51:I500,MATCH($C$12,$C$51:$C$500,0)),"")</f>
        <v>0</v>
      </c>
      <c r="J12" s="2">
        <f t="shared" si="9"/>
        <v>7000000000</v>
      </c>
      <c r="K12" s="2">
        <f t="shared" si="9"/>
        <v>12000000000</v>
      </c>
      <c r="L12" s="2">
        <f t="shared" si="9"/>
        <v>18000000000</v>
      </c>
      <c r="M12" s="2">
        <f t="shared" si="9"/>
        <v>8000000000</v>
      </c>
      <c r="N12" s="2">
        <f t="shared" si="9"/>
        <v>24000000000</v>
      </c>
      <c r="O12" s="2">
        <f t="shared" si="9"/>
        <v>-25000000000</v>
      </c>
      <c r="P12" s="2">
        <f t="shared" si="9"/>
        <v>-31000000000</v>
      </c>
      <c r="Q12" s="2">
        <f t="shared" si="9"/>
        <v>-28000000000</v>
      </c>
    </row>
    <row r="13" spans="1:17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28000000000</v>
      </c>
      <c r="H13" s="2">
        <f>IFERROR(INDEX(D13:G13,COUNT(D13:G13)),"")</f>
        <v>28000000000</v>
      </c>
      <c r="I13" s="2">
        <f t="shared" ref="I13:Q13" si="10">IFERROR(INDEX(I51:I500,MATCH($C$13,$C$51:$C$500,0)),"")</f>
        <v>28000000000</v>
      </c>
      <c r="J13" s="2">
        <f t="shared" si="10"/>
        <v>31000000000</v>
      </c>
      <c r="K13" s="2">
        <f t="shared" si="10"/>
        <v>33000000000</v>
      </c>
      <c r="L13" s="2">
        <f t="shared" si="10"/>
        <v>41000000000</v>
      </c>
      <c r="M13" s="2">
        <f t="shared" si="10"/>
        <v>39000000000</v>
      </c>
      <c r="N13" s="2">
        <f t="shared" si="10"/>
        <v>42000000000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x14ac:dyDescent="0.35">
      <c r="C14" t="s">
        <v>26</v>
      </c>
      <c r="D14" s="2">
        <f>IFERROR(INDEX(D51:D500,MATCH($C$14,$C$51:$C$500,0)),"")</f>
        <v>-325408870</v>
      </c>
      <c r="H14" s="2">
        <f>IFERROR(SUM(D14:G14)*(4/MAX(1,COUNT(D14:G14))),"")</f>
        <v>-1301635480</v>
      </c>
      <c r="I14" s="2">
        <f t="shared" ref="I14:Q14" si="11">IFERROR(INDEX(I51:I500,MATCH($C$14,$C$51:$C$500,0)),"")</f>
        <v>-1540829976</v>
      </c>
      <c r="J14" s="2">
        <f t="shared" si="11"/>
        <v>-1674281695</v>
      </c>
      <c r="K14" s="2">
        <f t="shared" si="11"/>
        <v>-1783506127</v>
      </c>
      <c r="L14" s="2">
        <f t="shared" si="11"/>
        <v>-1558399402</v>
      </c>
      <c r="M14" s="2">
        <f t="shared" si="11"/>
        <v>-1670016541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4640024</v>
      </c>
      <c r="J15" s="2">
        <f t="shared" si="12"/>
        <v>121849124</v>
      </c>
      <c r="K15" s="2">
        <f t="shared" si="12"/>
        <v>4433315846</v>
      </c>
      <c r="L15" s="2">
        <f t="shared" si="12"/>
        <v>467543197</v>
      </c>
      <c r="M15" s="2">
        <f t="shared" si="12"/>
        <v>2222253861</v>
      </c>
      <c r="N15" s="2">
        <f t="shared" si="12"/>
        <v>-10089201948</v>
      </c>
      <c r="O15" s="2">
        <f t="shared" si="12"/>
        <v>1049603008</v>
      </c>
      <c r="P15" s="2">
        <f t="shared" si="12"/>
        <v>903264693</v>
      </c>
      <c r="Q15" s="2">
        <f t="shared" si="12"/>
        <v>59896271</v>
      </c>
    </row>
    <row r="16" spans="1:17" x14ac:dyDescent="0.35">
      <c r="C16" t="s">
        <v>28</v>
      </c>
      <c r="D16" s="2">
        <f>IFERROR(INDEX(D51:D500,MATCH($C$16,$C$51:$C$500,0)),"")</f>
        <v>-2460215760</v>
      </c>
      <c r="H16" s="2">
        <f>IFERROR(SUM(D16:G16)*(4/MAX(1,COUNT(D16:G16))),"")</f>
        <v>-9840863040</v>
      </c>
      <c r="I16" s="2">
        <f t="shared" ref="I16:Q16" si="13">IFERROR(INDEX(I51:I500,MATCH($C$16,$C$51:$C$500,0)),"")</f>
        <v>-4459145423</v>
      </c>
      <c r="J16" s="2">
        <f t="shared" si="13"/>
        <v>-1699563889</v>
      </c>
      <c r="K16" s="2">
        <f t="shared" si="13"/>
        <v>-1536744592</v>
      </c>
      <c r="L16" s="2">
        <f t="shared" si="13"/>
        <v>-5497107878</v>
      </c>
      <c r="M16" s="2">
        <f t="shared" si="13"/>
        <v>-9406909074</v>
      </c>
      <c r="N16" s="2">
        <f t="shared" si="13"/>
        <v>26387120937</v>
      </c>
      <c r="O16" s="2">
        <f t="shared" si="13"/>
        <v>-2294662119</v>
      </c>
      <c r="P16" s="2">
        <f t="shared" si="13"/>
        <v>-1662780328</v>
      </c>
      <c r="Q16" s="2">
        <f t="shared" si="13"/>
        <v>-3552193092</v>
      </c>
    </row>
    <row r="17" spans="1:17" x14ac:dyDescent="0.35">
      <c r="A17" t="s">
        <v>29</v>
      </c>
    </row>
    <row r="18" spans="1:17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1470</v>
      </c>
    </row>
    <row r="19" spans="1:17" x14ac:dyDescent="0.35">
      <c r="A19" t="s">
        <v>39</v>
      </c>
      <c r="C19" t="s">
        <v>40</v>
      </c>
    </row>
    <row r="20" spans="1:17" x14ac:dyDescent="0.35">
      <c r="A20" t="s">
        <v>41</v>
      </c>
      <c r="C20" t="s">
        <v>42</v>
      </c>
      <c r="D20" s="2">
        <f ca="1">IFERROR(D21*D2,"")</f>
        <v>102600000000</v>
      </c>
      <c r="H20" s="2">
        <f t="shared" ref="H20:Q20" ca="1" si="14">IFERROR(H21*H2,"")</f>
        <v>102600000000</v>
      </c>
      <c r="I20" s="2">
        <f t="shared" ca="1" si="14"/>
        <v>167400000000</v>
      </c>
      <c r="J20" s="2">
        <f t="shared" ca="1" si="14"/>
        <v>315000000000</v>
      </c>
      <c r="K20" s="2">
        <f t="shared" ca="1" si="14"/>
        <v>231750000000</v>
      </c>
      <c r="L20" s="2">
        <f t="shared" ca="1" si="14"/>
        <v>279000000000</v>
      </c>
      <c r="M20" s="2">
        <f t="shared" ca="1" si="14"/>
        <v>405000000000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x14ac:dyDescent="0.35">
      <c r="C21" t="s">
        <v>11</v>
      </c>
      <c r="D21" s="2">
        <f>IFERROR(INDEX(D51:D500,MATCH($C$7,$C$51:$C$500,0)),"")</f>
        <v>450000000</v>
      </c>
      <c r="H21" s="2">
        <f>IFERROR(INDEX(D21:G21,COUNT(D21:G21)),"")</f>
        <v>450000000</v>
      </c>
      <c r="I21" s="2">
        <f t="shared" ref="I21:Q21" si="15">IFERROR(INDEX(I51:I500,MATCH($C$7,$C$51:$C$500,0)),"")</f>
        <v>450000000</v>
      </c>
      <c r="J21" s="2">
        <f t="shared" si="15"/>
        <v>450000000</v>
      </c>
      <c r="K21" s="2">
        <f t="shared" si="15"/>
        <v>450000000</v>
      </c>
      <c r="L21" s="2">
        <f t="shared" si="15"/>
        <v>450000000</v>
      </c>
      <c r="M21" s="2">
        <f t="shared" si="15"/>
        <v>450000000</v>
      </c>
      <c r="N21" s="2">
        <f t="shared" si="15"/>
        <v>300000000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x14ac:dyDescent="0.35">
      <c r="B23" t="s">
        <v>43</v>
      </c>
      <c r="C23" t="s">
        <v>44</v>
      </c>
      <c r="D23" s="3">
        <f>IFERROR(D5/D6*100,"")</f>
        <v>-1.5266652243414052</v>
      </c>
      <c r="H23" s="3">
        <f t="shared" ref="H23:Q23" si="16">IFERROR(H5/H6*100,"")</f>
        <v>-6.1066608973656207</v>
      </c>
      <c r="I23" s="3">
        <f t="shared" si="16"/>
        <v>-2.7291030230250013</v>
      </c>
      <c r="J23" s="3">
        <f t="shared" si="16"/>
        <v>-0.94434820964653365</v>
      </c>
      <c r="K23" s="3">
        <f t="shared" si="16"/>
        <v>11.780091933197729</v>
      </c>
      <c r="L23" s="3">
        <f t="shared" si="16"/>
        <v>-3.2419375929991765</v>
      </c>
      <c r="M23" s="3">
        <f t="shared" si="16"/>
        <v>-4.6614677503325836</v>
      </c>
      <c r="N23" s="3">
        <f t="shared" si="16"/>
        <v>13.955534457171865</v>
      </c>
      <c r="O23" s="3">
        <f t="shared" si="16"/>
        <v>-1.0228105531849236</v>
      </c>
      <c r="P23" s="3">
        <f t="shared" si="16"/>
        <v>-0.61901077899779611</v>
      </c>
      <c r="Q23" s="3">
        <f t="shared" si="16"/>
        <v>-2.8111390573807213</v>
      </c>
    </row>
    <row r="24" spans="1:17" x14ac:dyDescent="0.35">
      <c r="C24" t="s">
        <v>45</v>
      </c>
      <c r="D24" s="4">
        <f>IFERROR(_xlfn.RRI(5,I23,D23),"")</f>
        <v>-0.1096827735073459</v>
      </c>
      <c r="H24" s="4">
        <f t="shared" ref="H24:Q24" si="17">IFERROR(_xlfn.RRI(5,M23,H23),"")</f>
        <v>5.5495106262347882E-2</v>
      </c>
      <c r="I24" s="4" t="str">
        <f t="shared" si="17"/>
        <v/>
      </c>
      <c r="J24" s="4">
        <f t="shared" si="17"/>
        <v>-1.5836187240111044E-2</v>
      </c>
      <c r="K24" s="4" t="str">
        <f t="shared" si="17"/>
        <v/>
      </c>
      <c r="L24" s="4">
        <f t="shared" si="17"/>
        <v>2.8926764482576361E-2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x14ac:dyDescent="0.35">
      <c r="A25" t="s">
        <v>46</v>
      </c>
      <c r="C25" t="s">
        <v>47</v>
      </c>
      <c r="D25" s="3">
        <f>IFERROR(INDEX(D51:D500,MATCH($A$25,$C$51:$C$500,0)),"")</f>
        <v>-5.47</v>
      </c>
      <c r="H25" s="3">
        <f>IFERROR(INDEX(D25:G25,COUNT(D25:G25)),"")</f>
        <v>-5.47</v>
      </c>
      <c r="I25" s="3">
        <f t="shared" ref="I25:Q25" si="18">IFERROR(INDEX(I51:I500,MATCH($C$25,$C$51:$C$500,0)),"")</f>
        <v>-9.9</v>
      </c>
      <c r="J25" s="3">
        <f t="shared" si="18"/>
        <v>-3.51</v>
      </c>
      <c r="K25" s="3">
        <f t="shared" si="18"/>
        <v>6.44</v>
      </c>
      <c r="L25" s="3">
        <f t="shared" si="18"/>
        <v>-11.18</v>
      </c>
      <c r="M25" s="3">
        <f t="shared" si="18"/>
        <v>-15.97</v>
      </c>
      <c r="N25" s="3">
        <f t="shared" si="18"/>
        <v>54.33</v>
      </c>
      <c r="O25" s="3">
        <f t="shared" si="18"/>
        <v>-207509.85</v>
      </c>
      <c r="P25" s="3">
        <f t="shared" si="18"/>
        <v>-126585.94</v>
      </c>
      <c r="Q25" s="3">
        <f t="shared" si="18"/>
        <v>-582049.47</v>
      </c>
    </row>
    <row r="26" spans="1:17" x14ac:dyDescent="0.35">
      <c r="C26" t="s">
        <v>48</v>
      </c>
      <c r="D26" s="4">
        <f>IFERROR(_xlfn.RRI(5,I25,D25),"")</f>
        <v>-0.11188250285768553</v>
      </c>
      <c r="H26" s="4">
        <f t="shared" ref="H26:Q26" si="19">IFERROR(_xlfn.RRI(5,M25,H25),"")</f>
        <v>-0.19288302368910004</v>
      </c>
      <c r="I26" s="4" t="str">
        <f t="shared" si="19"/>
        <v/>
      </c>
      <c r="J26" s="4">
        <f t="shared" si="19"/>
        <v>-0.88891544489814978</v>
      </c>
      <c r="K26" s="4" t="str">
        <f t="shared" si="19"/>
        <v/>
      </c>
      <c r="L26" s="4">
        <f t="shared" si="19"/>
        <v>-0.88605470920372376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x14ac:dyDescent="0.35">
      <c r="C27" t="s">
        <v>49</v>
      </c>
      <c r="D27" s="3">
        <f>IFERROR(D4/D21,"")</f>
        <v>20.401796624444444</v>
      </c>
      <c r="H27" s="3">
        <f t="shared" ref="H27:Q27" si="20">IFERROR(H4/H21,"")</f>
        <v>81.607186497777775</v>
      </c>
      <c r="I27" s="3">
        <f t="shared" si="20"/>
        <v>102.24779899777778</v>
      </c>
      <c r="J27" s="3">
        <f t="shared" si="20"/>
        <v>117.44067506888889</v>
      </c>
      <c r="K27" s="3">
        <f t="shared" si="20"/>
        <v>104.99555936222222</v>
      </c>
      <c r="L27" s="3">
        <f t="shared" si="20"/>
        <v>79.983227551111113</v>
      </c>
      <c r="M27" s="3">
        <f t="shared" si="20"/>
        <v>46.058669728888887</v>
      </c>
      <c r="N27" s="3">
        <f t="shared" si="20"/>
        <v>62.795462926666666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x14ac:dyDescent="0.35">
      <c r="C28" t="s">
        <v>50</v>
      </c>
      <c r="D28" s="4">
        <f>IFERROR(_xlfn.RRI(5,I27,D27),"")</f>
        <v>-0.27555922054128312</v>
      </c>
      <c r="H28" s="4">
        <f t="shared" ref="H28:Q28" si="21">IFERROR(_xlfn.RRI(5,M27,H27),"")</f>
        <v>0.12120081032873053</v>
      </c>
      <c r="I28" s="4">
        <f t="shared" si="21"/>
        <v>0.10241506729546579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x14ac:dyDescent="0.35">
      <c r="C29" t="s">
        <v>51</v>
      </c>
      <c r="H29" s="4">
        <f t="shared" ref="H29:Q29" si="22">IFERROR(((H25-I25)/I25)*100%,"")</f>
        <v>-0.44747474747474753</v>
      </c>
      <c r="I29" s="4">
        <f t="shared" si="22"/>
        <v>1.8205128205128207</v>
      </c>
      <c r="J29" s="4">
        <f t="shared" si="22"/>
        <v>-1.5450310559006208</v>
      </c>
      <c r="K29" s="4">
        <f t="shared" si="22"/>
        <v>-1.5760286225402507</v>
      </c>
      <c r="L29" s="4">
        <f t="shared" si="22"/>
        <v>-0.29993738259236075</v>
      </c>
      <c r="M29" s="4">
        <f t="shared" si="22"/>
        <v>-1.2939444137677159</v>
      </c>
      <c r="N29" s="4">
        <f t="shared" si="22"/>
        <v>-1.0002618188967896</v>
      </c>
      <c r="O29" s="4">
        <f t="shared" si="22"/>
        <v>0.63928039717523133</v>
      </c>
      <c r="P29" s="4">
        <f t="shared" si="22"/>
        <v>-0.78251687094569466</v>
      </c>
      <c r="Q29" s="4" t="str">
        <f t="shared" si="22"/>
        <v/>
      </c>
    </row>
    <row r="30" spans="1:17" x14ac:dyDescent="0.35">
      <c r="C30" t="s">
        <v>52</v>
      </c>
      <c r="H30" s="4">
        <f t="shared" ref="H30:Q30" si="23">IFERROR(((H27-I27)/I27)*100%,"")</f>
        <v>-0.20186852628924168</v>
      </c>
      <c r="I30" s="4">
        <f t="shared" si="23"/>
        <v>-0.1293663891339113</v>
      </c>
      <c r="J30" s="4">
        <f t="shared" si="23"/>
        <v>0.11852992433453778</v>
      </c>
      <c r="K30" s="4">
        <f t="shared" si="23"/>
        <v>0.31271971108102203</v>
      </c>
      <c r="L30" s="4">
        <f t="shared" si="23"/>
        <v>0.73655096905554107</v>
      </c>
      <c r="M30" s="4">
        <f t="shared" si="23"/>
        <v>-0.26652870156118152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358.11</v>
      </c>
      <c r="H32" s="3">
        <f>IFERROR(INDEX(D32:G32,COUNT(D32:G32)),"")</f>
        <v>358.11</v>
      </c>
      <c r="I32" s="3">
        <f t="shared" ref="I32:Q32" si="24">IFERROR(INDEX(I51:I500,MATCH($C$32,$C$51:$C$500,0)),"")</f>
        <v>363.58</v>
      </c>
      <c r="J32" s="3">
        <f t="shared" si="24"/>
        <v>373.5</v>
      </c>
      <c r="K32" s="3">
        <f t="shared" si="24"/>
        <v>377.03</v>
      </c>
      <c r="L32" s="3">
        <f t="shared" si="24"/>
        <v>332.61</v>
      </c>
      <c r="M32" s="3">
        <f t="shared" si="24"/>
        <v>343.4</v>
      </c>
      <c r="N32" s="3">
        <f t="shared" si="24"/>
        <v>474.08</v>
      </c>
      <c r="O32" s="3">
        <f t="shared" si="24"/>
        <v>20395935.48</v>
      </c>
      <c r="P32" s="3">
        <f t="shared" si="24"/>
        <v>20604547.260000002</v>
      </c>
      <c r="Q32" s="3">
        <f t="shared" si="24"/>
        <v>20732091.629999999</v>
      </c>
    </row>
    <row r="33" spans="1:17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0.63</v>
      </c>
      <c r="H33" s="3">
        <f>IFERROR(INDEX(D33:G33,COUNT(D33:G33)),"")</f>
        <v>0.63</v>
      </c>
      <c r="I33" s="3">
        <f t="shared" ref="I33:Q33" si="25">IFERROR(INDEX(I51:I500,MATCH($C$33,$C$51:$C$500,0)),"")</f>
        <v>1.02</v>
      </c>
      <c r="J33" s="3">
        <f t="shared" si="25"/>
        <v>1.87</v>
      </c>
      <c r="K33" s="3">
        <f t="shared" si="25"/>
        <v>1.37</v>
      </c>
      <c r="L33" s="3">
        <f t="shared" si="25"/>
        <v>1.86</v>
      </c>
      <c r="M33" s="3">
        <f t="shared" si="25"/>
        <v>2.62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-41.32</v>
      </c>
      <c r="H34" s="3">
        <f>IFERROR(INDEX(D34:G34,COUNT(D34:G34)),"")</f>
        <v>-41.32</v>
      </c>
      <c r="I34" s="3">
        <f t="shared" ref="I34:Q34" si="26">IFERROR(INDEX(I51:I500,MATCH($C$34,$C$51:$C$500,0)),"")</f>
        <v>-37.58</v>
      </c>
      <c r="J34" s="3">
        <f t="shared" si="26"/>
        <v>-199.43</v>
      </c>
      <c r="K34" s="3">
        <f t="shared" si="26"/>
        <v>79.97</v>
      </c>
      <c r="L34" s="3">
        <f t="shared" si="26"/>
        <v>-55.46</v>
      </c>
      <c r="M34" s="3">
        <f t="shared" si="26"/>
        <v>-56.36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11.08</v>
      </c>
      <c r="H35" s="3">
        <f>IFERROR(INDEX(D35:G35,COUNT(D35:G35)),"")</f>
        <v>11.08</v>
      </c>
      <c r="I35" s="3">
        <f t="shared" ref="I35:Q35" si="27">IFERROR(INDEX(I51:I500,MATCH($C$35,$C$51:$C$500,0)),"")</f>
        <v>3.64</v>
      </c>
      <c r="J35" s="3">
        <f t="shared" si="27"/>
        <v>5.96</v>
      </c>
      <c r="K35" s="3">
        <f t="shared" si="27"/>
        <v>4.9000000000000004</v>
      </c>
      <c r="L35" s="3">
        <f t="shared" si="27"/>
        <v>7.75</v>
      </c>
      <c r="M35" s="3">
        <f t="shared" si="27"/>
        <v>19.54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1470</v>
      </c>
    </row>
    <row r="51" spans="2:17" x14ac:dyDescent="0.35">
      <c r="B51" t="s">
        <v>74</v>
      </c>
      <c r="C51" t="s">
        <v>5</v>
      </c>
      <c r="D51" s="5">
        <v>9180808481</v>
      </c>
      <c r="E51" s="5">
        <v>15957111560</v>
      </c>
      <c r="F51" s="5">
        <v>11529710524</v>
      </c>
      <c r="G51" s="5">
        <v>9477786927</v>
      </c>
      <c r="I51" s="5">
        <v>46011509549</v>
      </c>
      <c r="J51" s="5">
        <v>52848303781</v>
      </c>
      <c r="K51" s="5">
        <v>47248001713</v>
      </c>
      <c r="L51" s="5">
        <v>35992452398</v>
      </c>
      <c r="M51" s="5">
        <v>20726401378</v>
      </c>
      <c r="N51" s="5">
        <v>18838638878</v>
      </c>
      <c r="O51" s="5">
        <v>42968685429</v>
      </c>
      <c r="P51" s="5">
        <v>46343187734</v>
      </c>
      <c r="Q51" s="5">
        <v>45358915520</v>
      </c>
    </row>
    <row r="52" spans="2:17" x14ac:dyDescent="0.35">
      <c r="C52" t="s">
        <v>75</v>
      </c>
      <c r="D52" s="5">
        <v>-4650551284</v>
      </c>
      <c r="E52" s="5">
        <v>-6941286832</v>
      </c>
      <c r="F52" s="5">
        <v>-5006438658</v>
      </c>
      <c r="G52" s="5">
        <v>-4173892013</v>
      </c>
      <c r="I52" s="5">
        <v>-20529384870</v>
      </c>
      <c r="J52" s="5">
        <v>-23228378299</v>
      </c>
      <c r="K52" s="5">
        <v>-21320147211</v>
      </c>
      <c r="L52" s="5">
        <v>-6985812842</v>
      </c>
      <c r="M52" s="5">
        <v>-4178335324</v>
      </c>
      <c r="N52" s="5">
        <v>-4087425354</v>
      </c>
      <c r="O52" s="5">
        <v>-9333934010</v>
      </c>
      <c r="P52" s="5">
        <v>-11103574277</v>
      </c>
      <c r="Q52" s="5">
        <v>-10322098705</v>
      </c>
    </row>
    <row r="53" spans="2:17" x14ac:dyDescent="0.35">
      <c r="C53" t="s">
        <v>76</v>
      </c>
      <c r="D53" s="5">
        <v>4530257197</v>
      </c>
      <c r="E53" s="5">
        <v>9015824728</v>
      </c>
      <c r="F53" s="5">
        <v>6523271866</v>
      </c>
      <c r="G53" s="5">
        <v>5303894914</v>
      </c>
      <c r="I53" s="5">
        <v>25482124679</v>
      </c>
      <c r="J53" s="5">
        <v>29619925482</v>
      </c>
      <c r="K53" s="5">
        <v>25927854502</v>
      </c>
      <c r="L53" s="5">
        <v>29006639556</v>
      </c>
      <c r="M53" s="5">
        <v>16548066054</v>
      </c>
      <c r="N53" s="5">
        <v>14751213524</v>
      </c>
      <c r="O53" s="5">
        <v>33634751419</v>
      </c>
      <c r="P53" s="5">
        <v>35239613457</v>
      </c>
      <c r="Q53" s="5">
        <v>35036816815</v>
      </c>
    </row>
    <row r="54" spans="2:17" x14ac:dyDescent="0.35">
      <c r="C54" t="s">
        <v>77</v>
      </c>
      <c r="D54" s="5">
        <v>-6923518659</v>
      </c>
      <c r="E54" s="5">
        <v>-9954689097</v>
      </c>
      <c r="F54" s="5">
        <v>-6699721889</v>
      </c>
      <c r="G54" s="5">
        <v>-7454963944</v>
      </c>
      <c r="I54" s="5">
        <v>-31735077430</v>
      </c>
      <c r="J54" s="5">
        <v>-31526823561</v>
      </c>
      <c r="K54" s="5">
        <v>-29183051226</v>
      </c>
      <c r="L54" s="5">
        <v>-34195666389</v>
      </c>
      <c r="M54" s="5">
        <v>-27457585476</v>
      </c>
      <c r="N54" s="5">
        <v>10480982481</v>
      </c>
      <c r="O54" s="5">
        <v>-37324253706</v>
      </c>
      <c r="P54" s="5">
        <v>-38614248466</v>
      </c>
      <c r="Q54" s="5">
        <v>-40241176802</v>
      </c>
    </row>
    <row r="55" spans="2:17" x14ac:dyDescent="0.35">
      <c r="C55" t="s">
        <v>384</v>
      </c>
      <c r="D55" s="5">
        <v>-4833797611</v>
      </c>
      <c r="E55" s="5">
        <v>-6046503235</v>
      </c>
      <c r="F55" s="5">
        <v>-5297523769</v>
      </c>
      <c r="G55" s="5">
        <v>-5317831815</v>
      </c>
      <c r="I55" s="5">
        <v>-22087708354</v>
      </c>
      <c r="J55" s="5">
        <v>-22015096984</v>
      </c>
      <c r="K55" s="5">
        <v>-21093553767</v>
      </c>
      <c r="L55" s="5">
        <v>-25554788005</v>
      </c>
      <c r="M55" s="5">
        <v>-18457110040</v>
      </c>
      <c r="N55" s="5">
        <v>-23141264349</v>
      </c>
      <c r="O55" s="5">
        <v>-32313210674</v>
      </c>
      <c r="P55" s="5">
        <v>-33730637012</v>
      </c>
      <c r="Q55" s="5">
        <v>-35397197106</v>
      </c>
    </row>
    <row r="56" spans="2:17" x14ac:dyDescent="0.35">
      <c r="C56" t="s">
        <v>385</v>
      </c>
      <c r="D56" s="5">
        <v>-2424630026</v>
      </c>
      <c r="E56" s="5">
        <v>-2415246290</v>
      </c>
      <c r="F56" s="5">
        <v>-2411431288</v>
      </c>
      <c r="G56" s="5">
        <v>-2404514824</v>
      </c>
      <c r="I56" s="5">
        <v>-9647369076</v>
      </c>
      <c r="J56" s="5">
        <v>-9511726577</v>
      </c>
      <c r="K56" s="5">
        <v>-8089497459</v>
      </c>
      <c r="L56" s="5">
        <v>-8640878384</v>
      </c>
      <c r="M56" s="5">
        <v>-9000475436</v>
      </c>
    </row>
    <row r="57" spans="2:17" x14ac:dyDescent="0.35">
      <c r="C57" t="s">
        <v>80</v>
      </c>
      <c r="E57" s="5">
        <v>2366013781</v>
      </c>
      <c r="I57" s="5">
        <v>2366013781</v>
      </c>
      <c r="J57" s="5">
        <v>1284068305</v>
      </c>
      <c r="K57" s="5">
        <v>2989337281</v>
      </c>
      <c r="L57" s="5">
        <v>858651626</v>
      </c>
      <c r="M57" s="5">
        <v>2446221550</v>
      </c>
      <c r="N57" s="5">
        <v>235550843</v>
      </c>
      <c r="O57" s="5">
        <v>-65360881</v>
      </c>
      <c r="P57" s="5">
        <v>424407033</v>
      </c>
      <c r="Q57" s="5">
        <v>203722404</v>
      </c>
    </row>
    <row r="58" spans="2:17" x14ac:dyDescent="0.35">
      <c r="C58" t="s">
        <v>81</v>
      </c>
      <c r="D58" s="5">
        <v>-2393261462</v>
      </c>
      <c r="E58" s="5">
        <v>-938864369</v>
      </c>
      <c r="F58" s="5">
        <v>-176450023</v>
      </c>
      <c r="G58" s="5">
        <v>-2151069030</v>
      </c>
      <c r="I58" s="5">
        <v>-6252952751</v>
      </c>
      <c r="J58" s="5">
        <v>-1906898079</v>
      </c>
      <c r="K58" s="5">
        <v>-3255196724</v>
      </c>
      <c r="L58" s="5">
        <v>-5189026833</v>
      </c>
      <c r="M58" s="5">
        <v>-10909519422</v>
      </c>
      <c r="N58" s="5">
        <v>25232196005</v>
      </c>
      <c r="O58" s="5">
        <v>-3689502287</v>
      </c>
      <c r="P58" s="5">
        <v>-3374635009</v>
      </c>
      <c r="Q58" s="5">
        <v>-5204359987</v>
      </c>
    </row>
    <row r="59" spans="2:17" x14ac:dyDescent="0.35">
      <c r="C59" t="s">
        <v>82</v>
      </c>
      <c r="D59" s="5">
        <v>-66954298</v>
      </c>
      <c r="E59" s="5">
        <v>2205562239</v>
      </c>
      <c r="F59" s="5">
        <v>32156543</v>
      </c>
      <c r="G59" s="5">
        <v>-229525007</v>
      </c>
      <c r="I59" s="5">
        <v>1793807328</v>
      </c>
      <c r="J59" s="5">
        <v>207334190</v>
      </c>
      <c r="K59" s="5">
        <v>1718452132</v>
      </c>
      <c r="L59" s="5">
        <v>-308081045</v>
      </c>
      <c r="M59" s="5">
        <v>1502610348</v>
      </c>
      <c r="N59" s="5">
        <v>1154924932</v>
      </c>
      <c r="O59" s="5">
        <v>1394840168</v>
      </c>
      <c r="P59" s="5">
        <v>1711854681</v>
      </c>
      <c r="Q59" s="5">
        <v>1652166895</v>
      </c>
    </row>
    <row r="60" spans="2:17" x14ac:dyDescent="0.35">
      <c r="C60" t="s">
        <v>83</v>
      </c>
      <c r="D60" s="5">
        <v>258454572</v>
      </c>
      <c r="E60" s="5">
        <v>224755961</v>
      </c>
      <c r="F60" s="5">
        <v>417364028</v>
      </c>
      <c r="G60" s="5">
        <v>155682487</v>
      </c>
      <c r="I60" s="5">
        <v>968623523</v>
      </c>
      <c r="J60" s="5">
        <v>597547580</v>
      </c>
      <c r="K60" s="5">
        <v>512620978</v>
      </c>
      <c r="L60" s="5">
        <v>391666731</v>
      </c>
      <c r="M60" s="5">
        <v>726405339</v>
      </c>
      <c r="N60" s="5">
        <v>994170844</v>
      </c>
      <c r="O60" s="5">
        <v>1466803496</v>
      </c>
      <c r="P60" s="5">
        <v>1277466056</v>
      </c>
      <c r="Q60" s="5">
        <v>1447842374</v>
      </c>
    </row>
    <row r="61" spans="2:17" x14ac:dyDescent="0.35">
      <c r="C61" t="s">
        <v>26</v>
      </c>
      <c r="D61" s="5">
        <v>-325408870</v>
      </c>
      <c r="E61" s="5">
        <v>-385207503</v>
      </c>
      <c r="F61" s="5">
        <v>-385207485</v>
      </c>
      <c r="G61" s="5">
        <v>-385207494</v>
      </c>
      <c r="I61" s="5">
        <v>-1540829976</v>
      </c>
      <c r="J61" s="5">
        <v>-1674281695</v>
      </c>
      <c r="K61" s="5">
        <v>-1783506127</v>
      </c>
      <c r="L61" s="5">
        <v>-1558399402</v>
      </c>
      <c r="M61" s="5">
        <v>-1670016541</v>
      </c>
    </row>
    <row r="62" spans="2:17" x14ac:dyDescent="0.35">
      <c r="C62" t="s">
        <v>282</v>
      </c>
      <c r="N62" s="5">
        <v>2126321</v>
      </c>
      <c r="O62" s="5">
        <v>-6602447</v>
      </c>
      <c r="P62" s="5">
        <v>9981592</v>
      </c>
      <c r="Q62" s="5">
        <v>602117</v>
      </c>
    </row>
    <row r="63" spans="2:17" x14ac:dyDescent="0.35">
      <c r="C63" t="s">
        <v>529</v>
      </c>
      <c r="N63" s="5">
        <v>-76923076</v>
      </c>
    </row>
    <row r="64" spans="2:17" x14ac:dyDescent="0.35">
      <c r="C64" t="s">
        <v>84</v>
      </c>
      <c r="D64" s="5">
        <v>-66954298</v>
      </c>
      <c r="E64" s="5">
        <v>2205562239</v>
      </c>
      <c r="F64" s="5">
        <v>32156543</v>
      </c>
      <c r="G64" s="5">
        <v>-229525007</v>
      </c>
      <c r="I64" s="5">
        <v>1793807328</v>
      </c>
      <c r="J64" s="5">
        <v>207334190</v>
      </c>
      <c r="K64" s="5">
        <v>1718452132</v>
      </c>
      <c r="L64" s="5">
        <v>-308081045</v>
      </c>
      <c r="M64" s="5">
        <v>1502610348</v>
      </c>
      <c r="N64" s="5">
        <v>1154924932</v>
      </c>
      <c r="O64" s="5">
        <v>1394840168</v>
      </c>
      <c r="P64" s="5">
        <v>1711854681</v>
      </c>
      <c r="Q64" s="5">
        <v>1652166895</v>
      </c>
    </row>
    <row r="65" spans="2:17" x14ac:dyDescent="0.35">
      <c r="C65" t="s">
        <v>28</v>
      </c>
      <c r="D65" s="5">
        <v>-2460215760</v>
      </c>
      <c r="E65" s="5">
        <v>1266697870</v>
      </c>
      <c r="F65" s="5">
        <v>-144293480</v>
      </c>
      <c r="G65" s="5">
        <v>-2380594037</v>
      </c>
      <c r="I65" s="5">
        <v>-4459145423</v>
      </c>
      <c r="J65" s="5">
        <v>-1699563889</v>
      </c>
      <c r="K65" s="5">
        <v>-1536744592</v>
      </c>
      <c r="L65" s="5">
        <v>-5497107878</v>
      </c>
      <c r="M65" s="5">
        <v>-9406909074</v>
      </c>
      <c r="N65" s="5">
        <v>26387120937</v>
      </c>
      <c r="O65" s="5">
        <v>-2294662119</v>
      </c>
      <c r="P65" s="5">
        <v>-1662780328</v>
      </c>
      <c r="Q65" s="5">
        <v>-3552193092</v>
      </c>
    </row>
    <row r="66" spans="2:17" x14ac:dyDescent="0.35">
      <c r="C66" t="s">
        <v>27</v>
      </c>
      <c r="E66" s="5">
        <v>4640024</v>
      </c>
      <c r="I66" s="5">
        <v>4640024</v>
      </c>
      <c r="J66" s="5">
        <v>121849124</v>
      </c>
      <c r="K66" s="5">
        <v>4433315846</v>
      </c>
      <c r="L66" s="5">
        <v>467543197</v>
      </c>
      <c r="M66" s="5">
        <v>2222253861</v>
      </c>
      <c r="N66" s="5">
        <v>-10089201948</v>
      </c>
      <c r="O66" s="5">
        <v>1049603008</v>
      </c>
      <c r="P66" s="5">
        <v>903264693</v>
      </c>
      <c r="Q66" s="5">
        <v>59896271</v>
      </c>
    </row>
    <row r="67" spans="2:17" x14ac:dyDescent="0.35">
      <c r="C67" t="s">
        <v>91</v>
      </c>
      <c r="D67" s="5">
        <v>-2460215760</v>
      </c>
      <c r="E67" s="5">
        <v>1271337894</v>
      </c>
      <c r="F67" s="5">
        <v>-144293480</v>
      </c>
      <c r="G67" s="5">
        <v>-2380594037</v>
      </c>
      <c r="I67" s="5">
        <v>-4454505399</v>
      </c>
      <c r="J67" s="5">
        <v>-1577714765</v>
      </c>
      <c r="K67" s="5">
        <v>2896571254</v>
      </c>
      <c r="L67" s="5">
        <v>-5029564681</v>
      </c>
      <c r="M67" s="5">
        <v>-7184655213</v>
      </c>
      <c r="N67" s="5">
        <v>16297918989</v>
      </c>
      <c r="O67" s="5">
        <v>-1245059111</v>
      </c>
      <c r="P67" s="5">
        <v>-759515635</v>
      </c>
      <c r="Q67" s="5">
        <v>-3492296821</v>
      </c>
    </row>
    <row r="68" spans="2:17" x14ac:dyDescent="0.35">
      <c r="C68" t="s">
        <v>92</v>
      </c>
      <c r="E68" s="5">
        <v>-10576562</v>
      </c>
      <c r="I68" s="5">
        <v>-10576562</v>
      </c>
      <c r="J68" s="5">
        <v>-9498053</v>
      </c>
      <c r="K68" s="5">
        <v>17089787961</v>
      </c>
      <c r="L68" s="5">
        <v>177168410</v>
      </c>
      <c r="M68" s="5">
        <v>-18627171</v>
      </c>
      <c r="N68" s="5">
        <v>3550156903</v>
      </c>
      <c r="O68" s="5">
        <v>-6611572</v>
      </c>
      <c r="P68" s="5">
        <v>-5750576</v>
      </c>
      <c r="Q68" s="5">
        <v>-4550730</v>
      </c>
    </row>
    <row r="69" spans="2:17" x14ac:dyDescent="0.35">
      <c r="C69" t="s">
        <v>93</v>
      </c>
      <c r="D69" s="5">
        <v>-2460215760</v>
      </c>
      <c r="E69" s="5">
        <v>1260761332</v>
      </c>
      <c r="F69" s="5">
        <v>-144293480</v>
      </c>
      <c r="G69" s="5">
        <v>-2380594037</v>
      </c>
      <c r="I69" s="5">
        <v>-4465081961</v>
      </c>
      <c r="J69" s="5">
        <v>-1587212818</v>
      </c>
      <c r="K69" s="5">
        <v>19986359215</v>
      </c>
      <c r="L69" s="5">
        <v>-4852396271</v>
      </c>
      <c r="M69" s="5">
        <v>-7203282384</v>
      </c>
      <c r="N69" s="5">
        <v>19848075892</v>
      </c>
      <c r="O69" s="5">
        <v>-1251670683</v>
      </c>
      <c r="P69" s="5">
        <v>-765266211</v>
      </c>
      <c r="Q69" s="5">
        <v>-3496847551</v>
      </c>
    </row>
    <row r="70" spans="2:17" x14ac:dyDescent="0.35">
      <c r="C70" t="s">
        <v>94</v>
      </c>
      <c r="D70" s="5">
        <v>-2460215760</v>
      </c>
      <c r="E70" s="5">
        <v>1271337894</v>
      </c>
      <c r="F70" s="5">
        <v>-144293480</v>
      </c>
      <c r="G70" s="5">
        <v>-2380594037</v>
      </c>
      <c r="I70" s="5">
        <v>-4454505399</v>
      </c>
      <c r="J70" s="5">
        <v>-1577714765</v>
      </c>
      <c r="K70" s="5">
        <v>2896571254</v>
      </c>
      <c r="L70" s="5">
        <v>-5029564681</v>
      </c>
      <c r="M70" s="5">
        <v>-7184655213</v>
      </c>
      <c r="N70" s="5">
        <v>16297918989</v>
      </c>
      <c r="O70" s="5">
        <v>-1245059111</v>
      </c>
      <c r="P70" s="5">
        <v>-759515635</v>
      </c>
      <c r="Q70" s="5">
        <v>-3492296821</v>
      </c>
    </row>
    <row r="71" spans="2:17" x14ac:dyDescent="0.35">
      <c r="C71" t="s">
        <v>7</v>
      </c>
      <c r="D71" s="5">
        <v>-2460215760</v>
      </c>
      <c r="E71" s="5">
        <v>1260761332</v>
      </c>
      <c r="F71" s="5">
        <v>-144293480</v>
      </c>
      <c r="G71" s="5">
        <v>-2380594037</v>
      </c>
      <c r="I71" s="5">
        <v>-4465081961</v>
      </c>
      <c r="J71" s="5">
        <v>-1587212818</v>
      </c>
      <c r="K71" s="5">
        <v>19986359215</v>
      </c>
      <c r="L71" s="5">
        <v>-4852396271</v>
      </c>
      <c r="M71" s="5">
        <v>-7203282384</v>
      </c>
      <c r="N71" s="5">
        <v>19848075892</v>
      </c>
      <c r="O71" s="5">
        <v>-1251670683</v>
      </c>
      <c r="P71" s="5">
        <v>-765266211</v>
      </c>
      <c r="Q71" s="5">
        <v>-3496847551</v>
      </c>
    </row>
    <row r="72" spans="2:17" x14ac:dyDescent="0.35">
      <c r="C72" t="s">
        <v>429</v>
      </c>
    </row>
    <row r="73" spans="2:17" x14ac:dyDescent="0.35">
      <c r="C73" t="s">
        <v>95</v>
      </c>
      <c r="D73" s="5">
        <v>-2460215760</v>
      </c>
      <c r="E73" s="5">
        <v>1271337894</v>
      </c>
      <c r="F73" s="5">
        <v>-144293480</v>
      </c>
      <c r="G73" s="5">
        <v>-2380594037</v>
      </c>
      <c r="I73" s="5">
        <v>-4454505399</v>
      </c>
      <c r="J73" s="5">
        <v>-1577714765</v>
      </c>
      <c r="K73" s="5">
        <v>2896571254</v>
      </c>
      <c r="L73" s="5">
        <v>-5029564681</v>
      </c>
      <c r="M73" s="5">
        <v>-7184655213</v>
      </c>
      <c r="N73" s="5">
        <v>16297918989</v>
      </c>
      <c r="O73" s="5">
        <v>-1245059111</v>
      </c>
      <c r="P73" s="5">
        <v>-759515635</v>
      </c>
      <c r="Q73" s="5">
        <v>-3492296821</v>
      </c>
    </row>
    <row r="74" spans="2:17" x14ac:dyDescent="0.35">
      <c r="C74" t="s">
        <v>96</v>
      </c>
      <c r="D74" s="5">
        <v>-2460215760</v>
      </c>
      <c r="E74" s="5">
        <v>1260761332</v>
      </c>
      <c r="F74" s="5">
        <v>-144293480</v>
      </c>
      <c r="G74" s="5">
        <v>-2380594037</v>
      </c>
      <c r="I74" s="5">
        <v>-4465081961</v>
      </c>
      <c r="J74" s="5">
        <v>-1587212818</v>
      </c>
      <c r="K74" s="5">
        <v>19986359215</v>
      </c>
      <c r="L74" s="5">
        <v>-4852396271</v>
      </c>
      <c r="M74" s="5">
        <v>-7203282384</v>
      </c>
      <c r="N74" s="5">
        <v>19848075892</v>
      </c>
      <c r="O74" s="5">
        <v>-1251670683</v>
      </c>
      <c r="P74" s="5">
        <v>-765266211</v>
      </c>
      <c r="Q74" s="5">
        <v>-3496847551</v>
      </c>
    </row>
    <row r="75" spans="2:17" x14ac:dyDescent="0.35">
      <c r="C75" t="s">
        <v>97</v>
      </c>
      <c r="D75" s="5">
        <v>-2460215760</v>
      </c>
      <c r="E75" s="5">
        <v>1260761332</v>
      </c>
      <c r="F75" s="5">
        <v>-144293480</v>
      </c>
      <c r="G75" s="5">
        <v>-2380594037</v>
      </c>
      <c r="I75" s="5">
        <v>-4465081961</v>
      </c>
      <c r="J75" s="5">
        <v>-1587212818</v>
      </c>
      <c r="K75" s="5">
        <v>19986359215</v>
      </c>
      <c r="L75" s="5">
        <v>-4852396271</v>
      </c>
      <c r="M75" s="5">
        <v>-7203282384</v>
      </c>
      <c r="N75" s="5">
        <v>19848075892</v>
      </c>
      <c r="O75" s="5">
        <v>-1251670683</v>
      </c>
      <c r="P75" s="5">
        <v>-765266211</v>
      </c>
      <c r="Q75" s="5">
        <v>-3496847551</v>
      </c>
    </row>
    <row r="77" spans="2:17" x14ac:dyDescent="0.35">
      <c r="B77" t="s">
        <v>98</v>
      </c>
      <c r="C77" t="s">
        <v>99</v>
      </c>
    </row>
    <row r="78" spans="2:17" x14ac:dyDescent="0.35">
      <c r="C78" t="s">
        <v>100</v>
      </c>
    </row>
    <row r="79" spans="2:17" x14ac:dyDescent="0.35">
      <c r="C79" t="s">
        <v>19</v>
      </c>
      <c r="D79" s="5">
        <v>24086711061</v>
      </c>
      <c r="E79" s="5">
        <v>27621171121</v>
      </c>
      <c r="F79" s="5">
        <v>20566272790</v>
      </c>
      <c r="G79" s="5">
        <v>16982639781</v>
      </c>
      <c r="I79" s="5">
        <v>27621171121</v>
      </c>
      <c r="J79" s="5">
        <v>23851781349</v>
      </c>
      <c r="K79" s="5">
        <v>21121345481</v>
      </c>
      <c r="L79" s="5">
        <v>22558007732</v>
      </c>
      <c r="M79" s="5">
        <v>30597196003</v>
      </c>
      <c r="N79" s="5">
        <v>17891581151</v>
      </c>
      <c r="O79" s="5">
        <v>25439166272</v>
      </c>
      <c r="P79" s="5">
        <v>30776581123</v>
      </c>
      <c r="Q79" s="5">
        <v>28701555329</v>
      </c>
    </row>
    <row r="80" spans="2:17" x14ac:dyDescent="0.35">
      <c r="C80" t="s">
        <v>569</v>
      </c>
      <c r="O80" s="5">
        <v>2000000000</v>
      </c>
    </row>
    <row r="81" spans="3:17" x14ac:dyDescent="0.35">
      <c r="C81" t="s">
        <v>101</v>
      </c>
      <c r="D81" s="5">
        <v>721247862</v>
      </c>
      <c r="E81" s="5">
        <v>2086391673</v>
      </c>
      <c r="F81" s="5">
        <v>1542327148</v>
      </c>
      <c r="G81" s="5">
        <v>755870586</v>
      </c>
      <c r="I81" s="5">
        <v>2086391673</v>
      </c>
      <c r="J81" s="5">
        <v>1429766663</v>
      </c>
      <c r="K81" s="5">
        <v>565556983</v>
      </c>
      <c r="L81" s="5">
        <v>1993415691</v>
      </c>
      <c r="M81" s="5">
        <v>332580956</v>
      </c>
      <c r="N81" s="5">
        <v>143557615</v>
      </c>
      <c r="O81" s="5">
        <v>489220167</v>
      </c>
      <c r="P81" s="5">
        <v>685674746</v>
      </c>
      <c r="Q81" s="5">
        <v>1191163921</v>
      </c>
    </row>
    <row r="82" spans="3:17" x14ac:dyDescent="0.35">
      <c r="C82" t="s">
        <v>103</v>
      </c>
      <c r="D82" s="5">
        <v>29183087</v>
      </c>
      <c r="E82" s="5">
        <v>30044421</v>
      </c>
      <c r="F82" s="5">
        <v>15694960</v>
      </c>
      <c r="G82" s="5">
        <v>11156164</v>
      </c>
      <c r="I82" s="5">
        <v>30044421</v>
      </c>
      <c r="J82" s="5">
        <v>17969315</v>
      </c>
      <c r="K82" s="5">
        <v>67472822</v>
      </c>
      <c r="L82" s="5">
        <v>43030340</v>
      </c>
      <c r="M82" s="5">
        <v>28315890</v>
      </c>
      <c r="N82" s="5">
        <v>31380213</v>
      </c>
    </row>
    <row r="83" spans="3:17" x14ac:dyDescent="0.35">
      <c r="C83" t="s">
        <v>104</v>
      </c>
      <c r="D83" s="5">
        <v>721247862</v>
      </c>
      <c r="E83" s="5">
        <v>2086391673</v>
      </c>
      <c r="F83" s="5">
        <v>1542327148</v>
      </c>
      <c r="G83" s="5">
        <v>755870586</v>
      </c>
      <c r="I83" s="5">
        <v>2086391673</v>
      </c>
      <c r="J83" s="5">
        <v>1429766663</v>
      </c>
      <c r="K83" s="5">
        <v>565556983</v>
      </c>
      <c r="L83" s="5">
        <v>1993415691</v>
      </c>
      <c r="M83" s="5">
        <v>332580956</v>
      </c>
      <c r="N83" s="5">
        <v>143557615</v>
      </c>
      <c r="O83" s="5">
        <v>489220167</v>
      </c>
      <c r="P83" s="5">
        <v>685674746</v>
      </c>
      <c r="Q83" s="5">
        <v>1191163921</v>
      </c>
    </row>
    <row r="84" spans="3:17" x14ac:dyDescent="0.35">
      <c r="C84" t="s">
        <v>105</v>
      </c>
      <c r="D84" s="5">
        <v>29183087</v>
      </c>
      <c r="E84" s="5">
        <v>30044421</v>
      </c>
      <c r="F84" s="5">
        <v>15694960</v>
      </c>
      <c r="G84" s="5">
        <v>11156164</v>
      </c>
      <c r="I84" s="5">
        <v>30044421</v>
      </c>
      <c r="J84" s="5">
        <v>126417481</v>
      </c>
      <c r="K84" s="5">
        <v>170756822</v>
      </c>
      <c r="L84" s="5">
        <v>43030340</v>
      </c>
      <c r="M84" s="5">
        <v>28315890</v>
      </c>
      <c r="N84" s="5">
        <v>762106634</v>
      </c>
      <c r="O84" s="5">
        <v>6872772161</v>
      </c>
      <c r="P84" s="5">
        <v>284054477</v>
      </c>
      <c r="Q84" s="5">
        <v>54948002</v>
      </c>
    </row>
    <row r="85" spans="3:17" x14ac:dyDescent="0.35">
      <c r="C85" t="s">
        <v>102</v>
      </c>
      <c r="J85" s="5">
        <v>108448166</v>
      </c>
      <c r="K85" s="5">
        <v>103284000</v>
      </c>
      <c r="N85" s="5">
        <v>730726421</v>
      </c>
      <c r="O85" s="5">
        <v>6872772161</v>
      </c>
      <c r="P85" s="5">
        <v>284054477</v>
      </c>
      <c r="Q85" s="5">
        <v>54948002</v>
      </c>
    </row>
    <row r="86" spans="3:17" x14ac:dyDescent="0.35">
      <c r="C86" t="s">
        <v>106</v>
      </c>
      <c r="D86" s="5">
        <v>29183087</v>
      </c>
      <c r="E86" s="5">
        <v>30044421</v>
      </c>
      <c r="F86" s="5">
        <v>15694960</v>
      </c>
      <c r="G86" s="5">
        <v>11156164</v>
      </c>
      <c r="I86" s="5">
        <v>30044421</v>
      </c>
      <c r="J86" s="5">
        <v>126417481</v>
      </c>
      <c r="K86" s="5">
        <v>170756822</v>
      </c>
      <c r="L86" s="5">
        <v>43030340</v>
      </c>
      <c r="M86" s="5">
        <v>28315890</v>
      </c>
      <c r="N86" s="5">
        <v>762106634</v>
      </c>
      <c r="O86" s="5">
        <v>6872772161</v>
      </c>
      <c r="P86" s="5">
        <v>284054477</v>
      </c>
      <c r="Q86" s="5">
        <v>54948002</v>
      </c>
    </row>
    <row r="87" spans="3:17" x14ac:dyDescent="0.35">
      <c r="C87" t="s">
        <v>108</v>
      </c>
      <c r="D87" s="5">
        <v>1377733033</v>
      </c>
      <c r="E87" s="5">
        <v>1089895609</v>
      </c>
      <c r="F87" s="5">
        <v>1104929012</v>
      </c>
      <c r="G87" s="5">
        <v>818395142</v>
      </c>
      <c r="I87" s="5">
        <v>1089895609</v>
      </c>
      <c r="J87" s="5">
        <v>843921012</v>
      </c>
      <c r="K87" s="5">
        <v>708828628</v>
      </c>
      <c r="L87" s="5">
        <v>539065114</v>
      </c>
      <c r="M87" s="5">
        <v>286932350</v>
      </c>
      <c r="N87" s="5">
        <v>589755572</v>
      </c>
      <c r="O87" s="5">
        <v>644085417</v>
      </c>
      <c r="P87" s="5">
        <v>909124287</v>
      </c>
      <c r="Q87" s="5">
        <v>658708735</v>
      </c>
    </row>
    <row r="88" spans="3:17" x14ac:dyDescent="0.35">
      <c r="C88" t="s">
        <v>80</v>
      </c>
      <c r="D88" s="5">
        <v>92157520142</v>
      </c>
      <c r="E88" s="5">
        <v>92157520142</v>
      </c>
      <c r="F88" s="5">
        <v>92086041326</v>
      </c>
      <c r="G88" s="5">
        <v>92086041326</v>
      </c>
      <c r="I88" s="5">
        <v>92157520142</v>
      </c>
      <c r="J88" s="5">
        <v>92086041326</v>
      </c>
      <c r="K88" s="5">
        <v>92086041326</v>
      </c>
      <c r="L88" s="5">
        <v>74991042063</v>
      </c>
      <c r="M88" s="5">
        <v>74991042063</v>
      </c>
      <c r="N88" s="5">
        <v>74991042063</v>
      </c>
      <c r="O88" s="5">
        <v>71410117877</v>
      </c>
      <c r="P88" s="5">
        <v>71410117877</v>
      </c>
      <c r="Q88" s="5">
        <v>71410117877</v>
      </c>
    </row>
    <row r="89" spans="3:17" x14ac:dyDescent="0.35">
      <c r="C89" t="s">
        <v>109</v>
      </c>
      <c r="D89" s="5">
        <v>27791201448</v>
      </c>
      <c r="E89" s="5">
        <v>31340301266</v>
      </c>
      <c r="F89" s="5">
        <v>24515153235</v>
      </c>
      <c r="G89" s="5">
        <v>20854129219</v>
      </c>
      <c r="I89" s="5">
        <v>31340301266</v>
      </c>
      <c r="J89" s="5">
        <v>27162671192</v>
      </c>
      <c r="K89" s="5">
        <v>23978239203</v>
      </c>
      <c r="L89" s="5">
        <v>25680322315</v>
      </c>
      <c r="M89" s="5">
        <v>31480948432</v>
      </c>
      <c r="N89" s="5">
        <v>21073290020</v>
      </c>
      <c r="O89" s="5">
        <v>35516711226</v>
      </c>
      <c r="P89" s="5">
        <v>33361542078</v>
      </c>
      <c r="Q89" s="5">
        <v>31941608536</v>
      </c>
    </row>
    <row r="90" spans="3:17" x14ac:dyDescent="0.35">
      <c r="C90" t="s">
        <v>110</v>
      </c>
    </row>
    <row r="91" spans="3:17" x14ac:dyDescent="0.35">
      <c r="C91" t="s">
        <v>112</v>
      </c>
      <c r="D91" s="5">
        <v>96664905801</v>
      </c>
      <c r="E91" s="5">
        <v>97577919363</v>
      </c>
      <c r="F91" s="5">
        <v>98914513763</v>
      </c>
      <c r="G91" s="5">
        <v>100167587676</v>
      </c>
      <c r="I91" s="5">
        <v>97577919363</v>
      </c>
      <c r="J91" s="5">
        <v>102273701655</v>
      </c>
      <c r="K91" s="5">
        <v>105443582915</v>
      </c>
      <c r="L91" s="5">
        <v>81275092386</v>
      </c>
      <c r="M91" s="5">
        <v>73476136395</v>
      </c>
      <c r="N91" s="5">
        <v>71510425775</v>
      </c>
      <c r="O91" s="5">
        <v>72688645150</v>
      </c>
      <c r="P91" s="5">
        <v>78083020679</v>
      </c>
      <c r="Q91" s="5">
        <v>83828649014</v>
      </c>
    </row>
    <row r="92" spans="3:17" x14ac:dyDescent="0.35">
      <c r="C92" t="s">
        <v>113</v>
      </c>
      <c r="D92" s="5">
        <v>58631313433</v>
      </c>
      <c r="E92" s="5">
        <v>58664611940</v>
      </c>
      <c r="F92" s="5">
        <v>58697910448</v>
      </c>
      <c r="G92" s="5">
        <v>58731208955</v>
      </c>
      <c r="I92" s="5">
        <v>58664611940</v>
      </c>
      <c r="J92" s="5">
        <v>58797805970</v>
      </c>
      <c r="K92" s="5">
        <v>58931000000</v>
      </c>
      <c r="L92" s="5">
        <v>57042212500</v>
      </c>
      <c r="M92" s="5">
        <v>57110562500</v>
      </c>
      <c r="N92" s="5">
        <v>57178912500</v>
      </c>
      <c r="O92" s="5">
        <v>18468587376</v>
      </c>
      <c r="P92" s="5">
        <v>18533951889</v>
      </c>
      <c r="Q92" s="5">
        <v>18599316402</v>
      </c>
    </row>
    <row r="93" spans="3:17" x14ac:dyDescent="0.35">
      <c r="C93" t="s">
        <v>111</v>
      </c>
      <c r="O93" s="5">
        <v>2425142118</v>
      </c>
      <c r="P93" s="5">
        <v>1373335252</v>
      </c>
      <c r="Q93" s="5">
        <v>468153700</v>
      </c>
    </row>
    <row r="94" spans="3:17" x14ac:dyDescent="0.35">
      <c r="C94" t="s">
        <v>115</v>
      </c>
      <c r="D94" s="5">
        <v>176068784553</v>
      </c>
      <c r="E94" s="5">
        <v>177950255686</v>
      </c>
      <c r="F94" s="5">
        <v>180293695135</v>
      </c>
      <c r="G94" s="5">
        <v>182605557915</v>
      </c>
      <c r="I94" s="5">
        <v>177950255686</v>
      </c>
      <c r="J94" s="5">
        <v>186623869649</v>
      </c>
      <c r="K94" s="5">
        <v>193644914403</v>
      </c>
      <c r="L94" s="5">
        <v>177359268276</v>
      </c>
      <c r="M94" s="5">
        <v>173941576062</v>
      </c>
      <c r="N94" s="5">
        <v>176896504293</v>
      </c>
      <c r="O94" s="5">
        <v>93786564644</v>
      </c>
      <c r="P94" s="5">
        <v>98194497820</v>
      </c>
      <c r="Q94" s="5">
        <v>103208674116</v>
      </c>
    </row>
    <row r="95" spans="3:17" x14ac:dyDescent="0.35">
      <c r="C95" t="s">
        <v>116</v>
      </c>
      <c r="D95" s="5">
        <v>203859986001</v>
      </c>
      <c r="E95" s="5">
        <v>209290556952</v>
      </c>
      <c r="F95" s="5">
        <v>204808848370</v>
      </c>
      <c r="G95" s="5">
        <v>203459687134</v>
      </c>
      <c r="I95" s="5">
        <v>209290556952</v>
      </c>
      <c r="J95" s="5">
        <v>213786540841</v>
      </c>
      <c r="K95" s="5">
        <v>217623153606</v>
      </c>
      <c r="L95" s="5">
        <v>203039590591</v>
      </c>
      <c r="M95" s="5">
        <v>205422524494</v>
      </c>
      <c r="N95" s="5">
        <v>197969794313</v>
      </c>
      <c r="O95" s="5">
        <v>129303275870</v>
      </c>
      <c r="P95" s="5">
        <v>131556039898</v>
      </c>
      <c r="Q95" s="5">
        <v>135150282652</v>
      </c>
    </row>
    <row r="96" spans="3:17" x14ac:dyDescent="0.35">
      <c r="C96" t="s">
        <v>117</v>
      </c>
    </row>
    <row r="97" spans="3:17" x14ac:dyDescent="0.35">
      <c r="C97" t="s">
        <v>118</v>
      </c>
    </row>
    <row r="98" spans="3:17" x14ac:dyDescent="0.35">
      <c r="C98" t="s">
        <v>119</v>
      </c>
      <c r="D98" s="5">
        <v>13433261579</v>
      </c>
      <c r="E98" s="5">
        <v>16403616770</v>
      </c>
      <c r="F98" s="5">
        <v>12654651764</v>
      </c>
      <c r="G98" s="5">
        <v>11128608147</v>
      </c>
      <c r="I98" s="5">
        <v>16403616770</v>
      </c>
      <c r="J98" s="5">
        <v>11714007677</v>
      </c>
      <c r="K98" s="5">
        <v>13760100647</v>
      </c>
      <c r="L98" s="5">
        <v>13834212295</v>
      </c>
      <c r="M98" s="5">
        <v>8467613812</v>
      </c>
      <c r="N98" s="5">
        <v>3752142703</v>
      </c>
      <c r="O98" s="5">
        <v>4180360548</v>
      </c>
      <c r="P98" s="5">
        <v>5501154562</v>
      </c>
      <c r="Q98" s="5">
        <v>8366416143</v>
      </c>
    </row>
    <row r="99" spans="3:17" x14ac:dyDescent="0.35">
      <c r="C99" t="s">
        <v>503</v>
      </c>
      <c r="D99" s="5">
        <v>22332697942</v>
      </c>
      <c r="E99" s="5">
        <v>22332697942</v>
      </c>
      <c r="F99" s="5">
        <v>22332697941</v>
      </c>
      <c r="G99" s="5">
        <v>22332697945</v>
      </c>
      <c r="I99" s="5">
        <v>22332697942</v>
      </c>
      <c r="J99" s="5">
        <v>26492602309</v>
      </c>
      <c r="K99" s="5">
        <v>26492602309</v>
      </c>
      <c r="L99" s="5">
        <v>31997440240</v>
      </c>
      <c r="M99" s="5">
        <v>34164770060</v>
      </c>
      <c r="N99" s="5">
        <v>41824733519</v>
      </c>
      <c r="O99" s="5">
        <v>81386749</v>
      </c>
      <c r="P99" s="5">
        <v>106562225</v>
      </c>
      <c r="Q99" s="5">
        <v>286020993</v>
      </c>
    </row>
    <row r="100" spans="3:17" x14ac:dyDescent="0.35">
      <c r="C100" t="s">
        <v>120</v>
      </c>
      <c r="D100" s="5">
        <v>1972843980</v>
      </c>
      <c r="E100" s="5">
        <v>2401398422</v>
      </c>
      <c r="F100" s="5">
        <v>1541263822</v>
      </c>
      <c r="G100" s="5">
        <v>1690174171</v>
      </c>
      <c r="I100" s="5">
        <v>2401398422</v>
      </c>
      <c r="J100" s="5">
        <v>2571751472</v>
      </c>
      <c r="K100" s="5">
        <v>2301923461</v>
      </c>
      <c r="L100" s="5">
        <v>1296489110</v>
      </c>
      <c r="M100" s="5">
        <v>726326557</v>
      </c>
      <c r="N100" s="5">
        <v>676135410</v>
      </c>
      <c r="O100" s="5">
        <v>1589268371</v>
      </c>
      <c r="P100" s="5">
        <v>1701393220</v>
      </c>
      <c r="Q100" s="5">
        <v>1672692830</v>
      </c>
    </row>
    <row r="101" spans="3:17" x14ac:dyDescent="0.35">
      <c r="C101" t="s">
        <v>122</v>
      </c>
      <c r="D101" s="5">
        <v>471250812</v>
      </c>
      <c r="E101" s="5">
        <v>662475874</v>
      </c>
      <c r="F101" s="5">
        <v>469609464</v>
      </c>
      <c r="G101" s="5">
        <v>443019520</v>
      </c>
      <c r="I101" s="5">
        <v>662475874</v>
      </c>
      <c r="J101" s="5">
        <v>647338377</v>
      </c>
      <c r="K101" s="5">
        <v>715459005</v>
      </c>
      <c r="L101" s="5">
        <v>631170791</v>
      </c>
      <c r="M101" s="5">
        <v>844427758</v>
      </c>
      <c r="N101" s="5">
        <v>634665438</v>
      </c>
      <c r="O101" s="5">
        <v>512332040</v>
      </c>
      <c r="P101" s="5">
        <v>501713649</v>
      </c>
      <c r="Q101" s="5">
        <v>500159870</v>
      </c>
    </row>
    <row r="102" spans="3:17" x14ac:dyDescent="0.35">
      <c r="C102" t="s">
        <v>121</v>
      </c>
      <c r="D102" s="5">
        <v>893937431</v>
      </c>
      <c r="E102" s="5">
        <v>1576160932</v>
      </c>
      <c r="F102" s="5">
        <v>3495149455</v>
      </c>
      <c r="G102" s="5">
        <v>1951891052</v>
      </c>
      <c r="I102" s="5">
        <v>1576160932</v>
      </c>
      <c r="J102" s="5">
        <v>2566528986</v>
      </c>
      <c r="K102" s="5">
        <v>2109201389</v>
      </c>
      <c r="L102" s="5">
        <v>1003950240</v>
      </c>
      <c r="M102" s="5">
        <v>388533912</v>
      </c>
      <c r="N102" s="5">
        <v>395963621</v>
      </c>
      <c r="O102" s="5">
        <v>645589760</v>
      </c>
      <c r="P102" s="5">
        <v>1782250210</v>
      </c>
      <c r="Q102" s="5">
        <v>4506059011</v>
      </c>
    </row>
    <row r="103" spans="3:17" x14ac:dyDescent="0.35">
      <c r="C103" t="s">
        <v>362</v>
      </c>
      <c r="D103" s="5">
        <v>8147230</v>
      </c>
      <c r="E103" s="5">
        <v>32588896</v>
      </c>
      <c r="F103" s="5">
        <v>57030562</v>
      </c>
      <c r="G103" s="5">
        <v>48883332</v>
      </c>
      <c r="I103" s="5">
        <v>32588896</v>
      </c>
      <c r="J103" s="5">
        <v>97766664</v>
      </c>
      <c r="K103" s="5">
        <v>228122224</v>
      </c>
    </row>
    <row r="104" spans="3:17" x14ac:dyDescent="0.35">
      <c r="C104" t="s">
        <v>123</v>
      </c>
      <c r="D104" s="5">
        <v>2166954468</v>
      </c>
      <c r="E104" s="5">
        <v>2258567267</v>
      </c>
      <c r="F104" s="5">
        <v>1194976534</v>
      </c>
      <c r="G104" s="5">
        <v>1316177055</v>
      </c>
      <c r="I104" s="5">
        <v>2258567267</v>
      </c>
      <c r="J104" s="5">
        <v>1283472178</v>
      </c>
      <c r="K104" s="5">
        <v>1771623535</v>
      </c>
      <c r="L104" s="5">
        <v>1361267098</v>
      </c>
      <c r="M104" s="5">
        <v>468567713</v>
      </c>
      <c r="N104" s="5">
        <v>313100530</v>
      </c>
      <c r="O104" s="5">
        <v>540662240</v>
      </c>
      <c r="P104" s="5">
        <v>559276908</v>
      </c>
      <c r="Q104" s="5">
        <v>525858830</v>
      </c>
    </row>
    <row r="105" spans="3:17" x14ac:dyDescent="0.35">
      <c r="C105" t="s">
        <v>127</v>
      </c>
      <c r="D105" s="5">
        <v>29277068245</v>
      </c>
      <c r="E105" s="5">
        <v>29277068245</v>
      </c>
      <c r="F105" s="5">
        <v>29805086002</v>
      </c>
      <c r="G105" s="5">
        <v>29837674902</v>
      </c>
      <c r="I105" s="5">
        <v>29277068245</v>
      </c>
      <c r="J105" s="5">
        <v>33997579266</v>
      </c>
      <c r="K105" s="5">
        <v>34200886243</v>
      </c>
      <c r="L105" s="5">
        <v>39529570795</v>
      </c>
      <c r="M105" s="5">
        <v>42426706910</v>
      </c>
      <c r="N105" s="5">
        <v>51993962844</v>
      </c>
      <c r="O105" s="5">
        <v>2747302448</v>
      </c>
      <c r="P105" s="5">
        <v>2427601779</v>
      </c>
      <c r="Q105" s="5">
        <v>2391316741</v>
      </c>
    </row>
    <row r="106" spans="3:17" x14ac:dyDescent="0.35">
      <c r="C106" t="s">
        <v>128</v>
      </c>
      <c r="D106" s="5">
        <v>29277068245</v>
      </c>
      <c r="E106" s="5">
        <v>29277068245</v>
      </c>
      <c r="F106" s="5">
        <v>29805086002</v>
      </c>
      <c r="G106" s="5">
        <v>29837674902</v>
      </c>
      <c r="I106" s="5">
        <v>29277068245</v>
      </c>
      <c r="J106" s="5">
        <v>33997579266</v>
      </c>
      <c r="K106" s="5">
        <v>34200886243</v>
      </c>
      <c r="L106" s="5">
        <v>39529570795</v>
      </c>
      <c r="M106" s="5">
        <v>42426706910</v>
      </c>
      <c r="N106" s="5">
        <v>51993962844</v>
      </c>
      <c r="O106" s="5">
        <v>2747302448</v>
      </c>
      <c r="P106" s="5">
        <v>2427601779</v>
      </c>
      <c r="Q106" s="5">
        <v>2391316741</v>
      </c>
    </row>
    <row r="107" spans="3:17" x14ac:dyDescent="0.35">
      <c r="C107" t="s">
        <v>1181</v>
      </c>
      <c r="G107" s="5">
        <v>32588896</v>
      </c>
      <c r="J107" s="5">
        <v>32588896</v>
      </c>
    </row>
    <row r="108" spans="3:17" x14ac:dyDescent="0.35">
      <c r="C108" t="s">
        <v>290</v>
      </c>
      <c r="D108" s="5">
        <v>6275035377</v>
      </c>
      <c r="E108" s="5">
        <v>6275035377</v>
      </c>
      <c r="F108" s="5">
        <v>6282658532</v>
      </c>
      <c r="G108" s="5">
        <v>6282658532</v>
      </c>
      <c r="I108" s="5">
        <v>6275035377</v>
      </c>
      <c r="J108" s="5">
        <v>6282658532</v>
      </c>
      <c r="K108" s="5">
        <v>6407186596</v>
      </c>
      <c r="L108" s="5">
        <v>6020305837</v>
      </c>
      <c r="M108" s="5">
        <v>6437878457</v>
      </c>
      <c r="N108" s="5">
        <v>8665386135</v>
      </c>
    </row>
    <row r="109" spans="3:17" x14ac:dyDescent="0.35">
      <c r="C109" t="s">
        <v>132</v>
      </c>
      <c r="D109" s="5">
        <v>42710329824</v>
      </c>
      <c r="E109" s="5">
        <v>45680685015</v>
      </c>
      <c r="F109" s="5">
        <v>42459737766</v>
      </c>
      <c r="G109" s="5">
        <v>40966283049</v>
      </c>
      <c r="I109" s="5">
        <v>45680685015</v>
      </c>
      <c r="J109" s="5">
        <v>45711586943</v>
      </c>
      <c r="K109" s="5">
        <v>47960986890</v>
      </c>
      <c r="L109" s="5">
        <v>53363783090</v>
      </c>
      <c r="M109" s="5">
        <v>50894320722</v>
      </c>
      <c r="N109" s="5">
        <v>55746105547</v>
      </c>
      <c r="O109" s="5">
        <v>6927662996</v>
      </c>
      <c r="P109" s="5">
        <v>7928756341</v>
      </c>
      <c r="Q109" s="5">
        <v>10757732884</v>
      </c>
    </row>
    <row r="110" spans="3:17" x14ac:dyDescent="0.35">
      <c r="C110" t="s">
        <v>133</v>
      </c>
    </row>
    <row r="111" spans="3:17" x14ac:dyDescent="0.35">
      <c r="C111" t="s">
        <v>134</v>
      </c>
      <c r="D111" s="5">
        <v>45000000000</v>
      </c>
      <c r="E111" s="5">
        <v>45000000000</v>
      </c>
      <c r="F111" s="5">
        <v>45000000000</v>
      </c>
      <c r="G111" s="5">
        <v>45000000000</v>
      </c>
      <c r="I111" s="5">
        <v>45000000000</v>
      </c>
      <c r="J111" s="5">
        <v>45000000000</v>
      </c>
      <c r="K111" s="5">
        <v>45000000000</v>
      </c>
      <c r="L111" s="5">
        <v>45000000000</v>
      </c>
      <c r="M111" s="5">
        <v>45000000000</v>
      </c>
      <c r="N111" s="5">
        <v>30000000000</v>
      </c>
      <c r="O111" s="5">
        <v>30000000000</v>
      </c>
      <c r="P111" s="5">
        <v>30000000000</v>
      </c>
      <c r="Q111" s="5">
        <v>30000000000</v>
      </c>
    </row>
    <row r="112" spans="3:17" x14ac:dyDescent="0.35">
      <c r="C112" t="s">
        <v>135</v>
      </c>
      <c r="D112" s="5">
        <v>23183372390</v>
      </c>
      <c r="E112" s="5">
        <v>23183372390</v>
      </c>
      <c r="F112" s="5">
        <v>23183372390</v>
      </c>
      <c r="G112" s="5">
        <v>23183372390</v>
      </c>
      <c r="I112" s="5">
        <v>23183372390</v>
      </c>
      <c r="J112" s="5">
        <v>23183372390</v>
      </c>
      <c r="K112" s="5">
        <v>23183372390</v>
      </c>
      <c r="L112" s="5">
        <v>23183372390</v>
      </c>
      <c r="M112" s="5">
        <v>23183372390</v>
      </c>
      <c r="N112" s="5">
        <v>18675575000</v>
      </c>
      <c r="O112" s="5">
        <v>18675575000</v>
      </c>
      <c r="P112" s="5">
        <v>18675575000</v>
      </c>
      <c r="Q112" s="5">
        <v>18675575000</v>
      </c>
    </row>
    <row r="113" spans="2:17" x14ac:dyDescent="0.35">
      <c r="C113" t="s">
        <v>136</v>
      </c>
      <c r="D113" s="5">
        <v>808763645</v>
      </c>
      <c r="E113" s="5">
        <v>3268979405</v>
      </c>
      <c r="F113" s="5">
        <v>2079696889</v>
      </c>
      <c r="G113" s="5">
        <v>2223990369</v>
      </c>
      <c r="I113" s="5">
        <v>3268979405</v>
      </c>
      <c r="J113" s="5">
        <v>7805540182</v>
      </c>
      <c r="K113" s="5">
        <v>9392753000</v>
      </c>
      <c r="L113" s="5">
        <v>6501393048</v>
      </c>
      <c r="M113" s="5">
        <v>11353789319</v>
      </c>
      <c r="N113" s="5">
        <v>18557071703</v>
      </c>
      <c r="O113" s="5">
        <v>2289919997</v>
      </c>
      <c r="P113" s="5">
        <v>3541590680</v>
      </c>
      <c r="Q113" s="5">
        <v>4306856891</v>
      </c>
    </row>
    <row r="114" spans="2:17" x14ac:dyDescent="0.35">
      <c r="C114" t="s">
        <v>137</v>
      </c>
      <c r="D114" s="5">
        <v>500000000</v>
      </c>
      <c r="E114" s="5">
        <v>500000000</v>
      </c>
      <c r="F114" s="5">
        <v>500000000</v>
      </c>
      <c r="G114" s="5">
        <v>500000000</v>
      </c>
      <c r="I114" s="5">
        <v>500000000</v>
      </c>
      <c r="J114" s="5">
        <v>400000000</v>
      </c>
      <c r="K114" s="5">
        <v>300000000</v>
      </c>
      <c r="L114" s="5">
        <v>200000000</v>
      </c>
      <c r="M114" s="5">
        <v>100000000</v>
      </c>
    </row>
    <row r="115" spans="2:17" x14ac:dyDescent="0.35">
      <c r="C115" t="s">
        <v>138</v>
      </c>
      <c r="D115" s="5">
        <v>308763645</v>
      </c>
      <c r="E115" s="5">
        <v>2768979405</v>
      </c>
      <c r="F115" s="5">
        <v>1579696889</v>
      </c>
      <c r="G115" s="5">
        <v>1723990369</v>
      </c>
      <c r="I115" s="5">
        <v>2768979405</v>
      </c>
      <c r="J115" s="5">
        <v>7405540182</v>
      </c>
      <c r="K115" s="5">
        <v>9092753000</v>
      </c>
      <c r="L115" s="5">
        <v>6301393048</v>
      </c>
      <c r="M115" s="5">
        <v>11253789319</v>
      </c>
      <c r="N115" s="5">
        <v>18557071703</v>
      </c>
      <c r="O115" s="5">
        <v>2289919997</v>
      </c>
      <c r="P115" s="5">
        <v>3541590680</v>
      </c>
      <c r="Q115" s="5">
        <v>4306856891</v>
      </c>
    </row>
    <row r="116" spans="2:17" x14ac:dyDescent="0.35">
      <c r="C116" t="s">
        <v>139</v>
      </c>
      <c r="D116" s="5">
        <v>808763645</v>
      </c>
      <c r="E116" s="5">
        <v>3268979405</v>
      </c>
      <c r="F116" s="5">
        <v>2079696889</v>
      </c>
      <c r="G116" s="5">
        <v>2223990369</v>
      </c>
      <c r="I116" s="5">
        <v>3268979405</v>
      </c>
      <c r="J116" s="5">
        <v>7805540182</v>
      </c>
      <c r="K116" s="5">
        <v>9392753000</v>
      </c>
      <c r="L116" s="5">
        <v>6501393048</v>
      </c>
      <c r="M116" s="5">
        <v>11353789319</v>
      </c>
      <c r="N116" s="5">
        <v>18557071703</v>
      </c>
      <c r="O116" s="5">
        <v>2289919997</v>
      </c>
      <c r="P116" s="5">
        <v>3541590680</v>
      </c>
      <c r="Q116" s="5">
        <v>4306856891</v>
      </c>
    </row>
    <row r="117" spans="2:17" x14ac:dyDescent="0.35">
      <c r="C117" t="s">
        <v>9</v>
      </c>
      <c r="D117" s="5">
        <v>161149656177</v>
      </c>
      <c r="E117" s="5">
        <v>163609871937</v>
      </c>
      <c r="F117" s="5">
        <v>162349110605</v>
      </c>
      <c r="G117" s="5">
        <v>162493404085</v>
      </c>
      <c r="I117" s="5">
        <v>163609871937</v>
      </c>
      <c r="J117" s="5">
        <v>168074953898</v>
      </c>
      <c r="K117" s="5">
        <v>169662166716</v>
      </c>
      <c r="L117" s="5">
        <v>149675807501</v>
      </c>
      <c r="M117" s="5">
        <v>154528203772</v>
      </c>
      <c r="N117" s="5">
        <v>142223688766</v>
      </c>
      <c r="O117" s="5">
        <v>122375612874</v>
      </c>
      <c r="P117" s="5">
        <v>123627283557</v>
      </c>
      <c r="Q117" s="5">
        <v>124392549768</v>
      </c>
    </row>
    <row r="118" spans="2:17" x14ac:dyDescent="0.35">
      <c r="C118" t="s">
        <v>140</v>
      </c>
      <c r="D118" s="5">
        <v>203859986001</v>
      </c>
      <c r="E118" s="5">
        <v>209290556952</v>
      </c>
      <c r="F118" s="5">
        <v>204808848371</v>
      </c>
      <c r="G118" s="5">
        <v>203459687134</v>
      </c>
      <c r="I118" s="5">
        <v>209290556952</v>
      </c>
      <c r="J118" s="5">
        <v>213786540841</v>
      </c>
      <c r="K118" s="5">
        <v>217623153606</v>
      </c>
      <c r="L118" s="5">
        <v>203039590591</v>
      </c>
      <c r="M118" s="5">
        <v>205422524494</v>
      </c>
      <c r="N118" s="5">
        <v>197969794313</v>
      </c>
      <c r="O118" s="5">
        <v>129303275870</v>
      </c>
      <c r="P118" s="5">
        <v>131556039898</v>
      </c>
      <c r="Q118" s="5">
        <v>135150282652</v>
      </c>
    </row>
    <row r="119" spans="2:17" x14ac:dyDescent="0.35">
      <c r="C119" t="s">
        <v>141</v>
      </c>
      <c r="D119" s="5">
        <v>450000000</v>
      </c>
      <c r="E119" s="5">
        <v>450000000</v>
      </c>
      <c r="F119" s="5">
        <v>450000000</v>
      </c>
      <c r="G119" s="5">
        <v>450000000</v>
      </c>
      <c r="I119" s="5">
        <v>450000000</v>
      </c>
      <c r="J119" s="5">
        <v>450000000</v>
      </c>
      <c r="K119" s="5">
        <v>450000000</v>
      </c>
      <c r="L119" s="5">
        <v>450000000</v>
      </c>
      <c r="M119" s="5">
        <v>450000000</v>
      </c>
      <c r="N119" s="5">
        <v>300000000</v>
      </c>
      <c r="O119" s="5">
        <v>6000</v>
      </c>
      <c r="P119" s="5">
        <v>6000</v>
      </c>
      <c r="Q119" s="5">
        <v>6000</v>
      </c>
    </row>
    <row r="121" spans="2:17" x14ac:dyDescent="0.35">
      <c r="B121" t="s">
        <v>142</v>
      </c>
      <c r="C121" t="s">
        <v>143</v>
      </c>
      <c r="D121" s="5">
        <v>-2966859501</v>
      </c>
      <c r="E121" s="5">
        <v>7150959183</v>
      </c>
      <c r="F121" s="5">
        <v>3707643183</v>
      </c>
      <c r="G121" s="5">
        <v>-604566973</v>
      </c>
      <c r="I121" s="5">
        <v>8780178872</v>
      </c>
      <c r="J121" s="5">
        <v>9063884355</v>
      </c>
      <c r="K121" s="5">
        <v>8540402912</v>
      </c>
      <c r="L121" s="5">
        <v>3981203481</v>
      </c>
      <c r="M121" s="5">
        <v>-638597429</v>
      </c>
      <c r="N121" s="5">
        <v>-9587224708</v>
      </c>
      <c r="O121" s="5">
        <v>4884061321</v>
      </c>
      <c r="P121" s="5">
        <v>5329925820</v>
      </c>
      <c r="Q121" s="5">
        <v>-2027173359</v>
      </c>
    </row>
    <row r="122" spans="2:17" x14ac:dyDescent="0.35">
      <c r="C122" t="s">
        <v>292</v>
      </c>
      <c r="D122" s="5">
        <v>8390124882</v>
      </c>
      <c r="E122" s="5">
        <v>18338778753</v>
      </c>
      <c r="F122" s="5">
        <v>10790520039</v>
      </c>
      <c r="G122" s="5">
        <v>9442124797</v>
      </c>
      <c r="I122" s="5">
        <v>48720031164</v>
      </c>
      <c r="J122" s="5">
        <v>52106835052</v>
      </c>
      <c r="K122" s="5">
        <v>48977949606</v>
      </c>
      <c r="L122" s="5">
        <v>35105686393</v>
      </c>
      <c r="M122" s="5">
        <v>20053754277</v>
      </c>
      <c r="N122" s="5">
        <v>19598260401</v>
      </c>
      <c r="O122" s="5">
        <v>43147045862</v>
      </c>
      <c r="P122" s="5">
        <v>46702316260</v>
      </c>
      <c r="Q122" s="5">
        <v>43953595317</v>
      </c>
    </row>
    <row r="123" spans="2:17" x14ac:dyDescent="0.35">
      <c r="C123" t="s">
        <v>299</v>
      </c>
      <c r="D123" s="5">
        <v>445954572</v>
      </c>
      <c r="E123" s="5">
        <v>837772708</v>
      </c>
      <c r="F123" s="5">
        <v>417364028</v>
      </c>
      <c r="G123" s="5">
        <v>155682487</v>
      </c>
      <c r="I123" s="5">
        <v>1581640270</v>
      </c>
      <c r="J123" s="5">
        <v>1222415746</v>
      </c>
      <c r="K123" s="5">
        <v>512620978</v>
      </c>
      <c r="L123" s="5">
        <v>391666731</v>
      </c>
      <c r="N123" s="5">
        <v>985005803</v>
      </c>
      <c r="O123" s="5">
        <v>1466803496</v>
      </c>
      <c r="P123" s="5">
        <v>1277466056</v>
      </c>
      <c r="Q123" s="5">
        <v>1447842374</v>
      </c>
    </row>
    <row r="124" spans="2:17" x14ac:dyDescent="0.35">
      <c r="C124" t="s">
        <v>536</v>
      </c>
      <c r="M124" s="5">
        <v>-2256750540</v>
      </c>
      <c r="N124" s="5">
        <v>-1864447978</v>
      </c>
      <c r="O124" s="5">
        <v>497979786</v>
      </c>
      <c r="P124" s="5">
        <v>513681303</v>
      </c>
      <c r="Q124" s="5">
        <v>-4014802359</v>
      </c>
    </row>
    <row r="125" spans="2:17" x14ac:dyDescent="0.35">
      <c r="C125" t="s">
        <v>293</v>
      </c>
      <c r="D125" s="5">
        <v>-3806978528</v>
      </c>
      <c r="E125" s="5">
        <v>-4859509231</v>
      </c>
      <c r="F125" s="5">
        <v>-4280752182</v>
      </c>
      <c r="G125" s="5">
        <v>-4020946585</v>
      </c>
      <c r="I125" s="5">
        <v>-17624697634</v>
      </c>
      <c r="J125" s="5">
        <v>-19227366673</v>
      </c>
      <c r="K125" s="5">
        <v>-17759567195</v>
      </c>
      <c r="L125" s="5">
        <v>-13720327810</v>
      </c>
      <c r="M125" s="5">
        <v>-7642882419</v>
      </c>
      <c r="N125" s="5">
        <v>-10762916668</v>
      </c>
      <c r="O125" s="5">
        <v>-15374196756</v>
      </c>
      <c r="P125" s="5">
        <v>-15314479190</v>
      </c>
      <c r="Q125" s="5">
        <v>-13968482218</v>
      </c>
    </row>
    <row r="126" spans="2:17" x14ac:dyDescent="0.35">
      <c r="C126" t="s">
        <v>336</v>
      </c>
      <c r="D126" s="5">
        <v>-4559477158</v>
      </c>
      <c r="E126" s="5">
        <v>-3056708985</v>
      </c>
      <c r="F126" s="5">
        <v>-151751662</v>
      </c>
      <c r="G126" s="5">
        <v>-4360940068</v>
      </c>
      <c r="I126" s="5">
        <v>-11799178749</v>
      </c>
      <c r="J126" s="5">
        <v>-11913158494</v>
      </c>
      <c r="K126" s="5">
        <v>-13030407717</v>
      </c>
      <c r="L126" s="5">
        <v>-11128038780</v>
      </c>
      <c r="M126" s="5">
        <v>-6967397792</v>
      </c>
      <c r="N126" s="5">
        <v>-12596897796</v>
      </c>
      <c r="O126" s="5">
        <v>-15672551078</v>
      </c>
      <c r="P126" s="5">
        <v>-16523769170</v>
      </c>
      <c r="Q126" s="5">
        <v>-19233150408</v>
      </c>
    </row>
    <row r="127" spans="2:17" x14ac:dyDescent="0.35">
      <c r="C127" t="s">
        <v>1575</v>
      </c>
    </row>
    <row r="128" spans="2:17" x14ac:dyDescent="0.35">
      <c r="C128" t="s">
        <v>1576</v>
      </c>
    </row>
    <row r="129" spans="3:17" x14ac:dyDescent="0.35">
      <c r="C129" t="s">
        <v>951</v>
      </c>
    </row>
    <row r="130" spans="3:17" x14ac:dyDescent="0.35">
      <c r="C130" t="s">
        <v>294</v>
      </c>
      <c r="D130" s="5">
        <v>-3436483269</v>
      </c>
      <c r="E130" s="5">
        <v>-4109374062</v>
      </c>
      <c r="F130" s="5">
        <v>-3067737040</v>
      </c>
      <c r="G130" s="5">
        <v>-1820487604</v>
      </c>
      <c r="I130" s="5">
        <v>-12097616179</v>
      </c>
      <c r="J130" s="5">
        <v>-13124841276</v>
      </c>
      <c r="K130" s="5">
        <v>-10160192760</v>
      </c>
      <c r="L130" s="5">
        <v>-6667783053</v>
      </c>
      <c r="M130" s="5">
        <v>-3825320955</v>
      </c>
      <c r="N130" s="5">
        <v>-4946228470</v>
      </c>
      <c r="O130" s="5">
        <v>-9181019989</v>
      </c>
      <c r="P130" s="5">
        <v>-11325289439</v>
      </c>
      <c r="Q130" s="5">
        <v>-10212176065</v>
      </c>
    </row>
    <row r="131" spans="3:17" x14ac:dyDescent="0.35">
      <c r="C131" t="s">
        <v>330</v>
      </c>
    </row>
    <row r="132" spans="3:17" x14ac:dyDescent="0.35">
      <c r="C132" t="s">
        <v>150</v>
      </c>
      <c r="D132" s="5">
        <v>-24441666</v>
      </c>
      <c r="E132" s="5">
        <v>-24441666</v>
      </c>
      <c r="F132" s="5">
        <v>-24441666</v>
      </c>
      <c r="G132" s="5">
        <v>-24441666</v>
      </c>
      <c r="I132" s="5">
        <v>-4104916664</v>
      </c>
      <c r="J132" s="5">
        <v>-3842766664</v>
      </c>
      <c r="K132" s="5">
        <v>-3271877776</v>
      </c>
      <c r="M132" s="5">
        <v>19464079484</v>
      </c>
      <c r="N132" s="5">
        <v>2058764587</v>
      </c>
      <c r="O132" s="5">
        <v>-9659811452</v>
      </c>
      <c r="P132" s="5">
        <v>-2967329621</v>
      </c>
      <c r="Q132" s="5">
        <v>3680281449</v>
      </c>
    </row>
    <row r="133" spans="3:17" x14ac:dyDescent="0.35">
      <c r="C133" t="s">
        <v>151</v>
      </c>
      <c r="D133" s="5">
        <v>-543158893</v>
      </c>
      <c r="E133" s="5">
        <v>-71619186</v>
      </c>
      <c r="F133" s="5">
        <v>-99568508</v>
      </c>
      <c r="G133" s="5">
        <v>-47379022</v>
      </c>
      <c r="I133" s="5">
        <v>-905872436</v>
      </c>
      <c r="J133" s="5">
        <v>-2490681823</v>
      </c>
      <c r="K133" s="5">
        <v>-6705187387</v>
      </c>
      <c r="L133" s="5">
        <v>-12020391752</v>
      </c>
      <c r="M133" s="5">
        <v>-6119867203</v>
      </c>
      <c r="N133" s="5">
        <v>-19125000</v>
      </c>
      <c r="O133" s="5">
        <v>-561664720</v>
      </c>
      <c r="P133" s="5">
        <v>-287570405</v>
      </c>
      <c r="Q133" s="5">
        <v>-2251466822</v>
      </c>
    </row>
    <row r="134" spans="3:17" x14ac:dyDescent="0.35">
      <c r="C134" t="s">
        <v>365</v>
      </c>
      <c r="G134" s="5">
        <v>130000000</v>
      </c>
      <c r="I134" s="5">
        <v>130000000</v>
      </c>
      <c r="L134" s="5">
        <v>110000000</v>
      </c>
      <c r="N134" s="5">
        <v>69875000</v>
      </c>
    </row>
    <row r="135" spans="3:17" x14ac:dyDescent="0.35">
      <c r="C135" t="s">
        <v>1577</v>
      </c>
    </row>
    <row r="136" spans="3:17" x14ac:dyDescent="0.35">
      <c r="C136" t="s">
        <v>1578</v>
      </c>
      <c r="D136" s="5">
        <v>-16109806</v>
      </c>
      <c r="E136" s="5">
        <v>22277675</v>
      </c>
      <c r="F136" s="5">
        <v>74221492</v>
      </c>
      <c r="I136" s="5">
        <v>39562167</v>
      </c>
      <c r="J136" s="5">
        <v>-87106010</v>
      </c>
      <c r="K136" s="5">
        <v>-237290597</v>
      </c>
      <c r="L136" s="5">
        <v>-267642575</v>
      </c>
    </row>
    <row r="137" spans="3:17" x14ac:dyDescent="0.35">
      <c r="C137" t="s">
        <v>155</v>
      </c>
      <c r="D137" s="5">
        <v>-527049087</v>
      </c>
      <c r="E137" s="5">
        <v>-93896861</v>
      </c>
      <c r="F137" s="5">
        <v>-173790000</v>
      </c>
      <c r="G137" s="5">
        <v>-177379022</v>
      </c>
      <c r="I137" s="5">
        <v>-1075434603</v>
      </c>
      <c r="J137" s="5">
        <v>-2403575813</v>
      </c>
      <c r="K137" s="5">
        <v>-6467896790</v>
      </c>
      <c r="L137" s="5">
        <v>-11862749177</v>
      </c>
      <c r="M137" s="5">
        <v>-6119867203</v>
      </c>
      <c r="N137" s="5">
        <v>-89000000</v>
      </c>
      <c r="O137" s="5">
        <v>-561664720</v>
      </c>
      <c r="P137" s="5">
        <v>-287570405</v>
      </c>
      <c r="Q137" s="5">
        <v>-2251466822</v>
      </c>
    </row>
    <row r="138" spans="3:17" x14ac:dyDescent="0.35">
      <c r="C138" t="s">
        <v>164</v>
      </c>
      <c r="D138" s="5">
        <v>-24441666</v>
      </c>
      <c r="E138" s="5">
        <v>-24441666</v>
      </c>
      <c r="F138" s="5">
        <v>-24441666</v>
      </c>
      <c r="G138" s="5">
        <v>-24441666</v>
      </c>
      <c r="I138" s="5">
        <v>-4104916664</v>
      </c>
      <c r="J138" s="5">
        <v>-3842766664</v>
      </c>
      <c r="K138" s="5">
        <v>-3271877776</v>
      </c>
      <c r="M138" s="5">
        <v>19464079484</v>
      </c>
      <c r="N138" s="5">
        <v>2058764587</v>
      </c>
      <c r="O138" s="5">
        <v>-9659811452</v>
      </c>
      <c r="P138" s="5">
        <v>-2967329621</v>
      </c>
      <c r="Q138" s="5">
        <v>3680281449</v>
      </c>
    </row>
    <row r="139" spans="3:17" x14ac:dyDescent="0.35">
      <c r="C139" t="s">
        <v>135</v>
      </c>
      <c r="M139" s="5">
        <v>19507797390</v>
      </c>
    </row>
    <row r="140" spans="3:17" x14ac:dyDescent="0.35">
      <c r="C140" t="s">
        <v>362</v>
      </c>
      <c r="D140" s="5">
        <v>-24441666</v>
      </c>
      <c r="F140" s="5">
        <v>48883332</v>
      </c>
      <c r="G140" s="5">
        <v>-24441666</v>
      </c>
    </row>
    <row r="141" spans="3:17" x14ac:dyDescent="0.35">
      <c r="C141" t="s">
        <v>166</v>
      </c>
      <c r="F141" s="5">
        <v>4007150000</v>
      </c>
    </row>
    <row r="142" spans="3:17" x14ac:dyDescent="0.35">
      <c r="C142" t="s">
        <v>412</v>
      </c>
      <c r="N142" s="5">
        <v>6142045740</v>
      </c>
      <c r="O142" s="5">
        <v>41570335</v>
      </c>
    </row>
    <row r="143" spans="3:17" x14ac:dyDescent="0.35">
      <c r="C143" t="s">
        <v>413</v>
      </c>
      <c r="N143" s="5">
        <v>-2000000000</v>
      </c>
      <c r="O143" s="5">
        <v>-6630288019</v>
      </c>
      <c r="P143" s="5">
        <v>-229106475</v>
      </c>
      <c r="Q143" s="5">
        <v>-34290002</v>
      </c>
    </row>
    <row r="144" spans="3:17" x14ac:dyDescent="0.35">
      <c r="C144" t="s">
        <v>767</v>
      </c>
      <c r="Q144" s="5">
        <v>3500000000</v>
      </c>
    </row>
    <row r="145" spans="2:17" x14ac:dyDescent="0.35">
      <c r="C145" t="s">
        <v>415</v>
      </c>
      <c r="O145" s="5">
        <v>-1000000000</v>
      </c>
      <c r="P145" s="5">
        <v>-2500000000</v>
      </c>
    </row>
    <row r="146" spans="2:17" x14ac:dyDescent="0.35">
      <c r="C146" t="s">
        <v>572</v>
      </c>
      <c r="N146" s="5">
        <v>2000000000</v>
      </c>
      <c r="O146" s="5">
        <v>-2000000000</v>
      </c>
    </row>
    <row r="147" spans="2:17" x14ac:dyDescent="0.35">
      <c r="C147" t="s">
        <v>1579</v>
      </c>
      <c r="F147" s="5">
        <v>-4007150000</v>
      </c>
      <c r="I147" s="5">
        <v>-4007150000</v>
      </c>
      <c r="J147" s="5">
        <v>-3745000000</v>
      </c>
      <c r="K147" s="5">
        <v>-3500000000</v>
      </c>
    </row>
    <row r="148" spans="2:17" x14ac:dyDescent="0.35">
      <c r="C148" t="s">
        <v>562</v>
      </c>
      <c r="E148" s="5">
        <v>-24441666</v>
      </c>
      <c r="F148" s="5">
        <v>-73324998</v>
      </c>
      <c r="I148" s="5">
        <v>-97766664</v>
      </c>
      <c r="J148" s="5">
        <v>-97766664</v>
      </c>
      <c r="K148" s="5">
        <v>228122224</v>
      </c>
      <c r="M148" s="5">
        <v>-43717906</v>
      </c>
      <c r="N148" s="5">
        <v>-4083281153</v>
      </c>
      <c r="O148" s="5">
        <v>-71093768</v>
      </c>
      <c r="P148" s="5">
        <v>-238223146</v>
      </c>
      <c r="Q148" s="5">
        <v>214571451</v>
      </c>
    </row>
    <row r="149" spans="2:17" x14ac:dyDescent="0.35">
      <c r="C149" t="s">
        <v>174</v>
      </c>
      <c r="D149" s="5">
        <v>-3534460060</v>
      </c>
      <c r="E149" s="5">
        <v>7054898331</v>
      </c>
      <c r="F149" s="5">
        <v>3583633009</v>
      </c>
      <c r="G149" s="5">
        <v>-676387661</v>
      </c>
      <c r="I149" s="5">
        <v>3769389772</v>
      </c>
      <c r="J149" s="5">
        <v>2730435868</v>
      </c>
      <c r="K149" s="5">
        <v>-1436662251</v>
      </c>
      <c r="L149" s="5">
        <v>-8039188271</v>
      </c>
      <c r="M149" s="5">
        <v>12705614852</v>
      </c>
      <c r="N149" s="5">
        <v>-7547585121</v>
      </c>
      <c r="O149" s="5">
        <v>-5337414851</v>
      </c>
      <c r="P149" s="5">
        <v>2075025794</v>
      </c>
      <c r="Q149" s="5">
        <v>-598358732</v>
      </c>
    </row>
    <row r="150" spans="2:17" x14ac:dyDescent="0.35">
      <c r="C150" t="s">
        <v>175</v>
      </c>
      <c r="D150" s="5">
        <v>27621171121</v>
      </c>
      <c r="I150" s="5">
        <v>23851781349</v>
      </c>
      <c r="J150" s="5">
        <v>21121345481</v>
      </c>
      <c r="K150" s="5">
        <v>22558007732</v>
      </c>
      <c r="L150" s="5">
        <v>30597196003</v>
      </c>
      <c r="M150" s="5">
        <v>17891581151</v>
      </c>
      <c r="N150" s="5">
        <v>25439166272</v>
      </c>
      <c r="O150" s="5">
        <v>30776581123</v>
      </c>
      <c r="P150" s="5">
        <v>28701555329</v>
      </c>
      <c r="Q150" s="5">
        <v>29299914061</v>
      </c>
    </row>
    <row r="151" spans="2:17" x14ac:dyDescent="0.35">
      <c r="C151" t="s">
        <v>176</v>
      </c>
      <c r="D151" s="5">
        <v>24086711061</v>
      </c>
      <c r="E151" s="5">
        <v>7054898331</v>
      </c>
      <c r="F151" s="5">
        <v>3583633009</v>
      </c>
      <c r="G151" s="5">
        <v>-676387661</v>
      </c>
      <c r="I151" s="5">
        <v>27621171121</v>
      </c>
      <c r="J151" s="5">
        <v>23851781349</v>
      </c>
      <c r="K151" s="5">
        <v>21121345481</v>
      </c>
      <c r="L151" s="5">
        <v>22558007732</v>
      </c>
      <c r="M151" s="5">
        <v>30597196003</v>
      </c>
      <c r="N151" s="5">
        <v>17891581151</v>
      </c>
      <c r="O151" s="5">
        <v>25439166272</v>
      </c>
      <c r="P151" s="5">
        <v>30776581123</v>
      </c>
      <c r="Q151" s="5">
        <v>28701555329</v>
      </c>
    </row>
    <row r="153" spans="2:17" x14ac:dyDescent="0.35">
      <c r="B153" t="s">
        <v>177</v>
      </c>
      <c r="C153" t="s">
        <v>11</v>
      </c>
      <c r="D153" s="5">
        <v>450000000</v>
      </c>
      <c r="E153" s="5">
        <v>450000000</v>
      </c>
      <c r="F153" s="5">
        <v>450000000</v>
      </c>
      <c r="G153" s="5">
        <v>450000000</v>
      </c>
      <c r="I153" s="5">
        <v>450000000</v>
      </c>
      <c r="J153" s="5">
        <v>450000000</v>
      </c>
      <c r="K153" s="5">
        <v>450000000</v>
      </c>
      <c r="L153" s="5">
        <v>450000000</v>
      </c>
      <c r="M153" s="5">
        <v>450000000</v>
      </c>
      <c r="N153" s="5">
        <v>300000000</v>
      </c>
      <c r="O153" s="5">
        <v>0</v>
      </c>
      <c r="P153" s="5">
        <v>0</v>
      </c>
      <c r="Q153" s="5">
        <v>0</v>
      </c>
    </row>
    <row r="154" spans="2:17" x14ac:dyDescent="0.35">
      <c r="C154" t="s">
        <v>178</v>
      </c>
      <c r="D154" s="6">
        <v>-5.47</v>
      </c>
      <c r="E154" s="6">
        <v>2.83</v>
      </c>
      <c r="F154" s="6">
        <v>-0.32</v>
      </c>
      <c r="G154" s="6">
        <v>-5.29</v>
      </c>
    </row>
    <row r="155" spans="2:17" x14ac:dyDescent="0.35">
      <c r="C155" t="s">
        <v>179</v>
      </c>
      <c r="D155" s="6">
        <v>-41.32</v>
      </c>
      <c r="E155" s="6">
        <v>131.44999999999999</v>
      </c>
      <c r="F155" s="5">
        <v>-1325</v>
      </c>
      <c r="G155" s="6">
        <v>-103.02</v>
      </c>
    </row>
    <row r="156" spans="2:17" x14ac:dyDescent="0.35">
      <c r="C156" t="s">
        <v>62</v>
      </c>
      <c r="D156" s="6">
        <v>11.08</v>
      </c>
      <c r="E156" s="6">
        <v>10.49</v>
      </c>
      <c r="F156" s="6">
        <v>16.55</v>
      </c>
      <c r="G156" s="6">
        <v>25.88</v>
      </c>
    </row>
    <row r="157" spans="2:17" x14ac:dyDescent="0.35">
      <c r="C157" t="s">
        <v>180</v>
      </c>
      <c r="D157" s="5">
        <v>30000000</v>
      </c>
      <c r="E157" s="5">
        <v>1480000000</v>
      </c>
      <c r="F157" s="5">
        <v>2230000000</v>
      </c>
      <c r="G157" s="5">
        <v>250000000</v>
      </c>
    </row>
    <row r="158" spans="2:17" x14ac:dyDescent="0.35">
      <c r="C158" t="s">
        <v>181</v>
      </c>
      <c r="D158" s="6">
        <v>-1.21E-2</v>
      </c>
      <c r="E158" s="6">
        <v>6.0999999999999995E-3</v>
      </c>
      <c r="F158" s="6">
        <v>-7.000000000000001E-4</v>
      </c>
      <c r="G158" s="6">
        <v>-1.1699999999999999E-2</v>
      </c>
    </row>
    <row r="159" spans="2:17" x14ac:dyDescent="0.35">
      <c r="C159" t="s">
        <v>182</v>
      </c>
      <c r="D159" s="6">
        <v>-1.5300000000000001E-2</v>
      </c>
      <c r="E159" s="6">
        <v>7.8000000000000005E-3</v>
      </c>
      <c r="F159" s="6">
        <v>-8.9999999999999998E-4</v>
      </c>
      <c r="G159" s="6">
        <v>-1.47E-2</v>
      </c>
    </row>
    <row r="160" spans="2:17" x14ac:dyDescent="0.35">
      <c r="C160" t="s">
        <v>183</v>
      </c>
      <c r="D160" s="6">
        <v>-1.2500000000000001E-2</v>
      </c>
      <c r="E160" s="6">
        <v>-4.8999999999999998E-3</v>
      </c>
      <c r="F160" s="6">
        <v>-8.9999999999999998E-4</v>
      </c>
      <c r="G160" s="6">
        <v>-1.11E-2</v>
      </c>
    </row>
    <row r="161" spans="3:7" x14ac:dyDescent="0.35">
      <c r="C161" t="s">
        <v>184</v>
      </c>
      <c r="D161" s="6">
        <v>-7.35</v>
      </c>
      <c r="E161" s="6">
        <v>-2.44</v>
      </c>
      <c r="F161" s="6">
        <v>-0.46</v>
      </c>
      <c r="G161" s="6">
        <v>-5.58</v>
      </c>
    </row>
    <row r="162" spans="3:7" x14ac:dyDescent="0.35">
      <c r="C162" t="s">
        <v>185</v>
      </c>
      <c r="D162" s="5">
        <v>161000000000</v>
      </c>
      <c r="E162" s="5">
        <v>164000000000</v>
      </c>
      <c r="F162" s="5">
        <v>162000000000</v>
      </c>
      <c r="G162" s="5">
        <v>162000000000</v>
      </c>
    </row>
    <row r="163" spans="3:7" x14ac:dyDescent="0.35">
      <c r="C163" t="s">
        <v>186</v>
      </c>
      <c r="D163" s="6">
        <v>0.63</v>
      </c>
      <c r="E163" s="6">
        <v>1.02</v>
      </c>
      <c r="F163" s="6">
        <v>1.18</v>
      </c>
      <c r="G163" s="6">
        <v>1.51</v>
      </c>
    </row>
    <row r="164" spans="3:7" x14ac:dyDescent="0.35">
      <c r="C164" t="s">
        <v>187</v>
      </c>
      <c r="D164" s="6">
        <v>358.11</v>
      </c>
      <c r="E164" s="6">
        <v>363.58</v>
      </c>
      <c r="F164" s="6">
        <v>360.78</v>
      </c>
      <c r="G164" s="6">
        <v>361.1</v>
      </c>
    </row>
    <row r="165" spans="3:7" x14ac:dyDescent="0.35">
      <c r="C165" t="s">
        <v>188</v>
      </c>
      <c r="D165" s="6">
        <v>0.63</v>
      </c>
      <c r="E165" s="6">
        <v>1.02</v>
      </c>
      <c r="F165" s="6">
        <v>1.18</v>
      </c>
      <c r="G165" s="6">
        <v>1.51</v>
      </c>
    </row>
    <row r="166" spans="3:7" x14ac:dyDescent="0.35">
      <c r="C166" t="s">
        <v>189</v>
      </c>
      <c r="D166" s="6">
        <v>358.11</v>
      </c>
      <c r="E166" s="6">
        <v>363.58</v>
      </c>
      <c r="F166" s="6">
        <v>360.78</v>
      </c>
      <c r="G166" s="6">
        <v>361.1</v>
      </c>
    </row>
    <row r="167" spans="3:7" x14ac:dyDescent="0.35">
      <c r="C167" t="s">
        <v>190</v>
      </c>
      <c r="D167" s="5">
        <v>6000000000</v>
      </c>
      <c r="E167" s="5">
        <v>6000000000</v>
      </c>
      <c r="F167" s="5">
        <v>5000000000</v>
      </c>
      <c r="G167" s="5">
        <v>5000000000</v>
      </c>
    </row>
    <row r="168" spans="3:7" x14ac:dyDescent="0.35">
      <c r="C168" t="s">
        <v>191</v>
      </c>
      <c r="D168" s="5">
        <v>22000000000</v>
      </c>
      <c r="E168" s="5">
        <v>22000000000</v>
      </c>
      <c r="F168" s="5">
        <v>22000000000</v>
      </c>
      <c r="G168" s="5">
        <v>22000000000</v>
      </c>
    </row>
    <row r="169" spans="3:7" x14ac:dyDescent="0.35">
      <c r="C169" t="s">
        <v>192</v>
      </c>
      <c r="D169" s="5">
        <v>161000000000</v>
      </c>
      <c r="E169" s="5">
        <v>164000000000</v>
      </c>
      <c r="F169" s="5">
        <v>162000000000</v>
      </c>
      <c r="G169" s="5">
        <v>162000000000</v>
      </c>
    </row>
    <row r="170" spans="3:7" x14ac:dyDescent="0.35">
      <c r="C170" t="s">
        <v>23</v>
      </c>
      <c r="D170" s="5">
        <v>28000000000</v>
      </c>
      <c r="E170" s="5">
        <v>28000000000</v>
      </c>
      <c r="F170" s="5">
        <v>28000000000</v>
      </c>
      <c r="G170" s="5">
        <v>27000000000</v>
      </c>
    </row>
    <row r="171" spans="3:7" x14ac:dyDescent="0.35">
      <c r="C171" t="s">
        <v>20</v>
      </c>
      <c r="D171" s="5">
        <v>4000000000</v>
      </c>
      <c r="E171" s="5">
        <v>0</v>
      </c>
      <c r="F171" s="5">
        <v>7000000000</v>
      </c>
      <c r="G171" s="5">
        <v>10000000000</v>
      </c>
    </row>
    <row r="172" spans="3:7" x14ac:dyDescent="0.35">
      <c r="C172" t="s">
        <v>193</v>
      </c>
      <c r="D172" s="5">
        <v>14000000000</v>
      </c>
      <c r="E172" s="5">
        <v>15000000000</v>
      </c>
      <c r="F172" s="5">
        <v>12000000000</v>
      </c>
      <c r="G172" s="5">
        <v>10000000000</v>
      </c>
    </row>
    <row r="173" spans="3:7" x14ac:dyDescent="0.35">
      <c r="C173" t="s">
        <v>194</v>
      </c>
      <c r="D173" s="5">
        <v>-3000000000</v>
      </c>
      <c r="E173" s="5">
        <v>7000000000</v>
      </c>
      <c r="F173" s="5">
        <v>4000000000</v>
      </c>
      <c r="G173" s="5">
        <v>-1000000000</v>
      </c>
    </row>
    <row r="174" spans="3:7" x14ac:dyDescent="0.35">
      <c r="C174" t="s">
        <v>195</v>
      </c>
      <c r="D174" s="5">
        <v>-1000000000</v>
      </c>
      <c r="E174" s="5">
        <v>0</v>
      </c>
      <c r="F174" s="5">
        <v>0</v>
      </c>
      <c r="G174" s="5">
        <v>0</v>
      </c>
    </row>
    <row r="175" spans="3:7" x14ac:dyDescent="0.35">
      <c r="C175" t="s">
        <v>12</v>
      </c>
      <c r="D175" s="5">
        <v>-3000000000</v>
      </c>
      <c r="E175" s="5">
        <v>7000000000</v>
      </c>
      <c r="F175" s="5">
        <v>4000000000</v>
      </c>
      <c r="G175" s="5">
        <v>-1000000000</v>
      </c>
    </row>
    <row r="176" spans="3:7" x14ac:dyDescent="0.35">
      <c r="C176" t="s">
        <v>15</v>
      </c>
      <c r="D176" s="6">
        <v>-7.76</v>
      </c>
      <c r="E176" s="6">
        <v>15.68</v>
      </c>
      <c r="F176" s="6">
        <v>7.85</v>
      </c>
      <c r="G176" s="6">
        <v>-1.74</v>
      </c>
    </row>
    <row r="177" spans="3:17" x14ac:dyDescent="0.35">
      <c r="C177" t="s">
        <v>47</v>
      </c>
      <c r="I177" s="6">
        <v>-9.9</v>
      </c>
      <c r="J177" s="6">
        <v>-3.51</v>
      </c>
      <c r="K177" s="6">
        <v>6.44</v>
      </c>
      <c r="L177" s="6">
        <v>-11.18</v>
      </c>
      <c r="M177" s="6">
        <v>-15.97</v>
      </c>
      <c r="N177" s="6">
        <v>54.33</v>
      </c>
      <c r="O177" s="6">
        <v>-207509.85</v>
      </c>
      <c r="P177" s="6">
        <v>-126585.94</v>
      </c>
      <c r="Q177" s="6">
        <v>-582049.47</v>
      </c>
    </row>
    <row r="178" spans="3:17" x14ac:dyDescent="0.35">
      <c r="C178" t="s">
        <v>61</v>
      </c>
      <c r="I178" s="6">
        <v>-37.58</v>
      </c>
      <c r="J178" s="6">
        <v>-199.43</v>
      </c>
      <c r="K178" s="6">
        <v>79.97</v>
      </c>
      <c r="L178" s="6">
        <v>-55.46</v>
      </c>
      <c r="M178" s="6">
        <v>-56.36</v>
      </c>
      <c r="N178" s="5">
        <v>0</v>
      </c>
      <c r="O178" s="5">
        <v>0</v>
      </c>
      <c r="P178" s="5">
        <v>0</v>
      </c>
      <c r="Q178" s="5">
        <v>0</v>
      </c>
    </row>
    <row r="179" spans="3:17" x14ac:dyDescent="0.35">
      <c r="C179" t="s">
        <v>64</v>
      </c>
      <c r="I179" s="6">
        <v>3.64</v>
      </c>
      <c r="J179" s="6">
        <v>5.96</v>
      </c>
      <c r="K179" s="6">
        <v>4.9000000000000004</v>
      </c>
      <c r="L179" s="6">
        <v>7.75</v>
      </c>
      <c r="M179" s="6">
        <v>19.54</v>
      </c>
      <c r="N179" s="5">
        <v>0</v>
      </c>
      <c r="O179" s="5">
        <v>0</v>
      </c>
      <c r="P179" s="5">
        <v>0</v>
      </c>
      <c r="Q179" s="5">
        <v>0</v>
      </c>
    </row>
    <row r="180" spans="3:17" x14ac:dyDescent="0.35">
      <c r="C180" t="s">
        <v>196</v>
      </c>
      <c r="I180" s="5">
        <v>3390000000</v>
      </c>
      <c r="J180" s="5">
        <v>7600000000</v>
      </c>
      <c r="K180" s="5">
        <v>4830000000</v>
      </c>
      <c r="L180" s="5">
        <v>3450000000</v>
      </c>
      <c r="M180" s="5">
        <v>-1910000000</v>
      </c>
      <c r="N180" s="5">
        <v>30810000000</v>
      </c>
      <c r="O180" s="5">
        <v>2330000000</v>
      </c>
      <c r="P180" s="5">
        <v>2720000000</v>
      </c>
    </row>
    <row r="181" spans="3:17" x14ac:dyDescent="0.35">
      <c r="C181" t="s">
        <v>197</v>
      </c>
      <c r="I181" s="6">
        <v>-2.1299999999999999E-2</v>
      </c>
      <c r="J181" s="6">
        <v>-7.4000000000000003E-3</v>
      </c>
      <c r="K181" s="6">
        <v>1.3300000000000001E-2</v>
      </c>
      <c r="L181" s="6">
        <v>-2.4799999999999999E-2</v>
      </c>
      <c r="M181" s="6">
        <v>-3.5000000000000003E-2</v>
      </c>
      <c r="N181" s="6">
        <v>8.2299999999999998E-2</v>
      </c>
      <c r="O181" s="6">
        <v>-9.5999999999999992E-3</v>
      </c>
      <c r="P181" s="6">
        <v>-5.7999999999999996E-3</v>
      </c>
      <c r="Q181" s="6">
        <v>-2.58E-2</v>
      </c>
    </row>
    <row r="182" spans="3:17" x14ac:dyDescent="0.35">
      <c r="C182" t="s">
        <v>198</v>
      </c>
      <c r="I182" s="6">
        <v>-2.7200000000000002E-2</v>
      </c>
      <c r="J182" s="6">
        <v>-9.3999999999999986E-3</v>
      </c>
      <c r="K182" s="6">
        <v>1.7100000000000001E-2</v>
      </c>
      <c r="L182" s="6">
        <v>-3.3599999999999998E-2</v>
      </c>
      <c r="M182" s="6">
        <v>-4.6500000000000007E-2</v>
      </c>
      <c r="N182" s="6">
        <v>0.11460000000000001</v>
      </c>
      <c r="O182" s="6">
        <v>-1.0200000000000001E-2</v>
      </c>
      <c r="P182" s="6">
        <v>-6.0999999999999995E-3</v>
      </c>
      <c r="Q182" s="6">
        <v>-2.81E-2</v>
      </c>
    </row>
    <row r="183" spans="3:17" x14ac:dyDescent="0.35">
      <c r="C183" t="s">
        <v>199</v>
      </c>
      <c r="I183" s="6">
        <v>-3.1699999999999999E-2</v>
      </c>
      <c r="J183" s="6">
        <v>-9.3999999999999986E-3</v>
      </c>
      <c r="K183" s="6">
        <v>-1.66E-2</v>
      </c>
      <c r="L183" s="6">
        <v>-2.69E-2</v>
      </c>
      <c r="M183" s="6">
        <v>-5.5800000000000002E-2</v>
      </c>
      <c r="N183" s="6">
        <v>0.158</v>
      </c>
      <c r="O183" s="6">
        <v>-2.9399999999999999E-2</v>
      </c>
      <c r="P183" s="6">
        <v>-2.6699999999999998E-2</v>
      </c>
      <c r="Q183" s="6">
        <v>-8.2100000000000006E-2</v>
      </c>
    </row>
    <row r="184" spans="3:17" x14ac:dyDescent="0.35">
      <c r="C184" t="s">
        <v>200</v>
      </c>
      <c r="I184" s="6">
        <v>-4.0599999999999996</v>
      </c>
      <c r="J184" s="6">
        <v>-1.1399999999999999</v>
      </c>
      <c r="K184" s="6">
        <v>-1.83</v>
      </c>
      <c r="L184" s="6">
        <v>-3.33</v>
      </c>
      <c r="M184" s="6">
        <v>-6.53</v>
      </c>
    </row>
    <row r="185" spans="3:17" x14ac:dyDescent="0.35">
      <c r="C185" t="s">
        <v>58</v>
      </c>
      <c r="I185" s="6">
        <v>1.02</v>
      </c>
      <c r="J185" s="6">
        <v>1.87</v>
      </c>
      <c r="K185" s="6">
        <v>1.37</v>
      </c>
      <c r="L185" s="6">
        <v>1.86</v>
      </c>
      <c r="M185" s="6">
        <v>2.62</v>
      </c>
      <c r="N185" s="5">
        <v>0</v>
      </c>
      <c r="O185" s="5">
        <v>0</v>
      </c>
      <c r="P185" s="5">
        <v>0</v>
      </c>
      <c r="Q185" s="5">
        <v>0</v>
      </c>
    </row>
    <row r="186" spans="3:17" x14ac:dyDescent="0.35">
      <c r="C186" t="s">
        <v>55</v>
      </c>
      <c r="I186" s="6">
        <v>363.58</v>
      </c>
      <c r="J186" s="6">
        <v>373.5</v>
      </c>
      <c r="K186" s="6">
        <v>377.03</v>
      </c>
      <c r="L186" s="6">
        <v>332.61</v>
      </c>
      <c r="M186" s="6">
        <v>343.4</v>
      </c>
      <c r="N186" s="6">
        <v>474.08</v>
      </c>
      <c r="O186" s="6">
        <v>20395935.48</v>
      </c>
      <c r="P186" s="6">
        <v>20604547.260000002</v>
      </c>
      <c r="Q186" s="6">
        <v>20732091.629999999</v>
      </c>
    </row>
    <row r="187" spans="3:17" x14ac:dyDescent="0.35">
      <c r="C187" t="s">
        <v>201</v>
      </c>
      <c r="I187" s="6">
        <v>1.02</v>
      </c>
      <c r="J187" s="6">
        <v>1.87</v>
      </c>
      <c r="K187" s="6">
        <v>1.37</v>
      </c>
      <c r="L187" s="6">
        <v>1.86</v>
      </c>
      <c r="M187" s="6">
        <v>2.62</v>
      </c>
      <c r="N187" s="5">
        <v>0</v>
      </c>
      <c r="O187" s="5">
        <v>0</v>
      </c>
      <c r="P187" s="5">
        <v>0</v>
      </c>
      <c r="Q187" s="5">
        <v>0</v>
      </c>
    </row>
    <row r="188" spans="3:17" x14ac:dyDescent="0.35">
      <c r="C188" t="s">
        <v>202</v>
      </c>
      <c r="I188" s="6">
        <v>363.58</v>
      </c>
      <c r="J188" s="6">
        <v>373.5</v>
      </c>
      <c r="K188" s="6">
        <v>377.03</v>
      </c>
      <c r="L188" s="6">
        <v>332.61</v>
      </c>
      <c r="M188" s="6">
        <v>343.4</v>
      </c>
      <c r="N188" s="6">
        <v>474.08</v>
      </c>
      <c r="O188" s="6">
        <v>20395935.48</v>
      </c>
      <c r="P188" s="6">
        <v>20604547.260000002</v>
      </c>
      <c r="Q188" s="6">
        <v>20732091.629999999</v>
      </c>
    </row>
    <row r="189" spans="3:17" x14ac:dyDescent="0.35">
      <c r="C189" t="s">
        <v>203</v>
      </c>
      <c r="I189" s="5">
        <v>6000000000</v>
      </c>
      <c r="J189" s="5">
        <v>4000000000</v>
      </c>
      <c r="K189" s="5">
        <v>6000000000</v>
      </c>
      <c r="L189" s="5">
        <v>9000000000</v>
      </c>
      <c r="M189" s="5">
        <v>5000000000</v>
      </c>
      <c r="N189" s="5">
        <v>0</v>
      </c>
      <c r="O189" s="5">
        <v>0</v>
      </c>
      <c r="P189" s="5">
        <v>0</v>
      </c>
      <c r="Q189" s="5">
        <v>0</v>
      </c>
    </row>
    <row r="190" spans="3:17" x14ac:dyDescent="0.35">
      <c r="C190" t="s">
        <v>204</v>
      </c>
      <c r="I190" s="5">
        <v>22000000000</v>
      </c>
      <c r="J190" s="5">
        <v>27000000000</v>
      </c>
      <c r="K190" s="5">
        <v>26000000000</v>
      </c>
      <c r="L190" s="5">
        <v>32000000000</v>
      </c>
      <c r="M190" s="5">
        <v>34000000000</v>
      </c>
      <c r="N190" s="5">
        <v>42000000000</v>
      </c>
      <c r="O190" s="5">
        <v>0</v>
      </c>
      <c r="P190" s="5">
        <v>0</v>
      </c>
      <c r="Q190" s="5">
        <v>0</v>
      </c>
    </row>
    <row r="191" spans="3:17" x14ac:dyDescent="0.35">
      <c r="C191" t="s">
        <v>25</v>
      </c>
      <c r="I191" s="5">
        <v>28000000000</v>
      </c>
      <c r="J191" s="5">
        <v>31000000000</v>
      </c>
      <c r="K191" s="5">
        <v>33000000000</v>
      </c>
      <c r="L191" s="5">
        <v>41000000000</v>
      </c>
      <c r="M191" s="5">
        <v>39000000000</v>
      </c>
      <c r="N191" s="5">
        <v>42000000000</v>
      </c>
      <c r="O191" s="5">
        <v>0</v>
      </c>
      <c r="P191" s="5">
        <v>0</v>
      </c>
      <c r="Q191" s="5">
        <v>0</v>
      </c>
    </row>
    <row r="192" spans="3:17" x14ac:dyDescent="0.35">
      <c r="C192" t="s">
        <v>22</v>
      </c>
      <c r="I192" s="5">
        <v>0</v>
      </c>
      <c r="J192" s="5">
        <v>7000000000</v>
      </c>
      <c r="K192" s="5">
        <v>12000000000</v>
      </c>
      <c r="L192" s="5">
        <v>18000000000</v>
      </c>
      <c r="M192" s="5">
        <v>8000000000</v>
      </c>
      <c r="N192" s="5">
        <v>24000000000</v>
      </c>
      <c r="O192" s="5">
        <v>-25000000000</v>
      </c>
      <c r="P192" s="5">
        <v>-31000000000</v>
      </c>
      <c r="Q192" s="5">
        <v>-28000000000</v>
      </c>
    </row>
    <row r="193" spans="2:17" x14ac:dyDescent="0.35">
      <c r="C193" t="s">
        <v>205</v>
      </c>
      <c r="I193" s="5">
        <v>15000000000</v>
      </c>
      <c r="J193" s="5">
        <v>15000000000</v>
      </c>
      <c r="K193" s="5">
        <v>10000000000</v>
      </c>
      <c r="L193" s="5">
        <v>12000000000</v>
      </c>
      <c r="M193" s="5">
        <v>23000000000</v>
      </c>
      <c r="N193" s="5">
        <v>17000000000</v>
      </c>
      <c r="O193" s="5">
        <v>31000000000</v>
      </c>
      <c r="P193" s="5">
        <v>28000000000</v>
      </c>
      <c r="Q193" s="5">
        <v>24000000000</v>
      </c>
    </row>
    <row r="194" spans="2:17" x14ac:dyDescent="0.35">
      <c r="C194" t="s">
        <v>206</v>
      </c>
      <c r="I194" s="5">
        <v>9000000000</v>
      </c>
      <c r="J194" s="5">
        <v>9000000000</v>
      </c>
      <c r="K194" s="5">
        <v>9000000000</v>
      </c>
      <c r="L194" s="5">
        <v>4000000000</v>
      </c>
      <c r="M194" s="5">
        <v>-1000000000</v>
      </c>
      <c r="N194" s="5">
        <v>-10000000000</v>
      </c>
      <c r="O194" s="5">
        <v>5000000000</v>
      </c>
      <c r="P194" s="5">
        <v>5000000000</v>
      </c>
      <c r="Q194" s="5">
        <v>-2000000000</v>
      </c>
    </row>
    <row r="195" spans="2:17" x14ac:dyDescent="0.35">
      <c r="C195" t="s">
        <v>207</v>
      </c>
      <c r="I195" s="5">
        <v>-1000000000</v>
      </c>
      <c r="J195" s="5">
        <v>-2000000000</v>
      </c>
      <c r="K195" s="5">
        <v>-6000000000</v>
      </c>
      <c r="L195" s="5">
        <v>-12000000000</v>
      </c>
      <c r="M195" s="5">
        <v>-6000000000</v>
      </c>
      <c r="N195" s="5">
        <v>0</v>
      </c>
      <c r="O195" s="5">
        <v>-1000000000</v>
      </c>
      <c r="P195" s="5">
        <v>0</v>
      </c>
      <c r="Q195" s="5">
        <v>-2000000000</v>
      </c>
    </row>
    <row r="196" spans="2:17" x14ac:dyDescent="0.35">
      <c r="C196" t="s">
        <v>14</v>
      </c>
      <c r="I196" s="5">
        <v>8000000000</v>
      </c>
      <c r="J196" s="5">
        <v>7000000000</v>
      </c>
      <c r="K196" s="5">
        <v>2000000000</v>
      </c>
      <c r="L196" s="5">
        <v>-8000000000</v>
      </c>
      <c r="M196" s="5">
        <v>-7000000000</v>
      </c>
      <c r="N196" s="5">
        <v>-10000000000</v>
      </c>
      <c r="O196" s="5">
        <v>4000000000</v>
      </c>
      <c r="P196" s="5">
        <v>5000000000</v>
      </c>
      <c r="Q196" s="5">
        <v>-4000000000</v>
      </c>
    </row>
    <row r="197" spans="2:17" x14ac:dyDescent="0.35">
      <c r="C197" t="s">
        <v>16</v>
      </c>
      <c r="I197" s="6">
        <v>17.12</v>
      </c>
      <c r="J197" s="6">
        <v>14.8</v>
      </c>
      <c r="K197" s="6">
        <v>4.6100000000000003</v>
      </c>
      <c r="L197" s="6">
        <v>-17.510000000000002</v>
      </c>
      <c r="M197" s="6">
        <v>-15.02</v>
      </c>
      <c r="N197" s="6">
        <v>-32.25</v>
      </c>
      <c r="O197" s="6">
        <v>720399.43</v>
      </c>
      <c r="P197" s="6">
        <v>840392.57</v>
      </c>
      <c r="Q197" s="6">
        <v>-713106.7</v>
      </c>
    </row>
    <row r="199" spans="2:17" x14ac:dyDescent="0.35">
      <c r="B199" t="s">
        <v>208</v>
      </c>
      <c r="C199" t="s">
        <v>209</v>
      </c>
      <c r="D199" s="5">
        <v>-2000000000</v>
      </c>
      <c r="E199" s="5">
        <v>1000000000</v>
      </c>
      <c r="F199" s="5">
        <v>-144000000</v>
      </c>
      <c r="G199" s="5">
        <v>-2000000000</v>
      </c>
      <c r="H199" s="5">
        <v>-10000000000</v>
      </c>
      <c r="I199" s="5">
        <v>-4000000000</v>
      </c>
      <c r="J199" s="5">
        <v>-2000000000</v>
      </c>
      <c r="K199" s="5">
        <v>3000000000</v>
      </c>
      <c r="L199" s="5">
        <v>-5000000000</v>
      </c>
      <c r="M199" s="5">
        <v>-7000000000</v>
      </c>
      <c r="N199" s="5">
        <v>16000000000</v>
      </c>
      <c r="O199" s="5">
        <v>-1000000000</v>
      </c>
      <c r="P199" s="5">
        <v>-760000000</v>
      </c>
      <c r="Q199" s="5">
        <v>-3000000000</v>
      </c>
    </row>
    <row r="200" spans="2:17" x14ac:dyDescent="0.35">
      <c r="C200" t="s">
        <v>210</v>
      </c>
      <c r="H200" s="5">
        <v>-4000000000</v>
      </c>
      <c r="I200" s="5">
        <v>-4000000000</v>
      </c>
      <c r="J200" s="5">
        <v>-2000000000</v>
      </c>
      <c r="K200" s="5">
        <v>3000000000</v>
      </c>
      <c r="L200" s="5">
        <v>-5000000000</v>
      </c>
      <c r="M200" s="5">
        <v>-7000000000</v>
      </c>
      <c r="N200" s="5">
        <v>16000000000</v>
      </c>
    </row>
    <row r="201" spans="2:17" x14ac:dyDescent="0.35">
      <c r="C201" t="s">
        <v>46</v>
      </c>
      <c r="D201" s="6">
        <v>-5.47</v>
      </c>
      <c r="E201" s="6">
        <v>2.83</v>
      </c>
      <c r="F201" s="6">
        <v>-0.32</v>
      </c>
      <c r="G201" s="6">
        <v>-5.29</v>
      </c>
      <c r="H201" s="6">
        <v>-21.87</v>
      </c>
      <c r="I201" s="6">
        <v>-9.9</v>
      </c>
      <c r="J201" s="6">
        <v>-3.51</v>
      </c>
      <c r="K201" s="6">
        <v>6.44</v>
      </c>
      <c r="L201" s="6">
        <v>-11.18</v>
      </c>
      <c r="M201" s="6">
        <v>-15.97</v>
      </c>
      <c r="N201" s="6">
        <v>36.22</v>
      </c>
      <c r="O201" s="6">
        <v>-2.77</v>
      </c>
      <c r="P201" s="6">
        <v>-1.69</v>
      </c>
      <c r="Q201" s="6">
        <v>-7.76</v>
      </c>
    </row>
    <row r="202" spans="2:17" x14ac:dyDescent="0.35">
      <c r="C202" t="s">
        <v>211</v>
      </c>
      <c r="H202" s="6">
        <v>-8.25</v>
      </c>
      <c r="I202" s="6">
        <v>-9.9</v>
      </c>
      <c r="J202" s="6">
        <v>-3.51</v>
      </c>
      <c r="K202" s="6">
        <v>6.44</v>
      </c>
      <c r="L202" s="6">
        <v>-11.18</v>
      </c>
      <c r="M202" s="6">
        <v>-15.97</v>
      </c>
      <c r="N202" s="6">
        <v>36.22</v>
      </c>
    </row>
    <row r="203" spans="2:17" x14ac:dyDescent="0.35">
      <c r="C203" t="s">
        <v>212</v>
      </c>
      <c r="D203" s="5">
        <v>9000000000</v>
      </c>
      <c r="E203" s="5">
        <v>16000000000</v>
      </c>
      <c r="F203" s="5">
        <v>12000000000</v>
      </c>
      <c r="G203" s="5">
        <v>9000000000</v>
      </c>
      <c r="H203" s="5">
        <v>37000000000</v>
      </c>
      <c r="I203" s="5">
        <v>46000000000</v>
      </c>
      <c r="J203" s="5">
        <v>53000000000</v>
      </c>
      <c r="K203" s="5">
        <v>47000000000</v>
      </c>
      <c r="L203" s="5">
        <v>36000000000</v>
      </c>
      <c r="M203" s="5">
        <v>21000000000</v>
      </c>
      <c r="N203" s="5">
        <v>19000000000</v>
      </c>
      <c r="O203" s="5">
        <v>43000000000</v>
      </c>
      <c r="P203" s="5">
        <v>46000000000</v>
      </c>
      <c r="Q203" s="5">
        <v>45000000000</v>
      </c>
    </row>
    <row r="204" spans="2:17" x14ac:dyDescent="0.35">
      <c r="C204" t="s">
        <v>213</v>
      </c>
      <c r="H204" s="5">
        <v>46000000000</v>
      </c>
      <c r="I204" s="5">
        <v>46000000000</v>
      </c>
      <c r="J204" s="5">
        <v>53000000000</v>
      </c>
      <c r="K204" s="5">
        <v>47000000000</v>
      </c>
      <c r="L204" s="5">
        <v>36000000000</v>
      </c>
      <c r="M204" s="5">
        <v>21000000000</v>
      </c>
      <c r="N204" s="5">
        <v>19000000000</v>
      </c>
    </row>
    <row r="205" spans="2:17" x14ac:dyDescent="0.35">
      <c r="C205" t="s">
        <v>214</v>
      </c>
      <c r="I205" s="6">
        <v>-10.33</v>
      </c>
    </row>
    <row r="206" spans="2:17" x14ac:dyDescent="0.35">
      <c r="C206" t="s">
        <v>215</v>
      </c>
      <c r="I206" s="6">
        <v>-27.38</v>
      </c>
    </row>
    <row r="207" spans="2:17" x14ac:dyDescent="0.35">
      <c r="C207" t="s">
        <v>216</v>
      </c>
      <c r="I207" s="6">
        <v>7.42</v>
      </c>
    </row>
    <row r="208" spans="2:17" x14ac:dyDescent="0.35">
      <c r="C208" t="s">
        <v>217</v>
      </c>
      <c r="I208" s="6">
        <v>-3.6499999999999998E-2</v>
      </c>
    </row>
    <row r="209" spans="3:9" x14ac:dyDescent="0.35">
      <c r="C209" t="s">
        <v>218</v>
      </c>
      <c r="I209" s="6">
        <v>2.2000000000000002</v>
      </c>
    </row>
    <row r="210" spans="3:9" x14ac:dyDescent="0.35">
      <c r="C210" t="s">
        <v>219</v>
      </c>
      <c r="I210" s="6">
        <v>0.63</v>
      </c>
    </row>
    <row r="211" spans="3:9" x14ac:dyDescent="0.35">
      <c r="C211" t="s">
        <v>220</v>
      </c>
      <c r="I211" s="6">
        <v>13.96</v>
      </c>
    </row>
    <row r="212" spans="3:9" x14ac:dyDescent="0.35">
      <c r="C212" t="s">
        <v>221</v>
      </c>
      <c r="I212" s="6">
        <v>16.100000000000001</v>
      </c>
    </row>
    <row r="213" spans="3:9" x14ac:dyDescent="0.35">
      <c r="C213" t="s">
        <v>222</v>
      </c>
      <c r="I213" s="6">
        <v>-18.72</v>
      </c>
    </row>
    <row r="214" spans="3:9" x14ac:dyDescent="0.35">
      <c r="C214" t="s">
        <v>223</v>
      </c>
      <c r="I214" s="6">
        <v>26.51</v>
      </c>
    </row>
    <row r="215" spans="3:9" x14ac:dyDescent="0.35">
      <c r="C215" t="s">
        <v>224</v>
      </c>
      <c r="I215" s="6">
        <v>-8.25</v>
      </c>
    </row>
    <row r="216" spans="3:9" x14ac:dyDescent="0.35">
      <c r="C216" t="s">
        <v>225</v>
      </c>
      <c r="I216" s="6">
        <v>-21.87</v>
      </c>
    </row>
    <row r="217" spans="3:9" x14ac:dyDescent="0.35">
      <c r="C217" t="s">
        <v>226</v>
      </c>
      <c r="I217" s="6">
        <v>102.55</v>
      </c>
    </row>
    <row r="218" spans="3:9" x14ac:dyDescent="0.35">
      <c r="C218" t="s">
        <v>227</v>
      </c>
      <c r="D218" s="6">
        <v>53.53</v>
      </c>
    </row>
    <row r="219" spans="3:9" x14ac:dyDescent="0.35">
      <c r="C219" t="s">
        <v>228</v>
      </c>
      <c r="I219" s="6">
        <v>358.11</v>
      </c>
    </row>
    <row r="220" spans="3:9" x14ac:dyDescent="0.35">
      <c r="C220" t="s">
        <v>229</v>
      </c>
      <c r="I220" s="6">
        <v>14.03</v>
      </c>
    </row>
    <row r="221" spans="3:9" x14ac:dyDescent="0.35">
      <c r="C221" t="s">
        <v>230</v>
      </c>
      <c r="D221" s="6">
        <v>2.0699999999999998</v>
      </c>
    </row>
    <row r="222" spans="3:9" x14ac:dyDescent="0.35">
      <c r="C222" t="s">
        <v>231</v>
      </c>
      <c r="D222" s="6">
        <v>1.97</v>
      </c>
    </row>
    <row r="223" spans="3:9" x14ac:dyDescent="0.35">
      <c r="C223" t="s">
        <v>232</v>
      </c>
      <c r="D223" s="6">
        <v>0.18</v>
      </c>
    </row>
    <row r="224" spans="3:9" x14ac:dyDescent="0.35">
      <c r="C224" t="s">
        <v>233</v>
      </c>
      <c r="D224" s="6">
        <v>0.14000000000000001</v>
      </c>
    </row>
    <row r="225" spans="3:9" x14ac:dyDescent="0.35">
      <c r="C225" t="s">
        <v>234</v>
      </c>
      <c r="D225" s="6">
        <v>0.27</v>
      </c>
    </row>
    <row r="226" spans="3:9" x14ac:dyDescent="0.35">
      <c r="C226" t="s">
        <v>235</v>
      </c>
      <c r="D226" s="6">
        <v>0.14000000000000001</v>
      </c>
    </row>
    <row r="227" spans="3:9" x14ac:dyDescent="0.35">
      <c r="C227" t="s">
        <v>236</v>
      </c>
      <c r="D227" s="6">
        <v>1.27</v>
      </c>
    </row>
    <row r="228" spans="3:9" x14ac:dyDescent="0.35">
      <c r="C228" t="s">
        <v>237</v>
      </c>
      <c r="I228" s="6">
        <v>-3.82</v>
      </c>
    </row>
    <row r="229" spans="3:9" x14ac:dyDescent="0.35">
      <c r="C229" t="s">
        <v>12</v>
      </c>
      <c r="D229" s="5">
        <v>-3000000000</v>
      </c>
    </row>
    <row r="230" spans="3:9" x14ac:dyDescent="0.35">
      <c r="C230" t="s">
        <v>238</v>
      </c>
      <c r="I230" s="6">
        <v>4.25</v>
      </c>
    </row>
    <row r="231" spans="3:9" x14ac:dyDescent="0.35">
      <c r="C231" t="s">
        <v>239</v>
      </c>
      <c r="I231" s="6">
        <v>-1.8200000000000001E-2</v>
      </c>
    </row>
    <row r="232" spans="3:9" x14ac:dyDescent="0.35">
      <c r="C232" t="s">
        <v>240</v>
      </c>
      <c r="I232" s="6">
        <v>-2.3E-2</v>
      </c>
    </row>
    <row r="233" spans="3:9" x14ac:dyDescent="0.35">
      <c r="C233" t="s">
        <v>241</v>
      </c>
      <c r="I233" s="6">
        <v>-2.9500000000000002E-2</v>
      </c>
    </row>
    <row r="234" spans="3:9" x14ac:dyDescent="0.35">
      <c r="C234" t="s">
        <v>242</v>
      </c>
      <c r="I234" s="6">
        <v>-2.9700000000000001E-2</v>
      </c>
    </row>
    <row r="235" spans="3:9" x14ac:dyDescent="0.35">
      <c r="C235" t="s">
        <v>243</v>
      </c>
      <c r="D235" s="6">
        <v>13.91</v>
      </c>
    </row>
    <row r="236" spans="3:9" x14ac:dyDescent="0.35">
      <c r="C236" t="s">
        <v>244</v>
      </c>
      <c r="D236" s="6">
        <v>24.14</v>
      </c>
    </row>
    <row r="237" spans="3:9" x14ac:dyDescent="0.35">
      <c r="C237" t="s">
        <v>245</v>
      </c>
      <c r="D237" s="6">
        <v>42.8</v>
      </c>
    </row>
    <row r="238" spans="3:9" x14ac:dyDescent="0.35">
      <c r="C238" t="s">
        <v>246</v>
      </c>
      <c r="D238" s="6">
        <v>-4.75</v>
      </c>
    </row>
    <row r="239" spans="3:9" x14ac:dyDescent="0.35">
      <c r="C239" t="s">
        <v>247</v>
      </c>
      <c r="D239" s="6">
        <v>6.54</v>
      </c>
    </row>
    <row r="240" spans="3:9" x14ac:dyDescent="0.35">
      <c r="C240" t="s">
        <v>248</v>
      </c>
      <c r="I240" s="6">
        <v>0.22</v>
      </c>
    </row>
    <row r="241" spans="3:9" x14ac:dyDescent="0.35">
      <c r="C241" t="s">
        <v>249</v>
      </c>
      <c r="I241" s="6">
        <v>16.84</v>
      </c>
    </row>
    <row r="242" spans="3:9" x14ac:dyDescent="0.35">
      <c r="C242" t="s">
        <v>42</v>
      </c>
      <c r="I242" s="5">
        <v>102000000000</v>
      </c>
    </row>
    <row r="243" spans="3:9" x14ac:dyDescent="0.35">
      <c r="C243" t="s">
        <v>250</v>
      </c>
      <c r="I243" s="5">
        <v>106000000000</v>
      </c>
    </row>
    <row r="244" spans="3:9" x14ac:dyDescent="0.35">
      <c r="C244" t="s">
        <v>251</v>
      </c>
      <c r="I244" s="5">
        <v>450000000</v>
      </c>
    </row>
    <row r="245" spans="3:9" x14ac:dyDescent="0.35">
      <c r="C245" t="s">
        <v>252</v>
      </c>
      <c r="I245" s="6">
        <v>0.20610000000000001</v>
      </c>
    </row>
    <row r="246" spans="3:9" x14ac:dyDescent="0.35">
      <c r="C246" t="s">
        <v>253</v>
      </c>
      <c r="D246" s="6">
        <v>0.49340000000000006</v>
      </c>
    </row>
    <row r="247" spans="3:9" x14ac:dyDescent="0.35">
      <c r="C247" t="s">
        <v>254</v>
      </c>
      <c r="D247" s="6">
        <v>-0.26069999999999999</v>
      </c>
    </row>
    <row r="248" spans="3:9" x14ac:dyDescent="0.35">
      <c r="C248" t="s">
        <v>255</v>
      </c>
      <c r="D248" s="6">
        <v>-0.26800000000000002</v>
      </c>
    </row>
    <row r="249" spans="3:9" x14ac:dyDescent="0.35">
      <c r="C249" t="s">
        <v>256</v>
      </c>
      <c r="D249" s="6">
        <v>1.4800000000000001E-2</v>
      </c>
    </row>
    <row r="250" spans="3:9" x14ac:dyDescent="0.35">
      <c r="C250" t="s">
        <v>257</v>
      </c>
      <c r="D250" s="6">
        <v>-2.35E-2</v>
      </c>
    </row>
    <row r="251" spans="3:9" x14ac:dyDescent="0.35">
      <c r="C251" t="s">
        <v>258</v>
      </c>
      <c r="D251" s="6">
        <v>0.23139999999999999</v>
      </c>
    </row>
    <row r="252" spans="3:9" x14ac:dyDescent="0.35">
      <c r="C252" t="s">
        <v>259</v>
      </c>
      <c r="I252" s="5">
        <v>4</v>
      </c>
    </row>
    <row r="253" spans="3:9" x14ac:dyDescent="0.35">
      <c r="C253" t="s">
        <v>260</v>
      </c>
      <c r="I253" s="6">
        <v>0.11</v>
      </c>
    </row>
    <row r="254" spans="3:9" x14ac:dyDescent="0.35">
      <c r="C254" t="s">
        <v>261</v>
      </c>
      <c r="I254" s="6">
        <v>0.1</v>
      </c>
    </row>
    <row r="255" spans="3:9" x14ac:dyDescent="0.35">
      <c r="C255" t="s">
        <v>262</v>
      </c>
      <c r="I255" s="6">
        <v>0.13</v>
      </c>
    </row>
    <row r="256" spans="3:9" x14ac:dyDescent="0.35">
      <c r="C256" t="s">
        <v>263</v>
      </c>
      <c r="I256" s="6">
        <v>0.27</v>
      </c>
    </row>
    <row r="257" spans="3:9" x14ac:dyDescent="0.35">
      <c r="C257" t="s">
        <v>264</v>
      </c>
      <c r="I257" s="6">
        <v>0.38</v>
      </c>
    </row>
    <row r="258" spans="3:9" x14ac:dyDescent="0.35">
      <c r="C258" t="s">
        <v>265</v>
      </c>
      <c r="I258" s="6">
        <v>0.72</v>
      </c>
    </row>
    <row r="259" spans="3:9" x14ac:dyDescent="0.35">
      <c r="C259" t="s">
        <v>266</v>
      </c>
      <c r="I259" s="6">
        <v>0.24</v>
      </c>
    </row>
    <row r="260" spans="3:9" x14ac:dyDescent="0.35">
      <c r="C260" t="s">
        <v>267</v>
      </c>
      <c r="I260" s="5">
        <v>46000000000</v>
      </c>
    </row>
    <row r="261" spans="3:9" x14ac:dyDescent="0.35">
      <c r="C261" t="s">
        <v>268</v>
      </c>
      <c r="I261" s="5">
        <v>25000000000</v>
      </c>
    </row>
    <row r="262" spans="3:9" x14ac:dyDescent="0.35">
      <c r="C262" t="s">
        <v>269</v>
      </c>
      <c r="I262" s="5">
        <v>10000000000</v>
      </c>
    </row>
    <row r="263" spans="3:9" x14ac:dyDescent="0.35">
      <c r="C263" t="s">
        <v>270</v>
      </c>
      <c r="I263" s="5">
        <v>-4000000000</v>
      </c>
    </row>
    <row r="264" spans="3:9" x14ac:dyDescent="0.35">
      <c r="C264" t="s">
        <v>271</v>
      </c>
      <c r="D264" s="5">
        <v>24000000000</v>
      </c>
    </row>
    <row r="265" spans="3:9" x14ac:dyDescent="0.35">
      <c r="C265" t="s">
        <v>272</v>
      </c>
      <c r="D265" s="5">
        <v>204000000000</v>
      </c>
    </row>
    <row r="266" spans="3:9" x14ac:dyDescent="0.35">
      <c r="C266" t="s">
        <v>273</v>
      </c>
      <c r="D266" s="5">
        <v>43000000000</v>
      </c>
    </row>
    <row r="267" spans="3:9" x14ac:dyDescent="0.35">
      <c r="C267" t="s">
        <v>193</v>
      </c>
      <c r="D267" s="5">
        <v>14000000000</v>
      </c>
    </row>
    <row r="268" spans="3:9" x14ac:dyDescent="0.35">
      <c r="C268" t="s">
        <v>192</v>
      </c>
      <c r="I268" s="5">
        <v>161000000000</v>
      </c>
    </row>
    <row r="269" spans="3:9" x14ac:dyDescent="0.35">
      <c r="C269" t="s">
        <v>191</v>
      </c>
      <c r="D269" s="5">
        <v>22000000000</v>
      </c>
    </row>
    <row r="270" spans="3:9" x14ac:dyDescent="0.35">
      <c r="C270" t="s">
        <v>190</v>
      </c>
      <c r="D270" s="5">
        <v>6000000000</v>
      </c>
    </row>
    <row r="271" spans="3:9" x14ac:dyDescent="0.35">
      <c r="C271" t="s">
        <v>23</v>
      </c>
      <c r="D271" s="5">
        <v>28000000000</v>
      </c>
    </row>
    <row r="272" spans="3:9" x14ac:dyDescent="0.35">
      <c r="C272" t="s">
        <v>20</v>
      </c>
      <c r="D272" s="5">
        <v>4000000000</v>
      </c>
    </row>
    <row r="273" spans="3:9" x14ac:dyDescent="0.35">
      <c r="C273" t="s">
        <v>274</v>
      </c>
      <c r="I273" s="5">
        <v>161000000000</v>
      </c>
    </row>
    <row r="274" spans="3:9" x14ac:dyDescent="0.35">
      <c r="C274" t="s">
        <v>275</v>
      </c>
      <c r="I274" s="5">
        <v>7000000000</v>
      </c>
    </row>
    <row r="275" spans="3:9" x14ac:dyDescent="0.35">
      <c r="C275" t="s">
        <v>276</v>
      </c>
      <c r="I275" s="5">
        <v>-1000000000</v>
      </c>
    </row>
    <row r="276" spans="3:9" x14ac:dyDescent="0.35">
      <c r="C276" t="s">
        <v>277</v>
      </c>
      <c r="I276" s="5">
        <v>0</v>
      </c>
    </row>
    <row r="277" spans="3:9" x14ac:dyDescent="0.35">
      <c r="C277" t="s">
        <v>278</v>
      </c>
      <c r="I277" s="5">
        <v>-1000000000</v>
      </c>
    </row>
    <row r="278" spans="3:9" x14ac:dyDescent="0.35">
      <c r="C278" t="s">
        <v>279</v>
      </c>
      <c r="I278" s="5">
        <v>6000000000</v>
      </c>
    </row>
  </sheetData>
  <pageMargins left="0.7" right="0.7" top="0.75" bottom="0.75" header="0.3" footer="0.3"/>
  <ignoredErrors>
    <ignoredError sqref="A1:Q279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Q30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x14ac:dyDescent="0.35">
      <c r="C1" t="s">
        <v>1580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x14ac:dyDescent="0.35">
      <c r="C2" t="s">
        <v>1581</v>
      </c>
      <c r="D2" s="2" vm="364">
        <f ca="1">IFERROR(_xlfn.STOCKHISTORY("XIDX:" &amp; $C$1, D3, , 0, 0, 1), "Libur")</f>
        <v>151</v>
      </c>
      <c r="H2" s="2" vm="364">
        <f ca="1">IFERROR(INDEX(D2:G2,COUNT(D2:G2)),"")</f>
        <v>151</v>
      </c>
      <c r="I2" s="2" vm="58">
        <f t="shared" ref="I2:Q2" ca="1" si="0">IFERROR(_xlfn.STOCKHISTORY("XIDX:" &amp; $C$1, I1, , 0, 0, 1), "Libur")</f>
        <v>164</v>
      </c>
      <c r="J2" s="2" vm="157">
        <f t="shared" ca="1" si="0"/>
        <v>133</v>
      </c>
      <c r="K2" s="2" vm="103">
        <f t="shared" ca="1" si="0"/>
        <v>166</v>
      </c>
      <c r="L2" s="2" vm="203">
        <f t="shared" ca="1" si="0"/>
        <v>320</v>
      </c>
      <c r="M2" s="2" vm="24">
        <f t="shared" ca="1" si="0"/>
        <v>525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x14ac:dyDescent="0.35">
      <c r="D3" s="1">
        <v>46111</v>
      </c>
      <c r="H3" s="1">
        <f>IFERROR(INDEX(D3:G3,COUNT(D3:G3)),"")</f>
        <v>46111</v>
      </c>
    </row>
    <row r="4" spans="1:17" x14ac:dyDescent="0.35">
      <c r="B4" t="s">
        <v>4</v>
      </c>
      <c r="C4" t="s">
        <v>5</v>
      </c>
      <c r="D4" s="2">
        <f>IFERROR(INDEX(D51:D500,MATCH($C$4,$C$51:$C$500,0)),"")</f>
        <v>55365737263</v>
      </c>
      <c r="H4" s="2">
        <f>IFERROR(SUM(D4:G4)*(4/MAX(1,COUNT(D4:G4))),"")</f>
        <v>221462949052</v>
      </c>
      <c r="I4" s="2">
        <f t="shared" ref="I4:Q4" si="1">IFERROR(INDEX(I51:I500,MATCH($C$4,$C$51:$C$500,0)),"")</f>
        <v>1176052100465</v>
      </c>
      <c r="J4" s="2">
        <f t="shared" si="1"/>
        <v>364238673755</v>
      </c>
      <c r="K4" s="2">
        <f t="shared" si="1"/>
        <v>289633302450</v>
      </c>
      <c r="L4" s="2">
        <f t="shared" si="1"/>
        <v>770370214533</v>
      </c>
      <c r="M4" s="2">
        <f t="shared" si="1"/>
        <v>650832068089</v>
      </c>
      <c r="N4" s="2">
        <f t="shared" si="1"/>
        <v>223464299075</v>
      </c>
      <c r="O4" s="2">
        <f t="shared" si="1"/>
        <v>128633144683</v>
      </c>
      <c r="P4" s="2">
        <f t="shared" si="1"/>
        <v>73653760679</v>
      </c>
      <c r="Q4" s="2">
        <f t="shared" si="1"/>
        <v>61159842464</v>
      </c>
    </row>
    <row r="5" spans="1:17" x14ac:dyDescent="0.35">
      <c r="B5" t="s">
        <v>6</v>
      </c>
      <c r="C5" t="s">
        <v>7</v>
      </c>
      <c r="D5" s="2">
        <f>IFERROR(INDEX(D51:D500,MATCH($C$5,$C$51:$C$500,0)),"")</f>
        <v>-7920465041</v>
      </c>
      <c r="H5" s="2">
        <f>IFERROR(SUM(D5:G5)*(4/MAX(1,COUNT(D5:G5))),"")</f>
        <v>-31681860164</v>
      </c>
      <c r="I5" s="2">
        <f t="shared" ref="I5:Q5" si="2">IFERROR(INDEX(I51:I500,MATCH($C$5,$C$51:$C$500,0)),"")</f>
        <v>43695233737</v>
      </c>
      <c r="J5" s="2">
        <f t="shared" si="2"/>
        <v>15535447259</v>
      </c>
      <c r="K5" s="2">
        <f t="shared" si="2"/>
        <v>32958920872</v>
      </c>
      <c r="L5" s="2">
        <f t="shared" si="2"/>
        <v>78731060722</v>
      </c>
      <c r="M5" s="2">
        <f t="shared" si="2"/>
        <v>70559420845</v>
      </c>
      <c r="N5" s="2">
        <f t="shared" si="2"/>
        <v>34259746938</v>
      </c>
      <c r="O5" s="2">
        <f t="shared" si="2"/>
        <v>8316886662</v>
      </c>
      <c r="P5" s="2">
        <f t="shared" si="2"/>
        <v>-3543118827</v>
      </c>
      <c r="Q5" s="2">
        <f t="shared" si="2"/>
        <v>-6311611701</v>
      </c>
    </row>
    <row r="6" spans="1:17" x14ac:dyDescent="0.35">
      <c r="B6" t="s">
        <v>8</v>
      </c>
      <c r="C6" t="s">
        <v>9</v>
      </c>
      <c r="D6" s="2">
        <f>IFERROR(INDEX(D51:D500,MATCH($C$6,$C$51:$C$500,0)),"")</f>
        <v>333549872789</v>
      </c>
      <c r="H6" s="2">
        <f>IFERROR(INDEX(D6:G6,COUNT(D6:G6)),"")</f>
        <v>333549872789</v>
      </c>
      <c r="I6" s="2">
        <f t="shared" ref="I6:Q6" si="3">IFERROR(INDEX(I51:I500,MATCH($C$6,$C$51:$C$500,0)),"")</f>
        <v>341470337830</v>
      </c>
      <c r="J6" s="2">
        <f t="shared" si="3"/>
        <v>300050887950</v>
      </c>
      <c r="K6" s="2">
        <f t="shared" si="3"/>
        <v>289448778548</v>
      </c>
      <c r="L6" s="2">
        <f t="shared" si="3"/>
        <v>268289329246</v>
      </c>
      <c r="M6" s="2">
        <f t="shared" si="3"/>
        <v>200024533356</v>
      </c>
      <c r="N6" s="2">
        <f t="shared" si="3"/>
        <v>51925931095</v>
      </c>
      <c r="O6" s="2">
        <f t="shared" si="3"/>
        <v>5490634515</v>
      </c>
      <c r="P6" s="2">
        <f t="shared" si="3"/>
        <v>-2826252147</v>
      </c>
      <c r="Q6" s="2">
        <f t="shared" si="3"/>
        <v>716866680</v>
      </c>
    </row>
    <row r="7" spans="1:17" x14ac:dyDescent="0.35">
      <c r="B7" t="s">
        <v>10</v>
      </c>
      <c r="C7" t="s">
        <v>11</v>
      </c>
      <c r="D7" s="3">
        <f>IFERROR(INDEX(D51:D500,MATCH($C$7,$C$51:$C$500,0))/1000000000,"")</f>
        <v>1.33</v>
      </c>
      <c r="H7" s="3">
        <f>IFERROR(INDEX(D7:G7,COUNT(D7:G7)),"")</f>
        <v>1.33</v>
      </c>
      <c r="I7" s="3">
        <f t="shared" ref="I7:Q7" si="4">IFERROR(INDEX(I51:I500,MATCH($C$7,$C$51:$C$500,0))/1000000000,"")</f>
        <v>1.33</v>
      </c>
      <c r="J7" s="3">
        <f t="shared" si="4"/>
        <v>1.33</v>
      </c>
      <c r="K7" s="3">
        <f t="shared" si="4"/>
        <v>1.33</v>
      </c>
      <c r="L7" s="3">
        <f t="shared" si="4"/>
        <v>1.33</v>
      </c>
      <c r="M7" s="3">
        <f t="shared" si="4"/>
        <v>1.33</v>
      </c>
      <c r="N7" s="3">
        <f t="shared" si="4"/>
        <v>1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41000000000</v>
      </c>
      <c r="H8" s="2">
        <f>IFERROR(INDEX(D8:G8,COUNT(D8:G8)),"")</f>
        <v>41000000000</v>
      </c>
      <c r="I8" s="2">
        <f t="shared" ref="I8:Q8" si="5">IFERROR(INDEX(I51:I500,MATCH($C$8,$C$51:$C$500,0)),"")</f>
        <v>-170000000000</v>
      </c>
      <c r="J8" s="2">
        <f t="shared" si="5"/>
        <v>88000000000</v>
      </c>
      <c r="K8" s="2">
        <f t="shared" si="5"/>
        <v>-137000000000</v>
      </c>
      <c r="L8" s="2">
        <f t="shared" si="5"/>
        <v>108000000000</v>
      </c>
      <c r="M8" s="2">
        <f t="shared" si="5"/>
        <v>-47000000000</v>
      </c>
      <c r="N8" s="2">
        <f t="shared" si="5"/>
        <v>11000000000</v>
      </c>
      <c r="O8" s="2">
        <f t="shared" si="5"/>
        <v>23000000000</v>
      </c>
      <c r="P8" s="2">
        <f t="shared" si="5"/>
        <v>17000000000</v>
      </c>
      <c r="Q8" s="2">
        <f t="shared" si="5"/>
        <v>-12000000000</v>
      </c>
    </row>
    <row r="9" spans="1:17" x14ac:dyDescent="0.35">
      <c r="A9" t="s">
        <v>15</v>
      </c>
      <c r="C9" t="s">
        <v>16</v>
      </c>
      <c r="D9" s="3">
        <f>IFERROR(INDEX(D51:D500,MATCH("Free cash flow per share (Quarter)",$C$51:$C$500,0)),"")</f>
        <v>31.03</v>
      </c>
      <c r="H9" s="3">
        <f>IFERROR(INDEX(D9:G9,COUNT(D9:G9)),"")</f>
        <v>31.03</v>
      </c>
      <c r="I9" s="3">
        <f t="shared" ref="I9:Q9" si="6">IFERROR(INDEX(I51:I500,MATCH($C$9,$C$51:$C$500,0)),"")</f>
        <v>-127.29</v>
      </c>
      <c r="J9" s="3">
        <f t="shared" si="6"/>
        <v>65.790000000000006</v>
      </c>
      <c r="K9" s="3">
        <f t="shared" si="6"/>
        <v>-102.49</v>
      </c>
      <c r="L9" s="3">
        <f t="shared" si="6"/>
        <v>80.88</v>
      </c>
      <c r="M9" s="3">
        <f t="shared" si="6"/>
        <v>-35.07</v>
      </c>
      <c r="N9" s="3">
        <f t="shared" si="6"/>
        <v>11.09</v>
      </c>
      <c r="O9" s="3">
        <f t="shared" si="6"/>
        <v>187703.91</v>
      </c>
      <c r="P9" s="3">
        <f t="shared" si="6"/>
        <v>141345.26999999999</v>
      </c>
      <c r="Q9" s="3">
        <f t="shared" si="6"/>
        <v>-99036.28</v>
      </c>
    </row>
    <row r="10" spans="1:17" x14ac:dyDescent="0.35">
      <c r="C10" t="s">
        <v>17</v>
      </c>
      <c r="D10" s="3">
        <f ca="1">IFERROR(IF(D9=0,"",D2/D9),"")</f>
        <v>4.8662584595552687</v>
      </c>
      <c r="I10" s="3">
        <f t="shared" ref="I10:Q10" ca="1" si="7">IFERROR(IF(I9=0,"",I2/I9),"")</f>
        <v>-1.2883965747505695</v>
      </c>
      <c r="J10" s="3">
        <f t="shared" ca="1" si="7"/>
        <v>2.0215838273293811</v>
      </c>
      <c r="K10" s="3">
        <f t="shared" ca="1" si="7"/>
        <v>-1.6196702117279735</v>
      </c>
      <c r="L10" s="3">
        <f t="shared" ca="1" si="7"/>
        <v>3.9564787339268053</v>
      </c>
      <c r="M10" s="3">
        <f t="shared" ca="1" si="7"/>
        <v>-14.970059880239521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x14ac:dyDescent="0.35">
      <c r="B11" t="s">
        <v>18</v>
      </c>
      <c r="C11" t="s">
        <v>19</v>
      </c>
      <c r="D11" s="2">
        <f>IFERROR(INDEX(D51:D500,MATCH($C$11,$C$51:$C$500,0)),"")</f>
        <v>9807638758</v>
      </c>
      <c r="H11" s="2">
        <f>IFERROR(INDEX(D11:G11,COUNT(D11:G11)),"")</f>
        <v>9807638758</v>
      </c>
      <c r="I11" s="2">
        <f t="shared" ref="I11:Q11" si="8">IFERROR(INDEX(I51:I500,MATCH($C$11,$C$51:$C$500,0)),"")</f>
        <v>4537030631</v>
      </c>
      <c r="J11" s="2">
        <f t="shared" si="8"/>
        <v>6272313805</v>
      </c>
      <c r="K11" s="2">
        <f t="shared" si="8"/>
        <v>12704162660</v>
      </c>
      <c r="L11" s="2">
        <f t="shared" si="8"/>
        <v>206376346678</v>
      </c>
      <c r="M11" s="2">
        <f t="shared" si="8"/>
        <v>1072750371</v>
      </c>
      <c r="N11" s="2">
        <f t="shared" si="8"/>
        <v>7220116079</v>
      </c>
      <c r="O11" s="2">
        <f t="shared" si="8"/>
        <v>317875598</v>
      </c>
      <c r="P11" s="2">
        <f t="shared" si="8"/>
        <v>210714276</v>
      </c>
      <c r="Q11" s="2">
        <f t="shared" si="8"/>
        <v>754302281</v>
      </c>
    </row>
    <row r="12" spans="1:17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233000000000</v>
      </c>
      <c r="H12" s="2">
        <f>IFERROR(INDEX(D12:G12,COUNT(D12:G12)),"")</f>
        <v>233000000000</v>
      </c>
      <c r="I12" s="2">
        <f t="shared" ref="I12:Q12" si="9">IFERROR(INDEX(I51:I500,MATCH($C$12,$C$51:$C$500,0)),"")</f>
        <v>263000000000</v>
      </c>
      <c r="J12" s="2">
        <f t="shared" si="9"/>
        <v>41000000000</v>
      </c>
      <c r="K12" s="2">
        <f t="shared" si="9"/>
        <v>111000000000</v>
      </c>
      <c r="L12" s="2">
        <f t="shared" si="9"/>
        <v>-51000000000</v>
      </c>
      <c r="M12" s="2">
        <f t="shared" si="9"/>
        <v>39000000000</v>
      </c>
      <c r="N12" s="2">
        <f t="shared" si="9"/>
        <v>27000000000</v>
      </c>
      <c r="O12" s="2">
        <f t="shared" si="9"/>
        <v>21000000000</v>
      </c>
      <c r="P12" s="2">
        <f t="shared" si="9"/>
        <v>31000000000</v>
      </c>
      <c r="Q12" s="2">
        <f t="shared" si="9"/>
        <v>44000000000</v>
      </c>
    </row>
    <row r="13" spans="1:17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242000000000</v>
      </c>
      <c r="H13" s="2">
        <f>IFERROR(INDEX(D13:G13,COUNT(D13:G13)),"")</f>
        <v>242000000000</v>
      </c>
      <c r="I13" s="2">
        <f t="shared" ref="I13:Q13" si="10">IFERROR(INDEX(I51:I500,MATCH($C$13,$C$51:$C$500,0)),"")</f>
        <v>267000000000</v>
      </c>
      <c r="J13" s="2">
        <f t="shared" si="10"/>
        <v>47000000000</v>
      </c>
      <c r="K13" s="2">
        <f t="shared" si="10"/>
        <v>124000000000</v>
      </c>
      <c r="L13" s="2">
        <f t="shared" si="10"/>
        <v>155000000000</v>
      </c>
      <c r="M13" s="2">
        <f t="shared" si="10"/>
        <v>40000000000</v>
      </c>
      <c r="N13" s="2">
        <f t="shared" si="10"/>
        <v>34000000000</v>
      </c>
      <c r="O13" s="2">
        <f t="shared" si="10"/>
        <v>22000000000</v>
      </c>
      <c r="P13" s="2">
        <f t="shared" si="10"/>
        <v>31000000000</v>
      </c>
      <c r="Q13" s="2">
        <f t="shared" si="10"/>
        <v>45000000000</v>
      </c>
    </row>
    <row r="14" spans="1:17" x14ac:dyDescent="0.35">
      <c r="C14" t="s">
        <v>26</v>
      </c>
      <c r="D14" s="2">
        <f>IFERROR(INDEX(D51:D500,MATCH($C$14,$C$51:$C$500,0)),"")</f>
        <v>-5656055625</v>
      </c>
      <c r="H14" s="2">
        <f>IFERROR(SUM(D14:G14)*(4/MAX(1,COUNT(D14:G14))),"")</f>
        <v>-22624222500</v>
      </c>
      <c r="I14" s="2">
        <f t="shared" ref="I14:Q14" si="11">IFERROR(INDEX(I51:I500,MATCH($C$14,$C$51:$C$500,0)),"")</f>
        <v>-6566527628</v>
      </c>
      <c r="J14" s="2">
        <f t="shared" si="11"/>
        <v>-9241190745</v>
      </c>
      <c r="K14" s="2">
        <f t="shared" si="11"/>
        <v>-13559742590</v>
      </c>
      <c r="L14" s="2">
        <f t="shared" si="11"/>
        <v>-6103196892</v>
      </c>
      <c r="M14" s="2">
        <f t="shared" si="11"/>
        <v>-4477035339</v>
      </c>
      <c r="N14" s="2">
        <f t="shared" si="11"/>
        <v>-2270094964</v>
      </c>
      <c r="O14" s="2">
        <f t="shared" si="11"/>
        <v>-4358080505</v>
      </c>
      <c r="P14" s="2">
        <f t="shared" si="11"/>
        <v>-4972997593</v>
      </c>
      <c r="Q14" s="2">
        <f t="shared" si="11"/>
        <v>-4847759766</v>
      </c>
    </row>
    <row r="15" spans="1:17" x14ac:dyDescent="0.35">
      <c r="C15" t="s">
        <v>27</v>
      </c>
      <c r="D15" s="2">
        <f>IFERROR(INDEX(D51:D500,MATCH($C$15,$C$51:$C$500,0)),"")</f>
        <v>-80400140</v>
      </c>
      <c r="H15" s="2">
        <f>IFERROR(SUM(D15:G15)*(4/MAX(1,COUNT(D15:G15))),"")</f>
        <v>-321600560</v>
      </c>
      <c r="I15" s="2">
        <f t="shared" ref="I15:Q15" si="12">IFERROR(INDEX(I51:I500,MATCH($C$15,$C$51:$C$500,0)),"")</f>
        <v>-17999011265</v>
      </c>
      <c r="J15" s="2">
        <f t="shared" si="12"/>
        <v>-9474433172</v>
      </c>
      <c r="K15" s="2">
        <f t="shared" si="12"/>
        <v>-23508698705</v>
      </c>
      <c r="L15" s="2">
        <f t="shared" si="12"/>
        <v>-22725364102</v>
      </c>
      <c r="M15" s="2">
        <f t="shared" si="12"/>
        <v>-20779560606</v>
      </c>
      <c r="N15" s="2">
        <f t="shared" si="12"/>
        <v>-12249180378</v>
      </c>
      <c r="O15" s="2">
        <f t="shared" si="12"/>
        <v>-4133706098</v>
      </c>
      <c r="P15" s="2">
        <f t="shared" si="12"/>
        <v>-1350548991</v>
      </c>
      <c r="Q15" s="2">
        <f t="shared" si="12"/>
        <v>1172197091</v>
      </c>
    </row>
    <row r="16" spans="1:17" x14ac:dyDescent="0.35">
      <c r="C16" t="s">
        <v>28</v>
      </c>
      <c r="D16" s="2">
        <f>IFERROR(INDEX(D51:D500,MATCH($C$16,$C$51:$C$500,0)),"")</f>
        <v>-6525200798</v>
      </c>
      <c r="H16" s="2">
        <f>IFERROR(SUM(D16:G16)*(4/MAX(1,COUNT(D16:G16))),"")</f>
        <v>-26100803192</v>
      </c>
      <c r="I16" s="2">
        <f t="shared" ref="I16:Q16" si="13">IFERROR(INDEX(I51:I500,MATCH($C$16,$C$51:$C$500,0)),"")</f>
        <v>61564166863</v>
      </c>
      <c r="J16" s="2">
        <f t="shared" si="13"/>
        <v>24646325551</v>
      </c>
      <c r="K16" s="2">
        <f t="shared" si="13"/>
        <v>56461590207</v>
      </c>
      <c r="L16" s="2">
        <f t="shared" si="13"/>
        <v>101352781544</v>
      </c>
      <c r="M16" s="2">
        <f t="shared" si="13"/>
        <v>90530442811</v>
      </c>
      <c r="N16" s="2">
        <f t="shared" si="13"/>
        <v>48626347296</v>
      </c>
      <c r="O16" s="2">
        <f t="shared" si="13"/>
        <v>12371926760</v>
      </c>
      <c r="P16" s="2">
        <f t="shared" si="13"/>
        <v>-3413740836</v>
      </c>
      <c r="Q16" s="2">
        <f t="shared" si="13"/>
        <v>-7665284042</v>
      </c>
    </row>
    <row r="17" spans="1:17" x14ac:dyDescent="0.35">
      <c r="A17" t="s">
        <v>29</v>
      </c>
    </row>
    <row r="18" spans="1:17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1470</v>
      </c>
    </row>
    <row r="19" spans="1:17" x14ac:dyDescent="0.35">
      <c r="A19" t="s">
        <v>39</v>
      </c>
      <c r="C19" t="s">
        <v>40</v>
      </c>
    </row>
    <row r="20" spans="1:17" x14ac:dyDescent="0.35">
      <c r="A20" t="s">
        <v>41</v>
      </c>
      <c r="C20" t="s">
        <v>42</v>
      </c>
      <c r="D20" s="2">
        <f ca="1">IFERROR(D21*D2,"")</f>
        <v>200830000000</v>
      </c>
      <c r="H20" s="2">
        <f t="shared" ref="H20:Q20" ca="1" si="14">IFERROR(H21*H2,"")</f>
        <v>200830000000</v>
      </c>
      <c r="I20" s="2">
        <f t="shared" ca="1" si="14"/>
        <v>218120000000</v>
      </c>
      <c r="J20" s="2">
        <f t="shared" ca="1" si="14"/>
        <v>176890000000</v>
      </c>
      <c r="K20" s="2">
        <f t="shared" ca="1" si="14"/>
        <v>220780000000</v>
      </c>
      <c r="L20" s="2">
        <f t="shared" ca="1" si="14"/>
        <v>425600000000</v>
      </c>
      <c r="M20" s="2">
        <f t="shared" ca="1" si="14"/>
        <v>698250000000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x14ac:dyDescent="0.35">
      <c r="C21" t="s">
        <v>11</v>
      </c>
      <c r="D21" s="2">
        <f>IFERROR(INDEX(D51:D500,MATCH($C$7,$C$51:$C$500,0)),"")</f>
        <v>1330000000</v>
      </c>
      <c r="H21" s="2">
        <f>IFERROR(INDEX(D21:G21,COUNT(D21:G21)),"")</f>
        <v>1330000000</v>
      </c>
      <c r="I21" s="2">
        <f t="shared" ref="I21:Q21" si="15">IFERROR(INDEX(I51:I500,MATCH($C$7,$C$51:$C$500,0)),"")</f>
        <v>1330000000</v>
      </c>
      <c r="J21" s="2">
        <f t="shared" si="15"/>
        <v>1330000000</v>
      </c>
      <c r="K21" s="2">
        <f t="shared" si="15"/>
        <v>1330000000</v>
      </c>
      <c r="L21" s="2">
        <f t="shared" si="15"/>
        <v>1330000000</v>
      </c>
      <c r="M21" s="2">
        <f t="shared" si="15"/>
        <v>1330000000</v>
      </c>
      <c r="N21" s="2">
        <f t="shared" si="15"/>
        <v>1000000000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x14ac:dyDescent="0.35">
      <c r="B23" t="s">
        <v>43</v>
      </c>
      <c r="C23" t="s">
        <v>44</v>
      </c>
      <c r="D23" s="3">
        <f>IFERROR(D5/D6*100,"")</f>
        <v>-2.3745969305197128</v>
      </c>
      <c r="H23" s="3">
        <f t="shared" ref="H23:Q23" si="16">IFERROR(H5/H6*100,"")</f>
        <v>-9.4983877220788511</v>
      </c>
      <c r="I23" s="3">
        <f t="shared" si="16"/>
        <v>12.796201864758613</v>
      </c>
      <c r="J23" s="3">
        <f t="shared" si="16"/>
        <v>5.1776041607944858</v>
      </c>
      <c r="K23" s="3">
        <f t="shared" si="16"/>
        <v>11.386788722113865</v>
      </c>
      <c r="L23" s="3">
        <f t="shared" si="16"/>
        <v>29.345580364029267</v>
      </c>
      <c r="M23" s="3">
        <f t="shared" si="16"/>
        <v>35.275383304816735</v>
      </c>
      <c r="N23" s="3">
        <f t="shared" si="16"/>
        <v>65.978108077293399</v>
      </c>
      <c r="O23" s="3">
        <f t="shared" si="16"/>
        <v>151.47405348651219</v>
      </c>
      <c r="P23" s="3">
        <f t="shared" si="16"/>
        <v>125.36456914366035</v>
      </c>
      <c r="Q23" s="3">
        <f t="shared" si="16"/>
        <v>-880.44428302902838</v>
      </c>
    </row>
    <row r="24" spans="1:17" x14ac:dyDescent="0.35">
      <c r="C24" t="s">
        <v>45</v>
      </c>
      <c r="D24" s="4" t="str">
        <f>IFERROR(_xlfn.RRI(5,I23,D23),"")</f>
        <v/>
      </c>
      <c r="H24" s="4" t="str">
        <f t="shared" ref="H24:Q24" si="17">IFERROR(_xlfn.RRI(5,M23,H23),"")</f>
        <v/>
      </c>
      <c r="I24" s="4">
        <f t="shared" si="17"/>
        <v>-0.27966213401409346</v>
      </c>
      <c r="J24" s="4">
        <f t="shared" si="17"/>
        <v>-0.49095272208320917</v>
      </c>
      <c r="K24" s="4">
        <f t="shared" si="17"/>
        <v>-0.3810646468068658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x14ac:dyDescent="0.35">
      <c r="A25" t="s">
        <v>46</v>
      </c>
      <c r="C25" t="s">
        <v>47</v>
      </c>
      <c r="D25" s="3">
        <f>IFERROR(INDEX(D51:D500,MATCH($A$25,$C$51:$C$500,0)),"")</f>
        <v>-4.95</v>
      </c>
      <c r="H25" s="3">
        <f>IFERROR(INDEX(D25:G25,COUNT(D25:G25)),"")</f>
        <v>-4.95</v>
      </c>
      <c r="I25" s="3">
        <f t="shared" ref="I25:Q25" si="18">IFERROR(INDEX(I51:I500,MATCH($C$25,$C$51:$C$500,0)),"")</f>
        <v>32.67</v>
      </c>
      <c r="J25" s="3">
        <f t="shared" si="18"/>
        <v>11.38</v>
      </c>
      <c r="K25" s="3">
        <f t="shared" si="18"/>
        <v>24.71</v>
      </c>
      <c r="L25" s="3">
        <f t="shared" si="18"/>
        <v>58.97</v>
      </c>
      <c r="M25" s="3">
        <f t="shared" si="18"/>
        <v>52.31</v>
      </c>
      <c r="N25" s="3">
        <f t="shared" si="18"/>
        <v>36.380000000000003</v>
      </c>
      <c r="O25" s="3">
        <f t="shared" si="18"/>
        <v>67250.78</v>
      </c>
      <c r="P25" s="3">
        <f t="shared" si="18"/>
        <v>-38892.160000000003</v>
      </c>
      <c r="Q25" s="3">
        <f t="shared" si="18"/>
        <v>-53004.79</v>
      </c>
    </row>
    <row r="26" spans="1:17" x14ac:dyDescent="0.35">
      <c r="C26" t="s">
        <v>48</v>
      </c>
      <c r="D26" s="4" t="str">
        <f>IFERROR(_xlfn.RRI(5,I25,D25),"")</f>
        <v/>
      </c>
      <c r="H26" s="4" t="str">
        <f t="shared" ref="H26:Q26" si="19">IFERROR(_xlfn.RRI(5,M25,H25),"")</f>
        <v/>
      </c>
      <c r="I26" s="4">
        <f t="shared" si="19"/>
        <v>-2.1282648420093864E-2</v>
      </c>
      <c r="J26" s="4">
        <f t="shared" si="19"/>
        <v>-0.8239285311648562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x14ac:dyDescent="0.35">
      <c r="C27" t="s">
        <v>49</v>
      </c>
      <c r="D27" s="3">
        <f>IFERROR(D4/D21,"")</f>
        <v>41.628373881954886</v>
      </c>
      <c r="H27" s="3">
        <f t="shared" ref="H27:Q27" si="20">IFERROR(H4/H21,"")</f>
        <v>166.51349552781954</v>
      </c>
      <c r="I27" s="3">
        <f t="shared" si="20"/>
        <v>884.24969959774432</v>
      </c>
      <c r="J27" s="3">
        <f t="shared" si="20"/>
        <v>273.86366447744359</v>
      </c>
      <c r="K27" s="3">
        <f t="shared" si="20"/>
        <v>217.76940033834586</v>
      </c>
      <c r="L27" s="3">
        <f t="shared" si="20"/>
        <v>579.22572521278198</v>
      </c>
      <c r="M27" s="3">
        <f t="shared" si="20"/>
        <v>489.34741961578948</v>
      </c>
      <c r="N27" s="3">
        <f t="shared" si="20"/>
        <v>223.46429907500001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x14ac:dyDescent="0.35">
      <c r="C28" t="s">
        <v>50</v>
      </c>
      <c r="D28" s="4">
        <f>IFERROR(_xlfn.RRI(5,I27,D27),"")</f>
        <v>-0.45729614676846919</v>
      </c>
      <c r="H28" s="4">
        <f t="shared" ref="H28:Q28" si="21">IFERROR(_xlfn.RRI(5,M27,H27),"")</f>
        <v>-0.19394175053824103</v>
      </c>
      <c r="I28" s="4">
        <f t="shared" si="21"/>
        <v>0.31665912785603934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x14ac:dyDescent="0.35">
      <c r="C29" t="s">
        <v>51</v>
      </c>
      <c r="H29" s="4">
        <f t="shared" ref="H29:Q29" si="22">IFERROR(((H25-I25)/I25)*100%,"")</f>
        <v>-1.1515151515151516</v>
      </c>
      <c r="I29" s="4">
        <f t="shared" si="22"/>
        <v>1.8708260105448153</v>
      </c>
      <c r="J29" s="4">
        <f t="shared" si="22"/>
        <v>-0.53945770942938076</v>
      </c>
      <c r="K29" s="4">
        <f t="shared" si="22"/>
        <v>-0.58097337629303036</v>
      </c>
      <c r="L29" s="4">
        <f t="shared" si="22"/>
        <v>0.12731791244503912</v>
      </c>
      <c r="M29" s="4">
        <f t="shared" si="22"/>
        <v>0.43787795492028581</v>
      </c>
      <c r="N29" s="4">
        <f t="shared" si="22"/>
        <v>-0.99945903973158368</v>
      </c>
      <c r="O29" s="4">
        <f t="shared" si="22"/>
        <v>-2.7291603243430038</v>
      </c>
      <c r="P29" s="4">
        <f t="shared" si="22"/>
        <v>-0.26625197458569305</v>
      </c>
      <c r="Q29" s="4" t="str">
        <f t="shared" si="22"/>
        <v/>
      </c>
    </row>
    <row r="30" spans="1:17" x14ac:dyDescent="0.35">
      <c r="C30" t="s">
        <v>52</v>
      </c>
      <c r="H30" s="4">
        <f t="shared" ref="H30:Q30" si="23">IFERROR(((H27-I27)/I27)*100%,"")</f>
        <v>-0.81168950851375066</v>
      </c>
      <c r="I30" s="4">
        <f t="shared" si="23"/>
        <v>2.2287952521374894</v>
      </c>
      <c r="J30" s="4">
        <f t="shared" si="23"/>
        <v>0.25758561144010456</v>
      </c>
      <c r="K30" s="4">
        <f t="shared" si="23"/>
        <v>-0.62403361788127243</v>
      </c>
      <c r="L30" s="4">
        <f t="shared" si="23"/>
        <v>0.18366972419627828</v>
      </c>
      <c r="M30" s="4">
        <f t="shared" si="23"/>
        <v>1.189823706253645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250.16</v>
      </c>
      <c r="H32" s="3">
        <f>IFERROR(INDEX(D32:G32,COUNT(D32:G32)),"")</f>
        <v>250.16</v>
      </c>
      <c r="I32" s="3">
        <f t="shared" ref="I32:Q32" si="24">IFERROR(INDEX(I51:I500,MATCH($C$32,$C$51:$C$500,0)),"")</f>
        <v>256.10000000000002</v>
      </c>
      <c r="J32" s="3">
        <f t="shared" si="24"/>
        <v>225.04</v>
      </c>
      <c r="K32" s="3">
        <f t="shared" si="24"/>
        <v>217.09</v>
      </c>
      <c r="L32" s="3">
        <f t="shared" si="24"/>
        <v>201.22</v>
      </c>
      <c r="M32" s="3">
        <f t="shared" si="24"/>
        <v>150.02000000000001</v>
      </c>
      <c r="N32" s="3">
        <f t="shared" si="24"/>
        <v>51.93</v>
      </c>
      <c r="O32" s="3">
        <f t="shared" si="24"/>
        <v>44821.51</v>
      </c>
      <c r="P32" s="3">
        <f t="shared" si="24"/>
        <v>-23071.45</v>
      </c>
      <c r="Q32" s="3">
        <f t="shared" si="24"/>
        <v>5851.97</v>
      </c>
    </row>
    <row r="33" spans="1:17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0.57999999999999996</v>
      </c>
      <c r="H33" s="3">
        <f>IFERROR(INDEX(D33:G33,COUNT(D33:G33)),"")</f>
        <v>0.57999999999999996</v>
      </c>
      <c r="I33" s="3">
        <f t="shared" ref="I33:Q33" si="25">IFERROR(INDEX(I51:I500,MATCH($C$33,$C$51:$C$500,0)),"")</f>
        <v>0.64</v>
      </c>
      <c r="J33" s="3">
        <f t="shared" si="25"/>
        <v>0.59</v>
      </c>
      <c r="K33" s="3">
        <f t="shared" si="25"/>
        <v>0.76</v>
      </c>
      <c r="L33" s="3">
        <f t="shared" si="25"/>
        <v>1.59</v>
      </c>
      <c r="M33" s="3">
        <f t="shared" si="25"/>
        <v>3.5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-29.09</v>
      </c>
      <c r="H34" s="3">
        <f>IFERROR(INDEX(D34:G34,COUNT(D34:G34)),"")</f>
        <v>-29.09</v>
      </c>
      <c r="I34" s="3">
        <f t="shared" ref="I34:Q34" si="26">IFERROR(INDEX(I51:I500,MATCH($C$34,$C$51:$C$500,0)),"")</f>
        <v>5.0199999999999996</v>
      </c>
      <c r="J34" s="3">
        <f t="shared" si="26"/>
        <v>11.69</v>
      </c>
      <c r="K34" s="3">
        <f t="shared" si="26"/>
        <v>6.72</v>
      </c>
      <c r="L34" s="3">
        <f t="shared" si="26"/>
        <v>5.43</v>
      </c>
      <c r="M34" s="3">
        <f t="shared" si="26"/>
        <v>10.039999999999999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3.47</v>
      </c>
      <c r="H35" s="3">
        <f>IFERROR(INDEX(D35:G35,COUNT(D35:G35)),"")</f>
        <v>3.47</v>
      </c>
      <c r="I35" s="3">
        <f t="shared" ref="I35:Q35" si="27">IFERROR(INDEX(I51:I500,MATCH($C$35,$C$51:$C$500,0)),"")</f>
        <v>0.19</v>
      </c>
      <c r="J35" s="3">
        <f t="shared" si="27"/>
        <v>0.49</v>
      </c>
      <c r="K35" s="3">
        <f t="shared" si="27"/>
        <v>0.76</v>
      </c>
      <c r="L35" s="3">
        <f t="shared" si="27"/>
        <v>0.55000000000000004</v>
      </c>
      <c r="M35" s="3">
        <f t="shared" si="27"/>
        <v>1.08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Q36" si="28">IFERROR(INDEX(H51:H500,MATCH($C$36,$C$51:$C$500,0)),"")</f>
        <v>-0.24729999999999999</v>
      </c>
      <c r="I36" s="4">
        <f t="shared" si="28"/>
        <v>0.15</v>
      </c>
      <c r="J36" s="4">
        <f t="shared" si="28"/>
        <v>0.15029999999999999</v>
      </c>
      <c r="K36" s="4">
        <f t="shared" si="28"/>
        <v>0.1497</v>
      </c>
      <c r="L36" s="4">
        <f t="shared" si="28"/>
        <v>0.15010000000000001</v>
      </c>
      <c r="M36" s="4">
        <f t="shared" si="28"/>
        <v>0.15010000000000001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Q37" si="29">IFERROR(INDEX(H51:H500,MATCH($C$37,$C$51:$C$500,0)),"")</f>
        <v>4.9000000000000004</v>
      </c>
      <c r="I37" s="3">
        <f t="shared" si="29"/>
        <v>4.9000000000000004</v>
      </c>
      <c r="J37" s="3">
        <f t="shared" si="29"/>
        <v>1.71</v>
      </c>
      <c r="K37" s="3">
        <f t="shared" si="29"/>
        <v>3.7</v>
      </c>
      <c r="L37" s="3">
        <f t="shared" si="29"/>
        <v>8.85</v>
      </c>
      <c r="M37" s="3">
        <f t="shared" si="29"/>
        <v>7.85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1470</v>
      </c>
    </row>
    <row r="51" spans="2:17" x14ac:dyDescent="0.35">
      <c r="B51" t="s">
        <v>74</v>
      </c>
      <c r="C51" t="s">
        <v>5</v>
      </c>
      <c r="D51" s="5">
        <v>55365737263</v>
      </c>
      <c r="E51" s="5">
        <v>943182306795</v>
      </c>
      <c r="F51" s="5">
        <v>118009506417</v>
      </c>
      <c r="G51" s="5">
        <v>71479183121</v>
      </c>
      <c r="I51" s="5">
        <v>1176052100465</v>
      </c>
      <c r="J51" s="5">
        <v>364238673755</v>
      </c>
      <c r="K51" s="5">
        <v>289633302450</v>
      </c>
      <c r="L51" s="5">
        <v>770370214533</v>
      </c>
      <c r="M51" s="5">
        <v>650832068089</v>
      </c>
      <c r="N51" s="5">
        <v>223464299075</v>
      </c>
      <c r="O51" s="5">
        <v>128633144683</v>
      </c>
      <c r="P51" s="5">
        <v>73653760679</v>
      </c>
      <c r="Q51" s="5">
        <v>61159842464</v>
      </c>
    </row>
    <row r="52" spans="2:17" x14ac:dyDescent="0.35">
      <c r="C52" t="s">
        <v>75</v>
      </c>
      <c r="D52" s="5">
        <v>-41361699401</v>
      </c>
      <c r="E52" s="5">
        <v>-832894464168</v>
      </c>
      <c r="F52" s="5">
        <v>-102850932304</v>
      </c>
      <c r="G52" s="5">
        <v>-59409619186</v>
      </c>
      <c r="I52" s="5">
        <v>-1029297535024</v>
      </c>
      <c r="J52" s="5">
        <v>-296401998676</v>
      </c>
      <c r="K52" s="5">
        <v>-198198985738</v>
      </c>
      <c r="L52" s="5">
        <v>-626234121494</v>
      </c>
      <c r="M52" s="5">
        <v>-533263186460</v>
      </c>
      <c r="N52" s="5">
        <v>-157924054141</v>
      </c>
      <c r="O52" s="5">
        <v>-98503645092</v>
      </c>
      <c r="P52" s="5">
        <v>-60616031577</v>
      </c>
      <c r="Q52" s="5">
        <v>-49515808870</v>
      </c>
    </row>
    <row r="53" spans="2:17" x14ac:dyDescent="0.35">
      <c r="C53" t="s">
        <v>76</v>
      </c>
      <c r="D53" s="5">
        <v>14004037862</v>
      </c>
      <c r="E53" s="5">
        <v>110287842627</v>
      </c>
      <c r="F53" s="5">
        <v>15158574113</v>
      </c>
      <c r="G53" s="5">
        <v>12069563935</v>
      </c>
      <c r="I53" s="5">
        <v>146754565441</v>
      </c>
      <c r="J53" s="5">
        <v>67836675079</v>
      </c>
      <c r="K53" s="5">
        <v>91434316712</v>
      </c>
      <c r="L53" s="5">
        <v>144136093039</v>
      </c>
      <c r="M53" s="5">
        <v>117568881629</v>
      </c>
      <c r="N53" s="5">
        <v>65540244934</v>
      </c>
      <c r="O53" s="5">
        <v>30129499591</v>
      </c>
      <c r="P53" s="5">
        <v>13037729102</v>
      </c>
      <c r="Q53" s="5">
        <v>11644033594</v>
      </c>
    </row>
    <row r="54" spans="2:17" x14ac:dyDescent="0.35">
      <c r="C54" t="s">
        <v>77</v>
      </c>
      <c r="D54" s="5">
        <v>-15961539911</v>
      </c>
      <c r="E54" s="5">
        <v>-47350013010</v>
      </c>
      <c r="F54" s="5">
        <v>-12851994574</v>
      </c>
      <c r="G54" s="5">
        <v>-8115173754</v>
      </c>
      <c r="I54" s="5">
        <v>-78749519892</v>
      </c>
      <c r="J54" s="5">
        <v>-34040867948</v>
      </c>
      <c r="K54" s="5">
        <v>-21600147372</v>
      </c>
      <c r="L54" s="5">
        <v>-36835271183</v>
      </c>
      <c r="M54" s="5">
        <v>-23224734014</v>
      </c>
      <c r="N54" s="5">
        <v>-14964889272</v>
      </c>
      <c r="O54" s="5">
        <v>-13402768862</v>
      </c>
      <c r="P54" s="5">
        <v>-11480948957</v>
      </c>
      <c r="Q54" s="5">
        <v>-14464849275</v>
      </c>
    </row>
    <row r="55" spans="2:17" x14ac:dyDescent="0.35">
      <c r="C55" t="s">
        <v>78</v>
      </c>
      <c r="D55" s="5">
        <v>-3125347618</v>
      </c>
      <c r="E55" s="5">
        <v>-18054322382</v>
      </c>
      <c r="F55" s="5">
        <v>-2703001294</v>
      </c>
      <c r="G55" s="5">
        <v>-1646359929</v>
      </c>
      <c r="I55" s="5">
        <v>-25161222251</v>
      </c>
      <c r="J55" s="5">
        <v>-9050860253</v>
      </c>
      <c r="K55" s="5">
        <v>-7168804169</v>
      </c>
      <c r="L55" s="5">
        <v>-6368802108</v>
      </c>
      <c r="M55" s="5">
        <v>-9104071058</v>
      </c>
      <c r="N55" s="5">
        <v>-4187678600</v>
      </c>
      <c r="O55" s="5">
        <v>-4527704879</v>
      </c>
      <c r="P55" s="5">
        <v>-2527689072</v>
      </c>
      <c r="Q55" s="5">
        <v>-1860171591</v>
      </c>
    </row>
    <row r="56" spans="2:17" x14ac:dyDescent="0.35">
      <c r="C56" t="s">
        <v>79</v>
      </c>
      <c r="D56" s="5">
        <v>-7620611741</v>
      </c>
      <c r="E56" s="5">
        <v>-16590385300</v>
      </c>
      <c r="F56" s="5">
        <v>-6815927819</v>
      </c>
      <c r="G56" s="5">
        <v>-5460845331</v>
      </c>
      <c r="I56" s="5">
        <v>-34473833318</v>
      </c>
      <c r="J56" s="5">
        <v>-26370447785</v>
      </c>
      <c r="K56" s="5">
        <v>-20361794939</v>
      </c>
      <c r="L56" s="5">
        <v>-17212654698</v>
      </c>
      <c r="M56" s="5">
        <v>-17613647801</v>
      </c>
      <c r="N56" s="5">
        <v>-13700394761</v>
      </c>
      <c r="O56" s="5">
        <v>-11976149853</v>
      </c>
      <c r="P56" s="5">
        <v>-9567368059</v>
      </c>
      <c r="Q56" s="5">
        <v>-12163261819</v>
      </c>
    </row>
    <row r="57" spans="2:17" x14ac:dyDescent="0.35">
      <c r="C57" t="s">
        <v>80</v>
      </c>
    </row>
    <row r="58" spans="2:17" x14ac:dyDescent="0.35">
      <c r="C58" t="s">
        <v>81</v>
      </c>
      <c r="D58" s="5">
        <v>-1957502049</v>
      </c>
      <c r="E58" s="5">
        <v>62937829617</v>
      </c>
      <c r="F58" s="5">
        <v>2306579539</v>
      </c>
      <c r="G58" s="5">
        <v>3954390181</v>
      </c>
      <c r="I58" s="5">
        <v>68005045549</v>
      </c>
      <c r="J58" s="5">
        <v>33795807131</v>
      </c>
      <c r="K58" s="5">
        <v>69834169340</v>
      </c>
      <c r="L58" s="5">
        <v>107300821856</v>
      </c>
      <c r="M58" s="5">
        <v>94344147615</v>
      </c>
      <c r="N58" s="5">
        <v>50575355662</v>
      </c>
      <c r="O58" s="5">
        <v>16726730729</v>
      </c>
      <c r="P58" s="5">
        <v>1556780145</v>
      </c>
      <c r="Q58" s="5">
        <v>-2820815681</v>
      </c>
    </row>
    <row r="59" spans="2:17" x14ac:dyDescent="0.35">
      <c r="C59" t="s">
        <v>82</v>
      </c>
      <c r="D59" s="5">
        <v>-4567698749</v>
      </c>
      <c r="E59" s="5">
        <v>-3523543137</v>
      </c>
      <c r="F59" s="5">
        <v>-1172743879</v>
      </c>
      <c r="G59" s="5">
        <v>-1108575499</v>
      </c>
      <c r="I59" s="5">
        <v>-6440878686</v>
      </c>
      <c r="J59" s="5">
        <v>-9149481580</v>
      </c>
      <c r="K59" s="5">
        <v>-13372579133</v>
      </c>
      <c r="L59" s="5">
        <v>-5948040312</v>
      </c>
      <c r="M59" s="5">
        <v>-3813704804</v>
      </c>
      <c r="N59" s="5">
        <v>-1949008366</v>
      </c>
      <c r="O59" s="5">
        <v>-4354803969</v>
      </c>
      <c r="P59" s="5">
        <v>-4970520981</v>
      </c>
      <c r="Q59" s="5">
        <v>-4844468361</v>
      </c>
    </row>
    <row r="60" spans="2:17" x14ac:dyDescent="0.35">
      <c r="C60" t="s">
        <v>83</v>
      </c>
      <c r="D60" s="5">
        <v>1088356876</v>
      </c>
      <c r="E60" s="5">
        <v>37649345</v>
      </c>
      <c r="F60" s="5">
        <v>42586621</v>
      </c>
      <c r="G60" s="5">
        <v>23552895</v>
      </c>
      <c r="I60" s="5">
        <v>125648942</v>
      </c>
      <c r="J60" s="5">
        <v>91709165</v>
      </c>
      <c r="K60" s="5">
        <v>187163457</v>
      </c>
      <c r="L60" s="5">
        <v>155156580</v>
      </c>
      <c r="M60" s="5">
        <v>663330535</v>
      </c>
      <c r="N60" s="5">
        <v>321086598</v>
      </c>
      <c r="O60" s="5">
        <v>3276536</v>
      </c>
      <c r="P60" s="5">
        <v>2476612</v>
      </c>
      <c r="Q60" s="5">
        <v>3291405</v>
      </c>
    </row>
    <row r="61" spans="2:17" x14ac:dyDescent="0.35">
      <c r="C61" t="s">
        <v>26</v>
      </c>
      <c r="D61" s="5">
        <v>-5656055625</v>
      </c>
      <c r="E61" s="5">
        <v>-3561192482</v>
      </c>
      <c r="F61" s="5">
        <v>-1215330500</v>
      </c>
      <c r="G61" s="5">
        <v>-1132128394</v>
      </c>
      <c r="I61" s="5">
        <v>-6566527628</v>
      </c>
      <c r="J61" s="5">
        <v>-9241190745</v>
      </c>
      <c r="K61" s="5">
        <v>-13559742590</v>
      </c>
      <c r="L61" s="5">
        <v>-6103196892</v>
      </c>
      <c r="M61" s="5">
        <v>-4477035339</v>
      </c>
      <c r="N61" s="5">
        <v>-2270094964</v>
      </c>
      <c r="O61" s="5">
        <v>-4358080505</v>
      </c>
      <c r="P61" s="5">
        <v>-4972997593</v>
      </c>
      <c r="Q61" s="5">
        <v>-4847759766</v>
      </c>
    </row>
    <row r="62" spans="2:17" x14ac:dyDescent="0.35">
      <c r="C62" t="s">
        <v>84</v>
      </c>
      <c r="D62" s="5">
        <v>-4567698749</v>
      </c>
      <c r="E62" s="5">
        <v>-3523543137</v>
      </c>
      <c r="F62" s="5">
        <v>-1172743879</v>
      </c>
      <c r="G62" s="5">
        <v>-1108575499</v>
      </c>
      <c r="I62" s="5">
        <v>-6440878686</v>
      </c>
      <c r="J62" s="5">
        <v>-9149481580</v>
      </c>
      <c r="K62" s="5">
        <v>-13372579133</v>
      </c>
      <c r="L62" s="5">
        <v>-5948040312</v>
      </c>
      <c r="M62" s="5">
        <v>-3813704804</v>
      </c>
      <c r="N62" s="5">
        <v>-1949008366</v>
      </c>
      <c r="O62" s="5">
        <v>-4354803969</v>
      </c>
      <c r="P62" s="5">
        <v>-4970520981</v>
      </c>
      <c r="Q62" s="5">
        <v>-4844468361</v>
      </c>
    </row>
    <row r="63" spans="2:17" x14ac:dyDescent="0.35">
      <c r="C63" t="s">
        <v>28</v>
      </c>
      <c r="D63" s="5">
        <v>-6525200798</v>
      </c>
      <c r="E63" s="5">
        <v>59414286480</v>
      </c>
      <c r="F63" s="5">
        <v>1133835660</v>
      </c>
      <c r="G63" s="5">
        <v>2845814682</v>
      </c>
      <c r="I63" s="5">
        <v>61564166863</v>
      </c>
      <c r="J63" s="5">
        <v>24646325551</v>
      </c>
      <c r="K63" s="5">
        <v>56461590207</v>
      </c>
      <c r="L63" s="5">
        <v>101352781544</v>
      </c>
      <c r="M63" s="5">
        <v>90530442811</v>
      </c>
      <c r="N63" s="5">
        <v>48626347296</v>
      </c>
      <c r="O63" s="5">
        <v>12371926760</v>
      </c>
      <c r="P63" s="5">
        <v>-3413740836</v>
      </c>
      <c r="Q63" s="5">
        <v>-7665284042</v>
      </c>
    </row>
    <row r="64" spans="2:17" x14ac:dyDescent="0.35">
      <c r="C64" t="s">
        <v>27</v>
      </c>
      <c r="D64" s="5">
        <v>-80400140</v>
      </c>
      <c r="E64" s="5">
        <v>-16541257430</v>
      </c>
      <c r="F64" s="5">
        <v>-846437658</v>
      </c>
      <c r="G64" s="5">
        <v>-633115845</v>
      </c>
      <c r="I64" s="5">
        <v>-17999011265</v>
      </c>
      <c r="J64" s="5">
        <v>-9474433172</v>
      </c>
      <c r="K64" s="5">
        <v>-23508698705</v>
      </c>
      <c r="L64" s="5">
        <v>-22725364102</v>
      </c>
      <c r="M64" s="5">
        <v>-20779560606</v>
      </c>
      <c r="N64" s="5">
        <v>-12249180378</v>
      </c>
      <c r="O64" s="5">
        <v>-4133706098</v>
      </c>
      <c r="P64" s="5">
        <v>-1350548991</v>
      </c>
      <c r="Q64" s="5">
        <v>1172197091</v>
      </c>
    </row>
    <row r="65" spans="2:17" x14ac:dyDescent="0.35">
      <c r="C65" t="s">
        <v>85</v>
      </c>
      <c r="E65" s="5">
        <v>-14555196578</v>
      </c>
      <c r="F65" s="5">
        <v>-406046520</v>
      </c>
      <c r="G65" s="5">
        <v>-639628220</v>
      </c>
      <c r="I65" s="5">
        <v>-15600871318</v>
      </c>
      <c r="J65" s="5">
        <v>-10230339850</v>
      </c>
      <c r="K65" s="5">
        <v>-23882474500</v>
      </c>
    </row>
    <row r="66" spans="2:17" x14ac:dyDescent="0.35">
      <c r="C66" t="s">
        <v>88</v>
      </c>
      <c r="D66" s="5">
        <v>-80400140</v>
      </c>
      <c r="E66" s="5">
        <v>-16541257430</v>
      </c>
      <c r="F66" s="5">
        <v>-846437658</v>
      </c>
      <c r="G66" s="5">
        <v>-633115845</v>
      </c>
      <c r="I66" s="5">
        <v>-17999011265</v>
      </c>
      <c r="J66" s="5">
        <v>-9474433172</v>
      </c>
      <c r="K66" s="5">
        <v>-23508698705</v>
      </c>
      <c r="L66" s="5">
        <v>-22725364102</v>
      </c>
      <c r="M66" s="5">
        <v>-20779560606</v>
      </c>
      <c r="N66" s="5">
        <v>-12249180378</v>
      </c>
      <c r="O66" s="5">
        <v>-4133706098</v>
      </c>
      <c r="P66" s="5">
        <v>-1350548991</v>
      </c>
      <c r="Q66" s="5">
        <v>1172197091</v>
      </c>
    </row>
    <row r="67" spans="2:17" x14ac:dyDescent="0.35">
      <c r="C67" t="s">
        <v>91</v>
      </c>
      <c r="D67" s="5">
        <v>-6605600938</v>
      </c>
      <c r="E67" s="5">
        <v>42873029050</v>
      </c>
      <c r="F67" s="5">
        <v>287398002</v>
      </c>
      <c r="G67" s="5">
        <v>2212698837</v>
      </c>
      <c r="I67" s="5">
        <v>43565155598</v>
      </c>
      <c r="J67" s="5">
        <v>15171892379</v>
      </c>
      <c r="K67" s="5">
        <v>32952891502</v>
      </c>
      <c r="L67" s="5">
        <v>78627417442</v>
      </c>
      <c r="M67" s="5">
        <v>69750882205</v>
      </c>
      <c r="N67" s="5">
        <v>36377166918</v>
      </c>
      <c r="O67" s="5">
        <v>8238220662</v>
      </c>
      <c r="P67" s="5">
        <v>-4764289827</v>
      </c>
      <c r="Q67" s="5">
        <v>-6493086951</v>
      </c>
    </row>
    <row r="68" spans="2:17" x14ac:dyDescent="0.35">
      <c r="C68" t="s">
        <v>92</v>
      </c>
      <c r="D68" s="5">
        <v>-1314864103</v>
      </c>
      <c r="E68" s="5">
        <v>-175494762</v>
      </c>
      <c r="F68" s="5">
        <v>114806087</v>
      </c>
      <c r="G68" s="5">
        <v>120636290</v>
      </c>
      <c r="I68" s="5">
        <v>130078139</v>
      </c>
      <c r="J68" s="5">
        <v>363554880</v>
      </c>
      <c r="K68" s="5">
        <v>6029370</v>
      </c>
      <c r="L68" s="5">
        <v>103643280</v>
      </c>
      <c r="M68" s="5">
        <v>808538640</v>
      </c>
      <c r="N68" s="5">
        <v>-2117419980</v>
      </c>
      <c r="O68" s="5">
        <v>78666000</v>
      </c>
      <c r="P68" s="5">
        <v>1221171000</v>
      </c>
      <c r="Q68" s="5">
        <v>181475250</v>
      </c>
    </row>
    <row r="69" spans="2:17" x14ac:dyDescent="0.35">
      <c r="C69" t="s">
        <v>93</v>
      </c>
      <c r="D69" s="5">
        <v>-7920465041</v>
      </c>
      <c r="E69" s="5">
        <v>42697534288</v>
      </c>
      <c r="F69" s="5">
        <v>402204089</v>
      </c>
      <c r="G69" s="5">
        <v>2333335127</v>
      </c>
      <c r="I69" s="5">
        <v>43695233737</v>
      </c>
      <c r="J69" s="5">
        <v>15535447259</v>
      </c>
      <c r="K69" s="5">
        <v>32958920872</v>
      </c>
      <c r="L69" s="5">
        <v>78731060722</v>
      </c>
      <c r="M69" s="5">
        <v>70559420845</v>
      </c>
      <c r="N69" s="5">
        <v>34259746938</v>
      </c>
      <c r="O69" s="5">
        <v>8316886662</v>
      </c>
      <c r="P69" s="5">
        <v>-3543118827</v>
      </c>
      <c r="Q69" s="5">
        <v>-6311611701</v>
      </c>
    </row>
    <row r="70" spans="2:17" x14ac:dyDescent="0.35">
      <c r="C70" t="s">
        <v>94</v>
      </c>
      <c r="D70" s="5">
        <v>-6605600938</v>
      </c>
      <c r="E70" s="5">
        <v>42873029050</v>
      </c>
      <c r="F70" s="5">
        <v>287398002</v>
      </c>
      <c r="G70" s="5">
        <v>2212698837</v>
      </c>
      <c r="I70" s="5">
        <v>43565155598</v>
      </c>
      <c r="J70" s="5">
        <v>15171892379</v>
      </c>
      <c r="K70" s="5">
        <v>32952891502</v>
      </c>
      <c r="L70" s="5">
        <v>78627417442</v>
      </c>
      <c r="M70" s="5">
        <v>69750882205</v>
      </c>
      <c r="N70" s="5">
        <v>36377166918</v>
      </c>
      <c r="O70" s="5">
        <v>8238220662</v>
      </c>
      <c r="P70" s="5">
        <v>-4764289827</v>
      </c>
      <c r="Q70" s="5">
        <v>-6493086951</v>
      </c>
    </row>
    <row r="71" spans="2:17" x14ac:dyDescent="0.35">
      <c r="C71" t="s">
        <v>7</v>
      </c>
      <c r="D71" s="5">
        <v>-7920465041</v>
      </c>
      <c r="E71" s="5">
        <v>42697534288</v>
      </c>
      <c r="F71" s="5">
        <v>402204089</v>
      </c>
      <c r="G71" s="5">
        <v>2333335127</v>
      </c>
      <c r="I71" s="5">
        <v>43695233737</v>
      </c>
      <c r="J71" s="5">
        <v>15535447259</v>
      </c>
      <c r="K71" s="5">
        <v>32958920872</v>
      </c>
      <c r="L71" s="5">
        <v>78731060722</v>
      </c>
      <c r="M71" s="5">
        <v>70559420845</v>
      </c>
      <c r="N71" s="5">
        <v>34259746938</v>
      </c>
      <c r="O71" s="5">
        <v>8316886662</v>
      </c>
      <c r="P71" s="5">
        <v>-3543118827</v>
      </c>
      <c r="Q71" s="5">
        <v>-6311611701</v>
      </c>
    </row>
    <row r="72" spans="2:17" x14ac:dyDescent="0.35">
      <c r="C72" t="s">
        <v>95</v>
      </c>
      <c r="D72" s="5">
        <v>-6605600938</v>
      </c>
      <c r="E72" s="5">
        <v>42873029050</v>
      </c>
      <c r="F72" s="5">
        <v>287398002</v>
      </c>
      <c r="G72" s="5">
        <v>2212698837</v>
      </c>
      <c r="I72" s="5">
        <v>43565155598</v>
      </c>
      <c r="J72" s="5">
        <v>15171892379</v>
      </c>
      <c r="K72" s="5">
        <v>32952891502</v>
      </c>
      <c r="L72" s="5">
        <v>78627417442</v>
      </c>
      <c r="M72" s="5">
        <v>69750882205</v>
      </c>
      <c r="N72" s="5">
        <v>36377166918</v>
      </c>
      <c r="O72" s="5">
        <v>8238220662</v>
      </c>
      <c r="P72" s="5">
        <v>-4764289827</v>
      </c>
      <c r="Q72" s="5">
        <v>-6493086951</v>
      </c>
    </row>
    <row r="73" spans="2:17" x14ac:dyDescent="0.35">
      <c r="C73" t="s">
        <v>96</v>
      </c>
      <c r="D73" s="5">
        <v>-7920465041</v>
      </c>
      <c r="E73" s="5">
        <v>42697534288</v>
      </c>
      <c r="F73" s="5">
        <v>402204089</v>
      </c>
      <c r="G73" s="5">
        <v>2333335127</v>
      </c>
      <c r="I73" s="5">
        <v>43695233737</v>
      </c>
      <c r="J73" s="5">
        <v>15535447259</v>
      </c>
      <c r="K73" s="5">
        <v>32958920872</v>
      </c>
      <c r="L73" s="5">
        <v>78731060722</v>
      </c>
      <c r="M73" s="5">
        <v>70559420845</v>
      </c>
      <c r="N73" s="5">
        <v>34259746938</v>
      </c>
      <c r="O73" s="5">
        <v>8316886662</v>
      </c>
      <c r="P73" s="5">
        <v>-3543118827</v>
      </c>
      <c r="Q73" s="5">
        <v>-6311611701</v>
      </c>
    </row>
    <row r="74" spans="2:17" x14ac:dyDescent="0.35">
      <c r="C74" t="s">
        <v>97</v>
      </c>
      <c r="D74" s="5">
        <v>-7920465041</v>
      </c>
      <c r="E74" s="5">
        <v>42697534288</v>
      </c>
      <c r="F74" s="5">
        <v>402204089</v>
      </c>
      <c r="G74" s="5">
        <v>2333335127</v>
      </c>
      <c r="I74" s="5">
        <v>43695233737</v>
      </c>
      <c r="J74" s="5">
        <v>15535447259</v>
      </c>
      <c r="K74" s="5">
        <v>32958920872</v>
      </c>
      <c r="L74" s="5">
        <v>78731060722</v>
      </c>
      <c r="M74" s="5">
        <v>70559420845</v>
      </c>
      <c r="N74" s="5">
        <v>34259746938</v>
      </c>
      <c r="O74" s="5">
        <v>8316886662</v>
      </c>
      <c r="P74" s="5">
        <v>-3543118827</v>
      </c>
      <c r="Q74" s="5">
        <v>-6311611701</v>
      </c>
    </row>
    <row r="76" spans="2:17" x14ac:dyDescent="0.35">
      <c r="B76" t="s">
        <v>98</v>
      </c>
      <c r="C76" t="s">
        <v>99</v>
      </c>
    </row>
    <row r="77" spans="2:17" x14ac:dyDescent="0.35">
      <c r="C77" t="s">
        <v>100</v>
      </c>
    </row>
    <row r="78" spans="2:17" x14ac:dyDescent="0.35">
      <c r="C78" t="s">
        <v>19</v>
      </c>
      <c r="D78" s="5">
        <v>9807638758</v>
      </c>
      <c r="E78" s="5">
        <v>4537030631</v>
      </c>
      <c r="F78" s="5">
        <v>9979442596</v>
      </c>
      <c r="G78" s="5">
        <v>2143425906</v>
      </c>
      <c r="I78" s="5">
        <v>4537030631</v>
      </c>
      <c r="J78" s="5">
        <v>6272313805</v>
      </c>
      <c r="K78" s="5">
        <v>12704162660</v>
      </c>
      <c r="L78" s="5">
        <v>206376346678</v>
      </c>
      <c r="M78" s="5">
        <v>1072750371</v>
      </c>
      <c r="N78" s="5">
        <v>7220116079</v>
      </c>
      <c r="O78" s="5">
        <v>317875598</v>
      </c>
      <c r="P78" s="5">
        <v>210714276</v>
      </c>
      <c r="Q78" s="5">
        <v>754302281</v>
      </c>
    </row>
    <row r="79" spans="2:17" x14ac:dyDescent="0.35">
      <c r="C79" t="s">
        <v>101</v>
      </c>
      <c r="D79" s="5">
        <v>476990814260</v>
      </c>
      <c r="E79" s="5">
        <v>683460881230</v>
      </c>
      <c r="F79" s="5">
        <v>81430951805</v>
      </c>
      <c r="G79" s="5">
        <v>58699230226</v>
      </c>
      <c r="I79" s="5">
        <v>683460881230</v>
      </c>
      <c r="J79" s="5">
        <v>58521275253</v>
      </c>
      <c r="K79" s="5">
        <v>64790454916</v>
      </c>
      <c r="L79" s="5">
        <v>82165423787</v>
      </c>
      <c r="M79" s="5">
        <v>68260358573</v>
      </c>
      <c r="N79" s="5">
        <v>30446031375</v>
      </c>
      <c r="O79" s="5">
        <v>10436215652</v>
      </c>
      <c r="P79" s="5">
        <v>17645162422</v>
      </c>
      <c r="Q79" s="5">
        <v>11522821791</v>
      </c>
    </row>
    <row r="80" spans="2:17" x14ac:dyDescent="0.35">
      <c r="C80" t="s">
        <v>103</v>
      </c>
      <c r="D80" s="5">
        <v>8428896086</v>
      </c>
      <c r="E80" s="5">
        <v>197751326</v>
      </c>
      <c r="F80" s="5">
        <v>2219943882</v>
      </c>
      <c r="G80" s="5">
        <v>690475000</v>
      </c>
      <c r="I80" s="5">
        <v>197751326</v>
      </c>
      <c r="J80" s="5">
        <v>123829221</v>
      </c>
      <c r="K80" s="5">
        <v>255352815</v>
      </c>
      <c r="L80" s="5">
        <v>19500000</v>
      </c>
      <c r="M80" s="5">
        <v>19500000</v>
      </c>
      <c r="N80" s="5">
        <v>19500000</v>
      </c>
      <c r="O80" s="5">
        <v>2041000000</v>
      </c>
      <c r="P80" s="5">
        <v>3286244</v>
      </c>
      <c r="Q80" s="5">
        <v>28428292</v>
      </c>
    </row>
    <row r="81" spans="3:17" x14ac:dyDescent="0.35">
      <c r="C81" t="s">
        <v>102</v>
      </c>
      <c r="F81" s="5">
        <v>1706836328</v>
      </c>
      <c r="G81" s="5">
        <v>1710380915</v>
      </c>
      <c r="K81" s="5">
        <v>1346000039</v>
      </c>
      <c r="N81" s="5">
        <v>3542785593</v>
      </c>
      <c r="O81" s="5">
        <v>1115986727</v>
      </c>
      <c r="P81" s="5">
        <v>808160955</v>
      </c>
      <c r="Q81" s="5">
        <v>526816636</v>
      </c>
    </row>
    <row r="82" spans="3:17" x14ac:dyDescent="0.35">
      <c r="C82" t="s">
        <v>104</v>
      </c>
      <c r="D82" s="5">
        <v>476990814260</v>
      </c>
      <c r="E82" s="5">
        <v>683460881230</v>
      </c>
      <c r="F82" s="5">
        <v>81430951805</v>
      </c>
      <c r="G82" s="5">
        <v>58699230226</v>
      </c>
      <c r="I82" s="5">
        <v>683460881230</v>
      </c>
      <c r="J82" s="5">
        <v>58521275253</v>
      </c>
      <c r="K82" s="5">
        <v>64790454916</v>
      </c>
      <c r="L82" s="5">
        <v>82165423787</v>
      </c>
      <c r="M82" s="5">
        <v>68260358573</v>
      </c>
      <c r="N82" s="5">
        <v>30446031375</v>
      </c>
      <c r="O82" s="5">
        <v>10436215652</v>
      </c>
      <c r="P82" s="5">
        <v>17645162422</v>
      </c>
      <c r="Q82" s="5">
        <v>11522821791</v>
      </c>
    </row>
    <row r="83" spans="3:17" x14ac:dyDescent="0.35">
      <c r="C83" t="s">
        <v>105</v>
      </c>
      <c r="D83" s="5">
        <v>141454033</v>
      </c>
      <c r="E83" s="5">
        <v>973950584</v>
      </c>
      <c r="F83" s="5">
        <v>226331210</v>
      </c>
      <c r="G83" s="5">
        <v>302750812</v>
      </c>
      <c r="I83" s="5">
        <v>973950584</v>
      </c>
      <c r="J83" s="5">
        <v>303966079</v>
      </c>
      <c r="K83" s="5">
        <v>310382393</v>
      </c>
      <c r="L83" s="5">
        <v>242591587</v>
      </c>
      <c r="M83" s="5">
        <v>639082085</v>
      </c>
      <c r="N83" s="5">
        <v>914674607</v>
      </c>
      <c r="O83" s="5">
        <v>648162499</v>
      </c>
      <c r="P83" s="5">
        <v>428272792</v>
      </c>
      <c r="Q83" s="5">
        <v>140745639</v>
      </c>
    </row>
    <row r="84" spans="3:17" x14ac:dyDescent="0.35">
      <c r="C84" t="s">
        <v>106</v>
      </c>
      <c r="D84" s="5">
        <v>141454033</v>
      </c>
      <c r="E84" s="5">
        <v>973950584</v>
      </c>
      <c r="F84" s="5">
        <v>226331210</v>
      </c>
      <c r="G84" s="5">
        <v>302750812</v>
      </c>
      <c r="I84" s="5">
        <v>973950584</v>
      </c>
      <c r="J84" s="5">
        <v>303966079</v>
      </c>
      <c r="K84" s="5">
        <v>310382393</v>
      </c>
      <c r="L84" s="5">
        <v>242591587</v>
      </c>
      <c r="M84" s="5">
        <v>639082085</v>
      </c>
      <c r="N84" s="5">
        <v>914674607</v>
      </c>
      <c r="O84" s="5">
        <v>648162499</v>
      </c>
      <c r="P84" s="5">
        <v>428272792</v>
      </c>
      <c r="Q84" s="5">
        <v>140745639</v>
      </c>
    </row>
    <row r="85" spans="3:17" x14ac:dyDescent="0.35">
      <c r="C85" t="s">
        <v>108</v>
      </c>
      <c r="D85" s="5">
        <v>235485530797</v>
      </c>
      <c r="E85" s="5">
        <v>231464954400</v>
      </c>
      <c r="F85" s="5">
        <v>260138602084</v>
      </c>
      <c r="G85" s="5">
        <v>240176163576</v>
      </c>
      <c r="I85" s="5">
        <v>231464954400</v>
      </c>
      <c r="J85" s="5">
        <v>193087905439</v>
      </c>
      <c r="K85" s="5">
        <v>272959867646</v>
      </c>
      <c r="L85" s="5">
        <v>272200454576</v>
      </c>
      <c r="M85" s="5">
        <v>82680560897</v>
      </c>
      <c r="N85" s="5">
        <v>33147160499</v>
      </c>
      <c r="O85" s="5">
        <v>59389367006</v>
      </c>
      <c r="P85" s="5">
        <v>26402999538</v>
      </c>
      <c r="Q85" s="5">
        <v>27298732550</v>
      </c>
    </row>
    <row r="86" spans="3:17" x14ac:dyDescent="0.35">
      <c r="C86" t="s">
        <v>329</v>
      </c>
      <c r="L86" s="5">
        <v>256701653</v>
      </c>
      <c r="M86" s="5">
        <v>256701653</v>
      </c>
      <c r="N86" s="5">
        <v>3811407293</v>
      </c>
      <c r="Q86" s="5">
        <v>6266151000</v>
      </c>
    </row>
    <row r="87" spans="3:17" x14ac:dyDescent="0.35">
      <c r="C87" t="s">
        <v>80</v>
      </c>
      <c r="D87" s="5">
        <v>-312318524</v>
      </c>
      <c r="E87" s="5">
        <v>1002545579</v>
      </c>
      <c r="F87" s="5">
        <v>1178040341</v>
      </c>
      <c r="G87" s="5">
        <v>1063234254</v>
      </c>
      <c r="I87" s="5">
        <v>1002545579</v>
      </c>
      <c r="J87" s="5">
        <v>872467440</v>
      </c>
      <c r="K87" s="5">
        <v>508912560</v>
      </c>
      <c r="L87" s="5">
        <v>502883190</v>
      </c>
      <c r="M87" s="5">
        <v>399239910</v>
      </c>
      <c r="N87" s="5">
        <v>-409298730</v>
      </c>
      <c r="O87" s="5">
        <v>1708121250</v>
      </c>
      <c r="P87" s="5">
        <v>1629455250</v>
      </c>
      <c r="Q87" s="5">
        <v>408284250</v>
      </c>
    </row>
    <row r="88" spans="3:17" x14ac:dyDescent="0.35">
      <c r="C88" t="s">
        <v>109</v>
      </c>
      <c r="D88" s="5">
        <v>828272002654</v>
      </c>
      <c r="E88" s="5">
        <v>1001355700304</v>
      </c>
      <c r="F88" s="5">
        <v>398587460428</v>
      </c>
      <c r="G88" s="5">
        <v>340520610869</v>
      </c>
      <c r="I88" s="5">
        <v>1001355700304</v>
      </c>
      <c r="J88" s="5">
        <v>285854627193</v>
      </c>
      <c r="K88" s="5">
        <v>402244526516</v>
      </c>
      <c r="L88" s="5">
        <v>623253608907</v>
      </c>
      <c r="M88" s="5">
        <v>205948938989</v>
      </c>
      <c r="N88" s="5">
        <v>94688165466</v>
      </c>
      <c r="O88" s="5">
        <v>73343083972</v>
      </c>
      <c r="P88" s="5">
        <v>46459602543</v>
      </c>
      <c r="Q88" s="5">
        <v>48410792740</v>
      </c>
    </row>
    <row r="89" spans="3:17" x14ac:dyDescent="0.35">
      <c r="C89" t="s">
        <v>110</v>
      </c>
    </row>
    <row r="90" spans="3:17" x14ac:dyDescent="0.35">
      <c r="C90" t="s">
        <v>112</v>
      </c>
      <c r="D90" s="5">
        <v>109902510841</v>
      </c>
      <c r="E90" s="5">
        <v>110676261958</v>
      </c>
      <c r="F90" s="5">
        <v>111182483052</v>
      </c>
      <c r="G90" s="5">
        <v>99713109737</v>
      </c>
      <c r="I90" s="5">
        <v>110676261958</v>
      </c>
      <c r="J90" s="5">
        <v>92660098096</v>
      </c>
      <c r="K90" s="5">
        <v>68457678469</v>
      </c>
      <c r="L90" s="5">
        <v>62069360839</v>
      </c>
      <c r="M90" s="5">
        <v>63705776562</v>
      </c>
      <c r="N90" s="5">
        <v>5784873121</v>
      </c>
      <c r="O90" s="5">
        <v>5292967745</v>
      </c>
      <c r="P90" s="5">
        <v>6239683745</v>
      </c>
      <c r="Q90" s="5">
        <v>4501738900</v>
      </c>
    </row>
    <row r="91" spans="3:17" x14ac:dyDescent="0.35">
      <c r="C91" t="s">
        <v>113</v>
      </c>
      <c r="D91" s="5">
        <v>1577012469</v>
      </c>
      <c r="E91" s="5">
        <v>1777259304</v>
      </c>
      <c r="F91" s="5">
        <v>224852398</v>
      </c>
      <c r="G91" s="5">
        <v>233476316</v>
      </c>
      <c r="I91" s="5">
        <v>1777259304</v>
      </c>
      <c r="J91" s="5">
        <v>254064154</v>
      </c>
      <c r="K91" s="5">
        <v>350104061</v>
      </c>
      <c r="L91" s="5">
        <v>476681436</v>
      </c>
      <c r="M91" s="5">
        <v>603258811</v>
      </c>
      <c r="N91" s="5">
        <v>729836186</v>
      </c>
      <c r="O91" s="5">
        <v>961238561</v>
      </c>
      <c r="P91" s="5">
        <v>1087815936</v>
      </c>
    </row>
    <row r="92" spans="3:17" x14ac:dyDescent="0.35">
      <c r="C92" t="s">
        <v>111</v>
      </c>
      <c r="D92" s="5">
        <v>2803381852</v>
      </c>
      <c r="E92" s="5">
        <v>2933679587</v>
      </c>
      <c r="F92" s="5">
        <v>5024652593</v>
      </c>
      <c r="G92" s="5">
        <v>5508451397</v>
      </c>
      <c r="I92" s="5">
        <v>2933679587</v>
      </c>
      <c r="J92" s="5">
        <v>5531409914</v>
      </c>
      <c r="K92" s="5">
        <v>4878044356</v>
      </c>
      <c r="L92" s="5">
        <v>4486698041</v>
      </c>
      <c r="M92" s="5">
        <v>4521130583</v>
      </c>
      <c r="N92" s="5">
        <v>4882966607</v>
      </c>
      <c r="O92" s="5">
        <v>4117632652</v>
      </c>
      <c r="P92" s="5">
        <v>1068529000</v>
      </c>
      <c r="Q92" s="5">
        <v>2497509241</v>
      </c>
    </row>
    <row r="93" spans="3:17" x14ac:dyDescent="0.35">
      <c r="C93" t="s">
        <v>115</v>
      </c>
      <c r="D93" s="5">
        <v>172977869748</v>
      </c>
      <c r="E93" s="5">
        <v>170518672940</v>
      </c>
      <c r="F93" s="5">
        <v>118820078686</v>
      </c>
      <c r="G93" s="5">
        <v>114404582370</v>
      </c>
      <c r="I93" s="5">
        <v>170518672940</v>
      </c>
      <c r="J93" s="5">
        <v>106589971592</v>
      </c>
      <c r="K93" s="5">
        <v>88797202678</v>
      </c>
      <c r="L93" s="5">
        <v>83976209622</v>
      </c>
      <c r="M93" s="5">
        <v>71625620499</v>
      </c>
      <c r="N93" s="5">
        <v>34976884549</v>
      </c>
      <c r="O93" s="5">
        <v>10849111685</v>
      </c>
      <c r="P93" s="5">
        <v>8396028681</v>
      </c>
      <c r="Q93" s="5">
        <v>6999248141</v>
      </c>
    </row>
    <row r="94" spans="3:17" x14ac:dyDescent="0.35">
      <c r="C94" t="s">
        <v>116</v>
      </c>
      <c r="D94" s="5">
        <v>1001249872402</v>
      </c>
      <c r="E94" s="5">
        <v>1171874373244</v>
      </c>
      <c r="F94" s="5">
        <v>517407539114</v>
      </c>
      <c r="G94" s="5">
        <v>454925193239</v>
      </c>
      <c r="I94" s="5">
        <v>1171874373244</v>
      </c>
      <c r="J94" s="5">
        <v>392444598785</v>
      </c>
      <c r="K94" s="5">
        <v>491041729194</v>
      </c>
      <c r="L94" s="5">
        <v>707229818529</v>
      </c>
      <c r="M94" s="5">
        <v>277574559488</v>
      </c>
      <c r="N94" s="5">
        <v>129665050015</v>
      </c>
      <c r="O94" s="5">
        <v>84192195657</v>
      </c>
      <c r="P94" s="5">
        <v>54855631224</v>
      </c>
      <c r="Q94" s="5">
        <v>55410040881</v>
      </c>
    </row>
    <row r="95" spans="3:17" x14ac:dyDescent="0.35">
      <c r="C95" t="s">
        <v>117</v>
      </c>
    </row>
    <row r="96" spans="3:17" x14ac:dyDescent="0.35">
      <c r="C96" t="s">
        <v>118</v>
      </c>
    </row>
    <row r="97" spans="3:17" x14ac:dyDescent="0.35">
      <c r="C97" t="s">
        <v>119</v>
      </c>
      <c r="D97" s="5">
        <v>658502918945</v>
      </c>
      <c r="E97" s="5">
        <v>821106926166</v>
      </c>
      <c r="F97" s="5">
        <v>209568947028</v>
      </c>
      <c r="G97" s="5">
        <v>147634315294</v>
      </c>
      <c r="I97" s="5">
        <v>821106926166</v>
      </c>
      <c r="J97" s="5">
        <v>84036812812</v>
      </c>
      <c r="K97" s="5">
        <v>193998671061</v>
      </c>
      <c r="L97" s="5">
        <v>432284232283</v>
      </c>
      <c r="M97" s="5">
        <v>59699494670</v>
      </c>
      <c r="N97" s="5">
        <v>55095387192</v>
      </c>
      <c r="O97" s="5">
        <v>57280706583</v>
      </c>
      <c r="P97" s="5">
        <v>53308016371</v>
      </c>
      <c r="Q97" s="5">
        <v>49069211986</v>
      </c>
    </row>
    <row r="98" spans="3:17" x14ac:dyDescent="0.35">
      <c r="C98" t="s">
        <v>285</v>
      </c>
      <c r="D98" s="5">
        <v>241248959202</v>
      </c>
      <c r="E98" s="5">
        <v>266050672890</v>
      </c>
      <c r="F98" s="5">
        <v>108819562400</v>
      </c>
      <c r="G98" s="5">
        <v>66420291455</v>
      </c>
      <c r="I98" s="5">
        <v>266050672890</v>
      </c>
      <c r="J98" s="5">
        <v>46780579133</v>
      </c>
      <c r="K98" s="5">
        <v>123103971042</v>
      </c>
      <c r="L98" s="5">
        <v>154814691554</v>
      </c>
      <c r="M98" s="5">
        <v>25147976703</v>
      </c>
      <c r="N98" s="5">
        <v>17047244804</v>
      </c>
      <c r="O98" s="5">
        <v>2833742894</v>
      </c>
      <c r="P98" s="5">
        <v>31212807283</v>
      </c>
      <c r="Q98" s="5">
        <v>44718482680</v>
      </c>
    </row>
    <row r="99" spans="3:17" x14ac:dyDescent="0.35">
      <c r="C99" t="s">
        <v>120</v>
      </c>
    </row>
    <row r="100" spans="3:17" x14ac:dyDescent="0.35">
      <c r="C100" t="s">
        <v>286</v>
      </c>
      <c r="D100" s="5">
        <v>390807687704</v>
      </c>
      <c r="E100" s="5">
        <v>530191819388</v>
      </c>
      <c r="F100" s="5">
        <v>92666591257</v>
      </c>
      <c r="G100" s="5">
        <v>75758295158</v>
      </c>
      <c r="I100" s="5">
        <v>530191819388</v>
      </c>
      <c r="J100" s="5">
        <v>32135371962</v>
      </c>
      <c r="K100" s="5">
        <v>57694912514</v>
      </c>
      <c r="L100" s="5">
        <v>267953588239</v>
      </c>
      <c r="M100" s="5">
        <v>20489196969</v>
      </c>
      <c r="N100" s="5">
        <v>2081374600</v>
      </c>
      <c r="O100" s="5">
        <v>8010988495</v>
      </c>
      <c r="P100" s="5">
        <v>11951018481</v>
      </c>
      <c r="Q100" s="5">
        <v>3308130812</v>
      </c>
    </row>
    <row r="101" spans="3:17" x14ac:dyDescent="0.35">
      <c r="C101" t="s">
        <v>121</v>
      </c>
    </row>
    <row r="102" spans="3:17" x14ac:dyDescent="0.35">
      <c r="C102" t="s">
        <v>287</v>
      </c>
      <c r="D102" s="5">
        <v>8428896086</v>
      </c>
      <c r="E102" s="5">
        <v>197751326</v>
      </c>
      <c r="F102" s="5">
        <v>3926780210</v>
      </c>
      <c r="G102" s="5">
        <v>2400855915</v>
      </c>
      <c r="I102" s="5">
        <v>197751326</v>
      </c>
      <c r="J102" s="5">
        <v>123829221</v>
      </c>
      <c r="K102" s="5">
        <v>1601352854</v>
      </c>
      <c r="L102" s="5">
        <v>19500000</v>
      </c>
      <c r="M102" s="5">
        <v>19500000</v>
      </c>
      <c r="N102" s="5">
        <v>3562285593</v>
      </c>
      <c r="O102" s="5">
        <v>3156986727</v>
      </c>
      <c r="P102" s="5">
        <v>811447199</v>
      </c>
      <c r="Q102" s="5">
        <v>555244928</v>
      </c>
    </row>
    <row r="103" spans="3:17" x14ac:dyDescent="0.35">
      <c r="C103" t="s">
        <v>570</v>
      </c>
      <c r="O103" s="5">
        <v>545830830</v>
      </c>
      <c r="P103" s="5">
        <v>8621164840</v>
      </c>
    </row>
    <row r="104" spans="3:17" x14ac:dyDescent="0.35">
      <c r="C104" t="s">
        <v>122</v>
      </c>
      <c r="D104" s="5">
        <v>365695073</v>
      </c>
      <c r="E104" s="5">
        <v>611480844</v>
      </c>
      <c r="F104" s="5">
        <v>1705752401</v>
      </c>
      <c r="G104" s="5">
        <v>846736744</v>
      </c>
      <c r="I104" s="5">
        <v>611480844</v>
      </c>
      <c r="J104" s="5">
        <v>3029801316</v>
      </c>
      <c r="K104" s="5">
        <v>8393771705</v>
      </c>
      <c r="L104" s="5">
        <v>1395637312</v>
      </c>
      <c r="M104" s="5">
        <v>862171276</v>
      </c>
      <c r="N104" s="5">
        <v>12361232741</v>
      </c>
      <c r="O104" s="5">
        <v>4655487926</v>
      </c>
      <c r="P104" s="5">
        <v>388023674</v>
      </c>
      <c r="Q104" s="5">
        <v>287433566</v>
      </c>
    </row>
    <row r="105" spans="3:17" x14ac:dyDescent="0.35">
      <c r="C105" t="s">
        <v>123</v>
      </c>
      <c r="D105" s="5">
        <v>17066393417</v>
      </c>
      <c r="E105" s="5">
        <v>23534257002</v>
      </c>
      <c r="F105" s="5">
        <v>1791341660</v>
      </c>
      <c r="G105" s="5">
        <v>1521153639</v>
      </c>
      <c r="I105" s="5">
        <v>23534257002</v>
      </c>
      <c r="J105" s="5">
        <v>1681222007</v>
      </c>
      <c r="K105" s="5">
        <v>2982986693</v>
      </c>
      <c r="L105" s="5">
        <v>6367740411</v>
      </c>
      <c r="M105" s="5">
        <v>10029035956</v>
      </c>
      <c r="N105" s="5">
        <v>2833113350</v>
      </c>
      <c r="O105" s="5">
        <v>1842255927</v>
      </c>
      <c r="P105" s="5">
        <v>68001469</v>
      </c>
    </row>
    <row r="106" spans="3:17" x14ac:dyDescent="0.35">
      <c r="C106" t="s">
        <v>124</v>
      </c>
    </row>
    <row r="107" spans="3:17" x14ac:dyDescent="0.35">
      <c r="C107" t="s">
        <v>288</v>
      </c>
      <c r="M107" s="5">
        <v>11499984462</v>
      </c>
      <c r="N107" s="5">
        <v>14203580920</v>
      </c>
      <c r="O107" s="5">
        <v>16662765333</v>
      </c>
    </row>
    <row r="108" spans="3:17" x14ac:dyDescent="0.35">
      <c r="C108" t="s">
        <v>542</v>
      </c>
      <c r="D108" s="5">
        <v>440894168</v>
      </c>
      <c r="E108" s="5">
        <v>536734248</v>
      </c>
      <c r="F108" s="5">
        <v>633709365</v>
      </c>
      <c r="G108" s="5">
        <v>483912992</v>
      </c>
      <c r="I108" s="5">
        <v>536734248</v>
      </c>
      <c r="J108" s="5">
        <v>41627023</v>
      </c>
      <c r="K108" s="5">
        <v>136412585</v>
      </c>
      <c r="M108" s="5">
        <v>157500000</v>
      </c>
      <c r="N108" s="5">
        <v>443641808</v>
      </c>
      <c r="O108" s="5">
        <v>49157226</v>
      </c>
      <c r="Q108" s="5">
        <v>299190215</v>
      </c>
    </row>
    <row r="109" spans="3:17" x14ac:dyDescent="0.35">
      <c r="C109" t="s">
        <v>502</v>
      </c>
      <c r="D109" s="5">
        <v>288850000</v>
      </c>
      <c r="E109" s="5">
        <v>304800000</v>
      </c>
      <c r="G109" s="5">
        <v>7975000</v>
      </c>
      <c r="I109" s="5">
        <v>304800000</v>
      </c>
      <c r="J109" s="5">
        <v>55825000</v>
      </c>
      <c r="K109" s="5">
        <v>151525000</v>
      </c>
      <c r="L109" s="5">
        <v>247225000</v>
      </c>
      <c r="M109" s="5">
        <v>342925000</v>
      </c>
    </row>
    <row r="110" spans="3:17" x14ac:dyDescent="0.35">
      <c r="C110" t="s">
        <v>126</v>
      </c>
      <c r="D110" s="5">
        <v>446976670</v>
      </c>
      <c r="E110" s="5">
        <v>468011469</v>
      </c>
      <c r="F110" s="5">
        <v>566788674</v>
      </c>
      <c r="G110" s="5">
        <v>486555385</v>
      </c>
      <c r="I110" s="5">
        <v>468011469</v>
      </c>
      <c r="J110" s="5">
        <v>236253518</v>
      </c>
      <c r="K110" s="5">
        <v>183677939</v>
      </c>
      <c r="L110" s="5">
        <v>274412312</v>
      </c>
      <c r="M110" s="5">
        <v>3085438266</v>
      </c>
      <c r="N110" s="5">
        <v>2740004104</v>
      </c>
      <c r="O110" s="5">
        <v>2226694664</v>
      </c>
      <c r="P110" s="5">
        <v>159570835</v>
      </c>
      <c r="Q110" s="5">
        <v>199920000</v>
      </c>
    </row>
    <row r="111" spans="3:17" x14ac:dyDescent="0.35">
      <c r="C111" t="s">
        <v>127</v>
      </c>
      <c r="D111" s="5">
        <v>9197080668</v>
      </c>
      <c r="E111" s="5">
        <v>9297109248</v>
      </c>
      <c r="F111" s="5">
        <v>9065788544</v>
      </c>
      <c r="G111" s="5">
        <v>8920278492</v>
      </c>
      <c r="I111" s="5">
        <v>9297109248</v>
      </c>
      <c r="J111" s="5">
        <v>8356898023</v>
      </c>
      <c r="K111" s="5">
        <v>7594279585</v>
      </c>
      <c r="L111" s="5">
        <v>6656257000</v>
      </c>
      <c r="M111" s="5">
        <v>17850531462</v>
      </c>
      <c r="N111" s="5">
        <v>22643731728</v>
      </c>
      <c r="O111" s="5">
        <v>21420854559</v>
      </c>
      <c r="P111" s="5">
        <v>4373867000</v>
      </c>
      <c r="Q111" s="5">
        <v>5623962215</v>
      </c>
    </row>
    <row r="112" spans="3:17" x14ac:dyDescent="0.35">
      <c r="C112" t="s">
        <v>128</v>
      </c>
      <c r="D112" s="5">
        <v>9197080668</v>
      </c>
      <c r="E112" s="5">
        <v>9297109248</v>
      </c>
      <c r="F112" s="5">
        <v>9065788544</v>
      </c>
      <c r="G112" s="5">
        <v>8920278492</v>
      </c>
      <c r="I112" s="5">
        <v>9297109248</v>
      </c>
      <c r="J112" s="5">
        <v>8356898023</v>
      </c>
      <c r="K112" s="5">
        <v>7594279585</v>
      </c>
      <c r="L112" s="5">
        <v>6656257000</v>
      </c>
      <c r="M112" s="5">
        <v>17850531462</v>
      </c>
      <c r="N112" s="5">
        <v>22643731728</v>
      </c>
      <c r="O112" s="5">
        <v>21420854559</v>
      </c>
      <c r="P112" s="5">
        <v>4373867000</v>
      </c>
      <c r="Q112" s="5">
        <v>5623962215</v>
      </c>
    </row>
    <row r="113" spans="2:17" x14ac:dyDescent="0.35">
      <c r="C113" t="s">
        <v>129</v>
      </c>
    </row>
    <row r="114" spans="2:17" x14ac:dyDescent="0.35">
      <c r="C114" t="s">
        <v>130</v>
      </c>
      <c r="D114" s="5">
        <v>760256168</v>
      </c>
      <c r="E114" s="5">
        <v>883488248</v>
      </c>
      <c r="F114" s="5">
        <v>687105365</v>
      </c>
      <c r="G114" s="5">
        <v>556725992</v>
      </c>
      <c r="I114" s="5">
        <v>883488248</v>
      </c>
      <c r="J114" s="5">
        <v>185174023</v>
      </c>
      <c r="K114" s="5">
        <v>287937585</v>
      </c>
      <c r="L114" s="5">
        <v>247225000</v>
      </c>
      <c r="M114" s="5">
        <v>12000409462</v>
      </c>
      <c r="N114" s="5">
        <v>14647222728</v>
      </c>
      <c r="O114" s="5">
        <v>16711922559</v>
      </c>
      <c r="Q114" s="5">
        <v>299190215</v>
      </c>
    </row>
    <row r="115" spans="2:17" x14ac:dyDescent="0.35">
      <c r="C115" t="s">
        <v>132</v>
      </c>
      <c r="D115" s="5">
        <v>667699999613</v>
      </c>
      <c r="E115" s="5">
        <v>830404035414</v>
      </c>
      <c r="F115" s="5">
        <v>218634735572</v>
      </c>
      <c r="G115" s="5">
        <v>156554593786</v>
      </c>
      <c r="I115" s="5">
        <v>830404035414</v>
      </c>
      <c r="J115" s="5">
        <v>92393710835</v>
      </c>
      <c r="K115" s="5">
        <v>201592950646</v>
      </c>
      <c r="L115" s="5">
        <v>438940489283</v>
      </c>
      <c r="M115" s="5">
        <v>77550026132</v>
      </c>
      <c r="N115" s="5">
        <v>77739118920</v>
      </c>
      <c r="O115" s="5">
        <v>78701561142</v>
      </c>
      <c r="P115" s="5">
        <v>57681883371</v>
      </c>
      <c r="Q115" s="5">
        <v>54693174201</v>
      </c>
    </row>
    <row r="116" spans="2:17" x14ac:dyDescent="0.35">
      <c r="C116" t="s">
        <v>133</v>
      </c>
    </row>
    <row r="117" spans="2:17" x14ac:dyDescent="0.35">
      <c r="C117" t="s">
        <v>134</v>
      </c>
      <c r="D117" s="5">
        <v>33333363900</v>
      </c>
      <c r="E117" s="5">
        <v>33333363900</v>
      </c>
      <c r="F117" s="5">
        <v>33333363900</v>
      </c>
      <c r="G117" s="5">
        <v>33333363900</v>
      </c>
      <c r="I117" s="5">
        <v>33333363900</v>
      </c>
      <c r="J117" s="5">
        <v>33333363900</v>
      </c>
      <c r="K117" s="5">
        <v>33333363900</v>
      </c>
      <c r="L117" s="5">
        <v>33333345925</v>
      </c>
      <c r="M117" s="5">
        <v>33333332500</v>
      </c>
      <c r="N117" s="5">
        <v>25000000000</v>
      </c>
      <c r="O117" s="5">
        <v>12250000000</v>
      </c>
      <c r="P117" s="5">
        <v>12250000000</v>
      </c>
      <c r="Q117" s="5">
        <v>12250000000</v>
      </c>
    </row>
    <row r="118" spans="2:17" x14ac:dyDescent="0.35">
      <c r="C118" t="s">
        <v>135</v>
      </c>
      <c r="D118" s="5">
        <v>69206759516</v>
      </c>
      <c r="E118" s="5">
        <v>69206759516</v>
      </c>
      <c r="F118" s="5">
        <v>69206759516</v>
      </c>
      <c r="G118" s="5">
        <v>69206759516</v>
      </c>
      <c r="I118" s="5">
        <v>69206759516</v>
      </c>
      <c r="J118" s="5">
        <v>69206759516</v>
      </c>
      <c r="K118" s="5">
        <v>69206759516</v>
      </c>
      <c r="L118" s="5">
        <v>69206238241</v>
      </c>
      <c r="M118" s="5">
        <v>69205848916</v>
      </c>
    </row>
    <row r="119" spans="2:17" x14ac:dyDescent="0.35">
      <c r="C119" t="s">
        <v>136</v>
      </c>
      <c r="D119" s="5">
        <v>231322067897</v>
      </c>
      <c r="E119" s="5">
        <v>237927668835</v>
      </c>
      <c r="F119" s="5">
        <v>195054639785</v>
      </c>
      <c r="G119" s="5">
        <v>194767241783</v>
      </c>
      <c r="I119" s="5">
        <v>237927668835</v>
      </c>
      <c r="J119" s="5">
        <v>196638297094</v>
      </c>
      <c r="K119" s="5">
        <v>186399742572</v>
      </c>
      <c r="L119" s="5">
        <v>165246861890</v>
      </c>
      <c r="M119" s="5">
        <v>97086112030</v>
      </c>
      <c r="N119" s="5">
        <v>27335229825</v>
      </c>
      <c r="O119" s="5">
        <v>-8467486735</v>
      </c>
      <c r="P119" s="5">
        <v>-16705707397</v>
      </c>
      <c r="Q119" s="5">
        <v>-11941417570</v>
      </c>
    </row>
    <row r="120" spans="2:17" x14ac:dyDescent="0.35">
      <c r="C120" t="s">
        <v>137</v>
      </c>
      <c r="D120" s="5">
        <v>6500000000</v>
      </c>
      <c r="E120" s="5">
        <v>6500000000</v>
      </c>
      <c r="F120" s="5">
        <v>6500000000</v>
      </c>
      <c r="G120" s="5">
        <v>6500000000</v>
      </c>
      <c r="I120" s="5">
        <v>6500000000</v>
      </c>
      <c r="J120" s="5">
        <v>5000000000</v>
      </c>
      <c r="K120" s="5">
        <v>2500000000</v>
      </c>
      <c r="L120" s="5">
        <v>2500000000</v>
      </c>
      <c r="M120" s="5">
        <v>2500000000</v>
      </c>
    </row>
    <row r="121" spans="2:17" x14ac:dyDescent="0.35">
      <c r="C121" t="s">
        <v>138</v>
      </c>
      <c r="D121" s="5">
        <v>224822067897</v>
      </c>
      <c r="E121" s="5">
        <v>231427668835</v>
      </c>
      <c r="F121" s="5">
        <v>188554639785</v>
      </c>
      <c r="G121" s="5">
        <v>188267241783</v>
      </c>
      <c r="I121" s="5">
        <v>231427668835</v>
      </c>
      <c r="J121" s="5">
        <v>191638297094</v>
      </c>
      <c r="K121" s="5">
        <v>183899742572</v>
      </c>
      <c r="L121" s="5">
        <v>162746861890</v>
      </c>
      <c r="M121" s="5">
        <v>94586112030</v>
      </c>
      <c r="N121" s="5">
        <v>27335229825</v>
      </c>
      <c r="O121" s="5">
        <v>-8467486735</v>
      </c>
      <c r="P121" s="5">
        <v>-16705707397</v>
      </c>
      <c r="Q121" s="5">
        <v>-11941417570</v>
      </c>
    </row>
    <row r="122" spans="2:17" x14ac:dyDescent="0.35">
      <c r="C122" t="s">
        <v>139</v>
      </c>
      <c r="D122" s="5">
        <v>231322067897</v>
      </c>
      <c r="E122" s="5">
        <v>237927668835</v>
      </c>
      <c r="F122" s="5">
        <v>195054639785</v>
      </c>
      <c r="G122" s="5">
        <v>194767241783</v>
      </c>
      <c r="I122" s="5">
        <v>237927668835</v>
      </c>
      <c r="J122" s="5">
        <v>196638297094</v>
      </c>
      <c r="K122" s="5">
        <v>186399742572</v>
      </c>
      <c r="L122" s="5">
        <v>165246861890</v>
      </c>
      <c r="M122" s="5">
        <v>97086112030</v>
      </c>
      <c r="N122" s="5">
        <v>27335229825</v>
      </c>
      <c r="O122" s="5">
        <v>-8467486735</v>
      </c>
      <c r="P122" s="5">
        <v>-16705707397</v>
      </c>
      <c r="Q122" s="5">
        <v>-11941417570</v>
      </c>
    </row>
    <row r="123" spans="2:17" x14ac:dyDescent="0.35">
      <c r="C123" t="s">
        <v>9</v>
      </c>
      <c r="D123" s="5">
        <v>333549872789</v>
      </c>
      <c r="E123" s="5">
        <v>341470337830</v>
      </c>
      <c r="F123" s="5">
        <v>298772803542</v>
      </c>
      <c r="G123" s="5">
        <v>298370599453</v>
      </c>
      <c r="I123" s="5">
        <v>341470337830</v>
      </c>
      <c r="J123" s="5">
        <v>300050887950</v>
      </c>
      <c r="K123" s="5">
        <v>289448778548</v>
      </c>
      <c r="L123" s="5">
        <v>268289329246</v>
      </c>
      <c r="M123" s="5">
        <v>200024533356</v>
      </c>
      <c r="N123" s="5">
        <v>51925931095</v>
      </c>
      <c r="O123" s="5">
        <v>5490634515</v>
      </c>
      <c r="P123" s="5">
        <v>-2826252147</v>
      </c>
      <c r="Q123" s="5">
        <v>716866680</v>
      </c>
    </row>
    <row r="124" spans="2:17" x14ac:dyDescent="0.35">
      <c r="C124" t="s">
        <v>140</v>
      </c>
      <c r="D124" s="5">
        <v>1001249872402</v>
      </c>
      <c r="E124" s="5">
        <v>1171874373244</v>
      </c>
      <c r="F124" s="5">
        <v>517407539114</v>
      </c>
      <c r="G124" s="5">
        <v>454925193239</v>
      </c>
      <c r="I124" s="5">
        <v>1171874373244</v>
      </c>
      <c r="J124" s="5">
        <v>392444598785</v>
      </c>
      <c r="K124" s="5">
        <v>491041729194</v>
      </c>
      <c r="L124" s="5">
        <v>707229818529</v>
      </c>
      <c r="M124" s="5">
        <v>277574559488</v>
      </c>
      <c r="N124" s="5">
        <v>129665050015</v>
      </c>
      <c r="O124" s="5">
        <v>84192195657</v>
      </c>
      <c r="P124" s="5">
        <v>54855631224</v>
      </c>
      <c r="Q124" s="5">
        <v>55410040881</v>
      </c>
    </row>
    <row r="125" spans="2:17" x14ac:dyDescent="0.35">
      <c r="C125" t="s">
        <v>141</v>
      </c>
      <c r="D125" s="5">
        <v>1333334556</v>
      </c>
      <c r="E125" s="5">
        <v>1333334556</v>
      </c>
      <c r="F125" s="5">
        <v>1333334556</v>
      </c>
      <c r="G125" s="5">
        <v>1333334556</v>
      </c>
      <c r="I125" s="5">
        <v>1333334556</v>
      </c>
      <c r="J125" s="5">
        <v>1333334556</v>
      </c>
      <c r="K125" s="5">
        <v>1333334556</v>
      </c>
      <c r="L125" s="5">
        <v>1333333837</v>
      </c>
      <c r="M125" s="5">
        <v>1333333300</v>
      </c>
      <c r="N125" s="5">
        <v>1000000000</v>
      </c>
      <c r="O125" s="5">
        <v>122500</v>
      </c>
      <c r="P125" s="5">
        <v>122500</v>
      </c>
      <c r="Q125" s="5">
        <v>122500</v>
      </c>
    </row>
    <row r="127" spans="2:17" x14ac:dyDescent="0.35">
      <c r="B127" t="s">
        <v>142</v>
      </c>
      <c r="C127" t="s">
        <v>143</v>
      </c>
      <c r="D127" s="5">
        <v>41532939872</v>
      </c>
      <c r="E127" s="5">
        <v>-115165193436</v>
      </c>
      <c r="F127" s="5">
        <v>-20604378882</v>
      </c>
      <c r="G127" s="5">
        <v>-2927488860</v>
      </c>
      <c r="I127" s="5">
        <v>-147472178154</v>
      </c>
      <c r="J127" s="5">
        <v>113472348370</v>
      </c>
      <c r="K127" s="5">
        <v>-128496217522</v>
      </c>
      <c r="L127" s="5">
        <v>108226349614</v>
      </c>
      <c r="M127" s="5">
        <v>-46753554071</v>
      </c>
      <c r="N127" s="5">
        <v>11089716248</v>
      </c>
      <c r="O127" s="5">
        <v>22993728818</v>
      </c>
      <c r="P127" s="5">
        <v>17314795342</v>
      </c>
      <c r="Q127" s="5">
        <v>-12131943702</v>
      </c>
    </row>
    <row r="128" spans="2:17" x14ac:dyDescent="0.35">
      <c r="C128" t="s">
        <v>292</v>
      </c>
      <c r="D128" s="5">
        <v>261921181779</v>
      </c>
      <c r="E128" s="5">
        <v>341113180191</v>
      </c>
      <c r="F128" s="5">
        <v>95169488266</v>
      </c>
      <c r="G128" s="5">
        <v>47360245290</v>
      </c>
      <c r="I128" s="5">
        <v>551115672080</v>
      </c>
      <c r="J128" s="5">
        <v>370519610759</v>
      </c>
      <c r="K128" s="5">
        <v>305587607179</v>
      </c>
      <c r="L128" s="5">
        <v>757857636274</v>
      </c>
      <c r="M128" s="5">
        <v>599084883427</v>
      </c>
      <c r="N128" s="5">
        <v>183200549541</v>
      </c>
      <c r="O128" s="5">
        <v>169757195408</v>
      </c>
      <c r="P128" s="5">
        <v>67551948092</v>
      </c>
      <c r="Q128" s="5">
        <v>58145351195</v>
      </c>
    </row>
    <row r="129" spans="3:17" x14ac:dyDescent="0.35">
      <c r="C129" t="s">
        <v>294</v>
      </c>
      <c r="D129" s="5">
        <v>-196805010530</v>
      </c>
      <c r="E129" s="5">
        <v>-344966720205</v>
      </c>
      <c r="F129" s="5">
        <v>-106486162209</v>
      </c>
      <c r="G129" s="5">
        <v>-36509409833</v>
      </c>
      <c r="I129" s="5">
        <v>-547327717973</v>
      </c>
      <c r="J129" s="5">
        <v>-218464314059</v>
      </c>
      <c r="K129" s="5">
        <v>-407226083726</v>
      </c>
      <c r="L129" s="5">
        <v>-567529991897</v>
      </c>
      <c r="M129" s="5">
        <v>-523064177289</v>
      </c>
      <c r="N129" s="5">
        <v>-148366831022</v>
      </c>
      <c r="O129" s="5">
        <v>-132294899462</v>
      </c>
      <c r="P129" s="5">
        <v>-46405225962</v>
      </c>
      <c r="Q129" s="5">
        <v>-55596111908</v>
      </c>
    </row>
    <row r="130" spans="3:17" x14ac:dyDescent="0.35">
      <c r="C130" t="s">
        <v>1582</v>
      </c>
      <c r="E130" s="5">
        <v>-36717995293</v>
      </c>
      <c r="F130" s="5">
        <v>10330573756</v>
      </c>
      <c r="G130" s="5">
        <v>-10330573756</v>
      </c>
      <c r="I130" s="5">
        <v>-36717995293</v>
      </c>
      <c r="J130" s="5">
        <v>-20314520489</v>
      </c>
      <c r="K130" s="5">
        <v>-12815981106</v>
      </c>
      <c r="L130" s="5">
        <v>-42452876934</v>
      </c>
      <c r="M130" s="5">
        <v>-74931978043</v>
      </c>
      <c r="N130" s="5">
        <v>-11565051194</v>
      </c>
      <c r="O130" s="5">
        <v>-8439549153</v>
      </c>
      <c r="P130" s="5">
        <v>-4903970875</v>
      </c>
      <c r="Q130" s="5">
        <v>-7446668304</v>
      </c>
    </row>
    <row r="131" spans="3:17" x14ac:dyDescent="0.35">
      <c r="C131" t="s">
        <v>293</v>
      </c>
      <c r="D131" s="5">
        <v>-3805410619</v>
      </c>
      <c r="E131" s="5">
        <v>8090024043</v>
      </c>
      <c r="F131" s="5">
        <v>-15305861846</v>
      </c>
      <c r="G131" s="5">
        <v>-2917018119</v>
      </c>
      <c r="I131" s="5">
        <v>-13428395382</v>
      </c>
      <c r="J131" s="5">
        <v>-11335108818</v>
      </c>
      <c r="K131" s="5">
        <v>-7814358892</v>
      </c>
      <c r="L131" s="5">
        <v>-7946732789</v>
      </c>
      <c r="M131" s="5">
        <v>-15692302870</v>
      </c>
      <c r="N131" s="5">
        <v>-9060433024</v>
      </c>
      <c r="O131" s="5">
        <v>-8283904848</v>
      </c>
      <c r="P131" s="5">
        <v>-6086755535</v>
      </c>
      <c r="Q131" s="5">
        <v>-5594132141</v>
      </c>
    </row>
    <row r="132" spans="3:17" x14ac:dyDescent="0.35">
      <c r="C132" t="s">
        <v>651</v>
      </c>
    </row>
    <row r="133" spans="3:17" x14ac:dyDescent="0.35">
      <c r="C133" t="s">
        <v>467</v>
      </c>
      <c r="D133" s="5">
        <v>-12860292732</v>
      </c>
      <c r="E133" s="5">
        <v>-91752361470</v>
      </c>
      <c r="F133" s="5">
        <v>4756262449</v>
      </c>
      <c r="G133" s="5">
        <v>-7091920431</v>
      </c>
      <c r="I133" s="5">
        <v>-101113741586</v>
      </c>
      <c r="J133" s="5">
        <v>-6933319023</v>
      </c>
      <c r="K133" s="5">
        <v>-6227400977</v>
      </c>
      <c r="L133" s="5">
        <v>-31701685040</v>
      </c>
      <c r="M133" s="5">
        <v>-34310354854</v>
      </c>
      <c r="N133" s="5">
        <v>-4520065045</v>
      </c>
      <c r="O133" s="5">
        <v>-2941567499</v>
      </c>
      <c r="P133" s="5">
        <v>-228035642</v>
      </c>
      <c r="Q133" s="5">
        <v>-348972029</v>
      </c>
    </row>
    <row r="134" spans="3:17" x14ac:dyDescent="0.35">
      <c r="C134" t="s">
        <v>1474</v>
      </c>
      <c r="D134" s="5">
        <v>-6917528026</v>
      </c>
      <c r="E134" s="5">
        <v>9068679298</v>
      </c>
      <c r="F134" s="5">
        <v>-9068679298</v>
      </c>
      <c r="G134" s="5">
        <v>6561187989</v>
      </c>
      <c r="M134" s="5">
        <v>2160375558</v>
      </c>
      <c r="N134" s="5">
        <v>1401546992</v>
      </c>
      <c r="O134" s="5">
        <v>5196454372</v>
      </c>
      <c r="P134" s="5">
        <v>7386835264</v>
      </c>
      <c r="Q134" s="5">
        <v>-1291410515</v>
      </c>
    </row>
    <row r="135" spans="3:17" x14ac:dyDescent="0.35">
      <c r="C135" t="s">
        <v>150</v>
      </c>
      <c r="D135" s="5">
        <v>-30936488634</v>
      </c>
      <c r="E135" s="5">
        <v>151971509016</v>
      </c>
      <c r="F135" s="5">
        <v>40510230604</v>
      </c>
      <c r="G135" s="5">
        <v>7601360527</v>
      </c>
      <c r="I135" s="5">
        <v>209919495389</v>
      </c>
      <c r="J135" s="5">
        <v>-91627433299</v>
      </c>
      <c r="K135" s="5">
        <v>-56058792670</v>
      </c>
      <c r="L135" s="5">
        <v>98619077764</v>
      </c>
      <c r="M135" s="5">
        <v>80554378873</v>
      </c>
      <c r="N135" s="5">
        <v>21861661975</v>
      </c>
      <c r="O135" s="5">
        <v>-22130788516</v>
      </c>
      <c r="P135" s="5">
        <v>-10174641280</v>
      </c>
      <c r="Q135" s="5">
        <v>11889155516</v>
      </c>
    </row>
    <row r="136" spans="3:17" x14ac:dyDescent="0.35">
      <c r="C136" t="s">
        <v>151</v>
      </c>
      <c r="D136" s="5">
        <v>-5325843111</v>
      </c>
      <c r="E136" s="5">
        <v>-42248727545</v>
      </c>
      <c r="F136" s="5">
        <v>-12069835032</v>
      </c>
      <c r="G136" s="5">
        <v>-4419408653</v>
      </c>
      <c r="I136" s="5">
        <v>-64182600409</v>
      </c>
      <c r="J136" s="5">
        <v>-28276763926</v>
      </c>
      <c r="K136" s="5">
        <v>-9117173827</v>
      </c>
      <c r="L136" s="5">
        <v>-1541831071</v>
      </c>
      <c r="M136" s="5">
        <v>-39948190510</v>
      </c>
      <c r="N136" s="5">
        <v>-26049137742</v>
      </c>
      <c r="O136" s="5">
        <v>-755778980</v>
      </c>
      <c r="P136" s="5">
        <v>-7683742067</v>
      </c>
      <c r="Q136" s="5">
        <v>-52199000</v>
      </c>
    </row>
    <row r="137" spans="3:17" x14ac:dyDescent="0.35">
      <c r="C137" t="s">
        <v>1475</v>
      </c>
      <c r="M137" s="5">
        <v>-40743136202</v>
      </c>
      <c r="N137" s="5">
        <v>-22562230449</v>
      </c>
      <c r="O137" s="5">
        <v>-728469409</v>
      </c>
      <c r="P137" s="5">
        <v>-7301116002</v>
      </c>
      <c r="Q137" s="5">
        <v>-54199000</v>
      </c>
    </row>
    <row r="138" spans="3:17" x14ac:dyDescent="0.35">
      <c r="C138" t="s">
        <v>1583</v>
      </c>
      <c r="D138" s="5">
        <v>-5000000000</v>
      </c>
      <c r="G138" s="5">
        <v>-462640729</v>
      </c>
      <c r="J138" s="5">
        <v>-2288991454</v>
      </c>
      <c r="K138" s="5">
        <v>-1445471651</v>
      </c>
      <c r="L138" s="5">
        <v>-1159090908</v>
      </c>
    </row>
    <row r="139" spans="3:17" x14ac:dyDescent="0.35">
      <c r="C139" t="s">
        <v>1584</v>
      </c>
      <c r="E139" s="5">
        <v>-39885244243</v>
      </c>
      <c r="F139" s="5">
        <v>-40832307</v>
      </c>
      <c r="I139" s="5">
        <v>-41939104300</v>
      </c>
    </row>
    <row r="140" spans="3:17" x14ac:dyDescent="0.35">
      <c r="C140" t="s">
        <v>155</v>
      </c>
      <c r="D140" s="5">
        <v>-163055724</v>
      </c>
      <c r="E140" s="5">
        <v>-2363483302</v>
      </c>
      <c r="F140" s="5">
        <v>-12030002725</v>
      </c>
      <c r="G140" s="5">
        <v>-3957592924</v>
      </c>
      <c r="I140" s="5">
        <v>-22245321109</v>
      </c>
      <c r="J140" s="5">
        <v>-25753595940</v>
      </c>
      <c r="K140" s="5">
        <v>-8151593617</v>
      </c>
      <c r="L140" s="5">
        <v>-384240163</v>
      </c>
    </row>
    <row r="141" spans="3:17" x14ac:dyDescent="0.35">
      <c r="C141" t="s">
        <v>365</v>
      </c>
      <c r="D141" s="5">
        <v>112612613</v>
      </c>
      <c r="F141" s="5">
        <v>1000000</v>
      </c>
      <c r="G141" s="5">
        <v>825000</v>
      </c>
      <c r="I141" s="5">
        <v>1825000</v>
      </c>
      <c r="J141" s="5">
        <v>83500135</v>
      </c>
      <c r="K141" s="5">
        <v>655000000</v>
      </c>
      <c r="L141" s="5">
        <v>1500000</v>
      </c>
      <c r="M141" s="5">
        <v>200000</v>
      </c>
      <c r="N141" s="5">
        <v>324500000</v>
      </c>
      <c r="O141" s="5">
        <v>41000000</v>
      </c>
      <c r="Q141" s="5">
        <v>2000000</v>
      </c>
    </row>
    <row r="142" spans="3:17" x14ac:dyDescent="0.35">
      <c r="C142" t="s">
        <v>573</v>
      </c>
      <c r="D142" s="5">
        <v>-275400000</v>
      </c>
      <c r="J142" s="5">
        <v>-317676667</v>
      </c>
      <c r="K142" s="5">
        <v>-175108559</v>
      </c>
    </row>
    <row r="143" spans="3:17" x14ac:dyDescent="0.35">
      <c r="C143" t="s">
        <v>337</v>
      </c>
      <c r="M143" s="5">
        <v>794745692</v>
      </c>
      <c r="N143" s="5">
        <v>-3811407293</v>
      </c>
      <c r="O143" s="5">
        <v>-68309571</v>
      </c>
      <c r="P143" s="5">
        <v>-382626065</v>
      </c>
    </row>
    <row r="144" spans="3:17" x14ac:dyDescent="0.35">
      <c r="C144" t="s">
        <v>164</v>
      </c>
      <c r="D144" s="5">
        <v>-30936488634</v>
      </c>
      <c r="E144" s="5">
        <v>151971509016</v>
      </c>
      <c r="F144" s="5">
        <v>40510230604</v>
      </c>
      <c r="G144" s="5">
        <v>7601360527</v>
      </c>
      <c r="I144" s="5">
        <v>209919495389</v>
      </c>
      <c r="J144" s="5">
        <v>-91627433299</v>
      </c>
      <c r="K144" s="5">
        <v>-56058792670</v>
      </c>
      <c r="L144" s="5">
        <v>98619077764</v>
      </c>
      <c r="M144" s="5">
        <v>80554378873</v>
      </c>
      <c r="N144" s="5">
        <v>21861661975</v>
      </c>
      <c r="O144" s="5">
        <v>-22130788516</v>
      </c>
      <c r="P144" s="5">
        <v>-10174641280</v>
      </c>
      <c r="Q144" s="5">
        <v>11889155516</v>
      </c>
    </row>
    <row r="145" spans="3:17" x14ac:dyDescent="0.35">
      <c r="C145" t="s">
        <v>536</v>
      </c>
      <c r="N145" s="5">
        <v>-545830830</v>
      </c>
      <c r="O145" s="5">
        <v>-8075334010</v>
      </c>
      <c r="P145" s="5">
        <v>8621164840</v>
      </c>
      <c r="Q145" s="5">
        <v>5646985139</v>
      </c>
    </row>
    <row r="146" spans="3:17" x14ac:dyDescent="0.35">
      <c r="C146" t="s">
        <v>556</v>
      </c>
      <c r="D146" s="5">
        <v>233680691976</v>
      </c>
      <c r="E146" s="5">
        <v>259808449328</v>
      </c>
      <c r="F146" s="5">
        <v>106651234334</v>
      </c>
      <c r="G146" s="5">
        <v>30173947707</v>
      </c>
      <c r="I146" s="5">
        <v>445254585140</v>
      </c>
      <c r="J146" s="5">
        <v>320101441669</v>
      </c>
      <c r="K146" s="5">
        <v>632960121981</v>
      </c>
      <c r="L146" s="5">
        <v>310676907667</v>
      </c>
      <c r="M146" s="5">
        <v>157845217127</v>
      </c>
      <c r="N146" s="5">
        <v>68533858918</v>
      </c>
      <c r="O146" s="5">
        <v>95164609659</v>
      </c>
      <c r="P146" s="5">
        <v>241177673465</v>
      </c>
      <c r="Q146" s="5">
        <v>267729951716</v>
      </c>
    </row>
    <row r="147" spans="3:17" x14ac:dyDescent="0.35">
      <c r="C147" t="s">
        <v>1293</v>
      </c>
      <c r="D147" s="5">
        <v>-11442000</v>
      </c>
      <c r="E147" s="5">
        <v>-11442000</v>
      </c>
      <c r="F147" s="5">
        <v>-11442000</v>
      </c>
      <c r="G147" s="5">
        <v>-11442000</v>
      </c>
      <c r="I147" s="5">
        <v>-45768000</v>
      </c>
      <c r="J147" s="5">
        <v>133490000</v>
      </c>
    </row>
    <row r="148" spans="3:17" x14ac:dyDescent="0.35">
      <c r="C148" t="s">
        <v>1585</v>
      </c>
      <c r="K148" s="5">
        <v>521275</v>
      </c>
      <c r="L148" s="5">
        <v>389325</v>
      </c>
    </row>
    <row r="149" spans="3:17" x14ac:dyDescent="0.35">
      <c r="C149" t="s">
        <v>323</v>
      </c>
      <c r="L149" s="5">
        <v>-14203580920</v>
      </c>
      <c r="M149" s="5">
        <v>-2436988686</v>
      </c>
      <c r="N149" s="5">
        <v>-2193690923</v>
      </c>
      <c r="O149" s="5">
        <v>-1165739471</v>
      </c>
    </row>
    <row r="150" spans="3:17" x14ac:dyDescent="0.35">
      <c r="C150" t="s">
        <v>321</v>
      </c>
      <c r="O150" s="5">
        <v>20000000000</v>
      </c>
    </row>
    <row r="151" spans="3:17" x14ac:dyDescent="0.35">
      <c r="C151" t="s">
        <v>604</v>
      </c>
      <c r="D151" s="5">
        <v>-5656055638</v>
      </c>
      <c r="E151" s="5">
        <v>-3561192482</v>
      </c>
      <c r="F151" s="5">
        <v>-1215330498</v>
      </c>
      <c r="G151" s="5">
        <v>-1132128394</v>
      </c>
      <c r="I151" s="5">
        <v>-6566527626</v>
      </c>
      <c r="J151" s="5">
        <v>-9241190745</v>
      </c>
      <c r="K151" s="5">
        <v>-13559742590</v>
      </c>
      <c r="L151" s="5">
        <v>-6103196892</v>
      </c>
      <c r="M151" s="5">
        <v>-4093375339</v>
      </c>
      <c r="N151" s="5">
        <v>-2217118714</v>
      </c>
      <c r="O151" s="5">
        <v>-4335830505</v>
      </c>
      <c r="P151" s="5">
        <v>-4950591343</v>
      </c>
      <c r="Q151" s="5">
        <v>-4792999611</v>
      </c>
    </row>
    <row r="152" spans="3:17" x14ac:dyDescent="0.35">
      <c r="C152" t="s">
        <v>563</v>
      </c>
      <c r="D152" s="5">
        <v>-468011596</v>
      </c>
      <c r="E152" s="5">
        <v>19027078</v>
      </c>
      <c r="F152" s="5">
        <v>-96183289</v>
      </c>
      <c r="G152" s="5">
        <v>-367817113</v>
      </c>
      <c r="I152" s="5">
        <v>-468011596</v>
      </c>
      <c r="J152" s="5">
        <v>-87977983</v>
      </c>
      <c r="K152" s="5">
        <v>-207571998</v>
      </c>
      <c r="L152" s="5">
        <v>-286141808</v>
      </c>
      <c r="M152" s="5">
        <v>-303015418</v>
      </c>
      <c r="N152" s="5">
        <v>-145199468</v>
      </c>
      <c r="O152" s="5">
        <v>-174820141</v>
      </c>
      <c r="P152" s="5">
        <v>-339539380</v>
      </c>
      <c r="Q152" s="5">
        <v>-544320719</v>
      </c>
    </row>
    <row r="153" spans="3:17" x14ac:dyDescent="0.35">
      <c r="C153" t="s">
        <v>936</v>
      </c>
      <c r="E153" s="5">
        <v>-1706836328</v>
      </c>
      <c r="F153" s="5">
        <v>-568947529</v>
      </c>
      <c r="I153" s="5">
        <v>-2275783857</v>
      </c>
      <c r="J153" s="5">
        <v>-6183337857</v>
      </c>
      <c r="K153" s="5">
        <v>-10550010820</v>
      </c>
      <c r="L153" s="5">
        <v>-10464627611</v>
      </c>
    </row>
    <row r="154" spans="3:17" x14ac:dyDescent="0.35">
      <c r="C154" t="s">
        <v>533</v>
      </c>
      <c r="K154" s="5">
        <v>17975</v>
      </c>
      <c r="L154" s="5">
        <v>13425</v>
      </c>
      <c r="M154" s="5">
        <v>8333332500</v>
      </c>
      <c r="N154" s="5">
        <v>12750000000</v>
      </c>
    </row>
    <row r="155" spans="3:17" x14ac:dyDescent="0.35">
      <c r="C155" t="s">
        <v>409</v>
      </c>
    </row>
    <row r="156" spans="3:17" x14ac:dyDescent="0.35">
      <c r="C156" t="s">
        <v>825</v>
      </c>
      <c r="M156" s="5">
        <v>70953693916</v>
      </c>
    </row>
    <row r="157" spans="3:17" x14ac:dyDescent="0.35">
      <c r="C157" t="s">
        <v>1586</v>
      </c>
      <c r="D157" s="5">
        <v>734288</v>
      </c>
      <c r="E157" s="5">
        <v>842258</v>
      </c>
      <c r="F157" s="5">
        <v>2862975</v>
      </c>
      <c r="G157" s="5">
        <v>-1320220</v>
      </c>
      <c r="I157" s="5">
        <v>5492711</v>
      </c>
      <c r="J157" s="5">
        <v>74975195</v>
      </c>
      <c r="K157" s="5">
        <v>-31286000</v>
      </c>
      <c r="L157" s="5">
        <v>9507394</v>
      </c>
    </row>
    <row r="158" spans="3:17" x14ac:dyDescent="0.35">
      <c r="C158" t="s">
        <v>174</v>
      </c>
      <c r="D158" s="5">
        <v>5269873839</v>
      </c>
      <c r="E158" s="5">
        <v>-5443254223</v>
      </c>
      <c r="F158" s="5">
        <v>7833153715</v>
      </c>
      <c r="G158" s="5">
        <v>255783234</v>
      </c>
      <c r="I158" s="5">
        <v>-1740775885</v>
      </c>
      <c r="J158" s="5">
        <v>-6506824050</v>
      </c>
      <c r="K158" s="5">
        <v>-193640898019</v>
      </c>
      <c r="L158" s="5">
        <v>205294088913</v>
      </c>
      <c r="M158" s="5">
        <v>-6147365708</v>
      </c>
      <c r="N158" s="5">
        <v>6902240481</v>
      </c>
      <c r="O158" s="5">
        <v>107161322</v>
      </c>
      <c r="P158" s="5">
        <v>-543588005</v>
      </c>
      <c r="Q158" s="5">
        <v>-294987186</v>
      </c>
    </row>
    <row r="159" spans="3:17" x14ac:dyDescent="0.35">
      <c r="C159" t="s">
        <v>175</v>
      </c>
      <c r="D159" s="5">
        <v>4537030631</v>
      </c>
      <c r="I159" s="5">
        <v>6272313805</v>
      </c>
      <c r="J159" s="5">
        <v>12704162660</v>
      </c>
      <c r="K159" s="5">
        <v>206376346678</v>
      </c>
      <c r="L159" s="5">
        <v>1072750371</v>
      </c>
      <c r="M159" s="5">
        <v>7220116079</v>
      </c>
      <c r="N159" s="5">
        <v>317875598</v>
      </c>
      <c r="O159" s="5">
        <v>210714276</v>
      </c>
      <c r="P159" s="5">
        <v>754302281</v>
      </c>
      <c r="Q159" s="5">
        <v>1049289467</v>
      </c>
    </row>
    <row r="160" spans="3:17" x14ac:dyDescent="0.35">
      <c r="C160" t="s">
        <v>176</v>
      </c>
      <c r="D160" s="5">
        <v>9807638758</v>
      </c>
      <c r="E160" s="5">
        <v>-5442411965</v>
      </c>
      <c r="F160" s="5">
        <v>7836016690</v>
      </c>
      <c r="G160" s="5">
        <v>254463014</v>
      </c>
      <c r="I160" s="5">
        <v>4537030631</v>
      </c>
      <c r="J160" s="5">
        <v>6272313805</v>
      </c>
      <c r="K160" s="5">
        <v>12704162659</v>
      </c>
      <c r="L160" s="5">
        <v>206376346678</v>
      </c>
      <c r="M160" s="5">
        <v>1072750371</v>
      </c>
      <c r="N160" s="5">
        <v>7220116079</v>
      </c>
      <c r="O160" s="5">
        <v>317875598</v>
      </c>
      <c r="P160" s="5">
        <v>210714276</v>
      </c>
      <c r="Q160" s="5">
        <v>754302281</v>
      </c>
    </row>
    <row r="162" spans="2:17" x14ac:dyDescent="0.35">
      <c r="B162" t="s">
        <v>177</v>
      </c>
      <c r="C162" t="s">
        <v>11</v>
      </c>
      <c r="D162" s="5">
        <v>1330000000</v>
      </c>
      <c r="E162" s="5">
        <v>1330000000</v>
      </c>
      <c r="F162" s="5">
        <v>1330000000</v>
      </c>
      <c r="G162" s="5">
        <v>1330000000</v>
      </c>
      <c r="I162" s="5">
        <v>1330000000</v>
      </c>
      <c r="J162" s="5">
        <v>1330000000</v>
      </c>
      <c r="K162" s="5">
        <v>1330000000</v>
      </c>
      <c r="L162" s="5">
        <v>1330000000</v>
      </c>
      <c r="M162" s="5">
        <v>1330000000</v>
      </c>
      <c r="N162" s="5">
        <v>1000000000</v>
      </c>
      <c r="O162" s="5">
        <v>0</v>
      </c>
      <c r="P162" s="5">
        <v>0</v>
      </c>
      <c r="Q162" s="5">
        <v>0</v>
      </c>
    </row>
    <row r="163" spans="2:17" x14ac:dyDescent="0.35">
      <c r="C163" t="s">
        <v>178</v>
      </c>
      <c r="D163" s="6">
        <v>-4.95</v>
      </c>
      <c r="E163" s="6">
        <v>32.15</v>
      </c>
      <c r="F163" s="6">
        <v>0.22</v>
      </c>
      <c r="G163" s="6">
        <v>1.66</v>
      </c>
    </row>
    <row r="164" spans="2:17" x14ac:dyDescent="0.35">
      <c r="C164" t="s">
        <v>179</v>
      </c>
      <c r="D164" s="6">
        <v>-29.09</v>
      </c>
      <c r="E164" s="6">
        <v>5.0999999999999996</v>
      </c>
      <c r="F164" s="6">
        <v>709.09</v>
      </c>
      <c r="G164" s="6">
        <v>84.34</v>
      </c>
    </row>
    <row r="165" spans="2:17" x14ac:dyDescent="0.35">
      <c r="C165" t="s">
        <v>62</v>
      </c>
      <c r="D165" s="6">
        <v>3.47</v>
      </c>
      <c r="E165" s="6">
        <v>0.23</v>
      </c>
      <c r="F165" s="6">
        <v>1.76</v>
      </c>
      <c r="G165" s="6">
        <v>2.61</v>
      </c>
    </row>
    <row r="166" spans="2:17" x14ac:dyDescent="0.35">
      <c r="C166" t="s">
        <v>180</v>
      </c>
      <c r="D166" s="5">
        <v>-830000000</v>
      </c>
      <c r="E166" s="5">
        <v>63990000000</v>
      </c>
      <c r="F166" s="5">
        <v>2860000000</v>
      </c>
      <c r="G166" s="5">
        <v>4380000000</v>
      </c>
    </row>
    <row r="167" spans="2:17" x14ac:dyDescent="0.35">
      <c r="C167" t="s">
        <v>181</v>
      </c>
      <c r="D167" s="6">
        <v>-6.6E-3</v>
      </c>
      <c r="E167" s="6">
        <v>3.6600000000000001E-2</v>
      </c>
      <c r="F167" s="6">
        <v>5.9999999999999995E-4</v>
      </c>
      <c r="G167" s="6">
        <v>4.8999999999999998E-3</v>
      </c>
    </row>
    <row r="168" spans="2:17" x14ac:dyDescent="0.35">
      <c r="C168" t="s">
        <v>182</v>
      </c>
      <c r="D168" s="6">
        <v>-1.9799999999999998E-2</v>
      </c>
      <c r="E168" s="6">
        <v>0.12560000000000002</v>
      </c>
      <c r="F168" s="6">
        <v>1E-3</v>
      </c>
      <c r="G168" s="6">
        <v>7.4000000000000003E-3</v>
      </c>
    </row>
    <row r="169" spans="2:17" x14ac:dyDescent="0.35">
      <c r="C169" t="s">
        <v>183</v>
      </c>
      <c r="D169" s="6">
        <v>-5.6000000000000008E-3</v>
      </c>
      <c r="E169" s="6">
        <v>0.19109999999999999</v>
      </c>
      <c r="F169" s="6">
        <v>7.4999999999999997E-3</v>
      </c>
      <c r="G169" s="6">
        <v>1.29E-2</v>
      </c>
    </row>
    <row r="170" spans="2:17" x14ac:dyDescent="0.35">
      <c r="C170" t="s">
        <v>184</v>
      </c>
      <c r="D170" s="6">
        <v>-0.35</v>
      </c>
      <c r="E170" s="6">
        <v>17.670000000000002</v>
      </c>
      <c r="F170" s="6">
        <v>1.9</v>
      </c>
      <c r="G170" s="6">
        <v>3.49</v>
      </c>
    </row>
    <row r="171" spans="2:17" x14ac:dyDescent="0.35">
      <c r="C171" t="s">
        <v>185</v>
      </c>
      <c r="D171" s="5">
        <v>334000000000</v>
      </c>
      <c r="E171" s="5">
        <v>341000000000</v>
      </c>
      <c r="F171" s="5">
        <v>299000000000</v>
      </c>
      <c r="G171" s="5">
        <v>298000000000</v>
      </c>
    </row>
    <row r="172" spans="2:17" x14ac:dyDescent="0.35">
      <c r="C172" t="s">
        <v>186</v>
      </c>
      <c r="D172" s="6">
        <v>0.57999999999999996</v>
      </c>
      <c r="E172" s="6">
        <v>0.64</v>
      </c>
      <c r="F172" s="6">
        <v>0.7</v>
      </c>
      <c r="G172" s="6">
        <v>0.63</v>
      </c>
    </row>
    <row r="173" spans="2:17" x14ac:dyDescent="0.35">
      <c r="C173" t="s">
        <v>187</v>
      </c>
      <c r="D173" s="6">
        <v>250.16</v>
      </c>
      <c r="E173" s="6">
        <v>256.10000000000002</v>
      </c>
      <c r="F173" s="6">
        <v>224.08</v>
      </c>
      <c r="G173" s="6">
        <v>223.78</v>
      </c>
    </row>
    <row r="174" spans="2:17" x14ac:dyDescent="0.35">
      <c r="C174" t="s">
        <v>188</v>
      </c>
      <c r="D174" s="6">
        <v>0.57999999999999996</v>
      </c>
      <c r="E174" s="6">
        <v>0.64</v>
      </c>
      <c r="F174" s="6">
        <v>0.7</v>
      </c>
      <c r="G174" s="6">
        <v>0.63</v>
      </c>
    </row>
    <row r="175" spans="2:17" x14ac:dyDescent="0.35">
      <c r="C175" t="s">
        <v>189</v>
      </c>
      <c r="D175" s="6">
        <v>250.16</v>
      </c>
      <c r="E175" s="6">
        <v>256.10000000000002</v>
      </c>
      <c r="F175" s="6">
        <v>224.08</v>
      </c>
      <c r="G175" s="6">
        <v>223.78</v>
      </c>
    </row>
    <row r="176" spans="2:17" x14ac:dyDescent="0.35">
      <c r="C176" t="s">
        <v>190</v>
      </c>
      <c r="D176" s="5">
        <v>242000000000</v>
      </c>
      <c r="E176" s="5">
        <v>266000000000</v>
      </c>
      <c r="F176" s="5">
        <v>109000000000</v>
      </c>
      <c r="G176" s="5">
        <v>67000000000</v>
      </c>
    </row>
    <row r="177" spans="3:17" x14ac:dyDescent="0.35">
      <c r="C177" t="s">
        <v>191</v>
      </c>
      <c r="D177" s="5">
        <v>1000000000</v>
      </c>
      <c r="E177" s="5">
        <v>1000000000</v>
      </c>
      <c r="F177" s="5">
        <v>1000000000</v>
      </c>
      <c r="G177" s="5">
        <v>0</v>
      </c>
    </row>
    <row r="178" spans="3:17" x14ac:dyDescent="0.35">
      <c r="C178" t="s">
        <v>192</v>
      </c>
      <c r="D178" s="5">
        <v>334000000000</v>
      </c>
      <c r="E178" s="5">
        <v>341000000000</v>
      </c>
      <c r="F178" s="5">
        <v>299000000000</v>
      </c>
      <c r="G178" s="5">
        <v>298000000000</v>
      </c>
    </row>
    <row r="179" spans="3:17" x14ac:dyDescent="0.35">
      <c r="C179" t="s">
        <v>23</v>
      </c>
      <c r="D179" s="5">
        <v>242000000000</v>
      </c>
      <c r="E179" s="5">
        <v>267000000000</v>
      </c>
      <c r="F179" s="5">
        <v>110000000000</v>
      </c>
      <c r="G179" s="5">
        <v>67000000000</v>
      </c>
    </row>
    <row r="180" spans="3:17" x14ac:dyDescent="0.35">
      <c r="C180" t="s">
        <v>20</v>
      </c>
      <c r="D180" s="5">
        <v>233000000000</v>
      </c>
      <c r="E180" s="5">
        <v>263000000000</v>
      </c>
      <c r="F180" s="5">
        <v>100000000000</v>
      </c>
      <c r="G180" s="5">
        <v>65000000000</v>
      </c>
    </row>
    <row r="181" spans="3:17" x14ac:dyDescent="0.35">
      <c r="C181" t="s">
        <v>193</v>
      </c>
      <c r="D181" s="5">
        <v>170000000000</v>
      </c>
      <c r="E181" s="5">
        <v>180000000000</v>
      </c>
      <c r="F181" s="5">
        <v>189000000000</v>
      </c>
      <c r="G181" s="5">
        <v>193000000000</v>
      </c>
    </row>
    <row r="182" spans="3:17" x14ac:dyDescent="0.35">
      <c r="C182" t="s">
        <v>194</v>
      </c>
      <c r="D182" s="5">
        <v>42000000000</v>
      </c>
      <c r="E182" s="5">
        <v>-115000000000</v>
      </c>
      <c r="F182" s="5">
        <v>-21000000000</v>
      </c>
      <c r="G182" s="5">
        <v>-3000000000</v>
      </c>
    </row>
    <row r="183" spans="3:17" x14ac:dyDescent="0.35">
      <c r="C183" t="s">
        <v>195</v>
      </c>
      <c r="D183" s="5">
        <v>0</v>
      </c>
      <c r="E183" s="5">
        <v>-2000000000</v>
      </c>
      <c r="F183" s="5">
        <v>-12000000000</v>
      </c>
      <c r="G183" s="5">
        <v>-4000000000</v>
      </c>
    </row>
    <row r="184" spans="3:17" x14ac:dyDescent="0.35">
      <c r="C184" t="s">
        <v>12</v>
      </c>
      <c r="D184" s="5">
        <v>41000000000</v>
      </c>
      <c r="E184" s="5">
        <v>-118000000000</v>
      </c>
      <c r="F184" s="5">
        <v>-33000000000</v>
      </c>
      <c r="G184" s="5">
        <v>-7000000000</v>
      </c>
    </row>
    <row r="185" spans="3:17" x14ac:dyDescent="0.35">
      <c r="C185" t="s">
        <v>15</v>
      </c>
      <c r="D185" s="6">
        <v>31.03</v>
      </c>
      <c r="E185" s="6">
        <v>-88.15</v>
      </c>
      <c r="F185" s="6">
        <v>-24.48</v>
      </c>
      <c r="G185" s="6">
        <v>-5.16</v>
      </c>
    </row>
    <row r="186" spans="3:17" x14ac:dyDescent="0.35">
      <c r="C186" t="s">
        <v>47</v>
      </c>
      <c r="I186" s="6">
        <v>32.67</v>
      </c>
      <c r="J186" s="6">
        <v>11.38</v>
      </c>
      <c r="K186" s="6">
        <v>24.71</v>
      </c>
      <c r="L186" s="6">
        <v>58.97</v>
      </c>
      <c r="M186" s="6">
        <v>52.31</v>
      </c>
      <c r="N186" s="6">
        <v>36.380000000000003</v>
      </c>
      <c r="O186" s="6">
        <v>67250.78</v>
      </c>
      <c r="P186" s="6">
        <v>-38892.160000000003</v>
      </c>
      <c r="Q186" s="6">
        <v>-53004.79</v>
      </c>
    </row>
    <row r="187" spans="3:17" x14ac:dyDescent="0.35">
      <c r="C187" t="s">
        <v>61</v>
      </c>
      <c r="I187" s="6">
        <v>5.0199999999999996</v>
      </c>
      <c r="J187" s="6">
        <v>11.69</v>
      </c>
      <c r="K187" s="6">
        <v>6.72</v>
      </c>
      <c r="L187" s="6">
        <v>5.43</v>
      </c>
      <c r="M187" s="6">
        <v>10.039999999999999</v>
      </c>
      <c r="N187" s="5">
        <v>0</v>
      </c>
      <c r="O187" s="5">
        <v>0</v>
      </c>
      <c r="P187" s="5">
        <v>0</v>
      </c>
      <c r="Q187" s="5">
        <v>0</v>
      </c>
    </row>
    <row r="188" spans="3:17" x14ac:dyDescent="0.35">
      <c r="C188" t="s">
        <v>64</v>
      </c>
      <c r="I188" s="6">
        <v>0.19</v>
      </c>
      <c r="J188" s="6">
        <v>0.49</v>
      </c>
      <c r="K188" s="6">
        <v>0.76</v>
      </c>
      <c r="L188" s="6">
        <v>0.55000000000000004</v>
      </c>
      <c r="M188" s="6">
        <v>1.08</v>
      </c>
      <c r="N188" s="5">
        <v>0</v>
      </c>
      <c r="O188" s="5">
        <v>0</v>
      </c>
      <c r="P188" s="5">
        <v>0</v>
      </c>
      <c r="Q188" s="5">
        <v>0</v>
      </c>
    </row>
    <row r="189" spans="3:17" x14ac:dyDescent="0.35">
      <c r="C189" t="s">
        <v>196</v>
      </c>
      <c r="I189" s="5">
        <v>70410000000</v>
      </c>
      <c r="J189" s="5">
        <v>35190000000</v>
      </c>
      <c r="K189" s="5">
        <v>71280000000</v>
      </c>
      <c r="L189" s="5">
        <v>109320000000</v>
      </c>
      <c r="M189" s="5">
        <v>96200000000</v>
      </c>
      <c r="N189" s="5">
        <v>51950000000</v>
      </c>
      <c r="O189" s="5">
        <v>17960000000</v>
      </c>
      <c r="P189" s="5">
        <v>2260000000</v>
      </c>
    </row>
    <row r="190" spans="3:17" x14ac:dyDescent="0.35">
      <c r="C190" t="s">
        <v>197</v>
      </c>
      <c r="I190" s="6">
        <v>3.7200000000000004E-2</v>
      </c>
      <c r="J190" s="6">
        <v>3.8699999999999998E-2</v>
      </c>
      <c r="K190" s="6">
        <v>6.7099999999999993E-2</v>
      </c>
      <c r="L190" s="6">
        <v>0.11119999999999999</v>
      </c>
      <c r="M190" s="6">
        <v>0.25129999999999997</v>
      </c>
      <c r="N190" s="6">
        <v>0.28050000000000003</v>
      </c>
      <c r="O190" s="6">
        <v>9.7899999999999987E-2</v>
      </c>
      <c r="P190" s="6">
        <v>-8.6899999999999991E-2</v>
      </c>
      <c r="Q190" s="6">
        <v>-0.11720000000000001</v>
      </c>
    </row>
    <row r="191" spans="3:17" x14ac:dyDescent="0.35">
      <c r="C191" t="s">
        <v>198</v>
      </c>
      <c r="I191" s="6">
        <v>0.12759999999999999</v>
      </c>
      <c r="J191" s="6">
        <v>5.0599999999999999E-2</v>
      </c>
      <c r="K191" s="6">
        <v>0.11380000000000001</v>
      </c>
      <c r="L191" s="6">
        <v>0.29309999999999997</v>
      </c>
      <c r="M191" s="6">
        <v>0.34869999999999995</v>
      </c>
      <c r="N191" s="6">
        <v>0.7006</v>
      </c>
      <c r="O191" s="6">
        <v>1.5004</v>
      </c>
      <c r="P191" s="6">
        <v>1.6857</v>
      </c>
      <c r="Q191" s="6">
        <v>-9.0576000000000008</v>
      </c>
    </row>
    <row r="192" spans="3:17" x14ac:dyDescent="0.35">
      <c r="C192" t="s">
        <v>199</v>
      </c>
      <c r="I192" s="6">
        <v>0.20629999999999998</v>
      </c>
      <c r="J192" s="6">
        <v>0.1116</v>
      </c>
      <c r="K192" s="6">
        <v>0.24420000000000003</v>
      </c>
      <c r="L192" s="6">
        <v>0.4355</v>
      </c>
      <c r="M192" s="6">
        <v>0.6452</v>
      </c>
      <c r="N192" s="6">
        <v>0.99670000000000003</v>
      </c>
      <c r="O192" s="6">
        <v>1.1755</v>
      </c>
      <c r="P192" s="6">
        <v>0.3947</v>
      </c>
      <c r="Q192" s="6">
        <v>-0.88969999999999994</v>
      </c>
    </row>
    <row r="193" spans="2:17" x14ac:dyDescent="0.35">
      <c r="C193" t="s">
        <v>200</v>
      </c>
      <c r="I193" s="6">
        <v>10.36</v>
      </c>
      <c r="J193" s="6">
        <v>3.66</v>
      </c>
      <c r="K193" s="6">
        <v>5.15</v>
      </c>
      <c r="L193" s="6">
        <v>17.579999999999998</v>
      </c>
      <c r="M193" s="6">
        <v>21.07</v>
      </c>
      <c r="N193" s="6">
        <v>22.28</v>
      </c>
      <c r="O193" s="6">
        <v>3.84</v>
      </c>
      <c r="P193" s="6">
        <v>0.31</v>
      </c>
      <c r="Q193" s="6">
        <v>-0.57999999999999996</v>
      </c>
    </row>
    <row r="194" spans="2:17" x14ac:dyDescent="0.35">
      <c r="C194" t="s">
        <v>58</v>
      </c>
      <c r="I194" s="6">
        <v>0.64</v>
      </c>
      <c r="J194" s="6">
        <v>0.59</v>
      </c>
      <c r="K194" s="6">
        <v>0.76</v>
      </c>
      <c r="L194" s="6">
        <v>1.59</v>
      </c>
      <c r="M194" s="6">
        <v>3.5</v>
      </c>
      <c r="N194" s="5">
        <v>0</v>
      </c>
      <c r="O194" s="5">
        <v>0</v>
      </c>
      <c r="P194" s="5">
        <v>0</v>
      </c>
      <c r="Q194" s="5">
        <v>0</v>
      </c>
    </row>
    <row r="195" spans="2:17" x14ac:dyDescent="0.35">
      <c r="C195" t="s">
        <v>55</v>
      </c>
      <c r="I195" s="6">
        <v>256.10000000000002</v>
      </c>
      <c r="J195" s="6">
        <v>225.04</v>
      </c>
      <c r="K195" s="6">
        <v>217.09</v>
      </c>
      <c r="L195" s="6">
        <v>201.22</v>
      </c>
      <c r="M195" s="6">
        <v>150.02000000000001</v>
      </c>
      <c r="N195" s="6">
        <v>51.93</v>
      </c>
      <c r="O195" s="6">
        <v>44821.51</v>
      </c>
      <c r="P195" s="6">
        <v>-23071.45</v>
      </c>
      <c r="Q195" s="6">
        <v>5851.97</v>
      </c>
    </row>
    <row r="196" spans="2:17" x14ac:dyDescent="0.35">
      <c r="C196" t="s">
        <v>201</v>
      </c>
      <c r="I196" s="6">
        <v>0.64</v>
      </c>
      <c r="J196" s="6">
        <v>0.59</v>
      </c>
      <c r="K196" s="6">
        <v>0.76</v>
      </c>
      <c r="L196" s="6">
        <v>1.59</v>
      </c>
      <c r="M196" s="6">
        <v>3.5</v>
      </c>
      <c r="N196" s="5">
        <v>0</v>
      </c>
      <c r="O196" s="5">
        <v>0</v>
      </c>
      <c r="P196" s="5">
        <v>0</v>
      </c>
      <c r="Q196" s="5">
        <v>0</v>
      </c>
    </row>
    <row r="197" spans="2:17" x14ac:dyDescent="0.35">
      <c r="C197" t="s">
        <v>202</v>
      </c>
      <c r="I197" s="6">
        <v>256.10000000000002</v>
      </c>
      <c r="J197" s="6">
        <v>225.04</v>
      </c>
      <c r="K197" s="6">
        <v>217.09</v>
      </c>
      <c r="L197" s="6">
        <v>201.22</v>
      </c>
      <c r="M197" s="6">
        <v>150.02000000000001</v>
      </c>
      <c r="N197" s="6">
        <v>51.93</v>
      </c>
      <c r="O197" s="6">
        <v>44821.51</v>
      </c>
      <c r="P197" s="6">
        <v>-23071.45</v>
      </c>
      <c r="Q197" s="6">
        <v>5851.97</v>
      </c>
    </row>
    <row r="198" spans="2:17" x14ac:dyDescent="0.35">
      <c r="C198" t="s">
        <v>203</v>
      </c>
      <c r="I198" s="5">
        <v>266000000000</v>
      </c>
      <c r="J198" s="5">
        <v>47000000000</v>
      </c>
      <c r="K198" s="5">
        <v>123000000000</v>
      </c>
      <c r="L198" s="5">
        <v>155000000000</v>
      </c>
      <c r="M198" s="5">
        <v>28000000000</v>
      </c>
      <c r="N198" s="5">
        <v>20000000000</v>
      </c>
      <c r="O198" s="5">
        <v>5000000000</v>
      </c>
      <c r="P198" s="5">
        <v>31000000000</v>
      </c>
      <c r="Q198" s="5">
        <v>45000000000</v>
      </c>
    </row>
    <row r="199" spans="2:17" x14ac:dyDescent="0.35">
      <c r="C199" t="s">
        <v>204</v>
      </c>
      <c r="I199" s="5">
        <v>1000000000</v>
      </c>
      <c r="J199" s="5">
        <v>0</v>
      </c>
      <c r="K199" s="5">
        <v>0</v>
      </c>
      <c r="L199" s="5">
        <v>0</v>
      </c>
      <c r="M199" s="5">
        <v>12000000000</v>
      </c>
      <c r="N199" s="5">
        <v>15000000000</v>
      </c>
      <c r="O199" s="5">
        <v>17000000000</v>
      </c>
      <c r="Q199" s="5">
        <v>0</v>
      </c>
    </row>
    <row r="200" spans="2:17" x14ac:dyDescent="0.35">
      <c r="C200" t="s">
        <v>25</v>
      </c>
      <c r="I200" s="5">
        <v>267000000000</v>
      </c>
      <c r="J200" s="5">
        <v>47000000000</v>
      </c>
      <c r="K200" s="5">
        <v>124000000000</v>
      </c>
      <c r="L200" s="5">
        <v>155000000000</v>
      </c>
      <c r="M200" s="5">
        <v>40000000000</v>
      </c>
      <c r="N200" s="5">
        <v>34000000000</v>
      </c>
      <c r="O200" s="5">
        <v>22000000000</v>
      </c>
      <c r="P200" s="5">
        <v>31000000000</v>
      </c>
      <c r="Q200" s="5">
        <v>45000000000</v>
      </c>
    </row>
    <row r="201" spans="2:17" x14ac:dyDescent="0.35">
      <c r="C201" t="s">
        <v>22</v>
      </c>
      <c r="I201" s="5">
        <v>263000000000</v>
      </c>
      <c r="J201" s="5">
        <v>41000000000</v>
      </c>
      <c r="K201" s="5">
        <v>111000000000</v>
      </c>
      <c r="L201" s="5">
        <v>-51000000000</v>
      </c>
      <c r="M201" s="5">
        <v>39000000000</v>
      </c>
      <c r="N201" s="5">
        <v>27000000000</v>
      </c>
      <c r="O201" s="5">
        <v>21000000000</v>
      </c>
      <c r="P201" s="5">
        <v>31000000000</v>
      </c>
      <c r="Q201" s="5">
        <v>44000000000</v>
      </c>
    </row>
    <row r="202" spans="2:17" x14ac:dyDescent="0.35">
      <c r="C202" t="s">
        <v>205</v>
      </c>
      <c r="I202" s="5">
        <v>180000000000</v>
      </c>
      <c r="J202" s="5">
        <v>202000000000</v>
      </c>
      <c r="K202" s="5">
        <v>208000000000</v>
      </c>
      <c r="L202" s="5">
        <v>191000000000</v>
      </c>
      <c r="M202" s="5">
        <v>146000000000</v>
      </c>
      <c r="N202" s="5">
        <v>40000000000</v>
      </c>
      <c r="O202" s="5">
        <v>16000000000</v>
      </c>
      <c r="P202" s="5">
        <v>-7000000000</v>
      </c>
      <c r="Q202" s="5">
        <v>-1000000000</v>
      </c>
    </row>
    <row r="203" spans="2:17" x14ac:dyDescent="0.35">
      <c r="C203" t="s">
        <v>206</v>
      </c>
      <c r="I203" s="5">
        <v>-147000000000</v>
      </c>
      <c r="J203" s="5">
        <v>113000000000</v>
      </c>
      <c r="K203" s="5">
        <v>-128000000000</v>
      </c>
      <c r="L203" s="5">
        <v>108000000000</v>
      </c>
      <c r="M203" s="5">
        <v>-47000000000</v>
      </c>
      <c r="N203" s="5">
        <v>11000000000</v>
      </c>
      <c r="O203" s="5">
        <v>23000000000</v>
      </c>
      <c r="P203" s="5">
        <v>17000000000</v>
      </c>
      <c r="Q203" s="5">
        <v>-12000000000</v>
      </c>
    </row>
    <row r="204" spans="2:17" x14ac:dyDescent="0.35">
      <c r="C204" t="s">
        <v>207</v>
      </c>
      <c r="I204" s="5">
        <v>-22000000000</v>
      </c>
      <c r="J204" s="5">
        <v>-26000000000</v>
      </c>
      <c r="K204" s="5">
        <v>-8000000000</v>
      </c>
      <c r="L204" s="5">
        <v>0</v>
      </c>
    </row>
    <row r="205" spans="2:17" x14ac:dyDescent="0.35">
      <c r="C205" t="s">
        <v>14</v>
      </c>
      <c r="I205" s="5">
        <v>-170000000000</v>
      </c>
      <c r="J205" s="5">
        <v>88000000000</v>
      </c>
      <c r="K205" s="5">
        <v>-137000000000</v>
      </c>
      <c r="L205" s="5">
        <v>108000000000</v>
      </c>
      <c r="M205" s="5">
        <v>-47000000000</v>
      </c>
      <c r="N205" s="5">
        <v>11000000000</v>
      </c>
      <c r="O205" s="5">
        <v>23000000000</v>
      </c>
      <c r="P205" s="5">
        <v>17000000000</v>
      </c>
      <c r="Q205" s="5">
        <v>-12000000000</v>
      </c>
    </row>
    <row r="206" spans="2:17" x14ac:dyDescent="0.35">
      <c r="C206" t="s">
        <v>16</v>
      </c>
      <c r="I206" s="6">
        <v>-127.29</v>
      </c>
      <c r="J206" s="6">
        <v>65.790000000000006</v>
      </c>
      <c r="K206" s="6">
        <v>-102.49</v>
      </c>
      <c r="L206" s="6">
        <v>80.88</v>
      </c>
      <c r="M206" s="6">
        <v>-35.07</v>
      </c>
      <c r="N206" s="6">
        <v>11.09</v>
      </c>
      <c r="O206" s="6">
        <v>187703.91</v>
      </c>
      <c r="P206" s="6">
        <v>141345.26999999999</v>
      </c>
      <c r="Q206" s="6">
        <v>-99036.28</v>
      </c>
    </row>
    <row r="208" spans="2:17" x14ac:dyDescent="0.35">
      <c r="B208" t="s">
        <v>208</v>
      </c>
      <c r="C208" t="s">
        <v>209</v>
      </c>
      <c r="D208" s="5">
        <v>-7000000000</v>
      </c>
      <c r="E208" s="5">
        <v>43000000000</v>
      </c>
      <c r="F208" s="5">
        <v>287000000</v>
      </c>
      <c r="G208" s="5">
        <v>2000000000</v>
      </c>
      <c r="H208" s="5">
        <v>-26000000000</v>
      </c>
      <c r="I208" s="5">
        <v>44000000000</v>
      </c>
      <c r="J208" s="5">
        <v>15000000000</v>
      </c>
      <c r="K208" s="5">
        <v>33000000000</v>
      </c>
      <c r="L208" s="5">
        <v>79000000000</v>
      </c>
      <c r="M208" s="5">
        <v>70000000000</v>
      </c>
      <c r="N208" s="5">
        <v>36000000000</v>
      </c>
      <c r="O208" s="5">
        <v>8000000000</v>
      </c>
      <c r="P208" s="5">
        <v>-5000000000</v>
      </c>
      <c r="Q208" s="5">
        <v>-6000000000</v>
      </c>
    </row>
    <row r="209" spans="3:17" x14ac:dyDescent="0.35">
      <c r="C209" t="s">
        <v>210</v>
      </c>
      <c r="H209" s="5">
        <v>39000000000</v>
      </c>
      <c r="I209" s="5">
        <v>44000000000</v>
      </c>
      <c r="J209" s="5">
        <v>15000000000</v>
      </c>
      <c r="K209" s="5">
        <v>33000000000</v>
      </c>
      <c r="L209" s="5">
        <v>79000000000</v>
      </c>
      <c r="M209" s="5">
        <v>70000000000</v>
      </c>
      <c r="N209" s="5">
        <v>36000000000</v>
      </c>
    </row>
    <row r="210" spans="3:17" x14ac:dyDescent="0.35">
      <c r="C210" t="s">
        <v>344</v>
      </c>
      <c r="H210" s="6">
        <v>4.9000000000000004</v>
      </c>
      <c r="I210" s="6">
        <v>4.9000000000000004</v>
      </c>
      <c r="J210" s="6">
        <v>1.71</v>
      </c>
      <c r="K210" s="6">
        <v>3.7</v>
      </c>
      <c r="L210" s="6">
        <v>8.85</v>
      </c>
      <c r="M210" s="6">
        <v>7.85</v>
      </c>
    </row>
    <row r="211" spans="3:17" x14ac:dyDescent="0.35">
      <c r="C211" t="s">
        <v>66</v>
      </c>
      <c r="H211" s="6">
        <v>-0.24729999999999999</v>
      </c>
      <c r="I211" s="6">
        <v>0.15</v>
      </c>
      <c r="J211" s="6">
        <v>0.15029999999999999</v>
      </c>
      <c r="K211" s="6">
        <v>0.1497</v>
      </c>
      <c r="L211" s="6">
        <v>0.15010000000000001</v>
      </c>
      <c r="M211" s="6">
        <v>0.15010000000000001</v>
      </c>
    </row>
    <row r="212" spans="3:17" x14ac:dyDescent="0.35">
      <c r="C212" t="s">
        <v>345</v>
      </c>
      <c r="H212" s="6">
        <v>3.6799999999999999E-2</v>
      </c>
      <c r="I212" s="6">
        <v>3.3799999999999997E-2</v>
      </c>
      <c r="J212" s="6">
        <v>1.1699999999999999E-2</v>
      </c>
      <c r="K212" s="6">
        <v>2.5899999999999999E-2</v>
      </c>
      <c r="L212" s="6">
        <v>3.1400000000000004E-2</v>
      </c>
      <c r="M212" s="6">
        <v>1.67E-2</v>
      </c>
    </row>
    <row r="213" spans="3:17" x14ac:dyDescent="0.35">
      <c r="C213" t="s">
        <v>46</v>
      </c>
      <c r="D213" s="6">
        <v>-4.95</v>
      </c>
      <c r="E213" s="6">
        <v>32.15</v>
      </c>
      <c r="F213" s="6">
        <v>0.22</v>
      </c>
      <c r="G213" s="6">
        <v>1.66</v>
      </c>
      <c r="H213" s="6">
        <v>-19.82</v>
      </c>
      <c r="I213" s="6">
        <v>32.67</v>
      </c>
      <c r="J213" s="6">
        <v>11.38</v>
      </c>
      <c r="K213" s="6">
        <v>24.71</v>
      </c>
      <c r="L213" s="6">
        <v>58.97</v>
      </c>
      <c r="M213" s="6">
        <v>52.31</v>
      </c>
      <c r="N213" s="6">
        <v>27.28</v>
      </c>
      <c r="O213" s="6">
        <v>6.18</v>
      </c>
      <c r="P213" s="6">
        <v>-3.57</v>
      </c>
      <c r="Q213" s="6">
        <v>-4.87</v>
      </c>
    </row>
    <row r="214" spans="3:17" x14ac:dyDescent="0.35">
      <c r="C214" t="s">
        <v>211</v>
      </c>
      <c r="H214" s="6">
        <v>29.08</v>
      </c>
      <c r="I214" s="6">
        <v>32.67</v>
      </c>
      <c r="J214" s="6">
        <v>11.38</v>
      </c>
      <c r="K214" s="6">
        <v>24.71</v>
      </c>
      <c r="L214" s="6">
        <v>58.97</v>
      </c>
      <c r="M214" s="6">
        <v>52.31</v>
      </c>
      <c r="N214" s="6">
        <v>27.28</v>
      </c>
    </row>
    <row r="215" spans="3:17" x14ac:dyDescent="0.35">
      <c r="C215" t="s">
        <v>68</v>
      </c>
      <c r="H215" s="6">
        <v>4.9000000000000004</v>
      </c>
      <c r="I215" s="6">
        <v>4.9000000000000004</v>
      </c>
      <c r="J215" s="6">
        <v>1.71</v>
      </c>
      <c r="K215" s="6">
        <v>3.7</v>
      </c>
      <c r="L215" s="6">
        <v>8.85</v>
      </c>
      <c r="M215" s="6">
        <v>7.85</v>
      </c>
    </row>
    <row r="216" spans="3:17" x14ac:dyDescent="0.35">
      <c r="C216" t="s">
        <v>346</v>
      </c>
      <c r="H216" s="6">
        <v>-0.24729999999999999</v>
      </c>
      <c r="I216" s="6">
        <v>0.15</v>
      </c>
      <c r="J216" s="6">
        <v>0.15029999999999999</v>
      </c>
      <c r="K216" s="6">
        <v>0.1497</v>
      </c>
      <c r="L216" s="6">
        <v>0.15010000000000001</v>
      </c>
      <c r="M216" s="6">
        <v>0.15010000000000001</v>
      </c>
    </row>
    <row r="217" spans="3:17" x14ac:dyDescent="0.35">
      <c r="C217" t="s">
        <v>347</v>
      </c>
      <c r="H217" s="6">
        <v>3.6799999999999999E-2</v>
      </c>
      <c r="I217" s="6">
        <v>3.3799999999999997E-2</v>
      </c>
      <c r="J217" s="6">
        <v>1.1699999999999999E-2</v>
      </c>
      <c r="K217" s="6">
        <v>2.5899999999999999E-2</v>
      </c>
      <c r="L217" s="6">
        <v>3.1400000000000004E-2</v>
      </c>
      <c r="M217" s="6">
        <v>1.67E-2</v>
      </c>
    </row>
    <row r="218" spans="3:17" x14ac:dyDescent="0.35">
      <c r="C218" t="s">
        <v>212</v>
      </c>
      <c r="D218" s="5">
        <v>55000000000</v>
      </c>
      <c r="E218" s="5">
        <v>943000000000</v>
      </c>
      <c r="F218" s="5">
        <v>118000000000</v>
      </c>
      <c r="G218" s="5">
        <v>71000000000</v>
      </c>
      <c r="H218" s="5">
        <v>221000000000</v>
      </c>
      <c r="I218" s="5">
        <v>1176000000000</v>
      </c>
      <c r="J218" s="5">
        <v>364000000000</v>
      </c>
      <c r="K218" s="5">
        <v>290000000000</v>
      </c>
      <c r="L218" s="5">
        <v>770000000000</v>
      </c>
      <c r="M218" s="5">
        <v>651000000000</v>
      </c>
      <c r="N218" s="5">
        <v>223000000000</v>
      </c>
      <c r="O218" s="5">
        <v>129000000000</v>
      </c>
      <c r="P218" s="5">
        <v>74000000000</v>
      </c>
      <c r="Q218" s="5">
        <v>61000000000</v>
      </c>
    </row>
    <row r="219" spans="3:17" x14ac:dyDescent="0.35">
      <c r="C219" t="s">
        <v>213</v>
      </c>
      <c r="H219" s="5">
        <v>1188000000000</v>
      </c>
      <c r="I219" s="5">
        <v>1176000000000</v>
      </c>
      <c r="J219" s="5">
        <v>364000000000</v>
      </c>
      <c r="K219" s="5">
        <v>290000000000</v>
      </c>
      <c r="L219" s="5">
        <v>770000000000</v>
      </c>
      <c r="M219" s="5">
        <v>651000000000</v>
      </c>
      <c r="N219" s="5">
        <v>223000000000</v>
      </c>
    </row>
    <row r="220" spans="3:17" x14ac:dyDescent="0.35">
      <c r="C220" t="s">
        <v>348</v>
      </c>
      <c r="H220" s="6">
        <v>4.9000000000000004</v>
      </c>
      <c r="I220" s="6">
        <v>4.9000000000000004</v>
      </c>
      <c r="J220" s="6">
        <v>1.71</v>
      </c>
      <c r="K220" s="6">
        <v>3.7</v>
      </c>
      <c r="L220" s="6">
        <v>8.85</v>
      </c>
      <c r="M220" s="6">
        <v>7.85</v>
      </c>
    </row>
    <row r="221" spans="3:17" x14ac:dyDescent="0.35">
      <c r="C221" t="s">
        <v>349</v>
      </c>
      <c r="H221" s="6">
        <v>-0.24729999999999999</v>
      </c>
      <c r="I221" s="6">
        <v>0.15</v>
      </c>
      <c r="J221" s="6">
        <v>0.15029999999999999</v>
      </c>
      <c r="K221" s="6">
        <v>0.1497</v>
      </c>
      <c r="L221" s="6">
        <v>0.15010000000000001</v>
      </c>
      <c r="M221" s="6">
        <v>0.15010000000000001</v>
      </c>
    </row>
    <row r="222" spans="3:17" x14ac:dyDescent="0.35">
      <c r="C222" t="s">
        <v>350</v>
      </c>
      <c r="H222" s="6">
        <v>3.6799999999999999E-2</v>
      </c>
      <c r="I222" s="6">
        <v>3.3799999999999997E-2</v>
      </c>
      <c r="J222" s="6">
        <v>1.1699999999999999E-2</v>
      </c>
      <c r="K222" s="6">
        <v>2.5899999999999999E-2</v>
      </c>
      <c r="L222" s="6">
        <v>3.1400000000000004E-2</v>
      </c>
      <c r="M222" s="6">
        <v>1.67E-2</v>
      </c>
    </row>
    <row r="223" spans="3:17" x14ac:dyDescent="0.35">
      <c r="C223" t="s">
        <v>214</v>
      </c>
      <c r="I223" s="6">
        <v>-6.71</v>
      </c>
    </row>
    <row r="224" spans="3:17" x14ac:dyDescent="0.35">
      <c r="C224" t="s">
        <v>215</v>
      </c>
      <c r="I224" s="6">
        <v>4.57</v>
      </c>
    </row>
    <row r="225" spans="3:9" x14ac:dyDescent="0.35">
      <c r="C225" t="s">
        <v>216</v>
      </c>
      <c r="I225" s="6">
        <v>7.42</v>
      </c>
    </row>
    <row r="226" spans="3:9" x14ac:dyDescent="0.35">
      <c r="C226" t="s">
        <v>217</v>
      </c>
      <c r="I226" s="6">
        <v>0.21859999999999999</v>
      </c>
    </row>
    <row r="227" spans="3:9" x14ac:dyDescent="0.35">
      <c r="C227" t="s">
        <v>218</v>
      </c>
      <c r="I227" s="6">
        <v>0.15</v>
      </c>
    </row>
    <row r="228" spans="3:9" x14ac:dyDescent="0.35">
      <c r="C228" t="s">
        <v>219</v>
      </c>
      <c r="I228" s="6">
        <v>0.53</v>
      </c>
    </row>
    <row r="229" spans="3:9" x14ac:dyDescent="0.35">
      <c r="C229" t="s">
        <v>220</v>
      </c>
      <c r="I229" s="6">
        <v>-1.83</v>
      </c>
    </row>
    <row r="230" spans="3:9" x14ac:dyDescent="0.35">
      <c r="C230" t="s">
        <v>221</v>
      </c>
      <c r="I230" s="6">
        <v>-1.53</v>
      </c>
    </row>
    <row r="231" spans="3:9" x14ac:dyDescent="0.35">
      <c r="C231" t="s">
        <v>222</v>
      </c>
      <c r="I231" s="6">
        <v>6.1</v>
      </c>
    </row>
    <row r="232" spans="3:9" x14ac:dyDescent="0.35">
      <c r="C232" t="s">
        <v>223</v>
      </c>
      <c r="I232" s="6">
        <v>5.82</v>
      </c>
    </row>
    <row r="233" spans="3:9" x14ac:dyDescent="0.35">
      <c r="C233" t="s">
        <v>325</v>
      </c>
      <c r="I233" s="6">
        <v>0.02</v>
      </c>
    </row>
    <row r="234" spans="3:9" x14ac:dyDescent="0.35">
      <c r="C234" t="s">
        <v>326</v>
      </c>
      <c r="I234" s="6">
        <v>-0.26</v>
      </c>
    </row>
    <row r="235" spans="3:9" x14ac:dyDescent="0.35">
      <c r="C235" t="s">
        <v>224</v>
      </c>
      <c r="I235" s="6">
        <v>29.08</v>
      </c>
    </row>
    <row r="236" spans="3:9" x14ac:dyDescent="0.35">
      <c r="C236" t="s">
        <v>225</v>
      </c>
      <c r="I236" s="6">
        <v>-19.82</v>
      </c>
    </row>
    <row r="237" spans="3:9" x14ac:dyDescent="0.35">
      <c r="C237" t="s">
        <v>226</v>
      </c>
      <c r="I237" s="6">
        <v>891.03</v>
      </c>
    </row>
    <row r="238" spans="3:9" x14ac:dyDescent="0.35">
      <c r="C238" t="s">
        <v>227</v>
      </c>
      <c r="D238" s="6">
        <v>7.36</v>
      </c>
    </row>
    <row r="239" spans="3:9" x14ac:dyDescent="0.35">
      <c r="C239" t="s">
        <v>228</v>
      </c>
      <c r="I239" s="6">
        <v>250.16</v>
      </c>
    </row>
    <row r="240" spans="3:9" x14ac:dyDescent="0.35">
      <c r="C240" t="s">
        <v>229</v>
      </c>
      <c r="I240" s="6">
        <v>-86.76</v>
      </c>
    </row>
    <row r="241" spans="3:9" x14ac:dyDescent="0.35">
      <c r="C241" t="s">
        <v>230</v>
      </c>
      <c r="D241" s="6">
        <v>1.26</v>
      </c>
    </row>
    <row r="242" spans="3:9" x14ac:dyDescent="0.35">
      <c r="C242" t="s">
        <v>231</v>
      </c>
      <c r="D242" s="6">
        <v>0.9</v>
      </c>
    </row>
    <row r="243" spans="3:9" x14ac:dyDescent="0.35">
      <c r="C243" t="s">
        <v>232</v>
      </c>
      <c r="D243" s="6">
        <v>0.73</v>
      </c>
    </row>
    <row r="244" spans="3:9" x14ac:dyDescent="0.35">
      <c r="C244" t="s">
        <v>234</v>
      </c>
      <c r="D244" s="5">
        <v>2</v>
      </c>
    </row>
    <row r="245" spans="3:9" x14ac:dyDescent="0.35">
      <c r="C245" t="s">
        <v>235</v>
      </c>
      <c r="D245" s="6">
        <v>0.24</v>
      </c>
    </row>
    <row r="246" spans="3:9" x14ac:dyDescent="0.35">
      <c r="C246" t="s">
        <v>236</v>
      </c>
      <c r="D246" s="5">
        <v>3</v>
      </c>
    </row>
    <row r="247" spans="3:9" x14ac:dyDescent="0.35">
      <c r="C247" t="s">
        <v>237</v>
      </c>
      <c r="I247" s="6">
        <v>5.81</v>
      </c>
    </row>
    <row r="248" spans="3:9" x14ac:dyDescent="0.35">
      <c r="C248" t="s">
        <v>12</v>
      </c>
      <c r="D248" s="5">
        <v>41000000000</v>
      </c>
    </row>
    <row r="249" spans="3:9" x14ac:dyDescent="0.35">
      <c r="C249" t="s">
        <v>238</v>
      </c>
      <c r="I249" s="6">
        <v>2.84</v>
      </c>
    </row>
    <row r="250" spans="3:9" x14ac:dyDescent="0.35">
      <c r="C250" t="s">
        <v>239</v>
      </c>
      <c r="I250" s="6">
        <v>3.8699999999999998E-2</v>
      </c>
    </row>
    <row r="251" spans="3:9" x14ac:dyDescent="0.35">
      <c r="C251" t="s">
        <v>240</v>
      </c>
      <c r="I251" s="6">
        <v>0.1162</v>
      </c>
    </row>
    <row r="252" spans="3:9" x14ac:dyDescent="0.35">
      <c r="C252" t="s">
        <v>241</v>
      </c>
      <c r="I252" s="6">
        <v>0.19390000000000002</v>
      </c>
    </row>
    <row r="253" spans="3:9" x14ac:dyDescent="0.35">
      <c r="C253" t="s">
        <v>242</v>
      </c>
      <c r="I253" s="6">
        <v>7.7399999999999997E-2</v>
      </c>
    </row>
    <row r="254" spans="3:9" x14ac:dyDescent="0.35">
      <c r="C254" t="s">
        <v>243</v>
      </c>
      <c r="D254" s="6">
        <v>953.67</v>
      </c>
    </row>
    <row r="255" spans="3:9" x14ac:dyDescent="0.35">
      <c r="C255" t="s">
        <v>244</v>
      </c>
      <c r="D255" s="6">
        <v>513.66999999999996</v>
      </c>
    </row>
    <row r="256" spans="3:9" x14ac:dyDescent="0.35">
      <c r="C256" t="s">
        <v>245</v>
      </c>
      <c r="D256" s="6">
        <v>1013.15</v>
      </c>
    </row>
    <row r="257" spans="3:9" x14ac:dyDescent="0.35">
      <c r="C257" t="s">
        <v>246</v>
      </c>
      <c r="D257" s="6">
        <v>454.19</v>
      </c>
    </row>
    <row r="258" spans="3:9" x14ac:dyDescent="0.35">
      <c r="C258" t="s">
        <v>247</v>
      </c>
      <c r="D258" s="6">
        <v>0.1</v>
      </c>
    </row>
    <row r="259" spans="3:9" x14ac:dyDescent="0.35">
      <c r="C259" t="s">
        <v>248</v>
      </c>
      <c r="I259" s="6">
        <v>1.0900000000000001</v>
      </c>
    </row>
    <row r="260" spans="3:9" x14ac:dyDescent="0.35">
      <c r="C260" t="s">
        <v>249</v>
      </c>
      <c r="I260" s="6">
        <v>4.4400000000000004</v>
      </c>
    </row>
    <row r="261" spans="3:9" x14ac:dyDescent="0.35">
      <c r="C261" t="s">
        <v>42</v>
      </c>
      <c r="I261" s="5">
        <v>177000000000</v>
      </c>
    </row>
    <row r="262" spans="3:9" x14ac:dyDescent="0.35">
      <c r="C262" t="s">
        <v>250</v>
      </c>
      <c r="I262" s="5">
        <v>410000000000</v>
      </c>
    </row>
    <row r="263" spans="3:9" x14ac:dyDescent="0.35">
      <c r="C263" t="s">
        <v>251</v>
      </c>
      <c r="I263" s="5">
        <v>1330000000</v>
      </c>
    </row>
    <row r="264" spans="3:9" x14ac:dyDescent="0.35">
      <c r="C264" t="s">
        <v>252</v>
      </c>
      <c r="I264" s="6">
        <v>0.14829999999999999</v>
      </c>
    </row>
    <row r="265" spans="3:9" x14ac:dyDescent="0.35">
      <c r="C265" t="s">
        <v>253</v>
      </c>
      <c r="D265" s="6">
        <v>0.25290000000000001</v>
      </c>
    </row>
    <row r="266" spans="3:9" x14ac:dyDescent="0.35">
      <c r="C266" t="s">
        <v>254</v>
      </c>
      <c r="D266" s="6">
        <v>-3.5400000000000001E-2</v>
      </c>
    </row>
    <row r="267" spans="3:9" x14ac:dyDescent="0.35">
      <c r="C267" t="s">
        <v>255</v>
      </c>
      <c r="D267" s="6">
        <v>-0.1193</v>
      </c>
    </row>
    <row r="268" spans="3:9" x14ac:dyDescent="0.35">
      <c r="C268" t="s">
        <v>256</v>
      </c>
      <c r="D268" s="6">
        <v>0.27629999999999999</v>
      </c>
    </row>
    <row r="269" spans="3:9" x14ac:dyDescent="0.35">
      <c r="C269" t="s">
        <v>257</v>
      </c>
      <c r="D269" s="6">
        <v>0.51580000000000004</v>
      </c>
    </row>
    <row r="270" spans="3:9" x14ac:dyDescent="0.35">
      <c r="C270" t="s">
        <v>258</v>
      </c>
      <c r="D270" s="6">
        <v>-2.6536</v>
      </c>
    </row>
    <row r="271" spans="3:9" x14ac:dyDescent="0.35">
      <c r="C271" t="s">
        <v>351</v>
      </c>
      <c r="I271" s="6">
        <v>4.9000000000000004</v>
      </c>
    </row>
    <row r="272" spans="3:9" x14ac:dyDescent="0.35">
      <c r="C272" t="s">
        <v>352</v>
      </c>
      <c r="I272" s="6">
        <v>4.9000000000000004</v>
      </c>
    </row>
    <row r="273" spans="3:9" x14ac:dyDescent="0.35">
      <c r="C273" t="s">
        <v>353</v>
      </c>
      <c r="I273" s="6">
        <v>-0.24729999999999999</v>
      </c>
    </row>
    <row r="274" spans="3:9" x14ac:dyDescent="0.35">
      <c r="C274" t="s">
        <v>354</v>
      </c>
      <c r="I274" s="6">
        <v>3.6799999999999999E-2</v>
      </c>
    </row>
    <row r="275" spans="3:9" x14ac:dyDescent="0.35">
      <c r="C275" t="s">
        <v>355</v>
      </c>
      <c r="I275" t="s">
        <v>1587</v>
      </c>
    </row>
    <row r="276" spans="3:9" x14ac:dyDescent="0.35">
      <c r="C276" t="s">
        <v>259</v>
      </c>
      <c r="I276" s="5">
        <v>4</v>
      </c>
    </row>
    <row r="277" spans="3:9" x14ac:dyDescent="0.35">
      <c r="C277" t="s">
        <v>260</v>
      </c>
      <c r="I277" s="6">
        <v>0.47</v>
      </c>
    </row>
    <row r="278" spans="3:9" x14ac:dyDescent="0.35">
      <c r="C278" t="s">
        <v>261</v>
      </c>
      <c r="I278" s="6">
        <v>0.19</v>
      </c>
    </row>
    <row r="279" spans="3:9" x14ac:dyDescent="0.35">
      <c r="C279" t="s">
        <v>262</v>
      </c>
      <c r="I279" s="6">
        <v>0.94</v>
      </c>
    </row>
    <row r="280" spans="3:9" x14ac:dyDescent="0.35">
      <c r="C280" t="s">
        <v>263</v>
      </c>
      <c r="I280" s="6">
        <v>0.98</v>
      </c>
    </row>
    <row r="281" spans="3:9" x14ac:dyDescent="0.35">
      <c r="C281" t="s">
        <v>264</v>
      </c>
      <c r="I281" s="6">
        <v>0.94</v>
      </c>
    </row>
    <row r="282" spans="3:9" x14ac:dyDescent="0.35">
      <c r="C282" t="s">
        <v>265</v>
      </c>
      <c r="I282" s="6">
        <v>0.79</v>
      </c>
    </row>
    <row r="283" spans="3:9" x14ac:dyDescent="0.35">
      <c r="C283" t="s">
        <v>266</v>
      </c>
      <c r="I283" s="6">
        <v>0.67</v>
      </c>
    </row>
    <row r="284" spans="3:9" x14ac:dyDescent="0.35">
      <c r="C284" t="s">
        <v>267</v>
      </c>
      <c r="I284" s="5">
        <v>1188000000000</v>
      </c>
    </row>
    <row r="285" spans="3:9" x14ac:dyDescent="0.35">
      <c r="C285" t="s">
        <v>268</v>
      </c>
      <c r="I285" s="5">
        <v>152000000000</v>
      </c>
    </row>
    <row r="286" spans="3:9" x14ac:dyDescent="0.35">
      <c r="C286" t="s">
        <v>269</v>
      </c>
      <c r="I286" s="5">
        <v>70000000000</v>
      </c>
    </row>
    <row r="287" spans="3:9" x14ac:dyDescent="0.35">
      <c r="C287" t="s">
        <v>270</v>
      </c>
      <c r="I287" s="5">
        <v>39000000000</v>
      </c>
    </row>
    <row r="288" spans="3:9" x14ac:dyDescent="0.35">
      <c r="C288" t="s">
        <v>271</v>
      </c>
      <c r="D288" s="5">
        <v>10000000000</v>
      </c>
    </row>
    <row r="289" spans="3:9" x14ac:dyDescent="0.35">
      <c r="C289" t="s">
        <v>272</v>
      </c>
      <c r="D289" s="5">
        <v>1001000000000</v>
      </c>
    </row>
    <row r="290" spans="3:9" x14ac:dyDescent="0.35">
      <c r="C290" t="s">
        <v>273</v>
      </c>
      <c r="D290" s="5">
        <v>668000000000</v>
      </c>
    </row>
    <row r="291" spans="3:9" x14ac:dyDescent="0.35">
      <c r="C291" t="s">
        <v>193</v>
      </c>
      <c r="D291" s="5">
        <v>170000000000</v>
      </c>
    </row>
    <row r="292" spans="3:9" x14ac:dyDescent="0.35">
      <c r="C292" t="s">
        <v>192</v>
      </c>
      <c r="I292" s="5">
        <v>334000000000</v>
      </c>
    </row>
    <row r="293" spans="3:9" x14ac:dyDescent="0.35">
      <c r="C293" t="s">
        <v>191</v>
      </c>
      <c r="D293" s="5">
        <v>1000000000</v>
      </c>
    </row>
    <row r="294" spans="3:9" x14ac:dyDescent="0.35">
      <c r="C294" t="s">
        <v>190</v>
      </c>
      <c r="D294" s="5">
        <v>242000000000</v>
      </c>
    </row>
    <row r="295" spans="3:9" x14ac:dyDescent="0.35">
      <c r="C295" t="s">
        <v>23</v>
      </c>
      <c r="D295" s="5">
        <v>242000000000</v>
      </c>
    </row>
    <row r="296" spans="3:9" x14ac:dyDescent="0.35">
      <c r="C296" t="s">
        <v>20</v>
      </c>
      <c r="D296" s="5">
        <v>233000000000</v>
      </c>
    </row>
    <row r="297" spans="3:9" x14ac:dyDescent="0.35">
      <c r="C297" t="s">
        <v>274</v>
      </c>
      <c r="I297" s="5">
        <v>334000000000</v>
      </c>
    </row>
    <row r="298" spans="3:9" x14ac:dyDescent="0.35">
      <c r="C298" t="s">
        <v>275</v>
      </c>
      <c r="I298" s="5">
        <v>-97000000000</v>
      </c>
    </row>
    <row r="299" spans="3:9" x14ac:dyDescent="0.35">
      <c r="C299" t="s">
        <v>276</v>
      </c>
      <c r="I299" s="5">
        <v>-64000000000</v>
      </c>
    </row>
    <row r="300" spans="3:9" x14ac:dyDescent="0.35">
      <c r="C300" t="s">
        <v>277</v>
      </c>
      <c r="I300" s="5">
        <v>169000000000</v>
      </c>
    </row>
    <row r="301" spans="3:9" x14ac:dyDescent="0.35">
      <c r="C301" t="s">
        <v>278</v>
      </c>
      <c r="I301" s="5">
        <v>-19000000000</v>
      </c>
    </row>
    <row r="302" spans="3:9" x14ac:dyDescent="0.35">
      <c r="C302" t="s">
        <v>279</v>
      </c>
      <c r="I302" s="5">
        <v>-116000000000</v>
      </c>
    </row>
  </sheetData>
  <pageMargins left="0.7" right="0.7" top="0.75" bottom="0.75" header="0.3" footer="0.3"/>
  <ignoredErrors>
    <ignoredError sqref="A1:Q303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260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1588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1589</v>
      </c>
      <c r="D2" s="2" vm="318">
        <f ca="1">IFERROR(_xlfn.STOCKHISTORY("XIDX:" &amp; $C$1, D3, , 0, 0, 1), "Libur")</f>
        <v>575</v>
      </c>
      <c r="H2" s="2" vm="318">
        <f ca="1">IFERROR(INDEX(D2:G2,COUNT(D2:G2)),"")</f>
        <v>575</v>
      </c>
      <c r="I2" s="2" vm="87">
        <f t="shared" ref="I2:O2" ca="1" si="0">IFERROR(_xlfn.STOCKHISTORY("XIDX:" &amp; $C$1, I1, , 0, 0, 1), "Libur")</f>
        <v>680</v>
      </c>
      <c r="J2" s="2" vm="365">
        <f t="shared" ca="1" si="0"/>
        <v>86</v>
      </c>
      <c r="K2" s="2" vm="32">
        <f t="shared" ca="1" si="0"/>
        <v>60</v>
      </c>
      <c r="L2" s="2" vm="48">
        <f t="shared" ca="1" si="0"/>
        <v>57</v>
      </c>
      <c r="M2" s="2" vm="31">
        <f t="shared" ca="1" si="0"/>
        <v>96</v>
      </c>
      <c r="N2" s="2" t="str">
        <f t="shared" ca="1" si="0"/>
        <v>Libur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95034751144</v>
      </c>
      <c r="H4" s="2">
        <f>IFERROR(SUM(D4:G4)*(4/MAX(1,COUNT(D4:G4))),"")</f>
        <v>380139004576</v>
      </c>
      <c r="I4" s="2">
        <f t="shared" ref="I4:O4" si="1">IFERROR(INDEX(I51:I500,MATCH($C$4,$C$51:$C$500,0)),"")</f>
        <v>168100355806</v>
      </c>
      <c r="J4" s="2">
        <f t="shared" si="1"/>
        <v>120118076634</v>
      </c>
      <c r="K4" s="2">
        <f t="shared" si="1"/>
        <v>80742024721</v>
      </c>
      <c r="L4" s="2">
        <f t="shared" si="1"/>
        <v>64670126720</v>
      </c>
      <c r="M4" s="2">
        <f t="shared" si="1"/>
        <v>46863360737</v>
      </c>
      <c r="N4" s="2">
        <f t="shared" si="1"/>
        <v>31745766127</v>
      </c>
      <c r="O4" s="2">
        <f t="shared" si="1"/>
        <v>18700586824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9341842745</v>
      </c>
      <c r="H5" s="2">
        <f>IFERROR(SUM(D5:G5)*(4/MAX(1,COUNT(D5:G5))),"")</f>
        <v>37367370980</v>
      </c>
      <c r="I5" s="2">
        <f t="shared" ref="I5:O5" si="2">IFERROR(INDEX(I51:I500,MATCH($C$5,$C$51:$C$500,0)),"")</f>
        <v>20305436139</v>
      </c>
      <c r="J5" s="2">
        <f t="shared" si="2"/>
        <v>15449166512</v>
      </c>
      <c r="K5" s="2">
        <f t="shared" si="2"/>
        <v>8772952103</v>
      </c>
      <c r="L5" s="2">
        <f t="shared" si="2"/>
        <v>3421498233</v>
      </c>
      <c r="M5" s="2">
        <f t="shared" si="2"/>
        <v>1746157506</v>
      </c>
      <c r="N5" s="2">
        <f t="shared" si="2"/>
        <v>1393522741</v>
      </c>
      <c r="O5" s="2">
        <f t="shared" si="2"/>
        <v>963502748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84246889855</v>
      </c>
      <c r="H6" s="2">
        <f>IFERROR(INDEX(D6:G6,COUNT(D6:G6)),"")</f>
        <v>84246889855</v>
      </c>
      <c r="I6" s="2">
        <f t="shared" ref="I6:O6" si="3">IFERROR(INDEX(I51:I500,MATCH($C$6,$C$51:$C$500,0)),"")</f>
        <v>84246889855</v>
      </c>
      <c r="J6" s="2">
        <f t="shared" si="3"/>
        <v>63860705056</v>
      </c>
      <c r="K6" s="2">
        <f t="shared" si="3"/>
        <v>54152650156</v>
      </c>
      <c r="L6" s="2">
        <f t="shared" si="3"/>
        <v>45334267141</v>
      </c>
      <c r="M6" s="2">
        <f t="shared" si="3"/>
        <v>40538860685</v>
      </c>
      <c r="N6" s="2">
        <f t="shared" si="3"/>
        <v>11943081609</v>
      </c>
      <c r="O6" s="2">
        <f t="shared" si="3"/>
        <v>1144558868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1.31</v>
      </c>
      <c r="H7" s="3">
        <f>IFERROR(INDEX(D7:G7,COUNT(D7:G7)),"")</f>
        <v>1.31</v>
      </c>
      <c r="I7" s="3">
        <f t="shared" ref="I7:O7" si="4">IFERROR(INDEX(I51:I500,MATCH($C$7,$C$51:$C$500,0))/1000000000,"")</f>
        <v>1.31</v>
      </c>
      <c r="J7" s="3">
        <f t="shared" si="4"/>
        <v>1.31</v>
      </c>
      <c r="K7" s="3">
        <f t="shared" si="4"/>
        <v>1.31</v>
      </c>
      <c r="L7" s="3">
        <f t="shared" si="4"/>
        <v>1.31</v>
      </c>
      <c r="M7" s="3">
        <f t="shared" si="4"/>
        <v>1.3</v>
      </c>
      <c r="N7" s="3">
        <f t="shared" si="4"/>
        <v>1.3</v>
      </c>
      <c r="O7" s="3">
        <f t="shared" si="4"/>
        <v>1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26000000000</v>
      </c>
      <c r="H8" s="2">
        <f>IFERROR(INDEX(D8:G8,COUNT(D8:G8)),"")</f>
        <v>26000000000</v>
      </c>
      <c r="I8" s="2">
        <f t="shared" ref="I8:O8" si="5">IFERROR(INDEX(I51:I500,MATCH($C$8,$C$51:$C$500,0)),"")</f>
        <v>5000000000</v>
      </c>
      <c r="J8" s="2">
        <f t="shared" si="5"/>
        <v>17000000000</v>
      </c>
      <c r="K8" s="2">
        <f t="shared" si="5"/>
        <v>10000000000</v>
      </c>
      <c r="L8" s="2">
        <f t="shared" si="5"/>
        <v>4000000000</v>
      </c>
      <c r="M8" s="2">
        <f t="shared" si="5"/>
        <v>-29000000000</v>
      </c>
      <c r="N8" s="2">
        <f t="shared" si="5"/>
        <v>4000000000</v>
      </c>
      <c r="O8" s="2">
        <f t="shared" si="5"/>
        <v>-1000000000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19.79</v>
      </c>
      <c r="H9" s="3">
        <f>IFERROR(INDEX(D9:G9,COUNT(D9:G9)),"")</f>
        <v>19.79</v>
      </c>
      <c r="I9" s="3">
        <f t="shared" ref="I9:O9" si="6">IFERROR(INDEX(I51:I500,MATCH($C$9,$C$51:$C$500,0)),"")</f>
        <v>3.49</v>
      </c>
      <c r="J9" s="3">
        <f t="shared" si="6"/>
        <v>12.94</v>
      </c>
      <c r="K9" s="3">
        <f t="shared" si="6"/>
        <v>7.29</v>
      </c>
      <c r="L9" s="3">
        <f t="shared" si="6"/>
        <v>2.84</v>
      </c>
      <c r="M9" s="3">
        <f t="shared" si="6"/>
        <v>-22.46</v>
      </c>
      <c r="N9" s="3">
        <f t="shared" si="6"/>
        <v>2.8</v>
      </c>
      <c r="O9" s="3">
        <f t="shared" si="6"/>
        <v>-1.23</v>
      </c>
    </row>
    <row r="10" spans="1:15" x14ac:dyDescent="0.35">
      <c r="C10" t="s">
        <v>17</v>
      </c>
      <c r="D10" s="3">
        <f ca="1">IFERROR(IF(D9=0,"",D2/D9),"")</f>
        <v>29.055078322385043</v>
      </c>
      <c r="I10" s="3">
        <f t="shared" ref="I10:O10" ca="1" si="7">IFERROR(IF(I9=0,"",I2/I9),"")</f>
        <v>194.84240687679082</v>
      </c>
      <c r="J10" s="3">
        <f t="shared" ca="1" si="7"/>
        <v>6.6460587326120555</v>
      </c>
      <c r="K10" s="3">
        <f t="shared" ca="1" si="7"/>
        <v>8.2304526748971192</v>
      </c>
      <c r="L10" s="3">
        <f t="shared" ca="1" si="7"/>
        <v>20.070422535211268</v>
      </c>
      <c r="M10" s="3">
        <f t="shared" ca="1" si="7"/>
        <v>-4.2742653606411398</v>
      </c>
      <c r="N10" s="3" t="str">
        <f t="shared" ca="1" si="7"/>
        <v/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26829217946</v>
      </c>
      <c r="H11" s="2">
        <f>IFERROR(INDEX(D11:G11,COUNT(D11:G11)),"")</f>
        <v>26829217946</v>
      </c>
      <c r="I11" s="2">
        <f t="shared" ref="I11:O11" si="8">IFERROR(INDEX(I51:I500,MATCH($C$11,$C$51:$C$500,0)),"")</f>
        <v>26829217946</v>
      </c>
      <c r="J11" s="2">
        <f t="shared" si="8"/>
        <v>26320343630</v>
      </c>
      <c r="K11" s="2">
        <f t="shared" si="8"/>
        <v>16287193636</v>
      </c>
      <c r="L11" s="2">
        <f t="shared" si="8"/>
        <v>9455098677</v>
      </c>
      <c r="M11" s="2">
        <f t="shared" si="8"/>
        <v>5851200386</v>
      </c>
      <c r="N11" s="2">
        <f t="shared" si="8"/>
        <v>7823870237</v>
      </c>
      <c r="O11" s="2">
        <f t="shared" si="8"/>
        <v>3018544461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-27000000000</v>
      </c>
      <c r="H12" s="2">
        <f>IFERROR(INDEX(D12:G12,COUNT(D12:G12)),"")</f>
        <v>-27000000000</v>
      </c>
      <c r="I12" s="2">
        <f t="shared" ref="I12:O12" si="9">IFERROR(INDEX(I51:I500,MATCH($C$12,$C$51:$C$500,0)),"")</f>
        <v>-27000000000</v>
      </c>
      <c r="J12" s="2">
        <f t="shared" si="9"/>
        <v>-26000000000</v>
      </c>
      <c r="K12" s="2">
        <f t="shared" si="9"/>
        <v>-16000000000</v>
      </c>
      <c r="L12" s="2">
        <f t="shared" si="9"/>
        <v>-9000000000</v>
      </c>
      <c r="M12" s="2">
        <f t="shared" si="9"/>
        <v>-6000000000</v>
      </c>
      <c r="N12" s="2">
        <f t="shared" si="9"/>
        <v>-7000000000</v>
      </c>
      <c r="O12" s="2">
        <f t="shared" si="9"/>
        <v>-3000000000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1000000000</v>
      </c>
    </row>
    <row r="14" spans="1:15" x14ac:dyDescent="0.35">
      <c r="C14" t="s">
        <v>26</v>
      </c>
      <c r="D14" s="2">
        <f>IFERROR(INDEX(D51:D500,MATCH($C$14,$C$51:$C$500,0)),"")</f>
        <v>-361154301</v>
      </c>
      <c r="H14" s="2">
        <f>IFERROR(SUM(D14:G14)*(4/MAX(1,COUNT(D14:G14))),"")</f>
        <v>-1444617204</v>
      </c>
      <c r="I14" s="2">
        <f t="shared" ref="I14:O14" si="11">IFERROR(INDEX(I51:I500,MATCH($C$14,$C$51:$C$500,0)),"")</f>
        <v>-1714920538</v>
      </c>
      <c r="J14" s="2">
        <f t="shared" si="11"/>
        <v>-1313479457</v>
      </c>
      <c r="K14" s="2">
        <f t="shared" si="11"/>
        <v>-622853161</v>
      </c>
      <c r="L14" s="2">
        <f t="shared" si="11"/>
        <v>-466567774</v>
      </c>
      <c r="M14" s="2">
        <f t="shared" si="11"/>
        <v>-131374383</v>
      </c>
      <c r="N14" s="2">
        <f t="shared" si="11"/>
        <v>-403575618</v>
      </c>
      <c r="O14" s="2">
        <f t="shared" si="11"/>
        <v>-209816521</v>
      </c>
    </row>
    <row r="15" spans="1:15" x14ac:dyDescent="0.35">
      <c r="C15" t="s">
        <v>27</v>
      </c>
      <c r="D15" s="2">
        <f>IFERROR(INDEX(D51:D500,MATCH($C$15,$C$51:$C$500,0)),"")</f>
        <v>-2128620843</v>
      </c>
      <c r="H15" s="2">
        <f>IFERROR(SUM(D15:G15)*(4/MAX(1,COUNT(D15:G15))),"")</f>
        <v>-8514483372</v>
      </c>
      <c r="I15" s="2">
        <f t="shared" ref="I15:O15" si="12">IFERROR(INDEX(I51:I500,MATCH($C$15,$C$51:$C$500,0)),"")</f>
        <v>-5230903594</v>
      </c>
      <c r="J15" s="2">
        <f t="shared" si="12"/>
        <v>-3425552331</v>
      </c>
      <c r="K15" s="2">
        <f t="shared" si="12"/>
        <v>-2653861667</v>
      </c>
      <c r="L15" s="2">
        <f t="shared" si="12"/>
        <v>-746837487</v>
      </c>
      <c r="M15" s="2">
        <f t="shared" si="12"/>
        <v>-497009460</v>
      </c>
      <c r="N15" s="2">
        <f t="shared" si="12"/>
        <v>-424776043</v>
      </c>
      <c r="O15" s="2">
        <f t="shared" si="12"/>
        <v>-337878593</v>
      </c>
    </row>
    <row r="16" spans="1:15" x14ac:dyDescent="0.35">
      <c r="C16" t="s">
        <v>28</v>
      </c>
      <c r="D16" s="2">
        <f>IFERROR(INDEX(D51:D500,MATCH($C$16,$C$51:$C$500,0)),"")</f>
        <v>11695081927</v>
      </c>
      <c r="H16" s="2">
        <f>IFERROR(SUM(D16:G16)*(4/MAX(1,COUNT(D16:G16))),"")</f>
        <v>46780327708</v>
      </c>
      <c r="I16" s="2">
        <f t="shared" ref="I16:O16" si="13">IFERROR(INDEX(I51:I500,MATCH($C$16,$C$51:$C$500,0)),"")</f>
        <v>25765470540</v>
      </c>
      <c r="J16" s="2">
        <f t="shared" si="13"/>
        <v>18629354343</v>
      </c>
      <c r="K16" s="2">
        <f t="shared" si="13"/>
        <v>11522406100</v>
      </c>
      <c r="L16" s="2">
        <f t="shared" si="13"/>
        <v>4162532883</v>
      </c>
      <c r="M16" s="2">
        <f t="shared" si="13"/>
        <v>2222926272</v>
      </c>
      <c r="N16" s="2">
        <f t="shared" si="13"/>
        <v>1806568783</v>
      </c>
      <c r="O16" s="2">
        <f t="shared" si="13"/>
        <v>1308601243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753250000000</v>
      </c>
      <c r="H20" s="2">
        <f t="shared" ref="H20:O20" ca="1" si="14">IFERROR(H21*H2,"")</f>
        <v>753250000000</v>
      </c>
      <c r="I20" s="2">
        <f t="shared" ca="1" si="14"/>
        <v>890800000000</v>
      </c>
      <c r="J20" s="2">
        <f t="shared" ca="1" si="14"/>
        <v>112660000000</v>
      </c>
      <c r="K20" s="2">
        <f t="shared" ca="1" si="14"/>
        <v>78600000000</v>
      </c>
      <c r="L20" s="2">
        <f t="shared" ca="1" si="14"/>
        <v>74670000000</v>
      </c>
      <c r="M20" s="2">
        <f t="shared" ca="1" si="14"/>
        <v>124800000000</v>
      </c>
      <c r="N20" s="2" t="str">
        <f t="shared" ca="1" si="14"/>
        <v/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1310000000</v>
      </c>
      <c r="H21" s="2">
        <f>IFERROR(INDEX(D21:G21,COUNT(D21:G21)),"")</f>
        <v>1310000000</v>
      </c>
      <c r="I21" s="2">
        <f t="shared" ref="I21:O21" si="15">IFERROR(INDEX(I51:I500,MATCH($C$7,$C$51:$C$500,0)),"")</f>
        <v>1310000000</v>
      </c>
      <c r="J21" s="2">
        <f t="shared" si="15"/>
        <v>1310000000</v>
      </c>
      <c r="K21" s="2">
        <f t="shared" si="15"/>
        <v>1310000000</v>
      </c>
      <c r="L21" s="2">
        <f t="shared" si="15"/>
        <v>1310000000</v>
      </c>
      <c r="M21" s="2">
        <f t="shared" si="15"/>
        <v>1300000000</v>
      </c>
      <c r="N21" s="2">
        <f t="shared" si="15"/>
        <v>1300000000</v>
      </c>
      <c r="O21" s="2">
        <f t="shared" si="15"/>
        <v>1000000000</v>
      </c>
    </row>
    <row r="23" spans="1:15" x14ac:dyDescent="0.35">
      <c r="B23" t="s">
        <v>43</v>
      </c>
      <c r="C23" t="s">
        <v>44</v>
      </c>
      <c r="D23" s="3">
        <f>IFERROR(D5/D6*100,"")</f>
        <v>11.088649991802122</v>
      </c>
      <c r="H23" s="3">
        <f t="shared" ref="H23:O23" si="16">IFERROR(H5/H6*100,"")</f>
        <v>44.354599967208486</v>
      </c>
      <c r="I23" s="3">
        <f t="shared" si="16"/>
        <v>24.10229763252784</v>
      </c>
      <c r="J23" s="3">
        <f t="shared" si="16"/>
        <v>24.191976111839814</v>
      </c>
      <c r="K23" s="3">
        <f t="shared" si="16"/>
        <v>16.200411388412864</v>
      </c>
      <c r="L23" s="3">
        <f t="shared" si="16"/>
        <v>7.5472671089142196</v>
      </c>
      <c r="M23" s="3">
        <f t="shared" si="16"/>
        <v>4.307366996739761</v>
      </c>
      <c r="N23" s="3">
        <f t="shared" si="16"/>
        <v>11.66803331520298</v>
      </c>
      <c r="O23" s="3">
        <f t="shared" si="16"/>
        <v>84.18114392697187</v>
      </c>
    </row>
    <row r="24" spans="1:15" x14ac:dyDescent="0.35">
      <c r="C24" t="s">
        <v>45</v>
      </c>
      <c r="D24" s="4">
        <f>IFERROR(_xlfn.RRI(5,I23,D23),"")</f>
        <v>-0.14382203575662811</v>
      </c>
      <c r="H24" s="4">
        <f t="shared" ref="H24:O24" si="17">IFERROR(_xlfn.RRI(5,M23,H23),"")</f>
        <v>0.59420937270468266</v>
      </c>
      <c r="I24" s="4">
        <f t="shared" si="17"/>
        <v>0.15614460496543403</v>
      </c>
      <c r="J24" s="4">
        <f t="shared" si="17"/>
        <v>-0.22072399413572485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7.26</v>
      </c>
      <c r="H25" s="3">
        <f>IFERROR(INDEX(D25:G25,COUNT(D25:G25)),"")</f>
        <v>7.26</v>
      </c>
      <c r="I25" s="3">
        <f t="shared" ref="I25:O25" si="18">IFERROR(INDEX(I51:I500,MATCH($C$25,$C$51:$C$500,0)),"")</f>
        <v>15.64</v>
      </c>
      <c r="J25" s="3">
        <f t="shared" si="18"/>
        <v>11.57</v>
      </c>
      <c r="K25" s="3">
        <f t="shared" si="18"/>
        <v>6.76</v>
      </c>
      <c r="L25" s="3">
        <f t="shared" si="18"/>
        <v>2.67</v>
      </c>
      <c r="M25" s="3">
        <f t="shared" si="18"/>
        <v>1.32</v>
      </c>
      <c r="N25" s="3">
        <f t="shared" si="18"/>
        <v>1.06</v>
      </c>
      <c r="O25" s="3">
        <f t="shared" si="18"/>
        <v>0.97</v>
      </c>
    </row>
    <row r="26" spans="1:15" x14ac:dyDescent="0.35">
      <c r="C26" t="s">
        <v>48</v>
      </c>
      <c r="D26" s="4">
        <f>IFERROR(_xlfn.RRI(5,I25,D25),"")</f>
        <v>-0.14229098575749421</v>
      </c>
      <c r="H26" s="4">
        <f t="shared" ref="H26:O26" si="19">IFERROR(_xlfn.RRI(5,M25,H25),"")</f>
        <v>0.4062823883876352</v>
      </c>
      <c r="I26" s="4">
        <f t="shared" si="19"/>
        <v>0.71311365456527454</v>
      </c>
      <c r="J26" s="4">
        <f t="shared" si="19"/>
        <v>0.64177003546318523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72.545611560305346</v>
      </c>
      <c r="H27" s="3">
        <f t="shared" ref="H27:O27" si="20">IFERROR(H4/H21,"")</f>
        <v>290.18244624122138</v>
      </c>
      <c r="I27" s="3">
        <f t="shared" si="20"/>
        <v>128.32088229465649</v>
      </c>
      <c r="J27" s="3">
        <f t="shared" si="20"/>
        <v>91.693188270229001</v>
      </c>
      <c r="K27" s="3">
        <f t="shared" si="20"/>
        <v>61.635133374809158</v>
      </c>
      <c r="L27" s="3">
        <f t="shared" si="20"/>
        <v>49.366508946564885</v>
      </c>
      <c r="M27" s="3">
        <f t="shared" si="20"/>
        <v>36.04873902846154</v>
      </c>
      <c r="N27" s="3">
        <f t="shared" si="20"/>
        <v>24.419820097692309</v>
      </c>
      <c r="O27" s="3">
        <f t="shared" si="20"/>
        <v>18.700586823999998</v>
      </c>
    </row>
    <row r="28" spans="1:15" x14ac:dyDescent="0.35">
      <c r="C28" t="s">
        <v>50</v>
      </c>
      <c r="D28" s="4">
        <f>IFERROR(_xlfn.RRI(5,I27,D27),"")</f>
        <v>-0.10779888463834097</v>
      </c>
      <c r="H28" s="4">
        <f t="shared" ref="H28:O28" si="21">IFERROR(_xlfn.RRI(5,M27,H27),"")</f>
        <v>0.51759613535384852</v>
      </c>
      <c r="I28" s="4">
        <f t="shared" si="21"/>
        <v>0.39351284213276072</v>
      </c>
      <c r="J28" s="4">
        <f t="shared" si="21"/>
        <v>0.3743469019519563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-0.53580562659846553</v>
      </c>
      <c r="I29" s="4">
        <f t="shared" si="22"/>
        <v>0.35177182368193605</v>
      </c>
      <c r="J29" s="4">
        <f t="shared" si="22"/>
        <v>0.71153846153846168</v>
      </c>
      <c r="K29" s="4">
        <f t="shared" si="22"/>
        <v>1.5318352059925093</v>
      </c>
      <c r="L29" s="4">
        <f t="shared" si="22"/>
        <v>1.0227272727272725</v>
      </c>
      <c r="M29" s="4">
        <f t="shared" si="22"/>
        <v>0.24528301886792453</v>
      </c>
      <c r="N29" s="4">
        <f t="shared" si="22"/>
        <v>9.2783505154639262E-2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1.2613813204221174</v>
      </c>
      <c r="I30" s="4">
        <f t="shared" si="23"/>
        <v>0.3994592697167646</v>
      </c>
      <c r="J30" s="4">
        <f t="shared" si="23"/>
        <v>0.48767729133697058</v>
      </c>
      <c r="K30" s="4">
        <f t="shared" si="23"/>
        <v>0.2485212077994827</v>
      </c>
      <c r="L30" s="4">
        <f t="shared" si="23"/>
        <v>0.36943788540255385</v>
      </c>
      <c r="M30" s="4">
        <f t="shared" si="23"/>
        <v>0.47620821464889385</v>
      </c>
      <c r="N30" s="4">
        <f t="shared" si="23"/>
        <v>0.30583175423951664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64.31</v>
      </c>
      <c r="H32" s="3">
        <f>IFERROR(INDEX(D32:G32,COUNT(D32:G32)),"")</f>
        <v>64.31</v>
      </c>
      <c r="I32" s="3">
        <f t="shared" ref="I32:O32" si="24">IFERROR(INDEX(I51:I500,MATCH($C$32,$C$51:$C$500,0)),"")</f>
        <v>64.31</v>
      </c>
      <c r="J32" s="3">
        <f t="shared" si="24"/>
        <v>48.78</v>
      </c>
      <c r="K32" s="3">
        <f t="shared" si="24"/>
        <v>40.97</v>
      </c>
      <c r="L32" s="3">
        <f t="shared" si="24"/>
        <v>34.26</v>
      </c>
      <c r="M32" s="3">
        <f t="shared" si="24"/>
        <v>31.18</v>
      </c>
      <c r="N32" s="3">
        <f t="shared" si="24"/>
        <v>9.18</v>
      </c>
      <c r="O32" s="3">
        <f t="shared" si="24"/>
        <v>1.1399999999999999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10.57</v>
      </c>
      <c r="H33" s="3">
        <f>IFERROR(INDEX(D33:G33,COUNT(D33:G33)),"")</f>
        <v>10.57</v>
      </c>
      <c r="I33" s="3">
        <f t="shared" ref="I33:O33" si="25">IFERROR(INDEX(I51:I500,MATCH($C$33,$C$51:$C$500,0)),"")</f>
        <v>10.57</v>
      </c>
      <c r="J33" s="3">
        <f t="shared" si="25"/>
        <v>1.76</v>
      </c>
      <c r="K33" s="3">
        <f t="shared" si="25"/>
        <v>1.46</v>
      </c>
      <c r="L33" s="3">
        <f t="shared" si="25"/>
        <v>1.66</v>
      </c>
      <c r="M33" s="3">
        <f t="shared" si="25"/>
        <v>3.08</v>
      </c>
      <c r="N33" s="3">
        <f t="shared" si="25"/>
        <v>0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93.66</v>
      </c>
      <c r="H34" s="3">
        <f>IFERROR(INDEX(D34:G34,COUNT(D34:G34)),"")</f>
        <v>93.66</v>
      </c>
      <c r="I34" s="3">
        <f t="shared" ref="I34:O34" si="26">IFERROR(INDEX(I51:I500,MATCH($C$34,$C$51:$C$500,0)),"")</f>
        <v>43.48</v>
      </c>
      <c r="J34" s="3">
        <f t="shared" si="26"/>
        <v>7.43</v>
      </c>
      <c r="K34" s="3">
        <f t="shared" si="26"/>
        <v>8.8800000000000008</v>
      </c>
      <c r="L34" s="3">
        <f t="shared" si="26"/>
        <v>21.35</v>
      </c>
      <c r="M34" s="3">
        <f t="shared" si="26"/>
        <v>72.73</v>
      </c>
      <c r="N34" s="3">
        <f t="shared" si="26"/>
        <v>0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9.36</v>
      </c>
      <c r="H35" s="3">
        <f>IFERROR(INDEX(D35:G35,COUNT(D35:G35)),"")</f>
        <v>9.36</v>
      </c>
      <c r="I35" s="3">
        <f t="shared" ref="I35:O35" si="27">IFERROR(INDEX(I51:I500,MATCH($C$35,$C$51:$C$500,0)),"")</f>
        <v>5.29</v>
      </c>
      <c r="J35" s="3">
        <f t="shared" si="27"/>
        <v>0.94</v>
      </c>
      <c r="K35" s="3">
        <f t="shared" si="27"/>
        <v>0.97</v>
      </c>
      <c r="L35" s="3">
        <f t="shared" si="27"/>
        <v>1.1499999999999999</v>
      </c>
      <c r="M35" s="3">
        <f t="shared" si="27"/>
        <v>2.66</v>
      </c>
      <c r="N35" s="3">
        <f t="shared" si="27"/>
        <v>0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0.29350000000000004</v>
      </c>
      <c r="I36" s="4">
        <f t="shared" si="28"/>
        <v>0</v>
      </c>
      <c r="J36" s="4">
        <f t="shared" si="28"/>
        <v>0</v>
      </c>
      <c r="K36" s="4">
        <f t="shared" si="28"/>
        <v>0.59140000000000004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4.59</v>
      </c>
      <c r="I37" s="3">
        <f t="shared" si="29"/>
        <v>0</v>
      </c>
      <c r="J37" s="3">
        <f t="shared" si="29"/>
        <v>0</v>
      </c>
      <c r="K37" s="3">
        <f t="shared" si="29"/>
        <v>4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x14ac:dyDescent="0.35">
      <c r="D50" t="s">
        <v>70</v>
      </c>
      <c r="E50" t="s">
        <v>72</v>
      </c>
      <c r="F50" t="s">
        <v>360</v>
      </c>
      <c r="G50" t="s">
        <v>719</v>
      </c>
      <c r="H50" t="s">
        <v>361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95034751144</v>
      </c>
      <c r="E51" s="5">
        <v>73065604662</v>
      </c>
      <c r="F51" s="5">
        <v>75068447342</v>
      </c>
      <c r="G51" s="5">
        <v>45049629292</v>
      </c>
      <c r="I51" s="5">
        <v>168100355806</v>
      </c>
      <c r="J51" s="5">
        <v>120118076634</v>
      </c>
      <c r="K51" s="5">
        <v>80742024721</v>
      </c>
      <c r="L51" s="5">
        <v>64670126720</v>
      </c>
      <c r="M51" s="5">
        <v>46863360737</v>
      </c>
      <c r="N51" s="5">
        <v>31745766127</v>
      </c>
      <c r="O51" s="5">
        <v>18700586824</v>
      </c>
    </row>
    <row r="52" spans="2:15" x14ac:dyDescent="0.35">
      <c r="C52" t="s">
        <v>75</v>
      </c>
      <c r="D52" s="5">
        <v>-61278562187</v>
      </c>
      <c r="E52" s="5">
        <v>-36302996288</v>
      </c>
      <c r="F52" s="5">
        <v>-39474633904</v>
      </c>
      <c r="G52" s="5">
        <v>-22203366984</v>
      </c>
      <c r="I52" s="5">
        <v>-97581558475</v>
      </c>
      <c r="J52" s="5">
        <v>-61678000888</v>
      </c>
      <c r="K52" s="5">
        <v>-42925845539</v>
      </c>
      <c r="L52" s="5">
        <v>-38965458661</v>
      </c>
      <c r="M52" s="5">
        <v>-32190201564</v>
      </c>
      <c r="N52" s="5">
        <v>-20712421949</v>
      </c>
      <c r="O52" s="5">
        <v>-10725846670</v>
      </c>
    </row>
    <row r="53" spans="2:15" x14ac:dyDescent="0.35">
      <c r="C53" t="s">
        <v>76</v>
      </c>
      <c r="D53" s="5">
        <v>33756188957</v>
      </c>
      <c r="E53" s="5">
        <v>36762608374</v>
      </c>
      <c r="F53" s="5">
        <v>35593813438</v>
      </c>
      <c r="G53" s="5">
        <v>22846262308</v>
      </c>
      <c r="I53" s="5">
        <v>70518797331</v>
      </c>
      <c r="J53" s="5">
        <v>58440075746</v>
      </c>
      <c r="K53" s="5">
        <v>37816179182</v>
      </c>
      <c r="L53" s="5">
        <v>25704668059</v>
      </c>
      <c r="M53" s="5">
        <v>14673159173</v>
      </c>
      <c r="N53" s="5">
        <v>11033344178</v>
      </c>
      <c r="O53" s="5">
        <v>7974740154</v>
      </c>
    </row>
    <row r="54" spans="2:15" x14ac:dyDescent="0.35">
      <c r="C54" t="s">
        <v>77</v>
      </c>
      <c r="D54" s="5">
        <v>-21779317088</v>
      </c>
      <c r="E54" s="5">
        <v>-22288796531</v>
      </c>
      <c r="F54" s="5">
        <v>-24189056790</v>
      </c>
      <c r="G54" s="5">
        <v>-14801903979</v>
      </c>
      <c r="I54" s="5">
        <v>-44068113619</v>
      </c>
      <c r="J54" s="5">
        <v>-38990960769</v>
      </c>
      <c r="K54" s="5">
        <v>-27316098173</v>
      </c>
      <c r="L54" s="5">
        <v>-21591250146</v>
      </c>
      <c r="M54" s="5">
        <v>-12906445481</v>
      </c>
      <c r="N54" s="5">
        <v>-9031203456</v>
      </c>
      <c r="O54" s="5">
        <v>-6547819109</v>
      </c>
    </row>
    <row r="55" spans="2:15" x14ac:dyDescent="0.35">
      <c r="C55" t="s">
        <v>384</v>
      </c>
      <c r="D55" s="5">
        <v>-21779317088</v>
      </c>
      <c r="E55" s="5">
        <v>-22288796531</v>
      </c>
      <c r="F55" s="5">
        <v>-24189056790</v>
      </c>
      <c r="G55" s="5">
        <v>-14801903979</v>
      </c>
      <c r="I55" s="5">
        <v>-44068113619</v>
      </c>
      <c r="J55" s="5">
        <v>-38990960769</v>
      </c>
      <c r="K55" s="5">
        <v>-27316098173</v>
      </c>
      <c r="L55" s="5">
        <v>-21591250146</v>
      </c>
      <c r="M55" s="5">
        <v>-12906445481</v>
      </c>
      <c r="N55" s="5">
        <v>-9031203456</v>
      </c>
      <c r="O55" s="5">
        <v>-6547819109</v>
      </c>
    </row>
    <row r="56" spans="2:15" x14ac:dyDescent="0.35">
      <c r="C56" t="s">
        <v>81</v>
      </c>
      <c r="D56" s="5">
        <v>11976871869</v>
      </c>
      <c r="E56" s="5">
        <v>14473811843</v>
      </c>
      <c r="F56" s="5">
        <v>11404756648</v>
      </c>
      <c r="G56" s="5">
        <v>8044358329</v>
      </c>
      <c r="I56" s="5">
        <v>26450683712</v>
      </c>
      <c r="J56" s="5">
        <v>19449114977</v>
      </c>
      <c r="K56" s="5">
        <v>10500081009</v>
      </c>
      <c r="L56" s="5">
        <v>4113417913</v>
      </c>
      <c r="M56" s="5">
        <v>1766713692</v>
      </c>
      <c r="N56" s="5">
        <v>2002140722</v>
      </c>
      <c r="O56" s="5">
        <v>1426921045</v>
      </c>
    </row>
    <row r="57" spans="2:15" x14ac:dyDescent="0.35">
      <c r="C57" t="s">
        <v>82</v>
      </c>
      <c r="D57" s="5">
        <v>-281789942</v>
      </c>
      <c r="E57" s="5">
        <v>-403423230</v>
      </c>
      <c r="F57" s="5">
        <v>-389651341</v>
      </c>
      <c r="G57" s="5">
        <v>-430109293</v>
      </c>
      <c r="I57" s="5">
        <v>-685213172</v>
      </c>
      <c r="J57" s="5">
        <v>-819760634</v>
      </c>
      <c r="K57" s="5">
        <v>1022325091</v>
      </c>
      <c r="L57" s="5">
        <v>49114970</v>
      </c>
      <c r="M57" s="5">
        <v>456212580</v>
      </c>
      <c r="N57" s="5">
        <v>-195571939</v>
      </c>
      <c r="O57" s="5">
        <v>-118319802</v>
      </c>
    </row>
    <row r="58" spans="2:15" x14ac:dyDescent="0.35">
      <c r="C58" t="s">
        <v>83</v>
      </c>
      <c r="D58" s="5">
        <v>-766517788</v>
      </c>
      <c r="E58" s="5">
        <v>950343007</v>
      </c>
      <c r="F58" s="5">
        <v>466974124</v>
      </c>
      <c r="G58" s="5">
        <v>26744699</v>
      </c>
      <c r="I58" s="5">
        <v>183825219</v>
      </c>
      <c r="J58" s="5">
        <v>493718823</v>
      </c>
      <c r="K58" s="5">
        <v>1645178252</v>
      </c>
      <c r="L58" s="5">
        <v>515682744</v>
      </c>
      <c r="M58" s="5">
        <v>587586963</v>
      </c>
      <c r="N58" s="5">
        <v>208003679</v>
      </c>
      <c r="O58" s="5">
        <v>18961438</v>
      </c>
    </row>
    <row r="59" spans="2:15" x14ac:dyDescent="0.35">
      <c r="C59" t="s">
        <v>26</v>
      </c>
      <c r="D59" s="5">
        <v>-361154301</v>
      </c>
      <c r="E59" s="5">
        <v>-1353766237</v>
      </c>
      <c r="F59" s="5">
        <v>-856625465</v>
      </c>
      <c r="G59" s="5">
        <v>-456853992</v>
      </c>
      <c r="I59" s="5">
        <v>-1714920538</v>
      </c>
      <c r="J59" s="5">
        <v>-1313479457</v>
      </c>
      <c r="K59" s="5">
        <v>-622853161</v>
      </c>
      <c r="L59" s="5">
        <v>-466567774</v>
      </c>
      <c r="M59" s="5">
        <v>-131374383</v>
      </c>
      <c r="N59" s="5">
        <v>-403575618</v>
      </c>
      <c r="O59" s="5">
        <v>-209816521</v>
      </c>
    </row>
    <row r="60" spans="2:15" x14ac:dyDescent="0.35">
      <c r="C60" t="s">
        <v>282</v>
      </c>
      <c r="O60" s="5">
        <v>9376742</v>
      </c>
    </row>
    <row r="61" spans="2:15" x14ac:dyDescent="0.35">
      <c r="C61" t="s">
        <v>80</v>
      </c>
      <c r="D61" s="5">
        <v>-17225349</v>
      </c>
      <c r="F61" s="5">
        <v>-40648532</v>
      </c>
      <c r="I61" s="5">
        <v>-17225349</v>
      </c>
      <c r="J61" s="5">
        <v>-40648532</v>
      </c>
      <c r="K61" s="5">
        <v>-20452677</v>
      </c>
    </row>
    <row r="62" spans="2:15" x14ac:dyDescent="0.35">
      <c r="C62" t="s">
        <v>84</v>
      </c>
      <c r="D62" s="5">
        <v>-281789942</v>
      </c>
      <c r="E62" s="5">
        <v>-403423230</v>
      </c>
      <c r="F62" s="5">
        <v>-389651341</v>
      </c>
      <c r="G62" s="5">
        <v>-430109293</v>
      </c>
      <c r="I62" s="5">
        <v>-685213172</v>
      </c>
      <c r="J62" s="5">
        <v>-819760634</v>
      </c>
      <c r="K62" s="5">
        <v>1022325091</v>
      </c>
      <c r="L62" s="5">
        <v>49114970</v>
      </c>
      <c r="M62" s="5">
        <v>456212580</v>
      </c>
      <c r="N62" s="5">
        <v>-195571939</v>
      </c>
      <c r="O62" s="5">
        <v>-118319802</v>
      </c>
    </row>
    <row r="63" spans="2:15" x14ac:dyDescent="0.35">
      <c r="C63" t="s">
        <v>28</v>
      </c>
      <c r="D63" s="5">
        <v>11695081927</v>
      </c>
      <c r="E63" s="5">
        <v>14070388613</v>
      </c>
      <c r="F63" s="5">
        <v>11015105307</v>
      </c>
      <c r="G63" s="5">
        <v>7614249036</v>
      </c>
      <c r="I63" s="5">
        <v>25765470540</v>
      </c>
      <c r="J63" s="5">
        <v>18629354343</v>
      </c>
      <c r="K63" s="5">
        <v>11522406100</v>
      </c>
      <c r="L63" s="5">
        <v>4162532883</v>
      </c>
      <c r="M63" s="5">
        <v>2222926272</v>
      </c>
      <c r="N63" s="5">
        <v>1806568783</v>
      </c>
      <c r="O63" s="5">
        <v>1308601243</v>
      </c>
    </row>
    <row r="64" spans="2:15" x14ac:dyDescent="0.35">
      <c r="C64" t="s">
        <v>27</v>
      </c>
      <c r="D64" s="5">
        <v>-2128620843</v>
      </c>
      <c r="E64" s="5">
        <v>-3102282751</v>
      </c>
      <c r="F64" s="5">
        <v>-3425552331</v>
      </c>
      <c r="I64" s="5">
        <v>-5230903594</v>
      </c>
      <c r="J64" s="5">
        <v>-3425552331</v>
      </c>
      <c r="K64" s="5">
        <v>-2653861667</v>
      </c>
      <c r="L64" s="5">
        <v>-746837487</v>
      </c>
      <c r="M64" s="5">
        <v>-497009460</v>
      </c>
      <c r="N64" s="5">
        <v>-424776043</v>
      </c>
      <c r="O64" s="5">
        <v>-337878593</v>
      </c>
    </row>
    <row r="65" spans="2:15" x14ac:dyDescent="0.35">
      <c r="C65" t="s">
        <v>85</v>
      </c>
      <c r="D65" s="5">
        <v>-1940126489</v>
      </c>
      <c r="E65" s="5">
        <v>-3102282751</v>
      </c>
      <c r="F65" s="5">
        <v>-3876269892</v>
      </c>
      <c r="I65" s="5">
        <v>-5042409240</v>
      </c>
      <c r="J65" s="5">
        <v>-3876269892</v>
      </c>
      <c r="K65" s="5">
        <v>-2696037627</v>
      </c>
      <c r="L65" s="5">
        <v>-761193010</v>
      </c>
      <c r="M65" s="5">
        <v>-502027972</v>
      </c>
      <c r="N65" s="5">
        <v>-447299257</v>
      </c>
      <c r="O65" s="5">
        <v>-368010039</v>
      </c>
    </row>
    <row r="66" spans="2:15" x14ac:dyDescent="0.35">
      <c r="C66" t="s">
        <v>86</v>
      </c>
      <c r="D66" s="5">
        <v>-171269005</v>
      </c>
      <c r="F66" s="5">
        <v>491366093</v>
      </c>
      <c r="I66" s="5">
        <v>-171269005</v>
      </c>
      <c r="J66" s="5">
        <v>491366093</v>
      </c>
      <c r="K66" s="5">
        <v>62628637</v>
      </c>
      <c r="L66" s="5">
        <v>14355523</v>
      </c>
      <c r="M66" s="5">
        <v>5018512</v>
      </c>
      <c r="N66" s="5">
        <v>22523214</v>
      </c>
      <c r="O66" s="5">
        <v>30131446</v>
      </c>
    </row>
    <row r="67" spans="2:15" x14ac:dyDescent="0.35">
      <c r="C67" t="s">
        <v>88</v>
      </c>
      <c r="D67" s="5">
        <v>-2128620843</v>
      </c>
      <c r="E67" s="5">
        <v>-3102282751</v>
      </c>
      <c r="F67" s="5">
        <v>-3425552331</v>
      </c>
      <c r="I67" s="5">
        <v>-5230903594</v>
      </c>
      <c r="J67" s="5">
        <v>-3425552331</v>
      </c>
      <c r="K67" s="5">
        <v>-2653861667</v>
      </c>
      <c r="L67" s="5">
        <v>-746837487</v>
      </c>
      <c r="M67" s="5">
        <v>-497009460</v>
      </c>
      <c r="N67" s="5">
        <v>-424776043</v>
      </c>
      <c r="O67" s="5">
        <v>-337878593</v>
      </c>
    </row>
    <row r="68" spans="2:15" x14ac:dyDescent="0.35">
      <c r="C68" t="s">
        <v>91</v>
      </c>
      <c r="D68" s="5">
        <v>9566461084</v>
      </c>
      <c r="E68" s="5">
        <v>10968105862</v>
      </c>
      <c r="F68" s="5">
        <v>7589552976</v>
      </c>
      <c r="G68" s="5">
        <v>7614249036</v>
      </c>
      <c r="I68" s="5">
        <v>20534566946</v>
      </c>
      <c r="J68" s="5">
        <v>15203802012</v>
      </c>
      <c r="K68" s="5">
        <v>8868544433</v>
      </c>
      <c r="L68" s="5">
        <v>3415695396</v>
      </c>
      <c r="M68" s="5">
        <v>1725916812</v>
      </c>
      <c r="N68" s="5">
        <v>1381792740</v>
      </c>
      <c r="O68" s="5">
        <v>970722650</v>
      </c>
    </row>
    <row r="69" spans="2:15" x14ac:dyDescent="0.35">
      <c r="C69" t="s">
        <v>92</v>
      </c>
      <c r="D69" s="5">
        <v>-148382147</v>
      </c>
      <c r="F69" s="5">
        <v>320192636</v>
      </c>
      <c r="I69" s="5">
        <v>-148382147</v>
      </c>
      <c r="J69" s="5">
        <v>320192636</v>
      </c>
      <c r="K69" s="5">
        <v>-71627752</v>
      </c>
      <c r="L69" s="5">
        <v>-71132010</v>
      </c>
      <c r="M69" s="5">
        <v>24924201</v>
      </c>
      <c r="N69" s="5">
        <v>11730001</v>
      </c>
      <c r="O69" s="5">
        <v>-7219901</v>
      </c>
    </row>
    <row r="70" spans="2:15" x14ac:dyDescent="0.35">
      <c r="C70" t="s">
        <v>93</v>
      </c>
      <c r="D70" s="5">
        <v>9418078937</v>
      </c>
      <c r="E70" s="5">
        <v>10968105862</v>
      </c>
      <c r="F70" s="5">
        <v>7909745612</v>
      </c>
      <c r="G70" s="5">
        <v>7614249036</v>
      </c>
      <c r="I70" s="5">
        <v>20386184799</v>
      </c>
      <c r="J70" s="5">
        <v>15523994648</v>
      </c>
      <c r="K70" s="5">
        <v>8796916681</v>
      </c>
      <c r="L70" s="5">
        <v>3344563386</v>
      </c>
      <c r="M70" s="5">
        <v>1750841013</v>
      </c>
      <c r="N70" s="5">
        <v>1393522741</v>
      </c>
      <c r="O70" s="5">
        <v>963502749</v>
      </c>
    </row>
    <row r="71" spans="2:15" x14ac:dyDescent="0.35">
      <c r="C71" t="s">
        <v>94</v>
      </c>
      <c r="D71" s="5">
        <v>9566461084</v>
      </c>
      <c r="E71" s="5">
        <v>10968105862</v>
      </c>
      <c r="F71" s="5">
        <v>7589552976</v>
      </c>
      <c r="G71" s="5">
        <v>7614249036</v>
      </c>
      <c r="I71" s="5">
        <v>20534566946</v>
      </c>
      <c r="J71" s="5">
        <v>15203802012</v>
      </c>
      <c r="K71" s="5">
        <v>8868544433</v>
      </c>
      <c r="L71" s="5">
        <v>3415695396</v>
      </c>
      <c r="M71" s="5">
        <v>1725916812</v>
      </c>
      <c r="N71" s="5">
        <v>1381792739</v>
      </c>
      <c r="O71" s="5">
        <v>970722650</v>
      </c>
    </row>
    <row r="72" spans="2:15" x14ac:dyDescent="0.35">
      <c r="C72" t="s">
        <v>7</v>
      </c>
      <c r="D72" s="5">
        <v>9341842745</v>
      </c>
      <c r="E72" s="5">
        <v>10963593394</v>
      </c>
      <c r="F72" s="5">
        <v>7834929628</v>
      </c>
      <c r="G72" s="5">
        <v>7614236884</v>
      </c>
      <c r="I72" s="5">
        <v>20305436139</v>
      </c>
      <c r="J72" s="5">
        <v>15449166512</v>
      </c>
      <c r="K72" s="5">
        <v>8772952103</v>
      </c>
      <c r="L72" s="5">
        <v>3421498233</v>
      </c>
      <c r="M72" s="5">
        <v>1746157506</v>
      </c>
      <c r="N72" s="5">
        <v>1393522741</v>
      </c>
      <c r="O72" s="5">
        <v>963502748</v>
      </c>
    </row>
    <row r="73" spans="2:15" x14ac:dyDescent="0.35">
      <c r="C73" t="s">
        <v>429</v>
      </c>
      <c r="D73" s="5">
        <v>76236192</v>
      </c>
      <c r="E73" s="5">
        <v>4512468</v>
      </c>
      <c r="F73" s="5">
        <v>74815984</v>
      </c>
      <c r="G73" s="5">
        <v>12152</v>
      </c>
      <c r="I73" s="5">
        <v>80748660</v>
      </c>
      <c r="J73" s="5">
        <v>74828136</v>
      </c>
      <c r="K73" s="5">
        <v>23964578</v>
      </c>
      <c r="L73" s="5">
        <v>-76934847</v>
      </c>
      <c r="M73" s="5">
        <v>4683507</v>
      </c>
    </row>
    <row r="74" spans="2:15" x14ac:dyDescent="0.35">
      <c r="C74" t="s">
        <v>95</v>
      </c>
      <c r="D74" s="5">
        <v>9566461084</v>
      </c>
      <c r="E74" s="5">
        <v>10968105862</v>
      </c>
      <c r="F74" s="5">
        <v>7589552976</v>
      </c>
      <c r="G74" s="5">
        <v>7614249036</v>
      </c>
      <c r="I74" s="5">
        <v>20534566946</v>
      </c>
      <c r="J74" s="5">
        <v>15203802012</v>
      </c>
      <c r="K74" s="5">
        <v>8868544433</v>
      </c>
      <c r="L74" s="5">
        <v>3415695396</v>
      </c>
      <c r="M74" s="5">
        <v>1725916812</v>
      </c>
      <c r="N74" s="5">
        <v>1381792739</v>
      </c>
      <c r="O74" s="5">
        <v>970722650</v>
      </c>
    </row>
    <row r="75" spans="2:15" x14ac:dyDescent="0.35">
      <c r="C75" t="s">
        <v>96</v>
      </c>
      <c r="D75" s="5">
        <v>9418078937</v>
      </c>
      <c r="E75" s="5">
        <v>10968105862</v>
      </c>
      <c r="F75" s="5">
        <v>7909745612</v>
      </c>
      <c r="G75" s="5">
        <v>7614249036</v>
      </c>
      <c r="I75" s="5">
        <v>20386184799</v>
      </c>
      <c r="J75" s="5">
        <v>15523994648</v>
      </c>
      <c r="K75" s="5">
        <v>8796916681</v>
      </c>
      <c r="L75" s="5">
        <v>3344563386</v>
      </c>
      <c r="M75" s="5">
        <v>1750841013</v>
      </c>
      <c r="N75" s="5">
        <v>1393522741</v>
      </c>
      <c r="O75" s="5">
        <v>963502748</v>
      </c>
    </row>
    <row r="76" spans="2:15" x14ac:dyDescent="0.35">
      <c r="C76" t="s">
        <v>97</v>
      </c>
      <c r="D76" s="5">
        <v>9418078937</v>
      </c>
      <c r="E76" s="5">
        <v>10968105862</v>
      </c>
      <c r="F76" s="5">
        <v>7909745612</v>
      </c>
      <c r="G76" s="5">
        <v>7614249036</v>
      </c>
      <c r="I76" s="5">
        <v>20386184799</v>
      </c>
      <c r="J76" s="5">
        <v>15523994648</v>
      </c>
      <c r="K76" s="5">
        <v>8796916681</v>
      </c>
      <c r="L76" s="5">
        <v>3344563386</v>
      </c>
      <c r="M76" s="5">
        <v>1750841013</v>
      </c>
      <c r="N76" s="5">
        <v>1393522741</v>
      </c>
      <c r="O76" s="5">
        <v>963502748</v>
      </c>
    </row>
    <row r="78" spans="2:15" x14ac:dyDescent="0.35">
      <c r="B78" t="s">
        <v>98</v>
      </c>
      <c r="C78" t="s">
        <v>99</v>
      </c>
    </row>
    <row r="79" spans="2:15" x14ac:dyDescent="0.35">
      <c r="C79" t="s">
        <v>100</v>
      </c>
    </row>
    <row r="80" spans="2:15" x14ac:dyDescent="0.35">
      <c r="C80" t="s">
        <v>19</v>
      </c>
      <c r="D80" s="5">
        <v>26829217946</v>
      </c>
      <c r="E80" s="5">
        <v>6096285791</v>
      </c>
      <c r="F80" s="5">
        <v>26320343630</v>
      </c>
      <c r="G80" s="5">
        <v>14511485382</v>
      </c>
      <c r="I80" s="5">
        <v>26829217946</v>
      </c>
      <c r="J80" s="5">
        <v>26320343630</v>
      </c>
      <c r="K80" s="5">
        <v>16287193636</v>
      </c>
      <c r="L80" s="5">
        <v>9455098677</v>
      </c>
      <c r="M80" s="5">
        <v>5851200386</v>
      </c>
      <c r="N80" s="5">
        <v>7823870237</v>
      </c>
      <c r="O80" s="5">
        <v>3018544461</v>
      </c>
    </row>
    <row r="81" spans="3:15" x14ac:dyDescent="0.35">
      <c r="C81" t="s">
        <v>101</v>
      </c>
      <c r="D81" s="5">
        <v>1265848773</v>
      </c>
      <c r="E81" s="5">
        <v>49260775</v>
      </c>
      <c r="F81" s="5">
        <v>49260775</v>
      </c>
      <c r="G81" s="5">
        <v>6891376824</v>
      </c>
      <c r="I81" s="5">
        <v>1265848773</v>
      </c>
      <c r="J81" s="5">
        <v>49260775</v>
      </c>
      <c r="K81" s="5">
        <v>1829406012</v>
      </c>
      <c r="L81" s="5">
        <v>2295329970</v>
      </c>
      <c r="M81" s="5">
        <v>2000934864</v>
      </c>
      <c r="N81" s="5">
        <v>576343867</v>
      </c>
      <c r="O81" s="5">
        <v>59082770</v>
      </c>
    </row>
    <row r="82" spans="3:15" x14ac:dyDescent="0.35">
      <c r="C82" t="s">
        <v>105</v>
      </c>
      <c r="D82" s="5">
        <v>318630458</v>
      </c>
      <c r="E82" s="5">
        <v>41076265</v>
      </c>
      <c r="F82" s="5">
        <v>1421235</v>
      </c>
      <c r="G82" s="5">
        <v>2213863901</v>
      </c>
      <c r="I82" s="5">
        <v>318630458</v>
      </c>
      <c r="J82" s="5">
        <v>1421235</v>
      </c>
      <c r="K82" s="5">
        <v>1157679064</v>
      </c>
      <c r="L82" s="5">
        <v>515471216</v>
      </c>
      <c r="M82" s="5">
        <v>50000000</v>
      </c>
      <c r="N82" s="5">
        <v>26047500</v>
      </c>
    </row>
    <row r="83" spans="3:15" x14ac:dyDescent="0.35">
      <c r="C83" t="s">
        <v>108</v>
      </c>
      <c r="D83" s="5">
        <v>79562558309</v>
      </c>
      <c r="E83" s="5">
        <v>90846734627</v>
      </c>
      <c r="F83" s="5">
        <v>86159034216</v>
      </c>
      <c r="G83" s="5">
        <v>62867582264</v>
      </c>
      <c r="I83" s="5">
        <v>79562558309</v>
      </c>
      <c r="J83" s="5">
        <v>86159034216</v>
      </c>
      <c r="K83" s="5">
        <v>55965097224</v>
      </c>
      <c r="L83" s="5">
        <v>42280877656</v>
      </c>
      <c r="M83" s="5">
        <v>31874742722</v>
      </c>
      <c r="N83" s="5">
        <v>12844307541</v>
      </c>
      <c r="O83" s="5">
        <v>10163360681</v>
      </c>
    </row>
    <row r="84" spans="3:15" x14ac:dyDescent="0.35">
      <c r="C84" t="s">
        <v>80</v>
      </c>
      <c r="D84" s="5">
        <v>836186236</v>
      </c>
      <c r="E84" s="5">
        <v>983537883</v>
      </c>
      <c r="F84" s="5">
        <v>983537883</v>
      </c>
      <c r="G84" s="5">
        <v>663390714</v>
      </c>
      <c r="I84" s="5">
        <v>836186236</v>
      </c>
      <c r="J84" s="5">
        <v>983537883</v>
      </c>
      <c r="K84" s="5">
        <v>663390714</v>
      </c>
      <c r="L84" s="5">
        <v>735018466</v>
      </c>
      <c r="M84" s="5">
        <v>32656776</v>
      </c>
      <c r="N84" s="5">
        <v>7732575</v>
      </c>
      <c r="O84" s="5">
        <v>-3997427</v>
      </c>
    </row>
    <row r="85" spans="3:15" x14ac:dyDescent="0.35">
      <c r="C85" t="s">
        <v>109</v>
      </c>
      <c r="D85" s="5">
        <v>152523725380</v>
      </c>
      <c r="E85" s="5">
        <v>140432769255</v>
      </c>
      <c r="F85" s="5">
        <v>129682948373</v>
      </c>
      <c r="G85" s="5">
        <v>134215310578</v>
      </c>
      <c r="I85" s="5">
        <v>152523725380</v>
      </c>
      <c r="J85" s="5">
        <v>129682948373</v>
      </c>
      <c r="K85" s="5">
        <v>100024613783</v>
      </c>
      <c r="L85" s="5">
        <v>76090376469</v>
      </c>
      <c r="M85" s="5">
        <v>50946671752</v>
      </c>
      <c r="N85" s="5">
        <v>31808356010</v>
      </c>
      <c r="O85" s="5">
        <v>15457849589</v>
      </c>
    </row>
    <row r="86" spans="3:15" x14ac:dyDescent="0.35">
      <c r="C86" t="s">
        <v>110</v>
      </c>
    </row>
    <row r="87" spans="3:15" x14ac:dyDescent="0.35">
      <c r="C87" t="s">
        <v>112</v>
      </c>
      <c r="D87" s="5">
        <v>7913806414</v>
      </c>
      <c r="E87" s="5">
        <v>7116114652</v>
      </c>
      <c r="F87" s="5">
        <v>6576176635</v>
      </c>
      <c r="G87" s="5">
        <v>6234607996</v>
      </c>
      <c r="I87" s="5">
        <v>7913806414</v>
      </c>
      <c r="J87" s="5">
        <v>6576176635</v>
      </c>
      <c r="K87" s="5">
        <v>6777498780</v>
      </c>
      <c r="L87" s="5">
        <v>6953157664</v>
      </c>
      <c r="M87" s="5">
        <v>6832471100</v>
      </c>
      <c r="N87" s="5">
        <v>5632024534</v>
      </c>
      <c r="O87" s="5">
        <v>6183856753</v>
      </c>
    </row>
    <row r="88" spans="3:15" x14ac:dyDescent="0.35">
      <c r="C88" t="s">
        <v>114</v>
      </c>
      <c r="D88" s="5">
        <v>457208334</v>
      </c>
      <c r="E88" s="5">
        <v>285599258</v>
      </c>
      <c r="F88" s="5">
        <v>325173403</v>
      </c>
      <c r="G88" s="5">
        <v>1229173235</v>
      </c>
      <c r="I88" s="5">
        <v>457208334</v>
      </c>
      <c r="J88" s="5">
        <v>325173403</v>
      </c>
      <c r="K88" s="5">
        <v>1284366823</v>
      </c>
      <c r="L88" s="5">
        <v>1388868583</v>
      </c>
      <c r="M88" s="5">
        <v>1429370343</v>
      </c>
      <c r="N88" s="5">
        <v>141979438</v>
      </c>
      <c r="O88" s="5">
        <v>7589500</v>
      </c>
    </row>
    <row r="89" spans="3:15" x14ac:dyDescent="0.35">
      <c r="C89" t="s">
        <v>111</v>
      </c>
      <c r="D89" s="5">
        <v>456753940</v>
      </c>
      <c r="E89" s="5">
        <v>586171570</v>
      </c>
      <c r="F89" s="5">
        <v>586171570</v>
      </c>
      <c r="G89" s="5">
        <v>185116220</v>
      </c>
      <c r="I89" s="5">
        <v>456753940</v>
      </c>
      <c r="J89" s="5">
        <v>586171570</v>
      </c>
      <c r="K89" s="5">
        <v>185116220</v>
      </c>
      <c r="L89" s="5">
        <v>102284884</v>
      </c>
      <c r="M89" s="5">
        <v>67866487</v>
      </c>
      <c r="N89" s="5">
        <v>69877878</v>
      </c>
      <c r="O89" s="5">
        <v>50663126</v>
      </c>
    </row>
    <row r="90" spans="3:15" x14ac:dyDescent="0.35">
      <c r="C90" t="s">
        <v>115</v>
      </c>
      <c r="D90" s="5">
        <v>25058138479</v>
      </c>
      <c r="E90" s="5">
        <v>23635516469</v>
      </c>
      <c r="F90" s="5">
        <v>24682879155</v>
      </c>
      <c r="G90" s="5">
        <v>10085225087</v>
      </c>
      <c r="I90" s="5">
        <v>25058138479</v>
      </c>
      <c r="J90" s="5">
        <v>24682879155</v>
      </c>
      <c r="K90" s="5">
        <v>10776831459</v>
      </c>
      <c r="L90" s="5">
        <v>8656311131</v>
      </c>
      <c r="M90" s="5">
        <v>8434707930</v>
      </c>
      <c r="N90" s="5">
        <v>5843881850</v>
      </c>
      <c r="O90" s="5">
        <v>6242109379</v>
      </c>
    </row>
    <row r="91" spans="3:15" x14ac:dyDescent="0.35">
      <c r="C91" t="s">
        <v>116</v>
      </c>
      <c r="D91" s="5">
        <v>177581863859</v>
      </c>
      <c r="E91" s="5">
        <v>164068285724</v>
      </c>
      <c r="F91" s="5">
        <v>154365827528</v>
      </c>
      <c r="G91" s="5">
        <v>144300535665</v>
      </c>
      <c r="I91" s="5">
        <v>177581863859</v>
      </c>
      <c r="J91" s="5">
        <v>154365827528</v>
      </c>
      <c r="K91" s="5">
        <v>110801445242</v>
      </c>
      <c r="L91" s="5">
        <v>84746687600</v>
      </c>
      <c r="M91" s="5">
        <v>59381379682</v>
      </c>
      <c r="N91" s="5">
        <v>37652237860</v>
      </c>
      <c r="O91" s="5">
        <v>21699958968</v>
      </c>
    </row>
    <row r="92" spans="3:15" x14ac:dyDescent="0.35">
      <c r="C92" t="s">
        <v>117</v>
      </c>
    </row>
    <row r="93" spans="3:15" x14ac:dyDescent="0.35">
      <c r="C93" t="s">
        <v>118</v>
      </c>
    </row>
    <row r="94" spans="3:15" x14ac:dyDescent="0.35">
      <c r="C94" t="s">
        <v>119</v>
      </c>
      <c r="D94" s="5">
        <v>80988856418</v>
      </c>
      <c r="E94" s="5">
        <v>76446503020</v>
      </c>
      <c r="F94" s="5">
        <v>76525896076</v>
      </c>
      <c r="G94" s="5">
        <v>81719833543</v>
      </c>
      <c r="I94" s="5">
        <v>80988856418</v>
      </c>
      <c r="J94" s="5">
        <v>76525896076</v>
      </c>
      <c r="K94" s="5">
        <v>55834992155</v>
      </c>
      <c r="L94" s="5">
        <v>38975123600</v>
      </c>
      <c r="M94" s="5">
        <v>18365240827</v>
      </c>
      <c r="N94" s="5">
        <v>25080846246</v>
      </c>
      <c r="O94" s="5">
        <v>19855167583</v>
      </c>
    </row>
    <row r="95" spans="3:15" x14ac:dyDescent="0.35">
      <c r="C95" t="s">
        <v>120</v>
      </c>
      <c r="D95" s="5">
        <v>2749430419</v>
      </c>
      <c r="F95" s="5">
        <v>960189175</v>
      </c>
      <c r="G95" s="5">
        <v>5429275594</v>
      </c>
      <c r="I95" s="5">
        <v>2749430419</v>
      </c>
      <c r="J95" s="5">
        <v>960189175</v>
      </c>
      <c r="K95" s="5">
        <v>917575040</v>
      </c>
      <c r="L95" s="5">
        <v>2040857445</v>
      </c>
      <c r="M95" s="5">
        <v>1184686396</v>
      </c>
      <c r="N95" s="5">
        <v>2249980819</v>
      </c>
      <c r="O95" s="5">
        <v>2346663110</v>
      </c>
    </row>
    <row r="96" spans="3:15" x14ac:dyDescent="0.35">
      <c r="C96" t="s">
        <v>123</v>
      </c>
      <c r="D96" s="5">
        <v>262850000</v>
      </c>
      <c r="E96" s="5">
        <v>2615287312</v>
      </c>
      <c r="F96" s="5">
        <v>226890000</v>
      </c>
      <c r="G96" s="5">
        <v>14067573</v>
      </c>
      <c r="I96" s="5">
        <v>262850000</v>
      </c>
      <c r="J96" s="5">
        <v>226890000</v>
      </c>
      <c r="K96" s="5">
        <v>43147573</v>
      </c>
      <c r="L96" s="5">
        <v>73116087</v>
      </c>
      <c r="M96" s="5">
        <v>39900971</v>
      </c>
      <c r="O96" s="5">
        <v>597452461</v>
      </c>
    </row>
    <row r="97" spans="3:15" x14ac:dyDescent="0.35">
      <c r="C97" t="s">
        <v>122</v>
      </c>
      <c r="D97" s="5">
        <v>3997784894</v>
      </c>
      <c r="E97" s="5">
        <v>3176072629</v>
      </c>
      <c r="F97" s="5">
        <v>6054860323</v>
      </c>
      <c r="G97" s="5">
        <v>1261317318</v>
      </c>
      <c r="I97" s="5">
        <v>3997784894</v>
      </c>
      <c r="J97" s="5">
        <v>6054860323</v>
      </c>
      <c r="K97" s="5">
        <v>3282753844</v>
      </c>
      <c r="L97" s="5">
        <v>2287041971</v>
      </c>
      <c r="M97" s="5">
        <v>442201794</v>
      </c>
      <c r="N97" s="5">
        <v>437535710</v>
      </c>
      <c r="O97" s="5">
        <v>482672602</v>
      </c>
    </row>
    <row r="98" spans="3:15" x14ac:dyDescent="0.35">
      <c r="C98" t="s">
        <v>121</v>
      </c>
    </row>
    <row r="99" spans="3:15" x14ac:dyDescent="0.35">
      <c r="C99" t="s">
        <v>102</v>
      </c>
      <c r="D99" s="5">
        <v>146626738</v>
      </c>
      <c r="E99" s="5">
        <v>208716515</v>
      </c>
      <c r="F99" s="5">
        <v>273567175</v>
      </c>
      <c r="G99" s="5">
        <v>1381618695</v>
      </c>
      <c r="I99" s="5">
        <v>146626738</v>
      </c>
      <c r="J99" s="5">
        <v>273567175</v>
      </c>
      <c r="K99" s="5">
        <v>597632677</v>
      </c>
      <c r="L99" s="5">
        <v>925107597</v>
      </c>
      <c r="M99" s="5">
        <v>1299424052</v>
      </c>
      <c r="N99" s="5">
        <v>713713948</v>
      </c>
      <c r="O99" s="5">
        <v>8795041526</v>
      </c>
    </row>
    <row r="100" spans="3:15" x14ac:dyDescent="0.35">
      <c r="C100" t="s">
        <v>287</v>
      </c>
      <c r="D100" s="5">
        <v>146626738</v>
      </c>
      <c r="E100" s="5">
        <v>208716515</v>
      </c>
      <c r="F100" s="5">
        <v>273567175</v>
      </c>
      <c r="G100" s="5">
        <v>1381618695</v>
      </c>
      <c r="I100" s="5">
        <v>146626738</v>
      </c>
      <c r="J100" s="5">
        <v>273567175</v>
      </c>
      <c r="K100" s="5">
        <v>597632677</v>
      </c>
      <c r="L100" s="5">
        <v>925107597</v>
      </c>
      <c r="M100" s="5">
        <v>1299424052</v>
      </c>
      <c r="N100" s="5">
        <v>713713948</v>
      </c>
      <c r="O100" s="5">
        <v>8795041526</v>
      </c>
    </row>
    <row r="101" spans="3:15" x14ac:dyDescent="0.35">
      <c r="C101" t="s">
        <v>285</v>
      </c>
      <c r="E101" s="5">
        <v>51052388</v>
      </c>
      <c r="F101" s="5">
        <v>100000000</v>
      </c>
      <c r="J101" s="5">
        <v>100000000</v>
      </c>
    </row>
    <row r="102" spans="3:15" x14ac:dyDescent="0.35">
      <c r="C102" t="s">
        <v>124</v>
      </c>
    </row>
    <row r="103" spans="3:15" x14ac:dyDescent="0.35">
      <c r="C103" t="s">
        <v>288</v>
      </c>
      <c r="M103" s="5">
        <v>196428572</v>
      </c>
      <c r="N103" s="5">
        <v>303571429</v>
      </c>
      <c r="O103" s="5">
        <v>410714286</v>
      </c>
    </row>
    <row r="104" spans="3:15" x14ac:dyDescent="0.35">
      <c r="C104" t="s">
        <v>126</v>
      </c>
      <c r="D104" s="5">
        <v>3172750458</v>
      </c>
      <c r="E104" s="5">
        <v>2546843004</v>
      </c>
      <c r="F104" s="5">
        <v>2418215980</v>
      </c>
      <c r="G104" s="5">
        <v>919614945</v>
      </c>
      <c r="I104" s="5">
        <v>3172750458</v>
      </c>
      <c r="J104" s="5">
        <v>2418215980</v>
      </c>
      <c r="K104" s="5">
        <v>1003322565</v>
      </c>
      <c r="L104" s="5">
        <v>196428575</v>
      </c>
      <c r="M104" s="5">
        <v>121912586</v>
      </c>
      <c r="N104" s="5">
        <v>159262294</v>
      </c>
      <c r="O104" s="5">
        <v>159262295</v>
      </c>
    </row>
    <row r="105" spans="3:15" x14ac:dyDescent="0.35">
      <c r="C105" t="s">
        <v>127</v>
      </c>
      <c r="D105" s="5">
        <v>12346117586</v>
      </c>
      <c r="E105" s="5">
        <v>12792971786</v>
      </c>
      <c r="F105" s="5">
        <v>13979226396</v>
      </c>
      <c r="G105" s="5">
        <v>813802931</v>
      </c>
      <c r="I105" s="5">
        <v>12346117586</v>
      </c>
      <c r="J105" s="5">
        <v>13979226396</v>
      </c>
      <c r="K105" s="5">
        <v>813802931</v>
      </c>
      <c r="L105" s="5">
        <v>437296859</v>
      </c>
      <c r="M105" s="5">
        <v>477278170</v>
      </c>
      <c r="N105" s="5">
        <v>628310005</v>
      </c>
      <c r="O105" s="5">
        <v>700232517</v>
      </c>
    </row>
    <row r="106" spans="3:15" x14ac:dyDescent="0.35">
      <c r="C106" t="s">
        <v>128</v>
      </c>
      <c r="D106" s="5">
        <v>12346117586</v>
      </c>
      <c r="E106" s="5">
        <v>12792971786</v>
      </c>
      <c r="F106" s="5">
        <v>13979226396</v>
      </c>
      <c r="G106" s="5">
        <v>813802931</v>
      </c>
      <c r="I106" s="5">
        <v>12346117586</v>
      </c>
      <c r="J106" s="5">
        <v>13979226396</v>
      </c>
      <c r="K106" s="5">
        <v>813802931</v>
      </c>
      <c r="L106" s="5">
        <v>437296859</v>
      </c>
      <c r="M106" s="5">
        <v>477278170</v>
      </c>
      <c r="N106" s="5">
        <v>628310005</v>
      </c>
      <c r="O106" s="5">
        <v>700232517</v>
      </c>
    </row>
    <row r="107" spans="3:15" x14ac:dyDescent="0.35">
      <c r="C107" t="s">
        <v>129</v>
      </c>
    </row>
    <row r="108" spans="3:15" x14ac:dyDescent="0.35">
      <c r="C108" t="s">
        <v>130</v>
      </c>
      <c r="D108" s="5">
        <v>11375522048</v>
      </c>
      <c r="E108" s="5">
        <v>12266844738</v>
      </c>
      <c r="F108" s="5">
        <v>13453099348</v>
      </c>
      <c r="I108" s="5">
        <v>11375522048</v>
      </c>
      <c r="J108" s="5">
        <v>13453099348</v>
      </c>
      <c r="M108" s="5">
        <v>196428572</v>
      </c>
      <c r="N108" s="5">
        <v>338317721</v>
      </c>
      <c r="O108" s="5">
        <v>497580015</v>
      </c>
    </row>
    <row r="109" spans="3:15" x14ac:dyDescent="0.35">
      <c r="C109" t="s">
        <v>132</v>
      </c>
      <c r="D109" s="5">
        <v>93334974004</v>
      </c>
      <c r="E109" s="5">
        <v>89239474806</v>
      </c>
      <c r="F109" s="5">
        <v>90505122472</v>
      </c>
      <c r="G109" s="5">
        <v>82533636474</v>
      </c>
      <c r="I109" s="5">
        <v>93334974004</v>
      </c>
      <c r="J109" s="5">
        <v>90505122472</v>
      </c>
      <c r="K109" s="5">
        <v>56648795086</v>
      </c>
      <c r="L109" s="5">
        <v>39412420459</v>
      </c>
      <c r="M109" s="5">
        <v>18842518997</v>
      </c>
      <c r="N109" s="5">
        <v>25709156251</v>
      </c>
      <c r="O109" s="5">
        <v>20555400100</v>
      </c>
    </row>
    <row r="110" spans="3:15" x14ac:dyDescent="0.35">
      <c r="C110" t="s">
        <v>133</v>
      </c>
    </row>
    <row r="111" spans="3:15" x14ac:dyDescent="0.35">
      <c r="C111" t="s">
        <v>134</v>
      </c>
      <c r="D111" s="5">
        <v>13077349370</v>
      </c>
      <c r="E111" s="5">
        <v>13077349370</v>
      </c>
      <c r="F111" s="5">
        <v>13077349370</v>
      </c>
      <c r="G111" s="5">
        <v>13077349370</v>
      </c>
      <c r="I111" s="5">
        <v>13077349370</v>
      </c>
      <c r="J111" s="5">
        <v>13077349370</v>
      </c>
      <c r="K111" s="5">
        <v>13077349370</v>
      </c>
      <c r="L111" s="5">
        <v>13077349370</v>
      </c>
      <c r="M111" s="5">
        <v>13000000000</v>
      </c>
      <c r="N111" s="5">
        <v>10000000000</v>
      </c>
      <c r="O111" s="5">
        <v>600000000</v>
      </c>
    </row>
    <row r="112" spans="3:15" x14ac:dyDescent="0.35">
      <c r="C112" t="s">
        <v>135</v>
      </c>
      <c r="D112" s="5">
        <v>23844938063</v>
      </c>
      <c r="E112" s="5">
        <v>23844938063</v>
      </c>
      <c r="F112" s="5">
        <v>23844938063</v>
      </c>
      <c r="G112" s="5">
        <v>23844938063</v>
      </c>
      <c r="I112" s="5">
        <v>23844938063</v>
      </c>
      <c r="J112" s="5">
        <v>23844938063</v>
      </c>
      <c r="K112" s="5">
        <v>23844938063</v>
      </c>
      <c r="L112" s="5">
        <v>23844938063</v>
      </c>
      <c r="M112" s="5">
        <v>23844938063</v>
      </c>
    </row>
    <row r="113" spans="2:15" x14ac:dyDescent="0.35">
      <c r="C113" t="s">
        <v>136</v>
      </c>
      <c r="D113" s="5">
        <v>46339878966</v>
      </c>
      <c r="E113" s="5">
        <v>36850684574</v>
      </c>
      <c r="F113" s="5">
        <v>25887091180</v>
      </c>
      <c r="G113" s="5">
        <v>23603248469</v>
      </c>
      <c r="I113" s="5">
        <v>46339878966</v>
      </c>
      <c r="J113" s="5">
        <v>25887091180</v>
      </c>
      <c r="K113" s="5">
        <v>15989011585</v>
      </c>
      <c r="L113" s="5">
        <v>7144431730</v>
      </c>
      <c r="M113" s="5">
        <v>3651801487</v>
      </c>
      <c r="N113" s="5">
        <v>1930349034</v>
      </c>
      <c r="O113" s="5">
        <v>548556295</v>
      </c>
    </row>
    <row r="114" spans="2:15" x14ac:dyDescent="0.35">
      <c r="C114" t="s">
        <v>137</v>
      </c>
      <c r="D114" s="5">
        <v>1930349034</v>
      </c>
      <c r="E114" s="5">
        <v>1930349034</v>
      </c>
      <c r="F114" s="5">
        <v>1930349034</v>
      </c>
      <c r="I114" s="5">
        <v>1930349034</v>
      </c>
      <c r="J114" s="5">
        <v>1930349034</v>
      </c>
      <c r="K114" s="5">
        <v>1930349034</v>
      </c>
      <c r="L114" s="5">
        <v>1930349034</v>
      </c>
      <c r="M114" s="5">
        <v>120000000</v>
      </c>
    </row>
    <row r="115" spans="2:15" x14ac:dyDescent="0.35">
      <c r="C115" t="s">
        <v>138</v>
      </c>
      <c r="D115" s="5">
        <v>44409529932</v>
      </c>
      <c r="E115" s="5">
        <v>34920335540</v>
      </c>
      <c r="F115" s="5">
        <v>23956742146</v>
      </c>
      <c r="G115" s="5">
        <v>23603248469</v>
      </c>
      <c r="I115" s="5">
        <v>44409529932</v>
      </c>
      <c r="J115" s="5">
        <v>23956742146</v>
      </c>
      <c r="K115" s="5">
        <v>14058662551</v>
      </c>
      <c r="L115" s="5">
        <v>5214082696</v>
      </c>
      <c r="M115" s="5">
        <v>3531801487</v>
      </c>
      <c r="N115" s="5">
        <v>1930349034</v>
      </c>
      <c r="O115" s="5">
        <v>548556295</v>
      </c>
    </row>
    <row r="116" spans="2:15" x14ac:dyDescent="0.35">
      <c r="C116" t="s">
        <v>139</v>
      </c>
      <c r="D116" s="5">
        <v>46339878966</v>
      </c>
      <c r="E116" s="5">
        <v>36850684574</v>
      </c>
      <c r="F116" s="5">
        <v>25887091180</v>
      </c>
      <c r="G116" s="5">
        <v>23603248469</v>
      </c>
      <c r="I116" s="5">
        <v>46339878966</v>
      </c>
      <c r="J116" s="5">
        <v>25887091180</v>
      </c>
      <c r="K116" s="5">
        <v>15989011585</v>
      </c>
      <c r="L116" s="5">
        <v>7144431730</v>
      </c>
      <c r="M116" s="5">
        <v>3651801487</v>
      </c>
      <c r="N116" s="5">
        <v>1930349034</v>
      </c>
      <c r="O116" s="5">
        <v>548556295</v>
      </c>
    </row>
    <row r="117" spans="2:15" x14ac:dyDescent="0.35">
      <c r="C117" t="s">
        <v>291</v>
      </c>
      <c r="D117" s="5">
        <v>148537220</v>
      </c>
      <c r="E117" s="5">
        <v>72301028</v>
      </c>
      <c r="F117" s="5">
        <v>67788560</v>
      </c>
      <c r="G117" s="5">
        <v>577972576</v>
      </c>
      <c r="I117" s="5">
        <v>148537220</v>
      </c>
      <c r="J117" s="5">
        <v>67788560</v>
      </c>
      <c r="K117" s="5">
        <v>577960424</v>
      </c>
      <c r="L117" s="5">
        <v>532529512</v>
      </c>
      <c r="M117" s="5">
        <v>9464359</v>
      </c>
      <c r="N117" s="5">
        <v>5000000</v>
      </c>
    </row>
    <row r="118" spans="2:15" x14ac:dyDescent="0.35">
      <c r="C118" t="s">
        <v>9</v>
      </c>
      <c r="D118" s="5">
        <v>84246889855</v>
      </c>
      <c r="E118" s="5">
        <v>74828810918</v>
      </c>
      <c r="F118" s="5">
        <v>63860705056</v>
      </c>
      <c r="G118" s="5">
        <v>61766899192</v>
      </c>
      <c r="I118" s="5">
        <v>84246889855</v>
      </c>
      <c r="J118" s="5">
        <v>63860705056</v>
      </c>
      <c r="K118" s="5">
        <v>54152650156</v>
      </c>
      <c r="L118" s="5">
        <v>45334267141</v>
      </c>
      <c r="M118" s="5">
        <v>40538860685</v>
      </c>
      <c r="N118" s="5">
        <v>11943081609</v>
      </c>
      <c r="O118" s="5">
        <v>1144558868</v>
      </c>
    </row>
    <row r="119" spans="2:15" x14ac:dyDescent="0.35">
      <c r="C119" t="s">
        <v>140</v>
      </c>
      <c r="D119" s="5">
        <v>177581863859</v>
      </c>
      <c r="E119" s="5">
        <v>164068285724</v>
      </c>
      <c r="F119" s="5">
        <v>154365827528</v>
      </c>
      <c r="G119" s="5">
        <v>144300535666</v>
      </c>
      <c r="I119" s="5">
        <v>177581863859</v>
      </c>
      <c r="J119" s="5">
        <v>154365827528</v>
      </c>
      <c r="K119" s="5">
        <v>110801445242</v>
      </c>
      <c r="L119" s="5">
        <v>84746687600</v>
      </c>
      <c r="M119" s="5">
        <v>59381379682</v>
      </c>
      <c r="N119" s="5">
        <v>37652237860</v>
      </c>
      <c r="O119" s="5">
        <v>21699958968</v>
      </c>
    </row>
    <row r="120" spans="2:15" x14ac:dyDescent="0.35">
      <c r="C120" t="s">
        <v>141</v>
      </c>
      <c r="D120" s="5">
        <v>1307734937</v>
      </c>
      <c r="E120" s="5">
        <v>1307734937</v>
      </c>
      <c r="F120" s="5">
        <v>1307734937</v>
      </c>
      <c r="G120" s="5">
        <v>1307734937</v>
      </c>
      <c r="I120" s="5">
        <v>1307734937</v>
      </c>
      <c r="J120" s="5">
        <v>1307734937</v>
      </c>
      <c r="K120" s="5">
        <v>1307734937</v>
      </c>
      <c r="L120" s="5">
        <v>1307734937</v>
      </c>
      <c r="M120" s="5">
        <v>1300000000</v>
      </c>
      <c r="N120" s="5">
        <v>1300000000</v>
      </c>
      <c r="O120" s="5">
        <v>1000000000</v>
      </c>
    </row>
    <row r="122" spans="2:15" x14ac:dyDescent="0.35">
      <c r="B122" t="s">
        <v>142</v>
      </c>
      <c r="C122" t="s">
        <v>143</v>
      </c>
      <c r="D122" s="5">
        <v>27600798278</v>
      </c>
      <c r="E122" s="5">
        <v>-19801177164</v>
      </c>
      <c r="F122" s="5">
        <v>19837837653</v>
      </c>
      <c r="G122" s="5">
        <v>-1453879831</v>
      </c>
      <c r="I122" s="5">
        <v>7799621114</v>
      </c>
      <c r="J122" s="5">
        <v>18383957822</v>
      </c>
      <c r="K122" s="5">
        <v>10993390868</v>
      </c>
      <c r="L122" s="5">
        <v>5201096676</v>
      </c>
      <c r="M122" s="5">
        <v>-25702950495</v>
      </c>
      <c r="N122" s="5">
        <v>3935850940</v>
      </c>
      <c r="O122" s="5">
        <v>3310332904</v>
      </c>
    </row>
    <row r="123" spans="2:15" x14ac:dyDescent="0.35">
      <c r="C123" t="s">
        <v>292</v>
      </c>
      <c r="D123" s="5">
        <v>75419673622</v>
      </c>
      <c r="E123" s="5">
        <v>95315277589</v>
      </c>
      <c r="F123" s="5">
        <v>75647314973</v>
      </c>
      <c r="G123" s="5">
        <v>62752519865</v>
      </c>
      <c r="I123" s="5">
        <v>170734951211</v>
      </c>
      <c r="J123" s="5">
        <v>138399834838</v>
      </c>
      <c r="K123" s="5">
        <v>97745937211</v>
      </c>
      <c r="L123" s="5">
        <v>82339188510</v>
      </c>
      <c r="M123" s="5">
        <v>39195531293</v>
      </c>
      <c r="N123" s="5">
        <v>45274782915</v>
      </c>
      <c r="O123" s="5">
        <v>23461581034</v>
      </c>
    </row>
    <row r="124" spans="2:15" x14ac:dyDescent="0.35">
      <c r="C124" t="s">
        <v>294</v>
      </c>
      <c r="D124" s="5">
        <v>-31849681689</v>
      </c>
      <c r="E124" s="5">
        <v>-83574438260</v>
      </c>
      <c r="F124" s="5">
        <v>-25067063756</v>
      </c>
      <c r="G124" s="5">
        <v>-49562065365</v>
      </c>
      <c r="I124" s="5">
        <v>-115424119949</v>
      </c>
      <c r="J124" s="5">
        <v>-74629129121</v>
      </c>
      <c r="K124" s="5">
        <v>-59979274536</v>
      </c>
      <c r="L124" s="5">
        <v>-56939387067</v>
      </c>
      <c r="M124" s="5">
        <v>-53018271999</v>
      </c>
      <c r="N124" s="5">
        <v>-31856113180</v>
      </c>
      <c r="O124" s="5">
        <v>-14242157283</v>
      </c>
    </row>
    <row r="125" spans="2:15" x14ac:dyDescent="0.35">
      <c r="C125" t="s">
        <v>475</v>
      </c>
      <c r="D125" s="5">
        <v>4747334261</v>
      </c>
      <c r="E125" s="5">
        <v>-31354870680</v>
      </c>
      <c r="F125" s="5">
        <v>-19274593870</v>
      </c>
      <c r="G125" s="5">
        <v>-7802981416</v>
      </c>
      <c r="I125" s="5">
        <v>-26607536419</v>
      </c>
      <c r="J125" s="5">
        <v>-27077575286</v>
      </c>
      <c r="K125" s="5">
        <v>-10977092837</v>
      </c>
      <c r="L125" s="5">
        <v>-10013177470</v>
      </c>
      <c r="M125" s="5">
        <v>-5478605256</v>
      </c>
      <c r="N125" s="5">
        <v>-3976280001</v>
      </c>
      <c r="O125" s="5">
        <v>-2271637406</v>
      </c>
    </row>
    <row r="126" spans="2:15" x14ac:dyDescent="0.35">
      <c r="C126" t="s">
        <v>293</v>
      </c>
      <c r="D126" s="5">
        <v>-19966548976</v>
      </c>
      <c r="E126" s="5">
        <v>-251911581</v>
      </c>
      <c r="F126" s="5">
        <v>-10047390189</v>
      </c>
      <c r="G126" s="5">
        <v>-7140989327</v>
      </c>
      <c r="I126" s="5">
        <v>-20218460557</v>
      </c>
      <c r="J126" s="5">
        <v>-17188379516</v>
      </c>
      <c r="K126" s="5">
        <v>-13224695868</v>
      </c>
      <c r="L126" s="5">
        <v>-9934667961</v>
      </c>
      <c r="M126" s="5">
        <v>-6884090270</v>
      </c>
      <c r="N126" s="5">
        <v>-5017658990</v>
      </c>
      <c r="O126" s="5">
        <v>-3451041790</v>
      </c>
    </row>
    <row r="127" spans="2:15" x14ac:dyDescent="0.35">
      <c r="C127" t="s">
        <v>296</v>
      </c>
      <c r="D127" s="5">
        <v>-1059456246</v>
      </c>
      <c r="E127" s="5">
        <v>-7058697</v>
      </c>
      <c r="F127" s="5">
        <v>-340839859</v>
      </c>
      <c r="G127" s="5">
        <v>-13164769</v>
      </c>
      <c r="I127" s="5">
        <v>-1066514943</v>
      </c>
      <c r="J127" s="5">
        <v>-354004628</v>
      </c>
      <c r="K127" s="5">
        <v>-109402066</v>
      </c>
      <c r="L127" s="5">
        <v>-12731479</v>
      </c>
      <c r="M127" s="5">
        <v>-42114707</v>
      </c>
      <c r="N127" s="5">
        <v>-69050124</v>
      </c>
      <c r="O127" s="5">
        <v>-186411651</v>
      </c>
    </row>
    <row r="128" spans="2:15" x14ac:dyDescent="0.35">
      <c r="C128" t="s">
        <v>1156</v>
      </c>
      <c r="D128" s="5">
        <v>309477306</v>
      </c>
      <c r="E128" s="5">
        <v>71824465</v>
      </c>
      <c r="F128" s="5">
        <v>-1079589646</v>
      </c>
      <c r="G128" s="5">
        <v>312801181</v>
      </c>
      <c r="I128" s="5">
        <v>381301771</v>
      </c>
      <c r="J128" s="5">
        <v>-766788465</v>
      </c>
      <c r="K128" s="5">
        <v>-2462081036</v>
      </c>
      <c r="L128" s="5">
        <v>-238127857</v>
      </c>
      <c r="M128" s="5">
        <v>524600444</v>
      </c>
    </row>
    <row r="129" spans="3:15" x14ac:dyDescent="0.35">
      <c r="C129" t="s">
        <v>1134</v>
      </c>
      <c r="N129" s="5">
        <v>-419829680</v>
      </c>
    </row>
    <row r="130" spans="3:15" x14ac:dyDescent="0.35">
      <c r="C130" t="s">
        <v>150</v>
      </c>
      <c r="D130" s="5">
        <v>-5795393627</v>
      </c>
      <c r="E130" s="5">
        <v>2181198748</v>
      </c>
      <c r="F130" s="5">
        <v>-6466888738</v>
      </c>
      <c r="G130" s="5">
        <v>-44642855</v>
      </c>
      <c r="I130" s="5">
        <v>-3614194879</v>
      </c>
      <c r="J130" s="5">
        <v>-6511531593</v>
      </c>
      <c r="K130" s="5">
        <v>-162788778</v>
      </c>
      <c r="L130" s="5">
        <v>-110857184</v>
      </c>
      <c r="M130" s="5">
        <v>27227456811</v>
      </c>
      <c r="N130" s="5">
        <v>1160531228</v>
      </c>
      <c r="O130" s="5">
        <v>2605589982</v>
      </c>
    </row>
    <row r="131" spans="3:15" x14ac:dyDescent="0.35">
      <c r="C131" t="s">
        <v>151</v>
      </c>
      <c r="D131" s="5">
        <v>-1072472496</v>
      </c>
      <c r="E131" s="5">
        <v>-2604079423</v>
      </c>
      <c r="F131" s="5">
        <v>-1562090667</v>
      </c>
      <c r="G131" s="5">
        <v>-277185568</v>
      </c>
      <c r="I131" s="5">
        <v>-3676551919</v>
      </c>
      <c r="J131" s="5">
        <v>-1839276235</v>
      </c>
      <c r="K131" s="5">
        <v>-3998507131</v>
      </c>
      <c r="L131" s="5">
        <v>-1486341201</v>
      </c>
      <c r="M131" s="5">
        <v>-3497176167</v>
      </c>
      <c r="N131" s="5">
        <v>-291056391</v>
      </c>
      <c r="O131" s="5">
        <v>-4540277855</v>
      </c>
    </row>
    <row r="132" spans="3:15" x14ac:dyDescent="0.35">
      <c r="C132" t="s">
        <v>155</v>
      </c>
      <c r="D132" s="5">
        <v>-1416768205</v>
      </c>
      <c r="E132" s="5">
        <v>-1366372214</v>
      </c>
      <c r="F132" s="5">
        <v>-1189715092</v>
      </c>
      <c r="G132" s="5">
        <v>-277185568</v>
      </c>
      <c r="I132" s="5">
        <v>-2783140419</v>
      </c>
      <c r="J132" s="5">
        <v>-1466900660</v>
      </c>
      <c r="K132" s="5">
        <v>-1466078475</v>
      </c>
      <c r="L132" s="5">
        <v>-1416341201</v>
      </c>
      <c r="M132" s="5">
        <v>-2132912007</v>
      </c>
      <c r="N132" s="5">
        <v>-143077391</v>
      </c>
      <c r="O132" s="5">
        <v>-4540277855</v>
      </c>
    </row>
    <row r="133" spans="3:15" x14ac:dyDescent="0.35">
      <c r="C133" t="s">
        <v>509</v>
      </c>
      <c r="K133" s="5">
        <v>140000000</v>
      </c>
    </row>
    <row r="134" spans="3:15" x14ac:dyDescent="0.35">
      <c r="C134" t="s">
        <v>304</v>
      </c>
      <c r="D134" s="5">
        <v>-300000000</v>
      </c>
      <c r="E134" s="5">
        <v>-150000000</v>
      </c>
      <c r="I134" s="5">
        <v>-450000000</v>
      </c>
      <c r="L134" s="5">
        <v>-70000000</v>
      </c>
      <c r="M134" s="5">
        <v>-1364264160</v>
      </c>
      <c r="N134" s="5">
        <v>-147979000</v>
      </c>
    </row>
    <row r="135" spans="3:15" x14ac:dyDescent="0.35">
      <c r="C135" t="s">
        <v>1590</v>
      </c>
      <c r="K135" s="5">
        <v>-1039737056</v>
      </c>
    </row>
    <row r="136" spans="3:15" x14ac:dyDescent="0.35">
      <c r="C136" t="s">
        <v>1464</v>
      </c>
      <c r="D136" s="5">
        <v>644295709</v>
      </c>
      <c r="E136" s="5">
        <v>-1087707209</v>
      </c>
      <c r="F136" s="5">
        <v>-372375575</v>
      </c>
      <c r="I136" s="5">
        <v>-443411500</v>
      </c>
      <c r="J136" s="5">
        <v>-372375575</v>
      </c>
      <c r="K136" s="5">
        <v>-1632691600</v>
      </c>
    </row>
    <row r="137" spans="3:15" x14ac:dyDescent="0.35">
      <c r="C137" t="s">
        <v>164</v>
      </c>
      <c r="D137" s="5">
        <v>-5795393627</v>
      </c>
      <c r="E137" s="5">
        <v>2181198748</v>
      </c>
      <c r="F137" s="5">
        <v>-6466888738</v>
      </c>
      <c r="G137" s="5">
        <v>-44642855</v>
      </c>
      <c r="I137" s="5">
        <v>-3614194879</v>
      </c>
      <c r="J137" s="5">
        <v>-6511531593</v>
      </c>
      <c r="K137" s="5">
        <v>-162788778</v>
      </c>
      <c r="L137" s="5">
        <v>-110857184</v>
      </c>
      <c r="M137" s="5">
        <v>27227456811</v>
      </c>
      <c r="N137" s="5">
        <v>1160531228</v>
      </c>
      <c r="O137" s="5">
        <v>2605589982</v>
      </c>
    </row>
    <row r="138" spans="3:15" x14ac:dyDescent="0.35">
      <c r="C138" t="s">
        <v>341</v>
      </c>
      <c r="F138" s="5">
        <v>-5230939748</v>
      </c>
      <c r="J138" s="5">
        <v>-5230939748</v>
      </c>
    </row>
    <row r="139" spans="3:15" x14ac:dyDescent="0.35">
      <c r="C139" t="s">
        <v>1591</v>
      </c>
      <c r="F139" s="5">
        <v>-585000000</v>
      </c>
      <c r="J139" s="5">
        <v>-585000000</v>
      </c>
    </row>
    <row r="140" spans="3:15" x14ac:dyDescent="0.35">
      <c r="C140" t="s">
        <v>317</v>
      </c>
      <c r="D140" s="5">
        <v>500000000</v>
      </c>
      <c r="F140" s="5">
        <v>100000000</v>
      </c>
      <c r="I140" s="5">
        <v>500000000</v>
      </c>
      <c r="J140" s="5">
        <v>100000000</v>
      </c>
    </row>
    <row r="141" spans="3:15" x14ac:dyDescent="0.35">
      <c r="C141" t="s">
        <v>536</v>
      </c>
      <c r="D141" s="5">
        <v>-135539948</v>
      </c>
      <c r="F141" s="5">
        <v>-324065502</v>
      </c>
      <c r="I141" s="5">
        <v>-135539948</v>
      </c>
      <c r="J141" s="5">
        <v>-324065502</v>
      </c>
      <c r="K141" s="5">
        <v>-327474920</v>
      </c>
      <c r="L141" s="5">
        <v>-374316455</v>
      </c>
      <c r="M141" s="5">
        <v>561757605</v>
      </c>
      <c r="N141" s="5">
        <v>-8080206477</v>
      </c>
      <c r="O141" s="5">
        <v>3139393080</v>
      </c>
    </row>
    <row r="142" spans="3:15" x14ac:dyDescent="0.35">
      <c r="C142" t="s">
        <v>562</v>
      </c>
      <c r="D142" s="5">
        <v>-3704463665</v>
      </c>
      <c r="F142" s="5">
        <v>-1538498449</v>
      </c>
      <c r="I142" s="5">
        <v>-3704463665</v>
      </c>
      <c r="J142" s="5">
        <v>-1538498449</v>
      </c>
      <c r="K142" s="5">
        <v>914036842</v>
      </c>
      <c r="L142" s="5">
        <v>-14769729</v>
      </c>
      <c r="M142" s="5">
        <v>-72096000</v>
      </c>
      <c r="N142" s="5">
        <v>-52119438</v>
      </c>
      <c r="O142" s="5">
        <v>-52119437</v>
      </c>
    </row>
    <row r="143" spans="3:15" x14ac:dyDescent="0.35">
      <c r="C143" t="s">
        <v>413</v>
      </c>
      <c r="D143" s="5">
        <v>-36000000</v>
      </c>
      <c r="I143" s="5">
        <v>-36000000</v>
      </c>
    </row>
    <row r="144" spans="3:15" x14ac:dyDescent="0.35">
      <c r="C144" t="s">
        <v>767</v>
      </c>
      <c r="D144" s="5">
        <v>8599511</v>
      </c>
      <c r="I144" s="5">
        <v>8599511</v>
      </c>
    </row>
    <row r="145" spans="2:15" x14ac:dyDescent="0.35">
      <c r="C145" t="s">
        <v>166</v>
      </c>
      <c r="D145" s="5">
        <v>51895675</v>
      </c>
      <c r="E145" s="5">
        <v>-51895675</v>
      </c>
    </row>
    <row r="146" spans="2:15" x14ac:dyDescent="0.35">
      <c r="C146" t="s">
        <v>337</v>
      </c>
      <c r="D146" s="5">
        <v>-1928832812</v>
      </c>
      <c r="E146" s="5">
        <v>2282042035</v>
      </c>
      <c r="F146" s="5">
        <v>1156257829</v>
      </c>
      <c r="I146" s="5">
        <v>353209223</v>
      </c>
      <c r="J146" s="5">
        <v>1156257829</v>
      </c>
      <c r="K146" s="5">
        <v>-642207848</v>
      </c>
      <c r="L146" s="5">
        <v>-465471216</v>
      </c>
    </row>
    <row r="147" spans="2:15" x14ac:dyDescent="0.35">
      <c r="C147" t="s">
        <v>1281</v>
      </c>
      <c r="L147" s="5">
        <v>773493700</v>
      </c>
    </row>
    <row r="148" spans="2:15" x14ac:dyDescent="0.35">
      <c r="C148" t="s">
        <v>135</v>
      </c>
      <c r="L148" s="5">
        <v>77349370</v>
      </c>
      <c r="M148" s="5">
        <v>26844938063</v>
      </c>
      <c r="N148" s="5">
        <v>9400000000</v>
      </c>
    </row>
    <row r="149" spans="2:15" x14ac:dyDescent="0.35">
      <c r="C149" t="s">
        <v>174</v>
      </c>
      <c r="D149" s="5">
        <v>20732932155</v>
      </c>
      <c r="E149" s="5">
        <v>-20224057839</v>
      </c>
      <c r="F149" s="5">
        <v>11808858248</v>
      </c>
      <c r="G149" s="5">
        <v>-1775708254</v>
      </c>
      <c r="I149" s="5">
        <v>508874316</v>
      </c>
      <c r="J149" s="5">
        <v>10033149994</v>
      </c>
      <c r="K149" s="5">
        <v>6832094959</v>
      </c>
      <c r="L149" s="5">
        <v>3603898291</v>
      </c>
      <c r="M149" s="5">
        <v>-1972669851</v>
      </c>
      <c r="N149" s="5">
        <v>4805325777</v>
      </c>
      <c r="O149" s="5">
        <v>1375645031</v>
      </c>
    </row>
    <row r="150" spans="2:15" x14ac:dyDescent="0.35">
      <c r="C150" t="s">
        <v>175</v>
      </c>
      <c r="E150" s="5">
        <v>26320343630</v>
      </c>
      <c r="G150" s="5">
        <v>16287193636</v>
      </c>
      <c r="I150" s="5">
        <v>26320343630</v>
      </c>
      <c r="J150" s="5">
        <v>16287193636</v>
      </c>
      <c r="K150" s="5">
        <v>9455098677</v>
      </c>
      <c r="L150" s="5">
        <v>5851200386</v>
      </c>
      <c r="M150" s="5">
        <v>7823870237</v>
      </c>
      <c r="N150" s="5">
        <v>3018544461</v>
      </c>
      <c r="O150" s="5">
        <v>1642899429</v>
      </c>
    </row>
    <row r="151" spans="2:15" x14ac:dyDescent="0.35">
      <c r="C151" t="s">
        <v>176</v>
      </c>
      <c r="D151" s="5">
        <v>20732932155</v>
      </c>
      <c r="E151" s="5">
        <v>6096285791</v>
      </c>
      <c r="F151" s="5">
        <v>11808858248</v>
      </c>
      <c r="G151" s="5">
        <v>14511485382</v>
      </c>
      <c r="I151" s="5">
        <v>26829217946</v>
      </c>
      <c r="J151" s="5">
        <v>26320343630</v>
      </c>
      <c r="K151" s="5">
        <v>16287193636</v>
      </c>
      <c r="L151" s="5">
        <v>9455098677</v>
      </c>
      <c r="M151" s="5">
        <v>5851200386</v>
      </c>
      <c r="N151" s="5">
        <v>7823870238</v>
      </c>
      <c r="O151" s="5">
        <v>3018544460</v>
      </c>
    </row>
    <row r="153" spans="2:15" x14ac:dyDescent="0.35">
      <c r="B153" t="s">
        <v>177</v>
      </c>
      <c r="C153" t="s">
        <v>11</v>
      </c>
      <c r="D153" s="5">
        <v>1310000000</v>
      </c>
      <c r="E153" s="5">
        <v>1310000000</v>
      </c>
      <c r="F153" s="5">
        <v>1310000000</v>
      </c>
      <c r="G153" s="5">
        <v>1310000000</v>
      </c>
      <c r="I153" s="5">
        <v>1310000000</v>
      </c>
      <c r="J153" s="5">
        <v>1310000000</v>
      </c>
      <c r="K153" s="5">
        <v>1310000000</v>
      </c>
      <c r="L153" s="5">
        <v>1310000000</v>
      </c>
      <c r="M153" s="5">
        <v>1300000000</v>
      </c>
      <c r="N153" s="5">
        <v>1300000000</v>
      </c>
      <c r="O153" s="5">
        <v>1000000000</v>
      </c>
    </row>
    <row r="154" spans="2:15" x14ac:dyDescent="0.35">
      <c r="C154" t="s">
        <v>178</v>
      </c>
      <c r="D154" s="6">
        <v>7.26</v>
      </c>
      <c r="E154" s="6">
        <v>8.3800000000000008</v>
      </c>
      <c r="F154" s="6">
        <v>5.75</v>
      </c>
      <c r="G154" s="6">
        <v>5.82</v>
      </c>
    </row>
    <row r="155" spans="2:15" x14ac:dyDescent="0.35">
      <c r="C155" t="s">
        <v>179</v>
      </c>
      <c r="D155" s="6">
        <v>93.66</v>
      </c>
      <c r="E155" s="6">
        <v>34.130000000000003</v>
      </c>
      <c r="F155" s="6">
        <v>14.96</v>
      </c>
      <c r="G155" s="6">
        <v>9.11</v>
      </c>
    </row>
    <row r="156" spans="2:15" x14ac:dyDescent="0.35">
      <c r="C156" t="s">
        <v>62</v>
      </c>
      <c r="D156" s="6">
        <v>9.36</v>
      </c>
      <c r="E156" s="6">
        <v>5.12</v>
      </c>
      <c r="F156" s="6">
        <v>1.5</v>
      </c>
      <c r="G156" s="6">
        <v>1.54</v>
      </c>
    </row>
    <row r="157" spans="2:15" x14ac:dyDescent="0.35">
      <c r="C157" t="s">
        <v>180</v>
      </c>
    </row>
    <row r="158" spans="2:15" x14ac:dyDescent="0.35">
      <c r="C158" t="s">
        <v>181</v>
      </c>
      <c r="D158" s="6">
        <v>5.3399999999999996E-2</v>
      </c>
      <c r="E158" s="6">
        <v>6.6799999999999998E-2</v>
      </c>
      <c r="F158" s="6">
        <v>4.87E-2</v>
      </c>
      <c r="G158" s="6">
        <v>5.28E-2</v>
      </c>
    </row>
    <row r="159" spans="2:15" x14ac:dyDescent="0.35">
      <c r="C159" t="s">
        <v>182</v>
      </c>
      <c r="D159" s="6">
        <v>0.1128</v>
      </c>
      <c r="E159" s="6">
        <v>0.1467</v>
      </c>
      <c r="F159" s="6">
        <v>0.11779999999999999</v>
      </c>
      <c r="G159" s="6">
        <v>0.1244</v>
      </c>
    </row>
    <row r="160" spans="2:15" x14ac:dyDescent="0.35">
      <c r="C160" t="s">
        <v>183</v>
      </c>
      <c r="D160" s="6">
        <v>0.248</v>
      </c>
      <c r="E160" s="6">
        <v>0.33039999999999997</v>
      </c>
      <c r="F160" s="6">
        <v>0.29299999999999998</v>
      </c>
      <c r="G160" s="6">
        <v>0.2571</v>
      </c>
    </row>
    <row r="161" spans="3:7" x14ac:dyDescent="0.35">
      <c r="C161" t="s">
        <v>184</v>
      </c>
      <c r="D161" s="6">
        <v>33.159999999999997</v>
      </c>
      <c r="E161" s="6">
        <v>10.69</v>
      </c>
      <c r="F161" s="6">
        <v>13.31</v>
      </c>
      <c r="G161" s="6">
        <v>17.61</v>
      </c>
    </row>
    <row r="162" spans="3:7" x14ac:dyDescent="0.35">
      <c r="C162" t="s">
        <v>185</v>
      </c>
      <c r="D162" s="5">
        <v>84000000000</v>
      </c>
      <c r="E162" s="5">
        <v>75000000000</v>
      </c>
      <c r="F162" s="5">
        <v>64000000000</v>
      </c>
      <c r="G162" s="5">
        <v>62000000000</v>
      </c>
    </row>
    <row r="163" spans="3:7" x14ac:dyDescent="0.35">
      <c r="C163" t="s">
        <v>186</v>
      </c>
      <c r="D163" s="6">
        <v>10.57</v>
      </c>
      <c r="E163" s="5">
        <v>5</v>
      </c>
      <c r="F163" s="6">
        <v>1.76</v>
      </c>
      <c r="G163" s="6">
        <v>1.1299999999999999</v>
      </c>
    </row>
    <row r="164" spans="3:7" x14ac:dyDescent="0.35">
      <c r="C164" t="s">
        <v>187</v>
      </c>
      <c r="D164" s="6">
        <v>64.31</v>
      </c>
      <c r="E164" s="6">
        <v>57.16</v>
      </c>
      <c r="F164" s="6">
        <v>48.78</v>
      </c>
      <c r="G164" s="6">
        <v>46.79</v>
      </c>
    </row>
    <row r="165" spans="3:7" x14ac:dyDescent="0.35">
      <c r="C165" t="s">
        <v>188</v>
      </c>
      <c r="D165" s="6">
        <v>10.63</v>
      </c>
      <c r="E165" s="6">
        <v>5.0199999999999996</v>
      </c>
      <c r="F165" s="6">
        <v>1.77</v>
      </c>
      <c r="G165" s="6">
        <v>1.1599999999999999</v>
      </c>
    </row>
    <row r="166" spans="3:7" x14ac:dyDescent="0.35">
      <c r="C166" t="s">
        <v>189</v>
      </c>
      <c r="D166" s="6">
        <v>63.96</v>
      </c>
      <c r="E166" s="6">
        <v>56.95</v>
      </c>
      <c r="F166" s="6">
        <v>48.53</v>
      </c>
      <c r="G166" s="6">
        <v>45.85</v>
      </c>
    </row>
    <row r="167" spans="3:7" x14ac:dyDescent="0.35">
      <c r="C167" t="s">
        <v>190</v>
      </c>
      <c r="E167" s="5">
        <v>0</v>
      </c>
      <c r="F167" s="5">
        <v>0</v>
      </c>
      <c r="G167" s="5">
        <v>0</v>
      </c>
    </row>
    <row r="168" spans="3:7" x14ac:dyDescent="0.35">
      <c r="C168" t="s">
        <v>191</v>
      </c>
    </row>
    <row r="169" spans="3:7" x14ac:dyDescent="0.35">
      <c r="C169" t="s">
        <v>192</v>
      </c>
      <c r="D169" s="5">
        <v>84000000000</v>
      </c>
      <c r="E169" s="5">
        <v>75000000000</v>
      </c>
      <c r="F169" s="5">
        <v>64000000000</v>
      </c>
      <c r="G169" s="5">
        <v>61000000000</v>
      </c>
    </row>
    <row r="170" spans="3:7" x14ac:dyDescent="0.35">
      <c r="C170" t="s">
        <v>23</v>
      </c>
      <c r="E170" s="5">
        <v>0</v>
      </c>
      <c r="F170" s="5">
        <v>0</v>
      </c>
      <c r="G170" s="5">
        <v>0</v>
      </c>
    </row>
    <row r="171" spans="3:7" x14ac:dyDescent="0.35">
      <c r="C171" t="s">
        <v>20</v>
      </c>
      <c r="D171" s="5">
        <v>-27000000000</v>
      </c>
      <c r="E171" s="5">
        <v>-6000000000</v>
      </c>
      <c r="F171" s="5">
        <v>-26000000000</v>
      </c>
      <c r="G171" s="5">
        <v>-14000000000</v>
      </c>
    </row>
    <row r="172" spans="3:7" x14ac:dyDescent="0.35">
      <c r="C172" t="s">
        <v>193</v>
      </c>
      <c r="D172" s="5">
        <v>72000000000</v>
      </c>
      <c r="E172" s="5">
        <v>64000000000</v>
      </c>
      <c r="F172" s="5">
        <v>53000000000</v>
      </c>
      <c r="G172" s="5">
        <v>52000000000</v>
      </c>
    </row>
    <row r="173" spans="3:7" x14ac:dyDescent="0.35">
      <c r="C173" t="s">
        <v>194</v>
      </c>
      <c r="D173" s="5">
        <v>28000000000</v>
      </c>
      <c r="E173" s="5">
        <v>-20000000000</v>
      </c>
      <c r="F173" s="5">
        <v>20000000000</v>
      </c>
      <c r="G173" s="5">
        <v>-1000000000</v>
      </c>
    </row>
    <row r="174" spans="3:7" x14ac:dyDescent="0.35">
      <c r="C174" t="s">
        <v>195</v>
      </c>
      <c r="D174" s="5">
        <v>-2000000000</v>
      </c>
      <c r="E174" s="5">
        <v>-2000000000</v>
      </c>
      <c r="F174" s="5">
        <v>-1000000000</v>
      </c>
      <c r="G174" s="5">
        <v>0</v>
      </c>
    </row>
    <row r="175" spans="3:7" x14ac:dyDescent="0.35">
      <c r="C175" t="s">
        <v>12</v>
      </c>
      <c r="D175" s="5">
        <v>26000000000</v>
      </c>
      <c r="E175" s="5">
        <v>-21000000000</v>
      </c>
      <c r="F175" s="5">
        <v>19000000000</v>
      </c>
      <c r="G175" s="5">
        <v>-2000000000</v>
      </c>
    </row>
    <row r="176" spans="3:7" x14ac:dyDescent="0.35">
      <c r="C176" t="s">
        <v>15</v>
      </c>
      <c r="D176" s="6">
        <v>19.79</v>
      </c>
      <c r="E176" s="6">
        <v>-16.3</v>
      </c>
      <c r="F176" s="6">
        <v>14.26</v>
      </c>
      <c r="G176" s="6">
        <v>-1.32</v>
      </c>
    </row>
    <row r="177" spans="3:15" x14ac:dyDescent="0.35">
      <c r="C177" t="s">
        <v>47</v>
      </c>
      <c r="I177" s="6">
        <v>15.64</v>
      </c>
      <c r="J177" s="6">
        <v>11.57</v>
      </c>
      <c r="K177" s="6">
        <v>6.76</v>
      </c>
      <c r="L177" s="6">
        <v>2.67</v>
      </c>
      <c r="M177" s="6">
        <v>1.32</v>
      </c>
      <c r="N177" s="6">
        <v>1.06</v>
      </c>
      <c r="O177" s="6">
        <v>0.97</v>
      </c>
    </row>
    <row r="178" spans="3:15" x14ac:dyDescent="0.35">
      <c r="C178" t="s">
        <v>61</v>
      </c>
      <c r="I178" s="6">
        <v>43.48</v>
      </c>
      <c r="J178" s="6">
        <v>7.43</v>
      </c>
      <c r="K178" s="6">
        <v>8.8800000000000008</v>
      </c>
      <c r="L178" s="6">
        <v>21.35</v>
      </c>
      <c r="M178" s="6">
        <v>72.73</v>
      </c>
      <c r="N178" s="5">
        <v>0</v>
      </c>
      <c r="O178" s="5">
        <v>0</v>
      </c>
    </row>
    <row r="179" spans="3:15" x14ac:dyDescent="0.35">
      <c r="C179" t="s">
        <v>64</v>
      </c>
      <c r="I179" s="6">
        <v>5.29</v>
      </c>
      <c r="J179" s="6">
        <v>0.94</v>
      </c>
      <c r="K179" s="6">
        <v>0.97</v>
      </c>
      <c r="L179" s="6">
        <v>1.1499999999999999</v>
      </c>
      <c r="M179" s="6">
        <v>2.66</v>
      </c>
      <c r="N179" s="5">
        <v>0</v>
      </c>
      <c r="O179" s="5">
        <v>0</v>
      </c>
    </row>
    <row r="180" spans="3:15" x14ac:dyDescent="0.35">
      <c r="C180" t="s">
        <v>196</v>
      </c>
    </row>
    <row r="181" spans="3:15" x14ac:dyDescent="0.35">
      <c r="C181" t="s">
        <v>197</v>
      </c>
      <c r="I181" s="6">
        <v>0.1152</v>
      </c>
      <c r="J181" s="6">
        <v>9.8000000000000004E-2</v>
      </c>
      <c r="K181" s="6">
        <v>7.980000000000001E-2</v>
      </c>
      <c r="L181" s="6">
        <v>4.1200000000000001E-2</v>
      </c>
      <c r="M181" s="6">
        <v>2.8999999999999998E-2</v>
      </c>
      <c r="N181" s="6">
        <v>3.6699999999999997E-2</v>
      </c>
      <c r="O181" s="6">
        <v>4.4699999999999997E-2</v>
      </c>
    </row>
    <row r="182" spans="3:15" x14ac:dyDescent="0.35">
      <c r="C182" t="s">
        <v>198</v>
      </c>
      <c r="I182" s="6">
        <v>0.2432</v>
      </c>
      <c r="J182" s="6">
        <v>0.23719999999999999</v>
      </c>
      <c r="K182" s="6">
        <v>0.16510000000000002</v>
      </c>
      <c r="L182" s="6">
        <v>7.8E-2</v>
      </c>
      <c r="M182" s="6">
        <v>4.2500000000000003E-2</v>
      </c>
      <c r="N182" s="6">
        <v>0.1157</v>
      </c>
      <c r="O182" s="6">
        <v>0.84810000000000008</v>
      </c>
    </row>
    <row r="183" spans="3:15" x14ac:dyDescent="0.35">
      <c r="C183" t="s">
        <v>199</v>
      </c>
      <c r="I183" s="6">
        <v>0.30329999999999996</v>
      </c>
      <c r="J183" s="6">
        <v>0.29289999999999999</v>
      </c>
      <c r="K183" s="6">
        <v>0.20850000000000002</v>
      </c>
      <c r="L183" s="6">
        <v>9.4800000000000009E-2</v>
      </c>
      <c r="M183" s="6">
        <v>6.59E-2</v>
      </c>
      <c r="N183" s="6">
        <v>0.27779999999999999</v>
      </c>
      <c r="O183" s="6">
        <v>1.5469999999999999</v>
      </c>
    </row>
    <row r="184" spans="3:15" x14ac:dyDescent="0.35">
      <c r="C184" t="s">
        <v>200</v>
      </c>
      <c r="I184" s="6">
        <v>15.42</v>
      </c>
      <c r="J184" s="6">
        <v>14.81</v>
      </c>
      <c r="K184" s="6">
        <v>16.86</v>
      </c>
      <c r="L184" s="6">
        <v>8.82</v>
      </c>
      <c r="M184" s="6">
        <v>13.45</v>
      </c>
      <c r="N184" s="6">
        <v>4.96</v>
      </c>
      <c r="O184" s="6">
        <v>6.8</v>
      </c>
    </row>
    <row r="185" spans="3:15" x14ac:dyDescent="0.35">
      <c r="C185" t="s">
        <v>58</v>
      </c>
      <c r="I185" s="6">
        <v>10.57</v>
      </c>
      <c r="J185" s="6">
        <v>1.76</v>
      </c>
      <c r="K185" s="6">
        <v>1.46</v>
      </c>
      <c r="L185" s="6">
        <v>1.66</v>
      </c>
      <c r="M185" s="6">
        <v>3.08</v>
      </c>
      <c r="N185" s="5">
        <v>0</v>
      </c>
      <c r="O185" s="5">
        <v>0</v>
      </c>
    </row>
    <row r="186" spans="3:15" x14ac:dyDescent="0.35">
      <c r="C186" t="s">
        <v>55</v>
      </c>
      <c r="I186" s="6">
        <v>64.31</v>
      </c>
      <c r="J186" s="6">
        <v>48.78</v>
      </c>
      <c r="K186" s="6">
        <v>40.97</v>
      </c>
      <c r="L186" s="6">
        <v>34.26</v>
      </c>
      <c r="M186" s="6">
        <v>31.18</v>
      </c>
      <c r="N186" s="6">
        <v>9.18</v>
      </c>
      <c r="O186" s="6">
        <v>1.1399999999999999</v>
      </c>
    </row>
    <row r="187" spans="3:15" x14ac:dyDescent="0.35">
      <c r="C187" t="s">
        <v>201</v>
      </c>
      <c r="I187" s="6">
        <v>10.63</v>
      </c>
      <c r="J187" s="6">
        <v>1.77</v>
      </c>
      <c r="K187" s="6">
        <v>1.5</v>
      </c>
      <c r="L187" s="6">
        <v>1.72</v>
      </c>
      <c r="M187" s="6">
        <v>3.19</v>
      </c>
      <c r="N187" s="5">
        <v>0</v>
      </c>
      <c r="O187" s="5">
        <v>0</v>
      </c>
    </row>
    <row r="188" spans="3:15" x14ac:dyDescent="0.35">
      <c r="C188" t="s">
        <v>202</v>
      </c>
      <c r="I188" s="6">
        <v>63.96</v>
      </c>
      <c r="J188" s="6">
        <v>48.53</v>
      </c>
      <c r="K188" s="6">
        <v>39.99</v>
      </c>
      <c r="L188" s="6">
        <v>33.200000000000003</v>
      </c>
      <c r="M188" s="6">
        <v>30.08</v>
      </c>
      <c r="N188" s="6">
        <v>9.07</v>
      </c>
      <c r="O188" s="6">
        <v>1.1399999999999999</v>
      </c>
    </row>
    <row r="189" spans="3:15" x14ac:dyDescent="0.35">
      <c r="C189" t="s">
        <v>203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</row>
    <row r="190" spans="3:15" x14ac:dyDescent="0.35">
      <c r="C190" t="s">
        <v>204</v>
      </c>
      <c r="M190" s="5">
        <v>0</v>
      </c>
      <c r="N190" s="5">
        <v>0</v>
      </c>
      <c r="O190" s="5">
        <v>0</v>
      </c>
    </row>
    <row r="191" spans="3:15" x14ac:dyDescent="0.35">
      <c r="C191" t="s">
        <v>25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1000000000</v>
      </c>
    </row>
    <row r="192" spans="3:15" x14ac:dyDescent="0.35">
      <c r="C192" t="s">
        <v>22</v>
      </c>
      <c r="I192" s="5">
        <v>-27000000000</v>
      </c>
      <c r="J192" s="5">
        <v>-26000000000</v>
      </c>
      <c r="K192" s="5">
        <v>-16000000000</v>
      </c>
      <c r="L192" s="5">
        <v>-9000000000</v>
      </c>
      <c r="M192" s="5">
        <v>-6000000000</v>
      </c>
      <c r="N192" s="5">
        <v>-7000000000</v>
      </c>
      <c r="O192" s="5">
        <v>-3000000000</v>
      </c>
    </row>
    <row r="193" spans="2:15" x14ac:dyDescent="0.35">
      <c r="C193" t="s">
        <v>205</v>
      </c>
      <c r="I193" s="5">
        <v>72000000000</v>
      </c>
      <c r="J193" s="5">
        <v>53000000000</v>
      </c>
      <c r="K193" s="5">
        <v>44000000000</v>
      </c>
      <c r="L193" s="5">
        <v>37000000000</v>
      </c>
      <c r="M193" s="5">
        <v>33000000000</v>
      </c>
      <c r="N193" s="5">
        <v>7000000000</v>
      </c>
      <c r="O193" s="5">
        <v>-4000000000</v>
      </c>
    </row>
    <row r="194" spans="2:15" x14ac:dyDescent="0.35">
      <c r="C194" t="s">
        <v>206</v>
      </c>
      <c r="I194" s="5">
        <v>8000000000</v>
      </c>
      <c r="J194" s="5">
        <v>18000000000</v>
      </c>
      <c r="K194" s="5">
        <v>11000000000</v>
      </c>
      <c r="L194" s="5">
        <v>5000000000</v>
      </c>
      <c r="M194" s="5">
        <v>-26000000000</v>
      </c>
      <c r="N194" s="5">
        <v>4000000000</v>
      </c>
      <c r="O194" s="5">
        <v>3000000000</v>
      </c>
    </row>
    <row r="195" spans="2:15" x14ac:dyDescent="0.35">
      <c r="C195" t="s">
        <v>207</v>
      </c>
      <c r="I195" s="5">
        <v>-3000000000</v>
      </c>
      <c r="J195" s="5">
        <v>-1000000000</v>
      </c>
      <c r="K195" s="5">
        <v>-1000000000</v>
      </c>
      <c r="L195" s="5">
        <v>-1000000000</v>
      </c>
      <c r="M195" s="5">
        <v>-3000000000</v>
      </c>
      <c r="N195" s="5">
        <v>0</v>
      </c>
      <c r="O195" s="5">
        <v>-5000000000</v>
      </c>
    </row>
    <row r="196" spans="2:15" x14ac:dyDescent="0.35">
      <c r="C196" t="s">
        <v>14</v>
      </c>
      <c r="I196" s="5">
        <v>5000000000</v>
      </c>
      <c r="J196" s="5">
        <v>17000000000</v>
      </c>
      <c r="K196" s="5">
        <v>10000000000</v>
      </c>
      <c r="L196" s="5">
        <v>4000000000</v>
      </c>
      <c r="M196" s="5">
        <v>-29000000000</v>
      </c>
      <c r="N196" s="5">
        <v>4000000000</v>
      </c>
      <c r="O196" s="5">
        <v>-1000000000</v>
      </c>
    </row>
    <row r="197" spans="2:15" x14ac:dyDescent="0.35">
      <c r="C197" t="s">
        <v>16</v>
      </c>
      <c r="I197" s="6">
        <v>3.49</v>
      </c>
      <c r="J197" s="6">
        <v>12.94</v>
      </c>
      <c r="K197" s="6">
        <v>7.29</v>
      </c>
      <c r="L197" s="6">
        <v>2.84</v>
      </c>
      <c r="M197" s="6">
        <v>-22.46</v>
      </c>
      <c r="N197" s="6">
        <v>2.8</v>
      </c>
      <c r="O197" s="6">
        <v>-1.23</v>
      </c>
    </row>
    <row r="199" spans="2:15" x14ac:dyDescent="0.35">
      <c r="B199" t="s">
        <v>208</v>
      </c>
      <c r="C199" t="s">
        <v>209</v>
      </c>
      <c r="D199" s="5">
        <v>9000000000</v>
      </c>
      <c r="E199" s="5">
        <v>11000000000</v>
      </c>
      <c r="F199" s="5">
        <v>8000000000</v>
      </c>
      <c r="G199" s="5">
        <v>8000000000</v>
      </c>
      <c r="H199" s="5">
        <v>20000000000</v>
      </c>
      <c r="J199" s="5">
        <v>15000000000</v>
      </c>
      <c r="K199" s="5">
        <v>9000000000</v>
      </c>
      <c r="L199" s="5">
        <v>3000000000</v>
      </c>
      <c r="M199" s="5">
        <v>2000000000</v>
      </c>
      <c r="N199" s="5">
        <v>1000000000</v>
      </c>
      <c r="O199" s="5">
        <v>971000000</v>
      </c>
    </row>
    <row r="200" spans="2:15" x14ac:dyDescent="0.35">
      <c r="C200" t="s">
        <v>344</v>
      </c>
      <c r="H200" s="6">
        <v>4.59</v>
      </c>
      <c r="K200" s="5">
        <v>4</v>
      </c>
    </row>
    <row r="201" spans="2:15" x14ac:dyDescent="0.35">
      <c r="C201" t="s">
        <v>66</v>
      </c>
      <c r="H201" s="6">
        <v>0.29350000000000004</v>
      </c>
      <c r="K201" s="6">
        <v>0.59140000000000004</v>
      </c>
    </row>
    <row r="202" spans="2:15" x14ac:dyDescent="0.35">
      <c r="C202" t="s">
        <v>345</v>
      </c>
      <c r="H202" s="6">
        <v>7.4999999999999997E-3</v>
      </c>
      <c r="K202" s="6">
        <v>5.8799999999999998E-2</v>
      </c>
    </row>
    <row r="203" spans="2:15" x14ac:dyDescent="0.35">
      <c r="C203" t="s">
        <v>46</v>
      </c>
      <c r="D203" s="6">
        <v>7.26</v>
      </c>
      <c r="E203" s="6">
        <v>8.3800000000000008</v>
      </c>
      <c r="F203" s="6">
        <v>5.75</v>
      </c>
      <c r="G203" s="6">
        <v>5.82</v>
      </c>
      <c r="H203" s="6">
        <v>15.64</v>
      </c>
      <c r="J203" s="6">
        <v>11.57</v>
      </c>
      <c r="K203" s="6">
        <v>6.76</v>
      </c>
      <c r="L203" s="6">
        <v>2.67</v>
      </c>
      <c r="M203" s="6">
        <v>1.32</v>
      </c>
      <c r="N203" s="6">
        <v>1.06</v>
      </c>
      <c r="O203" s="6">
        <v>0.74</v>
      </c>
    </row>
    <row r="204" spans="2:15" x14ac:dyDescent="0.35">
      <c r="C204" t="s">
        <v>68</v>
      </c>
      <c r="H204" s="6">
        <v>4.59</v>
      </c>
      <c r="K204" s="5">
        <v>4</v>
      </c>
    </row>
    <row r="205" spans="2:15" x14ac:dyDescent="0.35">
      <c r="C205" t="s">
        <v>346</v>
      </c>
      <c r="H205" s="6">
        <v>0.29350000000000004</v>
      </c>
      <c r="K205" s="6">
        <v>0.59140000000000004</v>
      </c>
    </row>
    <row r="206" spans="2:15" x14ac:dyDescent="0.35">
      <c r="C206" t="s">
        <v>347</v>
      </c>
      <c r="H206" s="6">
        <v>7.4999999999999997E-3</v>
      </c>
      <c r="K206" s="6">
        <v>5.8799999999999998E-2</v>
      </c>
    </row>
    <row r="207" spans="2:15" x14ac:dyDescent="0.35">
      <c r="C207" t="s">
        <v>212</v>
      </c>
      <c r="D207" s="5">
        <v>95000000000</v>
      </c>
      <c r="E207" s="5">
        <v>73000000000</v>
      </c>
      <c r="F207" s="5">
        <v>75000000000</v>
      </c>
      <c r="G207" s="5">
        <v>45000000000</v>
      </c>
      <c r="H207" s="5">
        <v>168000000000</v>
      </c>
      <c r="J207" s="5">
        <v>120000000000</v>
      </c>
      <c r="K207" s="5">
        <v>81000000000</v>
      </c>
      <c r="L207" s="5">
        <v>65000000000</v>
      </c>
      <c r="M207" s="5">
        <v>47000000000</v>
      </c>
      <c r="N207" s="5">
        <v>32000000000</v>
      </c>
      <c r="O207" s="5">
        <v>19000000000</v>
      </c>
    </row>
    <row r="208" spans="2:15" x14ac:dyDescent="0.35">
      <c r="C208" t="s">
        <v>348</v>
      </c>
      <c r="H208" s="6">
        <v>4.59</v>
      </c>
      <c r="K208" s="5">
        <v>4</v>
      </c>
    </row>
    <row r="209" spans="3:11" x14ac:dyDescent="0.35">
      <c r="C209" t="s">
        <v>349</v>
      </c>
      <c r="H209" s="6">
        <v>0.29350000000000004</v>
      </c>
      <c r="K209" s="6">
        <v>0.59140000000000004</v>
      </c>
    </row>
    <row r="210" spans="3:11" x14ac:dyDescent="0.35">
      <c r="C210" t="s">
        <v>350</v>
      </c>
      <c r="H210" s="6">
        <v>7.4999999999999997E-3</v>
      </c>
      <c r="K210" s="6">
        <v>5.8799999999999998E-2</v>
      </c>
    </row>
    <row r="211" spans="3:11" x14ac:dyDescent="0.35">
      <c r="C211" t="s">
        <v>214</v>
      </c>
      <c r="I211" s="6">
        <v>39.32</v>
      </c>
    </row>
    <row r="212" spans="3:11" x14ac:dyDescent="0.35">
      <c r="C212" t="s">
        <v>216</v>
      </c>
      <c r="I212" s="6">
        <v>7.42</v>
      </c>
    </row>
    <row r="213" spans="3:11" x14ac:dyDescent="0.35">
      <c r="C213" t="s">
        <v>219</v>
      </c>
      <c r="I213" s="6">
        <v>9.56</v>
      </c>
    </row>
    <row r="214" spans="3:11" x14ac:dyDescent="0.35">
      <c r="C214" t="s">
        <v>225</v>
      </c>
      <c r="I214" s="6">
        <v>15.64</v>
      </c>
    </row>
    <row r="215" spans="3:11" x14ac:dyDescent="0.35">
      <c r="C215" t="s">
        <v>227</v>
      </c>
      <c r="D215" s="6">
        <v>20.52</v>
      </c>
    </row>
    <row r="216" spans="3:11" x14ac:dyDescent="0.35">
      <c r="C216" t="s">
        <v>228</v>
      </c>
      <c r="I216" s="6">
        <v>64.31</v>
      </c>
    </row>
    <row r="217" spans="3:11" x14ac:dyDescent="0.35">
      <c r="C217" t="s">
        <v>230</v>
      </c>
      <c r="D217" s="6">
        <v>1.88</v>
      </c>
    </row>
    <row r="218" spans="3:11" x14ac:dyDescent="0.35">
      <c r="C218" t="s">
        <v>231</v>
      </c>
      <c r="D218" s="6">
        <v>0.9</v>
      </c>
    </row>
    <row r="219" spans="3:11" x14ac:dyDescent="0.35">
      <c r="C219" t="s">
        <v>234</v>
      </c>
      <c r="D219" s="6">
        <v>1.1100000000000001</v>
      </c>
    </row>
    <row r="220" spans="3:11" x14ac:dyDescent="0.35">
      <c r="C220" t="s">
        <v>236</v>
      </c>
      <c r="D220" s="6">
        <v>2.11</v>
      </c>
    </row>
    <row r="221" spans="3:11" x14ac:dyDescent="0.35">
      <c r="C221" t="s">
        <v>12</v>
      </c>
      <c r="D221" s="5">
        <v>26000000000</v>
      </c>
    </row>
    <row r="222" spans="3:11" x14ac:dyDescent="0.35">
      <c r="C222" t="s">
        <v>238</v>
      </c>
      <c r="I222" s="6">
        <v>4.4400000000000004</v>
      </c>
    </row>
    <row r="223" spans="3:11" x14ac:dyDescent="0.35">
      <c r="C223" t="s">
        <v>239</v>
      </c>
      <c r="I223" s="5">
        <v>0</v>
      </c>
    </row>
    <row r="224" spans="3:11" x14ac:dyDescent="0.35">
      <c r="C224" t="s">
        <v>240</v>
      </c>
      <c r="I224" s="5">
        <v>0</v>
      </c>
    </row>
    <row r="225" spans="3:9" x14ac:dyDescent="0.35">
      <c r="C225" t="s">
        <v>241</v>
      </c>
      <c r="I225" s="5">
        <v>0</v>
      </c>
    </row>
    <row r="226" spans="3:9" x14ac:dyDescent="0.35">
      <c r="C226" t="s">
        <v>243</v>
      </c>
      <c r="D226" s="6">
        <v>0.61</v>
      </c>
    </row>
    <row r="227" spans="3:9" x14ac:dyDescent="0.35">
      <c r="C227" t="s">
        <v>244</v>
      </c>
      <c r="D227" s="6">
        <v>59.08</v>
      </c>
    </row>
    <row r="228" spans="3:9" x14ac:dyDescent="0.35">
      <c r="C228" t="s">
        <v>245</v>
      </c>
      <c r="D228" s="6">
        <v>2.04</v>
      </c>
    </row>
    <row r="229" spans="3:9" x14ac:dyDescent="0.35">
      <c r="C229" t="s">
        <v>246</v>
      </c>
      <c r="D229" s="6">
        <v>57.65</v>
      </c>
    </row>
    <row r="230" spans="3:9" x14ac:dyDescent="0.35">
      <c r="C230" t="s">
        <v>247</v>
      </c>
      <c r="D230" s="6">
        <v>150.15</v>
      </c>
    </row>
    <row r="231" spans="3:9" x14ac:dyDescent="0.35">
      <c r="C231" t="s">
        <v>42</v>
      </c>
      <c r="I231" s="5">
        <v>804000000000</v>
      </c>
    </row>
    <row r="232" spans="3:9" x14ac:dyDescent="0.35">
      <c r="C232" t="s">
        <v>250</v>
      </c>
      <c r="I232" s="5">
        <v>778000000000</v>
      </c>
    </row>
    <row r="233" spans="3:9" x14ac:dyDescent="0.35">
      <c r="C233" t="s">
        <v>251</v>
      </c>
      <c r="I233" s="5">
        <v>1310000000</v>
      </c>
    </row>
    <row r="234" spans="3:9" x14ac:dyDescent="0.35">
      <c r="C234" t="s">
        <v>252</v>
      </c>
      <c r="I234" s="6">
        <v>0.1857</v>
      </c>
    </row>
    <row r="235" spans="3:9" x14ac:dyDescent="0.35">
      <c r="C235" t="s">
        <v>253</v>
      </c>
      <c r="D235" s="6">
        <v>0.35520000000000002</v>
      </c>
    </row>
    <row r="236" spans="3:9" x14ac:dyDescent="0.35">
      <c r="C236" t="s">
        <v>254</v>
      </c>
      <c r="D236" s="6">
        <v>0.126</v>
      </c>
    </row>
    <row r="237" spans="3:9" x14ac:dyDescent="0.35">
      <c r="C237" t="s">
        <v>255</v>
      </c>
      <c r="D237" s="6">
        <v>9.98E-2</v>
      </c>
    </row>
    <row r="238" spans="3:9" x14ac:dyDescent="0.35">
      <c r="C238" t="s">
        <v>256</v>
      </c>
      <c r="D238" s="6">
        <v>0.26600000000000001</v>
      </c>
    </row>
    <row r="239" spans="3:9" x14ac:dyDescent="0.35">
      <c r="C239" t="s">
        <v>257</v>
      </c>
      <c r="D239" s="6">
        <v>-5.16E-2</v>
      </c>
    </row>
    <row r="240" spans="3:9" x14ac:dyDescent="0.35">
      <c r="C240" t="s">
        <v>258</v>
      </c>
      <c r="D240" s="6">
        <v>0.26269999999999999</v>
      </c>
    </row>
    <row r="241" spans="3:9" x14ac:dyDescent="0.35">
      <c r="C241" t="s">
        <v>351</v>
      </c>
      <c r="I241" s="6">
        <v>4.59</v>
      </c>
    </row>
    <row r="242" spans="3:9" x14ac:dyDescent="0.35">
      <c r="C242" t="s">
        <v>352</v>
      </c>
      <c r="I242" s="6">
        <v>4.59</v>
      </c>
    </row>
    <row r="243" spans="3:9" x14ac:dyDescent="0.35">
      <c r="C243" t="s">
        <v>353</v>
      </c>
      <c r="I243" s="6">
        <v>0.29350000000000004</v>
      </c>
    </row>
    <row r="244" spans="3:9" x14ac:dyDescent="0.35">
      <c r="C244" t="s">
        <v>354</v>
      </c>
      <c r="I244" s="6">
        <v>7.4999999999999997E-3</v>
      </c>
    </row>
    <row r="245" spans="3:9" x14ac:dyDescent="0.35">
      <c r="C245" t="s">
        <v>355</v>
      </c>
      <c r="I245" t="s">
        <v>1592</v>
      </c>
    </row>
    <row r="246" spans="3:9" x14ac:dyDescent="0.35">
      <c r="C246" t="s">
        <v>259</v>
      </c>
      <c r="I246" s="5">
        <v>3</v>
      </c>
    </row>
    <row r="247" spans="3:9" x14ac:dyDescent="0.35">
      <c r="C247" t="s">
        <v>260</v>
      </c>
      <c r="I247" s="6">
        <v>0.91</v>
      </c>
    </row>
    <row r="248" spans="3:9" x14ac:dyDescent="0.35">
      <c r="C248" t="s">
        <v>261</v>
      </c>
      <c r="I248" s="6">
        <v>0.47</v>
      </c>
    </row>
    <row r="249" spans="3:9" x14ac:dyDescent="0.35">
      <c r="C249" t="s">
        <v>262</v>
      </c>
      <c r="I249" s="6">
        <v>0.28999999999999998</v>
      </c>
    </row>
    <row r="250" spans="3:9" x14ac:dyDescent="0.35">
      <c r="C250" t="s">
        <v>263</v>
      </c>
      <c r="I250" s="6">
        <v>0.73</v>
      </c>
    </row>
    <row r="251" spans="3:9" x14ac:dyDescent="0.35">
      <c r="C251" t="s">
        <v>264</v>
      </c>
      <c r="I251" s="6">
        <v>0.27</v>
      </c>
    </row>
    <row r="252" spans="3:9" x14ac:dyDescent="0.35">
      <c r="C252" t="s">
        <v>265</v>
      </c>
      <c r="I252" s="6">
        <v>7.0000000000000007E-2</v>
      </c>
    </row>
    <row r="253" spans="3:9" x14ac:dyDescent="0.35">
      <c r="C253" t="s">
        <v>266</v>
      </c>
      <c r="I253" s="6">
        <v>0.69</v>
      </c>
    </row>
    <row r="254" spans="3:9" x14ac:dyDescent="0.35">
      <c r="C254" t="s">
        <v>271</v>
      </c>
      <c r="D254" s="5">
        <v>27000000000</v>
      </c>
    </row>
    <row r="255" spans="3:9" x14ac:dyDescent="0.35">
      <c r="C255" t="s">
        <v>272</v>
      </c>
      <c r="D255" s="5">
        <v>178000000000</v>
      </c>
    </row>
    <row r="256" spans="3:9" x14ac:dyDescent="0.35">
      <c r="C256" t="s">
        <v>273</v>
      </c>
      <c r="D256" s="5">
        <v>93000000000</v>
      </c>
    </row>
    <row r="257" spans="3:9" x14ac:dyDescent="0.35">
      <c r="C257" t="s">
        <v>193</v>
      </c>
      <c r="D257" s="5">
        <v>72000000000</v>
      </c>
    </row>
    <row r="258" spans="3:9" x14ac:dyDescent="0.35">
      <c r="C258" t="s">
        <v>192</v>
      </c>
      <c r="I258" s="5">
        <v>84000000000</v>
      </c>
    </row>
    <row r="259" spans="3:9" x14ac:dyDescent="0.35">
      <c r="C259" t="s">
        <v>20</v>
      </c>
      <c r="D259" s="5">
        <v>-27000000000</v>
      </c>
    </row>
    <row r="260" spans="3:9" x14ac:dyDescent="0.35">
      <c r="C260" t="s">
        <v>274</v>
      </c>
      <c r="I260" s="5">
        <v>84000000000</v>
      </c>
    </row>
  </sheetData>
  <pageMargins left="0.7" right="0.7" top="0.75" bottom="0.75" header="0.3" footer="0.3"/>
  <ignoredErrors>
    <ignoredError sqref="A1:O261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234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1593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1594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P2" ca="1" si="0">IFERROR(_xlfn.STOCKHISTORY("XIDX:" &amp; $C$1, I1, , 0, 0, 1), "Libur")</f>
        <v>Libur</v>
      </c>
      <c r="J2" s="2" vm="366">
        <f t="shared" ca="1" si="0"/>
        <v>48</v>
      </c>
      <c r="K2" s="2" vm="200">
        <f t="shared" ca="1" si="0"/>
        <v>76</v>
      </c>
      <c r="L2" s="2" vm="200">
        <f t="shared" ca="1" si="0"/>
        <v>76</v>
      </c>
      <c r="M2" s="2" vm="367">
        <f t="shared" ca="1" si="0"/>
        <v>41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0</v>
      </c>
      <c r="H4" s="2">
        <f>IFERROR(SUM(D4:G4)*(4/MAX(1,COUNT(D4:G4))),"")</f>
        <v>0</v>
      </c>
      <c r="I4" s="2">
        <f t="shared" ref="I4:P4" si="1">IFERROR(INDEX(I51:I500,MATCH($C$4,$C$51:$C$500,0)),"")</f>
        <v>4000000000</v>
      </c>
      <c r="J4" s="2">
        <f t="shared" si="1"/>
        <v>5866000000</v>
      </c>
      <c r="K4" s="2">
        <f t="shared" si="1"/>
        <v>7150000000</v>
      </c>
      <c r="L4" s="2">
        <f t="shared" si="1"/>
        <v>6545454546</v>
      </c>
      <c r="M4" s="2">
        <f t="shared" si="1"/>
        <v>6092711000</v>
      </c>
      <c r="N4" s="2">
        <f t="shared" si="1"/>
        <v>8179441984</v>
      </c>
      <c r="O4" s="2">
        <f t="shared" si="1"/>
        <v>17943184168</v>
      </c>
      <c r="P4" s="2">
        <f t="shared" si="1"/>
        <v>27441141517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-9510840177</v>
      </c>
      <c r="H5" s="2">
        <f>IFERROR(SUM(D5:G5)*(4/MAX(1,COUNT(D5:G5))),"")</f>
        <v>-38043360708</v>
      </c>
      <c r="I5" s="2">
        <f t="shared" ref="I5:P5" si="2">IFERROR(INDEX(I51:I500,MATCH($C$5,$C$51:$C$500,0)),"")</f>
        <v>-9778908232</v>
      </c>
      <c r="J5" s="2">
        <f t="shared" si="2"/>
        <v>335513630</v>
      </c>
      <c r="K5" s="2">
        <f t="shared" si="2"/>
        <v>658352085</v>
      </c>
      <c r="L5" s="2">
        <f t="shared" si="2"/>
        <v>578287542</v>
      </c>
      <c r="M5" s="2">
        <f t="shared" si="2"/>
        <v>-906589602</v>
      </c>
      <c r="N5" s="2">
        <f t="shared" si="2"/>
        <v>623714306</v>
      </c>
      <c r="O5" s="2">
        <f t="shared" si="2"/>
        <v>2291727401</v>
      </c>
      <c r="P5" s="2">
        <f t="shared" si="2"/>
        <v>7248252218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21243890617</v>
      </c>
      <c r="H6" s="2">
        <f>IFERROR(INDEX(D6:G6,COUNT(D6:G6)),"")</f>
        <v>21243890617</v>
      </c>
      <c r="I6" s="2">
        <f t="shared" ref="I6:P6" si="3">IFERROR(INDEX(I51:I500,MATCH($C$6,$C$51:$C$500,0)),"")</f>
        <v>21243890617</v>
      </c>
      <c r="J6" s="2">
        <f t="shared" si="3"/>
        <v>31022798848</v>
      </c>
      <c r="K6" s="2">
        <f t="shared" si="3"/>
        <v>30687285219</v>
      </c>
      <c r="L6" s="2">
        <f t="shared" si="3"/>
        <v>30028933134</v>
      </c>
      <c r="M6" s="2">
        <f t="shared" si="3"/>
        <v>29450615592</v>
      </c>
      <c r="N6" s="2">
        <f t="shared" si="3"/>
        <v>12326968486</v>
      </c>
      <c r="O6" s="2">
        <f t="shared" si="3"/>
        <v>10703254180</v>
      </c>
      <c r="P6" s="2">
        <f t="shared" si="3"/>
        <v>8411526779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0.4</v>
      </c>
      <c r="H7" s="3">
        <f>IFERROR(INDEX(D7:G7,COUNT(D7:G7)),"")</f>
        <v>0.4</v>
      </c>
      <c r="I7" s="3">
        <f t="shared" ref="I7:P7" si="4">IFERROR(INDEX(I51:I500,MATCH($C$7,$C$51:$C$500,0))/1000000000,"")</f>
        <v>0.4</v>
      </c>
      <c r="J7" s="3">
        <f t="shared" si="4"/>
        <v>0.4</v>
      </c>
      <c r="K7" s="3">
        <f t="shared" si="4"/>
        <v>0.4</v>
      </c>
      <c r="L7" s="3">
        <f t="shared" si="4"/>
        <v>0.4</v>
      </c>
      <c r="M7" s="3">
        <f t="shared" si="4"/>
        <v>0.4</v>
      </c>
      <c r="N7" s="3">
        <f t="shared" si="4"/>
        <v>0.24</v>
      </c>
      <c r="O7" s="3">
        <f t="shared" si="4"/>
        <v>0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P8" si="5">IFERROR(INDEX(I51:I500,MATCH($C$8,$C$51:$C$500,0)),"")</f>
        <v>-1000000000</v>
      </c>
      <c r="J8" s="2">
        <f t="shared" si="5"/>
        <v>2000000000</v>
      </c>
      <c r="K8" s="2">
        <f t="shared" si="5"/>
        <v>2000000000</v>
      </c>
      <c r="L8" s="2">
        <f t="shared" si="5"/>
        <v>-1000000000</v>
      </c>
      <c r="M8" s="2">
        <f t="shared" si="5"/>
        <v>-12000000000</v>
      </c>
      <c r="N8" s="2">
        <f t="shared" si="5"/>
        <v>13000000000</v>
      </c>
      <c r="O8" s="2">
        <f t="shared" si="5"/>
        <v>2000000000</v>
      </c>
      <c r="P8" s="2">
        <f t="shared" si="5"/>
        <v>12000000000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2.6</v>
      </c>
      <c r="H9" s="3">
        <f>IFERROR(INDEX(D9:G9,COUNT(D9:G9)),"")</f>
        <v>2.6</v>
      </c>
      <c r="I9" s="3">
        <f t="shared" ref="I9:P9" si="6">IFERROR(INDEX(I51:I500,MATCH($C$9,$C$51:$C$500,0)),"")</f>
        <v>-1.72</v>
      </c>
      <c r="J9" s="3">
        <f t="shared" si="6"/>
        <v>4.58</v>
      </c>
      <c r="K9" s="3">
        <f t="shared" si="6"/>
        <v>0</v>
      </c>
      <c r="L9" s="3">
        <f t="shared" si="6"/>
        <v>-2.66</v>
      </c>
      <c r="M9" s="3">
        <f t="shared" si="6"/>
        <v>0</v>
      </c>
      <c r="N9" s="3">
        <f t="shared" si="6"/>
        <v>0</v>
      </c>
      <c r="O9" s="3">
        <f t="shared" si="6"/>
        <v>2045891.56</v>
      </c>
      <c r="P9" s="3">
        <f t="shared" si="6"/>
        <v>11759421.77</v>
      </c>
    </row>
    <row r="10" spans="1:16" x14ac:dyDescent="0.35">
      <c r="C10" t="s">
        <v>17</v>
      </c>
      <c r="D10" s="3" t="str">
        <f ca="1">IFERROR(IF(D9=0,"",D2/D9),"")</f>
        <v/>
      </c>
      <c r="I10" s="3" t="str">
        <f t="shared" ref="I10:P10" ca="1" si="7">IFERROR(IF(I9=0,"",I2/I9),"")</f>
        <v/>
      </c>
      <c r="J10" s="3">
        <f t="shared" ca="1" si="7"/>
        <v>10.480349344978166</v>
      </c>
      <c r="K10" s="3" t="str">
        <f t="shared" si="7"/>
        <v/>
      </c>
      <c r="L10" s="3">
        <f t="shared" ca="1" si="7"/>
        <v>-28.571428571428569</v>
      </c>
      <c r="M10" s="3" t="str">
        <f t="shared" si="7"/>
        <v/>
      </c>
      <c r="N10" s="3" t="str">
        <f t="shared" si="7"/>
        <v/>
      </c>
      <c r="O10" s="3" t="str">
        <f t="shared" ca="1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1003457621</v>
      </c>
      <c r="H11" s="2">
        <f>IFERROR(INDEX(D11:G11,COUNT(D11:G11)),"")</f>
        <v>1003457621</v>
      </c>
      <c r="I11" s="2">
        <f t="shared" ref="I11:P11" si="8">IFERROR(INDEX(I51:I500,MATCH($C$11,$C$51:$C$500,0)),"")</f>
        <v>1003457621</v>
      </c>
      <c r="J11" s="2">
        <f t="shared" si="8"/>
        <v>1730454198</v>
      </c>
      <c r="K11" s="2">
        <f t="shared" si="8"/>
        <v>62663057</v>
      </c>
      <c r="L11" s="2">
        <f t="shared" si="8"/>
        <v>76728730</v>
      </c>
      <c r="M11" s="2">
        <f t="shared" si="8"/>
        <v>50988243</v>
      </c>
      <c r="N11" s="2">
        <f t="shared" si="8"/>
        <v>12528370</v>
      </c>
      <c r="O11" s="2">
        <f t="shared" si="8"/>
        <v>16554849</v>
      </c>
      <c r="P11" s="2">
        <f t="shared" si="8"/>
        <v>5997227008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-1000000000</v>
      </c>
      <c r="H12" s="2">
        <f>IFERROR(INDEX(D12:G12,COUNT(D12:G12)),"")</f>
        <v>-1000000000</v>
      </c>
      <c r="I12" s="2">
        <f t="shared" ref="I12:P12" si="9">IFERROR(INDEX(I51:I500,MATCH($C$12,$C$51:$C$500,0)),"")</f>
        <v>-1000000000</v>
      </c>
      <c r="J12" s="2">
        <f t="shared" si="9"/>
        <v>-2000000000</v>
      </c>
      <c r="K12" s="2">
        <f t="shared" si="9"/>
        <v>0</v>
      </c>
      <c r="L12" s="2">
        <f t="shared" si="9"/>
        <v>2000000000</v>
      </c>
      <c r="M12" s="2">
        <f t="shared" si="9"/>
        <v>1000000000</v>
      </c>
      <c r="N12" s="2">
        <f t="shared" si="9"/>
        <v>7000000000</v>
      </c>
      <c r="O12" s="2">
        <f t="shared" si="9"/>
        <v>21000000000</v>
      </c>
      <c r="P12" s="2">
        <f t="shared" si="9"/>
        <v>23000000000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2000000000</v>
      </c>
      <c r="M13" s="2">
        <f t="shared" si="10"/>
        <v>1000000000</v>
      </c>
      <c r="N13" s="2">
        <f t="shared" si="10"/>
        <v>7000000000</v>
      </c>
      <c r="O13" s="2">
        <f t="shared" si="10"/>
        <v>21000000000</v>
      </c>
      <c r="P13" s="2">
        <f t="shared" si="10"/>
        <v>29000000000</v>
      </c>
    </row>
    <row r="14" spans="1:16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-7191667</v>
      </c>
      <c r="M14" s="2">
        <f t="shared" si="11"/>
        <v>-162038577</v>
      </c>
      <c r="N14" s="2">
        <f t="shared" si="11"/>
        <v>-724285921</v>
      </c>
      <c r="O14" s="2">
        <f t="shared" si="11"/>
        <v>-790608941</v>
      </c>
      <c r="P14" s="2">
        <f t="shared" si="11"/>
        <v>-973283251</v>
      </c>
    </row>
    <row r="15" spans="1:16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</row>
    <row r="16" spans="1:16" x14ac:dyDescent="0.35">
      <c r="C16" t="s">
        <v>28</v>
      </c>
      <c r="D16" s="2">
        <f>IFERROR(INDEX(D51:D500,MATCH($C$16,$C$51:$C$500,0)),"")</f>
        <v>-9535706616</v>
      </c>
      <c r="H16" s="2">
        <f>IFERROR(SUM(D16:G16)*(4/MAX(1,COUNT(D16:G16))),"")</f>
        <v>-38142826464</v>
      </c>
      <c r="I16" s="2">
        <f t="shared" ref="I16:P16" si="13">IFERROR(INDEX(I51:I500,MATCH($C$16,$C$51:$C$500,0)),"")</f>
        <v>-9803774671</v>
      </c>
      <c r="J16" s="2">
        <f t="shared" si="13"/>
        <v>310073419</v>
      </c>
      <c r="K16" s="2">
        <f t="shared" si="13"/>
        <v>641785968</v>
      </c>
      <c r="L16" s="2">
        <f t="shared" si="13"/>
        <v>546397566</v>
      </c>
      <c r="M16" s="2">
        <f t="shared" si="13"/>
        <v>-934707642</v>
      </c>
      <c r="N16" s="2">
        <f t="shared" si="13"/>
        <v>633422004</v>
      </c>
      <c r="O16" s="2">
        <f t="shared" si="13"/>
        <v>2282423828</v>
      </c>
      <c r="P16" s="2">
        <f t="shared" si="13"/>
        <v>7183742063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 t="str">
        <f ca="1">IFERROR(D21*D2,"")</f>
        <v/>
      </c>
      <c r="H20" s="2" t="str">
        <f t="shared" ref="H20:P20" ca="1" si="14">IFERROR(H21*H2,"")</f>
        <v/>
      </c>
      <c r="I20" s="2" t="str">
        <f t="shared" ca="1" si="14"/>
        <v/>
      </c>
      <c r="J20" s="2">
        <f t="shared" ca="1" si="14"/>
        <v>19200000000</v>
      </c>
      <c r="K20" s="2">
        <f t="shared" ca="1" si="14"/>
        <v>30400000000</v>
      </c>
      <c r="L20" s="2">
        <f t="shared" ca="1" si="14"/>
        <v>30400000000</v>
      </c>
      <c r="M20" s="2">
        <f t="shared" ca="1" si="14"/>
        <v>16400000000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400000000</v>
      </c>
      <c r="H21" s="2">
        <f>IFERROR(INDEX(D21:G21,COUNT(D21:G21)),"")</f>
        <v>400000000</v>
      </c>
      <c r="I21" s="2">
        <f t="shared" ref="I21:P21" si="15">IFERROR(INDEX(I51:I500,MATCH($C$7,$C$51:$C$500,0)),"")</f>
        <v>400000000</v>
      </c>
      <c r="J21" s="2">
        <f t="shared" si="15"/>
        <v>400000000</v>
      </c>
      <c r="K21" s="2">
        <f t="shared" si="15"/>
        <v>400000000</v>
      </c>
      <c r="L21" s="2">
        <f t="shared" si="15"/>
        <v>400000000</v>
      </c>
      <c r="M21" s="2">
        <f t="shared" si="15"/>
        <v>400000000</v>
      </c>
      <c r="N21" s="2">
        <f t="shared" si="15"/>
        <v>240000000</v>
      </c>
      <c r="O21" s="2">
        <f t="shared" si="15"/>
        <v>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-44.769766275246866</v>
      </c>
      <c r="H23" s="3">
        <f t="shared" ref="H23:P23" si="16">IFERROR(H5/H6*100,"")</f>
        <v>-179.07906510098746</v>
      </c>
      <c r="I23" s="3">
        <f t="shared" si="16"/>
        <v>-46.031625789744105</v>
      </c>
      <c r="J23" s="3">
        <f t="shared" si="16"/>
        <v>1.0815066417568902</v>
      </c>
      <c r="K23" s="3">
        <f t="shared" si="16"/>
        <v>2.1453578584800392</v>
      </c>
      <c r="L23" s="3">
        <f t="shared" si="16"/>
        <v>1.9257678566849881</v>
      </c>
      <c r="M23" s="3">
        <f t="shared" si="16"/>
        <v>-3.0783383768937824</v>
      </c>
      <c r="N23" s="3">
        <f t="shared" si="16"/>
        <v>5.0597542024088531</v>
      </c>
      <c r="O23" s="3">
        <f t="shared" si="16"/>
        <v>21.411501235598983</v>
      </c>
      <c r="P23" s="3">
        <f t="shared" si="16"/>
        <v>86.170470693807914</v>
      </c>
    </row>
    <row r="24" spans="1:16" x14ac:dyDescent="0.35">
      <c r="C24" t="s">
        <v>45</v>
      </c>
      <c r="D24" s="4">
        <f>IFERROR(_xlfn.RRI(5,I23,D23),"")</f>
        <v>-5.543701807680379E-3</v>
      </c>
      <c r="H24" s="4">
        <f t="shared" ref="H24:P24" si="17">IFERROR(_xlfn.RRI(5,M23,H23),"")</f>
        <v>1.2539573417933543</v>
      </c>
      <c r="I24" s="4" t="str">
        <f t="shared" si="17"/>
        <v/>
      </c>
      <c r="J24" s="4">
        <f t="shared" si="17"/>
        <v>-0.44960254824939316</v>
      </c>
      <c r="K24" s="4">
        <f t="shared" si="17"/>
        <v>-0.52221968102863237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-23.84</v>
      </c>
      <c r="H25" s="3">
        <f>IFERROR(INDEX(D25:G25,COUNT(D25:G25)),"")</f>
        <v>-23.84</v>
      </c>
      <c r="I25" s="3">
        <f t="shared" ref="I25:P25" si="18">IFERROR(INDEX(I51:I500,MATCH($C$25,$C$51:$C$500,0)),"")</f>
        <v>-24.51</v>
      </c>
      <c r="J25" s="3">
        <f t="shared" si="18"/>
        <v>0.78</v>
      </c>
      <c r="K25" s="3">
        <f t="shared" si="18"/>
        <v>1.6</v>
      </c>
      <c r="L25" s="3">
        <f t="shared" si="18"/>
        <v>1.37</v>
      </c>
      <c r="M25" s="3">
        <f t="shared" si="18"/>
        <v>-2.34</v>
      </c>
      <c r="N25" s="3">
        <f t="shared" si="18"/>
        <v>2.64</v>
      </c>
      <c r="O25" s="3">
        <f t="shared" si="18"/>
        <v>2282423.83</v>
      </c>
      <c r="P25" s="3">
        <f t="shared" si="18"/>
        <v>7183742.0599999996</v>
      </c>
    </row>
    <row r="26" spans="1:16" x14ac:dyDescent="0.35">
      <c r="C26" t="s">
        <v>48</v>
      </c>
      <c r="D26" s="4">
        <f>IFERROR(_xlfn.RRI(5,I25,D25),"")</f>
        <v>-5.5279354910106049E-3</v>
      </c>
      <c r="H26" s="4">
        <f t="shared" ref="H26:P26" si="19">IFERROR(_xlfn.RRI(5,M25,H25),"")</f>
        <v>0.59080914428528675</v>
      </c>
      <c r="I26" s="4" t="str">
        <f t="shared" si="19"/>
        <v/>
      </c>
      <c r="J26" s="4">
        <f t="shared" si="19"/>
        <v>-0.94909743561133342</v>
      </c>
      <c r="K26" s="4">
        <f t="shared" si="19"/>
        <v>-0.95327451149769094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0</v>
      </c>
      <c r="H27" s="3">
        <f t="shared" ref="H27:P27" si="20">IFERROR(H4/H21,"")</f>
        <v>0</v>
      </c>
      <c r="I27" s="3">
        <f t="shared" si="20"/>
        <v>10</v>
      </c>
      <c r="J27" s="3">
        <f t="shared" si="20"/>
        <v>14.664999999999999</v>
      </c>
      <c r="K27" s="3">
        <f t="shared" si="20"/>
        <v>17.875</v>
      </c>
      <c r="L27" s="3">
        <f t="shared" si="20"/>
        <v>16.363636365000001</v>
      </c>
      <c r="M27" s="3">
        <f t="shared" si="20"/>
        <v>15.2317775</v>
      </c>
      <c r="N27" s="3">
        <f t="shared" si="20"/>
        <v>34.081008266666664</v>
      </c>
      <c r="O27" s="3" t="str">
        <f t="shared" si="20"/>
        <v/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-1</v>
      </c>
      <c r="H28" s="4">
        <f t="shared" ref="H28:P28" si="21">IFERROR(_xlfn.RRI(5,M27,H27),"")</f>
        <v>-1</v>
      </c>
      <c r="I28" s="4">
        <f t="shared" si="21"/>
        <v>-0.21747627595871077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-2.7335781313749558E-2</v>
      </c>
      <c r="I29" s="4">
        <f t="shared" si="22"/>
        <v>-32.423076923076927</v>
      </c>
      <c r="J29" s="4">
        <f t="shared" si="22"/>
        <v>-0.51249999999999996</v>
      </c>
      <c r="K29" s="4">
        <f t="shared" si="22"/>
        <v>0.16788321167883208</v>
      </c>
      <c r="L29" s="4">
        <f t="shared" si="22"/>
        <v>-1.5854700854700856</v>
      </c>
      <c r="M29" s="4">
        <f t="shared" si="22"/>
        <v>-1.8863636363636365</v>
      </c>
      <c r="N29" s="4">
        <f t="shared" si="22"/>
        <v>-0.99999884333489453</v>
      </c>
      <c r="O29" s="4">
        <f t="shared" si="22"/>
        <v>-0.68227926184755017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-1</v>
      </c>
      <c r="I30" s="4">
        <f t="shared" si="23"/>
        <v>-0.31810433003750421</v>
      </c>
      <c r="J30" s="4">
        <f t="shared" si="23"/>
        <v>-0.17958041958041962</v>
      </c>
      <c r="K30" s="4">
        <f t="shared" si="23"/>
        <v>9.2361111020080919E-2</v>
      </c>
      <c r="L30" s="4">
        <f t="shared" si="23"/>
        <v>7.4309046662479256E-2</v>
      </c>
      <c r="M30" s="4">
        <f t="shared" si="23"/>
        <v>-0.5530713944605441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53.11</v>
      </c>
      <c r="H32" s="3">
        <f>IFERROR(INDEX(D32:G32,COUNT(D32:G32)),"")</f>
        <v>53.11</v>
      </c>
      <c r="I32" s="3">
        <f t="shared" ref="I32:P32" si="24">IFERROR(INDEX(I51:I500,MATCH($C$32,$C$51:$C$500,0)),"")</f>
        <v>53.11</v>
      </c>
      <c r="J32" s="3">
        <f t="shared" si="24"/>
        <v>77.56</v>
      </c>
      <c r="K32" s="3">
        <f t="shared" si="24"/>
        <v>76.72</v>
      </c>
      <c r="L32" s="3">
        <f t="shared" si="24"/>
        <v>75.069999999999993</v>
      </c>
      <c r="M32" s="3">
        <f t="shared" si="24"/>
        <v>73.63</v>
      </c>
      <c r="N32" s="3">
        <f t="shared" si="24"/>
        <v>51.36</v>
      </c>
      <c r="O32" s="3">
        <f t="shared" si="24"/>
        <v>10703254.18</v>
      </c>
      <c r="P32" s="3">
        <f t="shared" si="24"/>
        <v>8411526.7799999993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1.3</v>
      </c>
      <c r="H33" s="3">
        <f>IFERROR(INDEX(D33:G33,COUNT(D33:G33)),"")</f>
        <v>1.3</v>
      </c>
      <c r="I33" s="3">
        <f t="shared" ref="I33:P33" si="25">IFERROR(INDEX(I51:I500,MATCH($C$33,$C$51:$C$500,0)),"")</f>
        <v>1.3</v>
      </c>
      <c r="J33" s="3">
        <f t="shared" si="25"/>
        <v>0.62</v>
      </c>
      <c r="K33" s="3">
        <f t="shared" si="25"/>
        <v>0.99</v>
      </c>
      <c r="L33" s="3">
        <f t="shared" si="25"/>
        <v>1.01</v>
      </c>
      <c r="M33" s="3">
        <f t="shared" si="25"/>
        <v>0.56000000000000005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-2.89</v>
      </c>
      <c r="H34" s="3">
        <f>IFERROR(INDEX(D34:G34,COUNT(D34:G34)),"")</f>
        <v>-2.89</v>
      </c>
      <c r="I34" s="3">
        <f t="shared" ref="I34:P34" si="26">IFERROR(INDEX(I51:I500,MATCH($C$34,$C$51:$C$500,0)),"")</f>
        <v>-2.82</v>
      </c>
      <c r="J34" s="3">
        <f t="shared" si="26"/>
        <v>61.54</v>
      </c>
      <c r="K34" s="3">
        <f t="shared" si="26"/>
        <v>47.5</v>
      </c>
      <c r="L34" s="3">
        <f t="shared" si="26"/>
        <v>55.47</v>
      </c>
      <c r="M34" s="3">
        <f t="shared" si="26"/>
        <v>-17.52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 t="shared" ref="I35:P35" si="27">IFERROR(INDEX(I51:I500,MATCH($C$35,$C$51:$C$500,0)),"")</f>
        <v>6.9</v>
      </c>
      <c r="J35" s="3">
        <f t="shared" si="27"/>
        <v>3.27</v>
      </c>
      <c r="K35" s="3">
        <f t="shared" si="27"/>
        <v>4.25</v>
      </c>
      <c r="L35" s="3">
        <f t="shared" si="27"/>
        <v>4.6399999999999997</v>
      </c>
      <c r="M35" s="3">
        <f t="shared" si="27"/>
        <v>2.69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70</v>
      </c>
      <c r="E50" t="s">
        <v>72</v>
      </c>
      <c r="F50" t="s">
        <v>360</v>
      </c>
      <c r="G50" t="s">
        <v>719</v>
      </c>
      <c r="H50" t="s">
        <v>361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E51" s="5">
        <v>4000000000</v>
      </c>
      <c r="F51" s="5">
        <v>5866000000</v>
      </c>
      <c r="I51" s="5">
        <v>4000000000</v>
      </c>
      <c r="J51" s="5">
        <v>5866000000</v>
      </c>
      <c r="K51" s="5">
        <v>7150000000</v>
      </c>
      <c r="L51" s="5">
        <v>6545454546</v>
      </c>
      <c r="M51" s="5">
        <v>6092711000</v>
      </c>
      <c r="N51" s="5">
        <v>8179441984</v>
      </c>
      <c r="O51" s="5">
        <v>17943184168</v>
      </c>
      <c r="P51" s="5">
        <v>27441141517</v>
      </c>
    </row>
    <row r="52" spans="2:16" x14ac:dyDescent="0.35">
      <c r="C52" t="s">
        <v>75</v>
      </c>
      <c r="D52" s="5">
        <v>-2129064172</v>
      </c>
      <c r="E52" s="5">
        <v>-3803134700</v>
      </c>
      <c r="F52" s="5">
        <v>-2012448118</v>
      </c>
      <c r="G52" s="5">
        <v>-2364289361</v>
      </c>
      <c r="I52" s="5">
        <v>-5932198872</v>
      </c>
      <c r="J52" s="5">
        <v>-4376737479</v>
      </c>
      <c r="K52" s="5">
        <v>-5273035764</v>
      </c>
      <c r="L52" s="5">
        <v>-5131664956</v>
      </c>
      <c r="M52" s="5">
        <v>-6049956998</v>
      </c>
      <c r="N52" s="5">
        <v>-6038136852</v>
      </c>
      <c r="O52" s="5">
        <v>-13165669913</v>
      </c>
      <c r="P52" s="5">
        <v>-16590732250</v>
      </c>
    </row>
    <row r="53" spans="2:16" x14ac:dyDescent="0.35">
      <c r="C53" t="s">
        <v>76</v>
      </c>
      <c r="D53" s="5">
        <v>-2129064172</v>
      </c>
      <c r="E53" s="5">
        <v>196865300</v>
      </c>
      <c r="F53" s="5">
        <v>3853551882</v>
      </c>
      <c r="G53" s="5">
        <v>-2364289361</v>
      </c>
      <c r="I53" s="5">
        <v>-1932198872</v>
      </c>
      <c r="J53" s="5">
        <v>1489262521</v>
      </c>
      <c r="K53" s="5">
        <v>1876964236</v>
      </c>
      <c r="L53" s="5">
        <v>1413789590</v>
      </c>
      <c r="M53" s="5">
        <v>42754002</v>
      </c>
      <c r="N53" s="5">
        <v>2141305132</v>
      </c>
      <c r="O53" s="5">
        <v>4777514255</v>
      </c>
      <c r="P53" s="5">
        <v>10850409267</v>
      </c>
    </row>
    <row r="54" spans="2:16" x14ac:dyDescent="0.35">
      <c r="C54" t="s">
        <v>77</v>
      </c>
      <c r="D54" s="5">
        <v>-246671332</v>
      </c>
      <c r="E54" s="5">
        <v>-465113355</v>
      </c>
      <c r="F54" s="5">
        <v>-378055415</v>
      </c>
      <c r="G54" s="5">
        <v>-268368212</v>
      </c>
      <c r="I54" s="5">
        <v>-711784687</v>
      </c>
      <c r="J54" s="5">
        <v>-646423627</v>
      </c>
      <c r="K54" s="5">
        <v>-716649747</v>
      </c>
      <c r="L54" s="5">
        <v>-645296606</v>
      </c>
      <c r="M54" s="5">
        <v>-630375586</v>
      </c>
      <c r="N54" s="5">
        <v>-303763551</v>
      </c>
      <c r="O54" s="5">
        <v>-691939207</v>
      </c>
      <c r="P54" s="5">
        <v>-741030554</v>
      </c>
    </row>
    <row r="55" spans="2:16" x14ac:dyDescent="0.35">
      <c r="C55" t="s">
        <v>79</v>
      </c>
      <c r="D55" s="5">
        <v>-246671332</v>
      </c>
      <c r="E55" s="5">
        <v>-465113355</v>
      </c>
      <c r="F55" s="5">
        <v>-378055415</v>
      </c>
      <c r="G55" s="5">
        <v>-268368212</v>
      </c>
      <c r="I55" s="5">
        <v>-711784687</v>
      </c>
      <c r="J55" s="5">
        <v>-646423627</v>
      </c>
      <c r="K55" s="5">
        <v>-716649747</v>
      </c>
      <c r="L55" s="5">
        <v>-645296606</v>
      </c>
      <c r="M55" s="5">
        <v>-630375586</v>
      </c>
      <c r="N55" s="5">
        <v>-303763551</v>
      </c>
      <c r="O55" s="5">
        <v>-691939207</v>
      </c>
      <c r="P55" s="5">
        <v>-741030554</v>
      </c>
    </row>
    <row r="56" spans="2:16" x14ac:dyDescent="0.35">
      <c r="C56" t="s">
        <v>81</v>
      </c>
      <c r="D56" s="5">
        <v>-2375735504</v>
      </c>
      <c r="E56" s="5">
        <v>-268248055</v>
      </c>
      <c r="F56" s="5">
        <v>3475496467</v>
      </c>
      <c r="G56" s="5">
        <v>-2632657573</v>
      </c>
      <c r="I56" s="5">
        <v>-2643983559</v>
      </c>
      <c r="J56" s="5">
        <v>842838894</v>
      </c>
      <c r="K56" s="5">
        <v>1160314489</v>
      </c>
      <c r="L56" s="5">
        <v>768492984</v>
      </c>
      <c r="M56" s="5">
        <v>-587621584</v>
      </c>
      <c r="N56" s="5">
        <v>1837541581</v>
      </c>
      <c r="O56" s="5">
        <v>4085575048</v>
      </c>
      <c r="P56" s="5">
        <v>10109378713</v>
      </c>
    </row>
    <row r="57" spans="2:16" x14ac:dyDescent="0.35">
      <c r="C57" t="s">
        <v>82</v>
      </c>
      <c r="D57" s="5">
        <v>-7159971112</v>
      </c>
      <c r="E57" s="5">
        <v>180000</v>
      </c>
      <c r="F57" s="5">
        <v>-532301164</v>
      </c>
      <c r="G57" s="5">
        <v>-464311</v>
      </c>
      <c r="I57" s="5">
        <v>-7159791112</v>
      </c>
      <c r="J57" s="5">
        <v>-532765475</v>
      </c>
      <c r="K57" s="5">
        <v>-518528521</v>
      </c>
      <c r="L57" s="5">
        <v>-222095418</v>
      </c>
      <c r="M57" s="5">
        <v>-347086058</v>
      </c>
      <c r="N57" s="5">
        <v>-1204119577</v>
      </c>
      <c r="O57" s="5">
        <v>-1803151220</v>
      </c>
      <c r="P57" s="5">
        <v>-2925636650</v>
      </c>
    </row>
    <row r="58" spans="2:16" x14ac:dyDescent="0.35">
      <c r="C58" t="s">
        <v>26</v>
      </c>
      <c r="L58" s="5">
        <v>-7191667</v>
      </c>
      <c r="M58" s="5">
        <v>-162038577</v>
      </c>
      <c r="N58" s="5">
        <v>-724285921</v>
      </c>
      <c r="O58" s="5">
        <v>-790608941</v>
      </c>
      <c r="P58" s="5">
        <v>-973283251</v>
      </c>
    </row>
    <row r="59" spans="2:16" x14ac:dyDescent="0.35">
      <c r="C59" t="s">
        <v>80</v>
      </c>
      <c r="D59" s="5">
        <v>24866439</v>
      </c>
      <c r="F59" s="5">
        <v>25440211</v>
      </c>
      <c r="I59" s="5">
        <v>24866439</v>
      </c>
      <c r="J59" s="5">
        <v>25440211</v>
      </c>
      <c r="K59" s="5">
        <v>16566117</v>
      </c>
      <c r="L59" s="5">
        <v>31889976</v>
      </c>
      <c r="M59" s="5">
        <v>28118040</v>
      </c>
      <c r="N59" s="5">
        <v>-9707698</v>
      </c>
      <c r="O59" s="5">
        <v>9303573</v>
      </c>
      <c r="P59" s="5">
        <v>64510155</v>
      </c>
    </row>
    <row r="60" spans="2:16" x14ac:dyDescent="0.35">
      <c r="C60" t="s">
        <v>84</v>
      </c>
      <c r="D60" s="5">
        <v>-7159971112</v>
      </c>
      <c r="E60" s="5">
        <v>180000</v>
      </c>
      <c r="F60" s="5">
        <v>-532301164</v>
      </c>
      <c r="G60" s="5">
        <v>-464311</v>
      </c>
      <c r="I60" s="5">
        <v>-7159791112</v>
      </c>
      <c r="J60" s="5">
        <v>-532765475</v>
      </c>
      <c r="K60" s="5">
        <v>-518528521</v>
      </c>
      <c r="L60" s="5">
        <v>-222095418</v>
      </c>
      <c r="M60" s="5">
        <v>-347086058</v>
      </c>
      <c r="N60" s="5">
        <v>-1204119577</v>
      </c>
      <c r="O60" s="5">
        <v>-1803151220</v>
      </c>
      <c r="P60" s="5">
        <v>-2925636650</v>
      </c>
    </row>
    <row r="61" spans="2:16" x14ac:dyDescent="0.35">
      <c r="C61" t="s">
        <v>28</v>
      </c>
      <c r="D61" s="5">
        <v>-9535706616</v>
      </c>
      <c r="E61" s="5">
        <v>-268068055</v>
      </c>
      <c r="F61" s="5">
        <v>2943195303</v>
      </c>
      <c r="G61" s="5">
        <v>-2633121884</v>
      </c>
      <c r="I61" s="5">
        <v>-9803774671</v>
      </c>
      <c r="J61" s="5">
        <v>310073419</v>
      </c>
      <c r="K61" s="5">
        <v>641785968</v>
      </c>
      <c r="L61" s="5">
        <v>546397566</v>
      </c>
      <c r="M61" s="5">
        <v>-934707642</v>
      </c>
      <c r="N61" s="5">
        <v>633422004</v>
      </c>
      <c r="O61" s="5">
        <v>2282423828</v>
      </c>
      <c r="P61" s="5">
        <v>7183742063</v>
      </c>
    </row>
    <row r="62" spans="2:16" x14ac:dyDescent="0.35">
      <c r="C62" t="s">
        <v>27</v>
      </c>
    </row>
    <row r="63" spans="2:16" x14ac:dyDescent="0.35">
      <c r="C63" t="s">
        <v>85</v>
      </c>
    </row>
    <row r="64" spans="2:16" x14ac:dyDescent="0.35">
      <c r="C64" t="s">
        <v>86</v>
      </c>
    </row>
    <row r="65" spans="2:16" x14ac:dyDescent="0.35">
      <c r="C65" t="s">
        <v>330</v>
      </c>
    </row>
    <row r="66" spans="2:16" x14ac:dyDescent="0.35">
      <c r="C66" t="s">
        <v>88</v>
      </c>
    </row>
    <row r="67" spans="2:16" x14ac:dyDescent="0.35">
      <c r="C67" t="s">
        <v>89</v>
      </c>
      <c r="D67" s="5">
        <v>-9535706616</v>
      </c>
      <c r="E67" s="5">
        <v>-268068055</v>
      </c>
      <c r="F67" s="5">
        <v>2943195303</v>
      </c>
      <c r="G67" s="5">
        <v>-2633121884</v>
      </c>
      <c r="I67" s="5">
        <v>-9803774671</v>
      </c>
      <c r="J67" s="5">
        <v>310073419</v>
      </c>
      <c r="K67" s="5">
        <v>641785968</v>
      </c>
      <c r="L67" s="5">
        <v>546397566</v>
      </c>
      <c r="M67" s="5">
        <v>-934707642</v>
      </c>
      <c r="N67" s="5">
        <v>633422004</v>
      </c>
      <c r="O67" s="5">
        <v>2282423828</v>
      </c>
      <c r="P67" s="5">
        <v>7183742063</v>
      </c>
    </row>
    <row r="68" spans="2:16" x14ac:dyDescent="0.35">
      <c r="C68" t="s">
        <v>90</v>
      </c>
    </row>
    <row r="69" spans="2:16" x14ac:dyDescent="0.35">
      <c r="C69" t="s">
        <v>91</v>
      </c>
      <c r="D69" s="5">
        <v>-9535706616</v>
      </c>
      <c r="E69" s="5">
        <v>-268068055</v>
      </c>
      <c r="F69" s="5">
        <v>2943195303</v>
      </c>
      <c r="G69" s="5">
        <v>-2633121884</v>
      </c>
      <c r="I69" s="5">
        <v>-9803774671</v>
      </c>
      <c r="J69" s="5">
        <v>310073419</v>
      </c>
      <c r="K69" s="5">
        <v>641785968</v>
      </c>
      <c r="L69" s="5">
        <v>546397566</v>
      </c>
      <c r="M69" s="5">
        <v>-934707642</v>
      </c>
      <c r="N69" s="5">
        <v>633422004</v>
      </c>
      <c r="O69" s="5">
        <v>2282423828</v>
      </c>
      <c r="P69" s="5">
        <v>7183742063</v>
      </c>
    </row>
    <row r="70" spans="2:16" x14ac:dyDescent="0.35">
      <c r="C70" t="s">
        <v>92</v>
      </c>
      <c r="D70" s="5">
        <v>24866439</v>
      </c>
      <c r="F70" s="5">
        <v>25440211</v>
      </c>
      <c r="I70" s="5">
        <v>24866439</v>
      </c>
      <c r="J70" s="5">
        <v>25440211</v>
      </c>
      <c r="K70" s="5">
        <v>16566117</v>
      </c>
      <c r="L70" s="5">
        <v>31889976</v>
      </c>
      <c r="M70" s="5">
        <v>28118040</v>
      </c>
      <c r="N70" s="5">
        <v>-9707698</v>
      </c>
      <c r="O70" s="5">
        <v>9303573</v>
      </c>
      <c r="P70" s="5">
        <v>64510155</v>
      </c>
    </row>
    <row r="71" spans="2:16" x14ac:dyDescent="0.35">
      <c r="C71" t="s">
        <v>386</v>
      </c>
      <c r="D71" s="5">
        <v>24866439</v>
      </c>
      <c r="F71" s="5">
        <v>25440211</v>
      </c>
      <c r="I71" s="5">
        <v>24866439</v>
      </c>
      <c r="J71" s="5">
        <v>25440211</v>
      </c>
      <c r="K71" s="5">
        <v>16566117</v>
      </c>
      <c r="L71" s="5">
        <v>31889976</v>
      </c>
      <c r="M71" s="5">
        <v>28118040</v>
      </c>
      <c r="N71" s="5">
        <v>-9707698</v>
      </c>
      <c r="O71" s="5">
        <v>9303573</v>
      </c>
      <c r="P71" s="5">
        <v>64510155</v>
      </c>
    </row>
    <row r="72" spans="2:16" x14ac:dyDescent="0.35">
      <c r="C72" t="s">
        <v>93</v>
      </c>
      <c r="D72" s="5">
        <v>-9510840177</v>
      </c>
      <c r="E72" s="5">
        <v>-268068055</v>
      </c>
      <c r="F72" s="5">
        <v>2968635514</v>
      </c>
      <c r="G72" s="5">
        <v>-2633121884</v>
      </c>
      <c r="I72" s="5">
        <v>-9778908232</v>
      </c>
      <c r="J72" s="5">
        <v>335513630</v>
      </c>
      <c r="K72" s="5">
        <v>658352085</v>
      </c>
      <c r="L72" s="5">
        <v>578287542</v>
      </c>
      <c r="M72" s="5">
        <v>-906589602</v>
      </c>
      <c r="N72" s="5">
        <v>623714306</v>
      </c>
      <c r="O72" s="5">
        <v>2291727401</v>
      </c>
      <c r="P72" s="5">
        <v>7248252218</v>
      </c>
    </row>
    <row r="73" spans="2:16" x14ac:dyDescent="0.35">
      <c r="C73" t="s">
        <v>94</v>
      </c>
      <c r="D73" s="5">
        <v>-9535706616</v>
      </c>
      <c r="E73" s="5">
        <v>-268068055</v>
      </c>
      <c r="F73" s="5">
        <v>2943195303</v>
      </c>
      <c r="G73" s="5">
        <v>-2633121884</v>
      </c>
      <c r="I73" s="5">
        <v>-9803774671</v>
      </c>
      <c r="J73" s="5">
        <v>310073419</v>
      </c>
      <c r="K73" s="5">
        <v>641785968</v>
      </c>
      <c r="L73" s="5">
        <v>546397566</v>
      </c>
      <c r="M73" s="5">
        <v>-934707642</v>
      </c>
      <c r="N73" s="5">
        <v>633422004</v>
      </c>
      <c r="O73" s="5">
        <v>2282423828</v>
      </c>
      <c r="P73" s="5">
        <v>7183742063</v>
      </c>
    </row>
    <row r="74" spans="2:16" x14ac:dyDescent="0.35">
      <c r="C74" t="s">
        <v>7</v>
      </c>
      <c r="D74" s="5">
        <v>-9510840177</v>
      </c>
      <c r="E74" s="5">
        <v>-268068055</v>
      </c>
      <c r="F74" s="5">
        <v>2968635514</v>
      </c>
      <c r="G74" s="5">
        <v>-2633121884</v>
      </c>
      <c r="I74" s="5">
        <v>-9778908232</v>
      </c>
      <c r="J74" s="5">
        <v>335513630</v>
      </c>
      <c r="K74" s="5">
        <v>658352085</v>
      </c>
      <c r="L74" s="5">
        <v>578287542</v>
      </c>
      <c r="M74" s="5">
        <v>-906589602</v>
      </c>
      <c r="N74" s="5">
        <v>623714306</v>
      </c>
      <c r="O74" s="5">
        <v>2291727401</v>
      </c>
      <c r="P74" s="5">
        <v>7248252218</v>
      </c>
    </row>
    <row r="75" spans="2:16" x14ac:dyDescent="0.35">
      <c r="C75" t="s">
        <v>429</v>
      </c>
    </row>
    <row r="76" spans="2:16" x14ac:dyDescent="0.35">
      <c r="C76" t="s">
        <v>95</v>
      </c>
      <c r="D76" s="5">
        <v>-9535706616</v>
      </c>
      <c r="E76" s="5">
        <v>-268068055</v>
      </c>
      <c r="F76" s="5">
        <v>2943195303</v>
      </c>
      <c r="G76" s="5">
        <v>-2633121884</v>
      </c>
      <c r="I76" s="5">
        <v>-9803774671</v>
      </c>
      <c r="J76" s="5">
        <v>310073419</v>
      </c>
      <c r="K76" s="5">
        <v>641785968</v>
      </c>
      <c r="L76" s="5">
        <v>546397566</v>
      </c>
      <c r="M76" s="5">
        <v>-934707642</v>
      </c>
      <c r="N76" s="5">
        <v>633422004</v>
      </c>
      <c r="O76" s="5">
        <v>2282423828</v>
      </c>
      <c r="P76" s="5">
        <v>7183742063</v>
      </c>
    </row>
    <row r="77" spans="2:16" x14ac:dyDescent="0.35">
      <c r="C77" t="s">
        <v>96</v>
      </c>
      <c r="D77" s="5">
        <v>-9510840177</v>
      </c>
      <c r="E77" s="5">
        <v>-268068055</v>
      </c>
      <c r="F77" s="5">
        <v>2968635514</v>
      </c>
      <c r="G77" s="5">
        <v>-2633121884</v>
      </c>
      <c r="I77" s="5">
        <v>-9778908232</v>
      </c>
      <c r="J77" s="5">
        <v>335513630</v>
      </c>
      <c r="K77" s="5">
        <v>658352085</v>
      </c>
      <c r="L77" s="5">
        <v>578287542</v>
      </c>
      <c r="M77" s="5">
        <v>-906589602</v>
      </c>
      <c r="N77" s="5">
        <v>623714306</v>
      </c>
      <c r="O77" s="5">
        <v>2291727401</v>
      </c>
      <c r="P77" s="5">
        <v>7248252218</v>
      </c>
    </row>
    <row r="78" spans="2:16" x14ac:dyDescent="0.35">
      <c r="C78" t="s">
        <v>97</v>
      </c>
      <c r="D78" s="5">
        <v>-9510840177</v>
      </c>
      <c r="E78" s="5">
        <v>-268068055</v>
      </c>
      <c r="F78" s="5">
        <v>2968635514</v>
      </c>
      <c r="G78" s="5">
        <v>-2633121884</v>
      </c>
      <c r="I78" s="5">
        <v>-9778908232</v>
      </c>
      <c r="J78" s="5">
        <v>335513630</v>
      </c>
      <c r="K78" s="5">
        <v>658352085</v>
      </c>
      <c r="L78" s="5">
        <v>578287542</v>
      </c>
      <c r="M78" s="5">
        <v>-906589602</v>
      </c>
      <c r="N78" s="5">
        <v>623714306</v>
      </c>
      <c r="O78" s="5">
        <v>2291727401</v>
      </c>
      <c r="P78" s="5">
        <v>7248252218</v>
      </c>
    </row>
    <row r="80" spans="2:16" x14ac:dyDescent="0.35">
      <c r="B80" t="s">
        <v>98</v>
      </c>
      <c r="C80" t="s">
        <v>99</v>
      </c>
    </row>
    <row r="81" spans="3:16" x14ac:dyDescent="0.35">
      <c r="C81" t="s">
        <v>100</v>
      </c>
    </row>
    <row r="82" spans="3:16" x14ac:dyDescent="0.35">
      <c r="C82" t="s">
        <v>19</v>
      </c>
      <c r="D82" s="5">
        <v>1003457621</v>
      </c>
      <c r="E82" s="5">
        <v>1005194</v>
      </c>
      <c r="F82" s="5">
        <v>1730454198</v>
      </c>
      <c r="G82" s="5">
        <v>7162819</v>
      </c>
      <c r="I82" s="5">
        <v>1003457621</v>
      </c>
      <c r="J82" s="5">
        <v>1730454198</v>
      </c>
      <c r="K82" s="5">
        <v>62663057</v>
      </c>
      <c r="L82" s="5">
        <v>76728730</v>
      </c>
      <c r="M82" s="5">
        <v>50988243</v>
      </c>
      <c r="N82" s="5">
        <v>12528370</v>
      </c>
      <c r="O82" s="5">
        <v>16554849</v>
      </c>
      <c r="P82" s="5">
        <v>5997227008</v>
      </c>
    </row>
    <row r="83" spans="3:16" x14ac:dyDescent="0.35">
      <c r="C83" t="s">
        <v>101</v>
      </c>
      <c r="D83" s="5">
        <v>9111266040</v>
      </c>
      <c r="E83" s="5">
        <v>16332430170</v>
      </c>
      <c r="F83" s="5">
        <v>12332430170</v>
      </c>
      <c r="G83" s="5">
        <v>8931276556</v>
      </c>
      <c r="I83" s="5">
        <v>9111266040</v>
      </c>
      <c r="J83" s="5">
        <v>12332430170</v>
      </c>
      <c r="K83" s="5">
        <v>9411076556</v>
      </c>
      <c r="L83" s="5">
        <v>9333900755</v>
      </c>
      <c r="M83" s="5">
        <v>2880157137</v>
      </c>
      <c r="N83" s="5">
        <v>620405333</v>
      </c>
      <c r="O83" s="5">
        <v>8790033180</v>
      </c>
      <c r="P83" s="5">
        <v>4254614832</v>
      </c>
    </row>
    <row r="84" spans="3:16" x14ac:dyDescent="0.35">
      <c r="C84" t="s">
        <v>103</v>
      </c>
      <c r="D84" s="5">
        <v>98657915</v>
      </c>
      <c r="E84" s="5">
        <v>85756302</v>
      </c>
      <c r="F84" s="5">
        <v>85756302</v>
      </c>
      <c r="G84" s="5">
        <v>11481302</v>
      </c>
      <c r="I84" s="5">
        <v>98657915</v>
      </c>
      <c r="J84" s="5">
        <v>85756302</v>
      </c>
      <c r="K84" s="5">
        <v>11481302</v>
      </c>
      <c r="L84" s="5">
        <v>285541302</v>
      </c>
      <c r="M84" s="5">
        <v>13511302</v>
      </c>
      <c r="N84" s="5">
        <v>181883210</v>
      </c>
      <c r="O84" s="5">
        <v>231887655</v>
      </c>
    </row>
    <row r="85" spans="3:16" x14ac:dyDescent="0.35">
      <c r="C85" t="s">
        <v>102</v>
      </c>
    </row>
    <row r="86" spans="3:16" x14ac:dyDescent="0.35">
      <c r="C86" t="s">
        <v>104</v>
      </c>
      <c r="D86" s="5">
        <v>9111266040</v>
      </c>
      <c r="E86" s="5">
        <v>16332430170</v>
      </c>
      <c r="F86" s="5">
        <v>12332430170</v>
      </c>
      <c r="G86" s="5">
        <v>8931276556</v>
      </c>
      <c r="I86" s="5">
        <v>9111266040</v>
      </c>
      <c r="J86" s="5">
        <v>12332430170</v>
      </c>
      <c r="K86" s="5">
        <v>9411076556</v>
      </c>
      <c r="L86" s="5">
        <v>9333900755</v>
      </c>
      <c r="M86" s="5">
        <v>2880157137</v>
      </c>
      <c r="N86" s="5">
        <v>620405333</v>
      </c>
      <c r="O86" s="5">
        <v>8790033180</v>
      </c>
      <c r="P86" s="5">
        <v>4254614832</v>
      </c>
    </row>
    <row r="87" spans="3:16" x14ac:dyDescent="0.35">
      <c r="C87" t="s">
        <v>108</v>
      </c>
      <c r="D87" s="5">
        <v>15499261382</v>
      </c>
      <c r="E87" s="5">
        <v>16509689703</v>
      </c>
      <c r="F87" s="5">
        <v>16509689703</v>
      </c>
      <c r="G87" s="5">
        <v>15937808225</v>
      </c>
      <c r="I87" s="5">
        <v>15499261382</v>
      </c>
      <c r="J87" s="5">
        <v>16509689703</v>
      </c>
      <c r="K87" s="5">
        <v>15937808225</v>
      </c>
      <c r="L87" s="5">
        <v>12512920891</v>
      </c>
      <c r="M87" s="5">
        <v>10314848203</v>
      </c>
      <c r="N87" s="5">
        <v>73968832</v>
      </c>
      <c r="O87" s="5">
        <v>431993507</v>
      </c>
    </row>
    <row r="88" spans="3:16" x14ac:dyDescent="0.35">
      <c r="C88" t="s">
        <v>80</v>
      </c>
      <c r="D88" s="5">
        <v>190986813</v>
      </c>
      <c r="E88" s="5">
        <v>166120374</v>
      </c>
      <c r="F88" s="5">
        <v>166120374</v>
      </c>
      <c r="G88" s="5">
        <v>140680163</v>
      </c>
      <c r="I88" s="5">
        <v>190986813</v>
      </c>
      <c r="J88" s="5">
        <v>166120374</v>
      </c>
      <c r="K88" s="5">
        <v>140680163</v>
      </c>
      <c r="L88" s="5">
        <v>124114046</v>
      </c>
      <c r="M88" s="5">
        <v>92224070</v>
      </c>
      <c r="N88" s="5">
        <v>64106030</v>
      </c>
      <c r="O88" s="5">
        <v>73813728</v>
      </c>
      <c r="P88" s="5">
        <v>64510155</v>
      </c>
    </row>
    <row r="89" spans="3:16" x14ac:dyDescent="0.35">
      <c r="C89" t="s">
        <v>109</v>
      </c>
      <c r="D89" s="5">
        <v>25613985043</v>
      </c>
      <c r="E89" s="5">
        <v>32843125067</v>
      </c>
      <c r="F89" s="5">
        <v>30572574071</v>
      </c>
      <c r="G89" s="5">
        <v>24876247600</v>
      </c>
      <c r="I89" s="5">
        <v>25613985043</v>
      </c>
      <c r="J89" s="5">
        <v>30572574071</v>
      </c>
      <c r="K89" s="5">
        <v>25411547838</v>
      </c>
      <c r="L89" s="5">
        <v>21923550376</v>
      </c>
      <c r="M89" s="5">
        <v>15232638083</v>
      </c>
      <c r="N89" s="5">
        <v>1058452535</v>
      </c>
      <c r="O89" s="5">
        <v>9238581536</v>
      </c>
      <c r="P89" s="5">
        <v>10251841840</v>
      </c>
    </row>
    <row r="90" spans="3:16" x14ac:dyDescent="0.35">
      <c r="C90" t="s">
        <v>110</v>
      </c>
    </row>
    <row r="91" spans="3:16" x14ac:dyDescent="0.35">
      <c r="C91" t="s">
        <v>112</v>
      </c>
      <c r="D91" s="5">
        <v>888481372</v>
      </c>
      <c r="E91" s="5">
        <v>2978895544</v>
      </c>
      <c r="F91" s="5">
        <v>5069309716</v>
      </c>
      <c r="G91" s="5">
        <v>7159723888</v>
      </c>
      <c r="I91" s="5">
        <v>888481372</v>
      </c>
      <c r="J91" s="5">
        <v>5069309716</v>
      </c>
      <c r="K91" s="5">
        <v>9250138060</v>
      </c>
      <c r="L91" s="5">
        <v>13430966404</v>
      </c>
      <c r="M91" s="5">
        <v>17611794752</v>
      </c>
      <c r="N91" s="5">
        <v>19745252973</v>
      </c>
      <c r="O91" s="5">
        <v>23694303569</v>
      </c>
      <c r="P91" s="5">
        <v>27643354166</v>
      </c>
    </row>
    <row r="92" spans="3:16" x14ac:dyDescent="0.35">
      <c r="C92" t="s">
        <v>115</v>
      </c>
      <c r="D92" s="5">
        <v>1033554777</v>
      </c>
      <c r="E92" s="5">
        <v>2978895544</v>
      </c>
      <c r="F92" s="5">
        <v>5077514596</v>
      </c>
      <c r="G92" s="5">
        <v>7184338552</v>
      </c>
      <c r="I92" s="5">
        <v>1033554777</v>
      </c>
      <c r="J92" s="5">
        <v>5077514596</v>
      </c>
      <c r="K92" s="5">
        <v>9291162508</v>
      </c>
      <c r="L92" s="5">
        <v>13504810420</v>
      </c>
      <c r="M92" s="5">
        <v>17715723372</v>
      </c>
      <c r="N92" s="5">
        <v>19882001161</v>
      </c>
      <c r="O92" s="5">
        <v>23694303569</v>
      </c>
      <c r="P92" s="5">
        <v>27643354166</v>
      </c>
    </row>
    <row r="93" spans="3:16" x14ac:dyDescent="0.35">
      <c r="C93" t="s">
        <v>116</v>
      </c>
      <c r="D93" s="5">
        <v>26647539820</v>
      </c>
      <c r="E93" s="5">
        <v>35822020611</v>
      </c>
      <c r="F93" s="5">
        <v>35650088667</v>
      </c>
      <c r="G93" s="5">
        <v>32060586152</v>
      </c>
      <c r="I93" s="5">
        <v>26647539820</v>
      </c>
      <c r="J93" s="5">
        <v>35650088667</v>
      </c>
      <c r="K93" s="5">
        <v>34702710346</v>
      </c>
      <c r="L93" s="5">
        <v>35428360796</v>
      </c>
      <c r="M93" s="5">
        <v>32948361455</v>
      </c>
      <c r="N93" s="5">
        <v>20940453696</v>
      </c>
      <c r="O93" s="5">
        <v>32932885105</v>
      </c>
      <c r="P93" s="5">
        <v>37895196006</v>
      </c>
    </row>
    <row r="94" spans="3:16" x14ac:dyDescent="0.35">
      <c r="C94" t="s">
        <v>117</v>
      </c>
    </row>
    <row r="95" spans="3:16" x14ac:dyDescent="0.35">
      <c r="C95" t="s">
        <v>118</v>
      </c>
    </row>
    <row r="96" spans="3:16" x14ac:dyDescent="0.35">
      <c r="C96" t="s">
        <v>119</v>
      </c>
      <c r="D96" s="5">
        <v>4814408714</v>
      </c>
      <c r="E96" s="5">
        <v>4661235867</v>
      </c>
      <c r="F96" s="5">
        <v>4221235868</v>
      </c>
      <c r="G96" s="5">
        <v>3460445896</v>
      </c>
      <c r="I96" s="5">
        <v>4814408714</v>
      </c>
      <c r="J96" s="5">
        <v>4221235868</v>
      </c>
      <c r="K96" s="5">
        <v>3597509988</v>
      </c>
      <c r="L96" s="5">
        <v>2888495423</v>
      </c>
      <c r="M96" s="5">
        <v>2970758897</v>
      </c>
      <c r="N96" s="5">
        <v>7698532772</v>
      </c>
      <c r="O96" s="5">
        <v>7121727099</v>
      </c>
      <c r="P96" s="5">
        <v>6473899774</v>
      </c>
    </row>
    <row r="97" spans="3:16" x14ac:dyDescent="0.35">
      <c r="C97" t="s">
        <v>120</v>
      </c>
    </row>
    <row r="98" spans="3:16" x14ac:dyDescent="0.35">
      <c r="C98" t="s">
        <v>286</v>
      </c>
      <c r="D98" s="5">
        <v>98657915</v>
      </c>
      <c r="E98" s="5">
        <v>85756302</v>
      </c>
      <c r="F98" s="5">
        <v>85756302</v>
      </c>
      <c r="G98" s="5">
        <v>11481302</v>
      </c>
      <c r="I98" s="5">
        <v>98657915</v>
      </c>
      <c r="J98" s="5">
        <v>85756302</v>
      </c>
      <c r="K98" s="5">
        <v>11481302</v>
      </c>
      <c r="L98" s="5">
        <v>285541302</v>
      </c>
      <c r="M98" s="5">
        <v>13511302</v>
      </c>
      <c r="N98" s="5">
        <v>181883210</v>
      </c>
      <c r="O98" s="5">
        <v>231887655</v>
      </c>
    </row>
    <row r="99" spans="3:16" x14ac:dyDescent="0.35">
      <c r="C99" t="s">
        <v>123</v>
      </c>
      <c r="D99" s="5">
        <v>3599960</v>
      </c>
      <c r="E99" s="5">
        <v>14926742</v>
      </c>
      <c r="F99" s="5">
        <v>14926742</v>
      </c>
      <c r="G99" s="5">
        <v>91154081</v>
      </c>
      <c r="I99" s="5">
        <v>3599960</v>
      </c>
      <c r="J99" s="5">
        <v>14926742</v>
      </c>
      <c r="K99" s="5">
        <v>91154071</v>
      </c>
      <c r="L99" s="5">
        <v>81651736</v>
      </c>
      <c r="M99" s="5">
        <v>59447371</v>
      </c>
      <c r="N99" s="5">
        <v>57591888</v>
      </c>
      <c r="O99" s="5">
        <v>40675785</v>
      </c>
      <c r="P99" s="5">
        <v>35786680</v>
      </c>
    </row>
    <row r="100" spans="3:16" x14ac:dyDescent="0.35">
      <c r="C100" t="s">
        <v>122</v>
      </c>
      <c r="D100" s="5">
        <v>4680552824</v>
      </c>
      <c r="E100" s="5">
        <v>4560552823</v>
      </c>
      <c r="F100" s="5">
        <v>4120552824</v>
      </c>
      <c r="G100" s="5">
        <v>3357810513</v>
      </c>
      <c r="I100" s="5">
        <v>4680552824</v>
      </c>
      <c r="J100" s="5">
        <v>4120552824</v>
      </c>
      <c r="K100" s="5">
        <v>3366812823</v>
      </c>
      <c r="L100" s="5">
        <v>2423553796</v>
      </c>
      <c r="M100" s="5">
        <v>1831450985</v>
      </c>
      <c r="N100" s="5">
        <v>1039474655</v>
      </c>
      <c r="O100" s="5">
        <v>470970356</v>
      </c>
      <c r="P100" s="5">
        <v>515887</v>
      </c>
    </row>
    <row r="101" spans="3:16" x14ac:dyDescent="0.35">
      <c r="C101" t="s">
        <v>285</v>
      </c>
      <c r="M101" s="5">
        <v>1000000000</v>
      </c>
      <c r="N101" s="5">
        <v>6353233780</v>
      </c>
      <c r="O101" s="5">
        <v>6378193303</v>
      </c>
      <c r="P101" s="5">
        <v>6437597207</v>
      </c>
    </row>
    <row r="102" spans="3:16" x14ac:dyDescent="0.35">
      <c r="C102" t="s">
        <v>127</v>
      </c>
      <c r="D102" s="5">
        <v>589240489</v>
      </c>
      <c r="E102" s="5">
        <v>406053951</v>
      </c>
      <c r="F102" s="5">
        <v>406053951</v>
      </c>
      <c r="G102" s="5">
        <v>545976922</v>
      </c>
      <c r="I102" s="5">
        <v>589240489</v>
      </c>
      <c r="J102" s="5">
        <v>406053951</v>
      </c>
      <c r="K102" s="5">
        <v>417915139</v>
      </c>
      <c r="L102" s="5">
        <v>2510932238</v>
      </c>
      <c r="M102" s="5">
        <v>526986966</v>
      </c>
      <c r="N102" s="5">
        <v>914952438</v>
      </c>
      <c r="O102" s="5">
        <v>15107903826</v>
      </c>
      <c r="P102" s="5">
        <v>23009769453</v>
      </c>
    </row>
    <row r="103" spans="3:16" x14ac:dyDescent="0.35">
      <c r="C103" t="s">
        <v>128</v>
      </c>
      <c r="D103" s="5">
        <v>589240489</v>
      </c>
      <c r="E103" s="5">
        <v>406053951</v>
      </c>
      <c r="F103" s="5">
        <v>406053951</v>
      </c>
      <c r="G103" s="5">
        <v>545976922</v>
      </c>
      <c r="I103" s="5">
        <v>589240489</v>
      </c>
      <c r="J103" s="5">
        <v>406053951</v>
      </c>
      <c r="K103" s="5">
        <v>417915139</v>
      </c>
      <c r="L103" s="5">
        <v>2510932238</v>
      </c>
      <c r="M103" s="5">
        <v>526986966</v>
      </c>
      <c r="N103" s="5">
        <v>914952438</v>
      </c>
      <c r="O103" s="5">
        <v>15107903826</v>
      </c>
      <c r="P103" s="5">
        <v>23009769453</v>
      </c>
    </row>
    <row r="104" spans="3:16" x14ac:dyDescent="0.35">
      <c r="C104" t="s">
        <v>679</v>
      </c>
      <c r="L104" s="5">
        <v>2091712503</v>
      </c>
      <c r="N104" s="5">
        <v>314983379</v>
      </c>
      <c r="O104" s="5">
        <v>14699507452</v>
      </c>
      <c r="P104" s="5">
        <v>22666667268</v>
      </c>
    </row>
    <row r="105" spans="3:16" x14ac:dyDescent="0.35">
      <c r="C105" t="s">
        <v>131</v>
      </c>
    </row>
    <row r="106" spans="3:16" x14ac:dyDescent="0.35">
      <c r="C106" t="s">
        <v>132</v>
      </c>
      <c r="D106" s="5">
        <v>5403649203</v>
      </c>
      <c r="E106" s="5">
        <v>5067289818</v>
      </c>
      <c r="F106" s="5">
        <v>4627289819</v>
      </c>
      <c r="G106" s="5">
        <v>4006422818</v>
      </c>
      <c r="I106" s="5">
        <v>5403649203</v>
      </c>
      <c r="J106" s="5">
        <v>4627289819</v>
      </c>
      <c r="K106" s="5">
        <v>4015425127</v>
      </c>
      <c r="L106" s="5">
        <v>5399427661</v>
      </c>
      <c r="M106" s="5">
        <v>3497745863</v>
      </c>
      <c r="N106" s="5">
        <v>8613485210</v>
      </c>
      <c r="O106" s="5">
        <v>22229630925</v>
      </c>
      <c r="P106" s="5">
        <v>29483669227</v>
      </c>
    </row>
    <row r="107" spans="3:16" x14ac:dyDescent="0.35">
      <c r="C107" t="s">
        <v>133</v>
      </c>
    </row>
    <row r="108" spans="3:16" x14ac:dyDescent="0.35">
      <c r="C108" t="s">
        <v>134</v>
      </c>
      <c r="D108" s="5">
        <v>20000048750</v>
      </c>
      <c r="E108" s="5">
        <v>20000048750</v>
      </c>
      <c r="F108" s="5">
        <v>20000048750</v>
      </c>
      <c r="G108" s="5">
        <v>20000048750</v>
      </c>
      <c r="I108" s="5">
        <v>20000048750</v>
      </c>
      <c r="J108" s="5">
        <v>20000048750</v>
      </c>
      <c r="K108" s="5">
        <v>20000048750</v>
      </c>
      <c r="L108" s="5">
        <v>20000048750</v>
      </c>
      <c r="M108" s="5">
        <v>20000038750</v>
      </c>
      <c r="N108" s="5">
        <v>12000000000</v>
      </c>
      <c r="O108" s="5">
        <v>1000000000</v>
      </c>
      <c r="P108" s="5">
        <v>1000000000</v>
      </c>
    </row>
    <row r="109" spans="3:16" x14ac:dyDescent="0.35">
      <c r="C109" t="s">
        <v>135</v>
      </c>
      <c r="D109" s="5">
        <v>10030217958</v>
      </c>
      <c r="E109" s="5">
        <v>10030217958</v>
      </c>
      <c r="F109" s="5">
        <v>10030217958</v>
      </c>
      <c r="G109" s="5">
        <v>10030217958</v>
      </c>
      <c r="I109" s="5">
        <v>10030217958</v>
      </c>
      <c r="J109" s="5">
        <v>10030217958</v>
      </c>
      <c r="K109" s="5">
        <v>10030217958</v>
      </c>
      <c r="L109" s="5">
        <v>10030217958</v>
      </c>
      <c r="M109" s="5">
        <v>10030197958</v>
      </c>
    </row>
    <row r="110" spans="3:16" x14ac:dyDescent="0.35">
      <c r="C110" t="s">
        <v>136</v>
      </c>
      <c r="D110" s="5">
        <v>-8977362904</v>
      </c>
      <c r="E110" s="5">
        <v>558343711</v>
      </c>
      <c r="F110" s="5">
        <v>826411766</v>
      </c>
      <c r="G110" s="5">
        <v>-2116783537</v>
      </c>
      <c r="I110" s="5">
        <v>-8977362904</v>
      </c>
      <c r="J110" s="5">
        <v>826411766</v>
      </c>
      <c r="K110" s="5">
        <v>516338348</v>
      </c>
      <c r="L110" s="5">
        <v>-125447620</v>
      </c>
      <c r="M110" s="5">
        <v>-671845186</v>
      </c>
      <c r="N110" s="5">
        <v>262862456</v>
      </c>
      <c r="O110" s="5">
        <v>9629440452</v>
      </c>
      <c r="P110" s="5">
        <v>7347016624</v>
      </c>
    </row>
    <row r="111" spans="3:16" x14ac:dyDescent="0.35">
      <c r="C111" t="s">
        <v>137</v>
      </c>
    </row>
    <row r="112" spans="3:16" x14ac:dyDescent="0.35">
      <c r="C112" t="s">
        <v>138</v>
      </c>
      <c r="M112" s="5">
        <v>-671845186</v>
      </c>
      <c r="N112" s="5">
        <v>262862456</v>
      </c>
      <c r="O112" s="5">
        <v>9629440452</v>
      </c>
      <c r="P112" s="5">
        <v>7347016624</v>
      </c>
    </row>
    <row r="113" spans="2:16" x14ac:dyDescent="0.35">
      <c r="C113" t="s">
        <v>139</v>
      </c>
      <c r="D113" s="5">
        <v>-8977362904</v>
      </c>
      <c r="E113" s="5">
        <v>558343711</v>
      </c>
      <c r="F113" s="5">
        <v>826411766</v>
      </c>
      <c r="G113" s="5">
        <v>-2116783537</v>
      </c>
      <c r="I113" s="5">
        <v>-8977362904</v>
      </c>
      <c r="J113" s="5">
        <v>826411766</v>
      </c>
      <c r="K113" s="5">
        <v>516338348</v>
      </c>
      <c r="L113" s="5">
        <v>-125447620</v>
      </c>
      <c r="M113" s="5">
        <v>-671845186</v>
      </c>
      <c r="N113" s="5">
        <v>262862456</v>
      </c>
      <c r="O113" s="5">
        <v>9629440452</v>
      </c>
      <c r="P113" s="5">
        <v>7347016624</v>
      </c>
    </row>
    <row r="114" spans="2:16" x14ac:dyDescent="0.35">
      <c r="C114" t="s">
        <v>9</v>
      </c>
      <c r="D114" s="5">
        <v>21243890617</v>
      </c>
      <c r="E114" s="5">
        <v>30754730793</v>
      </c>
      <c r="F114" s="5">
        <v>31022798848</v>
      </c>
      <c r="G114" s="5">
        <v>28054163334</v>
      </c>
      <c r="I114" s="5">
        <v>21243890617</v>
      </c>
      <c r="J114" s="5">
        <v>31022798848</v>
      </c>
      <c r="K114" s="5">
        <v>30687285219</v>
      </c>
      <c r="L114" s="5">
        <v>30028933134</v>
      </c>
      <c r="M114" s="5">
        <v>29450615592</v>
      </c>
      <c r="N114" s="5">
        <v>12326968486</v>
      </c>
      <c r="O114" s="5">
        <v>10703254180</v>
      </c>
      <c r="P114" s="5">
        <v>8411526779</v>
      </c>
    </row>
    <row r="115" spans="2:16" x14ac:dyDescent="0.35">
      <c r="C115" t="s">
        <v>140</v>
      </c>
      <c r="D115" s="5">
        <v>26647539820</v>
      </c>
      <c r="E115" s="5">
        <v>35822020611</v>
      </c>
      <c r="F115" s="5">
        <v>35650088667</v>
      </c>
      <c r="G115" s="5">
        <v>32060586152</v>
      </c>
      <c r="I115" s="5">
        <v>26647539820</v>
      </c>
      <c r="J115" s="5">
        <v>35650088667</v>
      </c>
      <c r="K115" s="5">
        <v>34702710346</v>
      </c>
      <c r="L115" s="5">
        <v>35428360795</v>
      </c>
      <c r="M115" s="5">
        <v>32948361455</v>
      </c>
      <c r="N115" s="5">
        <v>20940453696</v>
      </c>
      <c r="O115" s="5">
        <v>32932885105</v>
      </c>
      <c r="P115" s="5">
        <v>37895196006</v>
      </c>
    </row>
    <row r="116" spans="2:16" x14ac:dyDescent="0.35">
      <c r="C116" t="s">
        <v>141</v>
      </c>
      <c r="D116" s="5">
        <v>400000975</v>
      </c>
      <c r="E116" s="5">
        <v>400000975</v>
      </c>
      <c r="F116" s="5">
        <v>400000975</v>
      </c>
      <c r="G116" s="5">
        <v>400000975</v>
      </c>
      <c r="I116" s="5">
        <v>400000975</v>
      </c>
      <c r="J116" s="5">
        <v>400000975</v>
      </c>
      <c r="K116" s="5">
        <v>400000975</v>
      </c>
      <c r="L116" s="5">
        <v>400000975</v>
      </c>
      <c r="M116" s="5">
        <v>400000775</v>
      </c>
      <c r="N116" s="5">
        <v>240000000</v>
      </c>
      <c r="O116" s="5">
        <v>1000</v>
      </c>
      <c r="P116" s="5">
        <v>1000</v>
      </c>
    </row>
    <row r="118" spans="2:16" x14ac:dyDescent="0.35">
      <c r="B118" t="s">
        <v>142</v>
      </c>
      <c r="C118" t="s">
        <v>143</v>
      </c>
      <c r="D118" s="5">
        <v>1039671988</v>
      </c>
      <c r="E118" s="5">
        <v>-1729449004</v>
      </c>
      <c r="F118" s="5">
        <v>2367189207</v>
      </c>
      <c r="G118" s="5">
        <v>-535300238</v>
      </c>
      <c r="I118" s="5">
        <v>-689777016</v>
      </c>
      <c r="J118" s="5">
        <v>1831888969</v>
      </c>
      <c r="K118" s="5">
        <v>2077646836</v>
      </c>
      <c r="L118" s="5">
        <v>-1066002016</v>
      </c>
      <c r="M118" s="5">
        <v>-12322571450</v>
      </c>
      <c r="N118" s="5">
        <v>13405457115</v>
      </c>
      <c r="O118" s="5">
        <v>2045891561</v>
      </c>
      <c r="P118" s="5">
        <v>11759421772</v>
      </c>
    </row>
    <row r="119" spans="2:16" x14ac:dyDescent="0.35">
      <c r="C119" t="s">
        <v>144</v>
      </c>
      <c r="D119" s="5">
        <v>7221164130</v>
      </c>
      <c r="F119" s="5">
        <v>2944646384</v>
      </c>
      <c r="I119" s="5">
        <v>7221164130</v>
      </c>
      <c r="J119" s="5">
        <v>2944646384</v>
      </c>
      <c r="K119" s="5">
        <v>7072824199</v>
      </c>
      <c r="L119" s="5">
        <v>91710927</v>
      </c>
      <c r="M119" s="5">
        <v>3832959197</v>
      </c>
      <c r="N119" s="5">
        <v>16349069828</v>
      </c>
      <c r="O119" s="5">
        <v>13407765820</v>
      </c>
      <c r="P119" s="5">
        <v>24980691743</v>
      </c>
    </row>
    <row r="120" spans="2:16" x14ac:dyDescent="0.35">
      <c r="C120" t="s">
        <v>1094</v>
      </c>
      <c r="M120" s="5">
        <v>-182781330</v>
      </c>
      <c r="N120" s="5">
        <v>-245383261</v>
      </c>
      <c r="O120" s="5">
        <v>-538295525</v>
      </c>
      <c r="P120" s="5">
        <v>-823234246</v>
      </c>
    </row>
    <row r="121" spans="2:16" x14ac:dyDescent="0.35">
      <c r="C121" t="s">
        <v>145</v>
      </c>
      <c r="D121" s="5">
        <v>-4924654142</v>
      </c>
      <c r="E121" s="5">
        <v>-1729449004</v>
      </c>
      <c r="F121" s="5">
        <v>-173057177</v>
      </c>
      <c r="G121" s="5">
        <v>-535300238</v>
      </c>
      <c r="I121" s="5">
        <v>-6654103146</v>
      </c>
      <c r="J121" s="5">
        <v>-708357415</v>
      </c>
      <c r="K121" s="5">
        <v>-4638357363</v>
      </c>
      <c r="L121" s="5">
        <v>-936313729</v>
      </c>
      <c r="M121" s="5">
        <v>-15576486508</v>
      </c>
      <c r="N121" s="5">
        <v>-1868699750</v>
      </c>
      <c r="O121" s="5">
        <v>-9692555329</v>
      </c>
      <c r="P121" s="5">
        <v>-11334791004</v>
      </c>
    </row>
    <row r="122" spans="2:16" x14ac:dyDescent="0.35">
      <c r="C122" t="s">
        <v>479</v>
      </c>
      <c r="D122" s="5">
        <v>-1256838000</v>
      </c>
      <c r="F122" s="5">
        <v>-404400000</v>
      </c>
      <c r="I122" s="5">
        <v>-1256838000</v>
      </c>
      <c r="J122" s="5">
        <v>-404400000</v>
      </c>
      <c r="K122" s="5">
        <v>-356820000</v>
      </c>
      <c r="L122" s="5">
        <v>-214207547</v>
      </c>
      <c r="M122" s="5">
        <v>-234224232</v>
      </c>
      <c r="N122" s="5">
        <v>-105243781</v>
      </c>
      <c r="O122" s="5">
        <v>-340414464</v>
      </c>
      <c r="P122" s="5">
        <v>-89961469</v>
      </c>
    </row>
    <row r="123" spans="2:16" x14ac:dyDescent="0.35">
      <c r="C123" t="s">
        <v>330</v>
      </c>
    </row>
    <row r="124" spans="2:16" x14ac:dyDescent="0.35">
      <c r="C124" t="s">
        <v>852</v>
      </c>
      <c r="L124" s="5">
        <v>-7191667</v>
      </c>
      <c r="M124" s="5">
        <v>-162038577</v>
      </c>
      <c r="N124" s="5">
        <v>-724285921</v>
      </c>
      <c r="O124" s="5">
        <v>-790608941</v>
      </c>
      <c r="P124" s="5">
        <v>-973283252</v>
      </c>
    </row>
    <row r="125" spans="2:16" x14ac:dyDescent="0.35">
      <c r="C125" t="s">
        <v>150</v>
      </c>
      <c r="D125" s="5">
        <v>-37219561</v>
      </c>
      <c r="F125" s="5">
        <v>-643897828</v>
      </c>
      <c r="G125" s="5">
        <v>479800000</v>
      </c>
      <c r="I125" s="5">
        <v>-37219561</v>
      </c>
      <c r="J125" s="5">
        <v>-164097828</v>
      </c>
      <c r="K125" s="5">
        <v>-2091712509</v>
      </c>
      <c r="L125" s="5">
        <v>1091742503</v>
      </c>
      <c r="M125" s="5">
        <v>14215253323</v>
      </c>
      <c r="N125" s="5">
        <v>-13409483596</v>
      </c>
      <c r="O125" s="5">
        <v>-8026563720</v>
      </c>
      <c r="P125" s="5">
        <v>-5819634287</v>
      </c>
    </row>
    <row r="126" spans="2:16" x14ac:dyDescent="0.35">
      <c r="C126" t="s">
        <v>151</v>
      </c>
      <c r="M126" s="5">
        <v>-1854222000</v>
      </c>
    </row>
    <row r="127" spans="2:16" x14ac:dyDescent="0.35">
      <c r="C127" t="s">
        <v>1595</v>
      </c>
      <c r="M127" s="5">
        <v>-1854222000</v>
      </c>
    </row>
    <row r="128" spans="2:16" x14ac:dyDescent="0.35">
      <c r="C128" t="s">
        <v>164</v>
      </c>
      <c r="D128" s="5">
        <v>-37219561</v>
      </c>
      <c r="F128" s="5">
        <v>-643897828</v>
      </c>
      <c r="G128" s="5">
        <v>479800000</v>
      </c>
      <c r="I128" s="5">
        <v>-37219561</v>
      </c>
      <c r="J128" s="5">
        <v>-164097828</v>
      </c>
      <c r="K128" s="5">
        <v>-2091712509</v>
      </c>
      <c r="L128" s="5">
        <v>1091742503</v>
      </c>
      <c r="M128" s="5">
        <v>14215253323</v>
      </c>
      <c r="N128" s="5">
        <v>-13409483596</v>
      </c>
      <c r="O128" s="5">
        <v>-8026563720</v>
      </c>
      <c r="P128" s="5">
        <v>-5819634287</v>
      </c>
    </row>
    <row r="129" spans="3:16" x14ac:dyDescent="0.35">
      <c r="C129" t="s">
        <v>556</v>
      </c>
      <c r="N129" s="5">
        <v>15773640477</v>
      </c>
      <c r="O129" s="5">
        <v>2811707246</v>
      </c>
      <c r="P129" s="5">
        <v>2720097207</v>
      </c>
    </row>
    <row r="130" spans="3:16" x14ac:dyDescent="0.35">
      <c r="C130" t="s">
        <v>165</v>
      </c>
      <c r="L130" s="5">
        <v>-1000000000</v>
      </c>
      <c r="M130" s="5">
        <v>-3500000000</v>
      </c>
      <c r="N130" s="5">
        <v>-15798600000</v>
      </c>
      <c r="O130" s="5">
        <v>-2871111150</v>
      </c>
      <c r="P130" s="5">
        <v>-782500000</v>
      </c>
    </row>
    <row r="131" spans="3:16" x14ac:dyDescent="0.35">
      <c r="C131" t="s">
        <v>377</v>
      </c>
    </row>
    <row r="132" spans="3:16" x14ac:dyDescent="0.35">
      <c r="C132" t="s">
        <v>1596</v>
      </c>
      <c r="M132" s="5">
        <v>12000000000</v>
      </c>
    </row>
    <row r="133" spans="3:16" x14ac:dyDescent="0.35">
      <c r="C133" t="s">
        <v>409</v>
      </c>
      <c r="L133" s="5">
        <v>20000</v>
      </c>
      <c r="M133" s="5">
        <v>77500</v>
      </c>
    </row>
    <row r="134" spans="3:16" x14ac:dyDescent="0.35">
      <c r="C134" t="s">
        <v>1597</v>
      </c>
      <c r="L134" s="5">
        <v>10000</v>
      </c>
      <c r="M134" s="5">
        <v>8000038750</v>
      </c>
    </row>
    <row r="135" spans="3:16" x14ac:dyDescent="0.35">
      <c r="C135" t="s">
        <v>1453</v>
      </c>
    </row>
    <row r="136" spans="3:16" x14ac:dyDescent="0.35">
      <c r="C136" t="s">
        <v>492</v>
      </c>
      <c r="M136" s="5">
        <v>-1969879542</v>
      </c>
    </row>
    <row r="137" spans="3:16" x14ac:dyDescent="0.35">
      <c r="C137" t="s">
        <v>1598</v>
      </c>
      <c r="L137" s="5">
        <v>20000</v>
      </c>
      <c r="M137" s="5">
        <v>10030197958</v>
      </c>
    </row>
    <row r="138" spans="3:16" x14ac:dyDescent="0.35">
      <c r="C138" t="s">
        <v>166</v>
      </c>
      <c r="D138" s="5">
        <v>-37219561</v>
      </c>
      <c r="F138" s="5">
        <v>-164097828</v>
      </c>
      <c r="I138" s="5">
        <v>-37219561</v>
      </c>
      <c r="J138" s="5">
        <v>-164097828</v>
      </c>
    </row>
    <row r="139" spans="3:16" x14ac:dyDescent="0.35">
      <c r="C139" t="s">
        <v>1263</v>
      </c>
      <c r="G139" s="5">
        <v>479800000</v>
      </c>
      <c r="J139" s="5">
        <v>479800000</v>
      </c>
      <c r="L139" s="5">
        <v>2091712503</v>
      </c>
    </row>
    <row r="140" spans="3:16" x14ac:dyDescent="0.35">
      <c r="C140" t="s">
        <v>414</v>
      </c>
      <c r="F140" s="5">
        <v>-479800000</v>
      </c>
      <c r="J140" s="5">
        <v>-479800000</v>
      </c>
      <c r="K140" s="5">
        <v>-2091712509</v>
      </c>
      <c r="M140" s="5">
        <v>-314983385</v>
      </c>
      <c r="N140" s="5">
        <v>-13384524073</v>
      </c>
      <c r="O140" s="5">
        <v>-7967159816</v>
      </c>
      <c r="P140" s="5">
        <v>-7757231494</v>
      </c>
    </row>
    <row r="141" spans="3:16" x14ac:dyDescent="0.35">
      <c r="C141" t="s">
        <v>530</v>
      </c>
    </row>
    <row r="142" spans="3:16" x14ac:dyDescent="0.35">
      <c r="C142" t="s">
        <v>174</v>
      </c>
      <c r="D142" s="5">
        <v>1002452427</v>
      </c>
      <c r="E142" s="5">
        <v>-1729449004</v>
      </c>
      <c r="F142" s="5">
        <v>1723291379</v>
      </c>
      <c r="G142" s="5">
        <v>-55500238</v>
      </c>
      <c r="I142" s="5">
        <v>-726996577</v>
      </c>
      <c r="J142" s="5">
        <v>1667791141</v>
      </c>
      <c r="K142" s="5">
        <v>-14065673</v>
      </c>
      <c r="L142" s="5">
        <v>25740487</v>
      </c>
      <c r="M142" s="5">
        <v>38459873</v>
      </c>
      <c r="N142" s="5">
        <v>-4026481</v>
      </c>
      <c r="O142" s="5">
        <v>-5980672159</v>
      </c>
      <c r="P142" s="5">
        <v>5939787485</v>
      </c>
    </row>
    <row r="143" spans="3:16" x14ac:dyDescent="0.35">
      <c r="C143" t="s">
        <v>175</v>
      </c>
      <c r="E143" s="5">
        <v>1730454198</v>
      </c>
      <c r="G143" s="5">
        <v>62663057</v>
      </c>
      <c r="I143" s="5">
        <v>1730454198</v>
      </c>
      <c r="J143" s="5">
        <v>62663057</v>
      </c>
      <c r="K143" s="5">
        <v>76728730</v>
      </c>
      <c r="L143" s="5">
        <v>50988243</v>
      </c>
      <c r="M143" s="5">
        <v>12528370</v>
      </c>
      <c r="N143" s="5">
        <v>16554849</v>
      </c>
      <c r="O143" s="5">
        <v>5997227008</v>
      </c>
      <c r="P143" s="5">
        <v>57439523</v>
      </c>
    </row>
    <row r="144" spans="3:16" x14ac:dyDescent="0.35">
      <c r="C144" t="s">
        <v>176</v>
      </c>
      <c r="D144" s="5">
        <v>1002452427</v>
      </c>
      <c r="E144" s="5">
        <v>1005194</v>
      </c>
      <c r="F144" s="5">
        <v>1723291379</v>
      </c>
      <c r="G144" s="5">
        <v>7162819</v>
      </c>
      <c r="I144" s="5">
        <v>1003457621</v>
      </c>
      <c r="J144" s="5">
        <v>1730454198</v>
      </c>
      <c r="K144" s="5">
        <v>62663057</v>
      </c>
      <c r="L144" s="5">
        <v>76728730</v>
      </c>
      <c r="M144" s="5">
        <v>50988243</v>
      </c>
      <c r="N144" s="5">
        <v>12528368</v>
      </c>
      <c r="O144" s="5">
        <v>16554849</v>
      </c>
      <c r="P144" s="5">
        <v>5997227008</v>
      </c>
    </row>
    <row r="146" spans="2:16" x14ac:dyDescent="0.35">
      <c r="B146" t="s">
        <v>177</v>
      </c>
      <c r="C146" t="s">
        <v>11</v>
      </c>
      <c r="D146" s="5">
        <v>400000000</v>
      </c>
      <c r="E146" s="5">
        <v>400000000</v>
      </c>
      <c r="F146" s="5">
        <v>400000000</v>
      </c>
      <c r="G146" s="5">
        <v>400000000</v>
      </c>
      <c r="I146" s="5">
        <v>400000000</v>
      </c>
      <c r="J146" s="5">
        <v>400000000</v>
      </c>
      <c r="K146" s="5">
        <v>400000000</v>
      </c>
      <c r="L146" s="5">
        <v>400000000</v>
      </c>
      <c r="M146" s="5">
        <v>400000000</v>
      </c>
      <c r="N146" s="5">
        <v>240000000</v>
      </c>
      <c r="O146" s="5">
        <v>0</v>
      </c>
      <c r="P146" s="5">
        <v>0</v>
      </c>
    </row>
    <row r="147" spans="2:16" x14ac:dyDescent="0.35">
      <c r="C147" t="s">
        <v>178</v>
      </c>
      <c r="D147" s="6">
        <v>-23.84</v>
      </c>
      <c r="E147" s="6">
        <v>-0.67</v>
      </c>
      <c r="F147" s="6">
        <v>7.36</v>
      </c>
      <c r="G147" s="6">
        <v>-6.58</v>
      </c>
    </row>
    <row r="148" spans="2:16" x14ac:dyDescent="0.35">
      <c r="C148" t="s">
        <v>179</v>
      </c>
      <c r="D148" s="6">
        <v>-2.89</v>
      </c>
      <c r="E148" s="6">
        <v>-137.31</v>
      </c>
      <c r="F148" s="6">
        <v>6.52</v>
      </c>
      <c r="G148" s="6">
        <v>-7.14</v>
      </c>
    </row>
    <row r="149" spans="2:16" x14ac:dyDescent="0.35">
      <c r="C149" t="s">
        <v>62</v>
      </c>
      <c r="D149" s="5">
        <v>0</v>
      </c>
      <c r="E149" s="6">
        <v>9.1999999999999993</v>
      </c>
      <c r="F149" s="6">
        <v>3.27</v>
      </c>
      <c r="G149" s="5">
        <v>0</v>
      </c>
    </row>
    <row r="150" spans="2:16" x14ac:dyDescent="0.35">
      <c r="C150" t="s">
        <v>180</v>
      </c>
    </row>
    <row r="151" spans="2:16" x14ac:dyDescent="0.35">
      <c r="C151" t="s">
        <v>181</v>
      </c>
      <c r="D151" s="6">
        <v>-0.35780000000000001</v>
      </c>
      <c r="E151" s="6">
        <v>-7.4999999999999997E-3</v>
      </c>
      <c r="F151" s="6">
        <v>8.2599999999999993E-2</v>
      </c>
      <c r="G151" s="6">
        <v>-8.2100000000000006E-2</v>
      </c>
    </row>
    <row r="152" spans="2:16" x14ac:dyDescent="0.35">
      <c r="C152" t="s">
        <v>182</v>
      </c>
      <c r="D152" s="6">
        <v>-0.44890000000000002</v>
      </c>
      <c r="E152" s="6">
        <v>-8.6999999999999994E-3</v>
      </c>
      <c r="F152" s="6">
        <v>9.4899999999999998E-2</v>
      </c>
      <c r="G152" s="6">
        <v>-9.3900000000000011E-2</v>
      </c>
    </row>
    <row r="153" spans="2:16" x14ac:dyDescent="0.35">
      <c r="C153" t="s">
        <v>183</v>
      </c>
      <c r="D153" s="6">
        <v>-0.21760000000000002</v>
      </c>
      <c r="E153" s="6">
        <v>-1.72E-2</v>
      </c>
      <c r="F153" s="6">
        <v>0.22120000000000001</v>
      </c>
      <c r="G153" s="6">
        <v>-0.18410000000000001</v>
      </c>
    </row>
    <row r="154" spans="2:16" x14ac:dyDescent="0.35">
      <c r="C154" t="s">
        <v>184</v>
      </c>
    </row>
    <row r="155" spans="2:16" x14ac:dyDescent="0.35">
      <c r="C155" t="s">
        <v>185</v>
      </c>
      <c r="D155" s="5">
        <v>21000000000</v>
      </c>
      <c r="E155" s="5">
        <v>31000000000</v>
      </c>
      <c r="F155" s="5">
        <v>31000000000</v>
      </c>
      <c r="G155" s="5">
        <v>28000000000</v>
      </c>
    </row>
    <row r="156" spans="2:16" x14ac:dyDescent="0.35">
      <c r="C156" t="s">
        <v>186</v>
      </c>
      <c r="D156" s="6">
        <v>1.3</v>
      </c>
      <c r="E156" s="6">
        <v>1.2</v>
      </c>
      <c r="F156" s="6">
        <v>0.62</v>
      </c>
      <c r="G156" s="6">
        <v>0.67</v>
      </c>
    </row>
    <row r="157" spans="2:16" x14ac:dyDescent="0.35">
      <c r="C157" t="s">
        <v>187</v>
      </c>
      <c r="D157" s="6">
        <v>53.11</v>
      </c>
      <c r="E157" s="6">
        <v>76.89</v>
      </c>
      <c r="F157" s="6">
        <v>77.56</v>
      </c>
      <c r="G157" s="6">
        <v>70.14</v>
      </c>
    </row>
    <row r="158" spans="2:16" x14ac:dyDescent="0.35">
      <c r="C158" t="s">
        <v>188</v>
      </c>
      <c r="D158" s="6">
        <v>1.3</v>
      </c>
      <c r="E158" s="6">
        <v>1.2</v>
      </c>
      <c r="F158" s="6">
        <v>0.62</v>
      </c>
      <c r="G158" s="6">
        <v>0.67</v>
      </c>
    </row>
    <row r="159" spans="2:16" x14ac:dyDescent="0.35">
      <c r="C159" t="s">
        <v>189</v>
      </c>
      <c r="D159" s="6">
        <v>53.11</v>
      </c>
      <c r="E159" s="6">
        <v>76.89</v>
      </c>
      <c r="F159" s="6">
        <v>77.56</v>
      </c>
      <c r="G159" s="6">
        <v>70.14</v>
      </c>
    </row>
    <row r="160" spans="2:16" x14ac:dyDescent="0.35">
      <c r="C160" t="s">
        <v>190</v>
      </c>
    </row>
    <row r="161" spans="3:16" x14ac:dyDescent="0.35">
      <c r="C161" t="s">
        <v>191</v>
      </c>
    </row>
    <row r="162" spans="3:16" x14ac:dyDescent="0.35">
      <c r="C162" t="s">
        <v>192</v>
      </c>
      <c r="D162" s="5">
        <v>21000000000</v>
      </c>
      <c r="E162" s="5">
        <v>31000000000</v>
      </c>
      <c r="F162" s="5">
        <v>31000000000</v>
      </c>
      <c r="G162" s="5">
        <v>28000000000</v>
      </c>
    </row>
    <row r="163" spans="3:16" x14ac:dyDescent="0.35">
      <c r="C163" t="s">
        <v>23</v>
      </c>
    </row>
    <row r="164" spans="3:16" x14ac:dyDescent="0.35">
      <c r="C164" t="s">
        <v>20</v>
      </c>
      <c r="D164" s="5">
        <v>-1000000000</v>
      </c>
      <c r="E164" s="5">
        <v>0</v>
      </c>
      <c r="F164" s="5">
        <v>-2000000000</v>
      </c>
      <c r="G164" s="5">
        <v>0</v>
      </c>
    </row>
    <row r="165" spans="3:16" x14ac:dyDescent="0.35">
      <c r="C165" t="s">
        <v>193</v>
      </c>
      <c r="D165" s="5">
        <v>21000000000</v>
      </c>
      <c r="E165" s="5">
        <v>28000000000</v>
      </c>
      <c r="F165" s="5">
        <v>26000000000</v>
      </c>
      <c r="G165" s="5">
        <v>21000000000</v>
      </c>
    </row>
    <row r="166" spans="3:16" x14ac:dyDescent="0.35">
      <c r="C166" t="s">
        <v>194</v>
      </c>
      <c r="D166" s="5">
        <v>1000000000</v>
      </c>
      <c r="E166" s="5">
        <v>-2000000000</v>
      </c>
      <c r="F166" s="5">
        <v>2000000000</v>
      </c>
      <c r="G166" s="5">
        <v>-1000000000</v>
      </c>
    </row>
    <row r="167" spans="3:16" x14ac:dyDescent="0.35">
      <c r="C167" t="s">
        <v>195</v>
      </c>
    </row>
    <row r="168" spans="3:16" x14ac:dyDescent="0.35">
      <c r="C168" t="s">
        <v>12</v>
      </c>
      <c r="D168" s="5">
        <v>1000000000</v>
      </c>
      <c r="E168" s="5">
        <v>-2000000000</v>
      </c>
      <c r="F168" s="5">
        <v>2000000000</v>
      </c>
      <c r="G168" s="5">
        <v>-1000000000</v>
      </c>
    </row>
    <row r="169" spans="3:16" x14ac:dyDescent="0.35">
      <c r="C169" t="s">
        <v>15</v>
      </c>
      <c r="D169" s="6">
        <v>2.6</v>
      </c>
      <c r="E169" s="6">
        <v>-4.32</v>
      </c>
      <c r="F169" s="6">
        <v>5.92</v>
      </c>
      <c r="G169" s="5">
        <v>0</v>
      </c>
    </row>
    <row r="170" spans="3:16" x14ac:dyDescent="0.35">
      <c r="C170" t="s">
        <v>47</v>
      </c>
      <c r="I170" s="6">
        <v>-24.51</v>
      </c>
      <c r="J170" s="6">
        <v>0.78</v>
      </c>
      <c r="K170" s="6">
        <v>1.6</v>
      </c>
      <c r="L170" s="6">
        <v>1.37</v>
      </c>
      <c r="M170" s="6">
        <v>-2.34</v>
      </c>
      <c r="N170" s="6">
        <v>2.64</v>
      </c>
      <c r="O170" s="6">
        <v>2282423.83</v>
      </c>
      <c r="P170" s="6">
        <v>7183742.0599999996</v>
      </c>
    </row>
    <row r="171" spans="3:16" x14ac:dyDescent="0.35">
      <c r="C171" t="s">
        <v>61</v>
      </c>
      <c r="I171" s="6">
        <v>-2.82</v>
      </c>
      <c r="J171" s="6">
        <v>61.54</v>
      </c>
      <c r="K171" s="6">
        <v>47.5</v>
      </c>
      <c r="L171" s="6">
        <v>55.47</v>
      </c>
      <c r="M171" s="6">
        <v>-17.52</v>
      </c>
      <c r="N171" s="5">
        <v>0</v>
      </c>
      <c r="O171" s="5">
        <v>0</v>
      </c>
      <c r="P171" s="5">
        <v>0</v>
      </c>
    </row>
    <row r="172" spans="3:16" x14ac:dyDescent="0.35">
      <c r="C172" t="s">
        <v>64</v>
      </c>
      <c r="I172" s="6">
        <v>6.9</v>
      </c>
      <c r="J172" s="6">
        <v>3.27</v>
      </c>
      <c r="K172" s="6">
        <v>4.25</v>
      </c>
      <c r="L172" s="6">
        <v>4.6399999999999997</v>
      </c>
      <c r="M172" s="6">
        <v>2.69</v>
      </c>
      <c r="N172" s="5">
        <v>0</v>
      </c>
      <c r="O172" s="5">
        <v>0</v>
      </c>
      <c r="P172" s="5">
        <v>0</v>
      </c>
    </row>
    <row r="173" spans="3:16" x14ac:dyDescent="0.35">
      <c r="C173" t="s">
        <v>196</v>
      </c>
    </row>
    <row r="174" spans="3:16" x14ac:dyDescent="0.35">
      <c r="C174" t="s">
        <v>197</v>
      </c>
      <c r="I174" s="6">
        <v>-0.3679</v>
      </c>
      <c r="J174" s="6">
        <v>8.6999999999999994E-3</v>
      </c>
      <c r="K174" s="6">
        <v>1.8500000000000003E-2</v>
      </c>
      <c r="L174" s="6">
        <v>1.54E-2</v>
      </c>
      <c r="M174" s="6">
        <v>-2.8399999999999998E-2</v>
      </c>
      <c r="N174" s="6">
        <v>3.0200000000000001E-2</v>
      </c>
      <c r="O174" s="6">
        <v>6.93E-2</v>
      </c>
      <c r="P174" s="6">
        <v>0.18960000000000002</v>
      </c>
    </row>
    <row r="175" spans="3:16" x14ac:dyDescent="0.35">
      <c r="C175" t="s">
        <v>198</v>
      </c>
      <c r="I175" s="6">
        <v>-0.46149999999999997</v>
      </c>
      <c r="J175" s="6">
        <v>0.01</v>
      </c>
      <c r="K175" s="6">
        <v>2.0899999999999998E-2</v>
      </c>
      <c r="L175" s="6">
        <v>1.8200000000000001E-2</v>
      </c>
      <c r="M175" s="6">
        <v>-3.1699999999999999E-2</v>
      </c>
      <c r="N175" s="6">
        <v>5.1399999999999994E-2</v>
      </c>
      <c r="O175" s="6">
        <v>0.2132</v>
      </c>
      <c r="P175" s="6">
        <v>0.85400000000000009</v>
      </c>
    </row>
    <row r="176" spans="3:16" x14ac:dyDescent="0.35">
      <c r="C176" t="s">
        <v>199</v>
      </c>
      <c r="I176" s="6">
        <v>-9.9299999999999999E-2</v>
      </c>
      <c r="J176" s="6">
        <v>2.7000000000000003E-2</v>
      </c>
      <c r="K176" s="6">
        <v>3.6499999999999998E-2</v>
      </c>
      <c r="L176" s="6">
        <v>2.46E-2</v>
      </c>
      <c r="M176" s="6">
        <v>-2.7200000000000002E-2</v>
      </c>
      <c r="N176" s="6">
        <v>9.4100000000000003E-2</v>
      </c>
      <c r="O176" s="6">
        <v>0.14279999999999998</v>
      </c>
      <c r="P176" s="6">
        <v>0.64349999999999996</v>
      </c>
    </row>
    <row r="177" spans="2:16" x14ac:dyDescent="0.35">
      <c r="C177" t="s">
        <v>200</v>
      </c>
      <c r="L177" s="6">
        <v>106.86</v>
      </c>
      <c r="M177" s="6">
        <v>-3.63</v>
      </c>
      <c r="N177" s="6">
        <v>2.54</v>
      </c>
      <c r="O177" s="6">
        <v>5.17</v>
      </c>
      <c r="P177" s="6">
        <v>10.39</v>
      </c>
    </row>
    <row r="178" spans="2:16" x14ac:dyDescent="0.35">
      <c r="C178" t="s">
        <v>58</v>
      </c>
      <c r="I178" s="6">
        <v>1.3</v>
      </c>
      <c r="J178" s="6">
        <v>0.62</v>
      </c>
      <c r="K178" s="6">
        <v>0.99</v>
      </c>
      <c r="L178" s="6">
        <v>1.01</v>
      </c>
      <c r="M178" s="6">
        <v>0.56000000000000005</v>
      </c>
      <c r="N178" s="5">
        <v>0</v>
      </c>
      <c r="O178" s="5">
        <v>0</v>
      </c>
      <c r="P178" s="5">
        <v>0</v>
      </c>
    </row>
    <row r="179" spans="2:16" x14ac:dyDescent="0.35">
      <c r="C179" t="s">
        <v>55</v>
      </c>
      <c r="I179" s="6">
        <v>53.11</v>
      </c>
      <c r="J179" s="6">
        <v>77.56</v>
      </c>
      <c r="K179" s="6">
        <v>76.72</v>
      </c>
      <c r="L179" s="6">
        <v>75.069999999999993</v>
      </c>
      <c r="M179" s="6">
        <v>73.63</v>
      </c>
      <c r="N179" s="6">
        <v>51.36</v>
      </c>
      <c r="O179" s="6">
        <v>10703254.18</v>
      </c>
      <c r="P179" s="6">
        <v>8411526.7799999993</v>
      </c>
    </row>
    <row r="180" spans="2:16" x14ac:dyDescent="0.35">
      <c r="C180" t="s">
        <v>201</v>
      </c>
      <c r="I180" s="6">
        <v>1.3</v>
      </c>
      <c r="J180" s="6">
        <v>0.62</v>
      </c>
      <c r="K180" s="6">
        <v>0.99</v>
      </c>
      <c r="L180" s="6">
        <v>1.01</v>
      </c>
      <c r="M180" s="6">
        <v>0.56000000000000005</v>
      </c>
      <c r="N180" s="5">
        <v>0</v>
      </c>
      <c r="O180" s="5">
        <v>0</v>
      </c>
      <c r="P180" s="5">
        <v>0</v>
      </c>
    </row>
    <row r="181" spans="2:16" x14ac:dyDescent="0.35">
      <c r="C181" t="s">
        <v>202</v>
      </c>
      <c r="I181" s="6">
        <v>53.11</v>
      </c>
      <c r="J181" s="6">
        <v>77.56</v>
      </c>
      <c r="K181" s="6">
        <v>76.72</v>
      </c>
      <c r="L181" s="6">
        <v>75.069999999999993</v>
      </c>
      <c r="M181" s="6">
        <v>73.63</v>
      </c>
      <c r="N181" s="6">
        <v>51.36</v>
      </c>
      <c r="O181" s="6">
        <v>10703254.18</v>
      </c>
      <c r="P181" s="6">
        <v>8411526.7799999993</v>
      </c>
    </row>
    <row r="182" spans="2:16" x14ac:dyDescent="0.35">
      <c r="C182" t="s">
        <v>203</v>
      </c>
      <c r="M182" s="5">
        <v>1000000000</v>
      </c>
      <c r="N182" s="5">
        <v>6000000000</v>
      </c>
      <c r="O182" s="5">
        <v>6000000000</v>
      </c>
      <c r="P182" s="5">
        <v>6000000000</v>
      </c>
    </row>
    <row r="183" spans="2:16" x14ac:dyDescent="0.35">
      <c r="C183" t="s">
        <v>204</v>
      </c>
      <c r="L183" s="5">
        <v>2000000000</v>
      </c>
      <c r="N183" s="5">
        <v>0</v>
      </c>
      <c r="O183" s="5">
        <v>15000000000</v>
      </c>
      <c r="P183" s="5">
        <v>23000000000</v>
      </c>
    </row>
    <row r="184" spans="2:16" x14ac:dyDescent="0.35">
      <c r="C184" t="s">
        <v>25</v>
      </c>
      <c r="L184" s="5">
        <v>2000000000</v>
      </c>
      <c r="M184" s="5">
        <v>1000000000</v>
      </c>
      <c r="N184" s="5">
        <v>7000000000</v>
      </c>
      <c r="O184" s="5">
        <v>21000000000</v>
      </c>
      <c r="P184" s="5">
        <v>29000000000</v>
      </c>
    </row>
    <row r="185" spans="2:16" x14ac:dyDescent="0.35">
      <c r="C185" t="s">
        <v>22</v>
      </c>
      <c r="I185" s="5">
        <v>-1000000000</v>
      </c>
      <c r="J185" s="5">
        <v>-2000000000</v>
      </c>
      <c r="K185" s="5">
        <v>0</v>
      </c>
      <c r="L185" s="5">
        <v>2000000000</v>
      </c>
      <c r="M185" s="5">
        <v>1000000000</v>
      </c>
      <c r="N185" s="5">
        <v>7000000000</v>
      </c>
      <c r="O185" s="5">
        <v>21000000000</v>
      </c>
      <c r="P185" s="5">
        <v>23000000000</v>
      </c>
    </row>
    <row r="186" spans="2:16" x14ac:dyDescent="0.35">
      <c r="C186" t="s">
        <v>205</v>
      </c>
      <c r="I186" s="5">
        <v>21000000000</v>
      </c>
      <c r="J186" s="5">
        <v>26000000000</v>
      </c>
      <c r="K186" s="5">
        <v>22000000000</v>
      </c>
      <c r="L186" s="5">
        <v>19000000000</v>
      </c>
      <c r="M186" s="5">
        <v>12000000000</v>
      </c>
      <c r="N186" s="5">
        <v>-7000000000</v>
      </c>
      <c r="O186" s="5">
        <v>2000000000</v>
      </c>
      <c r="P186" s="5">
        <v>4000000000</v>
      </c>
    </row>
    <row r="187" spans="2:16" x14ac:dyDescent="0.35">
      <c r="C187" t="s">
        <v>206</v>
      </c>
      <c r="I187" s="5">
        <v>-1000000000</v>
      </c>
      <c r="J187" s="5">
        <v>2000000000</v>
      </c>
      <c r="K187" s="5">
        <v>2000000000</v>
      </c>
      <c r="L187" s="5">
        <v>-1000000000</v>
      </c>
      <c r="M187" s="5">
        <v>-12000000000</v>
      </c>
      <c r="N187" s="5">
        <v>13000000000</v>
      </c>
      <c r="O187" s="5">
        <v>2000000000</v>
      </c>
      <c r="P187" s="5">
        <v>12000000000</v>
      </c>
    </row>
    <row r="188" spans="2:16" x14ac:dyDescent="0.35">
      <c r="C188" t="s">
        <v>207</v>
      </c>
    </row>
    <row r="189" spans="2:16" x14ac:dyDescent="0.35">
      <c r="C189" t="s">
        <v>14</v>
      </c>
      <c r="I189" s="5">
        <v>-1000000000</v>
      </c>
      <c r="J189" s="5">
        <v>2000000000</v>
      </c>
      <c r="K189" s="5">
        <v>2000000000</v>
      </c>
      <c r="L189" s="5">
        <v>-1000000000</v>
      </c>
      <c r="M189" s="5">
        <v>-12000000000</v>
      </c>
      <c r="N189" s="5">
        <v>13000000000</v>
      </c>
      <c r="O189" s="5">
        <v>2000000000</v>
      </c>
      <c r="P189" s="5">
        <v>12000000000</v>
      </c>
    </row>
    <row r="190" spans="2:16" x14ac:dyDescent="0.35">
      <c r="C190" t="s">
        <v>16</v>
      </c>
      <c r="I190" s="6">
        <v>-1.72</v>
      </c>
      <c r="J190" s="6">
        <v>4.58</v>
      </c>
      <c r="K190" s="5">
        <v>0</v>
      </c>
      <c r="L190" s="6">
        <v>-2.66</v>
      </c>
      <c r="M190" s="5">
        <v>0</v>
      </c>
      <c r="N190" s="5">
        <v>0</v>
      </c>
      <c r="O190" s="6">
        <v>2045891.56</v>
      </c>
      <c r="P190" s="6">
        <v>11759421.77</v>
      </c>
    </row>
    <row r="192" spans="2:16" x14ac:dyDescent="0.35">
      <c r="B192" t="s">
        <v>208</v>
      </c>
      <c r="C192" t="s">
        <v>209</v>
      </c>
      <c r="D192" s="5">
        <v>-10000000000</v>
      </c>
      <c r="E192" s="5">
        <v>-268000000</v>
      </c>
      <c r="F192" s="5">
        <v>3000000000</v>
      </c>
      <c r="G192" s="5">
        <v>-3000000000</v>
      </c>
      <c r="H192" s="5">
        <v>-10000000000</v>
      </c>
      <c r="J192" s="5">
        <v>310000000</v>
      </c>
      <c r="K192" s="5">
        <v>642000000</v>
      </c>
      <c r="L192" s="5">
        <v>546000000</v>
      </c>
      <c r="M192" s="5">
        <v>-935000000</v>
      </c>
      <c r="N192" s="5">
        <v>633000000</v>
      </c>
      <c r="O192" s="5">
        <v>2000000000</v>
      </c>
      <c r="P192" s="5">
        <v>7000000000</v>
      </c>
    </row>
    <row r="193" spans="3:16" x14ac:dyDescent="0.35">
      <c r="C193" t="s">
        <v>46</v>
      </c>
      <c r="D193" s="6">
        <v>-23.84</v>
      </c>
      <c r="E193" s="6">
        <v>-0.67</v>
      </c>
      <c r="F193" s="6">
        <v>7.36</v>
      </c>
      <c r="G193" s="6">
        <v>-6.58</v>
      </c>
      <c r="H193" s="6">
        <v>-24.51</v>
      </c>
      <c r="J193" s="6">
        <v>0.78</v>
      </c>
      <c r="K193" s="6">
        <v>1.6</v>
      </c>
      <c r="L193" s="6">
        <v>1.37</v>
      </c>
      <c r="M193" s="6">
        <v>-2.34</v>
      </c>
      <c r="N193" s="6">
        <v>1.58</v>
      </c>
      <c r="O193" s="6">
        <v>5.71</v>
      </c>
      <c r="P193" s="6">
        <v>17.96</v>
      </c>
    </row>
    <row r="194" spans="3:16" x14ac:dyDescent="0.35">
      <c r="C194" t="s">
        <v>212</v>
      </c>
      <c r="D194" s="5">
        <v>4000000000</v>
      </c>
      <c r="E194" s="5">
        <v>6000000000</v>
      </c>
      <c r="F194" s="5">
        <v>2000000000</v>
      </c>
      <c r="G194" s="5">
        <v>5000000000</v>
      </c>
      <c r="H194" s="5">
        <v>4000000000</v>
      </c>
      <c r="J194" s="5">
        <v>6000000000</v>
      </c>
      <c r="K194" s="5">
        <v>7000000000</v>
      </c>
      <c r="L194" s="5">
        <v>7000000000</v>
      </c>
      <c r="M194" s="5">
        <v>6000000000</v>
      </c>
      <c r="N194" s="5">
        <v>8000000000</v>
      </c>
      <c r="O194" s="5">
        <v>18000000000</v>
      </c>
      <c r="P194" s="5">
        <v>27000000000</v>
      </c>
    </row>
    <row r="195" spans="3:16" x14ac:dyDescent="0.35">
      <c r="C195" t="s">
        <v>214</v>
      </c>
      <c r="I195" s="6">
        <v>-2.82</v>
      </c>
    </row>
    <row r="196" spans="3:16" x14ac:dyDescent="0.35">
      <c r="C196" t="s">
        <v>216</v>
      </c>
      <c r="I196" s="6">
        <v>7.42</v>
      </c>
    </row>
    <row r="197" spans="3:16" x14ac:dyDescent="0.35">
      <c r="C197" t="s">
        <v>219</v>
      </c>
      <c r="I197" s="6">
        <v>1.3</v>
      </c>
    </row>
    <row r="198" spans="3:16" x14ac:dyDescent="0.35">
      <c r="C198" t="s">
        <v>225</v>
      </c>
      <c r="I198" s="6">
        <v>-24.51</v>
      </c>
    </row>
    <row r="199" spans="3:16" x14ac:dyDescent="0.35">
      <c r="C199" t="s">
        <v>227</v>
      </c>
      <c r="D199" s="6">
        <v>2.5099999999999998</v>
      </c>
    </row>
    <row r="200" spans="3:16" x14ac:dyDescent="0.35">
      <c r="C200" t="s">
        <v>228</v>
      </c>
      <c r="I200" s="6">
        <v>53.11</v>
      </c>
    </row>
    <row r="201" spans="3:16" x14ac:dyDescent="0.35">
      <c r="C201" t="s">
        <v>230</v>
      </c>
      <c r="D201" s="6">
        <v>5.32</v>
      </c>
    </row>
    <row r="202" spans="3:16" x14ac:dyDescent="0.35">
      <c r="C202" t="s">
        <v>231</v>
      </c>
      <c r="D202" s="6">
        <v>2.1</v>
      </c>
    </row>
    <row r="203" spans="3:16" x14ac:dyDescent="0.35">
      <c r="C203" t="s">
        <v>234</v>
      </c>
      <c r="D203" s="6">
        <v>0.25</v>
      </c>
    </row>
    <row r="204" spans="3:16" x14ac:dyDescent="0.35">
      <c r="C204" t="s">
        <v>236</v>
      </c>
      <c r="D204" s="6">
        <v>1.25</v>
      </c>
    </row>
    <row r="205" spans="3:16" x14ac:dyDescent="0.35">
      <c r="C205" t="s">
        <v>12</v>
      </c>
      <c r="D205" s="5">
        <v>1000000000</v>
      </c>
    </row>
    <row r="206" spans="3:16" x14ac:dyDescent="0.35">
      <c r="C206" t="s">
        <v>238</v>
      </c>
      <c r="I206" s="6">
        <v>8.15</v>
      </c>
    </row>
    <row r="207" spans="3:16" x14ac:dyDescent="0.35">
      <c r="C207" t="s">
        <v>239</v>
      </c>
      <c r="I207" s="5">
        <v>0</v>
      </c>
    </row>
    <row r="208" spans="3:16" x14ac:dyDescent="0.35">
      <c r="C208" t="s">
        <v>240</v>
      </c>
      <c r="I208" s="5">
        <v>0</v>
      </c>
    </row>
    <row r="209" spans="3:9" x14ac:dyDescent="0.35">
      <c r="C209" t="s">
        <v>241</v>
      </c>
      <c r="I209" s="5">
        <v>0</v>
      </c>
    </row>
    <row r="210" spans="3:9" x14ac:dyDescent="0.35">
      <c r="C210" t="s">
        <v>244</v>
      </c>
      <c r="D210" s="6">
        <v>331.23</v>
      </c>
    </row>
    <row r="211" spans="3:9" x14ac:dyDescent="0.35">
      <c r="C211" t="s">
        <v>245</v>
      </c>
      <c r="D211" s="6">
        <v>2.11</v>
      </c>
    </row>
    <row r="212" spans="3:9" x14ac:dyDescent="0.35">
      <c r="C212" t="s">
        <v>246</v>
      </c>
      <c r="D212" s="6">
        <v>329.12</v>
      </c>
    </row>
    <row r="213" spans="3:9" x14ac:dyDescent="0.35">
      <c r="C213" t="s">
        <v>42</v>
      </c>
      <c r="I213" s="5">
        <v>28000000000</v>
      </c>
    </row>
    <row r="214" spans="3:9" x14ac:dyDescent="0.35">
      <c r="C214" t="s">
        <v>250</v>
      </c>
      <c r="I214" s="5">
        <v>27000000000</v>
      </c>
    </row>
    <row r="215" spans="3:9" x14ac:dyDescent="0.35">
      <c r="C215" t="s">
        <v>251</v>
      </c>
      <c r="I215" s="5">
        <v>400000000</v>
      </c>
    </row>
    <row r="216" spans="3:9" x14ac:dyDescent="0.35">
      <c r="C216" t="s">
        <v>252</v>
      </c>
      <c r="I216" s="6">
        <v>0.58979999999999999</v>
      </c>
    </row>
    <row r="217" spans="3:9" x14ac:dyDescent="0.35">
      <c r="C217" t="s">
        <v>256</v>
      </c>
      <c r="D217" s="5">
        <v>-1</v>
      </c>
    </row>
    <row r="218" spans="3:9" x14ac:dyDescent="0.35">
      <c r="C218" t="s">
        <v>257</v>
      </c>
      <c r="D218" s="6">
        <v>-1.5525</v>
      </c>
    </row>
    <row r="219" spans="3:9" x14ac:dyDescent="0.35">
      <c r="C219" t="s">
        <v>258</v>
      </c>
      <c r="D219" s="6">
        <v>-4.2399000000000004</v>
      </c>
    </row>
    <row r="220" spans="3:9" x14ac:dyDescent="0.35">
      <c r="C220" t="s">
        <v>259</v>
      </c>
      <c r="I220" s="5">
        <v>2</v>
      </c>
    </row>
    <row r="221" spans="3:9" x14ac:dyDescent="0.35">
      <c r="C221" t="s">
        <v>260</v>
      </c>
      <c r="I221" s="6">
        <v>0.53</v>
      </c>
    </row>
    <row r="222" spans="3:9" x14ac:dyDescent="0.35">
      <c r="C222" t="s">
        <v>261</v>
      </c>
      <c r="I222" s="6">
        <v>0.01</v>
      </c>
    </row>
    <row r="223" spans="3:9" x14ac:dyDescent="0.35">
      <c r="C223" t="s">
        <v>262</v>
      </c>
      <c r="I223" s="6">
        <v>0.65</v>
      </c>
    </row>
    <row r="224" spans="3:9" x14ac:dyDescent="0.35">
      <c r="C224" t="s">
        <v>263</v>
      </c>
      <c r="I224" s="6">
        <v>0.3</v>
      </c>
    </row>
    <row r="225" spans="3:9" x14ac:dyDescent="0.35">
      <c r="C225" t="s">
        <v>264</v>
      </c>
      <c r="I225" s="6">
        <v>0.2</v>
      </c>
    </row>
    <row r="226" spans="3:9" x14ac:dyDescent="0.35">
      <c r="C226" t="s">
        <v>265</v>
      </c>
      <c r="I226" s="6">
        <v>0.46</v>
      </c>
    </row>
    <row r="227" spans="3:9" x14ac:dyDescent="0.35">
      <c r="C227" t="s">
        <v>266</v>
      </c>
      <c r="I227" s="6">
        <v>0.59</v>
      </c>
    </row>
    <row r="228" spans="3:9" x14ac:dyDescent="0.35">
      <c r="C228" t="s">
        <v>271</v>
      </c>
      <c r="D228" s="5">
        <v>1000000000</v>
      </c>
    </row>
    <row r="229" spans="3:9" x14ac:dyDescent="0.35">
      <c r="C229" t="s">
        <v>272</v>
      </c>
      <c r="D229" s="5">
        <v>27000000000</v>
      </c>
    </row>
    <row r="230" spans="3:9" x14ac:dyDescent="0.35">
      <c r="C230" t="s">
        <v>273</v>
      </c>
      <c r="D230" s="5">
        <v>5000000000</v>
      </c>
    </row>
    <row r="231" spans="3:9" x14ac:dyDescent="0.35">
      <c r="C231" t="s">
        <v>193</v>
      </c>
      <c r="D231" s="5">
        <v>21000000000</v>
      </c>
    </row>
    <row r="232" spans="3:9" x14ac:dyDescent="0.35">
      <c r="C232" t="s">
        <v>192</v>
      </c>
      <c r="I232" s="5">
        <v>21000000000</v>
      </c>
    </row>
    <row r="233" spans="3:9" x14ac:dyDescent="0.35">
      <c r="C233" t="s">
        <v>20</v>
      </c>
      <c r="D233" s="5">
        <v>-1000000000</v>
      </c>
    </row>
    <row r="234" spans="3:9" x14ac:dyDescent="0.35">
      <c r="C234" t="s">
        <v>274</v>
      </c>
      <c r="I234" s="5">
        <v>21000000000</v>
      </c>
    </row>
  </sheetData>
  <pageMargins left="0.7" right="0.7" top="0.75" bottom="0.75" header="0.3" footer="0.3"/>
  <ignoredErrors>
    <ignoredError sqref="A1:P235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315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1599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1600</v>
      </c>
      <c r="D2" s="2" vm="368">
        <f ca="1">IFERROR(_xlfn.STOCKHISTORY("XIDX:" &amp; $C$1, D3, , 0, 0, 1), "Libur")</f>
        <v>1840</v>
      </c>
      <c r="H2" s="2" vm="368">
        <f ca="1">IFERROR(INDEX(D2:G2,COUNT(D2:G2)),"")</f>
        <v>1840</v>
      </c>
      <c r="I2" s="2" vm="369">
        <f t="shared" ref="I2:O2" ca="1" si="0">IFERROR(_xlfn.STOCKHISTORY("XIDX:" &amp; $C$1, I1, , 0, 0, 1), "Libur")</f>
        <v>1500</v>
      </c>
      <c r="J2" s="2" vm="370">
        <f t="shared" ca="1" si="0"/>
        <v>765</v>
      </c>
      <c r="K2" s="2" vm="371">
        <f t="shared" ca="1" si="0"/>
        <v>545</v>
      </c>
      <c r="L2" s="2" vm="326">
        <f t="shared" ca="1" si="0"/>
        <v>635</v>
      </c>
      <c r="M2" s="2" vm="372">
        <f t="shared" ca="1" si="0"/>
        <v>610</v>
      </c>
      <c r="N2" s="2" t="str">
        <f t="shared" ca="1" si="0"/>
        <v>Libur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2492197000000</v>
      </c>
      <c r="H4" s="2">
        <f>IFERROR(SUM(D4:G4)*(4/MAX(1,COUNT(D4:G4))),"")</f>
        <v>9968788000000</v>
      </c>
      <c r="I4" s="2">
        <f t="shared" ref="I4:O4" si="1">IFERROR(INDEX(I51:I500,MATCH($C$4,$C$51:$C$500,0)),"")</f>
        <v>11402198000000</v>
      </c>
      <c r="J4" s="2">
        <f t="shared" si="1"/>
        <v>9671463000000</v>
      </c>
      <c r="K4" s="2">
        <f t="shared" si="1"/>
        <v>8325887000000</v>
      </c>
      <c r="L4" s="2">
        <f t="shared" si="1"/>
        <v>9345641000000</v>
      </c>
      <c r="M4" s="2">
        <f t="shared" si="1"/>
        <v>6278123000000</v>
      </c>
      <c r="N4" s="2">
        <f t="shared" si="1"/>
        <v>5265785000000</v>
      </c>
      <c r="O4" s="2">
        <f t="shared" si="1"/>
        <v>4329148000000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739533000000</v>
      </c>
      <c r="H5" s="2">
        <f>IFERROR(SUM(D5:G5)*(4/MAX(1,COUNT(D5:G5))),"")</f>
        <v>2958132000000</v>
      </c>
      <c r="I5" s="2">
        <f t="shared" ref="I5:O5" si="2">IFERROR(INDEX(I51:I500,MATCH($C$5,$C$51:$C$500,0)),"")</f>
        <v>3676843000000</v>
      </c>
      <c r="J5" s="2">
        <f t="shared" si="2"/>
        <v>3229322000000</v>
      </c>
      <c r="K5" s="2">
        <f t="shared" si="2"/>
        <v>1627077000000</v>
      </c>
      <c r="L5" s="2">
        <f t="shared" si="2"/>
        <v>3004371000000</v>
      </c>
      <c r="M5" s="2">
        <f t="shared" si="2"/>
        <v>1183889000000</v>
      </c>
      <c r="N5" s="2">
        <f t="shared" si="2"/>
        <v>884571000000</v>
      </c>
      <c r="O5" s="2">
        <f t="shared" si="2"/>
        <v>191798000000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12454507000000</v>
      </c>
      <c r="H6" s="2">
        <f>IFERROR(INDEX(D6:G6,COUNT(D6:G6)),"")</f>
        <v>12454507000000</v>
      </c>
      <c r="I6" s="2">
        <f t="shared" ref="I6:O6" si="3">IFERROR(INDEX(I51:I500,MATCH($C$6,$C$51:$C$500,0)),"")</f>
        <v>11687485000000</v>
      </c>
      <c r="J6" s="2">
        <f t="shared" si="3"/>
        <v>11276429000000</v>
      </c>
      <c r="K6" s="2">
        <f t="shared" si="3"/>
        <v>11339540000000</v>
      </c>
      <c r="L6" s="2">
        <f t="shared" si="3"/>
        <v>10412744000000</v>
      </c>
      <c r="M6" s="2">
        <f t="shared" si="3"/>
        <v>7796011000000</v>
      </c>
      <c r="N6" s="2">
        <f t="shared" si="3"/>
        <v>6656282000000</v>
      </c>
      <c r="O6" s="2">
        <f t="shared" si="3"/>
        <v>5750903000000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19.850000000000001</v>
      </c>
      <c r="H7" s="3">
        <f>IFERROR(INDEX(D7:G7,COUNT(D7:G7)),"")</f>
        <v>19.850000000000001</v>
      </c>
      <c r="I7" s="3">
        <f t="shared" ref="I7:O7" si="4">IFERROR(INDEX(I51:I500,MATCH($C$7,$C$51:$C$500,0))/1000000000,"")</f>
        <v>19.850000000000001</v>
      </c>
      <c r="J7" s="3">
        <f t="shared" si="4"/>
        <v>19.850000000000001</v>
      </c>
      <c r="K7" s="3">
        <f t="shared" si="4"/>
        <v>19.850000000000001</v>
      </c>
      <c r="L7" s="3">
        <f t="shared" si="4"/>
        <v>19.850000000000001</v>
      </c>
      <c r="M7" s="3">
        <f t="shared" si="4"/>
        <v>19.850000000000001</v>
      </c>
      <c r="N7" s="3">
        <f t="shared" si="4"/>
        <v>18.989999999999998</v>
      </c>
      <c r="O7" s="3">
        <f t="shared" si="4"/>
        <v>0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517000000000</v>
      </c>
      <c r="H8" s="2">
        <f>IFERROR(INDEX(D8:G8,COUNT(D8:G8)),"")</f>
        <v>517000000000</v>
      </c>
      <c r="I8" s="2">
        <f t="shared" ref="I8:O8" si="5">IFERROR(INDEX(I51:I500,MATCH($C$8,$C$51:$C$500,0)),"")</f>
        <v>2809000000000</v>
      </c>
      <c r="J8" s="2">
        <f t="shared" si="5"/>
        <v>2652000000000</v>
      </c>
      <c r="K8" s="2">
        <f t="shared" si="5"/>
        <v>767000000000</v>
      </c>
      <c r="L8" s="2">
        <f t="shared" si="5"/>
        <v>2383000000000</v>
      </c>
      <c r="M8" s="2">
        <f t="shared" si="5"/>
        <v>984000000000</v>
      </c>
      <c r="N8" s="2">
        <f t="shared" si="5"/>
        <v>1108000000000</v>
      </c>
      <c r="O8" s="2">
        <f t="shared" si="5"/>
        <v>-63000000000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26.03</v>
      </c>
      <c r="H9" s="3">
        <f>IFERROR(INDEX(D9:G9,COUNT(D9:G9)),"")</f>
        <v>26.03</v>
      </c>
      <c r="I9" s="3">
        <f t="shared" ref="I9:O9" si="6">IFERROR(INDEX(I51:I500,MATCH($C$9,$C$51:$C$500,0)),"")</f>
        <v>141.47999999999999</v>
      </c>
      <c r="J9" s="3">
        <f t="shared" si="6"/>
        <v>133.56</v>
      </c>
      <c r="K9" s="3">
        <f t="shared" si="6"/>
        <v>38.630000000000003</v>
      </c>
      <c r="L9" s="3">
        <f t="shared" si="6"/>
        <v>120.06</v>
      </c>
      <c r="M9" s="3">
        <f t="shared" si="6"/>
        <v>49.59</v>
      </c>
      <c r="N9" s="3">
        <f t="shared" si="6"/>
        <v>58.35</v>
      </c>
      <c r="O9" s="3">
        <f t="shared" si="6"/>
        <v>-33120.129999999997</v>
      </c>
    </row>
    <row r="10" spans="1:15" x14ac:dyDescent="0.35">
      <c r="C10" t="s">
        <v>17</v>
      </c>
      <c r="D10" s="3">
        <f ca="1">IFERROR(IF(D9=0,"",D2/D9),"")</f>
        <v>70.687668075297736</v>
      </c>
      <c r="I10" s="3">
        <f t="shared" ref="I10:O10" ca="1" si="7">IFERROR(IF(I9=0,"",I2/I9),"")</f>
        <v>10.602205258693809</v>
      </c>
      <c r="J10" s="3">
        <f t="shared" ca="1" si="7"/>
        <v>5.7277628032345014</v>
      </c>
      <c r="K10" s="3">
        <f t="shared" ca="1" si="7"/>
        <v>14.108206057468289</v>
      </c>
      <c r="L10" s="3">
        <f t="shared" ca="1" si="7"/>
        <v>5.2890221555888726</v>
      </c>
      <c r="M10" s="3">
        <f t="shared" ca="1" si="7"/>
        <v>12.300867110304496</v>
      </c>
      <c r="N10" s="3" t="str">
        <f t="shared" ca="1" si="7"/>
        <v/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2797577000000</v>
      </c>
      <c r="H11" s="2">
        <f>IFERROR(INDEX(D11:G11,COUNT(D11:G11)),"")</f>
        <v>2797577000000</v>
      </c>
      <c r="I11" s="2">
        <f t="shared" ref="I11:O11" si="8">IFERROR(INDEX(I51:I500,MATCH($C$11,$C$51:$C$500,0)),"")</f>
        <v>1651433000000</v>
      </c>
      <c r="J11" s="2">
        <f t="shared" si="8"/>
        <v>1309216000000</v>
      </c>
      <c r="K11" s="2">
        <f t="shared" si="8"/>
        <v>1006796000000</v>
      </c>
      <c r="L11" s="2">
        <f t="shared" si="8"/>
        <v>1957773000000</v>
      </c>
      <c r="M11" s="2">
        <f t="shared" si="8"/>
        <v>1280238000000</v>
      </c>
      <c r="N11" s="2">
        <f t="shared" si="8"/>
        <v>1489961000000</v>
      </c>
      <c r="O11" s="2">
        <f t="shared" si="8"/>
        <v>1464146000000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-1709000000000</v>
      </c>
      <c r="H12" s="2">
        <f>IFERROR(INDEX(D12:G12,COUNT(D12:G12)),"")</f>
        <v>-1709000000000</v>
      </c>
      <c r="I12" s="2">
        <f t="shared" ref="I12:O12" si="9">IFERROR(INDEX(I51:I500,MATCH($C$12,$C$51:$C$500,0)),"")</f>
        <v>-552000000000</v>
      </c>
      <c r="J12" s="2">
        <f t="shared" si="9"/>
        <v>-209000000000</v>
      </c>
      <c r="K12" s="2">
        <f t="shared" si="9"/>
        <v>114000000000</v>
      </c>
      <c r="L12" s="2">
        <f t="shared" si="9"/>
        <v>380000000000</v>
      </c>
      <c r="M12" s="2">
        <f t="shared" si="9"/>
        <v>2064000000000</v>
      </c>
      <c r="N12" s="2">
        <f t="shared" si="9"/>
        <v>2897000000000</v>
      </c>
      <c r="O12" s="2">
        <f t="shared" si="9"/>
        <v>3866000000000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1089000000000</v>
      </c>
      <c r="H13" s="2">
        <f>IFERROR(INDEX(D13:G13,COUNT(D13:G13)),"")</f>
        <v>1089000000000</v>
      </c>
      <c r="I13" s="2">
        <f t="shared" ref="I13:O13" si="10">IFERROR(INDEX(I51:I500,MATCH($C$13,$C$51:$C$500,0)),"")</f>
        <v>1099000000000</v>
      </c>
      <c r="J13" s="2">
        <f t="shared" si="10"/>
        <v>1100000000000</v>
      </c>
      <c r="K13" s="2">
        <f t="shared" si="10"/>
        <v>1121000000000</v>
      </c>
      <c r="L13" s="2">
        <f t="shared" si="10"/>
        <v>2338000000000</v>
      </c>
      <c r="M13" s="2">
        <f t="shared" si="10"/>
        <v>3345000000000</v>
      </c>
      <c r="N13" s="2">
        <f t="shared" si="10"/>
        <v>4387000000000</v>
      </c>
      <c r="O13" s="2">
        <f t="shared" si="10"/>
        <v>5331000000000</v>
      </c>
    </row>
    <row r="14" spans="1:15" x14ac:dyDescent="0.35">
      <c r="C14" t="s">
        <v>26</v>
      </c>
      <c r="D14" s="2">
        <f>IFERROR(INDEX(D51:D500,MATCH($C$14,$C$51:$C$500,0)),"")</f>
        <v>-15648000000</v>
      </c>
      <c r="H14" s="2">
        <f>IFERROR(SUM(D14:G14)*(4/MAX(1,COUNT(D14:G14))),"")</f>
        <v>-62592000000</v>
      </c>
      <c r="I14" s="2">
        <f t="shared" ref="I14:O14" si="11">IFERROR(INDEX(I51:I500,MATCH($C$14,$C$51:$C$500,0)),"")</f>
        <v>-56860000000</v>
      </c>
      <c r="J14" s="2">
        <f t="shared" si="11"/>
        <v>-75443000000</v>
      </c>
      <c r="K14" s="2">
        <f t="shared" si="11"/>
        <v>-152924000000</v>
      </c>
      <c r="L14" s="2">
        <f t="shared" si="11"/>
        <v>-380151000000</v>
      </c>
      <c r="M14" s="2">
        <f t="shared" si="11"/>
        <v>-197064000000</v>
      </c>
      <c r="N14" s="2">
        <f t="shared" si="11"/>
        <v>-391036000000</v>
      </c>
      <c r="O14" s="2">
        <f t="shared" si="11"/>
        <v>-431344000000</v>
      </c>
    </row>
    <row r="15" spans="1:15" x14ac:dyDescent="0.35">
      <c r="C15" t="s">
        <v>27</v>
      </c>
      <c r="D15" s="2">
        <f>IFERROR(INDEX(D51:D500,MATCH($C$15,$C$51:$C$500,0)),"")</f>
        <v>-147859000000</v>
      </c>
      <c r="H15" s="2">
        <f>IFERROR(SUM(D15:G15)*(4/MAX(1,COUNT(D15:G15))),"")</f>
        <v>-591436000000</v>
      </c>
      <c r="I15" s="2">
        <f t="shared" ref="I15:O15" si="12">IFERROR(INDEX(I51:I500,MATCH($C$15,$C$51:$C$500,0)),"")</f>
        <v>-815974000000</v>
      </c>
      <c r="J15" s="2">
        <f t="shared" si="12"/>
        <v>-686305000000</v>
      </c>
      <c r="K15" s="2">
        <f t="shared" si="12"/>
        <v>-279840000000</v>
      </c>
      <c r="L15" s="2">
        <f t="shared" si="12"/>
        <v>-600536000000</v>
      </c>
      <c r="M15" s="2">
        <f t="shared" si="12"/>
        <v>-222517000000</v>
      </c>
      <c r="N15" s="2">
        <f t="shared" si="12"/>
        <v>-138149000000</v>
      </c>
      <c r="O15" s="2">
        <f t="shared" si="12"/>
        <v>-157466000000</v>
      </c>
    </row>
    <row r="16" spans="1:15" x14ac:dyDescent="0.35">
      <c r="C16" t="s">
        <v>28</v>
      </c>
      <c r="D16" s="2">
        <f>IFERROR(INDEX(D51:D500,MATCH($C$16,$C$51:$C$500,0)),"")</f>
        <v>915122000000</v>
      </c>
      <c r="H16" s="2">
        <f>IFERROR(SUM(D16:G16)*(4/MAX(1,COUNT(D16:G16))),"")</f>
        <v>3660488000000</v>
      </c>
      <c r="I16" s="2">
        <f t="shared" ref="I16:O16" si="13">IFERROR(INDEX(I51:I500,MATCH($C$16,$C$51:$C$500,0)),"")</f>
        <v>4661321000000</v>
      </c>
      <c r="J16" s="2">
        <f t="shared" si="13"/>
        <v>3926904000000</v>
      </c>
      <c r="K16" s="2">
        <f t="shared" si="13"/>
        <v>1941098000000</v>
      </c>
      <c r="L16" s="2">
        <f t="shared" si="13"/>
        <v>3689281000000</v>
      </c>
      <c r="M16" s="2">
        <f t="shared" si="13"/>
        <v>1421264000000</v>
      </c>
      <c r="N16" s="2">
        <f t="shared" si="13"/>
        <v>1070884000000</v>
      </c>
      <c r="O16" s="2">
        <f t="shared" si="13"/>
        <v>344986000000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36524000000000</v>
      </c>
      <c r="H20" s="2">
        <f t="shared" ref="H20:O20" ca="1" si="14">IFERROR(H21*H2,"")</f>
        <v>36524000000000</v>
      </c>
      <c r="I20" s="2">
        <f t="shared" ca="1" si="14"/>
        <v>29775000000000</v>
      </c>
      <c r="J20" s="2">
        <f t="shared" ca="1" si="14"/>
        <v>15185250000000</v>
      </c>
      <c r="K20" s="2">
        <f t="shared" ca="1" si="14"/>
        <v>10818250000000</v>
      </c>
      <c r="L20" s="2">
        <f t="shared" ca="1" si="14"/>
        <v>12604750000000</v>
      </c>
      <c r="M20" s="2">
        <f t="shared" ca="1" si="14"/>
        <v>12108500000000</v>
      </c>
      <c r="N20" s="2" t="str">
        <f t="shared" ca="1" si="14"/>
        <v/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19850000000</v>
      </c>
      <c r="H21" s="2">
        <f>IFERROR(INDEX(D21:G21,COUNT(D21:G21)),"")</f>
        <v>19850000000</v>
      </c>
      <c r="I21" s="2">
        <f t="shared" ref="I21:O21" si="15">IFERROR(INDEX(I51:I500,MATCH($C$7,$C$51:$C$500,0)),"")</f>
        <v>19850000000</v>
      </c>
      <c r="J21" s="2">
        <f t="shared" si="15"/>
        <v>19850000000</v>
      </c>
      <c r="K21" s="2">
        <f t="shared" si="15"/>
        <v>19850000000</v>
      </c>
      <c r="L21" s="2">
        <f t="shared" si="15"/>
        <v>19850000000</v>
      </c>
      <c r="M21" s="2">
        <f t="shared" si="15"/>
        <v>19850000000</v>
      </c>
      <c r="N21" s="2">
        <f t="shared" si="15"/>
        <v>18990000000</v>
      </c>
      <c r="O21" s="2">
        <f t="shared" si="15"/>
        <v>0</v>
      </c>
    </row>
    <row r="23" spans="1:15" x14ac:dyDescent="0.35">
      <c r="B23" t="s">
        <v>43</v>
      </c>
      <c r="C23" t="s">
        <v>44</v>
      </c>
      <c r="D23" s="3">
        <f>IFERROR(D5/D6*100,"")</f>
        <v>5.937874538108975</v>
      </c>
      <c r="H23" s="3">
        <f t="shared" ref="H23:O23" si="16">IFERROR(H5/H6*100,"")</f>
        <v>23.7514981524359</v>
      </c>
      <c r="I23" s="3">
        <f t="shared" si="16"/>
        <v>31.459659627370645</v>
      </c>
      <c r="J23" s="3">
        <f t="shared" si="16"/>
        <v>28.637807234896794</v>
      </c>
      <c r="K23" s="3">
        <f t="shared" si="16"/>
        <v>14.348703739305121</v>
      </c>
      <c r="L23" s="3">
        <f t="shared" si="16"/>
        <v>28.852826882135968</v>
      </c>
      <c r="M23" s="3">
        <f t="shared" si="16"/>
        <v>15.185830291927498</v>
      </c>
      <c r="N23" s="3">
        <f t="shared" si="16"/>
        <v>13.289265689164012</v>
      </c>
      <c r="O23" s="3">
        <f t="shared" si="16"/>
        <v>3.3350936365993302</v>
      </c>
    </row>
    <row r="24" spans="1:15" x14ac:dyDescent="0.35">
      <c r="C24" t="s">
        <v>45</v>
      </c>
      <c r="D24" s="4">
        <f>IFERROR(_xlfn.RRI(5,I23,D23),"")</f>
        <v>-0.28356730088092363</v>
      </c>
      <c r="H24" s="4">
        <f t="shared" ref="H24:O24" si="17">IFERROR(_xlfn.RRI(5,M23,H23),"")</f>
        <v>9.3579834426100961E-2</v>
      </c>
      <c r="I24" s="4">
        <f t="shared" si="17"/>
        <v>0.18809346490434065</v>
      </c>
      <c r="J24" s="4">
        <f t="shared" si="17"/>
        <v>0.53732732284085771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37.26</v>
      </c>
      <c r="H25" s="3">
        <f>IFERROR(INDEX(D25:G25,COUNT(D25:G25)),"")</f>
        <v>37.26</v>
      </c>
      <c r="I25" s="3">
        <f t="shared" ref="I25:O25" si="18">IFERROR(INDEX(I51:I500,MATCH($C$25,$C$51:$C$500,0)),"")</f>
        <v>186.49</v>
      </c>
      <c r="J25" s="3">
        <f t="shared" si="18"/>
        <v>157.16999999999999</v>
      </c>
      <c r="K25" s="3">
        <f t="shared" si="18"/>
        <v>81.010000000000005</v>
      </c>
      <c r="L25" s="3">
        <f t="shared" si="18"/>
        <v>150.16</v>
      </c>
      <c r="M25" s="3">
        <f t="shared" si="18"/>
        <v>58.38</v>
      </c>
      <c r="N25" s="3">
        <f t="shared" si="18"/>
        <v>47.99</v>
      </c>
      <c r="O25" s="3">
        <f t="shared" si="18"/>
        <v>100817.22</v>
      </c>
    </row>
    <row r="26" spans="1:15" x14ac:dyDescent="0.35">
      <c r="C26" t="s">
        <v>48</v>
      </c>
      <c r="D26" s="4">
        <f>IFERROR(_xlfn.RRI(5,I25,D25),"")</f>
        <v>-0.27536808074873653</v>
      </c>
      <c r="H26" s="4">
        <f t="shared" ref="H26:O26" si="19">IFERROR(_xlfn.RRI(5,M25,H25),"")</f>
        <v>-8.5895699814979354E-2</v>
      </c>
      <c r="I26" s="4">
        <f t="shared" si="19"/>
        <v>0.31190068794714931</v>
      </c>
      <c r="J26" s="4">
        <f t="shared" si="19"/>
        <v>-0.72548442668526869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125.55148614609571</v>
      </c>
      <c r="H27" s="3">
        <f t="shared" ref="H27:O27" si="20">IFERROR(H4/H21,"")</f>
        <v>502.20594458438285</v>
      </c>
      <c r="I27" s="3">
        <f t="shared" si="20"/>
        <v>574.41803526448359</v>
      </c>
      <c r="J27" s="3">
        <f t="shared" si="20"/>
        <v>487.22735516372796</v>
      </c>
      <c r="K27" s="3">
        <f t="shared" si="20"/>
        <v>419.44015113350127</v>
      </c>
      <c r="L27" s="3">
        <f t="shared" si="20"/>
        <v>470.81314861460959</v>
      </c>
      <c r="M27" s="3">
        <f t="shared" si="20"/>
        <v>316.27823677581864</v>
      </c>
      <c r="N27" s="3">
        <f t="shared" si="20"/>
        <v>277.29252238020013</v>
      </c>
      <c r="O27" s="3" t="str">
        <f t="shared" si="20"/>
        <v/>
      </c>
    </row>
    <row r="28" spans="1:15" x14ac:dyDescent="0.35">
      <c r="C28" t="s">
        <v>50</v>
      </c>
      <c r="D28" s="4">
        <f>IFERROR(_xlfn.RRI(5,I27,D27),"")</f>
        <v>-0.2622337940023225</v>
      </c>
      <c r="H28" s="4">
        <f t="shared" ref="H28:O28" si="21">IFERROR(_xlfn.RRI(5,M27,H27),"")</f>
        <v>9.6888562520914601E-2</v>
      </c>
      <c r="I28" s="4">
        <f t="shared" si="21"/>
        <v>0.15679920577021078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-0.80020376427690498</v>
      </c>
      <c r="I29" s="4">
        <f t="shared" si="22"/>
        <v>0.18654959597887652</v>
      </c>
      <c r="J29" s="4">
        <f t="shared" si="22"/>
        <v>0.94013084804345115</v>
      </c>
      <c r="K29" s="4">
        <f t="shared" si="22"/>
        <v>-0.46050879062333505</v>
      </c>
      <c r="L29" s="4">
        <f t="shared" si="22"/>
        <v>1.5721137375813634</v>
      </c>
      <c r="M29" s="4">
        <f t="shared" si="22"/>
        <v>0.21650343821629506</v>
      </c>
      <c r="N29" s="4">
        <f t="shared" si="22"/>
        <v>-0.99952399004852543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-0.12571348085693651</v>
      </c>
      <c r="I30" s="4">
        <f t="shared" si="23"/>
        <v>0.17895276030110432</v>
      </c>
      <c r="J30" s="4">
        <f t="shared" si="23"/>
        <v>0.16161353138710624</v>
      </c>
      <c r="K30" s="4">
        <f t="shared" si="23"/>
        <v>-0.10911546891219126</v>
      </c>
      <c r="L30" s="4">
        <f t="shared" si="23"/>
        <v>0.48860431692720901</v>
      </c>
      <c r="M30" s="4">
        <f t="shared" si="23"/>
        <v>0.1405941785266196</v>
      </c>
      <c r="N30" s="4" t="str">
        <f t="shared" si="23"/>
        <v/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601.87</v>
      </c>
      <c r="H32" s="3">
        <f>IFERROR(INDEX(D32:G32,COUNT(D32:G32)),"")</f>
        <v>601.87</v>
      </c>
      <c r="I32" s="3">
        <f t="shared" ref="I32:O32" si="24">IFERROR(INDEX(I51:I500,MATCH($C$32,$C$51:$C$500,0)),"")</f>
        <v>564.62</v>
      </c>
      <c r="J32" s="3">
        <f t="shared" si="24"/>
        <v>544.41</v>
      </c>
      <c r="K32" s="3">
        <f t="shared" si="24"/>
        <v>548.74</v>
      </c>
      <c r="L32" s="3">
        <f t="shared" si="24"/>
        <v>504.79</v>
      </c>
      <c r="M32" s="3">
        <f t="shared" si="24"/>
        <v>378.45</v>
      </c>
      <c r="N32" s="3">
        <f t="shared" si="24"/>
        <v>340.71</v>
      </c>
      <c r="O32" s="3">
        <f t="shared" si="24"/>
        <v>2941227.75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3.16</v>
      </c>
      <c r="H33" s="3">
        <f>IFERROR(INDEX(D33:G33,COUNT(D33:G33)),"")</f>
        <v>3.16</v>
      </c>
      <c r="I33" s="3">
        <f t="shared" ref="I33:O33" si="25">IFERROR(INDEX(I51:I500,MATCH($C$33,$C$51:$C$500,0)),"")</f>
        <v>2.66</v>
      </c>
      <c r="J33" s="3">
        <f t="shared" si="25"/>
        <v>1.41</v>
      </c>
      <c r="K33" s="3">
        <f t="shared" si="25"/>
        <v>0.99</v>
      </c>
      <c r="L33" s="3">
        <f t="shared" si="25"/>
        <v>1.26</v>
      </c>
      <c r="M33" s="3">
        <f t="shared" si="25"/>
        <v>1.61</v>
      </c>
      <c r="N33" s="3">
        <f t="shared" si="25"/>
        <v>0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50.99</v>
      </c>
      <c r="H34" s="3">
        <f>IFERROR(INDEX(D34:G34,COUNT(D34:G34)),"")</f>
        <v>50.99</v>
      </c>
      <c r="I34" s="3">
        <f t="shared" ref="I34:O34" si="26">IFERROR(INDEX(I51:I500,MATCH($C$34,$C$51:$C$500,0)),"")</f>
        <v>8.0399999999999991</v>
      </c>
      <c r="J34" s="3">
        <f t="shared" si="26"/>
        <v>4.87</v>
      </c>
      <c r="K34" s="3">
        <f t="shared" si="26"/>
        <v>6.73</v>
      </c>
      <c r="L34" s="3">
        <f t="shared" si="26"/>
        <v>4.2300000000000004</v>
      </c>
      <c r="M34" s="3">
        <f t="shared" si="26"/>
        <v>10.45</v>
      </c>
      <c r="N34" s="3">
        <f t="shared" si="26"/>
        <v>0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15.14</v>
      </c>
      <c r="H35" s="3">
        <f>IFERROR(INDEX(D35:G35,COUNT(D35:G35)),"")</f>
        <v>15.14</v>
      </c>
      <c r="I35" s="3">
        <f t="shared" ref="I35:O35" si="27">IFERROR(INDEX(I51:I500,MATCH($C$35,$C$51:$C$500,0)),"")</f>
        <v>2.61</v>
      </c>
      <c r="J35" s="3">
        <f t="shared" si="27"/>
        <v>1.57</v>
      </c>
      <c r="K35" s="3">
        <f t="shared" si="27"/>
        <v>1.3</v>
      </c>
      <c r="L35" s="3">
        <f t="shared" si="27"/>
        <v>1.35</v>
      </c>
      <c r="M35" s="3">
        <f t="shared" si="27"/>
        <v>1.93</v>
      </c>
      <c r="N35" s="3">
        <f t="shared" si="27"/>
        <v>0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1.2076</v>
      </c>
      <c r="I36" s="4">
        <f t="shared" si="28"/>
        <v>0.96519999999999995</v>
      </c>
      <c r="J36" s="4">
        <f t="shared" si="28"/>
        <v>0.96709999999999996</v>
      </c>
      <c r="K36" s="4">
        <f t="shared" si="28"/>
        <v>1.1233</v>
      </c>
      <c r="L36" s="4">
        <f t="shared" si="28"/>
        <v>0.25309999999999999</v>
      </c>
      <c r="M36" s="4">
        <f t="shared" si="28"/>
        <v>0.42820000000000003</v>
      </c>
      <c r="N36" s="4">
        <f t="shared" si="28"/>
        <v>0.32929999999999998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180</v>
      </c>
      <c r="I37" s="3">
        <f t="shared" si="29"/>
        <v>180</v>
      </c>
      <c r="J37" s="3">
        <f t="shared" si="29"/>
        <v>152</v>
      </c>
      <c r="K37" s="3">
        <f t="shared" si="29"/>
        <v>91</v>
      </c>
      <c r="L37" s="3">
        <f t="shared" si="29"/>
        <v>38</v>
      </c>
      <c r="M37" s="3">
        <f t="shared" si="29"/>
        <v>25</v>
      </c>
      <c r="N37" s="3">
        <f t="shared" si="29"/>
        <v>15.11</v>
      </c>
      <c r="O37" s="3">
        <f t="shared" si="29"/>
        <v>0</v>
      </c>
    </row>
    <row r="50" spans="2:1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2492197000000</v>
      </c>
      <c r="E51" s="5">
        <v>3194363000000</v>
      </c>
      <c r="F51" s="5">
        <v>2699446000000</v>
      </c>
      <c r="G51" s="5">
        <v>2888329000000</v>
      </c>
      <c r="I51" s="5">
        <v>11402198000000</v>
      </c>
      <c r="J51" s="5">
        <v>9671463000000</v>
      </c>
      <c r="K51" s="5">
        <v>8325887000000</v>
      </c>
      <c r="L51" s="5">
        <v>9345641000000</v>
      </c>
      <c r="M51" s="5">
        <v>6278123000000</v>
      </c>
      <c r="N51" s="5">
        <v>5265785000000</v>
      </c>
      <c r="O51" s="5">
        <v>4329148000000</v>
      </c>
    </row>
    <row r="52" spans="2:15" x14ac:dyDescent="0.35">
      <c r="C52" t="s">
        <v>75</v>
      </c>
      <c r="D52" s="5">
        <v>-1636028000000</v>
      </c>
      <c r="E52" s="5">
        <v>-1823671000000</v>
      </c>
      <c r="F52" s="5">
        <v>-1608640000000</v>
      </c>
      <c r="G52" s="5">
        <v>-1763956000000</v>
      </c>
      <c r="I52" s="5">
        <v>-6904581000000</v>
      </c>
      <c r="J52" s="5">
        <v>-5948685000000</v>
      </c>
      <c r="K52" s="5">
        <v>-6108590000000</v>
      </c>
      <c r="L52" s="5">
        <v>-5629777000000</v>
      </c>
      <c r="M52" s="5">
        <v>-4662334000000</v>
      </c>
      <c r="N52" s="5">
        <v>-3872987000000</v>
      </c>
      <c r="O52" s="5">
        <v>-3475993000000</v>
      </c>
    </row>
    <row r="53" spans="2:15" x14ac:dyDescent="0.35">
      <c r="C53" t="s">
        <v>76</v>
      </c>
      <c r="D53" s="5">
        <v>856169000000</v>
      </c>
      <c r="E53" s="5">
        <v>1370692000000</v>
      </c>
      <c r="F53" s="5">
        <v>1090806000000</v>
      </c>
      <c r="G53" s="5">
        <v>1124373000000</v>
      </c>
      <c r="I53" s="5">
        <v>4497617000000</v>
      </c>
      <c r="J53" s="5">
        <v>3722778000000</v>
      </c>
      <c r="K53" s="5">
        <v>2217297000000</v>
      </c>
      <c r="L53" s="5">
        <v>3715864000000</v>
      </c>
      <c r="M53" s="5">
        <v>1615789000000</v>
      </c>
      <c r="N53" s="5">
        <v>1392798000000</v>
      </c>
      <c r="O53" s="5">
        <v>853155000000</v>
      </c>
    </row>
    <row r="54" spans="2:15" x14ac:dyDescent="0.35">
      <c r="C54" t="s">
        <v>77</v>
      </c>
      <c r="D54" s="5">
        <v>-200615000000</v>
      </c>
      <c r="E54" s="5">
        <v>-227948000000</v>
      </c>
      <c r="F54" s="5">
        <v>-184419000000</v>
      </c>
      <c r="G54" s="5">
        <v>-213738000000</v>
      </c>
      <c r="I54" s="5">
        <v>-823069000000</v>
      </c>
      <c r="J54" s="5">
        <v>-894242000000</v>
      </c>
      <c r="K54" s="5">
        <v>-875030000000</v>
      </c>
      <c r="L54" s="5">
        <v>-684953000000</v>
      </c>
      <c r="M54" s="5">
        <v>-529498000000</v>
      </c>
      <c r="N54" s="5">
        <v>-495711000000</v>
      </c>
      <c r="O54" s="5">
        <v>-528145000000</v>
      </c>
    </row>
    <row r="55" spans="2:15" x14ac:dyDescent="0.35">
      <c r="C55" t="s">
        <v>78</v>
      </c>
      <c r="D55" s="5">
        <v>-69723000000</v>
      </c>
      <c r="E55" s="5">
        <v>-80090000000</v>
      </c>
      <c r="F55" s="5">
        <v>-66039000000</v>
      </c>
      <c r="G55" s="5">
        <v>-75101000000</v>
      </c>
      <c r="I55" s="5">
        <v>-289328000000</v>
      </c>
      <c r="J55" s="5">
        <v>-281644000000</v>
      </c>
      <c r="K55" s="5">
        <v>-305154000000</v>
      </c>
      <c r="L55" s="5">
        <v>-284032000000</v>
      </c>
      <c r="M55" s="5">
        <v>-168204000000</v>
      </c>
      <c r="N55" s="5">
        <v>-193937000000</v>
      </c>
      <c r="O55" s="5">
        <v>-245525000000</v>
      </c>
    </row>
    <row r="56" spans="2:15" x14ac:dyDescent="0.35">
      <c r="C56" t="s">
        <v>79</v>
      </c>
      <c r="D56" s="5">
        <v>-130892000000</v>
      </c>
      <c r="E56" s="5">
        <v>-147858000000</v>
      </c>
      <c r="F56" s="5">
        <v>-118380000000</v>
      </c>
      <c r="G56" s="5">
        <v>-138637000000</v>
      </c>
      <c r="I56" s="5">
        <v>-533741000000</v>
      </c>
      <c r="J56" s="5">
        <v>-612598000000</v>
      </c>
      <c r="K56" s="5">
        <v>-569876000000</v>
      </c>
      <c r="L56" s="5">
        <v>-400921000000</v>
      </c>
      <c r="M56" s="5">
        <v>-361294000000</v>
      </c>
      <c r="N56" s="5">
        <v>-301774000000</v>
      </c>
      <c r="O56" s="5">
        <v>-282620000000</v>
      </c>
    </row>
    <row r="57" spans="2:15" x14ac:dyDescent="0.35">
      <c r="C57" t="s">
        <v>81</v>
      </c>
      <c r="D57" s="5">
        <v>655554000000</v>
      </c>
      <c r="E57" s="5">
        <v>1142744000000</v>
      </c>
      <c r="F57" s="5">
        <v>906387000000</v>
      </c>
      <c r="G57" s="5">
        <v>910635000000</v>
      </c>
      <c r="I57" s="5">
        <v>3674548000000</v>
      </c>
      <c r="J57" s="5">
        <v>2828536000000</v>
      </c>
      <c r="K57" s="5">
        <v>1342267000000</v>
      </c>
      <c r="L57" s="5">
        <v>3030911000000</v>
      </c>
      <c r="M57" s="5">
        <v>1086291000000</v>
      </c>
      <c r="N57" s="5">
        <v>897087000000</v>
      </c>
      <c r="O57" s="5">
        <v>325010000000</v>
      </c>
    </row>
    <row r="58" spans="2:15" x14ac:dyDescent="0.35">
      <c r="C58" t="s">
        <v>82</v>
      </c>
      <c r="D58" s="5">
        <v>259568000000</v>
      </c>
      <c r="E58" s="5">
        <v>191623000000</v>
      </c>
      <c r="F58" s="5">
        <v>318445000000</v>
      </c>
      <c r="G58" s="5">
        <v>201249000000</v>
      </c>
      <c r="I58" s="5">
        <v>986773000000</v>
      </c>
      <c r="J58" s="5">
        <v>1098368000000</v>
      </c>
      <c r="K58" s="5">
        <v>598831000000</v>
      </c>
      <c r="L58" s="5">
        <v>658370000000</v>
      </c>
      <c r="M58" s="5">
        <v>334973000000</v>
      </c>
      <c r="N58" s="5">
        <v>173797000000</v>
      </c>
      <c r="O58" s="5">
        <v>19976000000</v>
      </c>
    </row>
    <row r="59" spans="2:15" x14ac:dyDescent="0.35">
      <c r="C59" t="s">
        <v>83</v>
      </c>
      <c r="D59" s="5">
        <v>33781000000</v>
      </c>
      <c r="E59" s="5">
        <v>39659000000</v>
      </c>
      <c r="F59" s="5">
        <v>22512000000</v>
      </c>
      <c r="G59" s="5">
        <v>25224000000</v>
      </c>
      <c r="I59" s="5">
        <v>108038000000</v>
      </c>
      <c r="J59" s="5">
        <v>63966000000</v>
      </c>
      <c r="K59" s="5">
        <v>77998000000</v>
      </c>
      <c r="L59" s="5">
        <v>69469000000</v>
      </c>
      <c r="M59" s="5">
        <v>20992000000</v>
      </c>
      <c r="N59" s="5">
        <v>49477000000</v>
      </c>
      <c r="O59" s="5">
        <v>145999000000</v>
      </c>
    </row>
    <row r="60" spans="2:15" x14ac:dyDescent="0.35">
      <c r="C60" t="s">
        <v>26</v>
      </c>
      <c r="D60" s="5">
        <v>-15648000000</v>
      </c>
      <c r="E60" s="5">
        <v>-17370000000</v>
      </c>
      <c r="F60" s="5">
        <v>-2522000000</v>
      </c>
      <c r="G60" s="5">
        <v>-22461000000</v>
      </c>
      <c r="I60" s="5">
        <v>-56860000000</v>
      </c>
      <c r="J60" s="5">
        <v>-75443000000</v>
      </c>
      <c r="K60" s="5">
        <v>-152924000000</v>
      </c>
      <c r="L60" s="5">
        <v>-380151000000</v>
      </c>
      <c r="M60" s="5">
        <v>-197064000000</v>
      </c>
      <c r="N60" s="5">
        <v>-391036000000</v>
      </c>
      <c r="O60" s="5">
        <v>-431344000000</v>
      </c>
    </row>
    <row r="61" spans="2:15" x14ac:dyDescent="0.35">
      <c r="C61" t="s">
        <v>80</v>
      </c>
      <c r="D61" s="5">
        <v>27489000000</v>
      </c>
      <c r="E61" s="5">
        <v>41705000000</v>
      </c>
      <c r="F61" s="5">
        <v>36688000000</v>
      </c>
      <c r="G61" s="5">
        <v>33743000000</v>
      </c>
      <c r="I61" s="5">
        <v>141756000000</v>
      </c>
      <c r="J61" s="5">
        <v>126086000000</v>
      </c>
      <c r="K61" s="5">
        <v>54099000000</v>
      </c>
      <c r="L61" s="5">
        <v>108676000000</v>
      </c>
      <c r="M61" s="5">
        <v>40860000000</v>
      </c>
      <c r="N61" s="5">
        <v>20808000000</v>
      </c>
      <c r="O61" s="5">
        <v>-3994000000</v>
      </c>
    </row>
    <row r="62" spans="2:15" x14ac:dyDescent="0.35">
      <c r="C62" t="s">
        <v>84</v>
      </c>
      <c r="D62" s="5">
        <v>259568000000</v>
      </c>
      <c r="E62" s="5">
        <v>191623000000</v>
      </c>
      <c r="F62" s="5">
        <v>318445000000</v>
      </c>
      <c r="G62" s="5">
        <v>201249000000</v>
      </c>
      <c r="I62" s="5">
        <v>986773000000</v>
      </c>
      <c r="J62" s="5">
        <v>1098368000000</v>
      </c>
      <c r="K62" s="5">
        <v>598831000000</v>
      </c>
      <c r="L62" s="5">
        <v>658370000000</v>
      </c>
      <c r="M62" s="5">
        <v>334973000000</v>
      </c>
      <c r="N62" s="5">
        <v>173797000000</v>
      </c>
      <c r="O62" s="5">
        <v>19976000000</v>
      </c>
    </row>
    <row r="63" spans="2:15" x14ac:dyDescent="0.35">
      <c r="C63" t="s">
        <v>28</v>
      </c>
      <c r="D63" s="5">
        <v>915122000000</v>
      </c>
      <c r="E63" s="5">
        <v>1334367000000</v>
      </c>
      <c r="F63" s="5">
        <v>1224832000000</v>
      </c>
      <c r="G63" s="5">
        <v>1111884000000</v>
      </c>
      <c r="I63" s="5">
        <v>4661321000000</v>
      </c>
      <c r="J63" s="5">
        <v>3926904000000</v>
      </c>
      <c r="K63" s="5">
        <v>1941098000000</v>
      </c>
      <c r="L63" s="5">
        <v>3689281000000</v>
      </c>
      <c r="M63" s="5">
        <v>1421264000000</v>
      </c>
      <c r="N63" s="5">
        <v>1070884000000</v>
      </c>
      <c r="O63" s="5">
        <v>344986000000</v>
      </c>
    </row>
    <row r="64" spans="2:15" x14ac:dyDescent="0.35">
      <c r="C64" t="s">
        <v>27</v>
      </c>
      <c r="D64" s="5">
        <v>-147859000000</v>
      </c>
      <c r="E64" s="5">
        <v>-268704000000</v>
      </c>
      <c r="F64" s="5">
        <v>-202630000000</v>
      </c>
      <c r="G64" s="5">
        <v>-189280000000</v>
      </c>
      <c r="I64" s="5">
        <v>-815974000000</v>
      </c>
      <c r="J64" s="5">
        <v>-686305000000</v>
      </c>
      <c r="K64" s="5">
        <v>-279840000000</v>
      </c>
      <c r="L64" s="5">
        <v>-600536000000</v>
      </c>
      <c r="M64" s="5">
        <v>-222517000000</v>
      </c>
      <c r="N64" s="5">
        <v>-138149000000</v>
      </c>
      <c r="O64" s="5">
        <v>-157466000000</v>
      </c>
    </row>
    <row r="65" spans="2:15" x14ac:dyDescent="0.35">
      <c r="C65" t="s">
        <v>91</v>
      </c>
      <c r="D65" s="5">
        <v>767263000000</v>
      </c>
      <c r="E65" s="5">
        <v>1065663000000</v>
      </c>
      <c r="F65" s="5">
        <v>1022202000000</v>
      </c>
      <c r="G65" s="5">
        <v>922604000000</v>
      </c>
      <c r="I65" s="5">
        <v>3845347000000</v>
      </c>
      <c r="J65" s="5">
        <v>3240599000000</v>
      </c>
      <c r="K65" s="5">
        <v>1661258000000</v>
      </c>
      <c r="L65" s="5">
        <v>3088745000000</v>
      </c>
      <c r="M65" s="5">
        <v>1198747000000</v>
      </c>
      <c r="N65" s="5">
        <v>932735000000</v>
      </c>
      <c r="O65" s="5">
        <v>187520000000</v>
      </c>
    </row>
    <row r="66" spans="2:15" x14ac:dyDescent="0.35">
      <c r="C66" t="s">
        <v>92</v>
      </c>
      <c r="D66" s="5">
        <v>-241000000</v>
      </c>
      <c r="E66" s="5">
        <v>-26748000000</v>
      </c>
      <c r="I66" s="5">
        <v>-26748000000</v>
      </c>
      <c r="J66" s="5">
        <v>114809000000</v>
      </c>
      <c r="K66" s="5">
        <v>19918000000</v>
      </c>
      <c r="L66" s="5">
        <v>24302000000</v>
      </c>
      <c r="M66" s="5">
        <v>26002000000</v>
      </c>
      <c r="N66" s="5">
        <v>-27356000000</v>
      </c>
      <c r="O66" s="5">
        <v>284000000</v>
      </c>
    </row>
    <row r="67" spans="2:15" x14ac:dyDescent="0.35">
      <c r="C67" t="s">
        <v>93</v>
      </c>
      <c r="D67" s="5">
        <v>767022000000</v>
      </c>
      <c r="E67" s="5">
        <v>1038915000000</v>
      </c>
      <c r="F67" s="5">
        <v>1022202000000</v>
      </c>
      <c r="G67" s="5">
        <v>922604000000</v>
      </c>
      <c r="I67" s="5">
        <v>3818599000000</v>
      </c>
      <c r="J67" s="5">
        <v>3355408000000</v>
      </c>
      <c r="K67" s="5">
        <v>1681176000000</v>
      </c>
      <c r="L67" s="5">
        <v>3113047000000</v>
      </c>
      <c r="M67" s="5">
        <v>1224749000000</v>
      </c>
      <c r="N67" s="5">
        <v>905379000000</v>
      </c>
      <c r="O67" s="5">
        <v>187804000000</v>
      </c>
    </row>
    <row r="68" spans="2:15" x14ac:dyDescent="0.35">
      <c r="C68" t="s">
        <v>94</v>
      </c>
      <c r="D68" s="5">
        <v>767263000000</v>
      </c>
      <c r="E68" s="5">
        <v>1065663000000</v>
      </c>
      <c r="F68" s="5">
        <v>1022202000000</v>
      </c>
      <c r="G68" s="5">
        <v>922604000000</v>
      </c>
      <c r="I68" s="5">
        <v>3845347000000</v>
      </c>
      <c r="J68" s="5">
        <v>3240599000000</v>
      </c>
      <c r="K68" s="5">
        <v>1661258000000</v>
      </c>
      <c r="L68" s="5">
        <v>3088745000000</v>
      </c>
      <c r="M68" s="5">
        <v>1198747000000</v>
      </c>
      <c r="N68" s="5">
        <v>932735000000</v>
      </c>
      <c r="O68" s="5">
        <v>187520000000</v>
      </c>
    </row>
    <row r="69" spans="2:15" x14ac:dyDescent="0.35">
      <c r="C69" t="s">
        <v>7</v>
      </c>
      <c r="D69" s="5">
        <v>739533000000</v>
      </c>
      <c r="E69" s="5">
        <v>997210000000</v>
      </c>
      <c r="F69" s="5">
        <v>985514000000</v>
      </c>
      <c r="G69" s="5">
        <v>888861000000</v>
      </c>
      <c r="I69" s="5">
        <v>3676843000000</v>
      </c>
      <c r="J69" s="5">
        <v>3229322000000</v>
      </c>
      <c r="K69" s="5">
        <v>1627077000000</v>
      </c>
      <c r="L69" s="5">
        <v>3004371000000</v>
      </c>
      <c r="M69" s="5">
        <v>1183889000000</v>
      </c>
      <c r="N69" s="5">
        <v>884571000000</v>
      </c>
      <c r="O69" s="5">
        <v>191798000000</v>
      </c>
    </row>
    <row r="70" spans="2:15" x14ac:dyDescent="0.35">
      <c r="C70" t="s">
        <v>330</v>
      </c>
    </row>
    <row r="71" spans="2:15" x14ac:dyDescent="0.35">
      <c r="C71" t="s">
        <v>95</v>
      </c>
      <c r="D71" s="5">
        <v>767263000000</v>
      </c>
      <c r="E71" s="5">
        <v>1065663000000</v>
      </c>
      <c r="F71" s="5">
        <v>1022202000000</v>
      </c>
      <c r="G71" s="5">
        <v>922604000000</v>
      </c>
      <c r="I71" s="5">
        <v>3845347000000</v>
      </c>
      <c r="J71" s="5">
        <v>3240599000000</v>
      </c>
      <c r="K71" s="5">
        <v>1661258000000</v>
      </c>
      <c r="L71" s="5">
        <v>3088745000000</v>
      </c>
      <c r="M71" s="5">
        <v>1198747000000</v>
      </c>
      <c r="N71" s="5">
        <v>932735000000</v>
      </c>
      <c r="O71" s="5">
        <v>187520000000</v>
      </c>
    </row>
    <row r="72" spans="2:15" x14ac:dyDescent="0.35">
      <c r="C72" t="s">
        <v>96</v>
      </c>
      <c r="D72" s="5">
        <v>767022000000</v>
      </c>
      <c r="E72" s="5">
        <v>1038915000000</v>
      </c>
      <c r="F72" s="5">
        <v>1022202000000</v>
      </c>
      <c r="G72" s="5">
        <v>922604000000</v>
      </c>
      <c r="I72" s="5">
        <v>3818599000000</v>
      </c>
      <c r="J72" s="5">
        <v>3355408000000</v>
      </c>
      <c r="K72" s="5">
        <v>1681176000000</v>
      </c>
      <c r="L72" s="5">
        <v>3113047000000</v>
      </c>
      <c r="M72" s="5">
        <v>1224749000000</v>
      </c>
      <c r="N72" s="5">
        <v>905379000000</v>
      </c>
      <c r="O72" s="5">
        <v>187804000000</v>
      </c>
    </row>
    <row r="73" spans="2:15" x14ac:dyDescent="0.35">
      <c r="C73" t="s">
        <v>97</v>
      </c>
      <c r="D73" s="5">
        <v>767022000000</v>
      </c>
      <c r="E73" s="5">
        <v>1038915000000</v>
      </c>
      <c r="F73" s="5">
        <v>1022202000000</v>
      </c>
      <c r="G73" s="5">
        <v>922604000000</v>
      </c>
      <c r="I73" s="5">
        <v>3818599000000</v>
      </c>
      <c r="J73" s="5">
        <v>3355408000000</v>
      </c>
      <c r="K73" s="5">
        <v>1681176000000</v>
      </c>
      <c r="L73" s="5">
        <v>3113047000000</v>
      </c>
      <c r="M73" s="5">
        <v>1224749000000</v>
      </c>
      <c r="N73" s="5">
        <v>905379000000</v>
      </c>
      <c r="O73" s="5">
        <v>187804000000</v>
      </c>
    </row>
    <row r="75" spans="2:15" x14ac:dyDescent="0.35">
      <c r="B75" t="s">
        <v>98</v>
      </c>
      <c r="C75" t="s">
        <v>99</v>
      </c>
    </row>
    <row r="76" spans="2:15" x14ac:dyDescent="0.35">
      <c r="C76" t="s">
        <v>100</v>
      </c>
    </row>
    <row r="77" spans="2:15" x14ac:dyDescent="0.35">
      <c r="C77" t="s">
        <v>19</v>
      </c>
      <c r="D77" s="5">
        <v>2797577000000</v>
      </c>
      <c r="E77" s="5">
        <v>1651433000000</v>
      </c>
      <c r="F77" s="5">
        <v>1666445000000</v>
      </c>
      <c r="G77" s="5">
        <v>936384000000</v>
      </c>
      <c r="I77" s="5">
        <v>1651433000000</v>
      </c>
      <c r="J77" s="5">
        <v>1309216000000</v>
      </c>
      <c r="K77" s="5">
        <v>1006796000000</v>
      </c>
      <c r="L77" s="5">
        <v>1957773000000</v>
      </c>
      <c r="M77" s="5">
        <v>1280238000000</v>
      </c>
      <c r="N77" s="5">
        <v>1489961000000</v>
      </c>
      <c r="O77" s="5">
        <v>1464146000000</v>
      </c>
    </row>
    <row r="78" spans="2:15" x14ac:dyDescent="0.35">
      <c r="C78" t="s">
        <v>101</v>
      </c>
      <c r="D78" s="5">
        <v>120589000000</v>
      </c>
      <c r="E78" s="5">
        <v>132957000000</v>
      </c>
      <c r="F78" s="5">
        <v>66280000000</v>
      </c>
      <c r="G78" s="5">
        <v>69041000000</v>
      </c>
      <c r="I78" s="5">
        <v>132957000000</v>
      </c>
      <c r="J78" s="5">
        <v>226539000000</v>
      </c>
      <c r="K78" s="5">
        <v>85020000000</v>
      </c>
      <c r="L78" s="5">
        <v>121265000000</v>
      </c>
      <c r="M78" s="5">
        <v>59756000000</v>
      </c>
      <c r="N78" s="5">
        <v>120009000000</v>
      </c>
      <c r="O78" s="5">
        <v>117044000000</v>
      </c>
    </row>
    <row r="79" spans="2:15" x14ac:dyDescent="0.35">
      <c r="C79" t="s">
        <v>102</v>
      </c>
      <c r="D79" s="5">
        <v>1014000000</v>
      </c>
      <c r="E79" s="5">
        <v>13000000</v>
      </c>
      <c r="F79" s="5">
        <v>967000000</v>
      </c>
      <c r="G79" s="5">
        <v>950000000</v>
      </c>
      <c r="I79" s="5">
        <v>13000000</v>
      </c>
      <c r="J79" s="5">
        <v>760000000</v>
      </c>
      <c r="K79" s="5">
        <v>857000000</v>
      </c>
      <c r="L79" s="5">
        <v>771000000</v>
      </c>
      <c r="M79" s="5">
        <v>1222000000</v>
      </c>
      <c r="N79" s="5">
        <v>952000000</v>
      </c>
      <c r="O79" s="5">
        <v>719000000</v>
      </c>
    </row>
    <row r="80" spans="2:15" x14ac:dyDescent="0.35">
      <c r="C80" t="s">
        <v>103</v>
      </c>
      <c r="D80" s="5">
        <v>242303000000</v>
      </c>
      <c r="E80" s="5">
        <v>274359000000</v>
      </c>
      <c r="F80" s="5">
        <v>251777000000</v>
      </c>
      <c r="G80" s="5">
        <v>229633000000</v>
      </c>
      <c r="I80" s="5">
        <v>274359000000</v>
      </c>
      <c r="J80" s="5">
        <v>239547000000</v>
      </c>
      <c r="K80" s="5">
        <v>223092000000</v>
      </c>
      <c r="L80" s="5">
        <v>173407000000</v>
      </c>
      <c r="M80" s="5">
        <v>141659000000</v>
      </c>
      <c r="N80" s="5">
        <v>93615000000</v>
      </c>
      <c r="O80" s="5">
        <v>114201000000</v>
      </c>
    </row>
    <row r="81" spans="3:15" x14ac:dyDescent="0.35">
      <c r="C81" t="s">
        <v>104</v>
      </c>
      <c r="D81" s="5">
        <v>120589000000</v>
      </c>
      <c r="E81" s="5">
        <v>132957000000</v>
      </c>
      <c r="F81" s="5">
        <v>66280000000</v>
      </c>
      <c r="G81" s="5">
        <v>69041000000</v>
      </c>
      <c r="I81" s="5">
        <v>132957000000</v>
      </c>
      <c r="J81" s="5">
        <v>226539000000</v>
      </c>
      <c r="K81" s="5">
        <v>85020000000</v>
      </c>
      <c r="L81" s="5">
        <v>121265000000</v>
      </c>
      <c r="M81" s="5">
        <v>59756000000</v>
      </c>
      <c r="N81" s="5">
        <v>120009000000</v>
      </c>
      <c r="O81" s="5">
        <v>117044000000</v>
      </c>
    </row>
    <row r="82" spans="3:15" x14ac:dyDescent="0.35">
      <c r="C82" t="s">
        <v>105</v>
      </c>
      <c r="D82" s="5">
        <v>23821000000</v>
      </c>
      <c r="E82" s="5">
        <v>34059000000</v>
      </c>
      <c r="F82" s="5">
        <v>20576000000</v>
      </c>
      <c r="G82" s="5">
        <v>21701000000</v>
      </c>
      <c r="I82" s="5">
        <v>34059000000</v>
      </c>
      <c r="J82" s="5">
        <v>64521000000</v>
      </c>
      <c r="K82" s="5">
        <v>22522000000</v>
      </c>
      <c r="L82" s="5">
        <v>125595000000</v>
      </c>
      <c r="M82" s="5">
        <v>11246000000</v>
      </c>
      <c r="N82" s="5">
        <v>25890000000</v>
      </c>
      <c r="O82" s="5">
        <v>30434000000</v>
      </c>
    </row>
    <row r="83" spans="3:15" x14ac:dyDescent="0.35">
      <c r="C83" t="s">
        <v>106</v>
      </c>
      <c r="D83" s="5">
        <v>23821000000</v>
      </c>
      <c r="E83" s="5">
        <v>34059000000</v>
      </c>
      <c r="F83" s="5">
        <v>20576000000</v>
      </c>
      <c r="G83" s="5">
        <v>21701000000</v>
      </c>
      <c r="I83" s="5">
        <v>34059000000</v>
      </c>
      <c r="J83" s="5">
        <v>64521000000</v>
      </c>
      <c r="K83" s="5">
        <v>22522000000</v>
      </c>
      <c r="L83" s="5">
        <v>125595000000</v>
      </c>
      <c r="M83" s="5">
        <v>11246000000</v>
      </c>
      <c r="N83" s="5">
        <v>25890000000</v>
      </c>
      <c r="O83" s="5">
        <v>30434000000</v>
      </c>
    </row>
    <row r="84" spans="3:15" x14ac:dyDescent="0.35">
      <c r="C84" t="s">
        <v>108</v>
      </c>
      <c r="D84" s="5">
        <v>1089009000000</v>
      </c>
      <c r="E84" s="5">
        <v>1092154000000</v>
      </c>
      <c r="F84" s="5">
        <v>1158461000000</v>
      </c>
      <c r="G84" s="5">
        <v>1145936000000</v>
      </c>
      <c r="I84" s="5">
        <v>1092154000000</v>
      </c>
      <c r="J84" s="5">
        <v>1034544000000</v>
      </c>
      <c r="K84" s="5">
        <v>1019810000000</v>
      </c>
      <c r="L84" s="5">
        <v>1088161000000</v>
      </c>
      <c r="M84" s="5">
        <v>673274000000</v>
      </c>
      <c r="N84" s="5">
        <v>636749000000</v>
      </c>
      <c r="O84" s="5">
        <v>687743000000</v>
      </c>
    </row>
    <row r="85" spans="3:15" x14ac:dyDescent="0.35">
      <c r="C85" t="s">
        <v>80</v>
      </c>
      <c r="D85" s="5">
        <v>-492333000000</v>
      </c>
      <c r="E85" s="5">
        <v>-492104000000</v>
      </c>
      <c r="F85" s="5">
        <v>-466681000000</v>
      </c>
      <c r="G85" s="5">
        <v>-466681000000</v>
      </c>
      <c r="I85" s="5">
        <v>-492104000000</v>
      </c>
      <c r="J85" s="5">
        <v>-466681000000</v>
      </c>
      <c r="K85" s="5">
        <v>-575727000000</v>
      </c>
      <c r="L85" s="5">
        <v>-594587000000</v>
      </c>
      <c r="M85" s="5">
        <v>-617838000000</v>
      </c>
      <c r="N85" s="5">
        <v>-642691000000</v>
      </c>
      <c r="O85" s="5">
        <v>-616194000000</v>
      </c>
    </row>
    <row r="86" spans="3:15" x14ac:dyDescent="0.35">
      <c r="C86" t="s">
        <v>109</v>
      </c>
      <c r="D86" s="5">
        <v>5013496000000</v>
      </c>
      <c r="E86" s="5">
        <v>3981264000000</v>
      </c>
      <c r="F86" s="5">
        <v>3870222000000</v>
      </c>
      <c r="G86" s="5">
        <v>3057683000000</v>
      </c>
      <c r="I86" s="5">
        <v>3981264000000</v>
      </c>
      <c r="J86" s="5">
        <v>3246648000000</v>
      </c>
      <c r="K86" s="5">
        <v>2445565000000</v>
      </c>
      <c r="L86" s="5">
        <v>3679197000000</v>
      </c>
      <c r="M86" s="5">
        <v>2449417000000</v>
      </c>
      <c r="N86" s="5">
        <v>2572084000000</v>
      </c>
      <c r="O86" s="5">
        <v>2725186000000</v>
      </c>
    </row>
    <row r="87" spans="3:15" x14ac:dyDescent="0.35">
      <c r="C87" t="s">
        <v>110</v>
      </c>
    </row>
    <row r="88" spans="3:15" x14ac:dyDescent="0.35">
      <c r="C88" t="s">
        <v>111</v>
      </c>
      <c r="D88" s="5">
        <v>195316000000</v>
      </c>
      <c r="E88" s="5">
        <v>189060000000</v>
      </c>
      <c r="F88" s="5">
        <v>210877000000</v>
      </c>
      <c r="G88" s="5">
        <v>216081000000</v>
      </c>
      <c r="I88" s="5">
        <v>189060000000</v>
      </c>
      <c r="J88" s="5">
        <v>225789000000</v>
      </c>
      <c r="K88" s="5">
        <v>282680000000</v>
      </c>
      <c r="L88" s="5">
        <v>310248000000</v>
      </c>
      <c r="M88" s="5">
        <v>485484000000</v>
      </c>
      <c r="N88" s="5">
        <v>392549000000</v>
      </c>
      <c r="O88" s="5">
        <v>415192000000</v>
      </c>
    </row>
    <row r="89" spans="3:15" x14ac:dyDescent="0.35">
      <c r="C89" t="s">
        <v>284</v>
      </c>
      <c r="L89" s="5">
        <v>51886000000</v>
      </c>
      <c r="M89" s="5">
        <v>60652000000</v>
      </c>
      <c r="N89" s="5">
        <v>60652000000</v>
      </c>
      <c r="O89" s="5">
        <v>60652000000</v>
      </c>
    </row>
    <row r="90" spans="3:15" x14ac:dyDescent="0.35">
      <c r="C90" t="s">
        <v>112</v>
      </c>
      <c r="D90" s="5">
        <v>7196401000000</v>
      </c>
      <c r="E90" s="5">
        <v>7244013000000</v>
      </c>
      <c r="F90" s="5">
        <v>7306213000000</v>
      </c>
      <c r="G90" s="5">
        <v>7278681000000</v>
      </c>
      <c r="I90" s="5">
        <v>7244013000000</v>
      </c>
      <c r="J90" s="5">
        <v>7388269000000</v>
      </c>
      <c r="K90" s="5">
        <v>7482594000000</v>
      </c>
      <c r="L90" s="5">
        <v>7292712000000</v>
      </c>
      <c r="M90" s="5">
        <v>7118593000000</v>
      </c>
      <c r="N90" s="5">
        <v>7202247000000</v>
      </c>
      <c r="O90" s="5">
        <v>7273229000000</v>
      </c>
    </row>
    <row r="91" spans="3:15" x14ac:dyDescent="0.35">
      <c r="C91" t="s">
        <v>113</v>
      </c>
      <c r="D91" s="5">
        <v>4935000000</v>
      </c>
      <c r="E91" s="5">
        <v>5553000000</v>
      </c>
      <c r="F91" s="5">
        <v>6171000000</v>
      </c>
      <c r="G91" s="5">
        <v>6789000000</v>
      </c>
      <c r="I91" s="5">
        <v>5553000000</v>
      </c>
      <c r="J91" s="5">
        <v>8025000000</v>
      </c>
      <c r="K91" s="5">
        <v>10497000000</v>
      </c>
      <c r="L91" s="5">
        <v>12969000000</v>
      </c>
      <c r="M91" s="5">
        <v>15441000000</v>
      </c>
      <c r="N91" s="5">
        <v>17913000000</v>
      </c>
      <c r="O91" s="5">
        <v>20385000000</v>
      </c>
    </row>
    <row r="92" spans="3:15" x14ac:dyDescent="0.35">
      <c r="C92" t="s">
        <v>283</v>
      </c>
      <c r="D92" s="5">
        <v>39521000000</v>
      </c>
      <c r="E92" s="5">
        <v>53023000000</v>
      </c>
      <c r="F92" s="5">
        <v>43398000000</v>
      </c>
      <c r="G92" s="5">
        <v>49074000000</v>
      </c>
      <c r="I92" s="5">
        <v>53023000000</v>
      </c>
      <c r="J92" s="5">
        <v>57283000000</v>
      </c>
    </row>
    <row r="93" spans="3:15" x14ac:dyDescent="0.35">
      <c r="C93" t="s">
        <v>115</v>
      </c>
      <c r="D93" s="5">
        <v>10390328000000</v>
      </c>
      <c r="E93" s="5">
        <v>10715299000000</v>
      </c>
      <c r="F93" s="5">
        <v>10591639000000</v>
      </c>
      <c r="G93" s="5">
        <v>10719350000000</v>
      </c>
      <c r="I93" s="5">
        <v>10715299000000</v>
      </c>
      <c r="J93" s="5">
        <v>11060617000000</v>
      </c>
      <c r="K93" s="5">
        <v>11421822000000</v>
      </c>
      <c r="L93" s="5">
        <v>10846927000000</v>
      </c>
      <c r="M93" s="5">
        <v>9996909000000</v>
      </c>
      <c r="N93" s="5">
        <v>9751886000000</v>
      </c>
      <c r="O93" s="5">
        <v>9540590000000</v>
      </c>
    </row>
    <row r="94" spans="3:15" x14ac:dyDescent="0.35">
      <c r="C94" t="s">
        <v>116</v>
      </c>
      <c r="D94" s="5">
        <v>15403824000000</v>
      </c>
      <c r="E94" s="5">
        <v>14696563000000</v>
      </c>
      <c r="F94" s="5">
        <v>14461861000000</v>
      </c>
      <c r="G94" s="5">
        <v>13777033000000</v>
      </c>
      <c r="I94" s="5">
        <v>14696563000000</v>
      </c>
      <c r="J94" s="5">
        <v>14307265000000</v>
      </c>
      <c r="K94" s="5">
        <v>13867387000000</v>
      </c>
      <c r="L94" s="5">
        <v>14526124000000</v>
      </c>
      <c r="M94" s="5">
        <v>12446326000000</v>
      </c>
      <c r="N94" s="5">
        <v>12323970000000</v>
      </c>
      <c r="O94" s="5">
        <v>12265776000000</v>
      </c>
    </row>
    <row r="95" spans="3:15" x14ac:dyDescent="0.35">
      <c r="C95" t="s">
        <v>117</v>
      </c>
    </row>
    <row r="96" spans="3:15" x14ac:dyDescent="0.35">
      <c r="C96" t="s">
        <v>118</v>
      </c>
    </row>
    <row r="97" spans="3:15" x14ac:dyDescent="0.35">
      <c r="C97" t="s">
        <v>119</v>
      </c>
      <c r="D97" s="5">
        <v>1833616000000</v>
      </c>
      <c r="E97" s="5">
        <v>1869806000000</v>
      </c>
      <c r="F97" s="5">
        <v>1705324000000</v>
      </c>
      <c r="G97" s="5">
        <v>1851871000000</v>
      </c>
      <c r="I97" s="5">
        <v>1869806000000</v>
      </c>
      <c r="J97" s="5">
        <v>2362276000000</v>
      </c>
      <c r="K97" s="5">
        <v>1958582000000</v>
      </c>
      <c r="L97" s="5">
        <v>2093814000000</v>
      </c>
      <c r="M97" s="5">
        <v>1604503000000</v>
      </c>
      <c r="N97" s="5">
        <v>1913632000000</v>
      </c>
      <c r="O97" s="5">
        <v>2070823000000</v>
      </c>
    </row>
    <row r="98" spans="3:15" x14ac:dyDescent="0.35">
      <c r="C98" t="s">
        <v>285</v>
      </c>
      <c r="D98" s="5">
        <v>280000000000</v>
      </c>
      <c r="E98" s="5">
        <v>280000000000</v>
      </c>
      <c r="F98" s="5">
        <v>300000000000</v>
      </c>
      <c r="G98" s="5">
        <v>300000000000</v>
      </c>
      <c r="I98" s="5">
        <v>280000000000</v>
      </c>
      <c r="J98" s="5">
        <v>620000000000</v>
      </c>
      <c r="K98" s="5">
        <v>75000000000</v>
      </c>
      <c r="N98" s="5">
        <v>180000000000</v>
      </c>
      <c r="O98" s="5">
        <v>479000000000</v>
      </c>
    </row>
    <row r="99" spans="3:15" x14ac:dyDescent="0.35">
      <c r="C99" t="s">
        <v>120</v>
      </c>
    </row>
    <row r="100" spans="3:15" x14ac:dyDescent="0.35">
      <c r="C100" t="s">
        <v>286</v>
      </c>
      <c r="D100" s="5">
        <v>321692000000</v>
      </c>
      <c r="E100" s="5">
        <v>419453000000</v>
      </c>
      <c r="F100" s="5">
        <v>358174000000</v>
      </c>
      <c r="G100" s="5">
        <v>389012000000</v>
      </c>
      <c r="I100" s="5">
        <v>419453000000</v>
      </c>
      <c r="J100" s="5">
        <v>428337000000</v>
      </c>
      <c r="K100" s="5">
        <v>344540000000</v>
      </c>
      <c r="L100" s="5">
        <v>489187000000</v>
      </c>
      <c r="M100" s="5">
        <v>267317000000</v>
      </c>
      <c r="N100" s="5">
        <v>384580000000</v>
      </c>
      <c r="O100" s="5">
        <v>411419000000</v>
      </c>
    </row>
    <row r="101" spans="3:15" x14ac:dyDescent="0.35">
      <c r="C101" t="s">
        <v>121</v>
      </c>
    </row>
    <row r="102" spans="3:15" x14ac:dyDescent="0.35">
      <c r="C102" t="s">
        <v>287</v>
      </c>
      <c r="D102" s="5">
        <v>243317000000</v>
      </c>
      <c r="E102" s="5">
        <v>274372000000</v>
      </c>
      <c r="F102" s="5">
        <v>252744000000</v>
      </c>
      <c r="G102" s="5">
        <v>230583000000</v>
      </c>
      <c r="I102" s="5">
        <v>274372000000</v>
      </c>
      <c r="J102" s="5">
        <v>240307000000</v>
      </c>
      <c r="K102" s="5">
        <v>223949000000</v>
      </c>
      <c r="L102" s="5">
        <v>174178000000</v>
      </c>
      <c r="M102" s="5">
        <v>142881000000</v>
      </c>
      <c r="N102" s="5">
        <v>94567000000</v>
      </c>
      <c r="O102" s="5">
        <v>114920000000</v>
      </c>
    </row>
    <row r="103" spans="3:15" x14ac:dyDescent="0.35">
      <c r="C103" t="s">
        <v>122</v>
      </c>
      <c r="D103" s="5">
        <v>425170000000</v>
      </c>
      <c r="E103" s="5">
        <v>373971000000</v>
      </c>
      <c r="F103" s="5">
        <v>318599000000</v>
      </c>
      <c r="G103" s="5">
        <v>257857000000</v>
      </c>
      <c r="I103" s="5">
        <v>373971000000</v>
      </c>
      <c r="J103" s="5">
        <v>420047000000</v>
      </c>
      <c r="K103" s="5">
        <v>79037000000</v>
      </c>
      <c r="L103" s="5">
        <v>346299000000</v>
      </c>
      <c r="M103" s="5">
        <v>197076000000</v>
      </c>
      <c r="N103" s="5">
        <v>100100000000</v>
      </c>
      <c r="O103" s="5">
        <v>56498000000</v>
      </c>
    </row>
    <row r="104" spans="3:15" x14ac:dyDescent="0.35">
      <c r="C104" t="s">
        <v>123</v>
      </c>
      <c r="D104" s="5">
        <v>17898000000</v>
      </c>
      <c r="E104" s="5">
        <v>18617000000</v>
      </c>
      <c r="F104" s="5">
        <v>6090000000</v>
      </c>
      <c r="G104" s="5">
        <v>12756000000</v>
      </c>
      <c r="I104" s="5">
        <v>18617000000</v>
      </c>
      <c r="J104" s="5">
        <v>25029000000</v>
      </c>
      <c r="K104" s="5">
        <v>20153000000</v>
      </c>
      <c r="L104" s="5">
        <v>58750000000</v>
      </c>
      <c r="M104" s="5">
        <v>48793000000</v>
      </c>
      <c r="N104" s="5">
        <v>64804000000</v>
      </c>
      <c r="O104" s="5">
        <v>74484000000</v>
      </c>
    </row>
    <row r="105" spans="3:15" x14ac:dyDescent="0.35">
      <c r="C105" t="s">
        <v>124</v>
      </c>
    </row>
    <row r="106" spans="3:15" x14ac:dyDescent="0.35">
      <c r="C106" t="s">
        <v>288</v>
      </c>
      <c r="D106" s="5">
        <v>63422000000</v>
      </c>
      <c r="E106" s="5">
        <v>52961000000</v>
      </c>
      <c r="F106" s="5">
        <v>41500000000</v>
      </c>
      <c r="G106" s="5">
        <v>283751000000</v>
      </c>
      <c r="I106" s="5">
        <v>52961000000</v>
      </c>
      <c r="J106" s="5">
        <v>150003000000</v>
      </c>
      <c r="K106" s="5">
        <v>844668000000</v>
      </c>
      <c r="L106" s="5">
        <v>633377000000</v>
      </c>
      <c r="M106" s="5">
        <v>639875000000</v>
      </c>
      <c r="N106" s="5">
        <v>657247000000</v>
      </c>
      <c r="O106" s="5">
        <v>593614000000</v>
      </c>
    </row>
    <row r="107" spans="3:15" x14ac:dyDescent="0.35">
      <c r="C107" t="s">
        <v>1601</v>
      </c>
      <c r="M107" s="5">
        <v>2513000000</v>
      </c>
      <c r="N107" s="5">
        <v>46894000000</v>
      </c>
      <c r="O107" s="5">
        <v>128003000000</v>
      </c>
    </row>
    <row r="108" spans="3:15" x14ac:dyDescent="0.35">
      <c r="C108" t="s">
        <v>126</v>
      </c>
      <c r="D108" s="5">
        <v>63422000000</v>
      </c>
      <c r="E108" s="5">
        <v>52961000000</v>
      </c>
      <c r="F108" s="5">
        <v>41500000000</v>
      </c>
      <c r="G108" s="5">
        <v>283751000000</v>
      </c>
      <c r="I108" s="5">
        <v>52961000000</v>
      </c>
      <c r="J108" s="5">
        <v>150003000000</v>
      </c>
      <c r="K108" s="5">
        <v>844668000000</v>
      </c>
      <c r="L108" s="5">
        <v>635890000000</v>
      </c>
      <c r="M108" s="5">
        <v>684541000000</v>
      </c>
      <c r="N108" s="5">
        <v>768507000000</v>
      </c>
      <c r="O108" s="5">
        <v>688898000000</v>
      </c>
    </row>
    <row r="109" spans="3:15" x14ac:dyDescent="0.35">
      <c r="C109" t="s">
        <v>650</v>
      </c>
      <c r="M109" s="5">
        <v>158000000</v>
      </c>
      <c r="N109" s="5">
        <v>19675000000</v>
      </c>
    </row>
    <row r="110" spans="3:15" x14ac:dyDescent="0.35">
      <c r="C110" t="s">
        <v>127</v>
      </c>
      <c r="D110" s="5">
        <v>1115701000000</v>
      </c>
      <c r="E110" s="5">
        <v>1139272000000</v>
      </c>
      <c r="F110" s="5">
        <v>1083419000000</v>
      </c>
      <c r="G110" s="5">
        <v>461891000000</v>
      </c>
      <c r="I110" s="5">
        <v>1139272000000</v>
      </c>
      <c r="J110" s="5">
        <v>668560000000</v>
      </c>
      <c r="K110" s="5">
        <v>569265000000</v>
      </c>
      <c r="L110" s="5">
        <v>2019566000000</v>
      </c>
      <c r="M110" s="5">
        <v>3045812000000</v>
      </c>
      <c r="N110" s="5">
        <v>3754056000000</v>
      </c>
      <c r="O110" s="5">
        <v>4444050000000</v>
      </c>
    </row>
    <row r="111" spans="3:15" x14ac:dyDescent="0.35">
      <c r="C111" t="s">
        <v>128</v>
      </c>
      <c r="D111" s="5">
        <v>1115701000000</v>
      </c>
      <c r="E111" s="5">
        <v>1139272000000</v>
      </c>
      <c r="F111" s="5">
        <v>1083419000000</v>
      </c>
      <c r="G111" s="5">
        <v>461891000000</v>
      </c>
      <c r="I111" s="5">
        <v>1139272000000</v>
      </c>
      <c r="J111" s="5">
        <v>668560000000</v>
      </c>
      <c r="K111" s="5">
        <v>569265000000</v>
      </c>
      <c r="L111" s="5">
        <v>2019566000000</v>
      </c>
      <c r="M111" s="5">
        <v>3045812000000</v>
      </c>
      <c r="N111" s="5">
        <v>3754056000000</v>
      </c>
      <c r="O111" s="5">
        <v>4444050000000</v>
      </c>
    </row>
    <row r="112" spans="3:15" x14ac:dyDescent="0.35">
      <c r="C112" t="s">
        <v>290</v>
      </c>
      <c r="D112" s="5">
        <v>67861000000</v>
      </c>
      <c r="E112" s="5">
        <v>71916000000</v>
      </c>
      <c r="F112" s="5">
        <v>41658000000</v>
      </c>
      <c r="G112" s="5">
        <v>57192000000</v>
      </c>
      <c r="I112" s="5">
        <v>71916000000</v>
      </c>
      <c r="J112" s="5">
        <v>100910000000</v>
      </c>
      <c r="K112" s="5">
        <v>51343000000</v>
      </c>
      <c r="L112" s="5">
        <v>44901000000</v>
      </c>
      <c r="M112" s="5">
        <v>103873000000</v>
      </c>
      <c r="N112" s="5">
        <v>6366000000</v>
      </c>
      <c r="O112" s="5">
        <v>24263000000</v>
      </c>
    </row>
    <row r="113" spans="3:15" x14ac:dyDescent="0.35">
      <c r="C113" t="s">
        <v>129</v>
      </c>
    </row>
    <row r="114" spans="3:15" x14ac:dyDescent="0.35">
      <c r="C114" t="s">
        <v>125</v>
      </c>
      <c r="D114" s="5">
        <v>745398000000</v>
      </c>
      <c r="E114" s="5">
        <v>766449000000</v>
      </c>
      <c r="F114" s="5">
        <v>788500000000</v>
      </c>
      <c r="G114" s="5">
        <v>156246000000</v>
      </c>
      <c r="I114" s="5">
        <v>766449000000</v>
      </c>
      <c r="J114" s="5">
        <v>329996000000</v>
      </c>
      <c r="K114" s="5">
        <v>201432000000</v>
      </c>
      <c r="L114" s="5">
        <v>1700244000000</v>
      </c>
      <c r="M114" s="5">
        <v>2657476000000</v>
      </c>
      <c r="N114" s="5">
        <v>3369819000000</v>
      </c>
      <c r="O114" s="5">
        <v>4035317000000</v>
      </c>
    </row>
    <row r="115" spans="3:15" x14ac:dyDescent="0.35">
      <c r="C115" t="s">
        <v>130</v>
      </c>
      <c r="D115" s="5">
        <v>745398000000</v>
      </c>
      <c r="E115" s="5">
        <v>766449000000</v>
      </c>
      <c r="F115" s="5">
        <v>788500000000</v>
      </c>
      <c r="G115" s="5">
        <v>156246000000</v>
      </c>
      <c r="I115" s="5">
        <v>766449000000</v>
      </c>
      <c r="J115" s="5">
        <v>329996000000</v>
      </c>
      <c r="K115" s="5">
        <v>201432000000</v>
      </c>
      <c r="L115" s="5">
        <v>1700244000000</v>
      </c>
      <c r="M115" s="5">
        <v>2659989000000</v>
      </c>
      <c r="N115" s="5">
        <v>3416713000000</v>
      </c>
      <c r="O115" s="5">
        <v>4163320000000</v>
      </c>
    </row>
    <row r="116" spans="3:15" x14ac:dyDescent="0.35">
      <c r="C116" t="s">
        <v>132</v>
      </c>
      <c r="D116" s="5">
        <v>2949317000000</v>
      </c>
      <c r="E116" s="5">
        <v>3009078000000</v>
      </c>
      <c r="F116" s="5">
        <v>2788743000000</v>
      </c>
      <c r="G116" s="5">
        <v>2313762000000</v>
      </c>
      <c r="I116" s="5">
        <v>3009078000000</v>
      </c>
      <c r="J116" s="5">
        <v>3030836000000</v>
      </c>
      <c r="K116" s="5">
        <v>2527847000000</v>
      </c>
      <c r="L116" s="5">
        <v>4113380000000</v>
      </c>
      <c r="M116" s="5">
        <v>4650315000000</v>
      </c>
      <c r="N116" s="5">
        <v>5667688000000</v>
      </c>
      <c r="O116" s="5">
        <v>6514873000000</v>
      </c>
    </row>
    <row r="117" spans="3:15" x14ac:dyDescent="0.35">
      <c r="C117" t="s">
        <v>133</v>
      </c>
    </row>
    <row r="118" spans="3:15" x14ac:dyDescent="0.35">
      <c r="C118" t="s">
        <v>134</v>
      </c>
      <c r="D118" s="5">
        <v>1985254000000</v>
      </c>
      <c r="E118" s="5">
        <v>1985254000000</v>
      </c>
      <c r="F118" s="5">
        <v>1985254000000</v>
      </c>
      <c r="G118" s="5">
        <v>1985254000000</v>
      </c>
      <c r="I118" s="5">
        <v>1985254000000</v>
      </c>
      <c r="J118" s="5">
        <v>1985254000000</v>
      </c>
      <c r="K118" s="5">
        <v>1985254000000</v>
      </c>
      <c r="L118" s="5">
        <v>1985254000000</v>
      </c>
      <c r="M118" s="5">
        <v>1985254000000</v>
      </c>
      <c r="N118" s="5">
        <v>1898634000000</v>
      </c>
      <c r="O118" s="5">
        <v>1898634000000</v>
      </c>
    </row>
    <row r="119" spans="3:15" x14ac:dyDescent="0.35">
      <c r="C119" t="s">
        <v>135</v>
      </c>
      <c r="D119" s="5">
        <v>3335405000000</v>
      </c>
      <c r="E119" s="5">
        <v>3335405000000</v>
      </c>
      <c r="F119" s="5">
        <v>3335405000000</v>
      </c>
      <c r="G119" s="5">
        <v>3335405000000</v>
      </c>
      <c r="I119" s="5">
        <v>3335405000000</v>
      </c>
      <c r="J119" s="5">
        <v>3335405000000</v>
      </c>
      <c r="K119" s="5">
        <v>3335405000000</v>
      </c>
      <c r="L119" s="5">
        <v>3335405000000</v>
      </c>
      <c r="M119" s="5">
        <v>3335405000000</v>
      </c>
      <c r="N119" s="5">
        <v>3261608000000</v>
      </c>
      <c r="O119" s="5">
        <v>3261608000000</v>
      </c>
    </row>
    <row r="120" spans="3:15" x14ac:dyDescent="0.35">
      <c r="C120" t="s">
        <v>136</v>
      </c>
      <c r="D120" s="5">
        <v>7120286000000</v>
      </c>
      <c r="E120" s="5">
        <v>6380524000000</v>
      </c>
      <c r="F120" s="5">
        <v>6350518000000</v>
      </c>
      <c r="G120" s="5">
        <v>6139253000000</v>
      </c>
      <c r="I120" s="5">
        <v>6380524000000</v>
      </c>
      <c r="J120" s="5">
        <v>5953927000000</v>
      </c>
      <c r="K120" s="5">
        <v>6149025000000</v>
      </c>
      <c r="L120" s="5">
        <v>5295205000000</v>
      </c>
      <c r="M120" s="5">
        <v>2810399000000</v>
      </c>
      <c r="N120" s="5">
        <v>1951335000000</v>
      </c>
      <c r="O120" s="5">
        <v>1040267000000</v>
      </c>
    </row>
    <row r="121" spans="3:15" x14ac:dyDescent="0.35">
      <c r="C121" t="s">
        <v>137</v>
      </c>
      <c r="D121" s="5">
        <v>397051000000</v>
      </c>
      <c r="E121" s="5">
        <v>397051000000</v>
      </c>
      <c r="F121" s="5">
        <v>397051000000</v>
      </c>
      <c r="G121" s="5">
        <v>397051000000</v>
      </c>
      <c r="I121" s="5">
        <v>397051000000</v>
      </c>
      <c r="J121" s="5">
        <v>397051000000</v>
      </c>
      <c r="K121" s="5">
        <v>397051000000</v>
      </c>
      <c r="L121" s="5">
        <v>397051000000</v>
      </c>
      <c r="M121" s="5">
        <v>397051000000</v>
      </c>
    </row>
    <row r="122" spans="3:15" x14ac:dyDescent="0.35">
      <c r="C122" t="s">
        <v>138</v>
      </c>
      <c r="D122" s="5">
        <v>6723235000000</v>
      </c>
      <c r="E122" s="5">
        <v>5983473000000</v>
      </c>
      <c r="F122" s="5">
        <v>5953467000000</v>
      </c>
      <c r="G122" s="5">
        <v>5742202000000</v>
      </c>
      <c r="I122" s="5">
        <v>5983473000000</v>
      </c>
      <c r="J122" s="5">
        <v>5556876000000</v>
      </c>
      <c r="K122" s="5">
        <v>5751974000000</v>
      </c>
      <c r="L122" s="5">
        <v>4898154000000</v>
      </c>
      <c r="M122" s="5">
        <v>2413348000000</v>
      </c>
    </row>
    <row r="123" spans="3:15" x14ac:dyDescent="0.35">
      <c r="C123" t="s">
        <v>139</v>
      </c>
      <c r="D123" s="5">
        <v>7120286000000</v>
      </c>
      <c r="E123" s="5">
        <v>6380524000000</v>
      </c>
      <c r="F123" s="5">
        <v>6350518000000</v>
      </c>
      <c r="G123" s="5">
        <v>6139253000000</v>
      </c>
      <c r="I123" s="5">
        <v>6380524000000</v>
      </c>
      <c r="J123" s="5">
        <v>5953927000000</v>
      </c>
      <c r="K123" s="5">
        <v>6149025000000</v>
      </c>
      <c r="L123" s="5">
        <v>5295205000000</v>
      </c>
      <c r="M123" s="5">
        <v>2810399000000</v>
      </c>
      <c r="N123" s="5">
        <v>1951335000000</v>
      </c>
      <c r="O123" s="5">
        <v>1040267000000</v>
      </c>
    </row>
    <row r="124" spans="3:15" x14ac:dyDescent="0.35">
      <c r="C124" t="s">
        <v>291</v>
      </c>
      <c r="D124" s="5">
        <v>505895000000</v>
      </c>
      <c r="E124" s="5">
        <v>478406000000</v>
      </c>
      <c r="F124" s="5">
        <v>468622000000</v>
      </c>
      <c r="G124" s="5">
        <v>470040000000</v>
      </c>
      <c r="I124" s="5">
        <v>478406000000</v>
      </c>
      <c r="J124" s="5">
        <v>468524000000</v>
      </c>
      <c r="K124" s="5">
        <v>445583000000</v>
      </c>
      <c r="L124" s="5">
        <v>391467000000</v>
      </c>
      <c r="M124" s="5">
        <v>282791000000</v>
      </c>
      <c r="N124" s="5">
        <v>187396000000</v>
      </c>
      <c r="O124" s="5">
        <v>166588000000</v>
      </c>
    </row>
    <row r="125" spans="3:15" x14ac:dyDescent="0.35">
      <c r="C125" t="s">
        <v>9</v>
      </c>
      <c r="D125" s="5">
        <v>12454507000000</v>
      </c>
      <c r="E125" s="5">
        <v>11687485000000</v>
      </c>
      <c r="F125" s="5">
        <v>11673118000000</v>
      </c>
      <c r="G125" s="5">
        <v>11463271000000</v>
      </c>
      <c r="I125" s="5">
        <v>11687485000000</v>
      </c>
      <c r="J125" s="5">
        <v>11276429000000</v>
      </c>
      <c r="K125" s="5">
        <v>11339540000000</v>
      </c>
      <c r="L125" s="5">
        <v>10412744000000</v>
      </c>
      <c r="M125" s="5">
        <v>7796011000000</v>
      </c>
      <c r="N125" s="5">
        <v>6656282000000</v>
      </c>
      <c r="O125" s="5">
        <v>5750903000000</v>
      </c>
    </row>
    <row r="126" spans="3:15" x14ac:dyDescent="0.35">
      <c r="C126" t="s">
        <v>140</v>
      </c>
      <c r="D126" s="5">
        <v>15403824000000</v>
      </c>
      <c r="E126" s="5">
        <v>14696563000000</v>
      </c>
      <c r="F126" s="5">
        <v>14461861000000</v>
      </c>
      <c r="G126" s="5">
        <v>13777033000000</v>
      </c>
      <c r="I126" s="5">
        <v>14696563000000</v>
      </c>
      <c r="J126" s="5">
        <v>14307265000000</v>
      </c>
      <c r="K126" s="5">
        <v>13867387000000</v>
      </c>
      <c r="L126" s="5">
        <v>14526124000000</v>
      </c>
      <c r="M126" s="5">
        <v>12446326000000</v>
      </c>
      <c r="N126" s="5">
        <v>12323970000000</v>
      </c>
      <c r="O126" s="5">
        <v>12265776000000</v>
      </c>
    </row>
    <row r="127" spans="3:15" x14ac:dyDescent="0.35">
      <c r="C127" t="s">
        <v>141</v>
      </c>
      <c r="D127" s="5">
        <v>19852540000</v>
      </c>
      <c r="E127" s="5">
        <v>19852540000</v>
      </c>
      <c r="F127" s="5">
        <v>19852540000</v>
      </c>
      <c r="G127" s="5">
        <v>19852540000</v>
      </c>
      <c r="I127" s="5">
        <v>19852540000</v>
      </c>
      <c r="J127" s="5">
        <v>19852540000</v>
      </c>
      <c r="K127" s="5">
        <v>19852540000</v>
      </c>
      <c r="L127" s="5">
        <v>19852540000</v>
      </c>
      <c r="M127" s="5">
        <v>19852540000</v>
      </c>
      <c r="N127" s="5">
        <v>18986340000</v>
      </c>
      <c r="O127" s="5">
        <v>1898634</v>
      </c>
    </row>
    <row r="129" spans="2:15" x14ac:dyDescent="0.35">
      <c r="B129" t="s">
        <v>142</v>
      </c>
      <c r="C129" t="s">
        <v>143</v>
      </c>
      <c r="D129" s="5">
        <v>654283000000</v>
      </c>
      <c r="E129" s="5">
        <v>1189867000000</v>
      </c>
      <c r="F129" s="5">
        <v>899732000000</v>
      </c>
      <c r="G129" s="5">
        <v>568233000000</v>
      </c>
      <c r="I129" s="5">
        <v>3431453000000</v>
      </c>
      <c r="J129" s="5">
        <v>3239185000000</v>
      </c>
      <c r="K129" s="5">
        <v>1569363000000</v>
      </c>
      <c r="L129" s="5">
        <v>3175480000000</v>
      </c>
      <c r="M129" s="5">
        <v>1455015000000</v>
      </c>
      <c r="N129" s="5">
        <v>1552735000000</v>
      </c>
      <c r="O129" s="5">
        <v>715666000000</v>
      </c>
    </row>
    <row r="130" spans="2:15" x14ac:dyDescent="0.35">
      <c r="C130" t="s">
        <v>292</v>
      </c>
      <c r="D130" s="5">
        <v>2683443000000</v>
      </c>
      <c r="E130" s="5">
        <v>3103970000000</v>
      </c>
      <c r="F130" s="5">
        <v>2698368000000</v>
      </c>
      <c r="G130" s="5">
        <v>2839326000000</v>
      </c>
      <c r="I130" s="5">
        <v>11483274000000</v>
      </c>
      <c r="J130" s="5">
        <v>9553066000000</v>
      </c>
      <c r="K130" s="5">
        <v>8279893000000</v>
      </c>
      <c r="L130" s="5">
        <v>9388794000000</v>
      </c>
      <c r="M130" s="5">
        <v>6280134000000</v>
      </c>
      <c r="N130" s="5">
        <v>5332586000000</v>
      </c>
      <c r="O130" s="5">
        <v>4277668000000</v>
      </c>
    </row>
    <row r="131" spans="2:15" x14ac:dyDescent="0.35">
      <c r="C131" t="s">
        <v>294</v>
      </c>
      <c r="D131" s="5">
        <v>-1171598000000</v>
      </c>
      <c r="E131" s="5">
        <v>-1207306000000</v>
      </c>
      <c r="F131" s="5">
        <v>-1194915000000</v>
      </c>
      <c r="G131" s="5">
        <v>-1366546000000</v>
      </c>
      <c r="I131" s="5">
        <v>-5019298000000</v>
      </c>
      <c r="J131" s="5">
        <v>-4082349000000</v>
      </c>
      <c r="K131" s="5">
        <v>-4448440000000</v>
      </c>
      <c r="L131" s="5">
        <v>-4324034000000</v>
      </c>
      <c r="M131" s="5">
        <v>-3458681000000</v>
      </c>
      <c r="N131" s="5">
        <v>-2250994000000</v>
      </c>
      <c r="O131" s="5">
        <v>-2199931000000</v>
      </c>
    </row>
    <row r="132" spans="2:15" x14ac:dyDescent="0.35">
      <c r="C132" t="s">
        <v>293</v>
      </c>
      <c r="D132" s="5">
        <v>-721968000000</v>
      </c>
      <c r="E132" s="5">
        <v>-554030000000</v>
      </c>
      <c r="F132" s="5">
        <v>-455380000000</v>
      </c>
      <c r="G132" s="5">
        <v>-480184000000</v>
      </c>
      <c r="I132" s="5">
        <v>-2246110000000</v>
      </c>
      <c r="J132" s="5">
        <v>-1946384000000</v>
      </c>
      <c r="K132" s="5">
        <v>-1679162000000</v>
      </c>
      <c r="L132" s="5">
        <v>-1571601000000</v>
      </c>
      <c r="M132" s="5">
        <v>-1231545000000</v>
      </c>
      <c r="N132" s="5">
        <v>-1458170000000</v>
      </c>
      <c r="O132" s="5">
        <v>-1269975000000</v>
      </c>
    </row>
    <row r="133" spans="2:15" x14ac:dyDescent="0.35">
      <c r="C133" t="s">
        <v>1602</v>
      </c>
      <c r="D133" s="5">
        <v>3008000000</v>
      </c>
      <c r="F133" s="5">
        <v>66000000</v>
      </c>
      <c r="G133" s="5">
        <v>47493000000</v>
      </c>
      <c r="I133" s="5">
        <v>59720000000</v>
      </c>
      <c r="J133" s="5">
        <v>1635000000</v>
      </c>
      <c r="K133" s="5">
        <v>1546000000</v>
      </c>
      <c r="L133" s="5">
        <v>23646000000</v>
      </c>
      <c r="M133" s="5">
        <v>21614000000</v>
      </c>
      <c r="N133" s="5">
        <v>22183000000</v>
      </c>
      <c r="O133" s="5">
        <v>4643000000</v>
      </c>
    </row>
    <row r="134" spans="2:15" x14ac:dyDescent="0.35">
      <c r="C134" t="s">
        <v>147</v>
      </c>
      <c r="D134" s="5">
        <v>-138602000000</v>
      </c>
      <c r="E134" s="5">
        <v>-152767000000</v>
      </c>
      <c r="F134" s="5">
        <v>-148407000000</v>
      </c>
      <c r="G134" s="5">
        <v>-471856000000</v>
      </c>
      <c r="I134" s="5">
        <v>-846133000000</v>
      </c>
      <c r="J134" s="5">
        <v>-286783000000</v>
      </c>
      <c r="K134" s="5">
        <v>-584474000000</v>
      </c>
      <c r="L134" s="5">
        <v>-341325000000</v>
      </c>
      <c r="M134" s="5">
        <v>-156507000000</v>
      </c>
      <c r="N134" s="5">
        <v>-92870000000</v>
      </c>
      <c r="O134" s="5">
        <v>-96739000000</v>
      </c>
    </row>
    <row r="135" spans="2:15" x14ac:dyDescent="0.35">
      <c r="C135" t="s">
        <v>150</v>
      </c>
      <c r="D135" s="5">
        <v>-26078000000</v>
      </c>
      <c r="E135" s="5">
        <v>-1071565000000</v>
      </c>
      <c r="F135" s="5">
        <v>-434901000000</v>
      </c>
      <c r="G135" s="5">
        <v>-1603470000000</v>
      </c>
      <c r="I135" s="5">
        <v>-3465409000000</v>
      </c>
      <c r="J135" s="5">
        <v>-3516260000000</v>
      </c>
      <c r="K135" s="5">
        <v>-2049701000000</v>
      </c>
      <c r="L135" s="5">
        <v>-1883703000000</v>
      </c>
      <c r="M135" s="5">
        <v>-1317024000000</v>
      </c>
      <c r="N135" s="5">
        <v>-1314035000000</v>
      </c>
      <c r="O135" s="5">
        <v>-1479182000000</v>
      </c>
    </row>
    <row r="136" spans="2:15" x14ac:dyDescent="0.35">
      <c r="C136" t="s">
        <v>151</v>
      </c>
      <c r="D136" s="5">
        <v>516188000000</v>
      </c>
      <c r="E136" s="5">
        <v>-132686000000</v>
      </c>
      <c r="F136" s="5">
        <v>262171000000</v>
      </c>
      <c r="G136" s="5">
        <v>-112745000000</v>
      </c>
      <c r="I136" s="5">
        <v>373393000000</v>
      </c>
      <c r="J136" s="5">
        <v>576160000000</v>
      </c>
      <c r="K136" s="5">
        <v>-441818000000</v>
      </c>
      <c r="L136" s="5">
        <v>-662802000000</v>
      </c>
      <c r="M136" s="5">
        <v>-357107000000</v>
      </c>
      <c r="N136" s="5">
        <v>-212885000000</v>
      </c>
      <c r="O136" s="5">
        <v>-606022000000</v>
      </c>
    </row>
    <row r="137" spans="2:15" x14ac:dyDescent="0.35">
      <c r="C137" t="s">
        <v>155</v>
      </c>
      <c r="D137" s="5">
        <v>-137562000000</v>
      </c>
      <c r="E137" s="5">
        <v>-165117000000</v>
      </c>
      <c r="F137" s="5">
        <v>-210317000000</v>
      </c>
      <c r="G137" s="5">
        <v>-113451000000</v>
      </c>
      <c r="I137" s="5">
        <v>-622694000000</v>
      </c>
      <c r="J137" s="5">
        <v>-587641000000</v>
      </c>
      <c r="K137" s="5">
        <v>-802438000000</v>
      </c>
      <c r="L137" s="5">
        <v>-738152000000</v>
      </c>
      <c r="M137" s="5">
        <v>-455163000000</v>
      </c>
      <c r="N137" s="5">
        <v>-427222000000</v>
      </c>
      <c r="O137" s="5">
        <v>-751135000000</v>
      </c>
    </row>
    <row r="138" spans="2:15" x14ac:dyDescent="0.35">
      <c r="C138" t="s">
        <v>338</v>
      </c>
      <c r="L138" s="5">
        <v>-53849000000</v>
      </c>
      <c r="M138" s="5">
        <v>-15443000000</v>
      </c>
      <c r="N138" s="5">
        <v>-17632000000</v>
      </c>
      <c r="O138" s="5">
        <v>-27414000000</v>
      </c>
    </row>
    <row r="139" spans="2:15" x14ac:dyDescent="0.35">
      <c r="C139" t="s">
        <v>1603</v>
      </c>
      <c r="N139" s="5">
        <v>152702000000</v>
      </c>
      <c r="O139" s="5">
        <v>538901000000</v>
      </c>
    </row>
    <row r="140" spans="2:15" x14ac:dyDescent="0.35">
      <c r="C140" t="s">
        <v>1604</v>
      </c>
      <c r="E140" s="5">
        <v>-208000000</v>
      </c>
      <c r="G140" s="5">
        <v>-36541000000</v>
      </c>
      <c r="I140" s="5">
        <v>-36749000000</v>
      </c>
      <c r="J140" s="5">
        <v>-1832000000</v>
      </c>
      <c r="K140" s="5">
        <v>-4371000000</v>
      </c>
      <c r="L140" s="5">
        <v>-5357000000</v>
      </c>
      <c r="O140" s="5">
        <v>-538534000000</v>
      </c>
    </row>
    <row r="141" spans="2:15" x14ac:dyDescent="0.35">
      <c r="C141" t="s">
        <v>1605</v>
      </c>
      <c r="D141" s="5">
        <v>216349000000</v>
      </c>
    </row>
    <row r="142" spans="2:15" x14ac:dyDescent="0.35">
      <c r="C142" t="s">
        <v>1606</v>
      </c>
      <c r="F142" s="5">
        <v>454230000000</v>
      </c>
      <c r="G142" s="5">
        <v>504577000000</v>
      </c>
      <c r="I142" s="5">
        <v>958807000000</v>
      </c>
      <c r="J142" s="5">
        <v>1170000000000</v>
      </c>
      <c r="K142" s="5">
        <v>300000000000</v>
      </c>
      <c r="L142" s="5">
        <v>150000000000</v>
      </c>
      <c r="M142" s="5">
        <v>150000000000</v>
      </c>
      <c r="N142" s="5">
        <v>50000000000</v>
      </c>
      <c r="O142" s="5">
        <v>100000000000</v>
      </c>
    </row>
    <row r="143" spans="2:15" x14ac:dyDescent="0.35">
      <c r="C143" t="s">
        <v>1571</v>
      </c>
    </row>
    <row r="144" spans="2:15" x14ac:dyDescent="0.35">
      <c r="C144" t="s">
        <v>308</v>
      </c>
      <c r="L144" s="5">
        <v>-62931000000</v>
      </c>
    </row>
    <row r="145" spans="3:15" x14ac:dyDescent="0.35">
      <c r="C145" t="s">
        <v>1607</v>
      </c>
      <c r="D145" s="5">
        <v>450000000000</v>
      </c>
      <c r="G145" s="5">
        <v>-500000000000</v>
      </c>
    </row>
    <row r="146" spans="3:15" x14ac:dyDescent="0.35">
      <c r="C146" t="s">
        <v>1608</v>
      </c>
      <c r="N146" s="5">
        <v>1295000000</v>
      </c>
      <c r="O146" s="5">
        <v>84198000000</v>
      </c>
    </row>
    <row r="147" spans="3:15" x14ac:dyDescent="0.35">
      <c r="C147" t="s">
        <v>835</v>
      </c>
      <c r="D147" s="5">
        <v>12683000000</v>
      </c>
      <c r="E147" s="5">
        <v>13023000000</v>
      </c>
      <c r="F147" s="5">
        <v>-15939000000</v>
      </c>
      <c r="G147" s="5">
        <v>16615000000</v>
      </c>
      <c r="I147" s="5">
        <v>14998000000</v>
      </c>
      <c r="J147" s="5">
        <v>9990000000</v>
      </c>
      <c r="K147" s="5">
        <v>19182000000</v>
      </c>
      <c r="L147" s="5">
        <v>56342000000</v>
      </c>
      <c r="M147" s="5">
        <v>-14589000000</v>
      </c>
    </row>
    <row r="148" spans="3:15" x14ac:dyDescent="0.35">
      <c r="C148" t="s">
        <v>1609</v>
      </c>
      <c r="N148" s="5">
        <v>-10759000000</v>
      </c>
      <c r="O148" s="5">
        <v>-66410000000</v>
      </c>
    </row>
    <row r="149" spans="3:15" x14ac:dyDescent="0.35">
      <c r="C149" t="s">
        <v>1465</v>
      </c>
      <c r="D149" s="5">
        <v>-56132000000</v>
      </c>
      <c r="E149" s="5">
        <v>-18518000000</v>
      </c>
      <c r="F149" s="5">
        <v>8327000000</v>
      </c>
      <c r="G149" s="5">
        <v>-6899000000</v>
      </c>
      <c r="I149" s="5">
        <v>-50075000000</v>
      </c>
      <c r="J149" s="5">
        <v>-40109000000</v>
      </c>
      <c r="K149" s="5">
        <v>-51086000000</v>
      </c>
      <c r="L149" s="5">
        <v>-30907000000</v>
      </c>
      <c r="M149" s="5">
        <v>-34992000000</v>
      </c>
      <c r="N149" s="5">
        <v>1425000000</v>
      </c>
      <c r="O149" s="5">
        <v>-4338000000</v>
      </c>
    </row>
    <row r="150" spans="3:15" x14ac:dyDescent="0.35">
      <c r="C150" t="s">
        <v>851</v>
      </c>
      <c r="D150" s="5">
        <v>28290000000</v>
      </c>
      <c r="E150" s="5">
        <v>32968000000</v>
      </c>
      <c r="F150" s="5">
        <v>16981000000</v>
      </c>
      <c r="G150" s="5">
        <v>22450000000</v>
      </c>
      <c r="I150" s="5">
        <v>92823000000</v>
      </c>
      <c r="J150" s="5">
        <v>53578000000</v>
      </c>
      <c r="K150" s="5">
        <v>41484000000</v>
      </c>
      <c r="L150" s="5">
        <v>24166000000</v>
      </c>
      <c r="M150" s="5">
        <v>20992000000</v>
      </c>
      <c r="N150" s="5">
        <v>39950000000</v>
      </c>
      <c r="O150" s="5">
        <v>57287000000</v>
      </c>
    </row>
    <row r="151" spans="3:15" x14ac:dyDescent="0.35">
      <c r="C151" t="s">
        <v>1610</v>
      </c>
      <c r="L151" s="5">
        <v>-4145000000</v>
      </c>
      <c r="M151" s="5">
        <v>-8788000000</v>
      </c>
      <c r="N151" s="5">
        <v>-4021000000</v>
      </c>
      <c r="O151" s="5">
        <v>-7869000000</v>
      </c>
    </row>
    <row r="152" spans="3:15" x14ac:dyDescent="0.35">
      <c r="C152" t="s">
        <v>508</v>
      </c>
      <c r="D152" s="5">
        <v>2560000000</v>
      </c>
      <c r="E152" s="5">
        <v>5166000000</v>
      </c>
      <c r="F152" s="5">
        <v>8889000000</v>
      </c>
      <c r="G152" s="5">
        <v>504000000</v>
      </c>
      <c r="I152" s="5">
        <v>16283000000</v>
      </c>
      <c r="J152" s="5">
        <v>21174000000</v>
      </c>
      <c r="K152" s="5">
        <v>55411000000</v>
      </c>
      <c r="L152" s="5">
        <v>2031000000</v>
      </c>
      <c r="M152" s="5">
        <v>876000000</v>
      </c>
      <c r="N152" s="5">
        <v>1377000000</v>
      </c>
      <c r="O152" s="5">
        <v>6792000000</v>
      </c>
    </row>
    <row r="153" spans="3:15" x14ac:dyDescent="0.35">
      <c r="C153" t="s">
        <v>1611</v>
      </c>
      <c r="J153" s="5">
        <v>-49000000000</v>
      </c>
    </row>
    <row r="154" spans="3:15" x14ac:dyDescent="0.35">
      <c r="C154" t="s">
        <v>412</v>
      </c>
      <c r="O154" s="5">
        <v>2500000000</v>
      </c>
    </row>
    <row r="155" spans="3:15" x14ac:dyDescent="0.35">
      <c r="C155" t="s">
        <v>164</v>
      </c>
      <c r="D155" s="5">
        <v>-26078000000</v>
      </c>
      <c r="E155" s="5">
        <v>-1071565000000</v>
      </c>
      <c r="F155" s="5">
        <v>-434901000000</v>
      </c>
      <c r="G155" s="5">
        <v>-1603470000000</v>
      </c>
      <c r="I155" s="5">
        <v>-3465409000000</v>
      </c>
      <c r="J155" s="5">
        <v>-3516260000000</v>
      </c>
      <c r="K155" s="5">
        <v>-2049701000000</v>
      </c>
      <c r="L155" s="5">
        <v>-1883703000000</v>
      </c>
      <c r="M155" s="5">
        <v>-1317024000000</v>
      </c>
      <c r="N155" s="5">
        <v>-1314035000000</v>
      </c>
      <c r="O155" s="5">
        <v>-1479182000000</v>
      </c>
    </row>
    <row r="156" spans="3:15" x14ac:dyDescent="0.35">
      <c r="C156" t="s">
        <v>321</v>
      </c>
      <c r="F156" s="5">
        <v>830000000000</v>
      </c>
      <c r="I156" s="5">
        <v>830000000000</v>
      </c>
      <c r="J156" s="5">
        <v>800000000000</v>
      </c>
      <c r="K156" s="5">
        <v>1320000000000</v>
      </c>
      <c r="N156" s="5">
        <v>286224000000</v>
      </c>
      <c r="O156" s="5">
        <v>300000000000</v>
      </c>
    </row>
    <row r="157" spans="3:15" x14ac:dyDescent="0.35">
      <c r="C157" t="s">
        <v>323</v>
      </c>
      <c r="D157" s="5">
        <v>-10590000000</v>
      </c>
      <c r="E157" s="5">
        <v>-10590000000</v>
      </c>
      <c r="F157" s="5">
        <v>-439997000000</v>
      </c>
      <c r="G157" s="5">
        <v>-20001000000</v>
      </c>
      <c r="I157" s="5">
        <v>-490589000000</v>
      </c>
      <c r="J157" s="5">
        <v>-1366101000000</v>
      </c>
      <c r="K157" s="5">
        <v>-2577392000000</v>
      </c>
      <c r="L157" s="5">
        <v>-1238607000000</v>
      </c>
      <c r="M157" s="5">
        <v>-782196000000</v>
      </c>
      <c r="N157" s="5">
        <v>-990637000000</v>
      </c>
      <c r="O157" s="5">
        <v>-406887000000</v>
      </c>
    </row>
    <row r="158" spans="3:15" x14ac:dyDescent="0.35">
      <c r="C158" t="s">
        <v>852</v>
      </c>
      <c r="D158" s="5">
        <v>-15488000000</v>
      </c>
      <c r="E158" s="5">
        <v>-16427000000</v>
      </c>
      <c r="F158" s="5">
        <v>-12549000000</v>
      </c>
      <c r="G158" s="5">
        <v>-12829000000</v>
      </c>
      <c r="I158" s="5">
        <v>-57277000000</v>
      </c>
      <c r="J158" s="5">
        <v>-76640000000</v>
      </c>
      <c r="K158" s="5">
        <v>-110416000000</v>
      </c>
      <c r="L158" s="5">
        <v>-104116000000</v>
      </c>
      <c r="M158" s="5">
        <v>-158833000000</v>
      </c>
      <c r="N158" s="5">
        <v>-245489000000</v>
      </c>
      <c r="O158" s="5">
        <v>-446217000000</v>
      </c>
    </row>
    <row r="159" spans="3:15" x14ac:dyDescent="0.35">
      <c r="C159" t="s">
        <v>1612</v>
      </c>
      <c r="M159" s="5">
        <v>173240000000</v>
      </c>
    </row>
    <row r="160" spans="3:15" x14ac:dyDescent="0.35">
      <c r="C160" t="s">
        <v>919</v>
      </c>
      <c r="M160" s="5">
        <v>-12823000000</v>
      </c>
    </row>
    <row r="161" spans="2:15" x14ac:dyDescent="0.35">
      <c r="C161" t="s">
        <v>697</v>
      </c>
      <c r="E161" s="5">
        <v>-992627000000</v>
      </c>
      <c r="F161" s="5">
        <v>-774249000000</v>
      </c>
      <c r="G161" s="5">
        <v>-1508793000000</v>
      </c>
      <c r="I161" s="5">
        <v>-3275669000000</v>
      </c>
      <c r="J161" s="5">
        <v>-3315374000000</v>
      </c>
      <c r="K161" s="5">
        <v>-754397000000</v>
      </c>
      <c r="L161" s="5">
        <v>-496314000000</v>
      </c>
      <c r="M161" s="5">
        <v>-299972000000</v>
      </c>
    </row>
    <row r="162" spans="2:15" x14ac:dyDescent="0.35">
      <c r="C162" t="s">
        <v>1613</v>
      </c>
      <c r="K162" s="5">
        <v>17000000</v>
      </c>
      <c r="M162" s="5">
        <v>57835000000</v>
      </c>
    </row>
    <row r="163" spans="2:15" x14ac:dyDescent="0.35">
      <c r="C163" t="s">
        <v>1407</v>
      </c>
      <c r="E163" s="5">
        <v>99953000000</v>
      </c>
      <c r="F163" s="5">
        <v>-38106000000</v>
      </c>
      <c r="G163" s="5">
        <v>-61847000000</v>
      </c>
      <c r="M163" s="5">
        <v>-3300000000</v>
      </c>
    </row>
    <row r="164" spans="2:15" x14ac:dyDescent="0.35">
      <c r="C164" t="s">
        <v>1614</v>
      </c>
      <c r="E164" s="5">
        <v>-131874000000</v>
      </c>
      <c r="I164" s="5">
        <v>-131874000000</v>
      </c>
      <c r="J164" s="5">
        <v>-103145000000</v>
      </c>
    </row>
    <row r="165" spans="2:15" x14ac:dyDescent="0.35">
      <c r="C165" t="s">
        <v>520</v>
      </c>
      <c r="N165" s="5">
        <v>41000000000</v>
      </c>
      <c r="O165" s="5">
        <v>87000000000</v>
      </c>
    </row>
    <row r="166" spans="2:15" x14ac:dyDescent="0.35">
      <c r="C166" t="s">
        <v>166</v>
      </c>
      <c r="K166" s="5">
        <v>-2513000000</v>
      </c>
      <c r="L166" s="5">
        <v>-44666000000</v>
      </c>
      <c r="M166" s="5">
        <v>-110975000000</v>
      </c>
      <c r="N166" s="5">
        <v>-106133000000</v>
      </c>
      <c r="O166" s="5">
        <v>-69978000000</v>
      </c>
    </row>
    <row r="167" spans="2:15" x14ac:dyDescent="0.35">
      <c r="C167" t="s">
        <v>174</v>
      </c>
      <c r="D167" s="5">
        <v>1144393000000</v>
      </c>
      <c r="E167" s="5">
        <v>-14384000000</v>
      </c>
      <c r="F167" s="5">
        <v>727002000000</v>
      </c>
      <c r="G167" s="5">
        <v>-1147982000000</v>
      </c>
      <c r="I167" s="5">
        <v>339437000000</v>
      </c>
      <c r="J167" s="5">
        <v>299085000000</v>
      </c>
      <c r="K167" s="5">
        <v>-922156000000</v>
      </c>
      <c r="L167" s="5">
        <v>628975000000</v>
      </c>
      <c r="M167" s="5">
        <v>-219116000000</v>
      </c>
      <c r="N167" s="5">
        <v>25815000000</v>
      </c>
      <c r="O167" s="5">
        <v>-1369538000000</v>
      </c>
    </row>
    <row r="168" spans="2:15" x14ac:dyDescent="0.35">
      <c r="C168" t="s">
        <v>324</v>
      </c>
      <c r="D168" s="5">
        <v>1751000000</v>
      </c>
      <c r="E168" s="5">
        <v>-628000000</v>
      </c>
      <c r="F168" s="5">
        <v>3059000000</v>
      </c>
      <c r="G168" s="5">
        <v>-1485000000</v>
      </c>
      <c r="I168" s="5">
        <v>2780000000</v>
      </c>
      <c r="J168" s="5">
        <v>3335000000</v>
      </c>
      <c r="K168" s="5">
        <v>-28821000000</v>
      </c>
      <c r="L168" s="5">
        <v>48560000000</v>
      </c>
      <c r="M168" s="5">
        <v>9393000000</v>
      </c>
    </row>
    <row r="169" spans="2:15" x14ac:dyDescent="0.35">
      <c r="C169" t="s">
        <v>175</v>
      </c>
      <c r="D169" s="5">
        <v>1651433000000</v>
      </c>
      <c r="I169" s="5">
        <v>1309216000000</v>
      </c>
      <c r="J169" s="5">
        <v>1006796000000</v>
      </c>
      <c r="K169" s="5">
        <v>1957773000000</v>
      </c>
      <c r="L169" s="5">
        <v>1280238000000</v>
      </c>
      <c r="M169" s="5">
        <v>1489961000000</v>
      </c>
      <c r="N169" s="5">
        <v>1464146000000</v>
      </c>
      <c r="O169" s="5">
        <v>2833684000000</v>
      </c>
    </row>
    <row r="170" spans="2:15" x14ac:dyDescent="0.35">
      <c r="C170" t="s">
        <v>176</v>
      </c>
      <c r="D170" s="5">
        <v>2797577000000</v>
      </c>
      <c r="E170" s="5">
        <v>-15012000000</v>
      </c>
      <c r="F170" s="5">
        <v>730061000000</v>
      </c>
      <c r="G170" s="5">
        <v>-1149467000000</v>
      </c>
      <c r="I170" s="5">
        <v>1651433000000</v>
      </c>
      <c r="J170" s="5">
        <v>1309216000000</v>
      </c>
      <c r="K170" s="5">
        <v>1006796000000</v>
      </c>
      <c r="L170" s="5">
        <v>1957773000000</v>
      </c>
      <c r="M170" s="5">
        <v>1280238000000</v>
      </c>
      <c r="N170" s="5">
        <v>1489961000000</v>
      </c>
      <c r="O170" s="5">
        <v>1464146000000</v>
      </c>
    </row>
    <row r="172" spans="2:15" x14ac:dyDescent="0.35">
      <c r="B172" t="s">
        <v>177</v>
      </c>
      <c r="C172" t="s">
        <v>11</v>
      </c>
      <c r="D172" s="5">
        <v>19850000000</v>
      </c>
      <c r="E172" s="5">
        <v>19850000000</v>
      </c>
      <c r="F172" s="5">
        <v>19850000000</v>
      </c>
      <c r="G172" s="5">
        <v>19850000000</v>
      </c>
      <c r="I172" s="5">
        <v>19850000000</v>
      </c>
      <c r="J172" s="5">
        <v>19850000000</v>
      </c>
      <c r="K172" s="5">
        <v>19850000000</v>
      </c>
      <c r="L172" s="5">
        <v>19850000000</v>
      </c>
      <c r="M172" s="5">
        <v>19850000000</v>
      </c>
      <c r="N172" s="5">
        <v>18990000000</v>
      </c>
      <c r="O172" s="5">
        <v>0</v>
      </c>
    </row>
    <row r="173" spans="2:15" x14ac:dyDescent="0.35">
      <c r="C173" t="s">
        <v>178</v>
      </c>
      <c r="D173" s="6">
        <v>37.26</v>
      </c>
      <c r="E173" s="6">
        <v>51.51</v>
      </c>
      <c r="F173" s="6">
        <v>49.64</v>
      </c>
      <c r="G173" s="6">
        <v>44.77</v>
      </c>
    </row>
    <row r="174" spans="2:15" x14ac:dyDescent="0.35">
      <c r="C174" t="s">
        <v>179</v>
      </c>
      <c r="D174" s="6">
        <v>50.99</v>
      </c>
      <c r="E174" s="6">
        <v>29.12</v>
      </c>
      <c r="F174" s="6">
        <v>34.549999999999997</v>
      </c>
      <c r="G174" s="6">
        <v>22.11</v>
      </c>
    </row>
    <row r="175" spans="2:15" x14ac:dyDescent="0.35">
      <c r="C175" t="s">
        <v>62</v>
      </c>
      <c r="D175" s="6">
        <v>15.14</v>
      </c>
      <c r="E175" s="6">
        <v>9.32</v>
      </c>
      <c r="F175" s="6">
        <v>12.61</v>
      </c>
      <c r="G175" s="6">
        <v>6.8</v>
      </c>
    </row>
    <row r="176" spans="2:15" x14ac:dyDescent="0.35">
      <c r="C176" t="s">
        <v>180</v>
      </c>
      <c r="D176" s="5">
        <v>833600000000</v>
      </c>
      <c r="E176" s="5">
        <v>1333860000000</v>
      </c>
      <c r="F176" s="5">
        <v>1081810000000</v>
      </c>
      <c r="G176" s="6">
        <v>1081099999999.9999</v>
      </c>
    </row>
    <row r="177" spans="3:7" x14ac:dyDescent="0.35">
      <c r="C177" t="s">
        <v>181</v>
      </c>
      <c r="D177" s="6">
        <v>4.8000000000000001E-2</v>
      </c>
      <c r="E177" s="6">
        <v>6.9599999999999995E-2</v>
      </c>
      <c r="F177" s="6">
        <v>6.8099999999999994E-2</v>
      </c>
      <c r="G177" s="6">
        <v>6.4500000000000002E-2</v>
      </c>
    </row>
    <row r="178" spans="3:7" x14ac:dyDescent="0.35">
      <c r="C178" t="s">
        <v>182</v>
      </c>
      <c r="D178" s="6">
        <v>6.1900000000000004E-2</v>
      </c>
      <c r="E178" s="6">
        <v>9.1199999999999989E-2</v>
      </c>
      <c r="F178" s="6">
        <v>8.8000000000000009E-2</v>
      </c>
      <c r="G178" s="6">
        <v>8.09E-2</v>
      </c>
    </row>
    <row r="179" spans="3:7" x14ac:dyDescent="0.35">
      <c r="C179" t="s">
        <v>183</v>
      </c>
      <c r="D179" s="6">
        <v>4.9699999999999994E-2</v>
      </c>
      <c r="E179" s="6">
        <v>8.929999999999999E-2</v>
      </c>
      <c r="F179" s="6">
        <v>7.3399999999999993E-2</v>
      </c>
      <c r="G179" s="6">
        <v>7.4099999999999999E-2</v>
      </c>
    </row>
    <row r="180" spans="3:7" x14ac:dyDescent="0.35">
      <c r="C180" t="s">
        <v>184</v>
      </c>
      <c r="D180" s="6">
        <v>41.89</v>
      </c>
      <c r="E180" s="6">
        <v>65.790000000000006</v>
      </c>
      <c r="F180" s="6">
        <v>359.39</v>
      </c>
      <c r="G180" s="6">
        <v>40.54</v>
      </c>
    </row>
    <row r="181" spans="3:7" x14ac:dyDescent="0.35">
      <c r="C181" t="s">
        <v>185</v>
      </c>
      <c r="D181" s="5">
        <v>12455000000000</v>
      </c>
      <c r="E181" s="5">
        <v>11687000000000</v>
      </c>
      <c r="F181" s="5">
        <v>11673000000000</v>
      </c>
      <c r="G181" s="5">
        <v>11463000000000</v>
      </c>
    </row>
    <row r="182" spans="3:7" x14ac:dyDescent="0.35">
      <c r="C182" t="s">
        <v>186</v>
      </c>
      <c r="D182" s="6">
        <v>3.16</v>
      </c>
      <c r="E182" s="6">
        <v>2.66</v>
      </c>
      <c r="F182" s="6">
        <v>3.04</v>
      </c>
      <c r="G182" s="6">
        <v>1.79</v>
      </c>
    </row>
    <row r="183" spans="3:7" x14ac:dyDescent="0.35">
      <c r="C183" t="s">
        <v>187</v>
      </c>
      <c r="D183" s="6">
        <v>601.87</v>
      </c>
      <c r="E183" s="6">
        <v>564.62</v>
      </c>
      <c r="F183" s="6">
        <v>564.39</v>
      </c>
      <c r="G183" s="6">
        <v>553.74</v>
      </c>
    </row>
    <row r="184" spans="3:7" x14ac:dyDescent="0.35">
      <c r="C184" t="s">
        <v>188</v>
      </c>
      <c r="D184" s="6">
        <v>3.16</v>
      </c>
      <c r="E184" s="6">
        <v>2.66</v>
      </c>
      <c r="F184" s="6">
        <v>3.04</v>
      </c>
      <c r="G184" s="6">
        <v>1.79</v>
      </c>
    </row>
    <row r="185" spans="3:7" x14ac:dyDescent="0.35">
      <c r="C185" t="s">
        <v>189</v>
      </c>
      <c r="D185" s="6">
        <v>601.87</v>
      </c>
      <c r="E185" s="6">
        <v>564.62</v>
      </c>
      <c r="F185" s="6">
        <v>564.39</v>
      </c>
      <c r="G185" s="6">
        <v>553.74</v>
      </c>
    </row>
    <row r="186" spans="3:7" x14ac:dyDescent="0.35">
      <c r="C186" t="s">
        <v>190</v>
      </c>
      <c r="D186" s="5">
        <v>343000000000</v>
      </c>
      <c r="E186" s="5">
        <v>333000000000</v>
      </c>
      <c r="F186" s="5">
        <v>342000000000</v>
      </c>
      <c r="G186" s="5">
        <v>584000000000</v>
      </c>
    </row>
    <row r="187" spans="3:7" x14ac:dyDescent="0.35">
      <c r="C187" t="s">
        <v>191</v>
      </c>
      <c r="D187" s="5">
        <v>745000000000</v>
      </c>
      <c r="E187" s="5">
        <v>766000000000</v>
      </c>
      <c r="F187" s="5">
        <v>788000000000</v>
      </c>
      <c r="G187" s="5">
        <v>156000000000</v>
      </c>
    </row>
    <row r="188" spans="3:7" x14ac:dyDescent="0.35">
      <c r="C188" t="s">
        <v>192</v>
      </c>
      <c r="D188" s="5">
        <v>11949000000000</v>
      </c>
      <c r="E188" s="5">
        <v>11209000000000</v>
      </c>
      <c r="F188" s="5">
        <v>11204000000000</v>
      </c>
      <c r="G188" s="5">
        <v>10993000000000</v>
      </c>
    </row>
    <row r="189" spans="3:7" x14ac:dyDescent="0.35">
      <c r="C189" t="s">
        <v>23</v>
      </c>
      <c r="D189" s="5">
        <v>1089000000000</v>
      </c>
      <c r="E189" s="5">
        <v>1099000000000</v>
      </c>
      <c r="F189" s="5">
        <v>1130000000000</v>
      </c>
      <c r="G189" s="5">
        <v>740000000000</v>
      </c>
    </row>
    <row r="190" spans="3:7" x14ac:dyDescent="0.35">
      <c r="C190" t="s">
        <v>20</v>
      </c>
      <c r="D190" s="5">
        <v>-1709000000000</v>
      </c>
      <c r="E190" s="5">
        <v>-552000000000</v>
      </c>
      <c r="F190" s="5">
        <v>-536000000000</v>
      </c>
      <c r="G190" s="5">
        <v>-196000000000</v>
      </c>
    </row>
    <row r="191" spans="3:7" x14ac:dyDescent="0.35">
      <c r="C191" t="s">
        <v>193</v>
      </c>
      <c r="D191" s="5">
        <v>3180000000000</v>
      </c>
      <c r="E191" s="5">
        <v>2111000000000</v>
      </c>
      <c r="F191" s="5">
        <v>2165000000000</v>
      </c>
      <c r="G191" s="5">
        <v>1206000000000</v>
      </c>
    </row>
    <row r="192" spans="3:7" x14ac:dyDescent="0.35">
      <c r="C192" t="s">
        <v>194</v>
      </c>
      <c r="D192" s="5">
        <v>654000000000</v>
      </c>
      <c r="E192" s="5">
        <v>1190000000000</v>
      </c>
      <c r="F192" s="5">
        <v>900000000000</v>
      </c>
      <c r="G192" s="5">
        <v>568000000000</v>
      </c>
    </row>
    <row r="193" spans="3:15" x14ac:dyDescent="0.35">
      <c r="C193" t="s">
        <v>195</v>
      </c>
      <c r="D193" s="5">
        <v>-138000000000</v>
      </c>
      <c r="E193" s="5">
        <v>-165000000000</v>
      </c>
      <c r="F193" s="5">
        <v>-210000000000</v>
      </c>
      <c r="G193" s="5">
        <v>-113000000000</v>
      </c>
    </row>
    <row r="194" spans="3:15" x14ac:dyDescent="0.35">
      <c r="C194" t="s">
        <v>12</v>
      </c>
      <c r="D194" s="5">
        <v>517000000000</v>
      </c>
      <c r="E194" s="5">
        <v>1025000000000</v>
      </c>
      <c r="F194" s="5">
        <v>689000000000</v>
      </c>
      <c r="G194" s="5">
        <v>455000000000</v>
      </c>
    </row>
    <row r="195" spans="3:15" x14ac:dyDescent="0.35">
      <c r="C195" t="s">
        <v>15</v>
      </c>
      <c r="D195" s="6">
        <v>26.03</v>
      </c>
      <c r="E195" s="6">
        <v>51.62</v>
      </c>
      <c r="F195" s="6">
        <v>34.729999999999997</v>
      </c>
      <c r="G195" s="6">
        <v>22.91</v>
      </c>
    </row>
    <row r="196" spans="3:15" x14ac:dyDescent="0.35">
      <c r="C196" t="s">
        <v>47</v>
      </c>
      <c r="I196" s="6">
        <v>186.49</v>
      </c>
      <c r="J196" s="6">
        <v>157.16999999999999</v>
      </c>
      <c r="K196" s="6">
        <v>81.010000000000005</v>
      </c>
      <c r="L196" s="6">
        <v>150.16</v>
      </c>
      <c r="M196" s="6">
        <v>58.38</v>
      </c>
      <c r="N196" s="6">
        <v>47.99</v>
      </c>
      <c r="O196" s="6">
        <v>100817.22</v>
      </c>
    </row>
    <row r="197" spans="3:15" x14ac:dyDescent="0.35">
      <c r="C197" t="s">
        <v>61</v>
      </c>
      <c r="I197" s="6">
        <v>8.0399999999999991</v>
      </c>
      <c r="J197" s="6">
        <v>4.87</v>
      </c>
      <c r="K197" s="6">
        <v>6.73</v>
      </c>
      <c r="L197" s="6">
        <v>4.2300000000000004</v>
      </c>
      <c r="M197" s="6">
        <v>10.45</v>
      </c>
      <c r="N197" s="5">
        <v>0</v>
      </c>
      <c r="O197" s="5">
        <v>0</v>
      </c>
    </row>
    <row r="198" spans="3:15" x14ac:dyDescent="0.35">
      <c r="C198" t="s">
        <v>64</v>
      </c>
      <c r="I198" s="6">
        <v>2.61</v>
      </c>
      <c r="J198" s="6">
        <v>1.57</v>
      </c>
      <c r="K198" s="6">
        <v>1.3</v>
      </c>
      <c r="L198" s="6">
        <v>1.35</v>
      </c>
      <c r="M198" s="6">
        <v>1.93</v>
      </c>
      <c r="N198" s="5">
        <v>0</v>
      </c>
      <c r="O198" s="5">
        <v>0</v>
      </c>
    </row>
    <row r="199" spans="3:15" x14ac:dyDescent="0.35">
      <c r="C199" t="s">
        <v>196</v>
      </c>
      <c r="I199" s="6">
        <v>4387770000000.0005</v>
      </c>
      <c r="J199" s="5">
        <v>3508670000000</v>
      </c>
      <c r="K199" s="5">
        <v>1989640000000</v>
      </c>
      <c r="L199" s="5">
        <v>3605940000000</v>
      </c>
      <c r="M199" s="5">
        <v>1642950000000</v>
      </c>
      <c r="N199" s="5">
        <v>1422660000000</v>
      </c>
      <c r="O199" s="5">
        <v>818420000000</v>
      </c>
    </row>
    <row r="200" spans="3:15" x14ac:dyDescent="0.35">
      <c r="C200" t="s">
        <v>197</v>
      </c>
      <c r="I200" s="6">
        <v>0.25190000000000001</v>
      </c>
      <c r="J200" s="6">
        <v>0.21809999999999999</v>
      </c>
      <c r="K200" s="6">
        <v>0.11599999999999999</v>
      </c>
      <c r="L200" s="6">
        <v>0.20519999999999999</v>
      </c>
      <c r="M200" s="6">
        <v>9.3100000000000002E-2</v>
      </c>
      <c r="N200" s="6">
        <v>7.3899999999999993E-2</v>
      </c>
      <c r="O200" s="6">
        <v>1.5600000000000001E-2</v>
      </c>
    </row>
    <row r="201" spans="3:15" x14ac:dyDescent="0.35">
      <c r="C201" t="s">
        <v>198</v>
      </c>
      <c r="I201" s="6">
        <v>0.33030000000000004</v>
      </c>
      <c r="J201" s="6">
        <v>0.28870000000000001</v>
      </c>
      <c r="K201" s="6">
        <v>0.14760000000000001</v>
      </c>
      <c r="L201" s="6">
        <v>0.29749999999999999</v>
      </c>
      <c r="M201" s="6">
        <v>0.15429999999999999</v>
      </c>
      <c r="N201" s="6">
        <v>0.14080000000000001</v>
      </c>
      <c r="O201" s="6">
        <v>3.4300000000000004E-2</v>
      </c>
    </row>
    <row r="202" spans="3:15" x14ac:dyDescent="0.35">
      <c r="C202" t="s">
        <v>199</v>
      </c>
      <c r="I202" s="6">
        <v>0.29670000000000002</v>
      </c>
      <c r="J202" s="6">
        <v>0.23719999999999999</v>
      </c>
      <c r="K202" s="6">
        <v>0.1103</v>
      </c>
      <c r="L202" s="6">
        <v>0.26050000000000001</v>
      </c>
      <c r="M202" s="6">
        <v>0.10220000000000001</v>
      </c>
      <c r="N202" s="6">
        <v>8.7100000000000011E-2</v>
      </c>
      <c r="O202" s="6">
        <v>6.3799999999999996E-2</v>
      </c>
    </row>
    <row r="203" spans="3:15" x14ac:dyDescent="0.35">
      <c r="C203" t="s">
        <v>200</v>
      </c>
      <c r="I203" s="6">
        <v>64.62</v>
      </c>
      <c r="J203" s="6">
        <v>37.49</v>
      </c>
      <c r="K203" s="6">
        <v>8.7799999999999994</v>
      </c>
      <c r="L203" s="6">
        <v>7.97</v>
      </c>
      <c r="M203" s="6">
        <v>5.51</v>
      </c>
      <c r="N203" s="6">
        <v>2.29</v>
      </c>
      <c r="O203" s="6">
        <v>0.75</v>
      </c>
    </row>
    <row r="204" spans="3:15" x14ac:dyDescent="0.35">
      <c r="C204" t="s">
        <v>58</v>
      </c>
      <c r="I204" s="6">
        <v>2.66</v>
      </c>
      <c r="J204" s="6">
        <v>1.41</v>
      </c>
      <c r="K204" s="6">
        <v>0.99</v>
      </c>
      <c r="L204" s="6">
        <v>1.26</v>
      </c>
      <c r="M204" s="6">
        <v>1.61</v>
      </c>
      <c r="N204" s="5">
        <v>0</v>
      </c>
      <c r="O204" s="5">
        <v>0</v>
      </c>
    </row>
    <row r="205" spans="3:15" x14ac:dyDescent="0.35">
      <c r="C205" t="s">
        <v>55</v>
      </c>
      <c r="I205" s="6">
        <v>564.62</v>
      </c>
      <c r="J205" s="6">
        <v>544.41</v>
      </c>
      <c r="K205" s="6">
        <v>548.74</v>
      </c>
      <c r="L205" s="6">
        <v>504.79</v>
      </c>
      <c r="M205" s="6">
        <v>378.45</v>
      </c>
      <c r="N205" s="6">
        <v>340.71</v>
      </c>
      <c r="O205" s="6">
        <v>2941227.75</v>
      </c>
    </row>
    <row r="206" spans="3:15" x14ac:dyDescent="0.35">
      <c r="C206" t="s">
        <v>201</v>
      </c>
      <c r="I206" s="6">
        <v>2.66</v>
      </c>
      <c r="J206" s="6">
        <v>1.41</v>
      </c>
      <c r="K206" s="6">
        <v>0.99</v>
      </c>
      <c r="L206" s="6">
        <v>1.26</v>
      </c>
      <c r="M206" s="6">
        <v>1.62</v>
      </c>
      <c r="N206" s="5">
        <v>0</v>
      </c>
      <c r="O206" s="5">
        <v>0</v>
      </c>
    </row>
    <row r="207" spans="3:15" x14ac:dyDescent="0.35">
      <c r="C207" t="s">
        <v>202</v>
      </c>
      <c r="I207" s="6">
        <v>564.62</v>
      </c>
      <c r="J207" s="6">
        <v>544.41</v>
      </c>
      <c r="K207" s="6">
        <v>548.74</v>
      </c>
      <c r="L207" s="6">
        <v>502.17</v>
      </c>
      <c r="M207" s="6">
        <v>375.4</v>
      </c>
      <c r="N207" s="6">
        <v>337.52</v>
      </c>
      <c r="O207" s="6">
        <v>2909282.67</v>
      </c>
    </row>
    <row r="208" spans="3:15" x14ac:dyDescent="0.35">
      <c r="C208" t="s">
        <v>203</v>
      </c>
      <c r="I208" s="5">
        <v>333000000000</v>
      </c>
      <c r="J208" s="5">
        <v>770000000000</v>
      </c>
      <c r="K208" s="5">
        <v>920000000000</v>
      </c>
      <c r="L208" s="5">
        <v>637000000000</v>
      </c>
      <c r="M208" s="5">
        <v>685000000000</v>
      </c>
      <c r="N208" s="5">
        <v>950000000000</v>
      </c>
      <c r="O208" s="5">
        <v>1167000000000</v>
      </c>
    </row>
    <row r="209" spans="2:15" x14ac:dyDescent="0.35">
      <c r="C209" t="s">
        <v>204</v>
      </c>
      <c r="I209" s="5">
        <v>766000000000</v>
      </c>
      <c r="J209" s="5">
        <v>330000000000</v>
      </c>
      <c r="K209" s="5">
        <v>201000000000</v>
      </c>
      <c r="L209" s="5">
        <v>1700000000000</v>
      </c>
      <c r="M209" s="5">
        <v>2660000000000</v>
      </c>
      <c r="N209" s="5">
        <v>3436000000000</v>
      </c>
      <c r="O209" s="5">
        <v>4163000000000</v>
      </c>
    </row>
    <row r="210" spans="2:15" x14ac:dyDescent="0.35">
      <c r="C210" t="s">
        <v>25</v>
      </c>
      <c r="I210" s="5">
        <v>1099000000000</v>
      </c>
      <c r="J210" s="5">
        <v>1100000000000</v>
      </c>
      <c r="K210" s="5">
        <v>1121000000000</v>
      </c>
      <c r="L210" s="5">
        <v>2338000000000</v>
      </c>
      <c r="M210" s="5">
        <v>3345000000000</v>
      </c>
      <c r="N210" s="5">
        <v>4387000000000</v>
      </c>
      <c r="O210" s="5">
        <v>5331000000000</v>
      </c>
    </row>
    <row r="211" spans="2:15" x14ac:dyDescent="0.35">
      <c r="C211" t="s">
        <v>22</v>
      </c>
      <c r="I211" s="5">
        <v>-552000000000</v>
      </c>
      <c r="J211" s="5">
        <v>-209000000000</v>
      </c>
      <c r="K211" s="5">
        <v>114000000000</v>
      </c>
      <c r="L211" s="5">
        <v>380000000000</v>
      </c>
      <c r="M211" s="5">
        <v>2064000000000</v>
      </c>
      <c r="N211" s="5">
        <v>2897000000000</v>
      </c>
      <c r="O211" s="5">
        <v>3866000000000</v>
      </c>
    </row>
    <row r="212" spans="2:15" x14ac:dyDescent="0.35">
      <c r="C212" t="s">
        <v>205</v>
      </c>
      <c r="I212" s="5">
        <v>2111000000000</v>
      </c>
      <c r="J212" s="5">
        <v>884000000000</v>
      </c>
      <c r="K212" s="5">
        <v>487000000000</v>
      </c>
      <c r="L212" s="5">
        <v>1585000000000</v>
      </c>
      <c r="M212" s="5">
        <v>845000000000</v>
      </c>
      <c r="N212" s="5">
        <v>658000000000</v>
      </c>
      <c r="O212" s="5">
        <v>654000000000</v>
      </c>
    </row>
    <row r="213" spans="2:15" x14ac:dyDescent="0.35">
      <c r="C213" t="s">
        <v>206</v>
      </c>
      <c r="I213" s="5">
        <v>3431000000000</v>
      </c>
      <c r="J213" s="5">
        <v>3239000000000</v>
      </c>
      <c r="K213" s="5">
        <v>1569000000000</v>
      </c>
      <c r="L213" s="5">
        <v>3175000000000</v>
      </c>
      <c r="M213" s="5">
        <v>1455000000000</v>
      </c>
      <c r="N213" s="5">
        <v>1553000000000</v>
      </c>
      <c r="O213" s="5">
        <v>716000000000</v>
      </c>
    </row>
    <row r="214" spans="2:15" x14ac:dyDescent="0.35">
      <c r="C214" t="s">
        <v>207</v>
      </c>
      <c r="I214" s="5">
        <v>-623000000000</v>
      </c>
      <c r="J214" s="5">
        <v>-588000000000</v>
      </c>
      <c r="K214" s="5">
        <v>-802000000000</v>
      </c>
      <c r="L214" s="5">
        <v>-792000000000</v>
      </c>
      <c r="M214" s="5">
        <v>-471000000000</v>
      </c>
      <c r="N214" s="5">
        <v>-445000000000</v>
      </c>
      <c r="O214" s="5">
        <v>-779000000000</v>
      </c>
    </row>
    <row r="215" spans="2:15" x14ac:dyDescent="0.35">
      <c r="C215" t="s">
        <v>14</v>
      </c>
      <c r="I215" s="5">
        <v>2809000000000</v>
      </c>
      <c r="J215" s="5">
        <v>2652000000000</v>
      </c>
      <c r="K215" s="5">
        <v>767000000000</v>
      </c>
      <c r="L215" s="5">
        <v>2383000000000</v>
      </c>
      <c r="M215" s="5">
        <v>984000000000</v>
      </c>
      <c r="N215" s="5">
        <v>1108000000000</v>
      </c>
      <c r="O215" s="5">
        <v>-63000000000</v>
      </c>
    </row>
    <row r="216" spans="2:15" x14ac:dyDescent="0.35">
      <c r="C216" t="s">
        <v>16</v>
      </c>
      <c r="I216" s="6">
        <v>141.47999999999999</v>
      </c>
      <c r="J216" s="6">
        <v>133.56</v>
      </c>
      <c r="K216" s="6">
        <v>38.630000000000003</v>
      </c>
      <c r="L216" s="6">
        <v>120.06</v>
      </c>
      <c r="M216" s="6">
        <v>49.59</v>
      </c>
      <c r="N216" s="6">
        <v>58.35</v>
      </c>
      <c r="O216" s="6">
        <v>-33120.129999999997</v>
      </c>
    </row>
    <row r="218" spans="2:15" x14ac:dyDescent="0.35">
      <c r="B218" t="s">
        <v>208</v>
      </c>
      <c r="C218" t="s">
        <v>209</v>
      </c>
      <c r="D218" s="5">
        <v>740000000000</v>
      </c>
      <c r="E218" s="5">
        <v>1023000000000</v>
      </c>
      <c r="F218" s="5">
        <v>986000000000</v>
      </c>
      <c r="G218" s="5">
        <v>889000000000</v>
      </c>
      <c r="H218" s="5">
        <v>2959000000000</v>
      </c>
      <c r="I218" s="5">
        <v>3702000000000</v>
      </c>
      <c r="J218" s="5">
        <v>3120000000000</v>
      </c>
      <c r="K218" s="5">
        <v>1608000000000</v>
      </c>
      <c r="L218" s="5">
        <v>2981000000000</v>
      </c>
      <c r="M218" s="5">
        <v>1159000000000</v>
      </c>
      <c r="N218" s="5">
        <v>911000000000</v>
      </c>
      <c r="O218" s="5">
        <v>191000000000</v>
      </c>
    </row>
    <row r="219" spans="2:15" x14ac:dyDescent="0.35">
      <c r="C219" t="s">
        <v>210</v>
      </c>
      <c r="H219" s="5">
        <v>3637000000000</v>
      </c>
      <c r="I219" s="5">
        <v>3702000000000</v>
      </c>
      <c r="J219" s="5">
        <v>3120000000000</v>
      </c>
      <c r="K219" s="5">
        <v>1608000000000</v>
      </c>
      <c r="L219" s="5">
        <v>2981000000000</v>
      </c>
      <c r="M219" s="5">
        <v>1159000000000</v>
      </c>
      <c r="N219" s="5">
        <v>911000000000</v>
      </c>
    </row>
    <row r="220" spans="2:15" x14ac:dyDescent="0.35">
      <c r="C220" t="s">
        <v>344</v>
      </c>
      <c r="H220" s="5">
        <v>180</v>
      </c>
      <c r="I220" s="5">
        <v>180</v>
      </c>
      <c r="J220" s="5">
        <v>152</v>
      </c>
      <c r="K220" s="5">
        <v>91</v>
      </c>
      <c r="L220" s="5">
        <v>38</v>
      </c>
      <c r="M220" s="5">
        <v>25</v>
      </c>
      <c r="N220" s="6">
        <v>15.11</v>
      </c>
    </row>
    <row r="221" spans="2:15" x14ac:dyDescent="0.35">
      <c r="C221" t="s">
        <v>66</v>
      </c>
      <c r="H221" s="6">
        <v>1.2076</v>
      </c>
      <c r="I221" s="6">
        <v>0.96519999999999995</v>
      </c>
      <c r="J221" s="6">
        <v>0.96709999999999996</v>
      </c>
      <c r="K221" s="6">
        <v>1.1233</v>
      </c>
      <c r="L221" s="6">
        <v>0.25309999999999999</v>
      </c>
      <c r="M221" s="6">
        <v>0.42820000000000003</v>
      </c>
      <c r="N221" s="6">
        <v>0.32929999999999998</v>
      </c>
    </row>
    <row r="222" spans="2:15" x14ac:dyDescent="0.35">
      <c r="C222" t="s">
        <v>345</v>
      </c>
      <c r="H222" s="6">
        <v>0.11960000000000001</v>
      </c>
      <c r="I222" s="6">
        <v>0.10289999999999999</v>
      </c>
      <c r="J222" s="6">
        <v>0.15509999999999999</v>
      </c>
      <c r="K222" s="6">
        <v>0.14330000000000001</v>
      </c>
      <c r="L222" s="6">
        <v>6.4399999999999999E-2</v>
      </c>
      <c r="M222" s="6">
        <v>3.5000000000000003E-2</v>
      </c>
      <c r="N222" s="6">
        <v>2.1600000000000001E-2</v>
      </c>
    </row>
    <row r="223" spans="2:15" x14ac:dyDescent="0.35">
      <c r="C223" t="s">
        <v>46</v>
      </c>
      <c r="D223" s="6">
        <v>37.26</v>
      </c>
      <c r="E223" s="6">
        <v>51.51</v>
      </c>
      <c r="F223" s="6">
        <v>49.64</v>
      </c>
      <c r="G223" s="6">
        <v>44.77</v>
      </c>
      <c r="H223" s="6">
        <v>149.05000000000001</v>
      </c>
      <c r="I223" s="6">
        <v>186.49</v>
      </c>
      <c r="J223" s="6">
        <v>157.16999999999999</v>
      </c>
      <c r="K223" s="6">
        <v>81.010000000000005</v>
      </c>
      <c r="L223" s="6">
        <v>150.16</v>
      </c>
      <c r="M223" s="6">
        <v>58.38</v>
      </c>
      <c r="N223" s="6">
        <v>45.89</v>
      </c>
      <c r="O223" s="6">
        <v>9.64</v>
      </c>
    </row>
    <row r="224" spans="2:15" x14ac:dyDescent="0.35">
      <c r="C224" t="s">
        <v>211</v>
      </c>
      <c r="H224" s="6">
        <v>183.19</v>
      </c>
      <c r="I224" s="6">
        <v>186.49</v>
      </c>
      <c r="J224" s="6">
        <v>157.16999999999999</v>
      </c>
      <c r="K224" s="6">
        <v>81.010000000000005</v>
      </c>
      <c r="L224" s="6">
        <v>150.16</v>
      </c>
      <c r="M224" s="6">
        <v>58.38</v>
      </c>
      <c r="N224" s="6">
        <v>45.89</v>
      </c>
    </row>
    <row r="225" spans="3:15" x14ac:dyDescent="0.35">
      <c r="C225" t="s">
        <v>68</v>
      </c>
      <c r="H225" s="5">
        <v>180</v>
      </c>
      <c r="I225" s="5">
        <v>180</v>
      </c>
      <c r="J225" s="5">
        <v>152</v>
      </c>
      <c r="K225" s="5">
        <v>91</v>
      </c>
      <c r="L225" s="5">
        <v>38</v>
      </c>
      <c r="M225" s="5">
        <v>25</v>
      </c>
      <c r="N225" s="6">
        <v>15.11</v>
      </c>
    </row>
    <row r="226" spans="3:15" x14ac:dyDescent="0.35">
      <c r="C226" t="s">
        <v>346</v>
      </c>
      <c r="H226" s="6">
        <v>1.2076</v>
      </c>
      <c r="I226" s="6">
        <v>0.96519999999999995</v>
      </c>
      <c r="J226" s="6">
        <v>0.96709999999999996</v>
      </c>
      <c r="K226" s="6">
        <v>1.1233</v>
      </c>
      <c r="L226" s="6">
        <v>0.25309999999999999</v>
      </c>
      <c r="M226" s="6">
        <v>0.42820000000000003</v>
      </c>
      <c r="N226" s="6">
        <v>0.32929999999999998</v>
      </c>
    </row>
    <row r="227" spans="3:15" x14ac:dyDescent="0.35">
      <c r="C227" t="s">
        <v>347</v>
      </c>
      <c r="H227" s="6">
        <v>0.11960000000000001</v>
      </c>
      <c r="I227" s="6">
        <v>0.10289999999999999</v>
      </c>
      <c r="J227" s="6">
        <v>0.15509999999999999</v>
      </c>
      <c r="K227" s="6">
        <v>0.14330000000000001</v>
      </c>
      <c r="L227" s="6">
        <v>6.4399999999999999E-2</v>
      </c>
      <c r="M227" s="6">
        <v>3.5000000000000003E-2</v>
      </c>
      <c r="N227" s="6">
        <v>2.1600000000000001E-2</v>
      </c>
    </row>
    <row r="228" spans="3:15" x14ac:dyDescent="0.35">
      <c r="C228" t="s">
        <v>212</v>
      </c>
      <c r="D228" s="5">
        <v>2492000000000</v>
      </c>
      <c r="E228" s="5">
        <v>3194000000000</v>
      </c>
      <c r="F228" s="5">
        <v>2699000000000</v>
      </c>
      <c r="G228" s="5">
        <v>2888000000000</v>
      </c>
      <c r="H228" s="5">
        <v>9969000000000</v>
      </c>
      <c r="I228" s="5">
        <v>11402000000000</v>
      </c>
      <c r="J228" s="5">
        <v>9671000000000</v>
      </c>
      <c r="K228" s="5">
        <v>8326000000000</v>
      </c>
      <c r="L228" s="5">
        <v>9346000000000</v>
      </c>
      <c r="M228" s="5">
        <v>6278000000000</v>
      </c>
      <c r="N228" s="5">
        <v>5266000000000</v>
      </c>
      <c r="O228" s="5">
        <v>4329000000000</v>
      </c>
    </row>
    <row r="229" spans="3:15" x14ac:dyDescent="0.35">
      <c r="C229" t="s">
        <v>213</v>
      </c>
      <c r="H229" s="5">
        <v>11274000000000</v>
      </c>
      <c r="I229" s="5">
        <v>11402000000000</v>
      </c>
      <c r="J229" s="5">
        <v>9671000000000</v>
      </c>
      <c r="K229" s="5">
        <v>8326000000000</v>
      </c>
      <c r="L229" s="5">
        <v>9346000000000</v>
      </c>
      <c r="M229" s="5">
        <v>6278000000000</v>
      </c>
      <c r="N229" s="5">
        <v>5266000000000</v>
      </c>
    </row>
    <row r="230" spans="3:15" x14ac:dyDescent="0.35">
      <c r="C230" t="s">
        <v>348</v>
      </c>
      <c r="H230" s="5">
        <v>180</v>
      </c>
      <c r="I230" s="5">
        <v>180</v>
      </c>
      <c r="J230" s="5">
        <v>152</v>
      </c>
      <c r="K230" s="5">
        <v>91</v>
      </c>
      <c r="L230" s="5">
        <v>38</v>
      </c>
      <c r="M230" s="5">
        <v>25</v>
      </c>
      <c r="N230" s="6">
        <v>15.11</v>
      </c>
    </row>
    <row r="231" spans="3:15" x14ac:dyDescent="0.35">
      <c r="C231" t="s">
        <v>349</v>
      </c>
      <c r="H231" s="6">
        <v>1.2076</v>
      </c>
      <c r="I231" s="6">
        <v>0.96519999999999995</v>
      </c>
      <c r="J231" s="6">
        <v>0.96709999999999996</v>
      </c>
      <c r="K231" s="6">
        <v>1.1233</v>
      </c>
      <c r="L231" s="6">
        <v>0.25309999999999999</v>
      </c>
      <c r="M231" s="6">
        <v>0.42820000000000003</v>
      </c>
      <c r="N231" s="6">
        <v>0.32929999999999998</v>
      </c>
    </row>
    <row r="232" spans="3:15" x14ac:dyDescent="0.35">
      <c r="C232" t="s">
        <v>350</v>
      </c>
      <c r="H232" s="6">
        <v>0.11960000000000001</v>
      </c>
      <c r="I232" s="6">
        <v>0.10289999999999999</v>
      </c>
      <c r="J232" s="6">
        <v>0.15509999999999999</v>
      </c>
      <c r="K232" s="6">
        <v>0.14330000000000001</v>
      </c>
      <c r="L232" s="6">
        <v>6.4399999999999999E-2</v>
      </c>
      <c r="M232" s="6">
        <v>3.5000000000000003E-2</v>
      </c>
      <c r="N232" s="6">
        <v>2.1600000000000001E-2</v>
      </c>
    </row>
    <row r="233" spans="3:15" x14ac:dyDescent="0.35">
      <c r="C233" t="s">
        <v>214</v>
      </c>
      <c r="I233" s="6">
        <v>10.1</v>
      </c>
    </row>
    <row r="234" spans="3:15" x14ac:dyDescent="0.35">
      <c r="C234" t="s">
        <v>215</v>
      </c>
      <c r="I234" s="6">
        <v>8.2200000000000006</v>
      </c>
    </row>
    <row r="235" spans="3:15" x14ac:dyDescent="0.35">
      <c r="C235" t="s">
        <v>1615</v>
      </c>
      <c r="I235" s="6">
        <v>6.82</v>
      </c>
    </row>
    <row r="236" spans="3:15" x14ac:dyDescent="0.35">
      <c r="C236" t="s">
        <v>216</v>
      </c>
      <c r="I236" s="6">
        <v>7.42</v>
      </c>
    </row>
    <row r="237" spans="3:15" x14ac:dyDescent="0.35">
      <c r="C237" t="s">
        <v>217</v>
      </c>
      <c r="I237" s="6">
        <v>0.1217</v>
      </c>
    </row>
    <row r="238" spans="3:15" x14ac:dyDescent="0.35">
      <c r="C238" t="s">
        <v>218</v>
      </c>
      <c r="I238" s="6">
        <v>2.65</v>
      </c>
    </row>
    <row r="239" spans="3:15" x14ac:dyDescent="0.35">
      <c r="C239" t="s">
        <v>219</v>
      </c>
      <c r="I239" s="6">
        <v>2.5</v>
      </c>
    </row>
    <row r="240" spans="3:15" x14ac:dyDescent="0.35">
      <c r="C240" t="s">
        <v>220</v>
      </c>
      <c r="I240" s="6">
        <v>9.02</v>
      </c>
    </row>
    <row r="241" spans="3:9" x14ac:dyDescent="0.35">
      <c r="C241" t="s">
        <v>221</v>
      </c>
      <c r="I241" s="6">
        <v>11.13</v>
      </c>
    </row>
    <row r="242" spans="3:9" x14ac:dyDescent="0.35">
      <c r="C242" t="s">
        <v>222</v>
      </c>
      <c r="I242" s="6">
        <v>7.93</v>
      </c>
    </row>
    <row r="243" spans="3:9" x14ac:dyDescent="0.35">
      <c r="C243" t="s">
        <v>223</v>
      </c>
      <c r="I243" s="6">
        <v>6.62</v>
      </c>
    </row>
    <row r="244" spans="3:9" x14ac:dyDescent="0.35">
      <c r="C244" t="s">
        <v>325</v>
      </c>
      <c r="I244" s="6">
        <v>0.44</v>
      </c>
    </row>
    <row r="245" spans="3:9" x14ac:dyDescent="0.35">
      <c r="C245" t="s">
        <v>326</v>
      </c>
      <c r="I245" s="6">
        <v>1.1000000000000001</v>
      </c>
    </row>
    <row r="246" spans="3:9" x14ac:dyDescent="0.35">
      <c r="C246" t="s">
        <v>1616</v>
      </c>
      <c r="I246" s="6">
        <v>0.7</v>
      </c>
    </row>
    <row r="247" spans="3:9" x14ac:dyDescent="0.35">
      <c r="C247" t="s">
        <v>224</v>
      </c>
      <c r="I247" s="6">
        <v>183.19</v>
      </c>
    </row>
    <row r="248" spans="3:9" x14ac:dyDescent="0.35">
      <c r="C248" t="s">
        <v>225</v>
      </c>
      <c r="I248" s="6">
        <v>149.05000000000001</v>
      </c>
    </row>
    <row r="249" spans="3:9" x14ac:dyDescent="0.35">
      <c r="C249" t="s">
        <v>226</v>
      </c>
      <c r="I249" s="6">
        <v>567.9</v>
      </c>
    </row>
    <row r="250" spans="3:9" x14ac:dyDescent="0.35">
      <c r="C250" t="s">
        <v>227</v>
      </c>
      <c r="D250" s="6">
        <v>140.91999999999999</v>
      </c>
    </row>
    <row r="251" spans="3:9" x14ac:dyDescent="0.35">
      <c r="C251" t="s">
        <v>228</v>
      </c>
      <c r="I251" s="6">
        <v>601.87</v>
      </c>
    </row>
    <row r="252" spans="3:9" x14ac:dyDescent="0.35">
      <c r="C252" t="s">
        <v>229</v>
      </c>
      <c r="I252" s="6">
        <v>135.28</v>
      </c>
    </row>
    <row r="253" spans="3:9" x14ac:dyDescent="0.35">
      <c r="C253" t="s">
        <v>230</v>
      </c>
      <c r="D253" s="6">
        <v>2.73</v>
      </c>
    </row>
    <row r="254" spans="3:9" x14ac:dyDescent="0.35">
      <c r="C254" t="s">
        <v>231</v>
      </c>
      <c r="D254" s="6">
        <v>2.14</v>
      </c>
    </row>
    <row r="255" spans="3:9" x14ac:dyDescent="0.35">
      <c r="C255" t="s">
        <v>232</v>
      </c>
      <c r="D255" s="6">
        <v>0.09</v>
      </c>
    </row>
    <row r="256" spans="3:9" x14ac:dyDescent="0.35">
      <c r="C256" t="s">
        <v>233</v>
      </c>
      <c r="D256" s="6">
        <v>0.06</v>
      </c>
    </row>
    <row r="257" spans="3:9" x14ac:dyDescent="0.35">
      <c r="C257" t="s">
        <v>234</v>
      </c>
      <c r="D257" s="6">
        <v>0.25</v>
      </c>
    </row>
    <row r="258" spans="3:9" x14ac:dyDescent="0.35">
      <c r="C258" t="s">
        <v>235</v>
      </c>
      <c r="D258" s="6">
        <v>7.0000000000000007E-2</v>
      </c>
    </row>
    <row r="259" spans="3:9" x14ac:dyDescent="0.35">
      <c r="C259" t="s">
        <v>236</v>
      </c>
      <c r="D259" s="6">
        <v>1.29</v>
      </c>
    </row>
    <row r="260" spans="3:9" x14ac:dyDescent="0.35">
      <c r="C260" t="s">
        <v>237</v>
      </c>
      <c r="I260" s="6">
        <v>62.33</v>
      </c>
    </row>
    <row r="261" spans="3:9" x14ac:dyDescent="0.35">
      <c r="C261" t="s">
        <v>12</v>
      </c>
      <c r="D261" s="5">
        <v>517000000000</v>
      </c>
    </row>
    <row r="262" spans="3:9" x14ac:dyDescent="0.35">
      <c r="C262" t="s">
        <v>238</v>
      </c>
      <c r="I262" s="6">
        <v>8.69</v>
      </c>
    </row>
    <row r="263" spans="3:9" x14ac:dyDescent="0.35">
      <c r="C263" t="s">
        <v>239</v>
      </c>
      <c r="I263" s="6">
        <v>0.2361</v>
      </c>
    </row>
    <row r="264" spans="3:9" x14ac:dyDescent="0.35">
      <c r="C264" t="s">
        <v>240</v>
      </c>
      <c r="I264" s="6">
        <v>0.3044</v>
      </c>
    </row>
    <row r="265" spans="3:9" x14ac:dyDescent="0.35">
      <c r="C265" t="s">
        <v>241</v>
      </c>
      <c r="I265" s="6">
        <v>0.27390000000000003</v>
      </c>
    </row>
    <row r="266" spans="3:9" x14ac:dyDescent="0.35">
      <c r="C266" t="s">
        <v>242</v>
      </c>
      <c r="I266" s="6">
        <v>0.22620000000000001</v>
      </c>
    </row>
    <row r="267" spans="3:9" x14ac:dyDescent="0.35">
      <c r="C267" t="s">
        <v>243</v>
      </c>
      <c r="D267" s="6">
        <v>4.63</v>
      </c>
    </row>
    <row r="268" spans="3:9" x14ac:dyDescent="0.35">
      <c r="C268" t="s">
        <v>244</v>
      </c>
      <c r="D268" s="6">
        <v>60.66</v>
      </c>
    </row>
    <row r="269" spans="3:9" x14ac:dyDescent="0.35">
      <c r="C269" t="s">
        <v>245</v>
      </c>
      <c r="D269" s="6">
        <v>20.61</v>
      </c>
    </row>
    <row r="270" spans="3:9" x14ac:dyDescent="0.35">
      <c r="C270" t="s">
        <v>246</v>
      </c>
      <c r="D270" s="6">
        <v>44.68</v>
      </c>
    </row>
    <row r="271" spans="3:9" x14ac:dyDescent="0.35">
      <c r="C271" t="s">
        <v>247</v>
      </c>
      <c r="D271" s="6">
        <v>19.66</v>
      </c>
    </row>
    <row r="272" spans="3:9" x14ac:dyDescent="0.35">
      <c r="C272" t="s">
        <v>248</v>
      </c>
      <c r="I272" s="6">
        <v>0.75</v>
      </c>
    </row>
    <row r="273" spans="3:9" x14ac:dyDescent="0.35">
      <c r="C273" t="s">
        <v>249</v>
      </c>
      <c r="I273" s="6">
        <v>6.26</v>
      </c>
    </row>
    <row r="274" spans="3:9" x14ac:dyDescent="0.35">
      <c r="C274" t="s">
        <v>42</v>
      </c>
      <c r="I274" s="5">
        <v>29878000000000</v>
      </c>
    </row>
    <row r="275" spans="3:9" x14ac:dyDescent="0.35">
      <c r="C275" t="s">
        <v>250</v>
      </c>
      <c r="I275" s="5">
        <v>28675000000000</v>
      </c>
    </row>
    <row r="276" spans="3:9" x14ac:dyDescent="0.35">
      <c r="C276" t="s">
        <v>251</v>
      </c>
      <c r="I276" s="5">
        <v>19850000000</v>
      </c>
    </row>
    <row r="277" spans="3:9" x14ac:dyDescent="0.35">
      <c r="C277" t="s">
        <v>252</v>
      </c>
      <c r="I277" s="6">
        <v>0.1133</v>
      </c>
    </row>
    <row r="278" spans="3:9" x14ac:dyDescent="0.35">
      <c r="C278" t="s">
        <v>253</v>
      </c>
      <c r="D278" s="6">
        <v>0.34350000000000003</v>
      </c>
    </row>
    <row r="279" spans="3:9" x14ac:dyDescent="0.35">
      <c r="C279" t="s">
        <v>254</v>
      </c>
      <c r="D279" s="6">
        <v>0.26300000000000001</v>
      </c>
    </row>
    <row r="280" spans="3:9" x14ac:dyDescent="0.35">
      <c r="C280" t="s">
        <v>255</v>
      </c>
      <c r="D280" s="6">
        <v>0.29680000000000001</v>
      </c>
    </row>
    <row r="281" spans="3:9" x14ac:dyDescent="0.35">
      <c r="C281" t="s">
        <v>256</v>
      </c>
      <c r="D281" s="6">
        <v>-4.8799999999999996E-2</v>
      </c>
    </row>
    <row r="282" spans="3:9" x14ac:dyDescent="0.35">
      <c r="C282" t="s">
        <v>257</v>
      </c>
      <c r="D282" s="6">
        <v>-6.0999999999999999E-2</v>
      </c>
    </row>
    <row r="283" spans="3:9" x14ac:dyDescent="0.35">
      <c r="C283" t="s">
        <v>258</v>
      </c>
      <c r="D283" s="6">
        <v>-8.1300000000000011E-2</v>
      </c>
    </row>
    <row r="284" spans="3:9" x14ac:dyDescent="0.35">
      <c r="C284" t="s">
        <v>351</v>
      </c>
      <c r="I284" s="5">
        <v>91</v>
      </c>
    </row>
    <row r="285" spans="3:9" x14ac:dyDescent="0.35">
      <c r="C285" t="s">
        <v>352</v>
      </c>
      <c r="I285" s="5">
        <v>180</v>
      </c>
    </row>
    <row r="286" spans="3:9" x14ac:dyDescent="0.35">
      <c r="C286" t="s">
        <v>353</v>
      </c>
      <c r="I286" s="6">
        <v>1.2076</v>
      </c>
    </row>
    <row r="287" spans="3:9" x14ac:dyDescent="0.35">
      <c r="C287" t="s">
        <v>354</v>
      </c>
      <c r="I287" s="6">
        <v>0.11960000000000001</v>
      </c>
    </row>
    <row r="288" spans="3:9" x14ac:dyDescent="0.35">
      <c r="C288" t="s">
        <v>355</v>
      </c>
      <c r="I288" t="s">
        <v>886</v>
      </c>
    </row>
    <row r="289" spans="3:9" x14ac:dyDescent="0.35">
      <c r="C289" t="s">
        <v>259</v>
      </c>
      <c r="I289" s="5">
        <v>5</v>
      </c>
    </row>
    <row r="290" spans="3:9" x14ac:dyDescent="0.35">
      <c r="C290" t="s">
        <v>260</v>
      </c>
      <c r="I290" s="6">
        <v>0.74</v>
      </c>
    </row>
    <row r="291" spans="3:9" x14ac:dyDescent="0.35">
      <c r="C291" t="s">
        <v>261</v>
      </c>
      <c r="I291" s="6">
        <v>0.93</v>
      </c>
    </row>
    <row r="292" spans="3:9" x14ac:dyDescent="0.35">
      <c r="C292" t="s">
        <v>262</v>
      </c>
      <c r="I292" s="6">
        <v>0.73</v>
      </c>
    </row>
    <row r="293" spans="3:9" x14ac:dyDescent="0.35">
      <c r="C293" t="s">
        <v>263</v>
      </c>
      <c r="I293" s="6">
        <v>0.9</v>
      </c>
    </row>
    <row r="294" spans="3:9" x14ac:dyDescent="0.35">
      <c r="C294" t="s">
        <v>264</v>
      </c>
      <c r="I294" s="6">
        <v>0.33</v>
      </c>
    </row>
    <row r="295" spans="3:9" x14ac:dyDescent="0.35">
      <c r="C295" t="s">
        <v>265</v>
      </c>
      <c r="I295" s="6">
        <v>0.25</v>
      </c>
    </row>
    <row r="296" spans="3:9" x14ac:dyDescent="0.35">
      <c r="C296" t="s">
        <v>266</v>
      </c>
      <c r="I296" s="6">
        <v>0.66</v>
      </c>
    </row>
    <row r="297" spans="3:9" x14ac:dyDescent="0.35">
      <c r="C297" t="s">
        <v>267</v>
      </c>
      <c r="I297" s="5">
        <v>11274000000000</v>
      </c>
    </row>
    <row r="298" spans="3:9" x14ac:dyDescent="0.35">
      <c r="C298" t="s">
        <v>268</v>
      </c>
      <c r="I298" s="5">
        <v>4442000000000</v>
      </c>
    </row>
    <row r="299" spans="3:9" x14ac:dyDescent="0.35">
      <c r="C299" t="s">
        <v>269</v>
      </c>
      <c r="I299" s="5">
        <v>4330000000000</v>
      </c>
    </row>
    <row r="300" spans="3:9" x14ac:dyDescent="0.35">
      <c r="C300" t="s">
        <v>270</v>
      </c>
      <c r="I300" s="5">
        <v>3637000000000</v>
      </c>
    </row>
    <row r="301" spans="3:9" x14ac:dyDescent="0.35">
      <c r="C301" t="s">
        <v>271</v>
      </c>
      <c r="D301" s="5">
        <v>2798000000000</v>
      </c>
    </row>
    <row r="302" spans="3:9" x14ac:dyDescent="0.35">
      <c r="C302" t="s">
        <v>272</v>
      </c>
      <c r="D302" s="5">
        <v>15404000000000</v>
      </c>
    </row>
    <row r="303" spans="3:9" x14ac:dyDescent="0.35">
      <c r="C303" t="s">
        <v>273</v>
      </c>
      <c r="D303" s="5">
        <v>2949000000000</v>
      </c>
    </row>
    <row r="304" spans="3:9" x14ac:dyDescent="0.35">
      <c r="C304" t="s">
        <v>193</v>
      </c>
      <c r="D304" s="5">
        <v>3180000000000</v>
      </c>
    </row>
    <row r="305" spans="3:9" x14ac:dyDescent="0.35">
      <c r="C305" t="s">
        <v>192</v>
      </c>
      <c r="I305" s="5">
        <v>11949000000000</v>
      </c>
    </row>
    <row r="306" spans="3:9" x14ac:dyDescent="0.35">
      <c r="C306" t="s">
        <v>191</v>
      </c>
      <c r="D306" s="5">
        <v>745000000000</v>
      </c>
    </row>
    <row r="307" spans="3:9" x14ac:dyDescent="0.35">
      <c r="C307" t="s">
        <v>190</v>
      </c>
      <c r="D307" s="5">
        <v>343000000000</v>
      </c>
    </row>
    <row r="308" spans="3:9" x14ac:dyDescent="0.35">
      <c r="C308" t="s">
        <v>23</v>
      </c>
      <c r="D308" s="5">
        <v>1089000000000</v>
      </c>
    </row>
    <row r="309" spans="3:9" x14ac:dyDescent="0.35">
      <c r="C309" t="s">
        <v>20</v>
      </c>
      <c r="D309" s="5">
        <v>-1709000000000</v>
      </c>
    </row>
    <row r="310" spans="3:9" x14ac:dyDescent="0.35">
      <c r="C310" t="s">
        <v>274</v>
      </c>
      <c r="I310" s="5">
        <v>12455000000000</v>
      </c>
    </row>
    <row r="311" spans="3:9" x14ac:dyDescent="0.35">
      <c r="C311" t="s">
        <v>275</v>
      </c>
      <c r="I311" s="5">
        <v>3312000000000</v>
      </c>
    </row>
    <row r="312" spans="3:9" x14ac:dyDescent="0.35">
      <c r="C312" t="s">
        <v>276</v>
      </c>
      <c r="I312" s="5">
        <v>533000000000</v>
      </c>
    </row>
    <row r="313" spans="3:9" x14ac:dyDescent="0.35">
      <c r="C313" t="s">
        <v>277</v>
      </c>
      <c r="I313" s="5">
        <v>-3136000000000</v>
      </c>
    </row>
    <row r="314" spans="3:9" x14ac:dyDescent="0.35">
      <c r="C314" t="s">
        <v>278</v>
      </c>
      <c r="I314" s="5">
        <v>-626000000000</v>
      </c>
    </row>
    <row r="315" spans="3:9" x14ac:dyDescent="0.35">
      <c r="C315" t="s">
        <v>279</v>
      </c>
      <c r="I315" s="5">
        <v>2686000000000</v>
      </c>
    </row>
  </sheetData>
  <pageMargins left="0.7" right="0.7" top="0.75" bottom="0.75" header="0.3" footer="0.3"/>
  <ignoredErrors>
    <ignoredError sqref="A1:O316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Q301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x14ac:dyDescent="0.35">
      <c r="C1" t="s">
        <v>1617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x14ac:dyDescent="0.35">
      <c r="C2" t="s">
        <v>1618</v>
      </c>
      <c r="D2" s="2" vm="232">
        <f ca="1">IFERROR(_xlfn.STOCKHISTORY("XIDX:" &amp; $C$1, D3, , 0, 0, 1), "Libur")</f>
        <v>64</v>
      </c>
      <c r="H2" s="2" vm="232">
        <f ca="1">IFERROR(INDEX(D2:G2,COUNT(D2:G2)),"")</f>
        <v>64</v>
      </c>
      <c r="I2" s="2" vm="244">
        <f t="shared" ref="I2:Q2" ca="1" si="0">IFERROR(_xlfn.STOCKHISTORY("XIDX:" &amp; $C$1, I1, , 0, 0, 1), "Libur")</f>
        <v>59</v>
      </c>
      <c r="J2" s="2" vm="60">
        <f t="shared" ca="1" si="0"/>
        <v>32</v>
      </c>
      <c r="K2" s="2" vm="12">
        <f t="shared" ca="1" si="0"/>
        <v>50</v>
      </c>
      <c r="L2" s="2" vm="12">
        <f t="shared" ca="1" si="0"/>
        <v>50</v>
      </c>
      <c r="M2" s="2" vm="26">
        <f t="shared" ca="1" si="0"/>
        <v>91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x14ac:dyDescent="0.35">
      <c r="D3" s="1">
        <v>46111</v>
      </c>
      <c r="H3" s="1">
        <f>IFERROR(INDEX(D3:G3,COUNT(D3:G3)),"")</f>
        <v>46111</v>
      </c>
    </row>
    <row r="4" spans="1:17" x14ac:dyDescent="0.35">
      <c r="B4" t="s">
        <v>4</v>
      </c>
      <c r="C4" t="s">
        <v>5</v>
      </c>
      <c r="D4" s="2">
        <f>IFERROR(INDEX(D51:D500,MATCH($C$4,$C$51:$C$500,0)),"")</f>
        <v>85258010734</v>
      </c>
      <c r="H4" s="2">
        <f>IFERROR(SUM(D4:G4)*(4/MAX(1,COUNT(D4:G4))),"")</f>
        <v>341032042936</v>
      </c>
      <c r="I4" s="2">
        <f t="shared" ref="I4:Q4" si="1">IFERROR(INDEX(I51:I500,MATCH($C$4,$C$51:$C$500,0)),"")</f>
        <v>225799669734</v>
      </c>
      <c r="J4" s="2">
        <f t="shared" si="1"/>
        <v>168007044537</v>
      </c>
      <c r="K4" s="2">
        <f t="shared" si="1"/>
        <v>52286426282</v>
      </c>
      <c r="L4" s="2">
        <f t="shared" si="1"/>
        <v>154393059177</v>
      </c>
      <c r="M4" s="2">
        <f t="shared" si="1"/>
        <v>352351492551</v>
      </c>
      <c r="N4" s="2">
        <f t="shared" si="1"/>
        <v>335061177935</v>
      </c>
      <c r="O4" s="2">
        <f t="shared" si="1"/>
        <v>241398614410</v>
      </c>
      <c r="P4" s="2">
        <f t="shared" si="1"/>
        <v>226400332608</v>
      </c>
      <c r="Q4" s="2">
        <f t="shared" si="1"/>
        <v>204277780048</v>
      </c>
    </row>
    <row r="5" spans="1:17" x14ac:dyDescent="0.35">
      <c r="B5" t="s">
        <v>6</v>
      </c>
      <c r="C5" t="s">
        <v>7</v>
      </c>
      <c r="D5" s="2">
        <f>IFERROR(INDEX(D51:D500,MATCH($C$5,$C$51:$C$500,0)),"")</f>
        <v>1599144405</v>
      </c>
      <c r="H5" s="2">
        <f>IFERROR(SUM(D5:G5)*(4/MAX(1,COUNT(D5:G5))),"")</f>
        <v>6396577620</v>
      </c>
      <c r="I5" s="2">
        <f t="shared" ref="I5:Q5" si="2">IFERROR(INDEX(I51:I500,MATCH($C$5,$C$51:$C$500,0)),"")</f>
        <v>4324406976</v>
      </c>
      <c r="J5" s="2">
        <f t="shared" si="2"/>
        <v>3162981176</v>
      </c>
      <c r="K5" s="2">
        <f t="shared" si="2"/>
        <v>60126451338</v>
      </c>
      <c r="L5" s="2">
        <f t="shared" si="2"/>
        <v>-38258209198</v>
      </c>
      <c r="M5" s="2">
        <f t="shared" si="2"/>
        <v>4284389381</v>
      </c>
      <c r="N5" s="2">
        <f t="shared" si="2"/>
        <v>5348752263</v>
      </c>
      <c r="O5" s="2">
        <f t="shared" si="2"/>
        <v>4934796974</v>
      </c>
      <c r="P5" s="2">
        <f t="shared" si="2"/>
        <v>5953321905</v>
      </c>
      <c r="Q5" s="2">
        <f t="shared" si="2"/>
        <v>5078210231</v>
      </c>
    </row>
    <row r="6" spans="1:17" x14ac:dyDescent="0.35">
      <c r="B6" t="s">
        <v>8</v>
      </c>
      <c r="C6" t="s">
        <v>9</v>
      </c>
      <c r="D6" s="2">
        <f>IFERROR(INDEX(D51:D500,MATCH($C$6,$C$51:$C$500,0)),"")</f>
        <v>0</v>
      </c>
      <c r="H6" s="2">
        <f>IFERROR(INDEX(D6:G6,COUNT(D6:G6)),"")</f>
        <v>0</v>
      </c>
      <c r="I6" s="2">
        <f t="shared" ref="I6:Q6" si="3">IFERROR(INDEX(I51:I500,MATCH($C$6,$C$51:$C$500,0)),"")</f>
        <v>239026953402</v>
      </c>
      <c r="J6" s="2">
        <f t="shared" si="3"/>
        <v>235598133567</v>
      </c>
      <c r="K6" s="2">
        <f t="shared" si="3"/>
        <v>232435152390</v>
      </c>
      <c r="L6" s="2">
        <f t="shared" si="3"/>
        <v>172308701052</v>
      </c>
      <c r="M6" s="2">
        <f t="shared" si="3"/>
        <v>210566910251</v>
      </c>
      <c r="N6" s="2">
        <f t="shared" si="3"/>
        <v>144951333862</v>
      </c>
      <c r="O6" s="2">
        <f t="shared" si="3"/>
        <v>139602581599</v>
      </c>
      <c r="P6" s="2">
        <f t="shared" si="3"/>
        <v>67547172225</v>
      </c>
      <c r="Q6" s="2">
        <f t="shared" si="3"/>
        <v>61593850320</v>
      </c>
    </row>
    <row r="7" spans="1:17" x14ac:dyDescent="0.35">
      <c r="B7" t="s">
        <v>10</v>
      </c>
      <c r="C7" t="s">
        <v>11</v>
      </c>
      <c r="D7" s="3">
        <f>IFERROR(INDEX(D51:D500,MATCH($C$7,$C$51:$C$500,0))/1000000000,"")</f>
        <v>3.24</v>
      </c>
      <c r="H7" s="3">
        <f>IFERROR(INDEX(D7:G7,COUNT(D7:G7)),"")</f>
        <v>3.24</v>
      </c>
      <c r="I7" s="3">
        <f t="shared" ref="I7:Q7" si="4">IFERROR(INDEX(I51:I500,MATCH($C$7,$C$51:$C$500,0))/1000000000,"")</f>
        <v>3.24</v>
      </c>
      <c r="J7" s="3">
        <f t="shared" si="4"/>
        <v>3.24</v>
      </c>
      <c r="K7" s="3">
        <f t="shared" si="4"/>
        <v>3.24</v>
      </c>
      <c r="L7" s="3">
        <f t="shared" si="4"/>
        <v>3.24</v>
      </c>
      <c r="M7" s="3">
        <f t="shared" si="4"/>
        <v>3.24</v>
      </c>
      <c r="N7" s="3">
        <f t="shared" si="4"/>
        <v>2.59</v>
      </c>
      <c r="O7" s="3">
        <f t="shared" si="4"/>
        <v>2.59</v>
      </c>
      <c r="P7" s="3">
        <f t="shared" si="4"/>
        <v>0</v>
      </c>
      <c r="Q7" s="3">
        <f t="shared" si="4"/>
        <v>0</v>
      </c>
    </row>
    <row r="8" spans="1:17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-59000000000</v>
      </c>
      <c r="H8" s="2">
        <f>IFERROR(INDEX(D8:G8,COUNT(D8:G8)),"")</f>
        <v>-59000000000</v>
      </c>
      <c r="I8" s="2">
        <f t="shared" ref="I8:Q8" si="5">IFERROR(INDEX(I51:I500,MATCH($C$8,$C$51:$C$500,0)),"")</f>
        <v>-39000000000</v>
      </c>
      <c r="J8" s="2">
        <f t="shared" si="5"/>
        <v>-39000000000</v>
      </c>
      <c r="K8" s="2">
        <f t="shared" si="5"/>
        <v>-118000000000</v>
      </c>
      <c r="L8" s="2">
        <f t="shared" si="5"/>
        <v>-25000000000</v>
      </c>
      <c r="M8" s="2">
        <f t="shared" si="5"/>
        <v>-46000000000</v>
      </c>
      <c r="N8" s="2">
        <f t="shared" si="5"/>
        <v>-11000000000</v>
      </c>
      <c r="O8" s="2">
        <f t="shared" si="5"/>
        <v>-63000000000</v>
      </c>
      <c r="P8" s="2">
        <f t="shared" si="5"/>
        <v>-2000000000</v>
      </c>
      <c r="Q8" s="2">
        <f t="shared" si="5"/>
        <v>4000000000</v>
      </c>
    </row>
    <row r="9" spans="1:17" x14ac:dyDescent="0.35">
      <c r="A9" t="s">
        <v>15</v>
      </c>
      <c r="C9" t="s">
        <v>16</v>
      </c>
      <c r="D9" s="3">
        <f>IFERROR(INDEX(D51:D500,MATCH("Free cash flow per share (Quarter)",$C$51:$C$500,0)),"")</f>
        <v>-18.34</v>
      </c>
      <c r="H9" s="3">
        <f>IFERROR(INDEX(D9:G9,COUNT(D9:G9)),"")</f>
        <v>-18.34</v>
      </c>
      <c r="I9" s="3">
        <f t="shared" ref="I9:Q9" si="6">IFERROR(INDEX(I51:I500,MATCH($C$9,$C$51:$C$500,0)),"")</f>
        <v>-12.08</v>
      </c>
      <c r="J9" s="3">
        <f t="shared" si="6"/>
        <v>-12.13</v>
      </c>
      <c r="K9" s="3">
        <f t="shared" si="6"/>
        <v>-36.51</v>
      </c>
      <c r="L9" s="3">
        <f t="shared" si="6"/>
        <v>-7.62</v>
      </c>
      <c r="M9" s="3">
        <f t="shared" si="6"/>
        <v>-14.32</v>
      </c>
      <c r="N9" s="3">
        <f t="shared" si="6"/>
        <v>-4.3600000000000003</v>
      </c>
      <c r="O9" s="3">
        <f t="shared" si="6"/>
        <v>-24.33</v>
      </c>
      <c r="P9" s="3">
        <f t="shared" si="6"/>
        <v>-1332479.44</v>
      </c>
      <c r="Q9" s="3">
        <f t="shared" si="6"/>
        <v>2374192.62</v>
      </c>
    </row>
    <row r="10" spans="1:17" x14ac:dyDescent="0.35">
      <c r="C10" t="s">
        <v>17</v>
      </c>
      <c r="D10" s="3">
        <f ca="1">IFERROR(IF(D9=0,"",D2/D9),"")</f>
        <v>-3.4896401308615048</v>
      </c>
      <c r="I10" s="3">
        <f t="shared" ref="I10:Q10" ca="1" si="7">IFERROR(IF(I9=0,"",I2/I9),"")</f>
        <v>-4.8841059602649004</v>
      </c>
      <c r="J10" s="3">
        <f t="shared" ca="1" si="7"/>
        <v>-2.6380873866446826</v>
      </c>
      <c r="K10" s="3">
        <f t="shared" ca="1" si="7"/>
        <v>-1.3694878115584772</v>
      </c>
      <c r="L10" s="3">
        <f t="shared" ca="1" si="7"/>
        <v>-6.5616797900262469</v>
      </c>
      <c r="M10" s="3">
        <f t="shared" ca="1" si="7"/>
        <v>-6.3547486033519549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 t="shared" ref="I11:Q11" si="8">IFERROR(INDEX(I51:I500,MATCH($C$11,$C$51:$C$500,0)),"")</f>
        <v>13620316453</v>
      </c>
      <c r="J11" s="2">
        <f t="shared" si="8"/>
        <v>8056279220</v>
      </c>
      <c r="K11" s="2">
        <f t="shared" si="8"/>
        <v>1195227990</v>
      </c>
      <c r="L11" s="2">
        <f t="shared" si="8"/>
        <v>509068058</v>
      </c>
      <c r="M11" s="2">
        <f t="shared" si="8"/>
        <v>4436777885</v>
      </c>
      <c r="N11" s="2">
        <f t="shared" si="8"/>
        <v>1978115949</v>
      </c>
      <c r="O11" s="2">
        <f t="shared" si="8"/>
        <v>680053628</v>
      </c>
      <c r="P11" s="2">
        <f t="shared" si="8"/>
        <v>3860556877</v>
      </c>
      <c r="Q11" s="2">
        <f t="shared" si="8"/>
        <v>1862947055</v>
      </c>
    </row>
    <row r="12" spans="1:17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106000000000</v>
      </c>
      <c r="J12" s="2">
        <f t="shared" si="9"/>
        <v>65000000000</v>
      </c>
      <c r="K12" s="2">
        <f t="shared" si="9"/>
        <v>28000000000</v>
      </c>
      <c r="L12" s="2">
        <f t="shared" si="9"/>
        <v>133000000000</v>
      </c>
      <c r="M12" s="2">
        <f t="shared" si="9"/>
        <v>134000000000</v>
      </c>
      <c r="N12" s="2">
        <f t="shared" si="9"/>
        <v>149000000000</v>
      </c>
      <c r="O12" s="2">
        <f t="shared" si="9"/>
        <v>157000000000</v>
      </c>
      <c r="P12" s="2">
        <f t="shared" si="9"/>
        <v>130000000000</v>
      </c>
      <c r="Q12" s="2">
        <f t="shared" si="9"/>
        <v>128000000000</v>
      </c>
    </row>
    <row r="13" spans="1:17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120000000000</v>
      </c>
      <c r="J13" s="2">
        <f t="shared" si="10"/>
        <v>73000000000</v>
      </c>
      <c r="K13" s="2">
        <f t="shared" si="10"/>
        <v>29000000000</v>
      </c>
      <c r="L13" s="2">
        <f t="shared" si="10"/>
        <v>133000000000</v>
      </c>
      <c r="M13" s="2">
        <f t="shared" si="10"/>
        <v>138000000000</v>
      </c>
      <c r="N13" s="2">
        <f t="shared" si="10"/>
        <v>151000000000</v>
      </c>
      <c r="O13" s="2">
        <f t="shared" si="10"/>
        <v>158000000000</v>
      </c>
      <c r="P13" s="2">
        <f t="shared" si="10"/>
        <v>134000000000</v>
      </c>
      <c r="Q13" s="2">
        <f t="shared" si="10"/>
        <v>130000000000</v>
      </c>
    </row>
    <row r="14" spans="1:17" x14ac:dyDescent="0.35">
      <c r="C14" t="s">
        <v>26</v>
      </c>
      <c r="D14" s="2">
        <f>IFERROR(INDEX(D51:D500,MATCH($C$14,$C$51:$C$500,0)),"")</f>
        <v>-5604823316</v>
      </c>
      <c r="H14" s="2">
        <f>IFERROR(SUM(D14:G14)*(4/MAX(1,COUNT(D14:G14))),"")</f>
        <v>-22419293264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-10285161748</v>
      </c>
      <c r="L14" s="2">
        <f t="shared" si="11"/>
        <v>-12385200733</v>
      </c>
      <c r="M14" s="2">
        <f t="shared" si="11"/>
        <v>-15269619255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x14ac:dyDescent="0.35">
      <c r="C15" t="s">
        <v>27</v>
      </c>
      <c r="D15" s="2">
        <f>IFERROR(INDEX(D51:D500,MATCH($C$15,$C$51:$C$500,0)),"")</f>
        <v>-450214765</v>
      </c>
      <c r="H15" s="2">
        <f>IFERROR(SUM(D15:G15)*(4/MAX(1,COUNT(D15:G15))),"")</f>
        <v>-1800859060</v>
      </c>
      <c r="I15" s="2">
        <f t="shared" ref="I15:Q15" si="12">IFERROR(INDEX(I51:I500,MATCH($C$15,$C$51:$C$500,0)),"")</f>
        <v>0</v>
      </c>
      <c r="J15" s="2">
        <f t="shared" si="12"/>
        <v>0</v>
      </c>
      <c r="K15" s="2">
        <f t="shared" si="12"/>
        <v>-6409361365</v>
      </c>
      <c r="L15" s="2">
        <f t="shared" si="12"/>
        <v>9114023056</v>
      </c>
      <c r="M15" s="2">
        <f t="shared" si="12"/>
        <v>-1243806339</v>
      </c>
      <c r="N15" s="2">
        <f t="shared" si="12"/>
        <v>-1496437779</v>
      </c>
      <c r="O15" s="2">
        <f t="shared" si="12"/>
        <v>-1631825322</v>
      </c>
      <c r="P15" s="2">
        <f t="shared" si="12"/>
        <v>-1978025609</v>
      </c>
      <c r="Q15" s="2">
        <f t="shared" si="12"/>
        <v>-363606434</v>
      </c>
    </row>
    <row r="16" spans="1:17" x14ac:dyDescent="0.35">
      <c r="C16" t="s">
        <v>28</v>
      </c>
      <c r="D16" s="2">
        <f>IFERROR(INDEX(D51:D500,MATCH($C$16,$C$51:$C$500,0)),"")</f>
        <v>2053124773</v>
      </c>
      <c r="H16" s="2">
        <f>IFERROR(SUM(D16:G16)*(4/MAX(1,COUNT(D16:G16))),"")</f>
        <v>8212499092</v>
      </c>
      <c r="I16" s="2">
        <f t="shared" ref="I16:Q16" si="13">IFERROR(INDEX(I51:I500,MATCH($C$16,$C$51:$C$500,0)),"")</f>
        <v>5859058715</v>
      </c>
      <c r="J16" s="2">
        <f t="shared" si="13"/>
        <v>5022243052</v>
      </c>
      <c r="K16" s="2">
        <f t="shared" si="13"/>
        <v>66544059485</v>
      </c>
      <c r="L16" s="2">
        <f t="shared" si="13"/>
        <v>-47365395610</v>
      </c>
      <c r="M16" s="2">
        <f t="shared" si="13"/>
        <v>5533256037</v>
      </c>
      <c r="N16" s="2">
        <f t="shared" si="13"/>
        <v>6850318281</v>
      </c>
      <c r="O16" s="2">
        <f t="shared" si="13"/>
        <v>6570690055</v>
      </c>
      <c r="P16" s="2">
        <f t="shared" si="13"/>
        <v>7934462487</v>
      </c>
      <c r="Q16" s="2">
        <f t="shared" si="13"/>
        <v>5444453968</v>
      </c>
    </row>
    <row r="17" spans="1:17" x14ac:dyDescent="0.35">
      <c r="A17" t="s">
        <v>29</v>
      </c>
    </row>
    <row r="18" spans="1:17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1470</v>
      </c>
    </row>
    <row r="19" spans="1:17" x14ac:dyDescent="0.35">
      <c r="A19" t="s">
        <v>39</v>
      </c>
      <c r="C19" t="s">
        <v>40</v>
      </c>
    </row>
    <row r="20" spans="1:17" x14ac:dyDescent="0.35">
      <c r="A20" t="s">
        <v>41</v>
      </c>
      <c r="C20" t="s">
        <v>42</v>
      </c>
      <c r="D20" s="2">
        <f ca="1">IFERROR(D21*D2,"")</f>
        <v>207360000000</v>
      </c>
      <c r="H20" s="2">
        <f t="shared" ref="H20:Q20" ca="1" si="14">IFERROR(H21*H2,"")</f>
        <v>207360000000</v>
      </c>
      <c r="I20" s="2">
        <f t="shared" ca="1" si="14"/>
        <v>191160000000</v>
      </c>
      <c r="J20" s="2">
        <f t="shared" ca="1" si="14"/>
        <v>103680000000</v>
      </c>
      <c r="K20" s="2">
        <f t="shared" ca="1" si="14"/>
        <v>162000000000</v>
      </c>
      <c r="L20" s="2">
        <f t="shared" ca="1" si="14"/>
        <v>162000000000</v>
      </c>
      <c r="M20" s="2">
        <f t="shared" ca="1" si="14"/>
        <v>294840000000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x14ac:dyDescent="0.35">
      <c r="C21" t="s">
        <v>11</v>
      </c>
      <c r="D21" s="2">
        <f>IFERROR(INDEX(D51:D500,MATCH($C$7,$C$51:$C$500,0)),"")</f>
        <v>3240000000</v>
      </c>
      <c r="H21" s="2">
        <f>IFERROR(INDEX(D21:G21,COUNT(D21:G21)),"")</f>
        <v>3240000000</v>
      </c>
      <c r="I21" s="2">
        <f t="shared" ref="I21:Q21" si="15">IFERROR(INDEX(I51:I500,MATCH($C$7,$C$51:$C$500,0)),"")</f>
        <v>3240000000</v>
      </c>
      <c r="J21" s="2">
        <f t="shared" si="15"/>
        <v>3240000000</v>
      </c>
      <c r="K21" s="2">
        <f t="shared" si="15"/>
        <v>3240000000</v>
      </c>
      <c r="L21" s="2">
        <f t="shared" si="15"/>
        <v>3240000000</v>
      </c>
      <c r="M21" s="2">
        <f t="shared" si="15"/>
        <v>3240000000</v>
      </c>
      <c r="N21" s="2">
        <f t="shared" si="15"/>
        <v>2590000000</v>
      </c>
      <c r="O21" s="2">
        <f t="shared" si="15"/>
        <v>2590000000</v>
      </c>
      <c r="P21" s="2">
        <f t="shared" si="15"/>
        <v>0</v>
      </c>
      <c r="Q21" s="2">
        <f t="shared" si="15"/>
        <v>0</v>
      </c>
    </row>
    <row r="23" spans="1:17" x14ac:dyDescent="0.35">
      <c r="B23" t="s">
        <v>43</v>
      </c>
      <c r="C23" t="s">
        <v>44</v>
      </c>
      <c r="D23" s="3" t="str">
        <f>IFERROR(D5/D6*100,"")</f>
        <v/>
      </c>
      <c r="H23" s="3" t="str">
        <f t="shared" ref="H23:Q23" si="16">IFERROR(H5/H6*100,"")</f>
        <v/>
      </c>
      <c r="I23" s="3">
        <f t="shared" si="16"/>
        <v>1.8091712731355161</v>
      </c>
      <c r="J23" s="3">
        <f t="shared" si="16"/>
        <v>1.3425323571591468</v>
      </c>
      <c r="K23" s="3">
        <f t="shared" si="16"/>
        <v>25.868054259329327</v>
      </c>
      <c r="L23" s="3">
        <f t="shared" si="16"/>
        <v>-22.203294995796114</v>
      </c>
      <c r="M23" s="3">
        <f t="shared" si="16"/>
        <v>2.0346926190316044</v>
      </c>
      <c r="N23" s="3">
        <f t="shared" si="16"/>
        <v>3.6900331445671593</v>
      </c>
      <c r="O23" s="3">
        <f t="shared" si="16"/>
        <v>3.534889482326987</v>
      </c>
      <c r="P23" s="3">
        <f t="shared" si="16"/>
        <v>8.8135768069897171</v>
      </c>
      <c r="Q23" s="3">
        <f t="shared" si="16"/>
        <v>8.2446708634336918</v>
      </c>
    </row>
    <row r="24" spans="1:17" x14ac:dyDescent="0.35">
      <c r="C24" t="s">
        <v>45</v>
      </c>
      <c r="D24" s="4" t="str">
        <f>IFERROR(_xlfn.RRI(5,I23,D23),"")</f>
        <v/>
      </c>
      <c r="H24" s="4" t="str">
        <f t="shared" ref="H24:Q24" si="17">IFERROR(_xlfn.RRI(5,M23,H23),"")</f>
        <v/>
      </c>
      <c r="I24" s="4">
        <f t="shared" si="17"/>
        <v>-0.13285867597796241</v>
      </c>
      <c r="J24" s="4">
        <f t="shared" si="17"/>
        <v>-0.17603306487111992</v>
      </c>
      <c r="K24" s="4">
        <f t="shared" si="17"/>
        <v>0.24028734910250371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x14ac:dyDescent="0.35">
      <c r="A25" t="s">
        <v>46</v>
      </c>
      <c r="C25" t="s">
        <v>47</v>
      </c>
      <c r="D25" s="3">
        <f>IFERROR(INDEX(D51:D500,MATCH($A$25,$C$51:$C$500,0)),"")</f>
        <v>0.49</v>
      </c>
      <c r="H25" s="3">
        <f>IFERROR(INDEX(D25:G25,COUNT(D25:G25)),"")</f>
        <v>0.49</v>
      </c>
      <c r="I25" s="3">
        <f t="shared" ref="I25:Q25" si="18">IFERROR(INDEX(I51:I500,MATCH($C$25,$C$51:$C$500,0)),"")</f>
        <v>1.34</v>
      </c>
      <c r="J25" s="3">
        <f t="shared" si="18"/>
        <v>0.92</v>
      </c>
      <c r="K25" s="3">
        <f t="shared" si="18"/>
        <v>18.559999999999999</v>
      </c>
      <c r="L25" s="3">
        <f t="shared" si="18"/>
        <v>-11.81</v>
      </c>
      <c r="M25" s="3">
        <f t="shared" si="18"/>
        <v>1.32</v>
      </c>
      <c r="N25" s="3">
        <f t="shared" si="18"/>
        <v>2.0699999999999998</v>
      </c>
      <c r="O25" s="3">
        <f t="shared" si="18"/>
        <v>1.91</v>
      </c>
      <c r="P25" s="3">
        <f t="shared" si="18"/>
        <v>3692769.3</v>
      </c>
      <c r="Q25" s="3">
        <f t="shared" si="18"/>
        <v>3149936.47</v>
      </c>
    </row>
    <row r="26" spans="1:17" x14ac:dyDescent="0.35">
      <c r="C26" t="s">
        <v>48</v>
      </c>
      <c r="D26" s="4">
        <f>IFERROR(_xlfn.RRI(5,I25,D25),"")</f>
        <v>-0.18225432409062647</v>
      </c>
      <c r="H26" s="4">
        <f t="shared" ref="H26:Q26" si="19">IFERROR(_xlfn.RRI(5,M25,H25),"")</f>
        <v>-0.17979119007865596</v>
      </c>
      <c r="I26" s="4">
        <f t="shared" si="19"/>
        <v>-8.330071928698346E-2</v>
      </c>
      <c r="J26" s="4">
        <f t="shared" si="19"/>
        <v>-0.13592609029744895</v>
      </c>
      <c r="K26" s="4">
        <f t="shared" si="19"/>
        <v>-0.9128544612670022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x14ac:dyDescent="0.35">
      <c r="C27" t="s">
        <v>49</v>
      </c>
      <c r="D27" s="3">
        <f>IFERROR(D4/D21,"")</f>
        <v>26.314200843827159</v>
      </c>
      <c r="H27" s="3">
        <f t="shared" ref="H27:Q27" si="20">IFERROR(H4/H21,"")</f>
        <v>105.25680337530864</v>
      </c>
      <c r="I27" s="3">
        <f t="shared" si="20"/>
        <v>69.691256090740737</v>
      </c>
      <c r="J27" s="3">
        <f t="shared" si="20"/>
        <v>51.854026091666668</v>
      </c>
      <c r="K27" s="3">
        <f t="shared" si="20"/>
        <v>16.137785889506173</v>
      </c>
      <c r="L27" s="3">
        <f t="shared" si="20"/>
        <v>47.652178758333335</v>
      </c>
      <c r="M27" s="3">
        <f t="shared" si="20"/>
        <v>108.75046066388889</v>
      </c>
      <c r="N27" s="3">
        <f t="shared" si="20"/>
        <v>129.36725016795367</v>
      </c>
      <c r="O27" s="3">
        <f t="shared" si="20"/>
        <v>93.204098227799221</v>
      </c>
      <c r="P27" s="3" t="str">
        <f t="shared" si="20"/>
        <v/>
      </c>
      <c r="Q27" s="3" t="str">
        <f t="shared" si="20"/>
        <v/>
      </c>
    </row>
    <row r="28" spans="1:17" x14ac:dyDescent="0.35">
      <c r="C28" t="s">
        <v>50</v>
      </c>
      <c r="D28" s="4">
        <f>IFERROR(_xlfn.RRI(5,I27,D27),"")</f>
        <v>-0.17699518020779414</v>
      </c>
      <c r="H28" s="4">
        <f t="shared" ref="H28:Q28" si="21">IFERROR(_xlfn.RRI(5,M27,H27),"")</f>
        <v>-6.5092813090373847E-3</v>
      </c>
      <c r="I28" s="4">
        <f t="shared" si="21"/>
        <v>-0.116369314460116</v>
      </c>
      <c r="J28" s="4">
        <f t="shared" si="21"/>
        <v>-0.11065658327073402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x14ac:dyDescent="0.35">
      <c r="C29" t="s">
        <v>51</v>
      </c>
      <c r="H29" s="4">
        <f t="shared" ref="H29:Q29" si="22">IFERROR(((H25-I25)/I25)*100%,"")</f>
        <v>-0.63432835820895528</v>
      </c>
      <c r="I29" s="4">
        <f t="shared" si="22"/>
        <v>0.45652173913043481</v>
      </c>
      <c r="J29" s="4">
        <f t="shared" si="22"/>
        <v>-0.95043103448275856</v>
      </c>
      <c r="K29" s="4">
        <f t="shared" si="22"/>
        <v>-2.5715495342929717</v>
      </c>
      <c r="L29" s="4">
        <f t="shared" si="22"/>
        <v>-9.9469696969696972</v>
      </c>
      <c r="M29" s="4">
        <f t="shared" si="22"/>
        <v>-0.36231884057971009</v>
      </c>
      <c r="N29" s="4">
        <f t="shared" si="22"/>
        <v>8.3769633507853367E-2</v>
      </c>
      <c r="O29" s="4">
        <f t="shared" si="22"/>
        <v>-0.99999948277299633</v>
      </c>
      <c r="P29" s="4">
        <f t="shared" si="22"/>
        <v>0.17233135816228051</v>
      </c>
      <c r="Q29" s="4" t="str">
        <f t="shared" si="22"/>
        <v/>
      </c>
    </row>
    <row r="30" spans="1:17" x14ac:dyDescent="0.35">
      <c r="C30" t="s">
        <v>52</v>
      </c>
      <c r="H30" s="4">
        <f t="shared" ref="H30:Q30" si="23">IFERROR(((H27-I27)/I27)*100%,"")</f>
        <v>0.51033012288170221</v>
      </c>
      <c r="I30" s="4">
        <f t="shared" si="23"/>
        <v>0.34398929733135314</v>
      </c>
      <c r="J30" s="4">
        <f t="shared" si="23"/>
        <v>2.2132057301234545</v>
      </c>
      <c r="K30" s="4">
        <f t="shared" si="23"/>
        <v>-0.66134211887039851</v>
      </c>
      <c r="L30" s="4">
        <f t="shared" si="23"/>
        <v>-0.56182090202256518</v>
      </c>
      <c r="M30" s="4">
        <f t="shared" si="23"/>
        <v>-0.15936637346236096</v>
      </c>
      <c r="N30" s="4">
        <f t="shared" si="23"/>
        <v>0.38799959044470816</v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0</v>
      </c>
      <c r="H32" s="3">
        <f>IFERROR(INDEX(D32:G32,COUNT(D32:G32)),"")</f>
        <v>0</v>
      </c>
      <c r="I32" s="3">
        <f t="shared" ref="I32:Q32" si="24">IFERROR(INDEX(I51:I500,MATCH($C$32,$C$51:$C$500,0)),"")</f>
        <v>73.77</v>
      </c>
      <c r="J32" s="3">
        <f t="shared" si="24"/>
        <v>72.709999999999994</v>
      </c>
      <c r="K32" s="3">
        <f t="shared" si="24"/>
        <v>71.73</v>
      </c>
      <c r="L32" s="3">
        <f t="shared" si="24"/>
        <v>53.18</v>
      </c>
      <c r="M32" s="3">
        <f t="shared" si="24"/>
        <v>64.989999999999995</v>
      </c>
      <c r="N32" s="3">
        <f t="shared" si="24"/>
        <v>55.92</v>
      </c>
      <c r="O32" s="3">
        <f t="shared" si="24"/>
        <v>53.86</v>
      </c>
      <c r="P32" s="3">
        <f t="shared" si="24"/>
        <v>41876734.18</v>
      </c>
      <c r="Q32" s="3">
        <f t="shared" si="24"/>
        <v>38185896.039999999</v>
      </c>
    </row>
    <row r="33" spans="1:17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</v>
      </c>
      <c r="H33" s="3">
        <f>IFERROR(INDEX(D33:G33,COUNT(D33:G33)),"")</f>
        <v>0</v>
      </c>
      <c r="I33" s="3">
        <f t="shared" ref="I33:Q33" si="25">IFERROR(INDEX(I51:I500,MATCH($C$33,$C$51:$C$500,0)),"")</f>
        <v>0.8</v>
      </c>
      <c r="J33" s="3">
        <f t="shared" si="25"/>
        <v>0.44</v>
      </c>
      <c r="K33" s="3">
        <f t="shared" si="25"/>
        <v>0.7</v>
      </c>
      <c r="L33" s="3">
        <f t="shared" si="25"/>
        <v>0.94</v>
      </c>
      <c r="M33" s="3">
        <f t="shared" si="25"/>
        <v>1.4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130.61000000000001</v>
      </c>
      <c r="H34" s="3">
        <f>IFERROR(INDEX(D34:G34,COUNT(D34:G34)),"")</f>
        <v>130.61000000000001</v>
      </c>
      <c r="I34" s="3">
        <f t="shared" ref="I34:Q34" si="26">IFERROR(INDEX(I51:I500,MATCH($C$34,$C$51:$C$500,0)),"")</f>
        <v>44.03</v>
      </c>
      <c r="J34" s="3">
        <f t="shared" si="26"/>
        <v>34.78</v>
      </c>
      <c r="K34" s="3">
        <f t="shared" si="26"/>
        <v>2.69</v>
      </c>
      <c r="L34" s="3">
        <f t="shared" si="26"/>
        <v>-4.2300000000000004</v>
      </c>
      <c r="M34" s="3">
        <f t="shared" si="26"/>
        <v>68.94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2.4300000000000002</v>
      </c>
      <c r="H35" s="3">
        <f>IFERROR(INDEX(D35:G35,COUNT(D35:G35)),"")</f>
        <v>2.4300000000000002</v>
      </c>
      <c r="I35" s="3">
        <f t="shared" ref="I35:Q35" si="27">IFERROR(INDEX(I51:I500,MATCH($C$35,$C$51:$C$500,0)),"")</f>
        <v>0.85</v>
      </c>
      <c r="J35" s="3">
        <f t="shared" si="27"/>
        <v>0.62</v>
      </c>
      <c r="K35" s="3">
        <f t="shared" si="27"/>
        <v>3.1</v>
      </c>
      <c r="L35" s="3">
        <f t="shared" si="27"/>
        <v>1.05</v>
      </c>
      <c r="M35" s="3">
        <f t="shared" si="27"/>
        <v>0.84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0.14150000000000001</v>
      </c>
      <c r="I36" s="4">
        <f t="shared" si="28"/>
        <v>0.2064</v>
      </c>
      <c r="J36" s="4">
        <f t="shared" si="28"/>
        <v>0.3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Q37" si="29">IFERROR(INDEX(H51:H500,MATCH($C$37,$C$51:$C$500,0)),"")</f>
        <v>0.28000000000000003</v>
      </c>
      <c r="I37" s="3">
        <f t="shared" si="29"/>
        <v>0.28000000000000003</v>
      </c>
      <c r="J37" s="3">
        <f t="shared" si="29"/>
        <v>0.28000000000000003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1470</v>
      </c>
    </row>
    <row r="51" spans="2:17" x14ac:dyDescent="0.35">
      <c r="B51" t="s">
        <v>74</v>
      </c>
      <c r="C51" t="s">
        <v>5</v>
      </c>
      <c r="D51" s="5">
        <v>85258010734</v>
      </c>
      <c r="E51" s="5">
        <v>93907588166</v>
      </c>
      <c r="F51" s="5">
        <v>60324467436</v>
      </c>
      <c r="G51" s="5">
        <v>30934345408</v>
      </c>
      <c r="I51" s="5">
        <v>225799669734</v>
      </c>
      <c r="J51" s="5">
        <v>168007044537</v>
      </c>
      <c r="K51" s="5">
        <v>52286426282</v>
      </c>
      <c r="L51" s="5">
        <v>154393059177</v>
      </c>
      <c r="M51" s="5">
        <v>352351492551</v>
      </c>
      <c r="N51" s="5">
        <v>335061177935</v>
      </c>
      <c r="O51" s="5">
        <v>241398614410</v>
      </c>
      <c r="P51" s="5">
        <v>226400332608</v>
      </c>
      <c r="Q51" s="5">
        <v>204277780048</v>
      </c>
    </row>
    <row r="52" spans="2:17" x14ac:dyDescent="0.35">
      <c r="C52" t="s">
        <v>75</v>
      </c>
      <c r="D52" s="5">
        <v>-64276833708</v>
      </c>
      <c r="E52" s="5">
        <v>-74207040027</v>
      </c>
      <c r="F52" s="5">
        <v>-43685185756</v>
      </c>
      <c r="G52" s="5">
        <v>-22934859727</v>
      </c>
      <c r="I52" s="5">
        <v>-170719322124</v>
      </c>
      <c r="J52" s="5">
        <v>-126321418635</v>
      </c>
      <c r="K52" s="5">
        <v>-50293288807</v>
      </c>
      <c r="L52" s="5">
        <v>-155279309889</v>
      </c>
      <c r="M52" s="5">
        <v>-294384492194</v>
      </c>
      <c r="N52" s="5">
        <v>-251432121461</v>
      </c>
      <c r="O52" s="5">
        <v>-179620073430</v>
      </c>
      <c r="P52" s="5">
        <v>-166425797593</v>
      </c>
      <c r="Q52" s="5">
        <v>-144697926951</v>
      </c>
    </row>
    <row r="53" spans="2:17" x14ac:dyDescent="0.35">
      <c r="C53" t="s">
        <v>76</v>
      </c>
      <c r="D53" s="5">
        <v>20981177026</v>
      </c>
      <c r="E53" s="5">
        <v>19700548139</v>
      </c>
      <c r="F53" s="5">
        <v>16639281680</v>
      </c>
      <c r="G53" s="5">
        <v>7999485681</v>
      </c>
      <c r="I53" s="5">
        <v>55080347610</v>
      </c>
      <c r="J53" s="5">
        <v>41685625902</v>
      </c>
      <c r="K53" s="5">
        <v>1993137475</v>
      </c>
      <c r="L53" s="5">
        <v>-886250712</v>
      </c>
      <c r="M53" s="5">
        <v>57967000357</v>
      </c>
      <c r="N53" s="5">
        <v>83629056474</v>
      </c>
      <c r="O53" s="5">
        <v>61778540980</v>
      </c>
      <c r="P53" s="5">
        <v>59974535015</v>
      </c>
      <c r="Q53" s="5">
        <v>59579853097</v>
      </c>
    </row>
    <row r="54" spans="2:17" x14ac:dyDescent="0.35">
      <c r="C54" t="s">
        <v>77</v>
      </c>
      <c r="D54" s="5">
        <v>-12778613490</v>
      </c>
      <c r="E54" s="5">
        <v>-19592335363</v>
      </c>
      <c r="F54" s="5">
        <v>-12209804100</v>
      </c>
      <c r="G54" s="5">
        <v>-5288349363</v>
      </c>
      <c r="I54" s="5">
        <v>-44468089975</v>
      </c>
      <c r="J54" s="5">
        <v>-30627112453</v>
      </c>
      <c r="K54" s="5">
        <v>-32327584922</v>
      </c>
      <c r="L54" s="5">
        <v>-30595016630</v>
      </c>
      <c r="M54" s="5">
        <v>-36583529306</v>
      </c>
      <c r="N54" s="5">
        <v>-57130350927</v>
      </c>
      <c r="O54" s="5">
        <v>-38509577305</v>
      </c>
      <c r="P54" s="5">
        <v>-35732690341</v>
      </c>
      <c r="Q54" s="5">
        <v>-38503140429</v>
      </c>
    </row>
    <row r="55" spans="2:17" x14ac:dyDescent="0.35">
      <c r="C55" t="s">
        <v>78</v>
      </c>
      <c r="D55" s="5">
        <v>-8624304269</v>
      </c>
      <c r="E55" s="5">
        <v>-13561760693</v>
      </c>
      <c r="F55" s="5">
        <v>-8892114079</v>
      </c>
      <c r="G55" s="5">
        <v>-2079843496</v>
      </c>
      <c r="I55" s="5">
        <v>-27422142507</v>
      </c>
      <c r="J55" s="5">
        <v>-15126021088</v>
      </c>
      <c r="K55" s="5">
        <v>-9965479322</v>
      </c>
      <c r="L55" s="5">
        <v>-14216373632</v>
      </c>
      <c r="M55" s="5">
        <v>-22353329894</v>
      </c>
      <c r="N55" s="5">
        <v>-37734728924</v>
      </c>
      <c r="O55" s="5">
        <v>-25309706091</v>
      </c>
      <c r="P55" s="5">
        <v>-27341809724</v>
      </c>
      <c r="Q55" s="5">
        <v>-29025289211</v>
      </c>
    </row>
    <row r="56" spans="2:17" x14ac:dyDescent="0.35">
      <c r="C56" t="s">
        <v>79</v>
      </c>
      <c r="D56" s="5">
        <v>-4154309221</v>
      </c>
      <c r="E56" s="5">
        <v>-6030574670</v>
      </c>
      <c r="F56" s="5">
        <v>-3317690021</v>
      </c>
      <c r="G56" s="5">
        <v>-3208505867</v>
      </c>
      <c r="I56" s="5">
        <v>-17045947468</v>
      </c>
      <c r="J56" s="5">
        <v>-15501091365</v>
      </c>
      <c r="K56" s="5">
        <v>-22362105600</v>
      </c>
      <c r="L56" s="5">
        <v>-16378642998</v>
      </c>
      <c r="M56" s="5">
        <v>-14230199412</v>
      </c>
      <c r="N56" s="5">
        <v>-19395622003</v>
      </c>
      <c r="O56" s="5">
        <v>-13199871214</v>
      </c>
      <c r="P56" s="5">
        <v>-8390880617</v>
      </c>
      <c r="Q56" s="5">
        <v>-9477851218</v>
      </c>
    </row>
    <row r="57" spans="2:17" x14ac:dyDescent="0.35">
      <c r="C57" t="s">
        <v>81</v>
      </c>
      <c r="D57" s="5">
        <v>8202563536</v>
      </c>
      <c r="E57" s="5">
        <v>108212776</v>
      </c>
      <c r="F57" s="5">
        <v>4429477580</v>
      </c>
      <c r="G57" s="5">
        <v>2711136318</v>
      </c>
      <c r="I57" s="5">
        <v>10612257635</v>
      </c>
      <c r="J57" s="5">
        <v>11058513449</v>
      </c>
      <c r="K57" s="5">
        <v>-30334447447</v>
      </c>
      <c r="L57" s="5">
        <v>-31481267342</v>
      </c>
      <c r="M57" s="5">
        <v>21383471051</v>
      </c>
      <c r="N57" s="5">
        <v>26498705547</v>
      </c>
      <c r="O57" s="5">
        <v>23268963675</v>
      </c>
      <c r="P57" s="5">
        <v>24241844674</v>
      </c>
      <c r="Q57" s="5">
        <v>21076712668</v>
      </c>
    </row>
    <row r="58" spans="2:17" x14ac:dyDescent="0.35">
      <c r="C58" t="s">
        <v>82</v>
      </c>
      <c r="D58" s="5">
        <v>-6149438763</v>
      </c>
      <c r="E58" s="5">
        <v>574411167</v>
      </c>
      <c r="F58" s="5">
        <v>-1075119477</v>
      </c>
      <c r="G58" s="5">
        <v>-1977459472</v>
      </c>
      <c r="I58" s="5">
        <v>-4753198920</v>
      </c>
      <c r="J58" s="5">
        <v>-6036270397</v>
      </c>
      <c r="K58" s="5">
        <v>96878506932</v>
      </c>
      <c r="L58" s="5">
        <v>-15884128268</v>
      </c>
      <c r="M58" s="5">
        <v>-15850215014</v>
      </c>
      <c r="N58" s="5">
        <v>-19648387266</v>
      </c>
      <c r="O58" s="5">
        <v>-16698273620</v>
      </c>
      <c r="P58" s="5">
        <v>-16307382187</v>
      </c>
      <c r="Q58" s="5">
        <v>-15632258700</v>
      </c>
    </row>
    <row r="59" spans="2:17" x14ac:dyDescent="0.35">
      <c r="C59" t="s">
        <v>26</v>
      </c>
      <c r="D59" s="5">
        <v>-5604823316</v>
      </c>
      <c r="E59" s="5">
        <v>4859600886</v>
      </c>
      <c r="F59" s="5">
        <v>-912638891</v>
      </c>
      <c r="G59" s="5">
        <v>-1896331074</v>
      </c>
      <c r="K59" s="5">
        <v>-10285161748</v>
      </c>
      <c r="L59" s="5">
        <v>-12385200733</v>
      </c>
      <c r="M59" s="5">
        <v>-15269619255</v>
      </c>
    </row>
    <row r="60" spans="2:17" x14ac:dyDescent="0.35">
      <c r="C60" t="s">
        <v>80</v>
      </c>
    </row>
    <row r="61" spans="2:17" x14ac:dyDescent="0.35">
      <c r="C61" t="s">
        <v>84</v>
      </c>
      <c r="D61" s="5">
        <v>-6149438763</v>
      </c>
      <c r="E61" s="5">
        <v>574411167</v>
      </c>
      <c r="F61" s="5">
        <v>-1075119477</v>
      </c>
      <c r="G61" s="5">
        <v>-1977459472</v>
      </c>
      <c r="I61" s="5">
        <v>-4753198920</v>
      </c>
      <c r="J61" s="5">
        <v>-6036270397</v>
      </c>
      <c r="K61" s="5">
        <v>96878506932</v>
      </c>
      <c r="L61" s="5">
        <v>-15884128268</v>
      </c>
      <c r="M61" s="5">
        <v>-15850215014</v>
      </c>
      <c r="N61" s="5">
        <v>-19648387266</v>
      </c>
      <c r="O61" s="5">
        <v>-16698273620</v>
      </c>
      <c r="P61" s="5">
        <v>-16307382187</v>
      </c>
      <c r="Q61" s="5">
        <v>-15632258700</v>
      </c>
    </row>
    <row r="62" spans="2:17" x14ac:dyDescent="0.35">
      <c r="C62" t="s">
        <v>28</v>
      </c>
      <c r="D62" s="5">
        <v>2053124773</v>
      </c>
      <c r="E62" s="5">
        <v>682623943</v>
      </c>
      <c r="F62" s="5">
        <v>3354358103</v>
      </c>
      <c r="G62" s="5">
        <v>733676846</v>
      </c>
      <c r="I62" s="5">
        <v>5859058715</v>
      </c>
      <c r="J62" s="5">
        <v>5022243052</v>
      </c>
      <c r="K62" s="5">
        <v>66544059485</v>
      </c>
      <c r="L62" s="5">
        <v>-47365395610</v>
      </c>
      <c r="M62" s="5">
        <v>5533256037</v>
      </c>
      <c r="N62" s="5">
        <v>6850318281</v>
      </c>
      <c r="O62" s="5">
        <v>6570690055</v>
      </c>
      <c r="P62" s="5">
        <v>7934462487</v>
      </c>
      <c r="Q62" s="5">
        <v>5444453968</v>
      </c>
    </row>
    <row r="63" spans="2:17" x14ac:dyDescent="0.35">
      <c r="C63" t="s">
        <v>27</v>
      </c>
      <c r="D63" s="5">
        <v>-450214765</v>
      </c>
      <c r="E63" s="5">
        <v>1137369437</v>
      </c>
      <c r="F63" s="5">
        <v>-737565118</v>
      </c>
      <c r="G63" s="5">
        <v>-207967318</v>
      </c>
      <c r="K63" s="5">
        <v>-6409361365</v>
      </c>
      <c r="L63" s="5">
        <v>9114023056</v>
      </c>
      <c r="M63" s="5">
        <v>-1243806339</v>
      </c>
      <c r="N63" s="5">
        <v>-1496437779</v>
      </c>
      <c r="O63" s="5">
        <v>-1631825322</v>
      </c>
      <c r="P63" s="5">
        <v>-1978025609</v>
      </c>
      <c r="Q63" s="5">
        <v>-363606434</v>
      </c>
    </row>
    <row r="64" spans="2:17" x14ac:dyDescent="0.35">
      <c r="C64" t="s">
        <v>91</v>
      </c>
      <c r="D64" s="5">
        <v>1602910008</v>
      </c>
      <c r="E64" s="5">
        <v>300404051</v>
      </c>
      <c r="F64" s="5">
        <v>2616792985</v>
      </c>
      <c r="G64" s="5">
        <v>525709528</v>
      </c>
      <c r="I64" s="5">
        <v>4339469386</v>
      </c>
      <c r="J64" s="5">
        <v>2985290469</v>
      </c>
      <c r="K64" s="5">
        <v>60134698120</v>
      </c>
      <c r="L64" s="5">
        <v>-38251372554</v>
      </c>
      <c r="M64" s="5">
        <v>4289449698</v>
      </c>
      <c r="N64" s="5">
        <v>5353880502</v>
      </c>
      <c r="O64" s="5">
        <v>4938864733</v>
      </c>
      <c r="P64" s="5">
        <v>5956436878</v>
      </c>
      <c r="Q64" s="5">
        <v>5080847534</v>
      </c>
    </row>
    <row r="65" spans="2:17" x14ac:dyDescent="0.35">
      <c r="C65" t="s">
        <v>92</v>
      </c>
      <c r="D65" s="5">
        <v>-3765603</v>
      </c>
      <c r="E65" s="5">
        <v>-148330440</v>
      </c>
      <c r="F65" s="5">
        <v>44422676</v>
      </c>
      <c r="G65" s="5">
        <v>44422677</v>
      </c>
      <c r="I65" s="5">
        <v>-15062410</v>
      </c>
      <c r="J65" s="5">
        <v>177690707</v>
      </c>
      <c r="K65" s="5">
        <v>-8246782</v>
      </c>
      <c r="L65" s="5">
        <v>-6836645</v>
      </c>
      <c r="M65" s="5">
        <v>-5060317</v>
      </c>
      <c r="N65" s="5">
        <v>-5128239</v>
      </c>
      <c r="O65" s="5">
        <v>-4067759</v>
      </c>
      <c r="P65" s="5">
        <v>-3114973</v>
      </c>
      <c r="Q65" s="5">
        <v>-2637303</v>
      </c>
    </row>
    <row r="66" spans="2:17" x14ac:dyDescent="0.35">
      <c r="C66" t="s">
        <v>93</v>
      </c>
      <c r="D66" s="5">
        <v>1599144405</v>
      </c>
      <c r="E66" s="5">
        <v>152073611</v>
      </c>
      <c r="F66" s="5">
        <v>2661215661</v>
      </c>
      <c r="G66" s="5">
        <v>570132205</v>
      </c>
      <c r="I66" s="5">
        <v>4324406976</v>
      </c>
      <c r="J66" s="5">
        <v>3162981176</v>
      </c>
      <c r="K66" s="5">
        <v>60126451338</v>
      </c>
      <c r="L66" s="5">
        <v>-38258209199</v>
      </c>
      <c r="M66" s="5">
        <v>4284389381</v>
      </c>
      <c r="N66" s="5">
        <v>5348752263</v>
      </c>
      <c r="O66" s="5">
        <v>4934796974</v>
      </c>
      <c r="P66" s="5">
        <v>5953321905</v>
      </c>
      <c r="Q66" s="5">
        <v>5078210231</v>
      </c>
    </row>
    <row r="67" spans="2:17" x14ac:dyDescent="0.35">
      <c r="C67" t="s">
        <v>94</v>
      </c>
      <c r="D67" s="5">
        <v>1602910008</v>
      </c>
      <c r="E67" s="5">
        <v>300404051</v>
      </c>
      <c r="F67" s="5">
        <v>2616792985</v>
      </c>
      <c r="G67" s="5">
        <v>525709528</v>
      </c>
      <c r="I67" s="5">
        <v>4339469386</v>
      </c>
      <c r="J67" s="5">
        <v>2985290469</v>
      </c>
      <c r="K67" s="5">
        <v>60134698120</v>
      </c>
      <c r="L67" s="5">
        <v>-38251372554</v>
      </c>
      <c r="M67" s="5">
        <v>4289449698</v>
      </c>
      <c r="N67" s="5">
        <v>5353880502</v>
      </c>
      <c r="O67" s="5">
        <v>4938864733</v>
      </c>
      <c r="P67" s="5">
        <v>5956436878</v>
      </c>
      <c r="Q67" s="5">
        <v>5080847534</v>
      </c>
    </row>
    <row r="68" spans="2:17" x14ac:dyDescent="0.35">
      <c r="C68" t="s">
        <v>7</v>
      </c>
      <c r="D68" s="5">
        <v>1599144405</v>
      </c>
      <c r="E68" s="5">
        <v>152073611</v>
      </c>
      <c r="F68" s="5">
        <v>2661215661</v>
      </c>
      <c r="G68" s="5">
        <v>570132205</v>
      </c>
      <c r="I68" s="5">
        <v>4324406976</v>
      </c>
      <c r="J68" s="5">
        <v>3162981176</v>
      </c>
      <c r="K68" s="5">
        <v>60126451338</v>
      </c>
      <c r="L68" s="5">
        <v>-38258209198</v>
      </c>
      <c r="M68" s="5">
        <v>4284389381</v>
      </c>
      <c r="N68" s="5">
        <v>5348752263</v>
      </c>
      <c r="O68" s="5">
        <v>4934796974</v>
      </c>
      <c r="P68" s="5">
        <v>5953321905</v>
      </c>
      <c r="Q68" s="5">
        <v>5078210231</v>
      </c>
    </row>
    <row r="69" spans="2:17" x14ac:dyDescent="0.35">
      <c r="C69" t="s">
        <v>95</v>
      </c>
      <c r="D69" s="5">
        <v>1602910008</v>
      </c>
      <c r="E69" s="5">
        <v>300404051</v>
      </c>
      <c r="F69" s="5">
        <v>2616792985</v>
      </c>
      <c r="G69" s="5">
        <v>525709528</v>
      </c>
      <c r="I69" s="5">
        <v>4339469386</v>
      </c>
      <c r="J69" s="5">
        <v>2985290469</v>
      </c>
      <c r="K69" s="5">
        <v>60134698120</v>
      </c>
      <c r="L69" s="5">
        <v>-38251372554</v>
      </c>
      <c r="M69" s="5">
        <v>4289449698</v>
      </c>
      <c r="N69" s="5">
        <v>5353880502</v>
      </c>
      <c r="O69" s="5">
        <v>4938864733</v>
      </c>
      <c r="P69" s="5">
        <v>5956436878</v>
      </c>
      <c r="Q69" s="5">
        <v>5080847534</v>
      </c>
    </row>
    <row r="70" spans="2:17" x14ac:dyDescent="0.35">
      <c r="C70" t="s">
        <v>96</v>
      </c>
      <c r="D70" s="5">
        <v>1599144405</v>
      </c>
      <c r="E70" s="5">
        <v>152073611</v>
      </c>
      <c r="F70" s="5">
        <v>2661215661</v>
      </c>
      <c r="G70" s="5">
        <v>570132205</v>
      </c>
      <c r="I70" s="5">
        <v>4324406976</v>
      </c>
      <c r="J70" s="5">
        <v>3162981176</v>
      </c>
      <c r="K70" s="5">
        <v>60126451338</v>
      </c>
      <c r="L70" s="5">
        <v>-38258209198</v>
      </c>
      <c r="M70" s="5">
        <v>4284389381</v>
      </c>
      <c r="N70" s="5">
        <v>5348752263</v>
      </c>
      <c r="O70" s="5">
        <v>4934796974</v>
      </c>
      <c r="P70" s="5">
        <v>5953321905</v>
      </c>
      <c r="Q70" s="5">
        <v>5078210231</v>
      </c>
    </row>
    <row r="71" spans="2:17" x14ac:dyDescent="0.35">
      <c r="C71" t="s">
        <v>97</v>
      </c>
      <c r="D71" s="5">
        <v>1599144405</v>
      </c>
      <c r="E71" s="5">
        <v>152073611</v>
      </c>
      <c r="F71" s="5">
        <v>2661215661</v>
      </c>
      <c r="G71" s="5">
        <v>570132205</v>
      </c>
      <c r="I71" s="5">
        <v>4324406976</v>
      </c>
      <c r="J71" s="5">
        <v>3162981176</v>
      </c>
      <c r="K71" s="5">
        <v>60126451338</v>
      </c>
      <c r="L71" s="5">
        <v>-38258209198</v>
      </c>
      <c r="M71" s="5">
        <v>4284389381</v>
      </c>
      <c r="N71" s="5">
        <v>5348752263</v>
      </c>
      <c r="O71" s="5">
        <v>4934796974</v>
      </c>
      <c r="P71" s="5">
        <v>5953321905</v>
      </c>
      <c r="Q71" s="5">
        <v>5078210231</v>
      </c>
    </row>
    <row r="73" spans="2:17" x14ac:dyDescent="0.35">
      <c r="B73" t="s">
        <v>98</v>
      </c>
      <c r="C73" t="s">
        <v>99</v>
      </c>
    </row>
    <row r="74" spans="2:17" x14ac:dyDescent="0.35">
      <c r="C74" t="s">
        <v>100</v>
      </c>
    </row>
    <row r="75" spans="2:17" x14ac:dyDescent="0.35">
      <c r="C75" t="s">
        <v>19</v>
      </c>
      <c r="E75" s="5">
        <v>13620316453</v>
      </c>
      <c r="F75" s="5">
        <v>4051786518</v>
      </c>
      <c r="G75" s="5">
        <v>5042996367</v>
      </c>
      <c r="I75" s="5">
        <v>13620316453</v>
      </c>
      <c r="J75" s="5">
        <v>8056279220</v>
      </c>
      <c r="K75" s="5">
        <v>1195227990</v>
      </c>
      <c r="L75" s="5">
        <v>509068058</v>
      </c>
      <c r="M75" s="5">
        <v>4436777885</v>
      </c>
      <c r="N75" s="5">
        <v>1978115949</v>
      </c>
      <c r="O75" s="5">
        <v>680053628</v>
      </c>
      <c r="P75" s="5">
        <v>3860556877</v>
      </c>
      <c r="Q75" s="5">
        <v>1862947055</v>
      </c>
    </row>
    <row r="76" spans="2:17" x14ac:dyDescent="0.35">
      <c r="C76" t="s">
        <v>101</v>
      </c>
      <c r="E76" s="5">
        <v>159317784147</v>
      </c>
      <c r="F76" s="5">
        <v>133331238324</v>
      </c>
      <c r="G76" s="5">
        <v>120501679071</v>
      </c>
      <c r="I76" s="5">
        <v>159317784147</v>
      </c>
      <c r="J76" s="5">
        <v>121107745288</v>
      </c>
      <c r="K76" s="5">
        <v>94482407566</v>
      </c>
      <c r="L76" s="5">
        <v>106406520486</v>
      </c>
      <c r="M76" s="5">
        <v>141818286815</v>
      </c>
      <c r="N76" s="5">
        <v>135384342034</v>
      </c>
      <c r="O76" s="5">
        <v>132963719781</v>
      </c>
      <c r="P76" s="5">
        <v>109563973034</v>
      </c>
      <c r="Q76" s="5">
        <v>111727537888</v>
      </c>
    </row>
    <row r="77" spans="2:17" x14ac:dyDescent="0.35">
      <c r="C77" t="s">
        <v>102</v>
      </c>
      <c r="O77" s="5">
        <v>19596714825</v>
      </c>
      <c r="P77" s="5">
        <v>19596714825</v>
      </c>
      <c r="Q77" s="5">
        <v>19596714825</v>
      </c>
    </row>
    <row r="78" spans="2:17" x14ac:dyDescent="0.35">
      <c r="C78" t="s">
        <v>103</v>
      </c>
      <c r="E78" s="5">
        <v>132718980</v>
      </c>
      <c r="F78" s="5">
        <v>97267839</v>
      </c>
      <c r="G78" s="5">
        <v>141287544</v>
      </c>
      <c r="I78" s="5">
        <v>132718980</v>
      </c>
      <c r="J78" s="5">
        <v>41132168</v>
      </c>
      <c r="K78" s="5">
        <v>285051923</v>
      </c>
      <c r="L78" s="5">
        <v>245840497</v>
      </c>
      <c r="M78" s="5">
        <v>81436276</v>
      </c>
      <c r="N78" s="5">
        <v>297684533</v>
      </c>
      <c r="O78" s="5">
        <v>137868974</v>
      </c>
      <c r="P78" s="5">
        <v>156546625</v>
      </c>
      <c r="Q78" s="5">
        <v>114051655</v>
      </c>
    </row>
    <row r="79" spans="2:17" x14ac:dyDescent="0.35">
      <c r="C79" t="s">
        <v>104</v>
      </c>
      <c r="E79" s="5">
        <v>159317784147</v>
      </c>
      <c r="F79" s="5">
        <v>133331238324</v>
      </c>
      <c r="G79" s="5">
        <v>120501679071</v>
      </c>
      <c r="I79" s="5">
        <v>159317784147</v>
      </c>
      <c r="J79" s="5">
        <v>121107745288</v>
      </c>
      <c r="K79" s="5">
        <v>94482407566</v>
      </c>
      <c r="L79" s="5">
        <v>106406520486</v>
      </c>
      <c r="M79" s="5">
        <v>141818286815</v>
      </c>
      <c r="N79" s="5">
        <v>135384342034</v>
      </c>
      <c r="O79" s="5">
        <v>132963719781</v>
      </c>
      <c r="P79" s="5">
        <v>109563973034</v>
      </c>
      <c r="Q79" s="5">
        <v>111727537888</v>
      </c>
    </row>
    <row r="80" spans="2:17" x14ac:dyDescent="0.35">
      <c r="C80" t="s">
        <v>105</v>
      </c>
      <c r="O80" s="5">
        <v>19596714825</v>
      </c>
      <c r="P80" s="5">
        <v>19596714825</v>
      </c>
      <c r="Q80" s="5">
        <v>19596714825</v>
      </c>
    </row>
    <row r="81" spans="3:17" x14ac:dyDescent="0.35">
      <c r="C81" t="s">
        <v>106</v>
      </c>
      <c r="O81" s="5">
        <v>19596714825</v>
      </c>
      <c r="P81" s="5">
        <v>19596714825</v>
      </c>
      <c r="Q81" s="5">
        <v>19596714825</v>
      </c>
    </row>
    <row r="82" spans="3:17" x14ac:dyDescent="0.35">
      <c r="C82" t="s">
        <v>108</v>
      </c>
      <c r="E82" s="5">
        <v>84284945539</v>
      </c>
      <c r="F82" s="5">
        <v>99626918078</v>
      </c>
      <c r="G82" s="5">
        <v>107278036422</v>
      </c>
      <c r="I82" s="5">
        <v>84284945539</v>
      </c>
      <c r="J82" s="5">
        <v>99653240060</v>
      </c>
      <c r="K82" s="5">
        <v>96777448824</v>
      </c>
      <c r="L82" s="5">
        <v>52234438475</v>
      </c>
      <c r="M82" s="5">
        <v>76193237846</v>
      </c>
      <c r="N82" s="5">
        <v>67611956757</v>
      </c>
      <c r="O82" s="5">
        <v>45511863437</v>
      </c>
      <c r="P82" s="5">
        <v>52597358554</v>
      </c>
      <c r="Q82" s="5">
        <v>47794434306</v>
      </c>
    </row>
    <row r="83" spans="3:17" x14ac:dyDescent="0.35">
      <c r="C83" t="s">
        <v>80</v>
      </c>
      <c r="E83" s="5">
        <v>127536280</v>
      </c>
      <c r="F83" s="5">
        <v>275866720</v>
      </c>
      <c r="G83" s="5">
        <v>231444044</v>
      </c>
      <c r="I83" s="5">
        <v>127536280</v>
      </c>
      <c r="J83" s="5">
        <v>142598690</v>
      </c>
      <c r="K83" s="5">
        <v>-35092018</v>
      </c>
      <c r="L83" s="5">
        <v>-26845236</v>
      </c>
      <c r="M83" s="5">
        <v>-20008591</v>
      </c>
      <c r="N83" s="5">
        <v>2041761573</v>
      </c>
      <c r="O83" s="5">
        <v>-9820035</v>
      </c>
      <c r="P83" s="5">
        <v>-5752276</v>
      </c>
      <c r="Q83" s="5">
        <v>-2637303</v>
      </c>
    </row>
    <row r="84" spans="3:17" x14ac:dyDescent="0.35">
      <c r="C84" t="s">
        <v>109</v>
      </c>
      <c r="E84" s="5">
        <v>275062104389</v>
      </c>
      <c r="F84" s="5">
        <v>237785847088</v>
      </c>
      <c r="G84" s="5">
        <v>233642635733</v>
      </c>
      <c r="I84" s="5">
        <v>275062104389</v>
      </c>
      <c r="J84" s="5">
        <v>229362433065</v>
      </c>
      <c r="K84" s="5">
        <v>192955831171</v>
      </c>
      <c r="L84" s="5">
        <v>161464300319</v>
      </c>
      <c r="M84" s="5">
        <v>223905659428</v>
      </c>
      <c r="N84" s="5">
        <v>214895001388</v>
      </c>
      <c r="O84" s="5">
        <v>188882407686</v>
      </c>
      <c r="P84" s="5">
        <v>166242647138</v>
      </c>
      <c r="Q84" s="5">
        <v>161583443806</v>
      </c>
    </row>
    <row r="85" spans="3:17" x14ac:dyDescent="0.35">
      <c r="C85" t="s">
        <v>110</v>
      </c>
    </row>
    <row r="86" spans="3:17" x14ac:dyDescent="0.35">
      <c r="C86" t="s">
        <v>112</v>
      </c>
      <c r="E86" s="5">
        <v>88255625005</v>
      </c>
      <c r="F86" s="5">
        <v>88824950264</v>
      </c>
      <c r="G86" s="5">
        <v>79882583883</v>
      </c>
      <c r="I86" s="5">
        <v>88255625005</v>
      </c>
      <c r="J86" s="5">
        <v>81940301197</v>
      </c>
      <c r="K86" s="5">
        <v>73497701322</v>
      </c>
      <c r="L86" s="5">
        <v>194266122823</v>
      </c>
      <c r="M86" s="5">
        <v>171376624846</v>
      </c>
      <c r="N86" s="5">
        <v>101060162363</v>
      </c>
      <c r="O86" s="5">
        <v>100692407708</v>
      </c>
      <c r="P86" s="5">
        <v>64457512236</v>
      </c>
      <c r="Q86" s="5">
        <v>49437992622</v>
      </c>
    </row>
    <row r="87" spans="3:17" x14ac:dyDescent="0.35">
      <c r="C87" t="s">
        <v>111</v>
      </c>
      <c r="E87" s="5">
        <v>3264163004</v>
      </c>
      <c r="F87" s="5">
        <v>3531111803</v>
      </c>
      <c r="G87" s="5">
        <v>3530557435</v>
      </c>
      <c r="I87" s="5">
        <v>3264163004</v>
      </c>
      <c r="J87" s="5">
        <v>3734369541</v>
      </c>
      <c r="K87" s="5">
        <v>5821440016</v>
      </c>
      <c r="L87" s="5">
        <v>12228475365</v>
      </c>
      <c r="M87" s="5">
        <v>3112524024</v>
      </c>
      <c r="N87" s="5">
        <v>2946561564</v>
      </c>
      <c r="O87" s="5">
        <v>2314322662</v>
      </c>
      <c r="P87" s="5">
        <v>2120902756</v>
      </c>
      <c r="Q87" s="5">
        <v>1959442728</v>
      </c>
    </row>
    <row r="88" spans="3:17" x14ac:dyDescent="0.35">
      <c r="C88" t="s">
        <v>115</v>
      </c>
      <c r="E88" s="5">
        <v>91519788009</v>
      </c>
      <c r="F88" s="5">
        <v>92356062067</v>
      </c>
      <c r="G88" s="5">
        <v>83413141318</v>
      </c>
      <c r="I88" s="5">
        <v>91519788009</v>
      </c>
      <c r="J88" s="5">
        <v>85674670738</v>
      </c>
      <c r="K88" s="5">
        <v>79319141338</v>
      </c>
      <c r="L88" s="5">
        <v>206494598188</v>
      </c>
      <c r="M88" s="5">
        <v>174489148870</v>
      </c>
      <c r="N88" s="5">
        <v>104006723927</v>
      </c>
      <c r="O88" s="5">
        <v>122603445195</v>
      </c>
      <c r="P88" s="5">
        <v>86175129817</v>
      </c>
      <c r="Q88" s="5">
        <v>70994150175</v>
      </c>
    </row>
    <row r="89" spans="3:17" x14ac:dyDescent="0.35">
      <c r="C89" t="s">
        <v>116</v>
      </c>
      <c r="E89" s="5">
        <v>366581892398</v>
      </c>
      <c r="F89" s="5">
        <v>330141909155</v>
      </c>
      <c r="G89" s="5">
        <v>317055777051</v>
      </c>
      <c r="I89" s="5">
        <v>366581892398</v>
      </c>
      <c r="J89" s="5">
        <v>315037103803</v>
      </c>
      <c r="K89" s="5">
        <v>272274972509</v>
      </c>
      <c r="L89" s="5">
        <v>367958898507</v>
      </c>
      <c r="M89" s="5">
        <v>398394808298</v>
      </c>
      <c r="N89" s="5">
        <v>318901725315</v>
      </c>
      <c r="O89" s="5">
        <v>311485852881</v>
      </c>
      <c r="P89" s="5">
        <v>252417776955</v>
      </c>
      <c r="Q89" s="5">
        <v>232577593981</v>
      </c>
    </row>
    <row r="90" spans="3:17" x14ac:dyDescent="0.35">
      <c r="C90" t="s">
        <v>117</v>
      </c>
    </row>
    <row r="91" spans="3:17" x14ac:dyDescent="0.35">
      <c r="C91" t="s">
        <v>118</v>
      </c>
    </row>
    <row r="92" spans="3:17" x14ac:dyDescent="0.35">
      <c r="C92" t="s">
        <v>119</v>
      </c>
      <c r="E92" s="5">
        <v>124986839278</v>
      </c>
      <c r="F92" s="5">
        <v>89151890787</v>
      </c>
      <c r="G92" s="5">
        <v>78729489266</v>
      </c>
      <c r="I92" s="5">
        <v>124986839278</v>
      </c>
      <c r="J92" s="5">
        <v>77490214418</v>
      </c>
      <c r="K92" s="5">
        <v>37241143712</v>
      </c>
      <c r="L92" s="5">
        <v>193722317817</v>
      </c>
      <c r="M92" s="5">
        <v>177469733361</v>
      </c>
      <c r="N92" s="5">
        <v>155450290708</v>
      </c>
      <c r="O92" s="5">
        <v>144511467842</v>
      </c>
      <c r="P92" s="5">
        <v>148039933440</v>
      </c>
      <c r="Q92" s="5">
        <v>137852163919</v>
      </c>
    </row>
    <row r="93" spans="3:17" x14ac:dyDescent="0.35">
      <c r="C93" t="s">
        <v>120</v>
      </c>
      <c r="E93" s="5">
        <v>2643637200</v>
      </c>
      <c r="F93" s="5">
        <v>2539055667</v>
      </c>
      <c r="G93" s="5">
        <v>3437556484</v>
      </c>
      <c r="I93" s="5">
        <v>2643637200</v>
      </c>
      <c r="J93" s="5">
        <v>4068479109</v>
      </c>
      <c r="K93" s="5">
        <v>8758169346</v>
      </c>
      <c r="L93" s="5">
        <v>26458084535</v>
      </c>
      <c r="M93" s="5">
        <v>39149882005</v>
      </c>
      <c r="N93" s="5">
        <v>15692121015</v>
      </c>
      <c r="O93" s="5">
        <v>6364741801</v>
      </c>
      <c r="P93" s="5">
        <v>16986087285</v>
      </c>
      <c r="Q93" s="5">
        <v>7971001622</v>
      </c>
    </row>
    <row r="94" spans="3:17" x14ac:dyDescent="0.35">
      <c r="C94" t="s">
        <v>122</v>
      </c>
      <c r="E94" s="5">
        <v>3067341335</v>
      </c>
      <c r="F94" s="5">
        <v>1133924672</v>
      </c>
      <c r="G94" s="5">
        <v>387695255</v>
      </c>
      <c r="I94" s="5">
        <v>3067341335</v>
      </c>
      <c r="J94" s="5">
        <v>187582569</v>
      </c>
      <c r="K94" s="5">
        <v>402974366</v>
      </c>
      <c r="L94" s="5">
        <v>2291007728</v>
      </c>
      <c r="M94" s="5">
        <v>5028413344</v>
      </c>
      <c r="N94" s="5">
        <v>2790518259</v>
      </c>
      <c r="O94" s="5">
        <v>3905908305</v>
      </c>
      <c r="P94" s="5">
        <v>382019288</v>
      </c>
      <c r="Q94" s="5">
        <v>316730365</v>
      </c>
    </row>
    <row r="95" spans="3:17" x14ac:dyDescent="0.35">
      <c r="C95" t="s">
        <v>123</v>
      </c>
      <c r="L95" s="5">
        <v>6147665762</v>
      </c>
      <c r="M95" s="5">
        <v>137297745</v>
      </c>
    </row>
    <row r="96" spans="3:17" x14ac:dyDescent="0.35">
      <c r="C96" t="s">
        <v>285</v>
      </c>
      <c r="E96" s="5">
        <v>118979733353</v>
      </c>
      <c r="F96" s="5">
        <v>85464045355</v>
      </c>
      <c r="G96" s="5">
        <v>73979410880</v>
      </c>
      <c r="I96" s="5">
        <v>118979733353</v>
      </c>
      <c r="J96" s="5">
        <v>72574152740</v>
      </c>
      <c r="K96" s="5">
        <v>26400000000</v>
      </c>
      <c r="L96" s="5">
        <v>123061847301</v>
      </c>
      <c r="M96" s="5">
        <v>124499926434</v>
      </c>
      <c r="N96" s="5">
        <v>127156878560</v>
      </c>
      <c r="O96" s="5">
        <v>124822109640</v>
      </c>
      <c r="P96" s="5">
        <v>129822109640</v>
      </c>
      <c r="Q96" s="5">
        <v>129188627259</v>
      </c>
    </row>
    <row r="97" spans="3:17" x14ac:dyDescent="0.35">
      <c r="C97" t="s">
        <v>124</v>
      </c>
    </row>
    <row r="98" spans="3:17" x14ac:dyDescent="0.35">
      <c r="C98" t="s">
        <v>542</v>
      </c>
      <c r="E98" s="5">
        <v>319746728</v>
      </c>
      <c r="F98" s="5">
        <v>158828131</v>
      </c>
      <c r="G98" s="5">
        <v>158828131</v>
      </c>
      <c r="I98" s="5">
        <v>319746728</v>
      </c>
      <c r="M98" s="5">
        <v>88475350</v>
      </c>
      <c r="N98" s="5">
        <v>257625875</v>
      </c>
      <c r="O98" s="5">
        <v>470751183</v>
      </c>
      <c r="P98" s="5">
        <v>80219157</v>
      </c>
      <c r="Q98" s="5">
        <v>65288166</v>
      </c>
    </row>
    <row r="99" spans="3:17" x14ac:dyDescent="0.35">
      <c r="C99" t="s">
        <v>125</v>
      </c>
      <c r="K99" s="5">
        <v>660000000</v>
      </c>
      <c r="L99" s="5">
        <v>303537204</v>
      </c>
      <c r="M99" s="5">
        <v>5126538012</v>
      </c>
      <c r="N99" s="5">
        <v>13611601320</v>
      </c>
      <c r="O99" s="5">
        <v>23116664628</v>
      </c>
      <c r="P99" s="5">
        <v>3258937500</v>
      </c>
    </row>
    <row r="100" spans="3:17" x14ac:dyDescent="0.35">
      <c r="C100" t="s">
        <v>126</v>
      </c>
      <c r="E100" s="5">
        <v>296127390</v>
      </c>
      <c r="F100" s="5">
        <v>14865093</v>
      </c>
      <c r="G100" s="5">
        <v>29239506</v>
      </c>
      <c r="I100" s="5">
        <v>296127390</v>
      </c>
      <c r="J100" s="5">
        <v>660000000</v>
      </c>
      <c r="K100" s="5">
        <v>1680000000</v>
      </c>
      <c r="L100" s="5">
        <v>10128185030</v>
      </c>
      <c r="M100" s="5">
        <v>8654213833</v>
      </c>
      <c r="N100" s="5">
        <v>9810772874</v>
      </c>
      <c r="O100" s="5">
        <v>9418708096</v>
      </c>
      <c r="P100" s="5">
        <v>849717227</v>
      </c>
      <c r="Q100" s="5">
        <v>375804673</v>
      </c>
    </row>
    <row r="101" spans="3:17" x14ac:dyDescent="0.35">
      <c r="C101" t="s">
        <v>570</v>
      </c>
      <c r="P101" s="5">
        <v>30000000000</v>
      </c>
      <c r="Q101" s="5">
        <v>30000000000</v>
      </c>
    </row>
    <row r="102" spans="3:17" x14ac:dyDescent="0.35">
      <c r="C102" t="s">
        <v>330</v>
      </c>
    </row>
    <row r="103" spans="3:17" x14ac:dyDescent="0.35">
      <c r="C103" t="s">
        <v>127</v>
      </c>
      <c r="E103" s="5">
        <v>2568099727</v>
      </c>
      <c r="F103" s="5">
        <v>2115143507</v>
      </c>
      <c r="G103" s="5">
        <v>2112623655</v>
      </c>
      <c r="I103" s="5">
        <v>2568099727</v>
      </c>
      <c r="J103" s="5">
        <v>1948755818</v>
      </c>
      <c r="K103" s="5">
        <v>2598676407</v>
      </c>
      <c r="L103" s="5">
        <v>1927879638</v>
      </c>
      <c r="M103" s="5">
        <v>10358164686</v>
      </c>
      <c r="N103" s="5">
        <v>18500100745</v>
      </c>
      <c r="O103" s="5">
        <v>27371803440</v>
      </c>
      <c r="P103" s="5">
        <v>36830671290</v>
      </c>
      <c r="Q103" s="5">
        <v>33131579742</v>
      </c>
    </row>
    <row r="104" spans="3:17" x14ac:dyDescent="0.35">
      <c r="C104" t="s">
        <v>128</v>
      </c>
      <c r="E104" s="5">
        <v>2568099727</v>
      </c>
      <c r="F104" s="5">
        <v>2115143507</v>
      </c>
      <c r="G104" s="5">
        <v>2112623655</v>
      </c>
      <c r="I104" s="5">
        <v>2568099727</v>
      </c>
      <c r="J104" s="5">
        <v>1948755818</v>
      </c>
      <c r="K104" s="5">
        <v>2598676407</v>
      </c>
      <c r="L104" s="5">
        <v>1927879638</v>
      </c>
      <c r="M104" s="5">
        <v>10358164686</v>
      </c>
      <c r="N104" s="5">
        <v>18500100745</v>
      </c>
      <c r="O104" s="5">
        <v>27371803440</v>
      </c>
      <c r="P104" s="5">
        <v>36830671290</v>
      </c>
      <c r="Q104" s="5">
        <v>33131579742</v>
      </c>
    </row>
    <row r="105" spans="3:17" x14ac:dyDescent="0.35">
      <c r="C105" t="s">
        <v>129</v>
      </c>
    </row>
    <row r="106" spans="3:17" x14ac:dyDescent="0.35">
      <c r="C106" t="s">
        <v>130</v>
      </c>
      <c r="E106" s="5">
        <v>319746728</v>
      </c>
      <c r="F106" s="5">
        <v>158828131</v>
      </c>
      <c r="G106" s="5">
        <v>158828131</v>
      </c>
      <c r="I106" s="5">
        <v>319746728</v>
      </c>
      <c r="K106" s="5">
        <v>660000000</v>
      </c>
      <c r="L106" s="5">
        <v>303537204</v>
      </c>
      <c r="M106" s="5">
        <v>5215013362</v>
      </c>
      <c r="N106" s="5">
        <v>13869227195</v>
      </c>
      <c r="O106" s="5">
        <v>23587415811</v>
      </c>
      <c r="P106" s="5">
        <v>3339156657</v>
      </c>
      <c r="Q106" s="5">
        <v>65288166</v>
      </c>
    </row>
    <row r="107" spans="3:17" x14ac:dyDescent="0.35">
      <c r="C107" t="s">
        <v>132</v>
      </c>
      <c r="E107" s="5">
        <v>127554939005</v>
      </c>
      <c r="F107" s="5">
        <v>91267034294</v>
      </c>
      <c r="G107" s="5">
        <v>80842112921</v>
      </c>
      <c r="I107" s="5">
        <v>127554939005</v>
      </c>
      <c r="J107" s="5">
        <v>79438970236</v>
      </c>
      <c r="K107" s="5">
        <v>39839820119</v>
      </c>
      <c r="L107" s="5">
        <v>195650197455</v>
      </c>
      <c r="M107" s="5">
        <v>187827898047</v>
      </c>
      <c r="N107" s="5">
        <v>173950391453</v>
      </c>
      <c r="O107" s="5">
        <v>171883271282</v>
      </c>
      <c r="P107" s="5">
        <v>184870604730</v>
      </c>
      <c r="Q107" s="5">
        <v>170983743661</v>
      </c>
    </row>
    <row r="108" spans="3:17" x14ac:dyDescent="0.35">
      <c r="C108" t="s">
        <v>133</v>
      </c>
    </row>
    <row r="109" spans="3:17" x14ac:dyDescent="0.35">
      <c r="C109" t="s">
        <v>134</v>
      </c>
      <c r="E109" s="5">
        <v>162011792000</v>
      </c>
      <c r="F109" s="5">
        <v>162011792000</v>
      </c>
      <c r="G109" s="5">
        <v>162011792000</v>
      </c>
      <c r="I109" s="5">
        <v>162011792000</v>
      </c>
      <c r="J109" s="5">
        <v>162011792000</v>
      </c>
      <c r="K109" s="5">
        <v>162011792000</v>
      </c>
      <c r="L109" s="5">
        <v>162011792000</v>
      </c>
      <c r="M109" s="5">
        <v>162011792000</v>
      </c>
      <c r="N109" s="5">
        <v>129609432000</v>
      </c>
      <c r="O109" s="5">
        <v>129609432000</v>
      </c>
      <c r="P109" s="5">
        <v>8065000000</v>
      </c>
      <c r="Q109" s="5">
        <v>8065000000</v>
      </c>
    </row>
    <row r="110" spans="3:17" x14ac:dyDescent="0.35">
      <c r="C110" t="s">
        <v>135</v>
      </c>
      <c r="E110" s="5">
        <v>28928827008</v>
      </c>
      <c r="F110" s="5">
        <v>28928827008</v>
      </c>
      <c r="G110" s="5">
        <v>28928827008</v>
      </c>
      <c r="I110" s="5">
        <v>28928827008</v>
      </c>
      <c r="J110" s="5">
        <v>28928827008</v>
      </c>
      <c r="K110" s="5">
        <v>28928827008</v>
      </c>
      <c r="L110" s="5">
        <v>28928827008</v>
      </c>
      <c r="M110" s="5">
        <v>28928827008</v>
      </c>
    </row>
    <row r="111" spans="3:17" x14ac:dyDescent="0.35">
      <c r="C111" t="s">
        <v>136</v>
      </c>
      <c r="E111" s="5">
        <v>47958798114</v>
      </c>
      <c r="F111" s="5">
        <v>47658389133</v>
      </c>
      <c r="G111" s="5">
        <v>45041601078</v>
      </c>
      <c r="I111" s="5">
        <v>47958798114</v>
      </c>
      <c r="J111" s="5">
        <v>44514915869</v>
      </c>
      <c r="K111" s="5">
        <v>41529625400</v>
      </c>
      <c r="L111" s="5">
        <v>-18605072720</v>
      </c>
      <c r="M111" s="5">
        <v>19646299834</v>
      </c>
      <c r="N111" s="5">
        <v>13300140289</v>
      </c>
      <c r="O111" s="5">
        <v>10002969634</v>
      </c>
      <c r="P111" s="5">
        <v>59487924501</v>
      </c>
      <c r="Q111" s="5">
        <v>53531487623</v>
      </c>
    </row>
    <row r="112" spans="3:17" x14ac:dyDescent="0.35">
      <c r="C112" t="s">
        <v>137</v>
      </c>
      <c r="E112" s="5">
        <v>4853526629</v>
      </c>
      <c r="F112" s="5">
        <v>4853526629</v>
      </c>
      <c r="G112" s="5">
        <v>4853526629</v>
      </c>
      <c r="I112" s="5">
        <v>4853526629</v>
      </c>
      <c r="J112" s="5">
        <v>4753526629</v>
      </c>
      <c r="K112" s="5">
        <v>3753526629</v>
      </c>
      <c r="L112" s="5">
        <v>3753526629</v>
      </c>
      <c r="M112" s="5">
        <v>3753526629</v>
      </c>
      <c r="O112" s="5">
        <v>1613000076</v>
      </c>
    </row>
    <row r="113" spans="2:17" x14ac:dyDescent="0.35">
      <c r="C113" t="s">
        <v>138</v>
      </c>
      <c r="E113" s="5">
        <v>43105271485</v>
      </c>
      <c r="F113" s="5">
        <v>42804862504</v>
      </c>
      <c r="G113" s="5">
        <v>40188074449</v>
      </c>
      <c r="I113" s="5">
        <v>43105271485</v>
      </c>
      <c r="J113" s="5">
        <v>39761389240</v>
      </c>
      <c r="K113" s="5">
        <v>37776098771</v>
      </c>
      <c r="L113" s="5">
        <v>-22358599349</v>
      </c>
      <c r="M113" s="5">
        <v>15892773205</v>
      </c>
      <c r="O113" s="5">
        <v>8389969558</v>
      </c>
      <c r="P113" s="5">
        <v>59487924501</v>
      </c>
      <c r="Q113" s="5">
        <v>53531487623</v>
      </c>
    </row>
    <row r="114" spans="2:17" x14ac:dyDescent="0.35">
      <c r="C114" t="s">
        <v>139</v>
      </c>
      <c r="E114" s="5">
        <v>47958798114</v>
      </c>
      <c r="F114" s="5">
        <v>47658389133</v>
      </c>
      <c r="G114" s="5">
        <v>45041601078</v>
      </c>
      <c r="I114" s="5">
        <v>47958798114</v>
      </c>
      <c r="J114" s="5">
        <v>44514915869</v>
      </c>
      <c r="K114" s="5">
        <v>41529625400</v>
      </c>
      <c r="L114" s="5">
        <v>-18605072720</v>
      </c>
      <c r="M114" s="5">
        <v>19646299834</v>
      </c>
      <c r="N114" s="5">
        <v>13300140289</v>
      </c>
      <c r="O114" s="5">
        <v>10002969634</v>
      </c>
      <c r="P114" s="5">
        <v>59487924501</v>
      </c>
      <c r="Q114" s="5">
        <v>53531487623</v>
      </c>
    </row>
    <row r="115" spans="2:17" x14ac:dyDescent="0.35">
      <c r="C115" t="s">
        <v>9</v>
      </c>
      <c r="E115" s="5">
        <v>239026953402</v>
      </c>
      <c r="F115" s="5">
        <v>238874874861</v>
      </c>
      <c r="G115" s="5">
        <v>236213664130</v>
      </c>
      <c r="I115" s="5">
        <v>239026953402</v>
      </c>
      <c r="J115" s="5">
        <v>235598133567</v>
      </c>
      <c r="K115" s="5">
        <v>232435152390</v>
      </c>
      <c r="L115" s="5">
        <v>172308701052</v>
      </c>
      <c r="M115" s="5">
        <v>210566910251</v>
      </c>
      <c r="N115" s="5">
        <v>144951333862</v>
      </c>
      <c r="O115" s="5">
        <v>139602581599</v>
      </c>
      <c r="P115" s="5">
        <v>67547172225</v>
      </c>
      <c r="Q115" s="5">
        <v>61593850320</v>
      </c>
    </row>
    <row r="116" spans="2:17" x14ac:dyDescent="0.35">
      <c r="C116" t="s">
        <v>140</v>
      </c>
      <c r="E116" s="5">
        <v>366581892407</v>
      </c>
      <c r="F116" s="5">
        <v>330141909155</v>
      </c>
      <c r="G116" s="5">
        <v>317055777051</v>
      </c>
      <c r="I116" s="5">
        <v>366581892407</v>
      </c>
      <c r="J116" s="5">
        <v>315037103803</v>
      </c>
      <c r="K116" s="5">
        <v>272274972509</v>
      </c>
      <c r="L116" s="5">
        <v>367958898507</v>
      </c>
      <c r="M116" s="5">
        <v>398394808298</v>
      </c>
      <c r="N116" s="5">
        <v>318901725315</v>
      </c>
      <c r="O116" s="5">
        <v>311485852881</v>
      </c>
      <c r="P116" s="5">
        <v>252417776955</v>
      </c>
      <c r="Q116" s="5">
        <v>232577593981</v>
      </c>
    </row>
    <row r="117" spans="2:17" x14ac:dyDescent="0.35">
      <c r="C117" t="s">
        <v>141</v>
      </c>
      <c r="D117" s="5">
        <v>3240235840</v>
      </c>
      <c r="E117" s="5">
        <v>3240235840</v>
      </c>
      <c r="F117" s="5">
        <v>3240235840</v>
      </c>
      <c r="G117" s="5">
        <v>3240235840</v>
      </c>
      <c r="I117" s="5">
        <v>3240235840</v>
      </c>
      <c r="J117" s="5">
        <v>3240235840</v>
      </c>
      <c r="K117" s="5">
        <v>3240235840</v>
      </c>
      <c r="L117" s="5">
        <v>3240235840</v>
      </c>
      <c r="M117" s="5">
        <v>3240235840</v>
      </c>
      <c r="N117" s="5">
        <v>2592188640</v>
      </c>
      <c r="O117" s="5">
        <v>2592188640</v>
      </c>
      <c r="P117" s="5">
        <v>1613</v>
      </c>
      <c r="Q117" s="5">
        <v>1613</v>
      </c>
    </row>
    <row r="119" spans="2:17" x14ac:dyDescent="0.35">
      <c r="B119" t="s">
        <v>142</v>
      </c>
      <c r="C119" t="s">
        <v>143</v>
      </c>
      <c r="D119" s="5">
        <v>-59177910118</v>
      </c>
      <c r="E119" s="5">
        <v>-23382478061</v>
      </c>
      <c r="F119" s="5">
        <v>-1617859968</v>
      </c>
      <c r="G119" s="5">
        <v>19813262770</v>
      </c>
      <c r="I119" s="5">
        <v>-28691646659</v>
      </c>
      <c r="J119" s="5">
        <v>-26068925526</v>
      </c>
      <c r="K119" s="5">
        <v>-87128423430</v>
      </c>
      <c r="L119" s="5">
        <v>7185805976</v>
      </c>
      <c r="M119" s="5">
        <v>22815441462</v>
      </c>
      <c r="N119" s="5">
        <v>-5486180597</v>
      </c>
      <c r="O119" s="5">
        <v>-14823796386</v>
      </c>
      <c r="P119" s="5">
        <v>15873831101</v>
      </c>
      <c r="Q119" s="5">
        <v>9536517090</v>
      </c>
    </row>
    <row r="120" spans="2:17" x14ac:dyDescent="0.35">
      <c r="C120" t="s">
        <v>292</v>
      </c>
      <c r="D120" s="5">
        <v>44902147132</v>
      </c>
      <c r="E120" s="5">
        <v>70789179459</v>
      </c>
      <c r="F120" s="5">
        <v>47494908183</v>
      </c>
      <c r="G120" s="5">
        <v>61033075354</v>
      </c>
      <c r="I120" s="5">
        <v>190040205496</v>
      </c>
      <c r="J120" s="5">
        <v>141381706815</v>
      </c>
      <c r="K120" s="5">
        <v>62496862489</v>
      </c>
      <c r="L120" s="5">
        <v>189804825505</v>
      </c>
      <c r="M120" s="5">
        <v>345917547770</v>
      </c>
      <c r="N120" s="5">
        <v>330856548685</v>
      </c>
      <c r="O120" s="5">
        <v>217998867663</v>
      </c>
      <c r="P120" s="5">
        <v>228563897462</v>
      </c>
      <c r="Q120" s="5">
        <v>264456304186</v>
      </c>
    </row>
    <row r="121" spans="2:17" x14ac:dyDescent="0.35">
      <c r="C121" t="s">
        <v>294</v>
      </c>
      <c r="D121" s="5">
        <v>-92010597483</v>
      </c>
      <c r="E121" s="5">
        <v>-40559074368</v>
      </c>
      <c r="F121" s="5">
        <v>-45225235901</v>
      </c>
      <c r="G121" s="5">
        <v>-36576573383</v>
      </c>
      <c r="I121" s="5">
        <v>-149687638459</v>
      </c>
      <c r="J121" s="5">
        <v>-153162101136</v>
      </c>
      <c r="K121" s="5">
        <v>-130499578787</v>
      </c>
      <c r="L121" s="5">
        <v>-147839111758</v>
      </c>
      <c r="M121" s="5">
        <v>-285580493195</v>
      </c>
      <c r="N121" s="5">
        <v>-294659851080</v>
      </c>
      <c r="O121" s="5">
        <v>-208140814246</v>
      </c>
      <c r="P121" s="5">
        <v>-189150668038</v>
      </c>
      <c r="Q121" s="5">
        <v>-232758465363</v>
      </c>
    </row>
    <row r="122" spans="2:17" x14ac:dyDescent="0.35">
      <c r="C122" t="s">
        <v>1619</v>
      </c>
    </row>
    <row r="123" spans="2:17" x14ac:dyDescent="0.35">
      <c r="C123" t="s">
        <v>1620</v>
      </c>
    </row>
    <row r="124" spans="2:17" x14ac:dyDescent="0.35">
      <c r="C124" t="s">
        <v>1621</v>
      </c>
    </row>
    <row r="125" spans="2:17" x14ac:dyDescent="0.35">
      <c r="C125" t="s">
        <v>1622</v>
      </c>
    </row>
    <row r="126" spans="2:17" x14ac:dyDescent="0.35">
      <c r="C126" t="s">
        <v>1134</v>
      </c>
      <c r="E126" s="5">
        <v>-50448335148</v>
      </c>
      <c r="I126" s="5">
        <v>-50448335148</v>
      </c>
      <c r="J126" s="5">
        <v>-117210969</v>
      </c>
      <c r="K126" s="5">
        <v>-198873633</v>
      </c>
      <c r="L126" s="5">
        <v>-3678415601</v>
      </c>
      <c r="M126" s="5">
        <v>-460809382</v>
      </c>
      <c r="N126" s="5">
        <v>-190766983</v>
      </c>
      <c r="O126" s="5">
        <v>-640601519</v>
      </c>
      <c r="P126" s="5">
        <v>-154809050</v>
      </c>
      <c r="Q126" s="5">
        <v>-146858660</v>
      </c>
    </row>
    <row r="127" spans="2:17" x14ac:dyDescent="0.35">
      <c r="C127" t="s">
        <v>1623</v>
      </c>
      <c r="D127" s="5">
        <v>-1756390955</v>
      </c>
      <c r="E127" s="5">
        <v>-5593967258</v>
      </c>
      <c r="F127" s="5">
        <v>-1920475600</v>
      </c>
      <c r="G127" s="5">
        <v>-2059137181</v>
      </c>
      <c r="I127" s="5">
        <v>-11343598808</v>
      </c>
      <c r="J127" s="5">
        <v>-10587664363</v>
      </c>
      <c r="K127" s="5">
        <v>-14948189283</v>
      </c>
      <c r="L127" s="5">
        <v>-15195803497</v>
      </c>
      <c r="M127" s="5">
        <v>-21887646356</v>
      </c>
      <c r="N127" s="5">
        <v>-21649638778</v>
      </c>
      <c r="O127" s="5">
        <v>-7463463125</v>
      </c>
      <c r="P127" s="5">
        <v>-5305235712</v>
      </c>
      <c r="Q127" s="5">
        <v>-4602698554</v>
      </c>
    </row>
    <row r="128" spans="2:17" x14ac:dyDescent="0.35">
      <c r="C128" t="s">
        <v>299</v>
      </c>
      <c r="D128" s="5">
        <v>6988771</v>
      </c>
      <c r="E128" s="5">
        <v>-7081539</v>
      </c>
      <c r="F128" s="5">
        <v>2297228</v>
      </c>
      <c r="G128" s="5">
        <v>1859590</v>
      </c>
      <c r="J128" s="5">
        <v>18089020</v>
      </c>
      <c r="K128" s="5">
        <v>121904857</v>
      </c>
      <c r="L128" s="5">
        <v>15083845</v>
      </c>
      <c r="M128" s="5">
        <v>44794046</v>
      </c>
      <c r="N128" s="5">
        <v>62742504</v>
      </c>
      <c r="O128" s="5">
        <v>48388766</v>
      </c>
      <c r="P128" s="5">
        <v>22360050</v>
      </c>
      <c r="Q128" s="5">
        <v>25717293</v>
      </c>
    </row>
    <row r="129" spans="3:17" x14ac:dyDescent="0.35">
      <c r="C129" t="s">
        <v>147</v>
      </c>
      <c r="D129" s="5">
        <v>-1743745104</v>
      </c>
      <c r="E129" s="5">
        <v>-48506199</v>
      </c>
      <c r="G129" s="5">
        <v>46967522</v>
      </c>
      <c r="I129" s="5">
        <v>-48506199</v>
      </c>
      <c r="K129" s="5">
        <v>-215694868</v>
      </c>
      <c r="L129" s="5">
        <v>-3535571785</v>
      </c>
      <c r="N129" s="5">
        <v>-2009043596</v>
      </c>
      <c r="O129" s="5">
        <v>-196865000</v>
      </c>
      <c r="P129" s="5">
        <v>-2073158389</v>
      </c>
      <c r="Q129" s="5">
        <v>-2155443722</v>
      </c>
    </row>
    <row r="130" spans="3:17" x14ac:dyDescent="0.35">
      <c r="C130" t="s">
        <v>604</v>
      </c>
      <c r="D130" s="5">
        <v>-5583240293</v>
      </c>
      <c r="E130" s="5">
        <v>-2069767331</v>
      </c>
      <c r="F130" s="5">
        <v>-912638891</v>
      </c>
      <c r="G130" s="5">
        <v>-1896331074</v>
      </c>
      <c r="I130" s="5">
        <v>-6929368217</v>
      </c>
      <c r="J130" s="5">
        <v>-3601744893</v>
      </c>
      <c r="K130" s="5">
        <v>-3884854205</v>
      </c>
      <c r="L130" s="5">
        <v>-12385200733</v>
      </c>
      <c r="M130" s="5">
        <v>-15217951421</v>
      </c>
      <c r="N130" s="5">
        <v>-17896171349</v>
      </c>
      <c r="O130" s="5">
        <v>-16429308925</v>
      </c>
      <c r="P130" s="5">
        <v>-16028555222</v>
      </c>
      <c r="Q130" s="5">
        <v>-15282038090</v>
      </c>
    </row>
    <row r="131" spans="3:17" x14ac:dyDescent="0.35">
      <c r="C131" t="s">
        <v>1624</v>
      </c>
    </row>
    <row r="132" spans="3:17" x14ac:dyDescent="0.35">
      <c r="C132" t="s">
        <v>1625</v>
      </c>
      <c r="D132" s="5">
        <v>-2993072186</v>
      </c>
      <c r="F132" s="5">
        <v>3772764660</v>
      </c>
      <c r="G132" s="5">
        <v>-736598058</v>
      </c>
    </row>
    <row r="133" spans="3:17" x14ac:dyDescent="0.35">
      <c r="C133" t="s">
        <v>865</v>
      </c>
      <c r="E133" s="5">
        <v>4555074323</v>
      </c>
      <c r="F133" s="5">
        <v>-4829479647</v>
      </c>
      <c r="I133" s="5">
        <v>-274405324</v>
      </c>
    </row>
    <row r="134" spans="3:17" x14ac:dyDescent="0.35">
      <c r="C134" t="s">
        <v>1626</v>
      </c>
    </row>
    <row r="135" spans="3:17" x14ac:dyDescent="0.35">
      <c r="C135" t="s">
        <v>1627</v>
      </c>
    </row>
    <row r="136" spans="3:17" x14ac:dyDescent="0.35">
      <c r="C136" t="s">
        <v>1628</v>
      </c>
    </row>
    <row r="137" spans="3:17" x14ac:dyDescent="0.35">
      <c r="C137" t="s">
        <v>1629</v>
      </c>
    </row>
    <row r="138" spans="3:17" x14ac:dyDescent="0.35">
      <c r="C138" t="s">
        <v>1630</v>
      </c>
    </row>
    <row r="139" spans="3:17" x14ac:dyDescent="0.35">
      <c r="C139" t="s">
        <v>1631</v>
      </c>
    </row>
    <row r="140" spans="3:17" x14ac:dyDescent="0.35">
      <c r="C140" t="s">
        <v>1632</v>
      </c>
    </row>
    <row r="141" spans="3:17" x14ac:dyDescent="0.35">
      <c r="C141" t="s">
        <v>1633</v>
      </c>
    </row>
    <row r="142" spans="3:17" x14ac:dyDescent="0.35">
      <c r="C142" t="s">
        <v>1634</v>
      </c>
    </row>
    <row r="143" spans="3:17" x14ac:dyDescent="0.35">
      <c r="C143" t="s">
        <v>150</v>
      </c>
      <c r="D143" s="5">
        <v>57019929395</v>
      </c>
      <c r="E143" s="5">
        <v>33000435694</v>
      </c>
      <c r="F143" s="5">
        <v>10776850119</v>
      </c>
      <c r="G143" s="5">
        <v>-16400743154</v>
      </c>
      <c r="I143" s="5">
        <v>44710611590</v>
      </c>
      <c r="J143" s="5">
        <v>46174152740</v>
      </c>
      <c r="K143" s="5">
        <v>-4288069504</v>
      </c>
      <c r="L143" s="5">
        <v>20759943367</v>
      </c>
      <c r="M143" s="5">
        <v>48863462008</v>
      </c>
      <c r="N143" s="5">
        <v>-6991354918</v>
      </c>
      <c r="O143" s="5">
        <v>59888779423</v>
      </c>
      <c r="P143" s="5">
        <v>4146899151</v>
      </c>
      <c r="Q143" s="5">
        <v>-2815105346</v>
      </c>
    </row>
    <row r="144" spans="3:17" x14ac:dyDescent="0.35">
      <c r="C144" t="s">
        <v>151</v>
      </c>
      <c r="D144" s="5">
        <v>-238182860</v>
      </c>
      <c r="E144" s="5">
        <v>-49427698</v>
      </c>
      <c r="F144" s="5">
        <v>-10150200000</v>
      </c>
      <c r="G144" s="5">
        <v>-255300000</v>
      </c>
      <c r="I144" s="5">
        <v>-10454927698</v>
      </c>
      <c r="J144" s="5">
        <v>-13244175984</v>
      </c>
      <c r="K144" s="5">
        <v>92102652866</v>
      </c>
      <c r="L144" s="5">
        <v>-31873459170</v>
      </c>
      <c r="M144" s="5">
        <v>-69220241534</v>
      </c>
      <c r="N144" s="5">
        <v>13775597836</v>
      </c>
      <c r="O144" s="5">
        <v>-48245486286</v>
      </c>
      <c r="P144" s="5">
        <v>-18023120430</v>
      </c>
      <c r="Q144" s="5">
        <v>-6522643908</v>
      </c>
    </row>
    <row r="145" spans="3:17" x14ac:dyDescent="0.35">
      <c r="C145" t="s">
        <v>1635</v>
      </c>
    </row>
    <row r="146" spans="3:17" x14ac:dyDescent="0.35">
      <c r="C146" t="s">
        <v>338</v>
      </c>
      <c r="F146" s="5">
        <v>255300000</v>
      </c>
      <c r="G146" s="5">
        <v>-255300000</v>
      </c>
      <c r="O146" s="5">
        <v>-9500000000</v>
      </c>
    </row>
    <row r="147" spans="3:17" x14ac:dyDescent="0.35">
      <c r="C147" t="s">
        <v>155</v>
      </c>
      <c r="D147" s="5">
        <v>-238182860</v>
      </c>
      <c r="E147" s="5">
        <v>-49427698</v>
      </c>
      <c r="F147" s="5">
        <v>-10405500000</v>
      </c>
      <c r="I147" s="5">
        <v>-10454927698</v>
      </c>
      <c r="J147" s="5">
        <v>-13244175984</v>
      </c>
      <c r="K147" s="5">
        <v>-31159013226</v>
      </c>
      <c r="L147" s="5">
        <v>-31873459170</v>
      </c>
      <c r="M147" s="5">
        <v>-69220241534</v>
      </c>
      <c r="N147" s="5">
        <v>-5821116989</v>
      </c>
      <c r="O147" s="5">
        <v>-38745486286</v>
      </c>
      <c r="P147" s="5">
        <v>-18023120430</v>
      </c>
      <c r="Q147" s="5">
        <v>-5706944398</v>
      </c>
    </row>
    <row r="148" spans="3:17" x14ac:dyDescent="0.35">
      <c r="C148" t="s">
        <v>508</v>
      </c>
      <c r="K148" s="5">
        <v>25000000000</v>
      </c>
    </row>
    <row r="149" spans="3:17" x14ac:dyDescent="0.35">
      <c r="C149" t="s">
        <v>1636</v>
      </c>
      <c r="K149" s="5">
        <v>-11081466908</v>
      </c>
    </row>
    <row r="150" spans="3:17" x14ac:dyDescent="0.35">
      <c r="C150" t="s">
        <v>1637</v>
      </c>
    </row>
    <row r="151" spans="3:17" x14ac:dyDescent="0.35">
      <c r="C151" t="s">
        <v>972</v>
      </c>
    </row>
    <row r="152" spans="3:17" x14ac:dyDescent="0.35">
      <c r="C152" t="s">
        <v>1638</v>
      </c>
      <c r="Q152" s="5">
        <v>-815699510</v>
      </c>
    </row>
    <row r="153" spans="3:17" x14ac:dyDescent="0.35">
      <c r="C153" t="s">
        <v>696</v>
      </c>
      <c r="N153" s="5">
        <v>19596714825</v>
      </c>
    </row>
    <row r="154" spans="3:17" x14ac:dyDescent="0.35">
      <c r="C154" t="s">
        <v>164</v>
      </c>
      <c r="D154" s="5">
        <v>57019929395</v>
      </c>
      <c r="E154" s="5">
        <v>33000435694</v>
      </c>
      <c r="F154" s="5">
        <v>10776850119</v>
      </c>
      <c r="G154" s="5">
        <v>-16400743154</v>
      </c>
      <c r="I154" s="5">
        <v>44710611590</v>
      </c>
      <c r="J154" s="5">
        <v>46174152740</v>
      </c>
      <c r="K154" s="5">
        <v>-4288069504</v>
      </c>
      <c r="L154" s="5">
        <v>20759943367</v>
      </c>
      <c r="M154" s="5">
        <v>48863462008</v>
      </c>
      <c r="N154" s="5">
        <v>-6991354918</v>
      </c>
      <c r="O154" s="5">
        <v>59888779423</v>
      </c>
      <c r="P154" s="5">
        <v>4146899151</v>
      </c>
      <c r="Q154" s="5">
        <v>-2815105346</v>
      </c>
    </row>
    <row r="155" spans="3:17" x14ac:dyDescent="0.35">
      <c r="C155" t="s">
        <v>1639</v>
      </c>
    </row>
    <row r="156" spans="3:17" x14ac:dyDescent="0.35">
      <c r="C156" t="s">
        <v>1640</v>
      </c>
      <c r="E156" s="5">
        <v>48326061799</v>
      </c>
      <c r="G156" s="5">
        <v>-48326061799</v>
      </c>
      <c r="K156" s="5">
        <v>-22620000000</v>
      </c>
      <c r="L156" s="5">
        <v>-1438079133</v>
      </c>
      <c r="M156" s="5">
        <v>-2656952126</v>
      </c>
      <c r="N156" s="5">
        <v>2334768920</v>
      </c>
      <c r="O156" s="5">
        <v>-5000000000</v>
      </c>
      <c r="P156" s="5">
        <v>633482381</v>
      </c>
      <c r="Q156" s="5">
        <v>1533258718</v>
      </c>
    </row>
    <row r="157" spans="3:17" x14ac:dyDescent="0.35">
      <c r="C157" t="s">
        <v>1125</v>
      </c>
      <c r="E157" s="5">
        <v>48326061799</v>
      </c>
      <c r="G157" s="5">
        <v>-48326061799</v>
      </c>
      <c r="K157" s="5">
        <v>-22620000000</v>
      </c>
      <c r="L157" s="5">
        <v>-1438079133</v>
      </c>
      <c r="M157" s="5">
        <v>-2656952126</v>
      </c>
      <c r="N157" s="5">
        <v>2334768920</v>
      </c>
      <c r="O157" s="5">
        <v>-5000000000</v>
      </c>
      <c r="P157" s="5">
        <v>633482381</v>
      </c>
      <c r="Q157" s="5">
        <v>1533258718</v>
      </c>
    </row>
    <row r="158" spans="3:17" x14ac:dyDescent="0.35">
      <c r="C158" t="s">
        <v>1641</v>
      </c>
      <c r="O158" s="5">
        <v>37120612400</v>
      </c>
    </row>
    <row r="159" spans="3:17" x14ac:dyDescent="0.35">
      <c r="C159" t="s">
        <v>1126</v>
      </c>
      <c r="F159" s="5">
        <v>660000000</v>
      </c>
      <c r="G159" s="5">
        <v>-240000000</v>
      </c>
      <c r="K159" s="5">
        <v>2340000000</v>
      </c>
      <c r="L159" s="5">
        <v>-3268354436</v>
      </c>
      <c r="M159" s="5">
        <v>-9505063308</v>
      </c>
      <c r="N159" s="5">
        <v>-9105958872</v>
      </c>
      <c r="O159" s="5">
        <v>28211623500</v>
      </c>
      <c r="P159" s="5">
        <v>4011000000</v>
      </c>
      <c r="Q159" s="5">
        <v>-2603158820</v>
      </c>
    </row>
    <row r="160" spans="3:17" x14ac:dyDescent="0.35">
      <c r="C160" t="s">
        <v>1014</v>
      </c>
    </row>
    <row r="161" spans="3:17" x14ac:dyDescent="0.35">
      <c r="C161" t="s">
        <v>1642</v>
      </c>
    </row>
    <row r="162" spans="3:17" x14ac:dyDescent="0.35">
      <c r="C162" t="s">
        <v>1643</v>
      </c>
    </row>
    <row r="163" spans="3:17" x14ac:dyDescent="0.35">
      <c r="C163" t="s">
        <v>1644</v>
      </c>
    </row>
    <row r="164" spans="3:17" x14ac:dyDescent="0.35">
      <c r="C164" t="s">
        <v>1645</v>
      </c>
    </row>
    <row r="165" spans="3:17" x14ac:dyDescent="0.35">
      <c r="C165" t="s">
        <v>1646</v>
      </c>
      <c r="D165" s="5">
        <v>57097990250</v>
      </c>
      <c r="E165" s="5">
        <v>-14776963858</v>
      </c>
      <c r="F165" s="5">
        <v>10791224532</v>
      </c>
      <c r="G165" s="5">
        <v>31977251008</v>
      </c>
      <c r="I165" s="5">
        <v>45745580613</v>
      </c>
      <c r="J165" s="5">
        <v>46174152740</v>
      </c>
    </row>
    <row r="166" spans="3:17" x14ac:dyDescent="0.35">
      <c r="C166" t="s">
        <v>1647</v>
      </c>
      <c r="E166" s="5">
        <v>660000000</v>
      </c>
      <c r="F166" s="5">
        <v>-660000000</v>
      </c>
    </row>
    <row r="167" spans="3:17" x14ac:dyDescent="0.35">
      <c r="C167" t="s">
        <v>774</v>
      </c>
      <c r="E167" s="5">
        <v>-204240000</v>
      </c>
      <c r="G167" s="5">
        <v>204240000</v>
      </c>
    </row>
    <row r="168" spans="3:17" x14ac:dyDescent="0.35">
      <c r="C168" t="s">
        <v>563</v>
      </c>
      <c r="E168" s="5">
        <v>-108835106</v>
      </c>
      <c r="F168" s="5">
        <v>-14374413</v>
      </c>
      <c r="G168" s="5">
        <v>-16172363</v>
      </c>
      <c r="I168" s="5">
        <v>-139381882</v>
      </c>
    </row>
    <row r="169" spans="3:17" x14ac:dyDescent="0.35">
      <c r="C169" t="s">
        <v>1648</v>
      </c>
    </row>
    <row r="170" spans="3:17" x14ac:dyDescent="0.35">
      <c r="C170" t="s">
        <v>1649</v>
      </c>
      <c r="K170" s="5">
        <v>16080405846</v>
      </c>
      <c r="L170" s="5">
        <v>25635527461</v>
      </c>
    </row>
    <row r="171" spans="3:17" x14ac:dyDescent="0.35">
      <c r="C171" t="s">
        <v>1650</v>
      </c>
      <c r="E171" s="5">
        <v>-895587141</v>
      </c>
      <c r="I171" s="5">
        <v>-895587141</v>
      </c>
    </row>
    <row r="172" spans="3:17" x14ac:dyDescent="0.35">
      <c r="C172" t="s">
        <v>1336</v>
      </c>
      <c r="M172" s="5">
        <v>64804720000</v>
      </c>
    </row>
    <row r="173" spans="3:17" x14ac:dyDescent="0.35">
      <c r="C173" t="s">
        <v>1651</v>
      </c>
    </row>
    <row r="174" spans="3:17" x14ac:dyDescent="0.35">
      <c r="C174" t="s">
        <v>1652</v>
      </c>
      <c r="M174" s="5">
        <v>-3473532992</v>
      </c>
    </row>
    <row r="175" spans="3:17" x14ac:dyDescent="0.35">
      <c r="C175" t="s">
        <v>1653</v>
      </c>
    </row>
    <row r="176" spans="3:17" x14ac:dyDescent="0.35">
      <c r="C176" t="s">
        <v>174</v>
      </c>
      <c r="D176" s="5">
        <v>-2396163583</v>
      </c>
      <c r="E176" s="5">
        <v>9568529935</v>
      </c>
      <c r="F176" s="5">
        <v>-991209849</v>
      </c>
      <c r="G176" s="5">
        <v>3157219616</v>
      </c>
      <c r="I176" s="5">
        <v>5564037233</v>
      </c>
      <c r="J176" s="5">
        <v>6861051230</v>
      </c>
      <c r="K176" s="5">
        <v>686159932</v>
      </c>
      <c r="L176" s="5">
        <v>-3927709827</v>
      </c>
      <c r="M176" s="5">
        <v>2458661936</v>
      </c>
      <c r="N176" s="5">
        <v>1298062321</v>
      </c>
      <c r="O176" s="5">
        <v>-3180503249</v>
      </c>
      <c r="P176" s="5">
        <v>1997609822</v>
      </c>
      <c r="Q176" s="5">
        <v>198767836</v>
      </c>
    </row>
    <row r="177" spans="2:17" x14ac:dyDescent="0.35">
      <c r="C177" t="s">
        <v>175</v>
      </c>
      <c r="D177" s="5">
        <v>13620316453</v>
      </c>
      <c r="I177" s="5">
        <v>8056279220</v>
      </c>
      <c r="J177" s="5">
        <v>1195227990</v>
      </c>
      <c r="K177" s="5">
        <v>509068058</v>
      </c>
      <c r="L177" s="5">
        <v>4436777885</v>
      </c>
      <c r="M177" s="5">
        <v>1978115949</v>
      </c>
      <c r="N177" s="5">
        <v>680053628</v>
      </c>
      <c r="O177" s="5">
        <v>3860556877</v>
      </c>
      <c r="P177" s="5">
        <v>1862947055</v>
      </c>
      <c r="Q177" s="5">
        <v>1664179219</v>
      </c>
    </row>
    <row r="178" spans="2:17" x14ac:dyDescent="0.35">
      <c r="C178" t="s">
        <v>176</v>
      </c>
      <c r="D178" s="5">
        <v>11224152870</v>
      </c>
      <c r="E178" s="5">
        <v>9568529935</v>
      </c>
      <c r="F178" s="5">
        <v>-991209849</v>
      </c>
      <c r="G178" s="5">
        <v>3157219616</v>
      </c>
      <c r="I178" s="5">
        <v>13620316453</v>
      </c>
      <c r="J178" s="5">
        <v>8056279220</v>
      </c>
      <c r="K178" s="5">
        <v>1195227990</v>
      </c>
      <c r="L178" s="5">
        <v>509068058</v>
      </c>
      <c r="M178" s="5">
        <v>4436777885</v>
      </c>
      <c r="N178" s="5">
        <v>1978115949</v>
      </c>
      <c r="O178" s="5">
        <v>680053628</v>
      </c>
      <c r="P178" s="5">
        <v>3860556877</v>
      </c>
      <c r="Q178" s="5">
        <v>1862947055</v>
      </c>
    </row>
    <row r="180" spans="2:17" x14ac:dyDescent="0.35">
      <c r="B180" t="s">
        <v>177</v>
      </c>
      <c r="C180" t="s">
        <v>11</v>
      </c>
      <c r="D180" s="5">
        <v>3240000000</v>
      </c>
      <c r="E180" s="5">
        <v>3240000000</v>
      </c>
      <c r="F180" s="5">
        <v>3240000000</v>
      </c>
      <c r="G180" s="5">
        <v>3240000000</v>
      </c>
      <c r="I180" s="5">
        <v>3240000000</v>
      </c>
      <c r="J180" s="5">
        <v>3240000000</v>
      </c>
      <c r="K180" s="5">
        <v>3240000000</v>
      </c>
      <c r="L180" s="5">
        <v>3240000000</v>
      </c>
      <c r="M180" s="5">
        <v>3240000000</v>
      </c>
      <c r="N180" s="5">
        <v>2590000000</v>
      </c>
      <c r="O180" s="5">
        <v>2590000000</v>
      </c>
      <c r="P180" s="5">
        <v>0</v>
      </c>
      <c r="Q180" s="5">
        <v>0</v>
      </c>
    </row>
    <row r="181" spans="2:17" x14ac:dyDescent="0.35">
      <c r="C181" t="s">
        <v>178</v>
      </c>
      <c r="D181" s="6">
        <v>0.49</v>
      </c>
      <c r="E181" s="6">
        <v>0.09</v>
      </c>
      <c r="F181" s="6">
        <v>0.81</v>
      </c>
      <c r="G181" s="6">
        <v>0.16</v>
      </c>
    </row>
    <row r="182" spans="2:17" x14ac:dyDescent="0.35">
      <c r="C182" t="s">
        <v>179</v>
      </c>
      <c r="D182" s="6">
        <v>130.61000000000001</v>
      </c>
      <c r="E182" s="6">
        <v>655.56</v>
      </c>
      <c r="F182" s="6">
        <v>71.599999999999994</v>
      </c>
      <c r="G182" s="5">
        <v>175</v>
      </c>
    </row>
    <row r="183" spans="2:17" x14ac:dyDescent="0.35">
      <c r="C183" t="s">
        <v>62</v>
      </c>
      <c r="D183" s="6">
        <v>2.4300000000000002</v>
      </c>
      <c r="E183" s="6">
        <v>2.04</v>
      </c>
      <c r="F183" s="6">
        <v>3.12</v>
      </c>
      <c r="G183" s="6">
        <v>2.93</v>
      </c>
    </row>
    <row r="184" spans="2:17" x14ac:dyDescent="0.35">
      <c r="C184" t="s">
        <v>180</v>
      </c>
      <c r="F184" s="5">
        <v>5640000000</v>
      </c>
      <c r="G184" s="5">
        <v>3870000000</v>
      </c>
    </row>
    <row r="185" spans="2:17" x14ac:dyDescent="0.35">
      <c r="C185" t="s">
        <v>181</v>
      </c>
      <c r="D185" s="5">
        <v>0</v>
      </c>
      <c r="E185" s="6">
        <v>8.0000000000000004E-4</v>
      </c>
      <c r="F185" s="6">
        <v>7.9000000000000008E-3</v>
      </c>
      <c r="G185" s="6">
        <v>1.7000000000000001E-3</v>
      </c>
    </row>
    <row r="186" spans="2:17" x14ac:dyDescent="0.35">
      <c r="C186" t="s">
        <v>182</v>
      </c>
      <c r="D186" s="5">
        <v>0</v>
      </c>
      <c r="E186" s="6">
        <v>1.2999999999999999E-3</v>
      </c>
      <c r="F186" s="6">
        <v>1.1000000000000001E-2</v>
      </c>
      <c r="G186" s="6">
        <v>2.2000000000000001E-3</v>
      </c>
    </row>
    <row r="187" spans="2:17" x14ac:dyDescent="0.35">
      <c r="C187" t="s">
        <v>183</v>
      </c>
      <c r="D187" s="6">
        <v>6.7900000000000002E-2</v>
      </c>
      <c r="E187" s="6">
        <v>4.0000000000000002E-4</v>
      </c>
      <c r="F187" s="6">
        <v>1.8500000000000003E-2</v>
      </c>
      <c r="G187" s="6">
        <v>1.1399999999999999E-2</v>
      </c>
    </row>
    <row r="188" spans="2:17" x14ac:dyDescent="0.35">
      <c r="C188" t="s">
        <v>184</v>
      </c>
      <c r="D188" s="6">
        <v>1.46</v>
      </c>
      <c r="E188" s="6">
        <v>0.02</v>
      </c>
      <c r="F188" s="6">
        <v>4.8499999999999996</v>
      </c>
      <c r="G188" s="6">
        <v>1.43</v>
      </c>
    </row>
    <row r="189" spans="2:17" x14ac:dyDescent="0.35">
      <c r="C189" t="s">
        <v>185</v>
      </c>
      <c r="E189" s="5">
        <v>239000000000</v>
      </c>
      <c r="F189" s="5">
        <v>239000000000</v>
      </c>
      <c r="G189" s="5">
        <v>236000000000</v>
      </c>
    </row>
    <row r="190" spans="2:17" x14ac:dyDescent="0.35">
      <c r="C190" t="s">
        <v>186</v>
      </c>
      <c r="D190" s="5">
        <v>0</v>
      </c>
      <c r="E190" s="6">
        <v>0.8</v>
      </c>
      <c r="F190" s="6">
        <v>0.79</v>
      </c>
      <c r="G190" s="6">
        <v>0.38</v>
      </c>
    </row>
    <row r="191" spans="2:17" x14ac:dyDescent="0.35">
      <c r="C191" t="s">
        <v>187</v>
      </c>
      <c r="D191" s="5">
        <v>0</v>
      </c>
      <c r="E191" s="6">
        <v>73.77</v>
      </c>
      <c r="F191" s="6">
        <v>73.72</v>
      </c>
      <c r="G191" s="6">
        <v>72.900000000000006</v>
      </c>
    </row>
    <row r="192" spans="2:17" x14ac:dyDescent="0.35">
      <c r="C192" t="s">
        <v>188</v>
      </c>
      <c r="D192" s="5">
        <v>0</v>
      </c>
      <c r="E192" s="6">
        <v>0.8</v>
      </c>
      <c r="F192" s="6">
        <v>0.79</v>
      </c>
      <c r="G192" s="6">
        <v>0.38</v>
      </c>
    </row>
    <row r="193" spans="3:17" x14ac:dyDescent="0.35">
      <c r="C193" t="s">
        <v>189</v>
      </c>
      <c r="D193" s="5">
        <v>0</v>
      </c>
      <c r="E193" s="6">
        <v>73.77</v>
      </c>
      <c r="F193" s="6">
        <v>73.72</v>
      </c>
      <c r="G193" s="6">
        <v>72.900000000000006</v>
      </c>
    </row>
    <row r="194" spans="3:17" x14ac:dyDescent="0.35">
      <c r="C194" t="s">
        <v>190</v>
      </c>
      <c r="E194" s="5">
        <v>119000000000</v>
      </c>
      <c r="F194" s="5">
        <v>85000000000</v>
      </c>
      <c r="G194" s="5">
        <v>74000000000</v>
      </c>
    </row>
    <row r="195" spans="3:17" x14ac:dyDescent="0.35">
      <c r="C195" t="s">
        <v>191</v>
      </c>
      <c r="E195" s="5">
        <v>0</v>
      </c>
      <c r="F195" s="5">
        <v>0</v>
      </c>
      <c r="G195" s="5">
        <v>0</v>
      </c>
    </row>
    <row r="196" spans="3:17" x14ac:dyDescent="0.35">
      <c r="C196" t="s">
        <v>192</v>
      </c>
      <c r="E196" s="5">
        <v>239000000000</v>
      </c>
      <c r="F196" s="5">
        <v>239000000000</v>
      </c>
      <c r="G196" s="5">
        <v>236000000000</v>
      </c>
    </row>
    <row r="197" spans="3:17" x14ac:dyDescent="0.35">
      <c r="C197" t="s">
        <v>23</v>
      </c>
      <c r="E197" s="5">
        <v>120000000000</v>
      </c>
      <c r="F197" s="5">
        <v>86000000000</v>
      </c>
      <c r="G197" s="5">
        <v>74000000000</v>
      </c>
    </row>
    <row r="198" spans="3:17" x14ac:dyDescent="0.35">
      <c r="C198" t="s">
        <v>20</v>
      </c>
      <c r="E198" s="5">
        <v>106000000000</v>
      </c>
      <c r="F198" s="5">
        <v>82000000000</v>
      </c>
      <c r="G198" s="5">
        <v>69000000000</v>
      </c>
    </row>
    <row r="199" spans="3:17" x14ac:dyDescent="0.35">
      <c r="C199" t="s">
        <v>193</v>
      </c>
      <c r="E199" s="5">
        <v>150000000000</v>
      </c>
      <c r="F199" s="5">
        <v>149000000000</v>
      </c>
      <c r="G199" s="5">
        <v>155000000000</v>
      </c>
    </row>
    <row r="200" spans="3:17" x14ac:dyDescent="0.35">
      <c r="C200" t="s">
        <v>194</v>
      </c>
      <c r="D200" s="5">
        <v>-59000000000</v>
      </c>
      <c r="E200" s="5">
        <v>-23000000000</v>
      </c>
      <c r="F200" s="5">
        <v>-2000000000</v>
      </c>
      <c r="G200" s="5">
        <v>20000000000</v>
      </c>
    </row>
    <row r="201" spans="3:17" x14ac:dyDescent="0.35">
      <c r="C201" t="s">
        <v>195</v>
      </c>
      <c r="D201" s="5">
        <v>0</v>
      </c>
      <c r="E201" s="5">
        <v>0</v>
      </c>
      <c r="F201" s="5">
        <v>-10000000000</v>
      </c>
      <c r="G201" s="5">
        <v>0</v>
      </c>
    </row>
    <row r="202" spans="3:17" x14ac:dyDescent="0.35">
      <c r="C202" t="s">
        <v>12</v>
      </c>
      <c r="D202" s="5">
        <v>-59000000000</v>
      </c>
      <c r="E202" s="5">
        <v>-23000000000</v>
      </c>
      <c r="F202" s="5">
        <v>-12000000000</v>
      </c>
      <c r="G202" s="5">
        <v>20000000000</v>
      </c>
    </row>
    <row r="203" spans="3:17" x14ac:dyDescent="0.35">
      <c r="C203" t="s">
        <v>15</v>
      </c>
      <c r="D203" s="6">
        <v>-18.34</v>
      </c>
      <c r="E203" s="6">
        <v>-7.23</v>
      </c>
      <c r="F203" s="6">
        <v>-3.63</v>
      </c>
      <c r="G203" s="6">
        <v>6.04</v>
      </c>
    </row>
    <row r="204" spans="3:17" x14ac:dyDescent="0.35">
      <c r="C204" t="s">
        <v>47</v>
      </c>
      <c r="I204" s="6">
        <v>1.34</v>
      </c>
      <c r="J204" s="6">
        <v>0.92</v>
      </c>
      <c r="K204" s="6">
        <v>18.559999999999999</v>
      </c>
      <c r="L204" s="6">
        <v>-11.81</v>
      </c>
      <c r="M204" s="6">
        <v>1.32</v>
      </c>
      <c r="N204" s="6">
        <v>2.0699999999999998</v>
      </c>
      <c r="O204" s="6">
        <v>1.91</v>
      </c>
      <c r="P204" s="6">
        <v>3692769.3</v>
      </c>
      <c r="Q204" s="6">
        <v>3149936.47</v>
      </c>
    </row>
    <row r="205" spans="3:17" x14ac:dyDescent="0.35">
      <c r="C205" t="s">
        <v>61</v>
      </c>
      <c r="I205" s="6">
        <v>44.03</v>
      </c>
      <c r="J205" s="6">
        <v>34.78</v>
      </c>
      <c r="K205" s="6">
        <v>2.69</v>
      </c>
      <c r="L205" s="6">
        <v>-4.2300000000000004</v>
      </c>
      <c r="M205" s="6">
        <v>68.94</v>
      </c>
      <c r="N205" s="5">
        <v>0</v>
      </c>
      <c r="O205" s="5">
        <v>0</v>
      </c>
      <c r="P205" s="5">
        <v>0</v>
      </c>
      <c r="Q205" s="5">
        <v>0</v>
      </c>
    </row>
    <row r="206" spans="3:17" x14ac:dyDescent="0.35">
      <c r="C206" t="s">
        <v>64</v>
      </c>
      <c r="I206" s="6">
        <v>0.85</v>
      </c>
      <c r="J206" s="6">
        <v>0.62</v>
      </c>
      <c r="K206" s="6">
        <v>3.1</v>
      </c>
      <c r="L206" s="6">
        <v>1.05</v>
      </c>
      <c r="M206" s="6">
        <v>0.84</v>
      </c>
      <c r="N206" s="5">
        <v>0</v>
      </c>
      <c r="O206" s="5">
        <v>0</v>
      </c>
      <c r="P206" s="5">
        <v>0</v>
      </c>
      <c r="Q206" s="5">
        <v>0</v>
      </c>
    </row>
    <row r="207" spans="3:17" x14ac:dyDescent="0.35">
      <c r="C207" t="s">
        <v>196</v>
      </c>
      <c r="J207" s="5">
        <v>15860000000</v>
      </c>
      <c r="K207" s="5">
        <v>-26710000000</v>
      </c>
      <c r="L207" s="5">
        <v>-22500000000</v>
      </c>
      <c r="M207" s="5">
        <v>29790000000</v>
      </c>
      <c r="N207" s="5">
        <v>31950000000</v>
      </c>
      <c r="O207" s="5">
        <v>26830000000</v>
      </c>
      <c r="P207" s="5">
        <v>27480000000</v>
      </c>
    </row>
    <row r="208" spans="3:17" x14ac:dyDescent="0.35">
      <c r="C208" t="s">
        <v>197</v>
      </c>
      <c r="I208" s="6">
        <v>1.18E-2</v>
      </c>
      <c r="J208" s="6">
        <v>9.4999999999999998E-3</v>
      </c>
      <c r="K208" s="6">
        <v>0.22089999999999999</v>
      </c>
      <c r="L208" s="6">
        <v>-0.10400000000000001</v>
      </c>
      <c r="M208" s="6">
        <v>1.0800000000000001E-2</v>
      </c>
      <c r="N208" s="6">
        <v>1.6799999999999999E-2</v>
      </c>
      <c r="O208" s="6">
        <v>1.5900000000000001E-2</v>
      </c>
      <c r="P208" s="6">
        <v>2.3599999999999999E-2</v>
      </c>
      <c r="Q208" s="6">
        <v>2.18E-2</v>
      </c>
    </row>
    <row r="209" spans="3:17" x14ac:dyDescent="0.35">
      <c r="C209" t="s">
        <v>198</v>
      </c>
      <c r="I209" s="6">
        <v>1.8200000000000001E-2</v>
      </c>
      <c r="J209" s="6">
        <v>1.2699999999999999E-2</v>
      </c>
      <c r="K209" s="6">
        <v>0.25869999999999999</v>
      </c>
      <c r="L209" s="6">
        <v>-0.222</v>
      </c>
      <c r="M209" s="6">
        <v>2.0400000000000001E-2</v>
      </c>
      <c r="N209" s="6">
        <v>3.6900000000000002E-2</v>
      </c>
      <c r="O209" s="6">
        <v>3.5400000000000001E-2</v>
      </c>
      <c r="P209" s="6">
        <v>8.8200000000000001E-2</v>
      </c>
      <c r="Q209" s="6">
        <v>8.2500000000000004E-2</v>
      </c>
    </row>
    <row r="210" spans="3:17" x14ac:dyDescent="0.35">
      <c r="C210" t="s">
        <v>199</v>
      </c>
      <c r="I210" s="6">
        <v>4.4299999999999999E-2</v>
      </c>
      <c r="J210" s="6">
        <v>4.6799999999999994E-2</v>
      </c>
      <c r="K210" s="6">
        <v>-0.1482</v>
      </c>
      <c r="L210" s="6">
        <v>-0.1593</v>
      </c>
      <c r="M210" s="6">
        <v>0.11130000000000001</v>
      </c>
      <c r="N210" s="6">
        <v>0.16039999999999999</v>
      </c>
      <c r="O210" s="6">
        <v>0.17149999999999999</v>
      </c>
      <c r="P210" s="6">
        <v>0.24350000000000002</v>
      </c>
      <c r="Q210" s="6">
        <v>0.44500000000000001</v>
      </c>
    </row>
    <row r="211" spans="3:17" x14ac:dyDescent="0.35">
      <c r="C211" t="s">
        <v>200</v>
      </c>
      <c r="K211" s="6">
        <v>-2.95</v>
      </c>
      <c r="L211" s="6">
        <v>-2.54</v>
      </c>
      <c r="M211" s="6">
        <v>1.4</v>
      </c>
    </row>
    <row r="212" spans="3:17" x14ac:dyDescent="0.35">
      <c r="C212" t="s">
        <v>58</v>
      </c>
      <c r="I212" s="6">
        <v>0.8</v>
      </c>
      <c r="J212" s="6">
        <v>0.44</v>
      </c>
      <c r="K212" s="6">
        <v>0.7</v>
      </c>
      <c r="L212" s="6">
        <v>0.94</v>
      </c>
      <c r="M212" s="6">
        <v>1.4</v>
      </c>
      <c r="N212" s="5">
        <v>0</v>
      </c>
      <c r="O212" s="5">
        <v>0</v>
      </c>
      <c r="P212" s="5">
        <v>0</v>
      </c>
      <c r="Q212" s="5">
        <v>0</v>
      </c>
    </row>
    <row r="213" spans="3:17" x14ac:dyDescent="0.35">
      <c r="C213" t="s">
        <v>55</v>
      </c>
      <c r="I213" s="6">
        <v>73.77</v>
      </c>
      <c r="J213" s="6">
        <v>72.709999999999994</v>
      </c>
      <c r="K213" s="6">
        <v>71.73</v>
      </c>
      <c r="L213" s="6">
        <v>53.18</v>
      </c>
      <c r="M213" s="6">
        <v>64.989999999999995</v>
      </c>
      <c r="N213" s="6">
        <v>55.92</v>
      </c>
      <c r="O213" s="6">
        <v>53.86</v>
      </c>
      <c r="P213" s="6">
        <v>41876734.18</v>
      </c>
      <c r="Q213" s="6">
        <v>38185896.039999999</v>
      </c>
    </row>
    <row r="214" spans="3:17" x14ac:dyDescent="0.35">
      <c r="C214" t="s">
        <v>201</v>
      </c>
      <c r="I214" s="6">
        <v>0.8</v>
      </c>
      <c r="J214" s="6">
        <v>0.44</v>
      </c>
      <c r="K214" s="6">
        <v>0.7</v>
      </c>
      <c r="L214" s="6">
        <v>0.94</v>
      </c>
      <c r="M214" s="6">
        <v>1.4</v>
      </c>
      <c r="N214" s="5">
        <v>0</v>
      </c>
      <c r="O214" s="5">
        <v>0</v>
      </c>
      <c r="P214" s="5">
        <v>0</v>
      </c>
      <c r="Q214" s="5">
        <v>0</v>
      </c>
    </row>
    <row r="215" spans="3:17" x14ac:dyDescent="0.35">
      <c r="C215" t="s">
        <v>202</v>
      </c>
      <c r="I215" s="6">
        <v>73.77</v>
      </c>
      <c r="J215" s="6">
        <v>72.709999999999994</v>
      </c>
      <c r="K215" s="6">
        <v>71.73</v>
      </c>
      <c r="L215" s="6">
        <v>53.18</v>
      </c>
      <c r="M215" s="6">
        <v>64.989999999999995</v>
      </c>
      <c r="N215" s="6">
        <v>55.92</v>
      </c>
      <c r="O215" s="6">
        <v>53.86</v>
      </c>
      <c r="P215" s="6">
        <v>41876734.18</v>
      </c>
      <c r="Q215" s="6">
        <v>38185896.039999999</v>
      </c>
    </row>
    <row r="216" spans="3:17" x14ac:dyDescent="0.35">
      <c r="C216" t="s">
        <v>203</v>
      </c>
      <c r="I216" s="5">
        <v>119000000000</v>
      </c>
      <c r="J216" s="5">
        <v>73000000000</v>
      </c>
      <c r="K216" s="5">
        <v>28000000000</v>
      </c>
      <c r="L216" s="5">
        <v>133000000000</v>
      </c>
      <c r="M216" s="5">
        <v>133000000000</v>
      </c>
      <c r="N216" s="5">
        <v>137000000000</v>
      </c>
      <c r="O216" s="5">
        <v>134000000000</v>
      </c>
      <c r="P216" s="5">
        <v>131000000000</v>
      </c>
      <c r="Q216" s="5">
        <v>130000000000</v>
      </c>
    </row>
    <row r="217" spans="3:17" x14ac:dyDescent="0.35">
      <c r="C217" t="s">
        <v>204</v>
      </c>
      <c r="I217" s="5">
        <v>0</v>
      </c>
      <c r="K217" s="5">
        <v>1000000000</v>
      </c>
      <c r="L217" s="5">
        <v>0</v>
      </c>
      <c r="M217" s="5">
        <v>5000000000</v>
      </c>
      <c r="N217" s="5">
        <v>14000000000</v>
      </c>
      <c r="O217" s="5">
        <v>24000000000</v>
      </c>
      <c r="P217" s="5">
        <v>3000000000</v>
      </c>
      <c r="Q217" s="5">
        <v>0</v>
      </c>
    </row>
    <row r="218" spans="3:17" x14ac:dyDescent="0.35">
      <c r="C218" t="s">
        <v>25</v>
      </c>
      <c r="I218" s="5">
        <v>120000000000</v>
      </c>
      <c r="J218" s="5">
        <v>73000000000</v>
      </c>
      <c r="K218" s="5">
        <v>29000000000</v>
      </c>
      <c r="L218" s="5">
        <v>133000000000</v>
      </c>
      <c r="M218" s="5">
        <v>138000000000</v>
      </c>
      <c r="N218" s="5">
        <v>151000000000</v>
      </c>
      <c r="O218" s="5">
        <v>158000000000</v>
      </c>
      <c r="P218" s="5">
        <v>134000000000</v>
      </c>
      <c r="Q218" s="5">
        <v>130000000000</v>
      </c>
    </row>
    <row r="219" spans="3:17" x14ac:dyDescent="0.35">
      <c r="C219" t="s">
        <v>22</v>
      </c>
      <c r="I219" s="5">
        <v>106000000000</v>
      </c>
      <c r="J219" s="5">
        <v>65000000000</v>
      </c>
      <c r="K219" s="5">
        <v>28000000000</v>
      </c>
      <c r="L219" s="5">
        <v>133000000000</v>
      </c>
      <c r="M219" s="5">
        <v>134000000000</v>
      </c>
      <c r="N219" s="5">
        <v>149000000000</v>
      </c>
      <c r="O219" s="5">
        <v>157000000000</v>
      </c>
      <c r="P219" s="5">
        <v>130000000000</v>
      </c>
      <c r="Q219" s="5">
        <v>128000000000</v>
      </c>
    </row>
    <row r="220" spans="3:17" x14ac:dyDescent="0.35">
      <c r="C220" t="s">
        <v>205</v>
      </c>
      <c r="I220" s="5">
        <v>150000000000</v>
      </c>
      <c r="J220" s="5">
        <v>152000000000</v>
      </c>
      <c r="K220" s="5">
        <v>156000000000</v>
      </c>
      <c r="L220" s="5">
        <v>-32000000000</v>
      </c>
      <c r="M220" s="5">
        <v>46000000000</v>
      </c>
      <c r="N220" s="5">
        <v>59000000000</v>
      </c>
      <c r="O220" s="5">
        <v>44000000000</v>
      </c>
      <c r="P220" s="5">
        <v>18000000000</v>
      </c>
      <c r="Q220" s="5">
        <v>24000000000</v>
      </c>
    </row>
    <row r="221" spans="3:17" x14ac:dyDescent="0.35">
      <c r="C221" t="s">
        <v>206</v>
      </c>
      <c r="I221" s="5">
        <v>-29000000000</v>
      </c>
      <c r="J221" s="5">
        <v>-26000000000</v>
      </c>
      <c r="K221" s="5">
        <v>-87000000000</v>
      </c>
      <c r="L221" s="5">
        <v>7000000000</v>
      </c>
      <c r="M221" s="5">
        <v>23000000000</v>
      </c>
      <c r="N221" s="5">
        <v>-5000000000</v>
      </c>
      <c r="O221" s="5">
        <v>-15000000000</v>
      </c>
      <c r="P221" s="5">
        <v>16000000000</v>
      </c>
      <c r="Q221" s="5">
        <v>10000000000</v>
      </c>
    </row>
    <row r="222" spans="3:17" x14ac:dyDescent="0.35">
      <c r="C222" t="s">
        <v>207</v>
      </c>
      <c r="I222" s="5">
        <v>-10000000000</v>
      </c>
      <c r="J222" s="5">
        <v>-13000000000</v>
      </c>
      <c r="K222" s="5">
        <v>-31000000000</v>
      </c>
      <c r="L222" s="5">
        <v>-32000000000</v>
      </c>
      <c r="M222" s="5">
        <v>-69000000000</v>
      </c>
      <c r="N222" s="5">
        <v>-6000000000</v>
      </c>
      <c r="O222" s="5">
        <v>-48000000000</v>
      </c>
      <c r="P222" s="5">
        <v>-18000000000</v>
      </c>
      <c r="Q222" s="5">
        <v>-6000000000</v>
      </c>
    </row>
    <row r="223" spans="3:17" x14ac:dyDescent="0.35">
      <c r="C223" t="s">
        <v>14</v>
      </c>
      <c r="I223" s="5">
        <v>-39000000000</v>
      </c>
      <c r="J223" s="5">
        <v>-39000000000</v>
      </c>
      <c r="K223" s="5">
        <v>-118000000000</v>
      </c>
      <c r="L223" s="5">
        <v>-25000000000</v>
      </c>
      <c r="M223" s="5">
        <v>-46000000000</v>
      </c>
      <c r="N223" s="5">
        <v>-11000000000</v>
      </c>
      <c r="O223" s="5">
        <v>-63000000000</v>
      </c>
      <c r="P223" s="5">
        <v>-2000000000</v>
      </c>
      <c r="Q223" s="5">
        <v>4000000000</v>
      </c>
    </row>
    <row r="224" spans="3:17" x14ac:dyDescent="0.35">
      <c r="C224" t="s">
        <v>16</v>
      </c>
      <c r="I224" s="6">
        <v>-12.08</v>
      </c>
      <c r="J224" s="6">
        <v>-12.13</v>
      </c>
      <c r="K224" s="6">
        <v>-36.51</v>
      </c>
      <c r="L224" s="6">
        <v>-7.62</v>
      </c>
      <c r="M224" s="6">
        <v>-14.32</v>
      </c>
      <c r="N224" s="6">
        <v>-4.3600000000000003</v>
      </c>
      <c r="O224" s="6">
        <v>-24.33</v>
      </c>
      <c r="P224" s="6">
        <v>-1332479.44</v>
      </c>
      <c r="Q224" s="6">
        <v>2374192.62</v>
      </c>
    </row>
    <row r="226" spans="2:17" x14ac:dyDescent="0.35">
      <c r="B226" t="s">
        <v>208</v>
      </c>
      <c r="C226" t="s">
        <v>209</v>
      </c>
      <c r="D226" s="5">
        <v>2000000000</v>
      </c>
      <c r="E226" s="5">
        <v>300000000</v>
      </c>
      <c r="F226" s="5">
        <v>3000000000</v>
      </c>
      <c r="G226" s="5">
        <v>526000000</v>
      </c>
      <c r="H226" s="5">
        <v>6000000000</v>
      </c>
      <c r="I226" s="5">
        <v>4000000000</v>
      </c>
      <c r="J226" s="5">
        <v>3000000000</v>
      </c>
      <c r="K226" s="5">
        <v>60000000000</v>
      </c>
      <c r="L226" s="5">
        <v>-38000000000</v>
      </c>
      <c r="M226" s="5">
        <v>4000000000</v>
      </c>
      <c r="N226" s="5">
        <v>5000000000</v>
      </c>
      <c r="O226" s="5">
        <v>5000000000</v>
      </c>
      <c r="P226" s="5">
        <v>6000000000</v>
      </c>
      <c r="Q226" s="5">
        <v>5000000000</v>
      </c>
    </row>
    <row r="227" spans="2:17" x14ac:dyDescent="0.35">
      <c r="C227" t="s">
        <v>210</v>
      </c>
      <c r="H227" s="5">
        <v>5000000000</v>
      </c>
      <c r="I227" s="5">
        <v>4000000000</v>
      </c>
      <c r="J227" s="5">
        <v>3000000000</v>
      </c>
      <c r="K227" s="5">
        <v>60000000000</v>
      </c>
      <c r="L227" s="5">
        <v>-38000000000</v>
      </c>
      <c r="M227" s="5">
        <v>4000000000</v>
      </c>
      <c r="N227" s="5">
        <v>5000000000</v>
      </c>
      <c r="O227" s="5">
        <v>5000000000</v>
      </c>
    </row>
    <row r="228" spans="2:17" x14ac:dyDescent="0.35">
      <c r="C228" t="s">
        <v>344</v>
      </c>
      <c r="H228" s="6">
        <v>0.28000000000000003</v>
      </c>
      <c r="I228" s="6">
        <v>0.28000000000000003</v>
      </c>
      <c r="J228" s="6">
        <v>0.28000000000000003</v>
      </c>
    </row>
    <row r="229" spans="2:17" x14ac:dyDescent="0.35">
      <c r="C229" t="s">
        <v>66</v>
      </c>
      <c r="H229" s="6">
        <v>0.14150000000000001</v>
      </c>
      <c r="I229" s="6">
        <v>0.2064</v>
      </c>
      <c r="J229" s="6">
        <v>0.3</v>
      </c>
    </row>
    <row r="230" spans="2:17" x14ac:dyDescent="0.35">
      <c r="C230" t="s">
        <v>345</v>
      </c>
      <c r="H230" s="6">
        <v>4.6999999999999993E-3</v>
      </c>
      <c r="I230" s="6">
        <v>9.8999999999999991E-3</v>
      </c>
      <c r="J230" s="6">
        <v>9.8999999999999991E-3</v>
      </c>
    </row>
    <row r="231" spans="2:17" x14ac:dyDescent="0.35">
      <c r="C231" t="s">
        <v>46</v>
      </c>
      <c r="D231" s="6">
        <v>0.49</v>
      </c>
      <c r="E231" s="6">
        <v>0.09</v>
      </c>
      <c r="F231" s="6">
        <v>0.81</v>
      </c>
      <c r="G231" s="6">
        <v>0.16</v>
      </c>
      <c r="H231" s="6">
        <v>1.98</v>
      </c>
      <c r="I231" s="6">
        <v>1.34</v>
      </c>
      <c r="J231" s="6">
        <v>0.92</v>
      </c>
      <c r="K231" s="6">
        <v>18.559999999999999</v>
      </c>
      <c r="L231" s="6">
        <v>-11.81</v>
      </c>
      <c r="M231" s="6">
        <v>1.32</v>
      </c>
      <c r="N231" s="6">
        <v>1.65</v>
      </c>
      <c r="O231" s="6">
        <v>1.52</v>
      </c>
      <c r="P231" s="6">
        <v>1.84</v>
      </c>
      <c r="Q231" s="6">
        <v>1.57</v>
      </c>
    </row>
    <row r="232" spans="2:17" x14ac:dyDescent="0.35">
      <c r="C232" t="s">
        <v>211</v>
      </c>
      <c r="H232" s="6">
        <v>1.56</v>
      </c>
      <c r="I232" s="6">
        <v>1.34</v>
      </c>
      <c r="J232" s="6">
        <v>0.92</v>
      </c>
      <c r="K232" s="6">
        <v>18.559999999999999</v>
      </c>
      <c r="L232" s="6">
        <v>-11.81</v>
      </c>
      <c r="M232" s="6">
        <v>1.32</v>
      </c>
      <c r="N232" s="6">
        <v>1.65</v>
      </c>
      <c r="O232" s="6">
        <v>1.52</v>
      </c>
    </row>
    <row r="233" spans="2:17" x14ac:dyDescent="0.35">
      <c r="C233" t="s">
        <v>68</v>
      </c>
      <c r="H233" s="6">
        <v>0.28000000000000003</v>
      </c>
      <c r="I233" s="6">
        <v>0.28000000000000003</v>
      </c>
      <c r="J233" s="6">
        <v>0.28000000000000003</v>
      </c>
    </row>
    <row r="234" spans="2:17" x14ac:dyDescent="0.35">
      <c r="C234" t="s">
        <v>346</v>
      </c>
      <c r="H234" s="6">
        <v>0.14150000000000001</v>
      </c>
      <c r="I234" s="6">
        <v>0.2064</v>
      </c>
      <c r="J234" s="6">
        <v>0.3</v>
      </c>
    </row>
    <row r="235" spans="2:17" x14ac:dyDescent="0.35">
      <c r="C235" t="s">
        <v>347</v>
      </c>
      <c r="H235" s="6">
        <v>4.6999999999999993E-3</v>
      </c>
      <c r="I235" s="6">
        <v>9.8999999999999991E-3</v>
      </c>
      <c r="J235" s="6">
        <v>9.8999999999999991E-3</v>
      </c>
    </row>
    <row r="236" spans="2:17" x14ac:dyDescent="0.35">
      <c r="C236" t="s">
        <v>212</v>
      </c>
      <c r="D236" s="5">
        <v>85000000000</v>
      </c>
      <c r="E236" s="5">
        <v>94000000000</v>
      </c>
      <c r="F236" s="5">
        <v>60000000000</v>
      </c>
      <c r="G236" s="5">
        <v>31000000000</v>
      </c>
      <c r="H236" s="5">
        <v>341000000000</v>
      </c>
      <c r="I236" s="5">
        <v>226000000000</v>
      </c>
      <c r="J236" s="5">
        <v>168000000000</v>
      </c>
      <c r="K236" s="5">
        <v>52000000000</v>
      </c>
      <c r="L236" s="5">
        <v>154000000000</v>
      </c>
      <c r="M236" s="5">
        <v>352000000000</v>
      </c>
      <c r="N236" s="5">
        <v>335000000000</v>
      </c>
      <c r="O236" s="5">
        <v>241000000000</v>
      </c>
      <c r="P236" s="5">
        <v>226000000000</v>
      </c>
      <c r="Q236" s="5">
        <v>204000000000</v>
      </c>
    </row>
    <row r="237" spans="2:17" x14ac:dyDescent="0.35">
      <c r="C237" t="s">
        <v>213</v>
      </c>
      <c r="H237" s="5">
        <v>270000000000</v>
      </c>
      <c r="I237" s="5">
        <v>226000000000</v>
      </c>
      <c r="J237" s="5">
        <v>168000000000</v>
      </c>
      <c r="K237" s="5">
        <v>52000000000</v>
      </c>
      <c r="L237" s="5">
        <v>154000000000</v>
      </c>
      <c r="M237" s="5">
        <v>352000000000</v>
      </c>
      <c r="N237" s="5">
        <v>335000000000</v>
      </c>
      <c r="O237" s="5">
        <v>241000000000</v>
      </c>
    </row>
    <row r="238" spans="2:17" x14ac:dyDescent="0.35">
      <c r="C238" t="s">
        <v>348</v>
      </c>
      <c r="H238" s="6">
        <v>0.28000000000000003</v>
      </c>
      <c r="I238" s="6">
        <v>0.28000000000000003</v>
      </c>
      <c r="J238" s="6">
        <v>0.28000000000000003</v>
      </c>
    </row>
    <row r="239" spans="2:17" x14ac:dyDescent="0.35">
      <c r="C239" t="s">
        <v>349</v>
      </c>
      <c r="H239" s="6">
        <v>0.14150000000000001</v>
      </c>
      <c r="I239" s="6">
        <v>0.2064</v>
      </c>
      <c r="J239" s="6">
        <v>0.3</v>
      </c>
    </row>
    <row r="240" spans="2:17" x14ac:dyDescent="0.35">
      <c r="C240" t="s">
        <v>350</v>
      </c>
      <c r="H240" s="6">
        <v>4.6999999999999993E-3</v>
      </c>
      <c r="I240" s="6">
        <v>9.8999999999999991E-3</v>
      </c>
      <c r="J240" s="6">
        <v>9.8999999999999991E-3</v>
      </c>
    </row>
    <row r="241" spans="3:9" x14ac:dyDescent="0.35">
      <c r="C241" t="s">
        <v>214</v>
      </c>
      <c r="I241" s="6">
        <v>30.32</v>
      </c>
    </row>
    <row r="242" spans="3:9" x14ac:dyDescent="0.35">
      <c r="C242" t="s">
        <v>215</v>
      </c>
      <c r="I242" s="6">
        <v>38.53</v>
      </c>
    </row>
    <row r="243" spans="3:9" x14ac:dyDescent="0.35">
      <c r="C243" t="s">
        <v>216</v>
      </c>
      <c r="I243" s="6">
        <v>7.42</v>
      </c>
    </row>
    <row r="244" spans="3:9" x14ac:dyDescent="0.35">
      <c r="C244" t="s">
        <v>217</v>
      </c>
      <c r="I244" s="6">
        <v>2.6000000000000002E-2</v>
      </c>
    </row>
    <row r="245" spans="3:9" x14ac:dyDescent="0.35">
      <c r="C245" t="s">
        <v>218</v>
      </c>
      <c r="I245" s="6">
        <v>0.72</v>
      </c>
    </row>
    <row r="246" spans="3:9" x14ac:dyDescent="0.35">
      <c r="C246" t="s">
        <v>220</v>
      </c>
      <c r="I246" s="6">
        <v>-3.02</v>
      </c>
    </row>
    <row r="247" spans="3:9" x14ac:dyDescent="0.35">
      <c r="C247" t="s">
        <v>221</v>
      </c>
      <c r="I247" s="6">
        <v>-2.59</v>
      </c>
    </row>
    <row r="248" spans="3:9" x14ac:dyDescent="0.35">
      <c r="C248" t="s">
        <v>222</v>
      </c>
      <c r="I248" s="6">
        <v>12.58</v>
      </c>
    </row>
    <row r="249" spans="3:9" x14ac:dyDescent="0.35">
      <c r="C249" t="s">
        <v>223</v>
      </c>
      <c r="I249" s="6">
        <v>10.88</v>
      </c>
    </row>
    <row r="250" spans="3:9" x14ac:dyDescent="0.35">
      <c r="C250" t="s">
        <v>325</v>
      </c>
      <c r="I250" s="6">
        <v>0.84</v>
      </c>
    </row>
    <row r="251" spans="3:9" x14ac:dyDescent="0.35">
      <c r="C251" t="s">
        <v>326</v>
      </c>
      <c r="I251" s="6">
        <v>-0.75</v>
      </c>
    </row>
    <row r="252" spans="3:9" x14ac:dyDescent="0.35">
      <c r="C252" t="s">
        <v>224</v>
      </c>
      <c r="I252" s="6">
        <v>1.56</v>
      </c>
    </row>
    <row r="253" spans="3:9" x14ac:dyDescent="0.35">
      <c r="C253" t="s">
        <v>225</v>
      </c>
      <c r="I253" s="6">
        <v>1.98</v>
      </c>
    </row>
    <row r="254" spans="3:9" x14ac:dyDescent="0.35">
      <c r="C254" t="s">
        <v>226</v>
      </c>
      <c r="I254" s="6">
        <v>83.46</v>
      </c>
    </row>
    <row r="255" spans="3:9" x14ac:dyDescent="0.35">
      <c r="C255" t="s">
        <v>229</v>
      </c>
      <c r="I255" s="6">
        <v>-23.16</v>
      </c>
    </row>
    <row r="256" spans="3:9" x14ac:dyDescent="0.35">
      <c r="C256" t="s">
        <v>237</v>
      </c>
      <c r="I256" s="6">
        <v>4.3499999999999996</v>
      </c>
    </row>
    <row r="257" spans="3:9" x14ac:dyDescent="0.35">
      <c r="C257" t="s">
        <v>12</v>
      </c>
      <c r="D257" s="5">
        <v>-59000000000</v>
      </c>
    </row>
    <row r="258" spans="3:9" x14ac:dyDescent="0.35">
      <c r="C258" t="s">
        <v>238</v>
      </c>
      <c r="I258" s="6">
        <v>3.57</v>
      </c>
    </row>
    <row r="259" spans="3:9" x14ac:dyDescent="0.35">
      <c r="C259" t="s">
        <v>239</v>
      </c>
      <c r="I259" s="5">
        <v>0</v>
      </c>
    </row>
    <row r="260" spans="3:9" x14ac:dyDescent="0.35">
      <c r="C260" t="s">
        <v>240</v>
      </c>
      <c r="I260" s="5">
        <v>0</v>
      </c>
    </row>
    <row r="261" spans="3:9" x14ac:dyDescent="0.35">
      <c r="C261" t="s">
        <v>241</v>
      </c>
      <c r="I261" s="6">
        <v>0.12789999999999999</v>
      </c>
    </row>
    <row r="262" spans="3:9" x14ac:dyDescent="0.35">
      <c r="C262" t="s">
        <v>242</v>
      </c>
      <c r="I262" s="6">
        <v>8.2899999999999988E-2</v>
      </c>
    </row>
    <row r="263" spans="3:9" x14ac:dyDescent="0.35">
      <c r="C263" t="s">
        <v>243</v>
      </c>
      <c r="D263" s="6">
        <v>85.02</v>
      </c>
    </row>
    <row r="264" spans="3:9" x14ac:dyDescent="0.35">
      <c r="C264" t="s">
        <v>244</v>
      </c>
      <c r="D264" s="6">
        <v>59.66</v>
      </c>
    </row>
    <row r="265" spans="3:9" x14ac:dyDescent="0.35">
      <c r="C265" t="s">
        <v>245</v>
      </c>
      <c r="D265" s="6">
        <v>1.87</v>
      </c>
    </row>
    <row r="266" spans="3:9" x14ac:dyDescent="0.35">
      <c r="C266" t="s">
        <v>246</v>
      </c>
      <c r="D266" s="6">
        <v>142.81</v>
      </c>
    </row>
    <row r="267" spans="3:9" x14ac:dyDescent="0.35">
      <c r="C267" t="s">
        <v>247</v>
      </c>
      <c r="D267" s="6">
        <v>1.07</v>
      </c>
    </row>
    <row r="268" spans="3:9" x14ac:dyDescent="0.35">
      <c r="C268" t="s">
        <v>248</v>
      </c>
      <c r="I268" s="6">
        <v>1.48</v>
      </c>
    </row>
    <row r="269" spans="3:9" x14ac:dyDescent="0.35">
      <c r="C269" t="s">
        <v>249</v>
      </c>
      <c r="I269" s="6">
        <v>4.87</v>
      </c>
    </row>
    <row r="270" spans="3:9" x14ac:dyDescent="0.35">
      <c r="C270" t="s">
        <v>42</v>
      </c>
      <c r="I270" s="5">
        <v>194000000000</v>
      </c>
    </row>
    <row r="271" spans="3:9" x14ac:dyDescent="0.35">
      <c r="C271" t="s">
        <v>250</v>
      </c>
      <c r="I271" s="5">
        <v>194000000000</v>
      </c>
    </row>
    <row r="272" spans="3:9" x14ac:dyDescent="0.35">
      <c r="C272" t="s">
        <v>251</v>
      </c>
      <c r="I272" s="5">
        <v>3240000000</v>
      </c>
    </row>
    <row r="273" spans="3:9" x14ac:dyDescent="0.35">
      <c r="C273" t="s">
        <v>252</v>
      </c>
      <c r="I273" s="6">
        <v>0.1991</v>
      </c>
    </row>
    <row r="274" spans="3:9" x14ac:dyDescent="0.35">
      <c r="C274" t="s">
        <v>253</v>
      </c>
      <c r="D274" s="6">
        <v>0.24609999999999999</v>
      </c>
    </row>
    <row r="275" spans="3:9" x14ac:dyDescent="0.35">
      <c r="C275" t="s">
        <v>254</v>
      </c>
      <c r="D275" s="6">
        <v>9.6199999999999994E-2</v>
      </c>
    </row>
    <row r="276" spans="3:9" x14ac:dyDescent="0.35">
      <c r="C276" t="s">
        <v>255</v>
      </c>
      <c r="D276" s="6">
        <v>1.8799999999999997E-2</v>
      </c>
    </row>
    <row r="277" spans="3:9" x14ac:dyDescent="0.35">
      <c r="C277" t="s">
        <v>256</v>
      </c>
      <c r="D277" s="6">
        <v>1.0981999999999998</v>
      </c>
    </row>
    <row r="278" spans="3:9" x14ac:dyDescent="0.35">
      <c r="C278" t="s">
        <v>257</v>
      </c>
      <c r="D278" s="6">
        <v>0.95340000000000003</v>
      </c>
    </row>
    <row r="279" spans="3:9" x14ac:dyDescent="0.35">
      <c r="C279" t="s">
        <v>258</v>
      </c>
      <c r="D279" s="6">
        <v>0.78780000000000006</v>
      </c>
    </row>
    <row r="280" spans="3:9" x14ac:dyDescent="0.35">
      <c r="C280" t="s">
        <v>351</v>
      </c>
      <c r="I280" s="6">
        <v>0.28000000000000003</v>
      </c>
    </row>
    <row r="281" spans="3:9" x14ac:dyDescent="0.35">
      <c r="C281" t="s">
        <v>352</v>
      </c>
      <c r="I281" s="6">
        <v>0.28000000000000003</v>
      </c>
    </row>
    <row r="282" spans="3:9" x14ac:dyDescent="0.35">
      <c r="C282" t="s">
        <v>353</v>
      </c>
      <c r="I282" s="6">
        <v>0.14150000000000001</v>
      </c>
    </row>
    <row r="283" spans="3:9" x14ac:dyDescent="0.35">
      <c r="C283" t="s">
        <v>354</v>
      </c>
      <c r="I283" s="6">
        <v>4.6999999999999993E-3</v>
      </c>
    </row>
    <row r="284" spans="3:9" x14ac:dyDescent="0.35">
      <c r="C284" t="s">
        <v>355</v>
      </c>
      <c r="I284" t="s">
        <v>1654</v>
      </c>
    </row>
    <row r="285" spans="3:9" x14ac:dyDescent="0.35">
      <c r="C285" t="s">
        <v>259</v>
      </c>
      <c r="I285" s="5">
        <v>4</v>
      </c>
    </row>
    <row r="286" spans="3:9" x14ac:dyDescent="0.35">
      <c r="C286" t="s">
        <v>260</v>
      </c>
      <c r="I286" s="6">
        <v>0.84</v>
      </c>
    </row>
    <row r="287" spans="3:9" x14ac:dyDescent="0.35">
      <c r="C287" t="s">
        <v>261</v>
      </c>
      <c r="I287" s="6">
        <v>0.21</v>
      </c>
    </row>
    <row r="288" spans="3:9" x14ac:dyDescent="0.35">
      <c r="C288" t="s">
        <v>262</v>
      </c>
      <c r="I288" s="6">
        <v>0.26</v>
      </c>
    </row>
    <row r="289" spans="3:9" x14ac:dyDescent="0.35">
      <c r="C289" t="s">
        <v>263</v>
      </c>
      <c r="I289" s="6">
        <v>0.26</v>
      </c>
    </row>
    <row r="290" spans="3:9" x14ac:dyDescent="0.35">
      <c r="C290" t="s">
        <v>264</v>
      </c>
      <c r="I290" s="6">
        <v>0.66</v>
      </c>
    </row>
    <row r="291" spans="3:9" x14ac:dyDescent="0.35">
      <c r="C291" t="s">
        <v>265</v>
      </c>
      <c r="I291" s="6">
        <v>0.62</v>
      </c>
    </row>
    <row r="292" spans="3:9" x14ac:dyDescent="0.35">
      <c r="C292" t="s">
        <v>266</v>
      </c>
      <c r="I292" s="6">
        <v>0.7</v>
      </c>
    </row>
    <row r="293" spans="3:9" x14ac:dyDescent="0.35">
      <c r="C293" t="s">
        <v>267</v>
      </c>
      <c r="I293" s="5">
        <v>270000000000</v>
      </c>
    </row>
    <row r="294" spans="3:9" x14ac:dyDescent="0.35">
      <c r="C294" t="s">
        <v>268</v>
      </c>
      <c r="I294" s="5">
        <v>65000000000</v>
      </c>
    </row>
    <row r="295" spans="3:9" x14ac:dyDescent="0.35">
      <c r="C295" t="s">
        <v>269</v>
      </c>
      <c r="I295" s="5">
        <v>18000000000</v>
      </c>
    </row>
    <row r="296" spans="3:9" x14ac:dyDescent="0.35">
      <c r="C296" t="s">
        <v>270</v>
      </c>
      <c r="I296" s="5">
        <v>5000000000</v>
      </c>
    </row>
    <row r="297" spans="3:9" x14ac:dyDescent="0.35">
      <c r="C297" t="s">
        <v>275</v>
      </c>
      <c r="I297" s="5">
        <v>-64000000000</v>
      </c>
    </row>
    <row r="298" spans="3:9" x14ac:dyDescent="0.35">
      <c r="C298" t="s">
        <v>276</v>
      </c>
      <c r="I298" s="5">
        <v>-11000000000</v>
      </c>
    </row>
    <row r="299" spans="3:9" x14ac:dyDescent="0.35">
      <c r="C299" t="s">
        <v>277</v>
      </c>
      <c r="I299" s="5">
        <v>84000000000</v>
      </c>
    </row>
    <row r="300" spans="3:9" x14ac:dyDescent="0.35">
      <c r="C300" t="s">
        <v>278</v>
      </c>
      <c r="I300" s="5">
        <v>-11000000000</v>
      </c>
    </row>
    <row r="301" spans="3:9" x14ac:dyDescent="0.35">
      <c r="C301" t="s">
        <v>279</v>
      </c>
      <c r="I301" s="5">
        <v>-75000000000</v>
      </c>
    </row>
  </sheetData>
  <pageMargins left="0.7" right="0.7" top="0.75" bottom="0.75" header="0.3" footer="0.3"/>
  <ignoredErrors>
    <ignoredError sqref="A1:Q302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270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x14ac:dyDescent="0.35">
      <c r="C1" t="s">
        <v>1655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x14ac:dyDescent="0.35">
      <c r="C2" t="s">
        <v>1656</v>
      </c>
      <c r="D2" s="2" vm="373">
        <f ca="1">IFERROR(_xlfn.STOCKHISTORY("XIDX:" &amp; $C$1, D3, , 0, 0, 1), "Libur")</f>
        <v>1150</v>
      </c>
      <c r="H2" s="2" vm="373">
        <f ca="1">IFERROR(INDEX(D2:G2,COUNT(D2:G2)),"")</f>
        <v>1150</v>
      </c>
      <c r="I2" s="2" vm="145">
        <f t="shared" ref="I2:O2" ca="1" si="0">IFERROR(_xlfn.STOCKHISTORY("XIDX:" &amp; $C$1, I1, , 0, 0, 1), "Libur")</f>
        <v>530</v>
      </c>
      <c r="J2" s="2" vm="359">
        <f t="shared" ca="1" si="0"/>
        <v>132</v>
      </c>
      <c r="K2" s="2" vm="374">
        <f t="shared" ca="1" si="0"/>
        <v>141.70320000000001</v>
      </c>
      <c r="L2" s="2" vm="375">
        <f t="shared" ca="1" si="0"/>
        <v>193.8578</v>
      </c>
      <c r="M2" s="2" vm="376">
        <f t="shared" ca="1" si="0"/>
        <v>55.1068</v>
      </c>
      <c r="N2" s="2" t="str">
        <f t="shared" ca="1" si="0"/>
        <v>Libur</v>
      </c>
      <c r="O2" s="2" t="str">
        <f t="shared" ca="1" si="0"/>
        <v>Libur</v>
      </c>
    </row>
    <row r="3" spans="1:15" x14ac:dyDescent="0.35">
      <c r="D3" s="1">
        <v>46111</v>
      </c>
      <c r="H3" s="1">
        <f>IFERROR(INDEX(D3:G3,COUNT(D3:G3)),"")</f>
        <v>46111</v>
      </c>
    </row>
    <row r="4" spans="1:15" x14ac:dyDescent="0.35">
      <c r="B4" t="s">
        <v>4</v>
      </c>
      <c r="C4" t="s">
        <v>5</v>
      </c>
      <c r="D4" s="2">
        <f>IFERROR(INDEX(D51:D500,MATCH($C$4,$C$51:$C$500,0)),"")</f>
        <v>40941096068</v>
      </c>
      <c r="H4" s="2">
        <f>IFERROR(SUM(D4:G4)*(4/MAX(1,COUNT(D4:G4))),"")</f>
        <v>163764384272</v>
      </c>
      <c r="I4" s="2">
        <f t="shared" ref="I4:O4" si="1">IFERROR(INDEX(I51:I500,MATCH($C$4,$C$51:$C$500,0)),"")</f>
        <v>82505825734</v>
      </c>
      <c r="J4" s="2">
        <f t="shared" si="1"/>
        <v>100679408022</v>
      </c>
      <c r="K4" s="2">
        <f t="shared" si="1"/>
        <v>100890452475</v>
      </c>
      <c r="L4" s="2">
        <f t="shared" si="1"/>
        <v>66140071647</v>
      </c>
      <c r="M4" s="2">
        <f t="shared" si="1"/>
        <v>14441000709</v>
      </c>
      <c r="N4" s="2">
        <f t="shared" si="1"/>
        <v>11675311488</v>
      </c>
      <c r="O4" s="2">
        <f t="shared" si="1"/>
        <v>21026405021</v>
      </c>
    </row>
    <row r="5" spans="1:15" x14ac:dyDescent="0.35">
      <c r="B5" t="s">
        <v>6</v>
      </c>
      <c r="C5" t="s">
        <v>7</v>
      </c>
      <c r="D5" s="2">
        <f>IFERROR(INDEX(D51:D500,MATCH($C$5,$C$51:$C$500,0)),"")</f>
        <v>-32695249045</v>
      </c>
      <c r="H5" s="2">
        <f>IFERROR(SUM(D5:G5)*(4/MAX(1,COUNT(D5:G5))),"")</f>
        <v>-130780996180</v>
      </c>
      <c r="I5" s="2">
        <f t="shared" ref="I5:O5" si="2">IFERROR(INDEX(I51:I500,MATCH($C$5,$C$51:$C$500,0)),"")</f>
        <v>-43058070214</v>
      </c>
      <c r="J5" s="2">
        <f t="shared" si="2"/>
        <v>-11652569590</v>
      </c>
      <c r="K5" s="2">
        <f t="shared" si="2"/>
        <v>1093008167</v>
      </c>
      <c r="L5" s="2">
        <f t="shared" si="2"/>
        <v>5388968675</v>
      </c>
      <c r="M5" s="2">
        <f t="shared" si="2"/>
        <v>258118107</v>
      </c>
      <c r="N5" s="2">
        <f t="shared" si="2"/>
        <v>269144096</v>
      </c>
      <c r="O5" s="2">
        <f t="shared" si="2"/>
        <v>-705747308</v>
      </c>
    </row>
    <row r="6" spans="1:15" x14ac:dyDescent="0.35">
      <c r="B6" t="s">
        <v>8</v>
      </c>
      <c r="C6" t="s">
        <v>9</v>
      </c>
      <c r="D6" s="2">
        <f>IFERROR(INDEX(D51:D500,MATCH($C$6,$C$51:$C$500,0)),"")</f>
        <v>25697089834</v>
      </c>
      <c r="H6" s="2">
        <f>IFERROR(INDEX(D6:G6,COUNT(D6:G6)),"")</f>
        <v>25697089834</v>
      </c>
      <c r="I6" s="2">
        <f t="shared" ref="I6:O6" si="3">IFERROR(INDEX(I51:I500,MATCH($C$6,$C$51:$C$500,0)),"")</f>
        <v>25697089834</v>
      </c>
      <c r="J6" s="2">
        <f t="shared" si="3"/>
        <v>69790673680</v>
      </c>
      <c r="K6" s="2">
        <f t="shared" si="3"/>
        <v>45100396955</v>
      </c>
      <c r="L6" s="2">
        <f t="shared" si="3"/>
        <v>47366172961</v>
      </c>
      <c r="M6" s="2">
        <f t="shared" si="3"/>
        <v>38658189162</v>
      </c>
      <c r="N6" s="2">
        <f t="shared" si="3"/>
        <v>6978821056</v>
      </c>
      <c r="O6" s="2">
        <f t="shared" si="3"/>
        <v>4234676960</v>
      </c>
    </row>
    <row r="7" spans="1:15" x14ac:dyDescent="0.35">
      <c r="B7" t="s">
        <v>10</v>
      </c>
      <c r="C7" t="s">
        <v>11</v>
      </c>
      <c r="D7" s="3">
        <f>IFERROR(INDEX(D51:D500,MATCH($C$7,$C$51:$C$500,0))/1000000000,"")</f>
        <v>1.51</v>
      </c>
      <c r="H7" s="3">
        <f>IFERROR(INDEX(D7:G7,COUNT(D7:G7)),"")</f>
        <v>1.51</v>
      </c>
      <c r="I7" s="3">
        <f t="shared" ref="I7:O7" si="4">IFERROR(INDEX(I51:I500,MATCH($C$7,$C$51:$C$500,0))/1000000000,"")</f>
        <v>1.51</v>
      </c>
      <c r="J7" s="3">
        <f t="shared" si="4"/>
        <v>1.51</v>
      </c>
      <c r="K7" s="3">
        <f t="shared" si="4"/>
        <v>1.07</v>
      </c>
      <c r="L7" s="3">
        <f t="shared" si="4"/>
        <v>1.06</v>
      </c>
      <c r="M7" s="3">
        <f t="shared" si="4"/>
        <v>1.03</v>
      </c>
      <c r="N7" s="3">
        <f t="shared" si="4"/>
        <v>0.7</v>
      </c>
      <c r="O7" s="3">
        <f t="shared" si="4"/>
        <v>0.7</v>
      </c>
    </row>
    <row r="8" spans="1:1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O8" si="5">IFERROR(INDEX(I51:I500,MATCH($C$8,$C$51:$C$500,0)),"")</f>
        <v>2000000000</v>
      </c>
      <c r="J8" s="2">
        <f t="shared" si="5"/>
        <v>-10000000000</v>
      </c>
      <c r="K8" s="2">
        <f t="shared" si="5"/>
        <v>-17000000000</v>
      </c>
      <c r="L8" s="2">
        <f t="shared" si="5"/>
        <v>-13000000000</v>
      </c>
      <c r="M8" s="2">
        <f t="shared" si="5"/>
        <v>-11000000000</v>
      </c>
      <c r="N8" s="2">
        <f t="shared" si="5"/>
        <v>0</v>
      </c>
      <c r="O8" s="2">
        <f t="shared" si="5"/>
        <v>-1000000000</v>
      </c>
    </row>
    <row r="9" spans="1:15" x14ac:dyDescent="0.35">
      <c r="A9" t="s">
        <v>15</v>
      </c>
      <c r="C9" t="s">
        <v>16</v>
      </c>
      <c r="D9" s="3">
        <f>IFERROR(INDEX(D51:D500,MATCH("Free cash flow per share (Quarter)",$C$51:$C$500,0)),"")</f>
        <v>2.64</v>
      </c>
      <c r="H9" s="3">
        <f>IFERROR(INDEX(D9:G9,COUNT(D9:G9)),"")</f>
        <v>2.64</v>
      </c>
      <c r="I9" s="3">
        <f t="shared" ref="I9:O9" si="6">IFERROR(INDEX(I51:I500,MATCH($C$9,$C$51:$C$500,0)),"")</f>
        <v>1.17</v>
      </c>
      <c r="J9" s="3">
        <f t="shared" si="6"/>
        <v>-6.76</v>
      </c>
      <c r="K9" s="3">
        <f t="shared" si="6"/>
        <v>-16.09</v>
      </c>
      <c r="L9" s="3">
        <f t="shared" si="6"/>
        <v>-11.95</v>
      </c>
      <c r="M9" s="3">
        <f t="shared" si="6"/>
        <v>-10.52</v>
      </c>
      <c r="N9" s="3">
        <f t="shared" si="6"/>
        <v>0.26</v>
      </c>
      <c r="O9" s="3">
        <f t="shared" si="6"/>
        <v>-1.94</v>
      </c>
    </row>
    <row r="10" spans="1:15" x14ac:dyDescent="0.35">
      <c r="C10" t="s">
        <v>17</v>
      </c>
      <c r="D10" s="3">
        <f ca="1">IFERROR(IF(D9=0,"",D2/D9),"")</f>
        <v>435.60606060606057</v>
      </c>
      <c r="I10" s="3">
        <f t="shared" ref="I10:O10" ca="1" si="7">IFERROR(IF(I9=0,"",I2/I9),"")</f>
        <v>452.991452991453</v>
      </c>
      <c r="J10" s="3">
        <f t="shared" ca="1" si="7"/>
        <v>-19.526627218934912</v>
      </c>
      <c r="K10" s="3">
        <f t="shared" ca="1" si="7"/>
        <v>-8.806911124922312</v>
      </c>
      <c r="L10" s="3">
        <f t="shared" ca="1" si="7"/>
        <v>-16.222410041841005</v>
      </c>
      <c r="M10" s="3">
        <f t="shared" ca="1" si="7"/>
        <v>-5.238288973384031</v>
      </c>
      <c r="N10" s="3" t="str">
        <f t="shared" ca="1" si="7"/>
        <v/>
      </c>
      <c r="O10" s="3" t="str">
        <f t="shared" ca="1" si="7"/>
        <v/>
      </c>
    </row>
    <row r="11" spans="1:15" x14ac:dyDescent="0.35">
      <c r="B11" t="s">
        <v>18</v>
      </c>
      <c r="C11" t="s">
        <v>19</v>
      </c>
      <c r="D11" s="2">
        <f>IFERROR(INDEX(D51:D500,MATCH($C$11,$C$51:$C$500,0)),"")</f>
        <v>16465193876</v>
      </c>
      <c r="H11" s="2">
        <f>IFERROR(INDEX(D11:G11,COUNT(D11:G11)),"")</f>
        <v>16465193876</v>
      </c>
      <c r="I11" s="2">
        <f t="shared" ref="I11:O11" si="8">IFERROR(INDEX(I51:I500,MATCH($C$11,$C$51:$C$500,0)),"")</f>
        <v>16465193876</v>
      </c>
      <c r="J11" s="2">
        <f t="shared" si="8"/>
        <v>18939096593</v>
      </c>
      <c r="K11" s="2">
        <f t="shared" si="8"/>
        <v>6104826185</v>
      </c>
      <c r="L11" s="2">
        <f t="shared" si="8"/>
        <v>16074976032</v>
      </c>
      <c r="M11" s="2">
        <f t="shared" si="8"/>
        <v>22282650407</v>
      </c>
      <c r="N11" s="2">
        <f t="shared" si="8"/>
        <v>2381006110</v>
      </c>
      <c r="O11" s="2">
        <f t="shared" si="8"/>
        <v>890501730</v>
      </c>
    </row>
    <row r="12" spans="1:1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2000000000</v>
      </c>
      <c r="H12" s="2">
        <f>IFERROR(INDEX(D12:G12,COUNT(D12:G12)),"")</f>
        <v>2000000000</v>
      </c>
      <c r="I12" s="2">
        <f t="shared" ref="I12:O12" si="9">IFERROR(INDEX(I51:I500,MATCH($C$12,$C$51:$C$500,0)),"")</f>
        <v>2000000000</v>
      </c>
      <c r="J12" s="2">
        <f t="shared" si="9"/>
        <v>6000000000</v>
      </c>
      <c r="K12" s="2">
        <f t="shared" si="9"/>
        <v>25000000000</v>
      </c>
      <c r="L12" s="2">
        <f t="shared" si="9"/>
        <v>-7000000000</v>
      </c>
      <c r="M12" s="2">
        <f t="shared" si="9"/>
        <v>-22000000000</v>
      </c>
      <c r="N12" s="2">
        <f t="shared" si="9"/>
        <v>-2000000000</v>
      </c>
      <c r="O12" s="2">
        <f t="shared" si="9"/>
        <v>-1000000000</v>
      </c>
    </row>
    <row r="13" spans="1:1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18000000000</v>
      </c>
      <c r="H13" s="2">
        <f>IFERROR(INDEX(D13:G13,COUNT(D13:G13)),"")</f>
        <v>18000000000</v>
      </c>
      <c r="I13" s="2">
        <f t="shared" ref="I13:O13" si="10">IFERROR(INDEX(I51:I500,MATCH($C$13,$C$51:$C$500,0)),"")</f>
        <v>18000000000</v>
      </c>
      <c r="J13" s="2">
        <f t="shared" si="10"/>
        <v>25000000000</v>
      </c>
      <c r="K13" s="2">
        <f t="shared" si="10"/>
        <v>31000000000</v>
      </c>
      <c r="L13" s="2">
        <f t="shared" si="10"/>
        <v>9000000000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x14ac:dyDescent="0.35">
      <c r="C14" t="s">
        <v>26</v>
      </c>
      <c r="D14" s="2">
        <f>IFERROR(INDEX(D51:D500,MATCH($C$14,$C$51:$C$500,0)),"")</f>
        <v>-2427036139</v>
      </c>
      <c r="H14" s="2">
        <f>IFERROR(SUM(D14:G14)*(4/MAX(1,COUNT(D14:G14))),"")</f>
        <v>-9708144556</v>
      </c>
      <c r="I14" s="2">
        <f t="shared" ref="I14:O14" si="11">IFERROR(INDEX(I51:I500,MATCH($C$14,$C$51:$C$500,0)),"")</f>
        <v>-4353218738</v>
      </c>
      <c r="J14" s="2">
        <f t="shared" si="11"/>
        <v>-3130748669</v>
      </c>
      <c r="K14" s="2">
        <f t="shared" si="11"/>
        <v>-2808400542</v>
      </c>
      <c r="L14" s="2">
        <f t="shared" si="11"/>
        <v>-916130663</v>
      </c>
      <c r="M14" s="2">
        <f t="shared" si="11"/>
        <v>-474565662</v>
      </c>
      <c r="N14" s="2">
        <f t="shared" si="11"/>
        <v>-6924857</v>
      </c>
      <c r="O14" s="2">
        <f t="shared" si="11"/>
        <v>-11965054</v>
      </c>
    </row>
    <row r="15" spans="1:15" x14ac:dyDescent="0.35">
      <c r="C15" t="s">
        <v>27</v>
      </c>
      <c r="D15" s="2">
        <f>IFERROR(INDEX(D51:D500,MATCH($C$15,$C$51:$C$500,0)),"")</f>
        <v>7255528740</v>
      </c>
      <c r="H15" s="2">
        <f>IFERROR(SUM(D15:G15)*(4/MAX(1,COUNT(D15:G15))),"")</f>
        <v>29022114960</v>
      </c>
      <c r="I15" s="2">
        <f t="shared" ref="I15:O15" si="12">IFERROR(INDEX(I51:I500,MATCH($C$15,$C$51:$C$500,0)),"")</f>
        <v>9272581221</v>
      </c>
      <c r="J15" s="2">
        <f t="shared" si="12"/>
        <v>1802170485</v>
      </c>
      <c r="K15" s="2">
        <f t="shared" si="12"/>
        <v>-626901937</v>
      </c>
      <c r="L15" s="2">
        <f t="shared" si="12"/>
        <v>-1862813882</v>
      </c>
      <c r="M15" s="2">
        <f t="shared" si="12"/>
        <v>-285474266</v>
      </c>
      <c r="N15" s="2">
        <f t="shared" si="12"/>
        <v>-358603311</v>
      </c>
      <c r="O15" s="2">
        <f t="shared" si="12"/>
        <v>-363206348</v>
      </c>
    </row>
    <row r="16" spans="1:15" x14ac:dyDescent="0.35">
      <c r="C16" t="s">
        <v>28</v>
      </c>
      <c r="D16" s="2">
        <f>IFERROR(INDEX(D51:D500,MATCH($C$16,$C$51:$C$500,0)),"")</f>
        <v>-41039150021</v>
      </c>
      <c r="H16" s="2">
        <f>IFERROR(SUM(D16:G16)*(4/MAX(1,COUNT(D16:G16))),"")</f>
        <v>-164156600084</v>
      </c>
      <c r="I16" s="2">
        <f t="shared" ref="I16:O16" si="13">IFERROR(INDEX(I51:I500,MATCH($C$16,$C$51:$C$500,0)),"")</f>
        <v>-53516380737</v>
      </c>
      <c r="J16" s="2">
        <f t="shared" si="13"/>
        <v>-15585658949</v>
      </c>
      <c r="K16" s="2">
        <f t="shared" si="13"/>
        <v>1200699781</v>
      </c>
      <c r="L16" s="2">
        <f t="shared" si="13"/>
        <v>7568127069</v>
      </c>
      <c r="M16" s="2">
        <f t="shared" si="13"/>
        <v>543592373</v>
      </c>
      <c r="N16" s="2">
        <f t="shared" si="13"/>
        <v>627747407</v>
      </c>
      <c r="O16" s="2">
        <f t="shared" si="13"/>
        <v>-342540960</v>
      </c>
    </row>
    <row r="17" spans="1:15" x14ac:dyDescent="0.35">
      <c r="A17" t="s">
        <v>29</v>
      </c>
    </row>
    <row r="18" spans="1:1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5">
      <c r="A19" t="s">
        <v>39</v>
      </c>
      <c r="C19" t="s">
        <v>40</v>
      </c>
    </row>
    <row r="20" spans="1:15" x14ac:dyDescent="0.35">
      <c r="A20" t="s">
        <v>41</v>
      </c>
      <c r="C20" t="s">
        <v>42</v>
      </c>
      <c r="D20" s="2">
        <f ca="1">IFERROR(D21*D2,"")</f>
        <v>1736500000000</v>
      </c>
      <c r="H20" s="2">
        <f t="shared" ref="H20:O20" ca="1" si="14">IFERROR(H21*H2,"")</f>
        <v>1736500000000</v>
      </c>
      <c r="I20" s="2">
        <f t="shared" ca="1" si="14"/>
        <v>800300000000</v>
      </c>
      <c r="J20" s="2">
        <f t="shared" ca="1" si="14"/>
        <v>199320000000</v>
      </c>
      <c r="K20" s="2">
        <f t="shared" ca="1" si="14"/>
        <v>151622424000.00003</v>
      </c>
      <c r="L20" s="2">
        <f t="shared" ca="1" si="14"/>
        <v>205489268000</v>
      </c>
      <c r="M20" s="2">
        <f t="shared" ca="1" si="14"/>
        <v>56760004000</v>
      </c>
      <c r="N20" s="2" t="str">
        <f t="shared" ca="1" si="14"/>
        <v/>
      </c>
      <c r="O20" s="2" t="str">
        <f t="shared" ca="1" si="14"/>
        <v/>
      </c>
    </row>
    <row r="21" spans="1:15" x14ac:dyDescent="0.35">
      <c r="C21" t="s">
        <v>11</v>
      </c>
      <c r="D21" s="2">
        <f>IFERROR(INDEX(D51:D500,MATCH($C$7,$C$51:$C$500,0)),"")</f>
        <v>1510000000</v>
      </c>
      <c r="H21" s="2">
        <f>IFERROR(INDEX(D21:G21,COUNT(D21:G21)),"")</f>
        <v>1510000000</v>
      </c>
      <c r="I21" s="2">
        <f t="shared" ref="I21:O21" si="15">IFERROR(INDEX(I51:I500,MATCH($C$7,$C$51:$C$500,0)),"")</f>
        <v>1510000000</v>
      </c>
      <c r="J21" s="2">
        <f t="shared" si="15"/>
        <v>1510000000</v>
      </c>
      <c r="K21" s="2">
        <f t="shared" si="15"/>
        <v>1070000000.0000001</v>
      </c>
      <c r="L21" s="2">
        <f t="shared" si="15"/>
        <v>1060000000</v>
      </c>
      <c r="M21" s="2">
        <f t="shared" si="15"/>
        <v>1030000000</v>
      </c>
      <c r="N21" s="2">
        <f t="shared" si="15"/>
        <v>700000000</v>
      </c>
      <c r="O21" s="2">
        <f t="shared" si="15"/>
        <v>700000000</v>
      </c>
    </row>
    <row r="23" spans="1:15" x14ac:dyDescent="0.35">
      <c r="B23" t="s">
        <v>43</v>
      </c>
      <c r="C23" t="s">
        <v>44</v>
      </c>
      <c r="D23" s="3">
        <f>IFERROR(D5/D6*100,"")</f>
        <v>-127.23327527049652</v>
      </c>
      <c r="H23" s="3">
        <f t="shared" ref="H23:O23" si="16">IFERROR(H5/H6*100,"")</f>
        <v>-508.93310108198608</v>
      </c>
      <c r="I23" s="3">
        <f t="shared" si="16"/>
        <v>-167.56010307840214</v>
      </c>
      <c r="J23" s="3">
        <f t="shared" si="16"/>
        <v>-16.696456669022368</v>
      </c>
      <c r="K23" s="3">
        <f t="shared" si="16"/>
        <v>2.4235001037586765</v>
      </c>
      <c r="L23" s="3">
        <f t="shared" si="16"/>
        <v>11.377251608309432</v>
      </c>
      <c r="M23" s="3">
        <f t="shared" si="16"/>
        <v>0.66769321738878396</v>
      </c>
      <c r="N23" s="3">
        <f t="shared" si="16"/>
        <v>3.8565839966423119</v>
      </c>
      <c r="O23" s="3">
        <f t="shared" si="16"/>
        <v>-16.665906624433521</v>
      </c>
    </row>
    <row r="24" spans="1:15" x14ac:dyDescent="0.35">
      <c r="C24" t="s">
        <v>45</v>
      </c>
      <c r="D24" s="4">
        <f>IFERROR(_xlfn.RRI(5,I23,D23),"")</f>
        <v>-5.3575405570045809E-2</v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3.6634873259977496E-4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x14ac:dyDescent="0.35">
      <c r="A25" t="s">
        <v>46</v>
      </c>
      <c r="C25" t="s">
        <v>47</v>
      </c>
      <c r="D25" s="3">
        <f>IFERROR(INDEX(D51:D500,MATCH($A$25,$C$51:$C$500,0)),"")</f>
        <v>-21.68</v>
      </c>
      <c r="H25" s="3">
        <f>IFERROR(INDEX(D25:G25,COUNT(D25:G25)),"")</f>
        <v>-21.68</v>
      </c>
      <c r="I25" s="3">
        <f t="shared" ref="I25:O25" si="18">IFERROR(INDEX(I51:I500,MATCH($C$25,$C$51:$C$500,0)),"")</f>
        <v>-28.52</v>
      </c>
      <c r="J25" s="3">
        <f t="shared" si="18"/>
        <v>-8.33</v>
      </c>
      <c r="K25" s="3">
        <f t="shared" si="18"/>
        <v>0.53</v>
      </c>
      <c r="L25" s="3">
        <f t="shared" si="18"/>
        <v>5.37</v>
      </c>
      <c r="M25" s="3">
        <f t="shared" si="18"/>
        <v>0.25</v>
      </c>
      <c r="N25" s="3">
        <f t="shared" si="18"/>
        <v>0.39</v>
      </c>
      <c r="O25" s="3">
        <f t="shared" si="18"/>
        <v>-1.01</v>
      </c>
    </row>
    <row r="26" spans="1:15" x14ac:dyDescent="0.35">
      <c r="C26" t="s">
        <v>48</v>
      </c>
      <c r="D26" s="4">
        <f>IFERROR(_xlfn.RRI(5,I25,D25),"")</f>
        <v>-5.3366321535826877E-2</v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0.52498202798965621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x14ac:dyDescent="0.35">
      <c r="C27" t="s">
        <v>49</v>
      </c>
      <c r="D27" s="3">
        <f>IFERROR(D4/D21,"")</f>
        <v>27.113308654304635</v>
      </c>
      <c r="H27" s="3">
        <f t="shared" ref="H27:O27" si="20">IFERROR(H4/H21,"")</f>
        <v>108.45323461721854</v>
      </c>
      <c r="I27" s="3">
        <f t="shared" si="20"/>
        <v>54.639619691390727</v>
      </c>
      <c r="J27" s="3">
        <f t="shared" si="20"/>
        <v>66.675104650331122</v>
      </c>
      <c r="K27" s="3">
        <f t="shared" si="20"/>
        <v>94.290142499999988</v>
      </c>
      <c r="L27" s="3">
        <f t="shared" si="20"/>
        <v>62.396294006603775</v>
      </c>
      <c r="M27" s="3">
        <f t="shared" si="20"/>
        <v>14.020389037864078</v>
      </c>
      <c r="N27" s="3">
        <f t="shared" si="20"/>
        <v>16.67901641142857</v>
      </c>
      <c r="O27" s="3">
        <f t="shared" si="20"/>
        <v>30.037721458571429</v>
      </c>
    </row>
    <row r="28" spans="1:15" x14ac:dyDescent="0.35">
      <c r="C28" t="s">
        <v>50</v>
      </c>
      <c r="D28" s="4">
        <f>IFERROR(_xlfn.RRI(5,I27,D27),"")</f>
        <v>-0.13076947322702626</v>
      </c>
      <c r="H28" s="4">
        <f t="shared" ref="H28:O28" si="21">IFERROR(_xlfn.RRI(5,M27,H27),"")</f>
        <v>0.50555452658888678</v>
      </c>
      <c r="I28" s="4">
        <f t="shared" si="21"/>
        <v>0.26784874875659348</v>
      </c>
      <c r="J28" s="4">
        <f t="shared" si="21"/>
        <v>0.17289556483414947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x14ac:dyDescent="0.35">
      <c r="C29" t="s">
        <v>51</v>
      </c>
      <c r="H29" s="4">
        <f t="shared" ref="H29:O29" si="22">IFERROR(((H25-I25)/I25)*100%,"")</f>
        <v>-0.23983169705469845</v>
      </c>
      <c r="I29" s="4">
        <f t="shared" si="22"/>
        <v>2.4237695078031209</v>
      </c>
      <c r="J29" s="4">
        <f t="shared" si="22"/>
        <v>-16.716981132075471</v>
      </c>
      <c r="K29" s="4">
        <f t="shared" si="22"/>
        <v>-0.90130353817504649</v>
      </c>
      <c r="L29" s="4">
        <f t="shared" si="22"/>
        <v>20.48</v>
      </c>
      <c r="M29" s="4">
        <f t="shared" si="22"/>
        <v>-0.35897435897435898</v>
      </c>
      <c r="N29" s="4">
        <f t="shared" si="22"/>
        <v>-1.386138613861386</v>
      </c>
      <c r="O29" s="4" t="str">
        <f t="shared" si="22"/>
        <v/>
      </c>
    </row>
    <row r="30" spans="1:15" x14ac:dyDescent="0.35">
      <c r="C30" t="s">
        <v>52</v>
      </c>
      <c r="H30" s="4">
        <f t="shared" ref="H30:O30" si="23">IFERROR(((H27-I27)/I27)*100%,"")</f>
        <v>0.98488267725455891</v>
      </c>
      <c r="I30" s="4">
        <f t="shared" si="23"/>
        <v>-0.18050942735011699</v>
      </c>
      <c r="J30" s="4">
        <f t="shared" si="23"/>
        <v>-0.29287301002508159</v>
      </c>
      <c r="K30" s="4">
        <f t="shared" si="23"/>
        <v>0.51114972453365093</v>
      </c>
      <c r="L30" s="4">
        <f t="shared" si="23"/>
        <v>3.450396764176344</v>
      </c>
      <c r="M30" s="4">
        <f t="shared" si="23"/>
        <v>-0.15939952980337518</v>
      </c>
      <c r="N30" s="4">
        <f t="shared" si="23"/>
        <v>-0.44473097154081503</v>
      </c>
      <c r="O30" s="4" t="str">
        <f t="shared" si="23"/>
        <v/>
      </c>
    </row>
    <row r="32" spans="1:1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16.96</v>
      </c>
      <c r="H32" s="3">
        <f>IFERROR(INDEX(D32:G32,COUNT(D32:G32)),"")</f>
        <v>16.96</v>
      </c>
      <c r="I32" s="3">
        <f t="shared" ref="I32:O32" si="24">IFERROR(INDEX(I51:I500,MATCH($C$32,$C$51:$C$500,0)),"")</f>
        <v>16.96</v>
      </c>
      <c r="J32" s="3">
        <f t="shared" si="24"/>
        <v>46.07</v>
      </c>
      <c r="K32" s="3">
        <f t="shared" si="24"/>
        <v>41.97</v>
      </c>
      <c r="L32" s="3">
        <f t="shared" si="24"/>
        <v>44.62</v>
      </c>
      <c r="M32" s="3">
        <f t="shared" si="24"/>
        <v>37.35</v>
      </c>
      <c r="N32" s="3">
        <f t="shared" si="24"/>
        <v>10.01</v>
      </c>
      <c r="O32" s="3">
        <f t="shared" si="24"/>
        <v>6.07</v>
      </c>
    </row>
    <row r="33" spans="1:1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31.25</v>
      </c>
      <c r="H33" s="3">
        <f>IFERROR(INDEX(D33:G33,COUNT(D33:G33)),"")</f>
        <v>31.25</v>
      </c>
      <c r="I33" s="3">
        <f t="shared" ref="I33:O33" si="25">IFERROR(INDEX(I51:I500,MATCH($C$33,$C$51:$C$500,0)),"")</f>
        <v>31.25</v>
      </c>
      <c r="J33" s="3">
        <f t="shared" si="25"/>
        <v>2.87</v>
      </c>
      <c r="K33" s="3">
        <f t="shared" si="25"/>
        <v>3.43</v>
      </c>
      <c r="L33" s="3">
        <f t="shared" si="25"/>
        <v>4.42</v>
      </c>
      <c r="M33" s="3">
        <f t="shared" si="25"/>
        <v>1.5</v>
      </c>
      <c r="N33" s="3">
        <f t="shared" si="25"/>
        <v>0</v>
      </c>
      <c r="O33" s="3">
        <f t="shared" si="25"/>
        <v>0</v>
      </c>
    </row>
    <row r="34" spans="1:1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-24.45</v>
      </c>
      <c r="H34" s="3">
        <f>IFERROR(INDEX(D34:G34,COUNT(D34:G34)),"")</f>
        <v>-24.45</v>
      </c>
      <c r="I34" s="3">
        <f t="shared" ref="I34:O34" si="26">IFERROR(INDEX(I51:I500,MATCH($C$34,$C$51:$C$500,0)),"")</f>
        <v>-18.579999999999998</v>
      </c>
      <c r="J34" s="3">
        <f t="shared" si="26"/>
        <v>-15.85</v>
      </c>
      <c r="K34" s="3">
        <f t="shared" si="26"/>
        <v>271.7</v>
      </c>
      <c r="L34" s="3">
        <f t="shared" si="26"/>
        <v>36.69</v>
      </c>
      <c r="M34" s="3">
        <f t="shared" si="26"/>
        <v>224</v>
      </c>
      <c r="N34" s="3">
        <f t="shared" si="26"/>
        <v>0</v>
      </c>
      <c r="O34" s="3">
        <f t="shared" si="26"/>
        <v>0</v>
      </c>
    </row>
    <row r="35" spans="1:1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19.61</v>
      </c>
      <c r="H35" s="3">
        <f>IFERROR(INDEX(D35:G35,COUNT(D35:G35)),"")</f>
        <v>19.61</v>
      </c>
      <c r="I35" s="3">
        <f t="shared" ref="I35:O35" si="27">IFERROR(INDEX(I51:I500,MATCH($C$35,$C$51:$C$500,0)),"")</f>
        <v>9.73</v>
      </c>
      <c r="J35" s="3">
        <f t="shared" si="27"/>
        <v>1.99</v>
      </c>
      <c r="K35" s="3">
        <f t="shared" si="27"/>
        <v>1.53</v>
      </c>
      <c r="L35" s="3">
        <f t="shared" si="27"/>
        <v>3.16</v>
      </c>
      <c r="M35" s="3">
        <f t="shared" si="27"/>
        <v>4.01</v>
      </c>
      <c r="N35" s="3">
        <f t="shared" si="27"/>
        <v>0</v>
      </c>
      <c r="O35" s="3">
        <f t="shared" si="27"/>
        <v>0</v>
      </c>
    </row>
    <row r="36" spans="1:15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1.2479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4.7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x14ac:dyDescent="0.35">
      <c r="D50" t="s">
        <v>70</v>
      </c>
      <c r="E50" t="s">
        <v>72</v>
      </c>
      <c r="F50" t="s">
        <v>360</v>
      </c>
      <c r="G50" t="s">
        <v>719</v>
      </c>
      <c r="H50" t="s">
        <v>361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x14ac:dyDescent="0.35">
      <c r="B51" t="s">
        <v>74</v>
      </c>
      <c r="C51" t="s">
        <v>5</v>
      </c>
      <c r="D51" s="5">
        <v>40941096068</v>
      </c>
      <c r="E51" s="5">
        <v>41564729666</v>
      </c>
      <c r="F51" s="5">
        <v>61465935113</v>
      </c>
      <c r="G51" s="5">
        <v>39213472909</v>
      </c>
      <c r="I51" s="5">
        <v>82505825734</v>
      </c>
      <c r="J51" s="5">
        <v>100679408022</v>
      </c>
      <c r="K51" s="5">
        <v>100890452475</v>
      </c>
      <c r="L51" s="5">
        <v>66140071647</v>
      </c>
      <c r="M51" s="5">
        <v>14441000709</v>
      </c>
      <c r="N51" s="5">
        <v>11675311488</v>
      </c>
      <c r="O51" s="5">
        <v>21026405021</v>
      </c>
    </row>
    <row r="52" spans="2:15" x14ac:dyDescent="0.35">
      <c r="C52" t="s">
        <v>75</v>
      </c>
      <c r="D52" s="5">
        <v>-22241805304</v>
      </c>
      <c r="E52" s="5">
        <v>-14495820700</v>
      </c>
      <c r="F52" s="5">
        <v>-22799811639</v>
      </c>
      <c r="G52" s="5">
        <v>-12964805164</v>
      </c>
      <c r="I52" s="5">
        <v>-36737626004</v>
      </c>
      <c r="J52" s="5">
        <v>-35764616803</v>
      </c>
      <c r="K52" s="5">
        <v>-41828165397</v>
      </c>
      <c r="L52" s="5">
        <v>-27158149548</v>
      </c>
      <c r="M52" s="5">
        <v>-5124716376</v>
      </c>
      <c r="N52" s="5">
        <v>-3720301201</v>
      </c>
      <c r="O52" s="5">
        <v>-6835284048</v>
      </c>
    </row>
    <row r="53" spans="2:15" x14ac:dyDescent="0.35">
      <c r="C53" t="s">
        <v>76</v>
      </c>
      <c r="D53" s="5">
        <v>18699290764</v>
      </c>
      <c r="E53" s="5">
        <v>27068908966</v>
      </c>
      <c r="F53" s="5">
        <v>38666123474</v>
      </c>
      <c r="G53" s="5">
        <v>26248667745</v>
      </c>
      <c r="I53" s="5">
        <v>45768199730</v>
      </c>
      <c r="J53" s="5">
        <v>64914791219</v>
      </c>
      <c r="K53" s="5">
        <v>59062287078</v>
      </c>
      <c r="L53" s="5">
        <v>38981922099</v>
      </c>
      <c r="M53" s="5">
        <v>9316284333</v>
      </c>
      <c r="N53" s="5">
        <v>7955010287</v>
      </c>
      <c r="O53" s="5">
        <v>14191120973</v>
      </c>
    </row>
    <row r="54" spans="2:15" x14ac:dyDescent="0.35">
      <c r="C54" t="s">
        <v>77</v>
      </c>
      <c r="D54" s="5">
        <v>-60769417091</v>
      </c>
      <c r="E54" s="5">
        <v>44090672534</v>
      </c>
      <c r="F54" s="5">
        <v>-50473223473</v>
      </c>
      <c r="G54" s="5">
        <v>31158872872</v>
      </c>
      <c r="I54" s="5">
        <v>-101863888313</v>
      </c>
      <c r="J54" s="5">
        <v>-85185143756</v>
      </c>
      <c r="K54" s="5">
        <v>-65870793155</v>
      </c>
      <c r="L54" s="5">
        <v>-33738921651</v>
      </c>
      <c r="M54" s="5">
        <v>-9668693860</v>
      </c>
      <c r="N54" s="5">
        <v>-8209133809</v>
      </c>
      <c r="O54" s="5">
        <v>-15990806966</v>
      </c>
    </row>
    <row r="55" spans="2:15" x14ac:dyDescent="0.35">
      <c r="C55" t="s">
        <v>78</v>
      </c>
      <c r="N55" s="5">
        <v>-166760815</v>
      </c>
      <c r="O55" s="5">
        <v>-959122009</v>
      </c>
    </row>
    <row r="56" spans="2:15" x14ac:dyDescent="0.35">
      <c r="C56" t="s">
        <v>79</v>
      </c>
      <c r="D56" s="5">
        <v>-101863888313</v>
      </c>
      <c r="F56" s="5">
        <v>-83779434933</v>
      </c>
      <c r="I56" s="5">
        <v>-101863888313</v>
      </c>
      <c r="J56" s="5">
        <v>-85185143756</v>
      </c>
      <c r="K56" s="5">
        <v>-65870793155</v>
      </c>
      <c r="L56" s="5">
        <v>-33738921651</v>
      </c>
      <c r="M56" s="5">
        <v>-9668693860</v>
      </c>
      <c r="N56" s="5">
        <v>-8042372994</v>
      </c>
      <c r="O56" s="5">
        <v>-15031684957</v>
      </c>
    </row>
    <row r="57" spans="2:15" x14ac:dyDescent="0.35">
      <c r="C57" t="s">
        <v>330</v>
      </c>
      <c r="F57" s="5">
        <v>-1405708823</v>
      </c>
    </row>
    <row r="58" spans="2:15" x14ac:dyDescent="0.35">
      <c r="C58" t="s">
        <v>81</v>
      </c>
      <c r="D58" s="5">
        <v>-42070126327</v>
      </c>
      <c r="E58" s="5">
        <v>-14025562256</v>
      </c>
      <c r="F58" s="5">
        <v>-11807099999</v>
      </c>
      <c r="G58" s="5">
        <v>-8463252538</v>
      </c>
      <c r="I58" s="5">
        <v>-56095688583</v>
      </c>
      <c r="J58" s="5">
        <v>-20270352537</v>
      </c>
      <c r="K58" s="5">
        <v>-6808506077</v>
      </c>
      <c r="L58" s="5">
        <v>5243000448</v>
      </c>
      <c r="M58" s="5">
        <v>-352409527</v>
      </c>
      <c r="N58" s="5">
        <v>-254123522</v>
      </c>
      <c r="O58" s="5">
        <v>-1799685993</v>
      </c>
    </row>
    <row r="59" spans="2:15" x14ac:dyDescent="0.35">
      <c r="C59" t="s">
        <v>82</v>
      </c>
      <c r="D59" s="5">
        <v>1030976306</v>
      </c>
      <c r="E59" s="5">
        <v>1548331540</v>
      </c>
      <c r="F59" s="5">
        <v>3171685016</v>
      </c>
      <c r="G59" s="5">
        <v>1513008572</v>
      </c>
      <c r="I59" s="5">
        <v>2579307846</v>
      </c>
      <c r="J59" s="5">
        <v>4684693588</v>
      </c>
      <c r="K59" s="5">
        <v>8009205858</v>
      </c>
      <c r="L59" s="5">
        <v>2325126621</v>
      </c>
      <c r="M59" s="5">
        <v>896001900</v>
      </c>
      <c r="N59" s="5">
        <v>881870929</v>
      </c>
      <c r="O59" s="5">
        <v>1457145033</v>
      </c>
    </row>
    <row r="60" spans="2:15" x14ac:dyDescent="0.35">
      <c r="C60" t="s">
        <v>83</v>
      </c>
      <c r="D60" s="5">
        <v>77967724</v>
      </c>
      <c r="E60" s="5">
        <v>14410181</v>
      </c>
      <c r="F60" s="5">
        <v>23654878</v>
      </c>
      <c r="G60" s="5">
        <v>11212678</v>
      </c>
      <c r="I60" s="5">
        <v>92377905</v>
      </c>
      <c r="J60" s="5">
        <v>34867556</v>
      </c>
      <c r="K60" s="5">
        <v>84221276</v>
      </c>
      <c r="L60" s="5">
        <v>59845635</v>
      </c>
      <c r="M60" s="5">
        <v>47299884</v>
      </c>
      <c r="N60" s="5">
        <v>4077426</v>
      </c>
      <c r="O60" s="5">
        <v>7053697</v>
      </c>
    </row>
    <row r="61" spans="2:15" x14ac:dyDescent="0.35">
      <c r="C61" t="s">
        <v>26</v>
      </c>
      <c r="D61" s="5">
        <v>-2427036139</v>
      </c>
      <c r="E61" s="5">
        <v>-1926182599</v>
      </c>
      <c r="F61" s="5">
        <v>-3052347632</v>
      </c>
      <c r="G61" s="5">
        <v>-78401037</v>
      </c>
      <c r="I61" s="5">
        <v>-4353218738</v>
      </c>
      <c r="J61" s="5">
        <v>-3130748669</v>
      </c>
      <c r="K61" s="5">
        <v>-2808400542</v>
      </c>
      <c r="L61" s="5">
        <v>-916130663</v>
      </c>
      <c r="M61" s="5">
        <v>-474565662</v>
      </c>
      <c r="N61" s="5">
        <v>-6924857</v>
      </c>
      <c r="O61" s="5">
        <v>-11965054</v>
      </c>
    </row>
    <row r="62" spans="2:15" x14ac:dyDescent="0.35">
      <c r="C62" t="s">
        <v>80</v>
      </c>
      <c r="D62" s="5">
        <v>3380044721</v>
      </c>
      <c r="E62" s="5">
        <v>3460103958</v>
      </c>
      <c r="F62" s="5">
        <v>6200377770</v>
      </c>
      <c r="G62" s="5">
        <v>1580196931</v>
      </c>
      <c r="I62" s="5">
        <v>6840148679</v>
      </c>
      <c r="J62" s="5">
        <v>7780574701</v>
      </c>
      <c r="K62" s="5">
        <v>10733385124</v>
      </c>
      <c r="L62" s="5">
        <v>3181411649</v>
      </c>
      <c r="M62" s="5">
        <v>1323267678</v>
      </c>
      <c r="N62" s="5">
        <v>884718360</v>
      </c>
      <c r="O62" s="5">
        <v>1462056390</v>
      </c>
    </row>
    <row r="63" spans="2:15" x14ac:dyDescent="0.35">
      <c r="C63" t="s">
        <v>84</v>
      </c>
      <c r="D63" s="5">
        <v>1030976306</v>
      </c>
      <c r="E63" s="5">
        <v>1548331540</v>
      </c>
      <c r="F63" s="5">
        <v>3171685016</v>
      </c>
      <c r="G63" s="5">
        <v>1513008572</v>
      </c>
      <c r="I63" s="5">
        <v>2579307846</v>
      </c>
      <c r="J63" s="5">
        <v>4684693588</v>
      </c>
      <c r="K63" s="5">
        <v>8009205858</v>
      </c>
      <c r="L63" s="5">
        <v>2325126621</v>
      </c>
      <c r="M63" s="5">
        <v>896001900</v>
      </c>
      <c r="N63" s="5">
        <v>881870929</v>
      </c>
      <c r="O63" s="5">
        <v>1457145033</v>
      </c>
    </row>
    <row r="64" spans="2:15" x14ac:dyDescent="0.35">
      <c r="C64" t="s">
        <v>28</v>
      </c>
      <c r="D64" s="5">
        <v>-41039150021</v>
      </c>
      <c r="E64" s="5">
        <v>-12477230716</v>
      </c>
      <c r="F64" s="5">
        <v>-8635414983</v>
      </c>
      <c r="G64" s="5">
        <v>-6950243966</v>
      </c>
      <c r="I64" s="5">
        <v>-53516380737</v>
      </c>
      <c r="J64" s="5">
        <v>-15585658949</v>
      </c>
      <c r="K64" s="5">
        <v>1200699781</v>
      </c>
      <c r="L64" s="5">
        <v>7568127069</v>
      </c>
      <c r="M64" s="5">
        <v>543592373</v>
      </c>
      <c r="N64" s="5">
        <v>627747407</v>
      </c>
      <c r="O64" s="5">
        <v>-342540960</v>
      </c>
    </row>
    <row r="65" spans="2:15" x14ac:dyDescent="0.35">
      <c r="C65" t="s">
        <v>27</v>
      </c>
      <c r="D65" s="5">
        <v>7255528740</v>
      </c>
      <c r="E65" s="5">
        <v>2017052481</v>
      </c>
      <c r="F65" s="5">
        <v>1802170485</v>
      </c>
      <c r="I65" s="5">
        <v>9272581221</v>
      </c>
      <c r="J65" s="5">
        <v>1802170485</v>
      </c>
      <c r="K65" s="5">
        <v>-626901937</v>
      </c>
      <c r="L65" s="5">
        <v>-1862813882</v>
      </c>
      <c r="M65" s="5">
        <v>-285474266</v>
      </c>
      <c r="N65" s="5">
        <v>-358603311</v>
      </c>
      <c r="O65" s="5">
        <v>-363206348</v>
      </c>
    </row>
    <row r="66" spans="2:15" x14ac:dyDescent="0.35">
      <c r="C66" t="s">
        <v>85</v>
      </c>
      <c r="D66" s="5">
        <v>30346453</v>
      </c>
      <c r="E66" s="5">
        <v>-33608505</v>
      </c>
      <c r="I66" s="5">
        <v>-3262052</v>
      </c>
      <c r="K66" s="5">
        <v>-481074960</v>
      </c>
      <c r="L66" s="5">
        <v>-1830517040</v>
      </c>
      <c r="M66" s="5">
        <v>-123815134</v>
      </c>
      <c r="N66" s="5">
        <v>-93525281</v>
      </c>
      <c r="O66" s="5">
        <v>-131458198</v>
      </c>
    </row>
    <row r="67" spans="2:15" x14ac:dyDescent="0.35">
      <c r="C67" t="s">
        <v>86</v>
      </c>
      <c r="D67" s="5">
        <v>7225182287</v>
      </c>
      <c r="E67" s="5">
        <v>2050660986</v>
      </c>
      <c r="F67" s="5">
        <v>1802170485</v>
      </c>
      <c r="I67" s="5">
        <v>9275843273</v>
      </c>
      <c r="J67" s="5">
        <v>1802170485</v>
      </c>
      <c r="K67" s="5">
        <v>-145826977</v>
      </c>
      <c r="L67" s="5">
        <v>-32296842</v>
      </c>
      <c r="M67" s="5">
        <v>-161659132</v>
      </c>
      <c r="N67" s="5">
        <v>-265078030</v>
      </c>
      <c r="O67" s="5">
        <v>-231748150</v>
      </c>
    </row>
    <row r="68" spans="2:15" x14ac:dyDescent="0.35">
      <c r="C68" t="s">
        <v>88</v>
      </c>
      <c r="D68" s="5">
        <v>7255528740</v>
      </c>
      <c r="E68" s="5">
        <v>2017052481</v>
      </c>
      <c r="F68" s="5">
        <v>1802170485</v>
      </c>
      <c r="I68" s="5">
        <v>9272581221</v>
      </c>
      <c r="J68" s="5">
        <v>1802170485</v>
      </c>
      <c r="K68" s="5">
        <v>-626901937</v>
      </c>
      <c r="L68" s="5">
        <v>-1862813882</v>
      </c>
      <c r="M68" s="5">
        <v>-285474266</v>
      </c>
      <c r="N68" s="5">
        <v>-358603311</v>
      </c>
      <c r="O68" s="5">
        <v>-363206348</v>
      </c>
    </row>
    <row r="69" spans="2:15" x14ac:dyDescent="0.35">
      <c r="C69" t="s">
        <v>91</v>
      </c>
      <c r="D69" s="5">
        <v>-33783621281</v>
      </c>
      <c r="E69" s="5">
        <v>-10460178235</v>
      </c>
      <c r="F69" s="5">
        <v>-6833244498</v>
      </c>
      <c r="G69" s="5">
        <v>-6950243966</v>
      </c>
      <c r="I69" s="5">
        <v>-44243799516</v>
      </c>
      <c r="J69" s="5">
        <v>-13783488464</v>
      </c>
      <c r="K69" s="5">
        <v>573797844</v>
      </c>
      <c r="L69" s="5">
        <v>5705313187</v>
      </c>
      <c r="M69" s="5">
        <v>258118107</v>
      </c>
      <c r="N69" s="5">
        <v>269144096</v>
      </c>
      <c r="O69" s="5">
        <v>-705747308</v>
      </c>
    </row>
    <row r="70" spans="2:15" x14ac:dyDescent="0.35">
      <c r="C70" t="s">
        <v>92</v>
      </c>
      <c r="D70" s="5">
        <v>150215669</v>
      </c>
      <c r="F70" s="5">
        <v>1013020867</v>
      </c>
      <c r="I70" s="5">
        <v>150215669</v>
      </c>
      <c r="J70" s="5">
        <v>1013020867</v>
      </c>
      <c r="K70" s="5">
        <v>519210323</v>
      </c>
      <c r="L70" s="5">
        <v>-316344512</v>
      </c>
    </row>
    <row r="71" spans="2:15" x14ac:dyDescent="0.35">
      <c r="C71" t="s">
        <v>93</v>
      </c>
      <c r="D71" s="5">
        <v>-33633405612</v>
      </c>
      <c r="E71" s="5">
        <v>-10460178235</v>
      </c>
      <c r="F71" s="5">
        <v>-5820223631</v>
      </c>
      <c r="G71" s="5">
        <v>-6950243966</v>
      </c>
      <c r="I71" s="5">
        <v>-44093583847</v>
      </c>
      <c r="J71" s="5">
        <v>-12770467597</v>
      </c>
      <c r="K71" s="5">
        <v>1093008167</v>
      </c>
      <c r="L71" s="5">
        <v>5388968675</v>
      </c>
      <c r="M71" s="5">
        <v>258118107</v>
      </c>
      <c r="N71" s="5">
        <v>269144096</v>
      </c>
      <c r="O71" s="5">
        <v>-705747308</v>
      </c>
    </row>
    <row r="72" spans="2:15" x14ac:dyDescent="0.35">
      <c r="C72" t="s">
        <v>94</v>
      </c>
      <c r="D72" s="5">
        <v>-33783621280</v>
      </c>
      <c r="E72" s="5">
        <v>-10460178235</v>
      </c>
      <c r="F72" s="5">
        <v>-6833244498</v>
      </c>
      <c r="G72" s="5">
        <v>-6950243966</v>
      </c>
      <c r="I72" s="5">
        <v>-44243799515</v>
      </c>
      <c r="J72" s="5">
        <v>-13783488464</v>
      </c>
      <c r="K72" s="5">
        <v>573797844</v>
      </c>
      <c r="L72" s="5">
        <v>5705313187</v>
      </c>
      <c r="M72" s="5">
        <v>258118107</v>
      </c>
      <c r="N72" s="5">
        <v>269144096</v>
      </c>
      <c r="O72" s="5">
        <v>-705747308</v>
      </c>
    </row>
    <row r="73" spans="2:15" x14ac:dyDescent="0.35">
      <c r="C73" t="s">
        <v>7</v>
      </c>
      <c r="D73" s="5">
        <v>-32695249045</v>
      </c>
      <c r="E73" s="5">
        <v>-10362821169</v>
      </c>
      <c r="F73" s="5">
        <v>-4702325624</v>
      </c>
      <c r="G73" s="5">
        <v>-6950243966</v>
      </c>
      <c r="I73" s="5">
        <v>-43058070214</v>
      </c>
      <c r="J73" s="5">
        <v>-11652569590</v>
      </c>
      <c r="K73" s="5">
        <v>1093008167</v>
      </c>
      <c r="L73" s="5">
        <v>5388968675</v>
      </c>
      <c r="M73" s="5">
        <v>258118107</v>
      </c>
      <c r="N73" s="5">
        <v>269144096</v>
      </c>
      <c r="O73" s="5">
        <v>-705747308</v>
      </c>
    </row>
    <row r="74" spans="2:15" x14ac:dyDescent="0.35">
      <c r="C74" t="s">
        <v>429</v>
      </c>
      <c r="D74" s="5">
        <v>-938156566</v>
      </c>
      <c r="E74" s="5">
        <v>-97357066</v>
      </c>
      <c r="F74" s="5">
        <v>-1117898007</v>
      </c>
      <c r="I74" s="5">
        <v>-1035513632</v>
      </c>
      <c r="J74" s="5">
        <v>-1117898007</v>
      </c>
    </row>
    <row r="75" spans="2:15" x14ac:dyDescent="0.35">
      <c r="C75" t="s">
        <v>95</v>
      </c>
      <c r="D75" s="5">
        <v>-33783621280</v>
      </c>
      <c r="E75" s="5">
        <v>-10460178235</v>
      </c>
      <c r="F75" s="5">
        <v>-6833244498</v>
      </c>
      <c r="G75" s="5">
        <v>-6950243966</v>
      </c>
      <c r="I75" s="5">
        <v>-44243799515</v>
      </c>
      <c r="J75" s="5">
        <v>-13783488464</v>
      </c>
      <c r="K75" s="5">
        <v>573797844</v>
      </c>
      <c r="L75" s="5">
        <v>5705313187</v>
      </c>
      <c r="M75" s="5">
        <v>258118107</v>
      </c>
      <c r="N75" s="5">
        <v>269144096</v>
      </c>
      <c r="O75" s="5">
        <v>-705747308</v>
      </c>
    </row>
    <row r="76" spans="2:15" x14ac:dyDescent="0.35">
      <c r="C76" t="s">
        <v>96</v>
      </c>
      <c r="D76" s="5">
        <v>-33633405611</v>
      </c>
      <c r="E76" s="5">
        <v>-10460178235</v>
      </c>
      <c r="F76" s="5">
        <v>-5820223631</v>
      </c>
      <c r="G76" s="5">
        <v>-6950243966</v>
      </c>
      <c r="I76" s="5">
        <v>-44093583846</v>
      </c>
      <c r="J76" s="5">
        <v>-12770467597</v>
      </c>
      <c r="K76" s="5">
        <v>1093008167</v>
      </c>
      <c r="L76" s="5">
        <v>5388968675</v>
      </c>
      <c r="M76" s="5">
        <v>258118107</v>
      </c>
      <c r="N76" s="5">
        <v>269144096</v>
      </c>
      <c r="O76" s="5">
        <v>-705747308</v>
      </c>
    </row>
    <row r="77" spans="2:15" x14ac:dyDescent="0.35">
      <c r="C77" t="s">
        <v>97</v>
      </c>
      <c r="D77" s="5">
        <v>-33633405611</v>
      </c>
      <c r="E77" s="5">
        <v>-10460178235</v>
      </c>
      <c r="F77" s="5">
        <v>-5820223631</v>
      </c>
      <c r="G77" s="5">
        <v>-6950243966</v>
      </c>
      <c r="I77" s="5">
        <v>-44093583846</v>
      </c>
      <c r="J77" s="5">
        <v>-12770467597</v>
      </c>
      <c r="K77" s="5">
        <v>1093008167</v>
      </c>
      <c r="L77" s="5">
        <v>5388968675</v>
      </c>
      <c r="M77" s="5">
        <v>258118107</v>
      </c>
      <c r="N77" s="5">
        <v>269144096</v>
      </c>
      <c r="O77" s="5">
        <v>-705747308</v>
      </c>
    </row>
    <row r="79" spans="2:15" x14ac:dyDescent="0.35">
      <c r="B79" t="s">
        <v>98</v>
      </c>
      <c r="C79" t="s">
        <v>99</v>
      </c>
    </row>
    <row r="80" spans="2:15" x14ac:dyDescent="0.35">
      <c r="C80" t="s">
        <v>100</v>
      </c>
    </row>
    <row r="81" spans="3:15" x14ac:dyDescent="0.35">
      <c r="C81" t="s">
        <v>19</v>
      </c>
      <c r="D81" s="5">
        <v>16465193876</v>
      </c>
      <c r="E81" s="5">
        <v>11286330300</v>
      </c>
      <c r="F81" s="5">
        <v>18939096593</v>
      </c>
      <c r="G81" s="5">
        <v>22752780025</v>
      </c>
      <c r="I81" s="5">
        <v>16465193876</v>
      </c>
      <c r="J81" s="5">
        <v>18939096593</v>
      </c>
      <c r="K81" s="5">
        <v>6104826185</v>
      </c>
      <c r="L81" s="5">
        <v>16074976032</v>
      </c>
      <c r="M81" s="5">
        <v>22282650407</v>
      </c>
      <c r="N81" s="5">
        <v>2381006110</v>
      </c>
      <c r="O81" s="5">
        <v>890501730</v>
      </c>
    </row>
    <row r="82" spans="3:15" x14ac:dyDescent="0.35">
      <c r="C82" t="s">
        <v>101</v>
      </c>
      <c r="D82" s="5">
        <v>2013438860</v>
      </c>
      <c r="E82" s="5">
        <v>1565920718</v>
      </c>
      <c r="F82" s="5">
        <v>2004763146</v>
      </c>
      <c r="G82" s="5">
        <v>1359591593</v>
      </c>
      <c r="I82" s="5">
        <v>2013438860</v>
      </c>
      <c r="J82" s="5">
        <v>2004763146</v>
      </c>
      <c r="K82" s="5">
        <v>1864041241</v>
      </c>
      <c r="L82" s="5">
        <v>1748704362</v>
      </c>
      <c r="M82" s="5">
        <v>216136172</v>
      </c>
      <c r="N82" s="5">
        <v>64066385</v>
      </c>
      <c r="O82" s="5">
        <v>411189193</v>
      </c>
    </row>
    <row r="83" spans="3:15" x14ac:dyDescent="0.35">
      <c r="C83" t="s">
        <v>105</v>
      </c>
      <c r="N83" s="5">
        <v>1670362142</v>
      </c>
      <c r="O83" s="5">
        <v>2465216839</v>
      </c>
    </row>
    <row r="84" spans="3:15" x14ac:dyDescent="0.35">
      <c r="C84" t="s">
        <v>103</v>
      </c>
      <c r="D84" s="5">
        <v>5308649568</v>
      </c>
      <c r="E84" s="5">
        <v>4881026746</v>
      </c>
      <c r="F84" s="5">
        <v>6646498936</v>
      </c>
      <c r="G84" s="5">
        <v>4589974965</v>
      </c>
      <c r="I84" s="5">
        <v>5308649568</v>
      </c>
      <c r="J84" s="5">
        <v>6646498936</v>
      </c>
      <c r="K84" s="5">
        <v>3133137196</v>
      </c>
      <c r="L84" s="5">
        <v>7365573002</v>
      </c>
      <c r="M84" s="5">
        <v>2043678686</v>
      </c>
      <c r="N84" s="5">
        <v>1229527646</v>
      </c>
      <c r="O84" s="5">
        <v>2028864258</v>
      </c>
    </row>
    <row r="85" spans="3:15" x14ac:dyDescent="0.35">
      <c r="C85" t="s">
        <v>102</v>
      </c>
      <c r="N85" s="5">
        <v>1670362142</v>
      </c>
      <c r="O85" s="5">
        <v>2465216839</v>
      </c>
    </row>
    <row r="86" spans="3:15" x14ac:dyDescent="0.35">
      <c r="C86" t="s">
        <v>106</v>
      </c>
      <c r="N86" s="5">
        <v>1670362142</v>
      </c>
      <c r="O86" s="5">
        <v>2465216839</v>
      </c>
    </row>
    <row r="87" spans="3:15" x14ac:dyDescent="0.35">
      <c r="C87" t="s">
        <v>108</v>
      </c>
      <c r="D87" s="5">
        <v>3578189278</v>
      </c>
      <c r="E87" s="5">
        <v>18058404668</v>
      </c>
      <c r="F87" s="5">
        <v>19790088670</v>
      </c>
      <c r="G87" s="5">
        <v>14965892202</v>
      </c>
      <c r="I87" s="5">
        <v>3578189278</v>
      </c>
      <c r="J87" s="5">
        <v>19790088670</v>
      </c>
      <c r="K87" s="5">
        <v>15080843073</v>
      </c>
      <c r="L87" s="5">
        <v>14347125832</v>
      </c>
      <c r="M87" s="5">
        <v>3940226144</v>
      </c>
      <c r="N87" s="5">
        <v>1107112919</v>
      </c>
      <c r="O87" s="5">
        <v>1444875070</v>
      </c>
    </row>
    <row r="88" spans="3:15" x14ac:dyDescent="0.35">
      <c r="C88" t="s">
        <v>80</v>
      </c>
      <c r="D88" s="5">
        <v>92535457797</v>
      </c>
      <c r="E88" s="5">
        <v>93323398694</v>
      </c>
      <c r="F88" s="5">
        <v>93420755760</v>
      </c>
      <c r="G88" s="5">
        <v>87881535007</v>
      </c>
      <c r="I88" s="5">
        <v>92535457797</v>
      </c>
      <c r="J88" s="5">
        <v>93420755760</v>
      </c>
      <c r="K88" s="5">
        <v>32813419467</v>
      </c>
      <c r="L88" s="5">
        <v>30783399403</v>
      </c>
      <c r="M88" s="5">
        <v>28046250000</v>
      </c>
    </row>
    <row r="89" spans="3:15" x14ac:dyDescent="0.35">
      <c r="C89" t="s">
        <v>109</v>
      </c>
      <c r="D89" s="5">
        <v>23960218947</v>
      </c>
      <c r="E89" s="5">
        <v>43606467796</v>
      </c>
      <c r="F89" s="5">
        <v>52203486113</v>
      </c>
      <c r="G89" s="5">
        <v>50626729274</v>
      </c>
      <c r="I89" s="5">
        <v>23960218947</v>
      </c>
      <c r="J89" s="5">
        <v>52203486113</v>
      </c>
      <c r="K89" s="5">
        <v>37391282728</v>
      </c>
      <c r="L89" s="5">
        <v>51002828397</v>
      </c>
      <c r="M89" s="5">
        <v>34961227658</v>
      </c>
      <c r="N89" s="5">
        <v>6836051165</v>
      </c>
      <c r="O89" s="5">
        <v>3657881694</v>
      </c>
    </row>
    <row r="90" spans="3:15" x14ac:dyDescent="0.35">
      <c r="C90" t="s">
        <v>110</v>
      </c>
    </row>
    <row r="91" spans="3:15" x14ac:dyDescent="0.35">
      <c r="C91" t="s">
        <v>112</v>
      </c>
      <c r="D91" s="5">
        <v>33150269564</v>
      </c>
      <c r="E91" s="5">
        <v>50387116231</v>
      </c>
      <c r="F91" s="5">
        <v>56923398404</v>
      </c>
      <c r="G91" s="5">
        <v>56346534197</v>
      </c>
      <c r="I91" s="5">
        <v>33150269564</v>
      </c>
      <c r="J91" s="5">
        <v>56923398404</v>
      </c>
      <c r="K91" s="5">
        <v>47283203347</v>
      </c>
      <c r="L91" s="5">
        <v>19797557418</v>
      </c>
      <c r="M91" s="5">
        <v>8469765288</v>
      </c>
      <c r="N91" s="5">
        <v>6921852100</v>
      </c>
      <c r="O91" s="5">
        <v>1814916836</v>
      </c>
    </row>
    <row r="92" spans="3:15" x14ac:dyDescent="0.35">
      <c r="C92" t="s">
        <v>114</v>
      </c>
      <c r="D92" s="5">
        <v>1000000000</v>
      </c>
      <c r="I92" s="5">
        <v>1000000000</v>
      </c>
    </row>
    <row r="93" spans="3:15" x14ac:dyDescent="0.35">
      <c r="C93" t="s">
        <v>111</v>
      </c>
      <c r="D93" s="5">
        <v>10612552001</v>
      </c>
      <c r="E93" s="5">
        <v>4300950125</v>
      </c>
      <c r="F93" s="5">
        <v>2187801950</v>
      </c>
      <c r="G93" s="5">
        <v>259009627</v>
      </c>
      <c r="I93" s="5">
        <v>10612552001</v>
      </c>
      <c r="J93" s="5">
        <v>2187801950</v>
      </c>
      <c r="K93" s="5">
        <v>259009628</v>
      </c>
      <c r="L93" s="5">
        <v>363848788</v>
      </c>
      <c r="M93" s="5">
        <v>98662749</v>
      </c>
      <c r="O93" s="5">
        <v>174808564</v>
      </c>
    </row>
    <row r="94" spans="3:15" x14ac:dyDescent="0.35">
      <c r="C94" t="s">
        <v>330</v>
      </c>
      <c r="G94" s="5">
        <v>776000000</v>
      </c>
    </row>
    <row r="95" spans="3:15" x14ac:dyDescent="0.35">
      <c r="C95" t="s">
        <v>115</v>
      </c>
      <c r="D95" s="5">
        <v>59424003058</v>
      </c>
      <c r="E95" s="5">
        <v>74660422109</v>
      </c>
      <c r="F95" s="5">
        <v>83518975417</v>
      </c>
      <c r="G95" s="5">
        <v>109247096125</v>
      </c>
      <c r="I95" s="5">
        <v>59424003058</v>
      </c>
      <c r="J95" s="5">
        <v>83518975417</v>
      </c>
      <c r="K95" s="5">
        <v>68579116640</v>
      </c>
      <c r="L95" s="5">
        <v>34750134553</v>
      </c>
      <c r="M95" s="5">
        <v>18613345116</v>
      </c>
      <c r="N95" s="5">
        <v>9122214242</v>
      </c>
      <c r="O95" s="5">
        <v>4984942239</v>
      </c>
    </row>
    <row r="96" spans="3:15" x14ac:dyDescent="0.35">
      <c r="C96" t="s">
        <v>116</v>
      </c>
      <c r="D96" s="5">
        <v>83384222005</v>
      </c>
      <c r="E96" s="5">
        <v>118266889905</v>
      </c>
      <c r="F96" s="5">
        <v>135722461530</v>
      </c>
      <c r="G96" s="5">
        <v>159873825399</v>
      </c>
      <c r="I96" s="5">
        <v>83384222005</v>
      </c>
      <c r="J96" s="5">
        <v>135722461530</v>
      </c>
      <c r="K96" s="5">
        <v>105970399368</v>
      </c>
      <c r="L96" s="5">
        <v>85752962950</v>
      </c>
      <c r="M96" s="5">
        <v>53574572774</v>
      </c>
      <c r="N96" s="5">
        <v>15958265407</v>
      </c>
      <c r="O96" s="5">
        <v>8642823933</v>
      </c>
    </row>
    <row r="97" spans="3:15" x14ac:dyDescent="0.35">
      <c r="C97" t="s">
        <v>117</v>
      </c>
    </row>
    <row r="98" spans="3:15" x14ac:dyDescent="0.35">
      <c r="C98" t="s">
        <v>118</v>
      </c>
    </row>
    <row r="99" spans="3:15" x14ac:dyDescent="0.35">
      <c r="C99" t="s">
        <v>119</v>
      </c>
      <c r="D99" s="5">
        <v>27591344516</v>
      </c>
      <c r="E99" s="5">
        <v>32149192231</v>
      </c>
      <c r="F99" s="5">
        <v>35934681543</v>
      </c>
      <c r="G99" s="5">
        <v>47985677456</v>
      </c>
      <c r="I99" s="5">
        <v>27591344516</v>
      </c>
      <c r="J99" s="5">
        <v>35934681543</v>
      </c>
      <c r="K99" s="5">
        <v>24927634097</v>
      </c>
      <c r="L99" s="5">
        <v>21233913902</v>
      </c>
      <c r="M99" s="5">
        <v>7857474107</v>
      </c>
      <c r="N99" s="5">
        <v>4784143894</v>
      </c>
      <c r="O99" s="5">
        <v>4408146973</v>
      </c>
    </row>
    <row r="100" spans="3:15" x14ac:dyDescent="0.35">
      <c r="C100" t="s">
        <v>120</v>
      </c>
    </row>
    <row r="101" spans="3:15" x14ac:dyDescent="0.35">
      <c r="C101" t="s">
        <v>286</v>
      </c>
      <c r="D101" s="5">
        <v>5308649568</v>
      </c>
      <c r="E101" s="5">
        <v>4881026746</v>
      </c>
      <c r="F101" s="5">
        <v>6646498936</v>
      </c>
      <c r="G101" s="5">
        <v>4589974965</v>
      </c>
      <c r="I101" s="5">
        <v>5308649568</v>
      </c>
      <c r="J101" s="5">
        <v>6646498936</v>
      </c>
      <c r="K101" s="5">
        <v>3133137196</v>
      </c>
      <c r="L101" s="5">
        <v>7365573002</v>
      </c>
      <c r="M101" s="5">
        <v>2043678686</v>
      </c>
      <c r="N101" s="5">
        <v>1229527646</v>
      </c>
      <c r="O101" s="5">
        <v>2028864258</v>
      </c>
    </row>
    <row r="102" spans="3:15" x14ac:dyDescent="0.35">
      <c r="C102" t="s">
        <v>121</v>
      </c>
      <c r="D102" s="5">
        <v>15136662460</v>
      </c>
      <c r="I102" s="5">
        <v>15136662460</v>
      </c>
    </row>
    <row r="103" spans="3:15" x14ac:dyDescent="0.35">
      <c r="C103" t="s">
        <v>285</v>
      </c>
      <c r="K103" s="5">
        <v>3459596320</v>
      </c>
    </row>
    <row r="104" spans="3:15" x14ac:dyDescent="0.35">
      <c r="C104" t="s">
        <v>122</v>
      </c>
      <c r="D104" s="5">
        <v>5980365011</v>
      </c>
      <c r="E104" s="5">
        <v>4719844517</v>
      </c>
      <c r="F104" s="5">
        <v>4269728383</v>
      </c>
      <c r="G104" s="5">
        <v>6010090737</v>
      </c>
      <c r="I104" s="5">
        <v>5980365011</v>
      </c>
      <c r="J104" s="5">
        <v>4269728383</v>
      </c>
      <c r="K104" s="5">
        <v>5205367747</v>
      </c>
      <c r="L104" s="5">
        <v>3471786285</v>
      </c>
      <c r="M104" s="5">
        <v>1217120024</v>
      </c>
      <c r="N104" s="5">
        <v>767642866</v>
      </c>
      <c r="O104" s="5">
        <v>492782064</v>
      </c>
    </row>
    <row r="105" spans="3:15" x14ac:dyDescent="0.35">
      <c r="C105" t="s">
        <v>123</v>
      </c>
      <c r="D105" s="5">
        <v>2500613767</v>
      </c>
      <c r="E105" s="5">
        <v>2950189942</v>
      </c>
      <c r="F105" s="5">
        <v>3419327508</v>
      </c>
      <c r="G105" s="5">
        <v>2941133892</v>
      </c>
      <c r="I105" s="5">
        <v>2500613767</v>
      </c>
      <c r="J105" s="5">
        <v>3419327508</v>
      </c>
      <c r="K105" s="5">
        <v>3968143850</v>
      </c>
      <c r="L105" s="5">
        <v>3567351985</v>
      </c>
      <c r="M105" s="5">
        <v>1048341397</v>
      </c>
      <c r="N105" s="5">
        <v>1128826352</v>
      </c>
      <c r="O105" s="5">
        <v>1679074629</v>
      </c>
    </row>
    <row r="106" spans="3:15" x14ac:dyDescent="0.35">
      <c r="C106" t="s">
        <v>124</v>
      </c>
    </row>
    <row r="107" spans="3:15" x14ac:dyDescent="0.35">
      <c r="C107" t="s">
        <v>288</v>
      </c>
      <c r="D107" s="5">
        <v>9986997407</v>
      </c>
      <c r="E107" s="5">
        <v>15017428267</v>
      </c>
      <c r="F107" s="5">
        <v>18289819533</v>
      </c>
      <c r="I107" s="5">
        <v>9986997407</v>
      </c>
      <c r="J107" s="5">
        <v>18289819533</v>
      </c>
      <c r="K107" s="5">
        <v>20732715306</v>
      </c>
      <c r="L107" s="5">
        <v>7454839996</v>
      </c>
    </row>
    <row r="108" spans="3:15" x14ac:dyDescent="0.35">
      <c r="C108" t="s">
        <v>126</v>
      </c>
      <c r="D108" s="5">
        <v>12291485400</v>
      </c>
      <c r="E108" s="5">
        <v>8902030843</v>
      </c>
      <c r="F108" s="5">
        <v>11589158168</v>
      </c>
      <c r="G108" s="5">
        <v>28804292572</v>
      </c>
      <c r="I108" s="5">
        <v>12291485400</v>
      </c>
      <c r="J108" s="5">
        <v>11589158168</v>
      </c>
      <c r="K108" s="5">
        <v>8262908060</v>
      </c>
      <c r="L108" s="5">
        <v>6221373259</v>
      </c>
      <c r="M108" s="5">
        <v>3372834000</v>
      </c>
      <c r="N108" s="5">
        <v>1591923444</v>
      </c>
    </row>
    <row r="109" spans="3:15" x14ac:dyDescent="0.35">
      <c r="C109" t="s">
        <v>127</v>
      </c>
      <c r="D109" s="5">
        <v>30095787655</v>
      </c>
      <c r="E109" s="5">
        <v>26787202229</v>
      </c>
      <c r="F109" s="5">
        <v>29997106306</v>
      </c>
      <c r="G109" s="5">
        <v>13493036456</v>
      </c>
      <c r="I109" s="5">
        <v>30095787655</v>
      </c>
      <c r="J109" s="5">
        <v>29997106306</v>
      </c>
      <c r="K109" s="5">
        <v>35942368317</v>
      </c>
      <c r="L109" s="5">
        <v>17152876086</v>
      </c>
      <c r="M109" s="5">
        <v>7058909505</v>
      </c>
      <c r="N109" s="5">
        <v>4195300457</v>
      </c>
    </row>
    <row r="110" spans="3:15" x14ac:dyDescent="0.35">
      <c r="C110" t="s">
        <v>128</v>
      </c>
      <c r="D110" s="5">
        <v>30095787655</v>
      </c>
      <c r="E110" s="5">
        <v>26787202229</v>
      </c>
      <c r="F110" s="5">
        <v>29997106306</v>
      </c>
      <c r="G110" s="5">
        <v>13493036456</v>
      </c>
      <c r="I110" s="5">
        <v>30095787655</v>
      </c>
      <c r="J110" s="5">
        <v>29997106306</v>
      </c>
      <c r="K110" s="5">
        <v>35942368317</v>
      </c>
      <c r="L110" s="5">
        <v>17152876086</v>
      </c>
      <c r="M110" s="5">
        <v>7058909505</v>
      </c>
      <c r="N110" s="5">
        <v>4195300457</v>
      </c>
    </row>
    <row r="111" spans="3:15" x14ac:dyDescent="0.35">
      <c r="C111" t="s">
        <v>129</v>
      </c>
    </row>
    <row r="112" spans="3:15" x14ac:dyDescent="0.35">
      <c r="C112" t="s">
        <v>130</v>
      </c>
      <c r="D112" s="5">
        <v>14127643937</v>
      </c>
      <c r="E112" s="5">
        <v>24949393696</v>
      </c>
      <c r="F112" s="5">
        <v>28221784962</v>
      </c>
      <c r="G112" s="5">
        <v>12600312872</v>
      </c>
      <c r="I112" s="5">
        <v>14127643937</v>
      </c>
      <c r="J112" s="5">
        <v>28221784962</v>
      </c>
      <c r="K112" s="5">
        <v>34018771220</v>
      </c>
      <c r="L112" s="5">
        <v>14940169110</v>
      </c>
      <c r="M112" s="5">
        <v>6259851116</v>
      </c>
      <c r="N112" s="5">
        <v>4105030991</v>
      </c>
    </row>
    <row r="113" spans="2:15" x14ac:dyDescent="0.35">
      <c r="C113" t="s">
        <v>290</v>
      </c>
      <c r="E113" s="5">
        <v>871211889</v>
      </c>
      <c r="F113" s="5">
        <v>808724700</v>
      </c>
      <c r="G113" s="5">
        <v>146442979</v>
      </c>
      <c r="J113" s="5">
        <v>808724700</v>
      </c>
      <c r="K113" s="5">
        <v>746280605</v>
      </c>
      <c r="L113" s="5">
        <v>558848851</v>
      </c>
      <c r="M113" s="5">
        <v>350591347</v>
      </c>
      <c r="N113" s="5">
        <v>90269466</v>
      </c>
    </row>
    <row r="114" spans="2:15" x14ac:dyDescent="0.35">
      <c r="C114" t="s">
        <v>132</v>
      </c>
      <c r="D114" s="5">
        <v>57687132171</v>
      </c>
      <c r="E114" s="5">
        <v>58936394460</v>
      </c>
      <c r="F114" s="5">
        <v>65931787849</v>
      </c>
      <c r="G114" s="5">
        <v>61478713912</v>
      </c>
      <c r="I114" s="5">
        <v>57687132171</v>
      </c>
      <c r="J114" s="5">
        <v>65931787849</v>
      </c>
      <c r="K114" s="5">
        <v>60870002414</v>
      </c>
      <c r="L114" s="5">
        <v>38386789988</v>
      </c>
      <c r="M114" s="5">
        <v>14916383612</v>
      </c>
      <c r="N114" s="5">
        <v>8979444351</v>
      </c>
      <c r="O114" s="5">
        <v>4408146973</v>
      </c>
    </row>
    <row r="115" spans="2:15" x14ac:dyDescent="0.35">
      <c r="C115" t="s">
        <v>133</v>
      </c>
    </row>
    <row r="116" spans="2:15" x14ac:dyDescent="0.35">
      <c r="C116" t="s">
        <v>134</v>
      </c>
      <c r="D116" s="5">
        <v>15147738930</v>
      </c>
      <c r="E116" s="5">
        <v>15147738930</v>
      </c>
      <c r="F116" s="5">
        <v>15147738930</v>
      </c>
      <c r="G116" s="5">
        <v>15147738930</v>
      </c>
      <c r="I116" s="5">
        <v>15147738930</v>
      </c>
      <c r="J116" s="5">
        <v>15147738930</v>
      </c>
      <c r="K116" s="5">
        <v>10746895970</v>
      </c>
      <c r="L116" s="5">
        <v>10615521210</v>
      </c>
      <c r="M116" s="5">
        <v>10350000000</v>
      </c>
      <c r="N116" s="5">
        <v>6975000000</v>
      </c>
      <c r="O116" s="5">
        <v>4500000000</v>
      </c>
    </row>
    <row r="117" spans="2:15" x14ac:dyDescent="0.35">
      <c r="C117" t="s">
        <v>135</v>
      </c>
      <c r="D117" s="5">
        <v>-27312500000</v>
      </c>
      <c r="E117" s="5">
        <v>-27312500000</v>
      </c>
      <c r="F117" s="5">
        <v>-27312500000</v>
      </c>
      <c r="G117" s="5">
        <v>1050500000</v>
      </c>
      <c r="I117" s="5">
        <v>-27312500000</v>
      </c>
      <c r="J117" s="5">
        <v>-27312500000</v>
      </c>
      <c r="K117" s="5">
        <v>1050500000</v>
      </c>
      <c r="L117" s="5">
        <v>1050500000</v>
      </c>
      <c r="M117" s="5">
        <v>1050500000</v>
      </c>
      <c r="N117" s="5">
        <v>1050500000</v>
      </c>
      <c r="O117" s="5">
        <v>1050500000</v>
      </c>
    </row>
    <row r="118" spans="2:15" x14ac:dyDescent="0.35">
      <c r="C118" t="s">
        <v>136</v>
      </c>
      <c r="D118" s="5">
        <v>-54673606893</v>
      </c>
      <c r="E118" s="5">
        <v>-21828142179</v>
      </c>
      <c r="F118" s="5">
        <v>-11465321010</v>
      </c>
      <c r="G118" s="5">
        <v>-5684662450</v>
      </c>
      <c r="I118" s="5">
        <v>-54673606893</v>
      </c>
      <c r="J118" s="5">
        <v>-11465321010</v>
      </c>
      <c r="K118" s="5">
        <v>489581518</v>
      </c>
      <c r="L118" s="5">
        <v>4916752348</v>
      </c>
      <c r="M118" s="5">
        <v>-788560838</v>
      </c>
      <c r="N118" s="5">
        <v>-1046678944</v>
      </c>
      <c r="O118" s="5">
        <v>-1315823040</v>
      </c>
    </row>
    <row r="119" spans="2:15" x14ac:dyDescent="0.35">
      <c r="C119" t="s">
        <v>139</v>
      </c>
      <c r="D119" s="5">
        <v>-54673606893</v>
      </c>
      <c r="E119" s="5">
        <v>-21828142179</v>
      </c>
      <c r="F119" s="5">
        <v>-11465321010</v>
      </c>
      <c r="G119" s="5">
        <v>-5684662450</v>
      </c>
      <c r="I119" s="5">
        <v>-54673606893</v>
      </c>
      <c r="J119" s="5">
        <v>-11465321010</v>
      </c>
      <c r="K119" s="5">
        <v>489581518</v>
      </c>
      <c r="L119" s="5">
        <v>4916752348</v>
      </c>
      <c r="M119" s="5">
        <v>-788560838</v>
      </c>
      <c r="N119" s="5">
        <v>-1046678944</v>
      </c>
      <c r="O119" s="5">
        <v>-1315823040</v>
      </c>
    </row>
    <row r="120" spans="2:15" x14ac:dyDescent="0.35">
      <c r="C120" t="s">
        <v>9</v>
      </c>
      <c r="D120" s="5">
        <v>25697089834</v>
      </c>
      <c r="E120" s="5">
        <v>59330495445</v>
      </c>
      <c r="F120" s="5">
        <v>69790673680</v>
      </c>
      <c r="G120" s="5">
        <v>98395111487</v>
      </c>
      <c r="I120" s="5">
        <v>25697089834</v>
      </c>
      <c r="J120" s="5">
        <v>69790673680</v>
      </c>
      <c r="K120" s="5">
        <v>45100396955</v>
      </c>
      <c r="L120" s="5">
        <v>47366172961</v>
      </c>
      <c r="M120" s="5">
        <v>38658189162</v>
      </c>
      <c r="N120" s="5">
        <v>6978821056</v>
      </c>
      <c r="O120" s="5">
        <v>4234676960</v>
      </c>
    </row>
    <row r="121" spans="2:15" x14ac:dyDescent="0.35">
      <c r="C121" t="s">
        <v>140</v>
      </c>
      <c r="D121" s="5">
        <v>83384222005</v>
      </c>
      <c r="E121" s="5">
        <v>118266889905</v>
      </c>
      <c r="F121" s="5">
        <v>135722461529</v>
      </c>
      <c r="G121" s="5">
        <v>159873825399</v>
      </c>
      <c r="I121" s="5">
        <v>83384222005</v>
      </c>
      <c r="J121" s="5">
        <v>135722461529</v>
      </c>
      <c r="K121" s="5">
        <v>105970399369</v>
      </c>
      <c r="L121" s="5">
        <v>85752962949</v>
      </c>
      <c r="M121" s="5">
        <v>53574572774</v>
      </c>
      <c r="N121" s="5">
        <v>15958265407</v>
      </c>
      <c r="O121" s="5">
        <v>8642823933</v>
      </c>
    </row>
    <row r="122" spans="2:15" x14ac:dyDescent="0.35">
      <c r="C122" t="s">
        <v>141</v>
      </c>
      <c r="D122" s="5">
        <v>1514773893</v>
      </c>
      <c r="E122" s="5">
        <v>1514773893</v>
      </c>
      <c r="F122" s="5">
        <v>1514773893</v>
      </c>
      <c r="G122" s="5">
        <v>1514773893</v>
      </c>
      <c r="I122" s="5">
        <v>1514773893</v>
      </c>
      <c r="J122" s="5">
        <v>1514773893</v>
      </c>
      <c r="K122" s="5">
        <v>1074689597</v>
      </c>
      <c r="L122" s="5">
        <v>1061552121</v>
      </c>
      <c r="M122" s="5">
        <v>1035000000</v>
      </c>
      <c r="N122" s="5">
        <v>697500000</v>
      </c>
      <c r="O122" s="5">
        <v>697500000</v>
      </c>
    </row>
    <row r="124" spans="2:15" x14ac:dyDescent="0.35">
      <c r="B124" t="s">
        <v>142</v>
      </c>
      <c r="C124" t="s">
        <v>143</v>
      </c>
      <c r="D124" s="5">
        <v>3360588356</v>
      </c>
      <c r="E124" s="5">
        <v>-2188621715</v>
      </c>
      <c r="F124" s="5">
        <v>31747738713</v>
      </c>
      <c r="G124" s="5">
        <v>-26447897680</v>
      </c>
      <c r="I124" s="5">
        <v>1171966641</v>
      </c>
      <c r="J124" s="5">
        <v>5299841033</v>
      </c>
      <c r="K124" s="5">
        <v>15058603149</v>
      </c>
      <c r="L124" s="5">
        <v>381431285</v>
      </c>
      <c r="M124" s="5">
        <v>-3593549784</v>
      </c>
      <c r="N124" s="5">
        <v>368571444</v>
      </c>
      <c r="O124" s="5">
        <v>260550247</v>
      </c>
    </row>
    <row r="125" spans="2:15" x14ac:dyDescent="0.35">
      <c r="C125" t="s">
        <v>144</v>
      </c>
      <c r="D125" s="5">
        <v>40017766988</v>
      </c>
      <c r="E125" s="5">
        <v>42017680740</v>
      </c>
      <c r="F125" s="5">
        <v>57656277824</v>
      </c>
      <c r="G125" s="5">
        <v>44459626923</v>
      </c>
      <c r="I125" s="5">
        <v>82035447728</v>
      </c>
      <c r="J125" s="5">
        <v>102115904747</v>
      </c>
      <c r="K125" s="5">
        <v>101065767149</v>
      </c>
      <c r="L125" s="5">
        <v>65039832828</v>
      </c>
      <c r="M125" s="5">
        <v>14398207336</v>
      </c>
      <c r="N125" s="5">
        <v>11880123630</v>
      </c>
      <c r="O125" s="5">
        <v>21126410658</v>
      </c>
    </row>
    <row r="126" spans="2:15" x14ac:dyDescent="0.35">
      <c r="C126" t="s">
        <v>294</v>
      </c>
      <c r="D126" s="5">
        <v>5160061541</v>
      </c>
      <c r="E126" s="5">
        <v>-15156852051</v>
      </c>
      <c r="F126" s="5">
        <v>11785807528</v>
      </c>
      <c r="G126" s="5">
        <v>-44586614783</v>
      </c>
      <c r="I126" s="5">
        <v>-9996790510</v>
      </c>
      <c r="J126" s="5">
        <v>-32800807255</v>
      </c>
      <c r="K126" s="5">
        <v>-39355983267</v>
      </c>
      <c r="L126" s="5">
        <v>-39410153408</v>
      </c>
      <c r="M126" s="5">
        <v>-11789957120</v>
      </c>
      <c r="N126" s="5">
        <v>-4181875661</v>
      </c>
      <c r="O126" s="5">
        <v>-6599377098</v>
      </c>
    </row>
    <row r="127" spans="2:15" x14ac:dyDescent="0.35">
      <c r="C127" t="s">
        <v>336</v>
      </c>
      <c r="D127" s="5">
        <v>-28104798628</v>
      </c>
      <c r="E127" s="5">
        <v>-13611892337</v>
      </c>
      <c r="F127" s="5">
        <v>-18070324930</v>
      </c>
      <c r="G127" s="5">
        <v>-11726966261</v>
      </c>
      <c r="I127" s="5">
        <v>-41716690965</v>
      </c>
      <c r="J127" s="5">
        <v>-29797291191</v>
      </c>
      <c r="K127" s="5">
        <v>-14456158016</v>
      </c>
      <c r="L127" s="5">
        <v>-15875990482</v>
      </c>
      <c r="M127" s="5">
        <v>-3765965628</v>
      </c>
      <c r="N127" s="5">
        <v>-7326829094</v>
      </c>
      <c r="O127" s="5">
        <v>-14261571953</v>
      </c>
    </row>
    <row r="128" spans="2:15" x14ac:dyDescent="0.35">
      <c r="C128" t="s">
        <v>293</v>
      </c>
      <c r="D128" s="5">
        <v>-12496157436</v>
      </c>
      <c r="E128" s="5">
        <v>-14291884766</v>
      </c>
      <c r="F128" s="5">
        <v>-18441397738</v>
      </c>
      <c r="G128" s="5">
        <v>-13317043480</v>
      </c>
      <c r="I128" s="5">
        <v>-26788042202</v>
      </c>
      <c r="J128" s="5">
        <v>-31758441218</v>
      </c>
      <c r="K128" s="5">
        <v>-29456361781</v>
      </c>
      <c r="L128" s="5">
        <v>-12161874829</v>
      </c>
      <c r="M128" s="5">
        <v>-3167613575</v>
      </c>
    </row>
    <row r="129" spans="3:15" x14ac:dyDescent="0.35">
      <c r="C129" t="s">
        <v>296</v>
      </c>
      <c r="D129" s="5">
        <v>-1227017432</v>
      </c>
      <c r="E129" s="5">
        <v>-1160417530</v>
      </c>
      <c r="F129" s="5">
        <v>-1206278848</v>
      </c>
      <c r="G129" s="5">
        <v>-1288112757</v>
      </c>
      <c r="I129" s="5">
        <v>-2387434962</v>
      </c>
      <c r="J129" s="5">
        <v>-2494391605</v>
      </c>
      <c r="K129" s="5">
        <v>-2737851897</v>
      </c>
      <c r="L129" s="5">
        <v>-883969479</v>
      </c>
      <c r="M129" s="5">
        <v>-465520681</v>
      </c>
      <c r="N129" s="5">
        <v>-6924857</v>
      </c>
      <c r="O129" s="5">
        <v>-11965057</v>
      </c>
    </row>
    <row r="130" spans="3:15" x14ac:dyDescent="0.35">
      <c r="C130" t="s">
        <v>891</v>
      </c>
      <c r="D130" s="5">
        <v>10733323</v>
      </c>
      <c r="E130" s="5">
        <v>14744229</v>
      </c>
      <c r="F130" s="5">
        <v>23654877</v>
      </c>
      <c r="G130" s="5">
        <v>11212678</v>
      </c>
      <c r="I130" s="5">
        <v>25477552</v>
      </c>
      <c r="J130" s="5">
        <v>34867555</v>
      </c>
      <c r="K130" s="5">
        <v>84221276</v>
      </c>
      <c r="L130" s="5">
        <v>59845635</v>
      </c>
      <c r="M130" s="5">
        <v>47299884</v>
      </c>
      <c r="N130" s="5">
        <v>4077426</v>
      </c>
      <c r="O130" s="5">
        <v>7053697</v>
      </c>
    </row>
    <row r="131" spans="3:15" x14ac:dyDescent="0.35">
      <c r="C131" t="s">
        <v>1657</v>
      </c>
      <c r="K131" s="5">
        <v>-85030315</v>
      </c>
      <c r="L131" s="5">
        <v>3613741020</v>
      </c>
      <c r="M131" s="5">
        <v>1150000000</v>
      </c>
    </row>
    <row r="132" spans="3:15" x14ac:dyDescent="0.35">
      <c r="C132" t="s">
        <v>150</v>
      </c>
      <c r="D132" s="5">
        <v>1319551330</v>
      </c>
      <c r="E132" s="5">
        <v>-5412947363</v>
      </c>
      <c r="F132" s="5">
        <v>-45802620401</v>
      </c>
      <c r="G132" s="5">
        <v>58600075082</v>
      </c>
      <c r="I132" s="5">
        <v>-4093396033</v>
      </c>
      <c r="J132" s="5">
        <v>12797454681</v>
      </c>
      <c r="K132" s="5">
        <v>11899914626</v>
      </c>
      <c r="L132" s="5">
        <v>7068554592</v>
      </c>
      <c r="M132" s="5">
        <v>31572589356</v>
      </c>
      <c r="N132" s="5">
        <v>1306354697</v>
      </c>
      <c r="O132" s="5">
        <v>15044849</v>
      </c>
    </row>
    <row r="133" spans="3:15" x14ac:dyDescent="0.35">
      <c r="C133" t="s">
        <v>151</v>
      </c>
      <c r="D133" s="5">
        <v>498723895</v>
      </c>
      <c r="E133" s="5">
        <v>-51197220</v>
      </c>
      <c r="F133" s="5">
        <v>-34745354</v>
      </c>
      <c r="G133" s="5">
        <v>-15504223561</v>
      </c>
      <c r="I133" s="5">
        <v>447526675</v>
      </c>
      <c r="J133" s="5">
        <v>-15538968915</v>
      </c>
      <c r="K133" s="5">
        <v>-36928667621</v>
      </c>
      <c r="L133" s="5">
        <v>-13657660252</v>
      </c>
      <c r="M133" s="5">
        <v>-8077395275</v>
      </c>
      <c r="N133" s="5">
        <v>-184421761</v>
      </c>
      <c r="O133" s="5">
        <v>-1613457073</v>
      </c>
    </row>
    <row r="134" spans="3:15" x14ac:dyDescent="0.35">
      <c r="C134" t="s">
        <v>155</v>
      </c>
      <c r="D134" s="5">
        <v>644023895</v>
      </c>
      <c r="E134" s="5">
        <v>-51197220</v>
      </c>
      <c r="F134" s="5">
        <v>-1924189798</v>
      </c>
      <c r="G134" s="5">
        <v>-13614779117</v>
      </c>
      <c r="I134" s="5">
        <v>592826675</v>
      </c>
      <c r="J134" s="5">
        <v>-15538968915</v>
      </c>
      <c r="K134" s="5">
        <v>-32349822350</v>
      </c>
      <c r="L134" s="5">
        <v>-13068732988</v>
      </c>
      <c r="M134" s="5">
        <v>-7293219274</v>
      </c>
      <c r="N134" s="5">
        <v>-184421761</v>
      </c>
      <c r="O134" s="5">
        <v>-1613457073</v>
      </c>
    </row>
    <row r="135" spans="3:15" x14ac:dyDescent="0.35">
      <c r="C135" t="s">
        <v>549</v>
      </c>
      <c r="D135" s="5">
        <v>-1000000000</v>
      </c>
      <c r="F135" s="5">
        <v>1889444444</v>
      </c>
      <c r="G135" s="5">
        <v>-1889444444</v>
      </c>
      <c r="I135" s="5">
        <v>-1000000000</v>
      </c>
      <c r="K135" s="5">
        <v>-4158845271</v>
      </c>
      <c r="L135" s="5">
        <v>-408927264</v>
      </c>
    </row>
    <row r="136" spans="3:15" x14ac:dyDescent="0.35">
      <c r="C136" t="s">
        <v>823</v>
      </c>
      <c r="D136" s="5">
        <v>854700000</v>
      </c>
      <c r="I136" s="5">
        <v>854700000</v>
      </c>
      <c r="K136" s="5">
        <v>-420000000</v>
      </c>
      <c r="L136" s="5">
        <v>-180000000</v>
      </c>
      <c r="M136" s="5">
        <v>-784176001</v>
      </c>
    </row>
    <row r="137" spans="3:15" x14ac:dyDescent="0.35">
      <c r="C137" t="s">
        <v>164</v>
      </c>
      <c r="D137" s="5">
        <v>1319551330</v>
      </c>
      <c r="E137" s="5">
        <v>-5412947363</v>
      </c>
      <c r="F137" s="5">
        <v>-45802620401</v>
      </c>
      <c r="G137" s="5">
        <v>58600075082</v>
      </c>
      <c r="I137" s="5">
        <v>-4093396033</v>
      </c>
      <c r="J137" s="5">
        <v>12797454681</v>
      </c>
      <c r="K137" s="5">
        <v>11899914626</v>
      </c>
      <c r="L137" s="5">
        <v>7068554592</v>
      </c>
      <c r="M137" s="5">
        <v>31572589356</v>
      </c>
      <c r="N137" s="5">
        <v>1306354697</v>
      </c>
      <c r="O137" s="5">
        <v>15044849</v>
      </c>
    </row>
    <row r="138" spans="3:15" x14ac:dyDescent="0.35">
      <c r="C138" t="s">
        <v>166</v>
      </c>
      <c r="D138" s="5">
        <v>-3776028163</v>
      </c>
      <c r="E138" s="5">
        <v>-2710610472</v>
      </c>
      <c r="F138" s="5">
        <v>1771776865</v>
      </c>
      <c r="G138" s="5">
        <v>-2404469522</v>
      </c>
      <c r="I138" s="5">
        <v>-6486638635</v>
      </c>
      <c r="J138" s="5">
        <v>-632692657</v>
      </c>
      <c r="K138" s="5">
        <v>-4338913255</v>
      </c>
      <c r="L138" s="5">
        <v>-4519618044</v>
      </c>
      <c r="M138" s="5">
        <v>-1376429319</v>
      </c>
    </row>
    <row r="139" spans="3:15" x14ac:dyDescent="0.35">
      <c r="C139" t="s">
        <v>964</v>
      </c>
      <c r="F139" s="5">
        <v>4400842960</v>
      </c>
      <c r="J139" s="5">
        <v>4400842960</v>
      </c>
    </row>
    <row r="140" spans="3:15" x14ac:dyDescent="0.35">
      <c r="C140" t="s">
        <v>135</v>
      </c>
      <c r="F140" s="5">
        <v>-38400842960</v>
      </c>
      <c r="G140" s="5">
        <v>4400842960</v>
      </c>
      <c r="J140" s="5">
        <v>-34000000000</v>
      </c>
      <c r="K140" s="5">
        <v>131374760</v>
      </c>
      <c r="L140" s="5">
        <v>265521210</v>
      </c>
      <c r="M140" s="5">
        <v>3375000000</v>
      </c>
      <c r="N140" s="5">
        <v>2475000000</v>
      </c>
    </row>
    <row r="141" spans="3:15" x14ac:dyDescent="0.35">
      <c r="C141" t="s">
        <v>1281</v>
      </c>
      <c r="F141" s="5">
        <v>150000</v>
      </c>
      <c r="G141" s="5">
        <v>13624399140</v>
      </c>
      <c r="J141" s="5">
        <v>13624549140</v>
      </c>
      <c r="K141" s="5">
        <v>1510809740</v>
      </c>
      <c r="L141" s="5">
        <v>3053493915</v>
      </c>
    </row>
    <row r="142" spans="3:15" x14ac:dyDescent="0.35">
      <c r="C142" t="s">
        <v>538</v>
      </c>
      <c r="G142" s="5">
        <v>41443716400</v>
      </c>
      <c r="J142" s="5">
        <v>41443716400</v>
      </c>
      <c r="M142" s="5">
        <v>28046250000</v>
      </c>
    </row>
    <row r="143" spans="3:15" x14ac:dyDescent="0.35">
      <c r="C143" t="s">
        <v>712</v>
      </c>
      <c r="K143" s="5">
        <v>-4528752349</v>
      </c>
    </row>
    <row r="144" spans="3:15" x14ac:dyDescent="0.35">
      <c r="C144" t="s">
        <v>1658</v>
      </c>
      <c r="K144" s="5">
        <v>-472216327</v>
      </c>
    </row>
    <row r="145" spans="3:15" x14ac:dyDescent="0.35">
      <c r="C145" t="s">
        <v>536</v>
      </c>
      <c r="L145" s="5">
        <v>-1068142489</v>
      </c>
      <c r="M145" s="5">
        <v>1527768675</v>
      </c>
    </row>
    <row r="146" spans="3:15" x14ac:dyDescent="0.35">
      <c r="C146" t="s">
        <v>512</v>
      </c>
      <c r="N146" s="5">
        <v>794854697</v>
      </c>
      <c r="O146" s="5">
        <v>4251853307</v>
      </c>
    </row>
    <row r="147" spans="3:15" x14ac:dyDescent="0.35">
      <c r="C147" t="s">
        <v>513</v>
      </c>
      <c r="O147" s="5">
        <v>-4236808458</v>
      </c>
    </row>
    <row r="148" spans="3:15" x14ac:dyDescent="0.35">
      <c r="C148" t="s">
        <v>1125</v>
      </c>
      <c r="D148" s="5">
        <v>7224078732</v>
      </c>
      <c r="E148" s="5">
        <v>-125451760</v>
      </c>
      <c r="F148" s="5">
        <v>-10117771841</v>
      </c>
      <c r="G148" s="5">
        <v>3467786738</v>
      </c>
      <c r="I148" s="5">
        <v>7098626972</v>
      </c>
      <c r="J148" s="5">
        <v>-6649985103</v>
      </c>
      <c r="K148" s="5">
        <v>-1801581149</v>
      </c>
      <c r="L148" s="5">
        <v>-1068142489</v>
      </c>
      <c r="M148" s="5">
        <v>1527768675</v>
      </c>
    </row>
    <row r="149" spans="3:15" x14ac:dyDescent="0.35">
      <c r="C149" t="s">
        <v>105</v>
      </c>
    </row>
    <row r="150" spans="3:15" x14ac:dyDescent="0.35">
      <c r="C150" t="s">
        <v>1078</v>
      </c>
      <c r="D150" s="5">
        <v>2199790788</v>
      </c>
      <c r="F150" s="5">
        <v>54899179</v>
      </c>
      <c r="I150" s="5">
        <v>2199790788</v>
      </c>
      <c r="J150" s="5">
        <v>54899179</v>
      </c>
    </row>
    <row r="151" spans="3:15" x14ac:dyDescent="0.35">
      <c r="C151" t="s">
        <v>317</v>
      </c>
      <c r="D151" s="5">
        <v>1374163821</v>
      </c>
      <c r="E151" s="5">
        <v>23483147</v>
      </c>
      <c r="F151" s="5">
        <v>7217262802</v>
      </c>
      <c r="G151" s="5">
        <v>8071577266</v>
      </c>
      <c r="I151" s="5">
        <v>1397646968</v>
      </c>
      <c r="J151" s="5">
        <v>15288840068</v>
      </c>
      <c r="K151" s="5">
        <v>27939222536</v>
      </c>
      <c r="L151" s="5">
        <v>9337300000</v>
      </c>
    </row>
    <row r="152" spans="3:15" x14ac:dyDescent="0.35">
      <c r="C152" t="s">
        <v>165</v>
      </c>
      <c r="D152" s="5">
        <v>-5030430860</v>
      </c>
      <c r="E152" s="5">
        <v>-3272391266</v>
      </c>
      <c r="F152" s="5">
        <v>-10728937406</v>
      </c>
      <c r="G152" s="5">
        <v>-10003777900</v>
      </c>
      <c r="I152" s="5">
        <v>-8302822126</v>
      </c>
      <c r="J152" s="5">
        <v>-20732715306</v>
      </c>
      <c r="K152" s="5">
        <v>-6540029330</v>
      </c>
    </row>
    <row r="153" spans="3:15" x14ac:dyDescent="0.35">
      <c r="C153" t="s">
        <v>415</v>
      </c>
      <c r="D153" s="5">
        <v>-672022988</v>
      </c>
      <c r="E153" s="5">
        <v>672022988</v>
      </c>
    </row>
    <row r="154" spans="3:15" x14ac:dyDescent="0.35">
      <c r="C154" t="s">
        <v>1659</v>
      </c>
      <c r="N154" s="5">
        <v>-1963500000</v>
      </c>
    </row>
    <row r="155" spans="3:15" x14ac:dyDescent="0.35">
      <c r="C155" t="s">
        <v>1660</v>
      </c>
    </row>
    <row r="156" spans="3:15" x14ac:dyDescent="0.35">
      <c r="C156" t="s">
        <v>1661</v>
      </c>
      <c r="N156" s="5">
        <v>794854697</v>
      </c>
      <c r="O156" s="5">
        <v>15044849</v>
      </c>
    </row>
    <row r="157" spans="3:15" x14ac:dyDescent="0.35">
      <c r="C157" t="s">
        <v>174</v>
      </c>
      <c r="D157" s="5">
        <v>5178863581</v>
      </c>
      <c r="E157" s="5">
        <v>-7652766298</v>
      </c>
      <c r="F157" s="5">
        <v>-14089627042</v>
      </c>
      <c r="G157" s="5">
        <v>16647953841</v>
      </c>
      <c r="I157" s="5">
        <v>-2473902717</v>
      </c>
      <c r="J157" s="5">
        <v>2558326799</v>
      </c>
      <c r="K157" s="5">
        <v>-9970149846</v>
      </c>
      <c r="L157" s="5">
        <v>-6207674375</v>
      </c>
      <c r="M157" s="5">
        <v>19901644297</v>
      </c>
      <c r="N157" s="5">
        <v>-984495620</v>
      </c>
      <c r="O157" s="5">
        <v>-1337861977</v>
      </c>
    </row>
    <row r="158" spans="3:15" x14ac:dyDescent="0.35">
      <c r="C158" t="s">
        <v>175</v>
      </c>
      <c r="D158" s="5">
        <v>-5</v>
      </c>
      <c r="E158" s="5">
        <v>18939096598</v>
      </c>
      <c r="F158" s="5">
        <v>10275943614</v>
      </c>
      <c r="G158" s="5">
        <v>6104826185</v>
      </c>
      <c r="I158" s="5">
        <v>18939096593</v>
      </c>
      <c r="J158" s="5">
        <v>16380769799</v>
      </c>
      <c r="K158" s="5">
        <v>16074976032</v>
      </c>
      <c r="L158" s="5">
        <v>22282650407</v>
      </c>
      <c r="M158" s="5">
        <v>2381006110</v>
      </c>
      <c r="N158" s="5">
        <v>890501730</v>
      </c>
      <c r="O158" s="5">
        <v>2228363707</v>
      </c>
    </row>
    <row r="159" spans="3:15" x14ac:dyDescent="0.35">
      <c r="C159" t="s">
        <v>176</v>
      </c>
      <c r="D159" s="5">
        <v>5178863576</v>
      </c>
      <c r="E159" s="5">
        <v>11286330300</v>
      </c>
      <c r="F159" s="5">
        <v>-3813683428</v>
      </c>
      <c r="G159" s="5">
        <v>22752780026</v>
      </c>
      <c r="I159" s="5">
        <v>16465193876</v>
      </c>
      <c r="J159" s="5">
        <v>18939096598</v>
      </c>
      <c r="K159" s="5">
        <v>6104826186</v>
      </c>
      <c r="L159" s="5">
        <v>16074976032</v>
      </c>
      <c r="M159" s="5">
        <v>22282650407</v>
      </c>
      <c r="N159" s="5">
        <v>-93993890</v>
      </c>
      <c r="O159" s="5">
        <v>890501730</v>
      </c>
    </row>
    <row r="161" spans="2:15" x14ac:dyDescent="0.35">
      <c r="B161" t="s">
        <v>177</v>
      </c>
      <c r="C161" t="s">
        <v>11</v>
      </c>
      <c r="D161" s="5">
        <v>1510000000</v>
      </c>
      <c r="E161" s="5">
        <v>1510000000</v>
      </c>
      <c r="F161" s="5">
        <v>1510000000</v>
      </c>
      <c r="G161" s="5">
        <v>1510000000</v>
      </c>
      <c r="I161" s="5">
        <v>1510000000</v>
      </c>
      <c r="J161" s="5">
        <v>1510000000</v>
      </c>
      <c r="K161" s="6">
        <v>1070000000.0000001</v>
      </c>
      <c r="L161" s="5">
        <v>1060000000</v>
      </c>
      <c r="M161" s="5">
        <v>1030000000</v>
      </c>
      <c r="N161" s="5">
        <v>700000000</v>
      </c>
      <c r="O161" s="5">
        <v>700000000</v>
      </c>
    </row>
    <row r="162" spans="2:15" x14ac:dyDescent="0.35">
      <c r="C162" t="s">
        <v>178</v>
      </c>
      <c r="D162" s="6">
        <v>-21.68</v>
      </c>
      <c r="E162" s="6">
        <v>-6.84</v>
      </c>
      <c r="F162" s="6">
        <v>-3.74</v>
      </c>
      <c r="G162" s="6">
        <v>-4.59</v>
      </c>
    </row>
    <row r="163" spans="2:15" x14ac:dyDescent="0.35">
      <c r="C163" t="s">
        <v>179</v>
      </c>
      <c r="D163" s="6">
        <v>-24.45</v>
      </c>
      <c r="E163" s="6">
        <v>-13.16</v>
      </c>
      <c r="F163" s="6">
        <v>-35.29</v>
      </c>
      <c r="G163" s="6">
        <v>-27.02</v>
      </c>
    </row>
    <row r="164" spans="2:15" x14ac:dyDescent="0.35">
      <c r="C164" t="s">
        <v>62</v>
      </c>
      <c r="D164" s="6">
        <v>19.61</v>
      </c>
      <c r="E164" s="6">
        <v>3.28</v>
      </c>
      <c r="F164" s="6">
        <v>3.25</v>
      </c>
      <c r="G164" s="6">
        <v>4.79</v>
      </c>
    </row>
    <row r="165" spans="2:15" x14ac:dyDescent="0.35">
      <c r="C165" t="s">
        <v>180</v>
      </c>
    </row>
    <row r="166" spans="2:15" x14ac:dyDescent="0.35">
      <c r="C166" t="s">
        <v>181</v>
      </c>
      <c r="D166" s="6">
        <v>-0.39390000000000003</v>
      </c>
      <c r="E166" s="6">
        <v>-8.7599999999999997E-2</v>
      </c>
      <c r="F166" s="6">
        <v>-4.1700000000000001E-2</v>
      </c>
      <c r="G166" s="6">
        <v>-4.3499999999999997E-2</v>
      </c>
    </row>
    <row r="167" spans="2:15" x14ac:dyDescent="0.35">
      <c r="C167" t="s">
        <v>182</v>
      </c>
      <c r="D167" s="6">
        <v>-1.2782</v>
      </c>
      <c r="E167" s="6">
        <v>-0.17469999999999999</v>
      </c>
      <c r="F167" s="6">
        <v>-8.1199999999999994E-2</v>
      </c>
      <c r="G167" s="6">
        <v>-7.0599999999999996E-2</v>
      </c>
    </row>
    <row r="168" spans="2:15" x14ac:dyDescent="0.35">
      <c r="C168" t="s">
        <v>183</v>
      </c>
      <c r="D168" s="6">
        <v>-1.5081</v>
      </c>
      <c r="E168" s="6">
        <v>-0.32569999999999999</v>
      </c>
      <c r="F168" s="6">
        <v>-0.2366</v>
      </c>
      <c r="G168" s="6">
        <v>-0.15130000000000002</v>
      </c>
    </row>
    <row r="169" spans="2:15" x14ac:dyDescent="0.35">
      <c r="C169" t="s">
        <v>184</v>
      </c>
      <c r="D169" s="6">
        <v>-17.329999999999998</v>
      </c>
      <c r="E169" s="6">
        <v>-7.28</v>
      </c>
      <c r="F169" s="6">
        <v>-3.87</v>
      </c>
      <c r="G169" s="6">
        <v>-107.95</v>
      </c>
    </row>
    <row r="170" spans="2:15" x14ac:dyDescent="0.35">
      <c r="C170" t="s">
        <v>185</v>
      </c>
      <c r="D170" s="5">
        <v>26000000000</v>
      </c>
      <c r="E170" s="5">
        <v>59000000000</v>
      </c>
      <c r="F170" s="5">
        <v>70000000000</v>
      </c>
      <c r="G170" s="5">
        <v>98000000000</v>
      </c>
    </row>
    <row r="171" spans="2:15" x14ac:dyDescent="0.35">
      <c r="C171" t="s">
        <v>186</v>
      </c>
      <c r="D171" s="6">
        <v>31.25</v>
      </c>
      <c r="E171" s="6">
        <v>2.2999999999999998</v>
      </c>
      <c r="F171" s="6">
        <v>2.87</v>
      </c>
      <c r="G171" s="6">
        <v>1.91</v>
      </c>
    </row>
    <row r="172" spans="2:15" x14ac:dyDescent="0.35">
      <c r="C172" t="s">
        <v>187</v>
      </c>
      <c r="D172" s="6">
        <v>16.96</v>
      </c>
      <c r="E172" s="6">
        <v>39.17</v>
      </c>
      <c r="F172" s="6">
        <v>46.07</v>
      </c>
      <c r="G172" s="6">
        <v>64.959999999999994</v>
      </c>
    </row>
    <row r="173" spans="2:15" x14ac:dyDescent="0.35">
      <c r="C173" t="s">
        <v>188</v>
      </c>
      <c r="D173" s="6">
        <v>32.520000000000003</v>
      </c>
      <c r="E173" s="6">
        <v>2.2999999999999998</v>
      </c>
      <c r="F173" s="6">
        <v>2.87</v>
      </c>
      <c r="G173" s="6">
        <v>1.91</v>
      </c>
    </row>
    <row r="174" spans="2:15" x14ac:dyDescent="0.35">
      <c r="C174" t="s">
        <v>189</v>
      </c>
      <c r="D174" s="6">
        <v>16.3</v>
      </c>
      <c r="E174" s="6">
        <v>39.17</v>
      </c>
      <c r="F174" s="6">
        <v>46.07</v>
      </c>
      <c r="G174" s="6">
        <v>64.959999999999994</v>
      </c>
    </row>
    <row r="175" spans="2:15" x14ac:dyDescent="0.35">
      <c r="C175" t="s">
        <v>190</v>
      </c>
      <c r="D175" s="5">
        <v>8000000000</v>
      </c>
      <c r="E175" s="5">
        <v>7000000000</v>
      </c>
      <c r="F175" s="5">
        <v>7000000000</v>
      </c>
      <c r="G175" s="5">
        <v>29000000000</v>
      </c>
    </row>
    <row r="176" spans="2:15" x14ac:dyDescent="0.35">
      <c r="C176" t="s">
        <v>191</v>
      </c>
      <c r="D176" s="5">
        <v>10000000000</v>
      </c>
      <c r="E176" s="5">
        <v>15000000000</v>
      </c>
      <c r="F176" s="5">
        <v>18000000000</v>
      </c>
    </row>
    <row r="177" spans="3:15" x14ac:dyDescent="0.35">
      <c r="C177" t="s">
        <v>192</v>
      </c>
      <c r="D177" s="5">
        <v>26000000000</v>
      </c>
      <c r="E177" s="5">
        <v>59000000000</v>
      </c>
      <c r="F177" s="5">
        <v>70000000000</v>
      </c>
      <c r="G177" s="5">
        <v>98000000000</v>
      </c>
    </row>
    <row r="178" spans="3:15" x14ac:dyDescent="0.35">
      <c r="C178" t="s">
        <v>23</v>
      </c>
      <c r="D178" s="5">
        <v>18000000000</v>
      </c>
      <c r="E178" s="5">
        <v>22000000000</v>
      </c>
      <c r="F178" s="5">
        <v>25000000000</v>
      </c>
      <c r="G178" s="5">
        <v>29000000000</v>
      </c>
    </row>
    <row r="179" spans="3:15" x14ac:dyDescent="0.35">
      <c r="C179" t="s">
        <v>20</v>
      </c>
      <c r="D179" s="5">
        <v>2000000000</v>
      </c>
      <c r="E179" s="5">
        <v>11000000000</v>
      </c>
      <c r="F179" s="5">
        <v>6000000000</v>
      </c>
      <c r="G179" s="5">
        <v>6000000000</v>
      </c>
    </row>
    <row r="180" spans="3:15" x14ac:dyDescent="0.35">
      <c r="C180" t="s">
        <v>193</v>
      </c>
      <c r="D180" s="5">
        <v>-4000000000</v>
      </c>
      <c r="E180" s="5">
        <v>11000000000</v>
      </c>
      <c r="F180" s="5">
        <v>16000000000</v>
      </c>
      <c r="G180" s="5">
        <v>3000000000</v>
      </c>
    </row>
    <row r="181" spans="3:15" x14ac:dyDescent="0.35">
      <c r="C181" t="s">
        <v>194</v>
      </c>
      <c r="D181" s="5">
        <v>3000000000</v>
      </c>
      <c r="E181" s="5">
        <v>-2000000000</v>
      </c>
      <c r="F181" s="5">
        <v>32000000000</v>
      </c>
      <c r="G181" s="5">
        <v>-26000000000</v>
      </c>
    </row>
    <row r="182" spans="3:15" x14ac:dyDescent="0.35">
      <c r="C182" t="s">
        <v>195</v>
      </c>
      <c r="D182" s="5">
        <v>1000000000</v>
      </c>
      <c r="E182" s="5">
        <v>0</v>
      </c>
      <c r="F182" s="5">
        <v>-2000000000</v>
      </c>
      <c r="G182" s="5">
        <v>-14000000000</v>
      </c>
    </row>
    <row r="183" spans="3:15" x14ac:dyDescent="0.35">
      <c r="C183" t="s">
        <v>12</v>
      </c>
      <c r="D183" s="5">
        <v>4000000000</v>
      </c>
      <c r="E183" s="5">
        <v>-2000000000</v>
      </c>
      <c r="F183" s="5">
        <v>30000000000</v>
      </c>
      <c r="G183" s="5">
        <v>-40000000000</v>
      </c>
    </row>
    <row r="184" spans="3:15" x14ac:dyDescent="0.35">
      <c r="C184" t="s">
        <v>15</v>
      </c>
      <c r="D184" s="6">
        <v>2.64</v>
      </c>
      <c r="E184" s="6">
        <v>-1.48</v>
      </c>
      <c r="F184" s="6">
        <v>19.690000000000001</v>
      </c>
      <c r="G184" s="6">
        <v>-26.45</v>
      </c>
    </row>
    <row r="185" spans="3:15" x14ac:dyDescent="0.35">
      <c r="C185" t="s">
        <v>47</v>
      </c>
      <c r="I185" s="6">
        <v>-28.52</v>
      </c>
      <c r="J185" s="6">
        <v>-8.33</v>
      </c>
      <c r="K185" s="6">
        <v>0.53</v>
      </c>
      <c r="L185" s="6">
        <v>5.37</v>
      </c>
      <c r="M185" s="6">
        <v>0.25</v>
      </c>
      <c r="N185" s="6">
        <v>0.39</v>
      </c>
      <c r="O185" s="6">
        <v>-1.01</v>
      </c>
    </row>
    <row r="186" spans="3:15" x14ac:dyDescent="0.35">
      <c r="C186" t="s">
        <v>61</v>
      </c>
      <c r="I186" s="6">
        <v>-18.579999999999998</v>
      </c>
      <c r="J186" s="6">
        <v>-15.85</v>
      </c>
      <c r="K186" s="6">
        <v>271.7</v>
      </c>
      <c r="L186" s="6">
        <v>36.69</v>
      </c>
      <c r="M186" s="5">
        <v>224</v>
      </c>
      <c r="N186" s="5">
        <v>0</v>
      </c>
      <c r="O186" s="5">
        <v>0</v>
      </c>
    </row>
    <row r="187" spans="3:15" x14ac:dyDescent="0.35">
      <c r="C187" t="s">
        <v>64</v>
      </c>
      <c r="I187" s="6">
        <v>9.73</v>
      </c>
      <c r="J187" s="6">
        <v>1.99</v>
      </c>
      <c r="K187" s="6">
        <v>1.53</v>
      </c>
      <c r="L187" s="6">
        <v>3.16</v>
      </c>
      <c r="M187" s="6">
        <v>4.01</v>
      </c>
      <c r="N187" s="5">
        <v>0</v>
      </c>
      <c r="O187" s="5">
        <v>0</v>
      </c>
    </row>
    <row r="188" spans="3:15" x14ac:dyDescent="0.35">
      <c r="C188" t="s">
        <v>196</v>
      </c>
    </row>
    <row r="189" spans="3:15" x14ac:dyDescent="0.35">
      <c r="C189" t="s">
        <v>197</v>
      </c>
      <c r="I189" s="6">
        <v>-0.51819999999999999</v>
      </c>
      <c r="J189" s="6">
        <v>-9.3000000000000013E-2</v>
      </c>
      <c r="K189" s="6">
        <v>5.4000000000000003E-3</v>
      </c>
      <c r="L189" s="6">
        <v>6.6500000000000004E-2</v>
      </c>
      <c r="M189" s="6">
        <v>4.7999999999999996E-3</v>
      </c>
      <c r="N189" s="6">
        <v>1.6899999999999998E-2</v>
      </c>
      <c r="O189" s="6">
        <v>-8.1699999999999995E-2</v>
      </c>
    </row>
    <row r="190" spans="3:15" x14ac:dyDescent="0.35">
      <c r="C190" t="s">
        <v>198</v>
      </c>
      <c r="I190" s="6">
        <v>-1.6813999999999998</v>
      </c>
      <c r="J190" s="6">
        <v>-0.18079999999999999</v>
      </c>
      <c r="K190" s="6">
        <v>1.2699999999999999E-2</v>
      </c>
      <c r="L190" s="6">
        <v>0.12050000000000001</v>
      </c>
      <c r="M190" s="6">
        <v>6.7000000000000002E-3</v>
      </c>
      <c r="N190" s="6">
        <v>3.8599999999999995E-2</v>
      </c>
      <c r="O190" s="6">
        <v>-0.16670000000000001</v>
      </c>
    </row>
    <row r="191" spans="3:15" x14ac:dyDescent="0.35">
      <c r="C191" t="s">
        <v>199</v>
      </c>
      <c r="I191" s="6">
        <v>-0.72109999999999996</v>
      </c>
      <c r="J191" s="6">
        <v>-0.22420000000000001</v>
      </c>
      <c r="K191" s="6">
        <v>-9.35E-2</v>
      </c>
      <c r="L191" s="6">
        <v>9.5100000000000004E-2</v>
      </c>
      <c r="M191" s="6">
        <v>-1.24E-2</v>
      </c>
      <c r="N191" s="6">
        <v>-3.3000000000000002E-2</v>
      </c>
      <c r="O191" s="6">
        <v>-0.85</v>
      </c>
    </row>
    <row r="192" spans="3:15" x14ac:dyDescent="0.35">
      <c r="C192" t="s">
        <v>200</v>
      </c>
      <c r="I192" s="6">
        <v>-12.89</v>
      </c>
      <c r="J192" s="6">
        <v>-6.47</v>
      </c>
      <c r="K192" s="6">
        <v>-2.42</v>
      </c>
      <c r="L192" s="6">
        <v>5.72</v>
      </c>
      <c r="M192" s="6">
        <v>-0.74</v>
      </c>
      <c r="N192" s="6">
        <v>-36.700000000000003</v>
      </c>
      <c r="O192" s="6">
        <v>-150.41</v>
      </c>
    </row>
    <row r="193" spans="2:15" x14ac:dyDescent="0.35">
      <c r="C193" t="s">
        <v>58</v>
      </c>
      <c r="I193" s="6">
        <v>31.25</v>
      </c>
      <c r="J193" s="6">
        <v>2.87</v>
      </c>
      <c r="K193" s="6">
        <v>3.43</v>
      </c>
      <c r="L193" s="6">
        <v>4.42</v>
      </c>
      <c r="M193" s="6">
        <v>1.5</v>
      </c>
      <c r="N193" s="5">
        <v>0</v>
      </c>
      <c r="O193" s="5">
        <v>0</v>
      </c>
    </row>
    <row r="194" spans="2:15" x14ac:dyDescent="0.35">
      <c r="C194" t="s">
        <v>55</v>
      </c>
      <c r="I194" s="6">
        <v>16.96</v>
      </c>
      <c r="J194" s="6">
        <v>46.07</v>
      </c>
      <c r="K194" s="6">
        <v>41.97</v>
      </c>
      <c r="L194" s="6">
        <v>44.62</v>
      </c>
      <c r="M194" s="6">
        <v>37.35</v>
      </c>
      <c r="N194" s="6">
        <v>10.01</v>
      </c>
      <c r="O194" s="6">
        <v>6.07</v>
      </c>
    </row>
    <row r="195" spans="2:15" x14ac:dyDescent="0.35">
      <c r="C195" t="s">
        <v>201</v>
      </c>
      <c r="I195" s="6">
        <v>32.520000000000003</v>
      </c>
      <c r="J195" s="6">
        <v>2.87</v>
      </c>
      <c r="K195" s="6">
        <v>3.43</v>
      </c>
      <c r="L195" s="6">
        <v>4.42</v>
      </c>
      <c r="M195" s="6">
        <v>1.5</v>
      </c>
      <c r="N195" s="5">
        <v>0</v>
      </c>
      <c r="O195" s="5">
        <v>0</v>
      </c>
    </row>
    <row r="196" spans="2:15" x14ac:dyDescent="0.35">
      <c r="C196" t="s">
        <v>202</v>
      </c>
      <c r="I196" s="6">
        <v>16.3</v>
      </c>
      <c r="J196" s="6">
        <v>46.07</v>
      </c>
      <c r="K196" s="6">
        <v>41.97</v>
      </c>
      <c r="L196" s="6">
        <v>44.62</v>
      </c>
      <c r="M196" s="6">
        <v>37.35</v>
      </c>
      <c r="N196" s="6">
        <v>10.01</v>
      </c>
      <c r="O196" s="6">
        <v>6.07</v>
      </c>
    </row>
    <row r="197" spans="2:15" x14ac:dyDescent="0.35">
      <c r="C197" t="s">
        <v>203</v>
      </c>
      <c r="I197" s="5">
        <v>8000000000</v>
      </c>
      <c r="J197" s="5">
        <v>7000000000</v>
      </c>
      <c r="K197" s="5">
        <v>10000000000</v>
      </c>
      <c r="L197" s="5">
        <v>2000000000</v>
      </c>
    </row>
    <row r="198" spans="2:15" x14ac:dyDescent="0.35">
      <c r="C198" t="s">
        <v>204</v>
      </c>
      <c r="I198" s="5">
        <v>10000000000</v>
      </c>
      <c r="J198" s="5">
        <v>18000000000</v>
      </c>
      <c r="K198" s="5">
        <v>21000000000</v>
      </c>
      <c r="L198" s="5">
        <v>7000000000</v>
      </c>
    </row>
    <row r="199" spans="2:15" x14ac:dyDescent="0.35">
      <c r="C199" t="s">
        <v>25</v>
      </c>
      <c r="I199" s="5">
        <v>18000000000</v>
      </c>
      <c r="J199" s="5">
        <v>25000000000</v>
      </c>
      <c r="K199" s="5">
        <v>31000000000</v>
      </c>
      <c r="L199" s="5">
        <v>9000000000</v>
      </c>
    </row>
    <row r="200" spans="2:15" x14ac:dyDescent="0.35">
      <c r="C200" t="s">
        <v>22</v>
      </c>
      <c r="I200" s="5">
        <v>2000000000</v>
      </c>
      <c r="J200" s="5">
        <v>6000000000</v>
      </c>
      <c r="K200" s="5">
        <v>25000000000</v>
      </c>
      <c r="L200" s="5">
        <v>-7000000000</v>
      </c>
      <c r="M200" s="5">
        <v>-22000000000</v>
      </c>
      <c r="N200" s="5">
        <v>-2000000000</v>
      </c>
      <c r="O200" s="5">
        <v>-1000000000</v>
      </c>
    </row>
    <row r="201" spans="2:15" x14ac:dyDescent="0.35">
      <c r="C201" t="s">
        <v>205</v>
      </c>
      <c r="I201" s="5">
        <v>-4000000000</v>
      </c>
      <c r="J201" s="5">
        <v>16000000000</v>
      </c>
      <c r="K201" s="5">
        <v>12000000000</v>
      </c>
      <c r="L201" s="5">
        <v>30000000000</v>
      </c>
      <c r="M201" s="5">
        <v>27000000000</v>
      </c>
      <c r="N201" s="5">
        <v>2000000000</v>
      </c>
      <c r="O201" s="5">
        <v>-1000000000</v>
      </c>
    </row>
    <row r="202" spans="2:15" x14ac:dyDescent="0.35">
      <c r="C202" t="s">
        <v>206</v>
      </c>
      <c r="I202" s="5">
        <v>1000000000</v>
      </c>
      <c r="J202" s="5">
        <v>5000000000</v>
      </c>
      <c r="K202" s="5">
        <v>15000000000</v>
      </c>
      <c r="L202" s="5">
        <v>0</v>
      </c>
      <c r="M202" s="5">
        <v>-4000000000</v>
      </c>
      <c r="N202" s="5">
        <v>0</v>
      </c>
      <c r="O202" s="5">
        <v>0</v>
      </c>
    </row>
    <row r="203" spans="2:15" x14ac:dyDescent="0.35">
      <c r="C203" t="s">
        <v>207</v>
      </c>
      <c r="I203" s="5">
        <v>1000000000</v>
      </c>
      <c r="J203" s="5">
        <v>-16000000000</v>
      </c>
      <c r="K203" s="5">
        <v>-32000000000</v>
      </c>
      <c r="L203" s="5">
        <v>-13000000000</v>
      </c>
      <c r="M203" s="5">
        <v>-7000000000</v>
      </c>
      <c r="N203" s="5">
        <v>0</v>
      </c>
      <c r="O203" s="5">
        <v>-2000000000</v>
      </c>
    </row>
    <row r="204" spans="2:15" x14ac:dyDescent="0.35">
      <c r="C204" t="s">
        <v>14</v>
      </c>
      <c r="I204" s="5">
        <v>2000000000</v>
      </c>
      <c r="J204" s="5">
        <v>-10000000000</v>
      </c>
      <c r="K204" s="5">
        <v>-17000000000</v>
      </c>
      <c r="L204" s="5">
        <v>-13000000000</v>
      </c>
      <c r="M204" s="5">
        <v>-11000000000</v>
      </c>
      <c r="N204" s="5">
        <v>0</v>
      </c>
      <c r="O204" s="5">
        <v>-1000000000</v>
      </c>
    </row>
    <row r="205" spans="2:15" x14ac:dyDescent="0.35">
      <c r="C205" t="s">
        <v>16</v>
      </c>
      <c r="I205" s="6">
        <v>1.17</v>
      </c>
      <c r="J205" s="6">
        <v>-6.76</v>
      </c>
      <c r="K205" s="6">
        <v>-16.09</v>
      </c>
      <c r="L205" s="6">
        <v>-11.95</v>
      </c>
      <c r="M205" s="6">
        <v>-10.52</v>
      </c>
      <c r="N205" s="6">
        <v>0.26</v>
      </c>
      <c r="O205" s="6">
        <v>-1.94</v>
      </c>
    </row>
    <row r="207" spans="2:15" x14ac:dyDescent="0.35">
      <c r="B207" t="s">
        <v>208</v>
      </c>
      <c r="C207" t="s">
        <v>209</v>
      </c>
      <c r="D207" s="5">
        <v>-33000000000</v>
      </c>
      <c r="E207" s="5">
        <v>-10000000000</v>
      </c>
      <c r="F207" s="5">
        <v>-6000000000</v>
      </c>
      <c r="G207" s="5">
        <v>-7000000000</v>
      </c>
      <c r="H207" s="5">
        <v>-43000000000</v>
      </c>
      <c r="J207" s="5">
        <v>-13000000000</v>
      </c>
      <c r="K207" s="5">
        <v>574000000</v>
      </c>
      <c r="L207" s="5">
        <v>6000000000</v>
      </c>
      <c r="M207" s="5">
        <v>258000000</v>
      </c>
      <c r="N207" s="5">
        <v>269000000</v>
      </c>
      <c r="O207" s="5">
        <v>-706000000</v>
      </c>
    </row>
    <row r="208" spans="2:15" x14ac:dyDescent="0.35">
      <c r="C208" t="s">
        <v>344</v>
      </c>
      <c r="L208" s="6">
        <v>4.7</v>
      </c>
    </row>
    <row r="209" spans="3:15" x14ac:dyDescent="0.35">
      <c r="C209" t="s">
        <v>66</v>
      </c>
      <c r="L209" s="6">
        <v>1.2479</v>
      </c>
    </row>
    <row r="210" spans="3:15" x14ac:dyDescent="0.35">
      <c r="C210" t="s">
        <v>345</v>
      </c>
      <c r="L210" s="6">
        <v>2.8900000000000002E-2</v>
      </c>
    </row>
    <row r="211" spans="3:15" x14ac:dyDescent="0.35">
      <c r="C211" t="s">
        <v>46</v>
      </c>
      <c r="D211" s="6">
        <v>-21.68</v>
      </c>
      <c r="E211" s="6">
        <v>-6.84</v>
      </c>
      <c r="F211" s="6">
        <v>-3.74</v>
      </c>
      <c r="G211" s="6">
        <v>-4.59</v>
      </c>
      <c r="H211" s="6">
        <v>-28.52</v>
      </c>
      <c r="J211" s="6">
        <v>-8.33</v>
      </c>
      <c r="K211" s="6">
        <v>0.38</v>
      </c>
      <c r="L211" s="6">
        <v>3.77</v>
      </c>
      <c r="M211" s="6">
        <v>0.17</v>
      </c>
      <c r="N211" s="6">
        <v>0.18</v>
      </c>
      <c r="O211" s="6">
        <v>-0.47</v>
      </c>
    </row>
    <row r="212" spans="3:15" x14ac:dyDescent="0.35">
      <c r="C212" t="s">
        <v>68</v>
      </c>
      <c r="L212" s="6">
        <v>4.7</v>
      </c>
    </row>
    <row r="213" spans="3:15" x14ac:dyDescent="0.35">
      <c r="C213" t="s">
        <v>346</v>
      </c>
      <c r="L213" s="6">
        <v>1.2479</v>
      </c>
    </row>
    <row r="214" spans="3:15" x14ac:dyDescent="0.35">
      <c r="C214" t="s">
        <v>347</v>
      </c>
      <c r="L214" s="6">
        <v>2.8900000000000002E-2</v>
      </c>
    </row>
    <row r="215" spans="3:15" x14ac:dyDescent="0.35">
      <c r="C215" t="s">
        <v>212</v>
      </c>
      <c r="D215" s="5">
        <v>41000000000</v>
      </c>
      <c r="E215" s="5">
        <v>42000000000</v>
      </c>
      <c r="F215" s="5">
        <v>61000000000</v>
      </c>
      <c r="G215" s="5">
        <v>39000000000</v>
      </c>
      <c r="H215" s="5">
        <v>83000000000</v>
      </c>
      <c r="J215" s="5">
        <v>101000000000</v>
      </c>
      <c r="K215" s="5">
        <v>101000000000</v>
      </c>
      <c r="L215" s="5">
        <v>66000000000</v>
      </c>
      <c r="M215" s="5">
        <v>14000000000</v>
      </c>
      <c r="N215" s="5">
        <v>12000000000</v>
      </c>
      <c r="O215" s="5">
        <v>21000000000</v>
      </c>
    </row>
    <row r="216" spans="3:15" x14ac:dyDescent="0.35">
      <c r="C216" t="s">
        <v>348</v>
      </c>
      <c r="L216" s="6">
        <v>4.7</v>
      </c>
    </row>
    <row r="217" spans="3:15" x14ac:dyDescent="0.35">
      <c r="C217" t="s">
        <v>349</v>
      </c>
      <c r="L217" s="6">
        <v>1.2479</v>
      </c>
    </row>
    <row r="218" spans="3:15" x14ac:dyDescent="0.35">
      <c r="C218" t="s">
        <v>350</v>
      </c>
      <c r="L218" s="6">
        <v>2.8900000000000002E-2</v>
      </c>
    </row>
    <row r="219" spans="3:15" x14ac:dyDescent="0.35">
      <c r="C219" t="s">
        <v>214</v>
      </c>
      <c r="I219" s="6">
        <v>-42.77</v>
      </c>
    </row>
    <row r="220" spans="3:15" x14ac:dyDescent="0.35">
      <c r="C220" t="s">
        <v>216</v>
      </c>
      <c r="I220" s="6">
        <v>7.42</v>
      </c>
    </row>
    <row r="221" spans="3:15" x14ac:dyDescent="0.35">
      <c r="C221" t="s">
        <v>219</v>
      </c>
      <c r="I221" s="6">
        <v>71.92</v>
      </c>
    </row>
    <row r="222" spans="3:15" x14ac:dyDescent="0.35">
      <c r="C222" t="s">
        <v>225</v>
      </c>
      <c r="I222" s="6">
        <v>-28.52</v>
      </c>
    </row>
    <row r="223" spans="3:15" x14ac:dyDescent="0.35">
      <c r="C223" t="s">
        <v>227</v>
      </c>
      <c r="D223" s="6">
        <v>10.87</v>
      </c>
    </row>
    <row r="224" spans="3:15" x14ac:dyDescent="0.35">
      <c r="C224" t="s">
        <v>228</v>
      </c>
      <c r="I224" s="6">
        <v>16.96</v>
      </c>
    </row>
    <row r="225" spans="3:9" x14ac:dyDescent="0.35">
      <c r="C225" t="s">
        <v>230</v>
      </c>
      <c r="D225" s="6">
        <v>0.87</v>
      </c>
    </row>
    <row r="226" spans="3:9" x14ac:dyDescent="0.35">
      <c r="C226" t="s">
        <v>231</v>
      </c>
      <c r="D226" s="6">
        <v>0.74</v>
      </c>
    </row>
    <row r="227" spans="3:9" x14ac:dyDescent="0.35">
      <c r="C227" t="s">
        <v>232</v>
      </c>
      <c r="D227" s="6">
        <v>0.72</v>
      </c>
    </row>
    <row r="228" spans="3:9" x14ac:dyDescent="0.35">
      <c r="C228" t="s">
        <v>233</v>
      </c>
      <c r="D228" s="6">
        <v>0.39</v>
      </c>
    </row>
    <row r="229" spans="3:9" x14ac:dyDescent="0.35">
      <c r="C229" t="s">
        <v>234</v>
      </c>
      <c r="D229" s="6">
        <v>2.2400000000000002</v>
      </c>
    </row>
    <row r="230" spans="3:9" x14ac:dyDescent="0.35">
      <c r="C230" t="s">
        <v>235</v>
      </c>
      <c r="D230" s="6">
        <v>0.22</v>
      </c>
    </row>
    <row r="231" spans="3:9" x14ac:dyDescent="0.35">
      <c r="C231" t="s">
        <v>236</v>
      </c>
      <c r="D231" s="6">
        <v>3.24</v>
      </c>
    </row>
    <row r="232" spans="3:9" x14ac:dyDescent="0.35">
      <c r="C232" t="s">
        <v>12</v>
      </c>
      <c r="D232" s="5">
        <v>4000000000</v>
      </c>
    </row>
    <row r="233" spans="3:9" x14ac:dyDescent="0.35">
      <c r="C233" t="s">
        <v>238</v>
      </c>
      <c r="I233" s="6">
        <v>-1.96</v>
      </c>
    </row>
    <row r="234" spans="3:9" x14ac:dyDescent="0.35">
      <c r="C234" t="s">
        <v>239</v>
      </c>
      <c r="I234" s="5">
        <v>0</v>
      </c>
    </row>
    <row r="235" spans="3:9" x14ac:dyDescent="0.35">
      <c r="C235" t="s">
        <v>240</v>
      </c>
      <c r="I235" s="5">
        <v>0</v>
      </c>
    </row>
    <row r="236" spans="3:9" x14ac:dyDescent="0.35">
      <c r="C236" t="s">
        <v>241</v>
      </c>
      <c r="I236" s="5">
        <v>0</v>
      </c>
    </row>
    <row r="237" spans="3:9" x14ac:dyDescent="0.35">
      <c r="C237" t="s">
        <v>243</v>
      </c>
      <c r="D237" s="6">
        <v>2.2400000000000002</v>
      </c>
    </row>
    <row r="238" spans="3:9" x14ac:dyDescent="0.35">
      <c r="C238" t="s">
        <v>244</v>
      </c>
      <c r="D238" s="6">
        <v>7.32</v>
      </c>
    </row>
    <row r="239" spans="3:9" x14ac:dyDescent="0.35">
      <c r="C239" t="s">
        <v>245</v>
      </c>
      <c r="D239" s="6">
        <v>10.86</v>
      </c>
    </row>
    <row r="240" spans="3:9" x14ac:dyDescent="0.35">
      <c r="C240" t="s">
        <v>246</v>
      </c>
      <c r="D240" s="6">
        <v>-1.3</v>
      </c>
    </row>
    <row r="241" spans="3:9" x14ac:dyDescent="0.35">
      <c r="C241" t="s">
        <v>247</v>
      </c>
      <c r="D241" s="6">
        <v>40.67</v>
      </c>
    </row>
    <row r="242" spans="3:9" x14ac:dyDescent="0.35">
      <c r="C242" t="s">
        <v>42</v>
      </c>
      <c r="I242" s="5">
        <v>1848000000000</v>
      </c>
    </row>
    <row r="243" spans="3:9" x14ac:dyDescent="0.35">
      <c r="C243" t="s">
        <v>250</v>
      </c>
      <c r="I243" s="5">
        <v>1850000000000</v>
      </c>
    </row>
    <row r="244" spans="3:9" x14ac:dyDescent="0.35">
      <c r="C244" t="s">
        <v>251</v>
      </c>
      <c r="I244" s="5">
        <v>1510000000</v>
      </c>
    </row>
    <row r="245" spans="3:9" x14ac:dyDescent="0.35">
      <c r="C245" t="s">
        <v>252</v>
      </c>
      <c r="I245" s="6">
        <v>0.13039999999999999</v>
      </c>
    </row>
    <row r="246" spans="3:9" x14ac:dyDescent="0.35">
      <c r="C246" t="s">
        <v>253</v>
      </c>
      <c r="D246" s="6">
        <v>0.45669999999999999</v>
      </c>
    </row>
    <row r="247" spans="3:9" x14ac:dyDescent="0.35">
      <c r="C247" t="s">
        <v>254</v>
      </c>
      <c r="D247" s="6">
        <v>-1.0276000000000001</v>
      </c>
    </row>
    <row r="248" spans="3:9" x14ac:dyDescent="0.35">
      <c r="C248" t="s">
        <v>255</v>
      </c>
      <c r="D248" s="6">
        <v>-0.80230000000000001</v>
      </c>
    </row>
    <row r="249" spans="3:9" x14ac:dyDescent="0.35">
      <c r="C249" t="s">
        <v>256</v>
      </c>
      <c r="D249" s="6">
        <v>-0.33390000000000003</v>
      </c>
    </row>
    <row r="250" spans="3:9" x14ac:dyDescent="0.35">
      <c r="C250" t="s">
        <v>257</v>
      </c>
      <c r="D250" s="6">
        <v>-0.51639999999999997</v>
      </c>
    </row>
    <row r="251" spans="3:9" x14ac:dyDescent="0.35">
      <c r="C251" t="s">
        <v>258</v>
      </c>
      <c r="D251" s="6">
        <v>-4.7976999999999999</v>
      </c>
    </row>
    <row r="252" spans="3:9" x14ac:dyDescent="0.35">
      <c r="C252" t="s">
        <v>351</v>
      </c>
      <c r="I252" s="6">
        <v>4.7</v>
      </c>
    </row>
    <row r="253" spans="3:9" x14ac:dyDescent="0.35">
      <c r="C253" t="s">
        <v>355</v>
      </c>
      <c r="I253" t="s">
        <v>1662</v>
      </c>
    </row>
    <row r="254" spans="3:9" x14ac:dyDescent="0.35">
      <c r="C254" t="s">
        <v>259</v>
      </c>
      <c r="I254" s="5">
        <v>2</v>
      </c>
    </row>
    <row r="255" spans="3:9" x14ac:dyDescent="0.35">
      <c r="C255" t="s">
        <v>260</v>
      </c>
      <c r="I255" s="5">
        <v>1</v>
      </c>
    </row>
    <row r="256" spans="3:9" x14ac:dyDescent="0.35">
      <c r="C256" t="s">
        <v>261</v>
      </c>
      <c r="I256" s="6">
        <v>0.62</v>
      </c>
    </row>
    <row r="257" spans="3:9" x14ac:dyDescent="0.35">
      <c r="C257" t="s">
        <v>263</v>
      </c>
      <c r="I257" s="6">
        <v>0.63</v>
      </c>
    </row>
    <row r="258" spans="3:9" x14ac:dyDescent="0.35">
      <c r="C258" t="s">
        <v>264</v>
      </c>
      <c r="I258" s="6">
        <v>0.09</v>
      </c>
    </row>
    <row r="259" spans="3:9" x14ac:dyDescent="0.35">
      <c r="C259" t="s">
        <v>265</v>
      </c>
      <c r="I259" s="6">
        <v>0.01</v>
      </c>
    </row>
    <row r="260" spans="3:9" x14ac:dyDescent="0.35">
      <c r="C260" t="s">
        <v>266</v>
      </c>
      <c r="I260" s="6">
        <v>0.38</v>
      </c>
    </row>
    <row r="261" spans="3:9" x14ac:dyDescent="0.35">
      <c r="C261" t="s">
        <v>271</v>
      </c>
      <c r="D261" s="5">
        <v>16000000000</v>
      </c>
    </row>
    <row r="262" spans="3:9" x14ac:dyDescent="0.35">
      <c r="C262" t="s">
        <v>272</v>
      </c>
      <c r="D262" s="5">
        <v>83000000000</v>
      </c>
    </row>
    <row r="263" spans="3:9" x14ac:dyDescent="0.35">
      <c r="C263" t="s">
        <v>273</v>
      </c>
      <c r="D263" s="5">
        <v>58000000000</v>
      </c>
    </row>
    <row r="264" spans="3:9" x14ac:dyDescent="0.35">
      <c r="C264" t="s">
        <v>193</v>
      </c>
      <c r="D264" s="5">
        <v>-4000000000</v>
      </c>
    </row>
    <row r="265" spans="3:9" x14ac:dyDescent="0.35">
      <c r="C265" t="s">
        <v>192</v>
      </c>
      <c r="I265" s="5">
        <v>26000000000</v>
      </c>
    </row>
    <row r="266" spans="3:9" x14ac:dyDescent="0.35">
      <c r="C266" t="s">
        <v>191</v>
      </c>
      <c r="D266" s="5">
        <v>10000000000</v>
      </c>
    </row>
    <row r="267" spans="3:9" x14ac:dyDescent="0.35">
      <c r="C267" t="s">
        <v>190</v>
      </c>
      <c r="D267" s="5">
        <v>8000000000</v>
      </c>
    </row>
    <row r="268" spans="3:9" x14ac:dyDescent="0.35">
      <c r="C268" t="s">
        <v>23</v>
      </c>
      <c r="D268" s="5">
        <v>18000000000</v>
      </c>
    </row>
    <row r="269" spans="3:9" x14ac:dyDescent="0.35">
      <c r="C269" t="s">
        <v>20</v>
      </c>
      <c r="D269" s="5">
        <v>2000000000</v>
      </c>
    </row>
    <row r="270" spans="3:9" x14ac:dyDescent="0.35">
      <c r="C270" t="s">
        <v>274</v>
      </c>
      <c r="I270" s="5">
        <v>26000000000</v>
      </c>
    </row>
  </sheetData>
  <pageMargins left="0.7" right="0.7" top="0.75" bottom="0.75" header="0.3" footer="0.3"/>
  <ignoredErrors>
    <ignoredError sqref="A1:O271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310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1663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1664</v>
      </c>
      <c r="D2" s="2" vm="12">
        <f ca="1">IFERROR(_xlfn.STOCKHISTORY("XIDX:" &amp; $C$1, D3, , 0, 0, 1), "Libur")</f>
        <v>50</v>
      </c>
      <c r="H2" s="2" vm="12">
        <f ca="1">IFERROR(INDEX(D2:G2,COUNT(D2:G2)),"")</f>
        <v>50</v>
      </c>
      <c r="I2" s="2" vm="48">
        <f t="shared" ref="I2:P2" ca="1" si="0">IFERROR(_xlfn.STOCKHISTORY("XIDX:" &amp; $C$1, I1, , 0, 0, 1), "Libur")</f>
        <v>57</v>
      </c>
      <c r="J2" s="2" vm="12">
        <f t="shared" ca="1" si="0"/>
        <v>50</v>
      </c>
      <c r="K2" s="2" vm="12">
        <f t="shared" ca="1" si="0"/>
        <v>50</v>
      </c>
      <c r="L2" s="2" vm="5">
        <f t="shared" ca="1" si="0"/>
        <v>67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37845721270</v>
      </c>
      <c r="H4" s="2">
        <f>IFERROR(SUM(D4:G4)*(4/MAX(1,COUNT(D4:G4))),"")</f>
        <v>151382885080</v>
      </c>
      <c r="I4" s="2">
        <f t="shared" ref="I4:P4" si="1">IFERROR(INDEX(I51:I500,MATCH($C$4,$C$51:$C$500,0)),"")</f>
        <v>197344005737</v>
      </c>
      <c r="J4" s="2">
        <f t="shared" si="1"/>
        <v>300316739862</v>
      </c>
      <c r="K4" s="2">
        <f t="shared" si="1"/>
        <v>651958903770</v>
      </c>
      <c r="L4" s="2">
        <f t="shared" si="1"/>
        <v>592687713783</v>
      </c>
      <c r="M4" s="2">
        <f t="shared" si="1"/>
        <v>563688066425</v>
      </c>
      <c r="N4" s="2">
        <f t="shared" si="1"/>
        <v>977221009504</v>
      </c>
      <c r="O4" s="2">
        <f t="shared" si="1"/>
        <v>808895668000</v>
      </c>
      <c r="P4" s="2">
        <f t="shared" si="1"/>
        <v>438677172510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-26024838000</v>
      </c>
      <c r="H5" s="2">
        <f>IFERROR(SUM(D5:G5)*(4/MAX(1,COUNT(D5:G5))),"")</f>
        <v>-104099352000</v>
      </c>
      <c r="I5" s="2">
        <f t="shared" ref="I5:P5" si="2">IFERROR(INDEX(I51:I500,MATCH($C$5,$C$51:$C$500,0)),"")</f>
        <v>-2107205333311</v>
      </c>
      <c r="J5" s="2">
        <f t="shared" si="2"/>
        <v>42803719399</v>
      </c>
      <c r="K5" s="2">
        <f t="shared" si="2"/>
        <v>116165361945</v>
      </c>
      <c r="L5" s="2">
        <f t="shared" si="2"/>
        <v>105019176258</v>
      </c>
      <c r="M5" s="2">
        <f t="shared" si="2"/>
        <v>130360577564</v>
      </c>
      <c r="N5" s="2">
        <f t="shared" si="2"/>
        <v>133251330455</v>
      </c>
      <c r="O5" s="2">
        <f t="shared" si="2"/>
        <v>150311804322</v>
      </c>
      <c r="P5" s="2">
        <f t="shared" si="2"/>
        <v>64537932974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391691324473</v>
      </c>
      <c r="H6" s="2">
        <f>IFERROR(INDEX(D6:G6,COUNT(D6:G6)),"")</f>
        <v>391691324473</v>
      </c>
      <c r="I6" s="2">
        <f t="shared" ref="I6:P6" si="3">IFERROR(INDEX(I51:I500,MATCH($C$6,$C$51:$C$500,0)),"")</f>
        <v>417716063118</v>
      </c>
      <c r="J6" s="2">
        <f t="shared" si="3"/>
        <v>2616966560443</v>
      </c>
      <c r="K6" s="2">
        <f t="shared" si="3"/>
        <v>2574162796643</v>
      </c>
      <c r="L6" s="2">
        <f t="shared" si="3"/>
        <v>2457997445178</v>
      </c>
      <c r="M6" s="2">
        <f t="shared" si="3"/>
        <v>2100195446504</v>
      </c>
      <c r="N6" s="2">
        <f t="shared" si="3"/>
        <v>1969834819870</v>
      </c>
      <c r="O6" s="2">
        <f t="shared" si="3"/>
        <v>2214849737296</v>
      </c>
      <c r="P6" s="2">
        <f t="shared" si="3"/>
        <v>1199537932974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22.22</v>
      </c>
      <c r="H7" s="3">
        <f>IFERROR(INDEX(D7:G7,COUNT(D7:G7)),"")</f>
        <v>22.22</v>
      </c>
      <c r="I7" s="3">
        <f t="shared" ref="I7:P7" si="4">IFERROR(INDEX(I51:I500,MATCH($C$7,$C$51:$C$500,0))/1000000000,"")</f>
        <v>22.22</v>
      </c>
      <c r="J7" s="3">
        <f t="shared" si="4"/>
        <v>22.22</v>
      </c>
      <c r="K7" s="3">
        <f t="shared" si="4"/>
        <v>22.22</v>
      </c>
      <c r="L7" s="3">
        <f t="shared" si="4"/>
        <v>22.22</v>
      </c>
      <c r="M7" s="3">
        <f t="shared" si="4"/>
        <v>0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-11000000000</v>
      </c>
      <c r="J8" s="2">
        <f t="shared" si="5"/>
        <v>-65000000000</v>
      </c>
      <c r="K8" s="2">
        <f t="shared" si="5"/>
        <v>2000000000</v>
      </c>
      <c r="L8" s="2">
        <f t="shared" si="5"/>
        <v>122000000000</v>
      </c>
      <c r="M8" s="2">
        <f t="shared" si="5"/>
        <v>-164000000000</v>
      </c>
      <c r="N8" s="2">
        <f t="shared" si="5"/>
        <v>-233000000000</v>
      </c>
      <c r="O8" s="2">
        <f t="shared" si="5"/>
        <v>10000000000</v>
      </c>
      <c r="P8" s="2">
        <f t="shared" si="5"/>
        <v>-21000000000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-0.01</v>
      </c>
      <c r="H9" s="3">
        <f>IFERROR(INDEX(D9:G9,COUNT(D9:G9)),"")</f>
        <v>-0.01</v>
      </c>
      <c r="I9" s="3">
        <f t="shared" ref="I9:P9" si="6">IFERROR(INDEX(I51:I500,MATCH($C$9,$C$51:$C$500,0)),"")</f>
        <v>-0.52</v>
      </c>
      <c r="J9" s="3">
        <f t="shared" si="6"/>
        <v>-2.92</v>
      </c>
      <c r="K9" s="3">
        <f t="shared" si="6"/>
        <v>0.09</v>
      </c>
      <c r="L9" s="3">
        <f t="shared" si="6"/>
        <v>5.5</v>
      </c>
      <c r="M9" s="3">
        <f t="shared" si="6"/>
        <v>-82194.53</v>
      </c>
      <c r="N9" s="3">
        <f t="shared" si="6"/>
        <v>-116261.4</v>
      </c>
      <c r="O9" s="3">
        <f t="shared" si="6"/>
        <v>5199.05</v>
      </c>
      <c r="P9" s="3">
        <f t="shared" si="6"/>
        <v>-18792.2</v>
      </c>
    </row>
    <row r="10" spans="1:16" x14ac:dyDescent="0.35">
      <c r="C10" t="s">
        <v>17</v>
      </c>
      <c r="D10" s="3">
        <f ca="1">IFERROR(IF(D9=0,"",D2/D9),"")</f>
        <v>-5000</v>
      </c>
      <c r="I10" s="3">
        <f t="shared" ref="I10:P10" ca="1" si="7">IFERROR(IF(I9=0,"",I2/I9),"")</f>
        <v>-109.61538461538461</v>
      </c>
      <c r="J10" s="3">
        <f t="shared" ca="1" si="7"/>
        <v>-17.123287671232877</v>
      </c>
      <c r="K10" s="3">
        <f t="shared" ca="1" si="7"/>
        <v>555.55555555555554</v>
      </c>
      <c r="L10" s="3">
        <f t="shared" ca="1" si="7"/>
        <v>12.181818181818182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14285644423</v>
      </c>
      <c r="H11" s="2">
        <f>IFERROR(INDEX(D11:G11,COUNT(D11:G11)),"")</f>
        <v>14285644423</v>
      </c>
      <c r="I11" s="2">
        <f t="shared" ref="I11:P11" si="8">IFERROR(INDEX(I51:I500,MATCH($C$11,$C$51:$C$500,0)),"")</f>
        <v>28184959499</v>
      </c>
      <c r="J11" s="2">
        <f t="shared" si="8"/>
        <v>35404621650</v>
      </c>
      <c r="K11" s="2">
        <f t="shared" si="8"/>
        <v>283694481906</v>
      </c>
      <c r="L11" s="2">
        <f t="shared" si="8"/>
        <v>26869792306</v>
      </c>
      <c r="M11" s="2">
        <f t="shared" si="8"/>
        <v>60530437116</v>
      </c>
      <c r="N11" s="2">
        <f t="shared" si="8"/>
        <v>44698876735</v>
      </c>
      <c r="O11" s="2">
        <f t="shared" si="8"/>
        <v>297240127490</v>
      </c>
      <c r="P11" s="2">
        <f t="shared" si="8"/>
        <v>114091593241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1748000000000</v>
      </c>
      <c r="H12" s="2">
        <f>IFERROR(INDEX(D12:G12,COUNT(D12:G12)),"")</f>
        <v>1748000000000</v>
      </c>
      <c r="I12" s="2">
        <f t="shared" ref="I12:P12" si="9">IFERROR(INDEX(I51:I500,MATCH($C$12,$C$51:$C$500,0)),"")</f>
        <v>1723000000000</v>
      </c>
      <c r="J12" s="2">
        <f t="shared" si="9"/>
        <v>1641000000000</v>
      </c>
      <c r="K12" s="2">
        <f t="shared" si="9"/>
        <v>1305000000000</v>
      </c>
      <c r="L12" s="2">
        <f t="shared" si="9"/>
        <v>761000000000</v>
      </c>
      <c r="M12" s="2">
        <f t="shared" si="9"/>
        <v>856000000000</v>
      </c>
      <c r="N12" s="2">
        <f t="shared" si="9"/>
        <v>398000000000</v>
      </c>
      <c r="O12" s="2">
        <f t="shared" si="9"/>
        <v>5000000000</v>
      </c>
      <c r="P12" s="2">
        <f t="shared" si="9"/>
        <v>-2000000000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30000000000</v>
      </c>
      <c r="H13" s="2">
        <f>IFERROR(INDEX(D13:G13,COUNT(D13:G13)),"")</f>
        <v>30000000000</v>
      </c>
      <c r="I13" s="2">
        <f t="shared" ref="I13:P13" si="10">IFERROR(INDEX(I51:I500,MATCH($C$13,$C$51:$C$500,0)),"")</f>
        <v>1751000000000</v>
      </c>
      <c r="J13" s="2">
        <f t="shared" si="10"/>
        <v>1676000000000</v>
      </c>
      <c r="K13" s="2">
        <f t="shared" si="10"/>
        <v>1589000000000</v>
      </c>
      <c r="L13" s="2">
        <f t="shared" si="10"/>
        <v>788000000000</v>
      </c>
      <c r="M13" s="2">
        <f t="shared" si="10"/>
        <v>917000000000</v>
      </c>
      <c r="N13" s="2">
        <f t="shared" si="10"/>
        <v>443000000000</v>
      </c>
      <c r="O13" s="2">
        <f t="shared" si="10"/>
        <v>302000000000</v>
      </c>
      <c r="P13" s="2">
        <f t="shared" si="10"/>
        <v>112000000000</v>
      </c>
    </row>
    <row r="14" spans="1:16" x14ac:dyDescent="0.35">
      <c r="C14" t="s">
        <v>26</v>
      </c>
      <c r="D14" s="2">
        <f>IFERROR(INDEX(D51:D500,MATCH($C$14,$C$51:$C$500,0)),"")</f>
        <v>-26363522072</v>
      </c>
      <c r="H14" s="2">
        <f>IFERROR(SUM(D14:G14)*(4/MAX(1,COUNT(D14:G14))),"")</f>
        <v>-105454088288</v>
      </c>
      <c r="I14" s="2">
        <f t="shared" ref="I14:P14" si="11">IFERROR(INDEX(I51:I500,MATCH($C$14,$C$51:$C$500,0)),"")</f>
        <v>-172146984623</v>
      </c>
      <c r="J14" s="2">
        <f t="shared" si="11"/>
        <v>-18624995549</v>
      </c>
      <c r="K14" s="2">
        <f t="shared" si="11"/>
        <v>-14232873011</v>
      </c>
      <c r="L14" s="2">
        <f t="shared" si="11"/>
        <v>-9657466393</v>
      </c>
      <c r="M14" s="2">
        <f t="shared" si="11"/>
        <v>-13069191439</v>
      </c>
      <c r="N14" s="2">
        <f t="shared" si="11"/>
        <v>-7164444923</v>
      </c>
      <c r="O14" s="2">
        <f t="shared" si="11"/>
        <v>-1842918898</v>
      </c>
      <c r="P14" s="2">
        <f t="shared" si="11"/>
        <v>-104714191</v>
      </c>
    </row>
    <row r="15" spans="1:16" x14ac:dyDescent="0.35">
      <c r="C15" t="s">
        <v>27</v>
      </c>
      <c r="D15" s="2">
        <f>IFERROR(INDEX(D51:D500,MATCH($C$15,$C$51:$C$500,0)),"")</f>
        <v>-279525495</v>
      </c>
      <c r="H15" s="2">
        <f>IFERROR(SUM(D15:G15)*(4/MAX(1,COUNT(D15:G15))),"")</f>
        <v>-1118101980</v>
      </c>
      <c r="I15" s="2">
        <f t="shared" ref="I15:P15" si="12">IFERROR(INDEX(I51:I500,MATCH($C$15,$C$51:$C$500,0)),"")</f>
        <v>-1045541007</v>
      </c>
      <c r="J15" s="2">
        <f t="shared" si="12"/>
        <v>-1846123735</v>
      </c>
      <c r="K15" s="2">
        <f t="shared" si="12"/>
        <v>-1073926436</v>
      </c>
      <c r="L15" s="2">
        <f t="shared" si="12"/>
        <v>-666466</v>
      </c>
      <c r="M15" s="2">
        <f t="shared" si="12"/>
        <v>-3001640</v>
      </c>
      <c r="N15" s="2">
        <f t="shared" si="12"/>
        <v>206603181</v>
      </c>
      <c r="O15" s="2">
        <f t="shared" si="12"/>
        <v>-2113331454</v>
      </c>
      <c r="P15" s="2">
        <f t="shared" si="12"/>
        <v>-484366000</v>
      </c>
    </row>
    <row r="16" spans="1:16" x14ac:dyDescent="0.35">
      <c r="C16" t="s">
        <v>28</v>
      </c>
      <c r="D16" s="2">
        <f>IFERROR(INDEX(D51:D500,MATCH($C$16,$C$51:$C$500,0)),"")</f>
        <v>-25745274161</v>
      </c>
      <c r="H16" s="2">
        <f>IFERROR(SUM(D16:G16)*(4/MAX(1,COUNT(D16:G16))),"")</f>
        <v>-102981096644</v>
      </c>
      <c r="I16" s="2">
        <f t="shared" ref="I16:P16" si="13">IFERROR(INDEX(I51:I500,MATCH($C$16,$C$51:$C$500,0)),"")</f>
        <v>-2106168081505</v>
      </c>
      <c r="J16" s="2">
        <f t="shared" si="13"/>
        <v>44649887535</v>
      </c>
      <c r="K16" s="2">
        <f t="shared" si="13"/>
        <v>117239277901</v>
      </c>
      <c r="L16" s="2">
        <f t="shared" si="13"/>
        <v>105019861668</v>
      </c>
      <c r="M16" s="2">
        <f t="shared" si="13"/>
        <v>130363628274</v>
      </c>
      <c r="N16" s="2">
        <f t="shared" si="13"/>
        <v>133044579273</v>
      </c>
      <c r="O16" s="2">
        <f t="shared" si="13"/>
        <v>152425135776</v>
      </c>
      <c r="P16" s="2">
        <f t="shared" si="13"/>
        <v>65022298974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1111000000000</v>
      </c>
      <c r="H20" s="2">
        <f t="shared" ref="H20:P20" ca="1" si="14">IFERROR(H21*H2,"")</f>
        <v>1111000000000</v>
      </c>
      <c r="I20" s="2">
        <f t="shared" ca="1" si="14"/>
        <v>1266540000000</v>
      </c>
      <c r="J20" s="2">
        <f t="shared" ca="1" si="14"/>
        <v>1111000000000</v>
      </c>
      <c r="K20" s="2">
        <f t="shared" ca="1" si="14"/>
        <v>1111000000000</v>
      </c>
      <c r="L20" s="2">
        <f t="shared" ca="1" si="14"/>
        <v>1488740000000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22220000000</v>
      </c>
      <c r="H21" s="2">
        <f>IFERROR(INDEX(D21:G21,COUNT(D21:G21)),"")</f>
        <v>22220000000</v>
      </c>
      <c r="I21" s="2">
        <f t="shared" ref="I21:P21" si="15">IFERROR(INDEX(I51:I500,MATCH($C$7,$C$51:$C$500,0)),"")</f>
        <v>22220000000</v>
      </c>
      <c r="J21" s="2">
        <f t="shared" si="15"/>
        <v>22220000000</v>
      </c>
      <c r="K21" s="2">
        <f t="shared" si="15"/>
        <v>22220000000</v>
      </c>
      <c r="L21" s="2">
        <f t="shared" si="15"/>
        <v>22220000000</v>
      </c>
      <c r="M21" s="2">
        <f t="shared" si="15"/>
        <v>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-6.6442211950992398</v>
      </c>
      <c r="H23" s="3">
        <f t="shared" ref="H23:P23" si="16">IFERROR(H5/H6*100,"")</f>
        <v>-26.576884780396959</v>
      </c>
      <c r="I23" s="3">
        <f t="shared" si="16"/>
        <v>-504.4587745996588</v>
      </c>
      <c r="J23" s="3">
        <f t="shared" si="16"/>
        <v>1.6356234751335221</v>
      </c>
      <c r="K23" s="3">
        <f t="shared" si="16"/>
        <v>4.5127434090995644</v>
      </c>
      <c r="L23" s="3">
        <f t="shared" si="16"/>
        <v>4.2725502609460548</v>
      </c>
      <c r="M23" s="3">
        <f t="shared" si="16"/>
        <v>6.2070688602338953</v>
      </c>
      <c r="N23" s="3">
        <f t="shared" si="16"/>
        <v>6.7645941228612241</v>
      </c>
      <c r="O23" s="3">
        <f t="shared" si="16"/>
        <v>6.7865463643374841</v>
      </c>
      <c r="P23" s="3">
        <f t="shared" si="16"/>
        <v>5.3802327712965168</v>
      </c>
    </row>
    <row r="24" spans="1:16" x14ac:dyDescent="0.35">
      <c r="C24" t="s">
        <v>45</v>
      </c>
      <c r="D24" s="4">
        <f>IFERROR(_xlfn.RRI(5,I23,D23),"")</f>
        <v>-0.57934730047077676</v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-0.2476725589782911</v>
      </c>
      <c r="K24" s="4">
        <f t="shared" si="17"/>
        <v>-3.4554161183085519E-2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-1.17</v>
      </c>
      <c r="H25" s="3">
        <f>IFERROR(INDEX(D25:G25,COUNT(D25:G25)),"")</f>
        <v>-1.17</v>
      </c>
      <c r="I25" s="3">
        <f t="shared" ref="I25:P25" si="18">IFERROR(INDEX(I51:I500,MATCH($C$25,$C$51:$C$500,0)),"")</f>
        <v>-94.82</v>
      </c>
      <c r="J25" s="3">
        <f t="shared" si="18"/>
        <v>1.93</v>
      </c>
      <c r="K25" s="3">
        <f t="shared" si="18"/>
        <v>5.23</v>
      </c>
      <c r="L25" s="3">
        <f t="shared" si="18"/>
        <v>4.7300000000000004</v>
      </c>
      <c r="M25" s="3">
        <f t="shared" si="18"/>
        <v>65180.29</v>
      </c>
      <c r="N25" s="3">
        <f t="shared" si="18"/>
        <v>66625.67</v>
      </c>
      <c r="O25" s="3">
        <f t="shared" si="18"/>
        <v>75155.899999999994</v>
      </c>
      <c r="P25" s="3">
        <f t="shared" si="18"/>
        <v>56861.61</v>
      </c>
    </row>
    <row r="26" spans="1:16" x14ac:dyDescent="0.35">
      <c r="C26" t="s">
        <v>48</v>
      </c>
      <c r="D26" s="4">
        <f>IFERROR(_xlfn.RRI(5,I25,D25),"")</f>
        <v>-0.58480015553488873</v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-0.87924118412116714</v>
      </c>
      <c r="K26" s="4">
        <f t="shared" si="19"/>
        <v>-0.84413934130475088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1.7032277799279929</v>
      </c>
      <c r="H27" s="3">
        <f t="shared" ref="H27:P27" si="20">IFERROR(H4/H21,"")</f>
        <v>6.8129111197119716</v>
      </c>
      <c r="I27" s="3">
        <f t="shared" si="20"/>
        <v>8.8813683950045004</v>
      </c>
      <c r="J27" s="3">
        <f t="shared" si="20"/>
        <v>13.515604854275427</v>
      </c>
      <c r="K27" s="3">
        <f t="shared" si="20"/>
        <v>29.341084778127811</v>
      </c>
      <c r="L27" s="3">
        <f t="shared" si="20"/>
        <v>26.673614481683167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-0.28128192105144989</v>
      </c>
      <c r="H28" s="4" t="str">
        <f t="shared" ref="H28:P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-0.98766083104830205</v>
      </c>
      <c r="I29" s="4">
        <f t="shared" si="22"/>
        <v>-50.129533678756481</v>
      </c>
      <c r="J29" s="4">
        <f t="shared" si="22"/>
        <v>-0.63097514340344174</v>
      </c>
      <c r="K29" s="4">
        <f t="shared" si="22"/>
        <v>0.10570824524312895</v>
      </c>
      <c r="L29" s="4">
        <f t="shared" si="22"/>
        <v>-0.99992743205039436</v>
      </c>
      <c r="M29" s="4">
        <f t="shared" si="22"/>
        <v>-2.1694040750359394E-2</v>
      </c>
      <c r="N29" s="4">
        <f t="shared" si="22"/>
        <v>-0.11350047035562073</v>
      </c>
      <c r="O29" s="4">
        <f t="shared" si="22"/>
        <v>0.32173359143365787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-0.23289848853201192</v>
      </c>
      <c r="I30" s="4">
        <f t="shared" si="23"/>
        <v>-0.34288043407875796</v>
      </c>
      <c r="J30" s="4">
        <f t="shared" si="23"/>
        <v>-0.53936246882219641</v>
      </c>
      <c r="K30" s="4">
        <f t="shared" si="23"/>
        <v>0.10000408074715193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17.63</v>
      </c>
      <c r="H32" s="3">
        <f>IFERROR(INDEX(D32:G32,COUNT(D32:G32)),"")</f>
        <v>17.63</v>
      </c>
      <c r="I32" s="3">
        <f t="shared" ref="I32:P32" si="24">IFERROR(INDEX(I51:I500,MATCH($C$32,$C$51:$C$500,0)),"")</f>
        <v>18.8</v>
      </c>
      <c r="J32" s="3">
        <f t="shared" si="24"/>
        <v>117.76</v>
      </c>
      <c r="K32" s="3">
        <f t="shared" si="24"/>
        <v>115.84</v>
      </c>
      <c r="L32" s="3">
        <f t="shared" si="24"/>
        <v>110.61</v>
      </c>
      <c r="M32" s="3">
        <f t="shared" si="24"/>
        <v>1050093.3899999999</v>
      </c>
      <c r="N32" s="3">
        <f t="shared" si="24"/>
        <v>984913.1</v>
      </c>
      <c r="O32" s="3">
        <f t="shared" si="24"/>
        <v>1107424.8700000001</v>
      </c>
      <c r="P32" s="3">
        <f t="shared" si="24"/>
        <v>1056861.6100000001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2.84</v>
      </c>
      <c r="H33" s="3">
        <f>IFERROR(INDEX(D33:G33,COUNT(D33:G33)),"")</f>
        <v>2.84</v>
      </c>
      <c r="I33" s="3">
        <f t="shared" ref="I33:P33" si="25">IFERROR(INDEX(I51:I500,MATCH($C$33,$C$51:$C$500,0)),"")</f>
        <v>3.03</v>
      </c>
      <c r="J33" s="3">
        <f t="shared" si="25"/>
        <v>0.42</v>
      </c>
      <c r="K33" s="3">
        <f t="shared" si="25"/>
        <v>0.43</v>
      </c>
      <c r="L33" s="3">
        <f t="shared" si="25"/>
        <v>0.61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-42.74</v>
      </c>
      <c r="H34" s="3">
        <f>IFERROR(INDEX(D34:G34,COUNT(D34:G34)),"")</f>
        <v>-42.74</v>
      </c>
      <c r="I34" s="3">
        <f t="shared" ref="I34:P34" si="26">IFERROR(INDEX(I51:I500,MATCH($C$34,$C$51:$C$500,0)),"")</f>
        <v>-0.6</v>
      </c>
      <c r="J34" s="3">
        <f t="shared" si="26"/>
        <v>25.91</v>
      </c>
      <c r="K34" s="3">
        <f t="shared" si="26"/>
        <v>9.56</v>
      </c>
      <c r="L34" s="3">
        <f t="shared" si="26"/>
        <v>14.16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29.36</v>
      </c>
      <c r="H35" s="3">
        <f>IFERROR(INDEX(D35:G35,COUNT(D35:G35)),"")</f>
        <v>29.36</v>
      </c>
      <c r="I35" s="3">
        <f t="shared" ref="I35:P35" si="27">IFERROR(INDEX(I51:I500,MATCH($C$35,$C$51:$C$500,0)),"")</f>
        <v>6.42</v>
      </c>
      <c r="J35" s="3">
        <f t="shared" si="27"/>
        <v>3.7</v>
      </c>
      <c r="K35" s="3">
        <f t="shared" si="27"/>
        <v>1.7</v>
      </c>
      <c r="L35" s="3">
        <f t="shared" si="27"/>
        <v>2.5099999999999998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0.19940000000000002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1.17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37845721270</v>
      </c>
      <c r="E51" s="5">
        <v>31799765201</v>
      </c>
      <c r="F51" s="5">
        <v>45025433831</v>
      </c>
      <c r="G51" s="5">
        <v>50050996958</v>
      </c>
      <c r="I51" s="5">
        <v>197344005737</v>
      </c>
      <c r="J51" s="5">
        <v>300316739862</v>
      </c>
      <c r="K51" s="5">
        <v>651958903770</v>
      </c>
      <c r="L51" s="5">
        <v>592687713783</v>
      </c>
      <c r="M51" s="5">
        <v>563688066425</v>
      </c>
      <c r="N51" s="5">
        <v>977221009504</v>
      </c>
      <c r="O51" s="5">
        <v>808895668000</v>
      </c>
      <c r="P51" s="5">
        <v>438677172510</v>
      </c>
    </row>
    <row r="52" spans="2:16" x14ac:dyDescent="0.35">
      <c r="C52" t="s">
        <v>75</v>
      </c>
      <c r="D52" s="5">
        <v>-27504679218</v>
      </c>
      <c r="E52" s="5">
        <v>-24179379682</v>
      </c>
      <c r="F52" s="5">
        <v>-30982880696</v>
      </c>
      <c r="G52" s="5">
        <v>-38360708049</v>
      </c>
      <c r="I52" s="5">
        <v>-148692987551</v>
      </c>
      <c r="J52" s="5">
        <v>-207909638775</v>
      </c>
      <c r="K52" s="5">
        <v>-480306927982</v>
      </c>
      <c r="L52" s="5">
        <v>-439458758404</v>
      </c>
      <c r="M52" s="5">
        <v>-416880451565</v>
      </c>
      <c r="N52" s="5">
        <v>-801582919316</v>
      </c>
      <c r="O52" s="5">
        <v>-603260718795</v>
      </c>
      <c r="P52" s="5">
        <v>-326739561261</v>
      </c>
    </row>
    <row r="53" spans="2:16" x14ac:dyDescent="0.35">
      <c r="C53" t="s">
        <v>76</v>
      </c>
      <c r="D53" s="5">
        <v>10341042052</v>
      </c>
      <c r="E53" s="5">
        <v>7620385519</v>
      </c>
      <c r="F53" s="5">
        <v>14042553135</v>
      </c>
      <c r="G53" s="5">
        <v>11690288909</v>
      </c>
      <c r="I53" s="5">
        <v>48651018186</v>
      </c>
      <c r="J53" s="5">
        <v>92407101087</v>
      </c>
      <c r="K53" s="5">
        <v>171651975788</v>
      </c>
      <c r="L53" s="5">
        <v>153228955379</v>
      </c>
      <c r="M53" s="5">
        <v>146807614860</v>
      </c>
      <c r="N53" s="5">
        <v>175638090188</v>
      </c>
      <c r="O53" s="5">
        <v>205634949205</v>
      </c>
      <c r="P53" s="5">
        <v>111937611249</v>
      </c>
    </row>
    <row r="54" spans="2:16" x14ac:dyDescent="0.35">
      <c r="C54" t="s">
        <v>77</v>
      </c>
      <c r="D54" s="5">
        <v>-9722794141</v>
      </c>
      <c r="E54" s="5">
        <v>-1947267128645</v>
      </c>
      <c r="F54" s="5">
        <v>-13689254538</v>
      </c>
      <c r="G54" s="5">
        <v>-9912395112</v>
      </c>
      <c r="I54" s="5">
        <v>-1982672115068</v>
      </c>
      <c r="J54" s="5">
        <v>-29132218003</v>
      </c>
      <c r="K54" s="5">
        <v>-40179824876</v>
      </c>
      <c r="L54" s="5">
        <v>-38551627318</v>
      </c>
      <c r="M54" s="5">
        <v>-3374795147</v>
      </c>
      <c r="N54" s="5">
        <v>-35429065992</v>
      </c>
      <c r="O54" s="5">
        <v>-51366894531</v>
      </c>
      <c r="P54" s="5">
        <v>-46810598084</v>
      </c>
    </row>
    <row r="55" spans="2:16" x14ac:dyDescent="0.35">
      <c r="C55" t="s">
        <v>79</v>
      </c>
      <c r="D55" s="5">
        <v>-4610621958</v>
      </c>
      <c r="E55" s="5">
        <v>-13271256993</v>
      </c>
      <c r="F55" s="5">
        <v>-6669442049</v>
      </c>
      <c r="G55" s="5">
        <v>-11782379387</v>
      </c>
      <c r="I55" s="5">
        <v>-38554897638</v>
      </c>
      <c r="J55" s="5">
        <v>-36308671762</v>
      </c>
      <c r="K55" s="5">
        <v>-36548681537</v>
      </c>
      <c r="L55" s="5">
        <v>-33148239266</v>
      </c>
      <c r="M55" s="5">
        <v>-29421666935</v>
      </c>
      <c r="N55" s="5">
        <v>-36205704160</v>
      </c>
      <c r="O55" s="5">
        <v>-32769654272</v>
      </c>
      <c r="P55" s="5">
        <v>-11878171084</v>
      </c>
    </row>
    <row r="56" spans="2:16" x14ac:dyDescent="0.35">
      <c r="C56" t="s">
        <v>87</v>
      </c>
      <c r="D56" s="5">
        <v>-215797697</v>
      </c>
      <c r="E56" s="5">
        <v>-59088700</v>
      </c>
      <c r="F56" s="5">
        <v>-293145626</v>
      </c>
      <c r="G56" s="5">
        <v>-537000186</v>
      </c>
      <c r="I56" s="5">
        <v>-2035179020</v>
      </c>
      <c r="J56" s="5">
        <v>-4365276450</v>
      </c>
      <c r="K56" s="5">
        <v>-13496782494</v>
      </c>
      <c r="L56" s="5">
        <v>-14332604692</v>
      </c>
      <c r="M56" s="5">
        <v>-10599927875</v>
      </c>
      <c r="N56" s="5">
        <v>-14016367642</v>
      </c>
      <c r="O56" s="5">
        <v>-8147746681</v>
      </c>
      <c r="P56" s="5">
        <v>-4654174432</v>
      </c>
    </row>
    <row r="57" spans="2:16" x14ac:dyDescent="0.35">
      <c r="C57" t="s">
        <v>80</v>
      </c>
      <c r="D57" s="5">
        <v>38344</v>
      </c>
      <c r="E57" s="5">
        <v>-8344249</v>
      </c>
      <c r="F57" s="5">
        <v>17855</v>
      </c>
      <c r="G57" s="5">
        <v>25135</v>
      </c>
      <c r="I57" s="5">
        <v>-8289201</v>
      </c>
      <c r="J57" s="5">
        <v>44401</v>
      </c>
      <c r="K57" s="5">
        <v>-10480</v>
      </c>
      <c r="L57" s="5">
        <v>18944</v>
      </c>
      <c r="M57" s="5">
        <v>49070</v>
      </c>
      <c r="N57" s="5">
        <v>-148001</v>
      </c>
    </row>
    <row r="58" spans="2:16" x14ac:dyDescent="0.35">
      <c r="C58" t="s">
        <v>81</v>
      </c>
      <c r="D58" s="5">
        <v>618247911</v>
      </c>
      <c r="E58" s="5">
        <v>-1939646743126</v>
      </c>
      <c r="F58" s="5">
        <v>353298597</v>
      </c>
      <c r="G58" s="5">
        <v>1777893797</v>
      </c>
      <c r="I58" s="5">
        <v>-1934021096882</v>
      </c>
      <c r="J58" s="5">
        <v>63274883084</v>
      </c>
      <c r="K58" s="5">
        <v>131472150912</v>
      </c>
      <c r="L58" s="5">
        <v>114677328061</v>
      </c>
      <c r="M58" s="5">
        <v>143432819713</v>
      </c>
      <c r="N58" s="5">
        <v>140209024196</v>
      </c>
      <c r="O58" s="5">
        <v>154268054674</v>
      </c>
      <c r="P58" s="5">
        <v>65127013165</v>
      </c>
    </row>
    <row r="59" spans="2:16" x14ac:dyDescent="0.35">
      <c r="C59" t="s">
        <v>82</v>
      </c>
      <c r="D59" s="5">
        <v>-26363522072</v>
      </c>
      <c r="E59" s="5">
        <v>-162475592515</v>
      </c>
      <c r="F59" s="5">
        <v>-4854218809</v>
      </c>
      <c r="G59" s="5">
        <v>-1542627703</v>
      </c>
      <c r="I59" s="5">
        <v>-172146984623</v>
      </c>
      <c r="J59" s="5">
        <v>-18624995549</v>
      </c>
      <c r="K59" s="5">
        <v>-14232873011</v>
      </c>
      <c r="L59" s="5">
        <v>-9657466393</v>
      </c>
      <c r="M59" s="5">
        <v>-13069191439</v>
      </c>
      <c r="N59" s="5">
        <v>-7164444923</v>
      </c>
      <c r="O59" s="5">
        <v>-1842918898</v>
      </c>
      <c r="P59" s="5">
        <v>-104714191</v>
      </c>
    </row>
    <row r="60" spans="2:16" x14ac:dyDescent="0.35">
      <c r="C60" t="s">
        <v>26</v>
      </c>
      <c r="D60" s="5">
        <v>-26363522072</v>
      </c>
      <c r="E60" s="5">
        <v>-162475592515</v>
      </c>
      <c r="F60" s="5">
        <v>-4854218809</v>
      </c>
      <c r="G60" s="5">
        <v>-1542627703</v>
      </c>
      <c r="I60" s="5">
        <v>-172146984623</v>
      </c>
      <c r="J60" s="5">
        <v>-18624995549</v>
      </c>
      <c r="K60" s="5">
        <v>-14232873011</v>
      </c>
      <c r="L60" s="5">
        <v>-9657466393</v>
      </c>
      <c r="M60" s="5">
        <v>-13069191439</v>
      </c>
      <c r="N60" s="5">
        <v>-7164444923</v>
      </c>
      <c r="O60" s="5">
        <v>-1842918898</v>
      </c>
      <c r="P60" s="5">
        <v>-104714191</v>
      </c>
    </row>
    <row r="61" spans="2:16" x14ac:dyDescent="0.35">
      <c r="C61" t="s">
        <v>83</v>
      </c>
    </row>
    <row r="62" spans="2:16" x14ac:dyDescent="0.35">
      <c r="C62" t="s">
        <v>84</v>
      </c>
      <c r="D62" s="5">
        <v>-26363522072</v>
      </c>
      <c r="E62" s="5">
        <v>-162475592515</v>
      </c>
      <c r="F62" s="5">
        <v>-4854218809</v>
      </c>
      <c r="G62" s="5">
        <v>-1542627703</v>
      </c>
      <c r="I62" s="5">
        <v>-172146984623</v>
      </c>
      <c r="J62" s="5">
        <v>-18624995549</v>
      </c>
      <c r="K62" s="5">
        <v>-14232873011</v>
      </c>
      <c r="L62" s="5">
        <v>-9657466393</v>
      </c>
      <c r="M62" s="5">
        <v>-13069191439</v>
      </c>
      <c r="N62" s="5">
        <v>-7164444923</v>
      </c>
      <c r="O62" s="5">
        <v>-1842918898</v>
      </c>
      <c r="P62" s="5">
        <v>-104714191</v>
      </c>
    </row>
    <row r="63" spans="2:16" x14ac:dyDescent="0.35">
      <c r="C63" t="s">
        <v>28</v>
      </c>
      <c r="D63" s="5">
        <v>-25745274161</v>
      </c>
      <c r="E63" s="5">
        <v>-2102122335641</v>
      </c>
      <c r="F63" s="5">
        <v>-4500920212</v>
      </c>
      <c r="G63" s="5">
        <v>235266094</v>
      </c>
      <c r="I63" s="5">
        <v>-2106168081505</v>
      </c>
      <c r="J63" s="5">
        <v>44649887535</v>
      </c>
      <c r="K63" s="5">
        <v>117239277901</v>
      </c>
      <c r="L63" s="5">
        <v>105019861668</v>
      </c>
      <c r="M63" s="5">
        <v>130363628274</v>
      </c>
      <c r="N63" s="5">
        <v>133044579273</v>
      </c>
      <c r="O63" s="5">
        <v>152425135776</v>
      </c>
      <c r="P63" s="5">
        <v>65022298974</v>
      </c>
    </row>
    <row r="64" spans="2:16" x14ac:dyDescent="0.35">
      <c r="C64" t="s">
        <v>27</v>
      </c>
      <c r="D64" s="5">
        <v>-279525495</v>
      </c>
      <c r="E64" s="5">
        <v>-238427044</v>
      </c>
      <c r="F64" s="5">
        <v>-384676619</v>
      </c>
      <c r="G64" s="5">
        <v>-218806783</v>
      </c>
      <c r="I64" s="5">
        <v>-1045541007</v>
      </c>
      <c r="J64" s="5">
        <v>-1846123735</v>
      </c>
      <c r="K64" s="5">
        <v>-1073926436</v>
      </c>
      <c r="L64" s="5">
        <v>-666466</v>
      </c>
      <c r="M64" s="5">
        <v>-3001640</v>
      </c>
      <c r="N64" s="5">
        <v>206603181</v>
      </c>
      <c r="O64" s="5">
        <v>-2113331454</v>
      </c>
      <c r="P64" s="5">
        <v>-484366000</v>
      </c>
    </row>
    <row r="65" spans="2:16" x14ac:dyDescent="0.35">
      <c r="C65" t="s">
        <v>85</v>
      </c>
      <c r="D65" s="5">
        <v>-279525495</v>
      </c>
      <c r="E65" s="5">
        <v>807113963</v>
      </c>
      <c r="F65" s="5">
        <v>-384676619</v>
      </c>
      <c r="G65" s="5">
        <v>-218806783</v>
      </c>
      <c r="O65" s="5">
        <v>-1665739454</v>
      </c>
    </row>
    <row r="66" spans="2:16" x14ac:dyDescent="0.35">
      <c r="C66" t="s">
        <v>86</v>
      </c>
      <c r="E66" s="5">
        <v>-1045541007</v>
      </c>
      <c r="I66" s="5">
        <v>-1045541007</v>
      </c>
      <c r="J66" s="5">
        <v>-1846123735</v>
      </c>
      <c r="K66" s="5">
        <v>-1073926436</v>
      </c>
      <c r="L66" s="5">
        <v>-666466</v>
      </c>
      <c r="M66" s="5">
        <v>-3001640</v>
      </c>
      <c r="N66" s="5">
        <v>206603181</v>
      </c>
      <c r="O66" s="5">
        <v>-447592000</v>
      </c>
      <c r="P66" s="5">
        <v>-484366000</v>
      </c>
    </row>
    <row r="67" spans="2:16" x14ac:dyDescent="0.35">
      <c r="C67" t="s">
        <v>88</v>
      </c>
      <c r="D67" s="5">
        <v>-279525495</v>
      </c>
      <c r="E67" s="5">
        <v>-238427044</v>
      </c>
      <c r="F67" s="5">
        <v>-384676619</v>
      </c>
      <c r="G67" s="5">
        <v>-218806783</v>
      </c>
      <c r="I67" s="5">
        <v>-1045541007</v>
      </c>
      <c r="J67" s="5">
        <v>-1846123735</v>
      </c>
      <c r="K67" s="5">
        <v>-1073926436</v>
      </c>
      <c r="L67" s="5">
        <v>-666466</v>
      </c>
      <c r="M67" s="5">
        <v>-3001640</v>
      </c>
      <c r="N67" s="5">
        <v>206603181</v>
      </c>
      <c r="O67" s="5">
        <v>-2113331454</v>
      </c>
      <c r="P67" s="5">
        <v>-484366000</v>
      </c>
    </row>
    <row r="68" spans="2:16" x14ac:dyDescent="0.35">
      <c r="C68" t="s">
        <v>89</v>
      </c>
      <c r="D68" s="5">
        <v>-26024799656</v>
      </c>
      <c r="E68" s="5">
        <v>-2102360762685</v>
      </c>
      <c r="F68" s="5">
        <v>-4885596831</v>
      </c>
      <c r="G68" s="5">
        <v>16459311</v>
      </c>
      <c r="I68" s="5">
        <v>-2107213622512</v>
      </c>
      <c r="J68" s="5">
        <v>42803763800</v>
      </c>
      <c r="K68" s="5">
        <v>116165351465</v>
      </c>
      <c r="L68" s="5">
        <v>105019195202</v>
      </c>
      <c r="M68" s="5">
        <v>130360626634</v>
      </c>
      <c r="N68" s="5">
        <v>133251182454</v>
      </c>
      <c r="O68" s="5">
        <v>150311804322</v>
      </c>
      <c r="P68" s="5">
        <v>64537932974</v>
      </c>
    </row>
    <row r="69" spans="2:16" x14ac:dyDescent="0.35">
      <c r="C69" t="s">
        <v>91</v>
      </c>
      <c r="D69" s="5">
        <v>-26024799656</v>
      </c>
      <c r="E69" s="5">
        <v>-2102360762685</v>
      </c>
      <c r="F69" s="5">
        <v>-4885596831</v>
      </c>
      <c r="G69" s="5">
        <v>16459311</v>
      </c>
      <c r="I69" s="5">
        <v>-2107213622512</v>
      </c>
      <c r="J69" s="5">
        <v>42803763800</v>
      </c>
      <c r="K69" s="5">
        <v>116165351465</v>
      </c>
      <c r="L69" s="5">
        <v>105019195202</v>
      </c>
      <c r="M69" s="5">
        <v>130360626634</v>
      </c>
      <c r="N69" s="5">
        <v>133251182454</v>
      </c>
      <c r="O69" s="5">
        <v>150311804322</v>
      </c>
      <c r="P69" s="5">
        <v>64537932974</v>
      </c>
    </row>
    <row r="70" spans="2:16" x14ac:dyDescent="0.35">
      <c r="C70" t="s">
        <v>92</v>
      </c>
    </row>
    <row r="71" spans="2:16" x14ac:dyDescent="0.35">
      <c r="C71" t="s">
        <v>93</v>
      </c>
      <c r="D71" s="5">
        <v>-26024799656</v>
      </c>
      <c r="E71" s="5">
        <v>-2102360762685</v>
      </c>
      <c r="F71" s="5">
        <v>-4885596831</v>
      </c>
      <c r="G71" s="5">
        <v>16459311</v>
      </c>
      <c r="I71" s="5">
        <v>-2107213622512</v>
      </c>
      <c r="J71" s="5">
        <v>42803763800</v>
      </c>
      <c r="K71" s="5">
        <v>116165351465</v>
      </c>
      <c r="L71" s="5">
        <v>105019195202</v>
      </c>
      <c r="M71" s="5">
        <v>130360626634</v>
      </c>
      <c r="N71" s="5">
        <v>133251182454</v>
      </c>
      <c r="O71" s="5">
        <v>150311804322</v>
      </c>
      <c r="P71" s="5">
        <v>64537932974</v>
      </c>
    </row>
    <row r="72" spans="2:16" x14ac:dyDescent="0.35">
      <c r="C72" t="s">
        <v>94</v>
      </c>
      <c r="D72" s="5">
        <v>-26024799656</v>
      </c>
      <c r="E72" s="5">
        <v>-2102360762685</v>
      </c>
      <c r="F72" s="5">
        <v>-4885596831</v>
      </c>
      <c r="G72" s="5">
        <v>16459311</v>
      </c>
      <c r="I72" s="5">
        <v>-2107213622512</v>
      </c>
      <c r="J72" s="5">
        <v>42803763800</v>
      </c>
      <c r="K72" s="5">
        <v>116165351465</v>
      </c>
      <c r="L72" s="5">
        <v>105019195202</v>
      </c>
      <c r="M72" s="5">
        <v>130360626634</v>
      </c>
      <c r="N72" s="5">
        <v>133251182454</v>
      </c>
      <c r="O72" s="5">
        <v>150311804322</v>
      </c>
      <c r="P72" s="5">
        <v>64537932974</v>
      </c>
    </row>
    <row r="73" spans="2:16" x14ac:dyDescent="0.35">
      <c r="C73" t="s">
        <v>7</v>
      </c>
      <c r="D73" s="5">
        <v>-26024838000</v>
      </c>
      <c r="E73" s="5">
        <v>-2102352418436</v>
      </c>
      <c r="F73" s="5">
        <v>-4885614686</v>
      </c>
      <c r="G73" s="5">
        <v>16434176</v>
      </c>
      <c r="I73" s="5">
        <v>-2107205333311</v>
      </c>
      <c r="J73" s="5">
        <v>42803719399</v>
      </c>
      <c r="K73" s="5">
        <v>116165361945</v>
      </c>
      <c r="L73" s="5">
        <v>105019176258</v>
      </c>
      <c r="M73" s="5">
        <v>130360577564</v>
      </c>
      <c r="N73" s="5">
        <v>133251330455</v>
      </c>
      <c r="O73" s="5">
        <v>150311804322</v>
      </c>
      <c r="P73" s="5">
        <v>64537932974</v>
      </c>
    </row>
    <row r="74" spans="2:16" x14ac:dyDescent="0.35">
      <c r="C74" t="s">
        <v>95</v>
      </c>
      <c r="D74" s="5">
        <v>-26024799656</v>
      </c>
      <c r="E74" s="5">
        <v>-2102360762685</v>
      </c>
      <c r="F74" s="5">
        <v>-4885596831</v>
      </c>
      <c r="G74" s="5">
        <v>16459311</v>
      </c>
      <c r="I74" s="5">
        <v>-2107213622512</v>
      </c>
      <c r="J74" s="5">
        <v>42803763800</v>
      </c>
      <c r="K74" s="5">
        <v>116165351465</v>
      </c>
      <c r="L74" s="5">
        <v>105019195202</v>
      </c>
      <c r="M74" s="5">
        <v>130360626634</v>
      </c>
      <c r="N74" s="5">
        <v>133251182454</v>
      </c>
      <c r="O74" s="5">
        <v>150311804322</v>
      </c>
      <c r="P74" s="5">
        <v>64537932974</v>
      </c>
    </row>
    <row r="75" spans="2:16" x14ac:dyDescent="0.35">
      <c r="C75" t="s">
        <v>96</v>
      </c>
      <c r="D75" s="5">
        <v>-26024799656</v>
      </c>
      <c r="E75" s="5">
        <v>-2102360762685</v>
      </c>
      <c r="F75" s="5">
        <v>-4885596831</v>
      </c>
      <c r="G75" s="5">
        <v>16459311</v>
      </c>
      <c r="I75" s="5">
        <v>-2107213622512</v>
      </c>
      <c r="J75" s="5">
        <v>42803763800</v>
      </c>
      <c r="K75" s="5">
        <v>116165351465</v>
      </c>
      <c r="L75" s="5">
        <v>105019195202</v>
      </c>
      <c r="M75" s="5">
        <v>130360626634</v>
      </c>
      <c r="N75" s="5">
        <v>133251182454</v>
      </c>
      <c r="O75" s="5">
        <v>150311804322</v>
      </c>
      <c r="P75" s="5">
        <v>64537932974</v>
      </c>
    </row>
    <row r="76" spans="2:16" x14ac:dyDescent="0.35">
      <c r="C76" t="s">
        <v>97</v>
      </c>
      <c r="D76" s="5">
        <v>-26024799656</v>
      </c>
      <c r="E76" s="5">
        <v>-2102360762685</v>
      </c>
      <c r="F76" s="5">
        <v>-4885596831</v>
      </c>
      <c r="G76" s="5">
        <v>16459311</v>
      </c>
      <c r="I76" s="5">
        <v>-2107213622512</v>
      </c>
      <c r="J76" s="5">
        <v>42803763800</v>
      </c>
      <c r="K76" s="5">
        <v>116165351465</v>
      </c>
      <c r="L76" s="5">
        <v>105019195202</v>
      </c>
      <c r="M76" s="5">
        <v>130360626634</v>
      </c>
      <c r="N76" s="5">
        <v>133251182454</v>
      </c>
      <c r="O76" s="5">
        <v>150311804322</v>
      </c>
      <c r="P76" s="5">
        <v>64537932974</v>
      </c>
    </row>
    <row r="78" spans="2:16" x14ac:dyDescent="0.35">
      <c r="B78" t="s">
        <v>98</v>
      </c>
      <c r="C78" t="s">
        <v>99</v>
      </c>
    </row>
    <row r="79" spans="2:16" x14ac:dyDescent="0.35">
      <c r="C79" t="s">
        <v>100</v>
      </c>
    </row>
    <row r="80" spans="2:16" x14ac:dyDescent="0.35">
      <c r="C80" t="s">
        <v>19</v>
      </c>
      <c r="D80" s="5">
        <v>14285644423</v>
      </c>
      <c r="E80" s="5">
        <v>28184959499</v>
      </c>
      <c r="F80" s="5">
        <v>19128149046</v>
      </c>
      <c r="G80" s="5">
        <v>17606275113</v>
      </c>
      <c r="I80" s="5">
        <v>28184959499</v>
      </c>
      <c r="J80" s="5">
        <v>35404621650</v>
      </c>
      <c r="K80" s="5">
        <v>283694481906</v>
      </c>
      <c r="L80" s="5">
        <v>26869792306</v>
      </c>
      <c r="M80" s="5">
        <v>60530437116</v>
      </c>
      <c r="N80" s="5">
        <v>44698876735</v>
      </c>
      <c r="O80" s="5">
        <v>297240127490</v>
      </c>
      <c r="P80" s="5">
        <v>114091593241</v>
      </c>
    </row>
    <row r="81" spans="3:16" x14ac:dyDescent="0.35">
      <c r="C81" t="s">
        <v>101</v>
      </c>
      <c r="D81" s="5">
        <v>12277454590</v>
      </c>
      <c r="E81" s="5">
        <v>10303971264</v>
      </c>
      <c r="F81" s="5">
        <v>28053828777</v>
      </c>
      <c r="G81" s="5">
        <v>27797679128</v>
      </c>
      <c r="I81" s="5">
        <v>10303971264</v>
      </c>
      <c r="J81" s="5">
        <v>28314748930</v>
      </c>
      <c r="K81" s="5">
        <v>19253948616</v>
      </c>
      <c r="L81" s="5">
        <v>29649759112</v>
      </c>
      <c r="M81" s="5">
        <v>41696808428</v>
      </c>
      <c r="N81" s="5">
        <v>42325334928</v>
      </c>
      <c r="O81" s="5">
        <v>133665965177</v>
      </c>
      <c r="P81" s="5">
        <v>31730921102</v>
      </c>
    </row>
    <row r="82" spans="3:16" x14ac:dyDescent="0.35">
      <c r="C82" t="s">
        <v>102</v>
      </c>
      <c r="D82" s="5">
        <v>538468555039</v>
      </c>
      <c r="E82" s="5">
        <v>537542576565</v>
      </c>
      <c r="F82" s="5">
        <v>469589516797</v>
      </c>
      <c r="G82" s="5">
        <v>463029508131</v>
      </c>
      <c r="I82" s="5">
        <v>537542576565</v>
      </c>
      <c r="J82" s="5">
        <v>537054899229</v>
      </c>
      <c r="K82" s="5">
        <v>714951826197</v>
      </c>
      <c r="L82" s="5">
        <v>366802945101</v>
      </c>
      <c r="M82" s="5">
        <v>348587609773</v>
      </c>
      <c r="N82" s="5">
        <v>110974264861</v>
      </c>
      <c r="O82" s="5">
        <v>239257940236</v>
      </c>
      <c r="P82" s="5">
        <v>179589079268</v>
      </c>
    </row>
    <row r="83" spans="3:16" x14ac:dyDescent="0.35">
      <c r="C83" t="s">
        <v>103</v>
      </c>
      <c r="D83" s="5">
        <v>579529220127</v>
      </c>
      <c r="E83" s="5">
        <v>579529220127</v>
      </c>
      <c r="F83" s="5">
        <v>636379417686</v>
      </c>
      <c r="G83" s="5">
        <v>640123500998</v>
      </c>
      <c r="I83" s="5">
        <v>579529220127</v>
      </c>
      <c r="J83" s="5">
        <v>579703923444</v>
      </c>
      <c r="K83" s="5">
        <v>578459236048</v>
      </c>
      <c r="L83" s="5">
        <v>1153307673089</v>
      </c>
      <c r="M83" s="5">
        <v>1159401716156</v>
      </c>
      <c r="N83" s="5">
        <v>956796603512</v>
      </c>
      <c r="O83" s="5">
        <v>718578304002</v>
      </c>
      <c r="P83" s="5">
        <v>535825300983</v>
      </c>
    </row>
    <row r="84" spans="3:16" x14ac:dyDescent="0.35">
      <c r="C84" t="s">
        <v>104</v>
      </c>
      <c r="D84" s="5">
        <v>12277454590</v>
      </c>
      <c r="E84" s="5">
        <v>10303971264</v>
      </c>
      <c r="F84" s="5">
        <v>28053828777</v>
      </c>
      <c r="G84" s="5">
        <v>27797679128</v>
      </c>
      <c r="I84" s="5">
        <v>10303971264</v>
      </c>
      <c r="J84" s="5">
        <v>28314748930</v>
      </c>
      <c r="K84" s="5">
        <v>19253948616</v>
      </c>
      <c r="L84" s="5">
        <v>29649759112</v>
      </c>
      <c r="M84" s="5">
        <v>41696808428</v>
      </c>
      <c r="N84" s="5">
        <v>42325334928</v>
      </c>
      <c r="O84" s="5">
        <v>133665965177</v>
      </c>
      <c r="P84" s="5">
        <v>31730921102</v>
      </c>
    </row>
    <row r="85" spans="3:16" x14ac:dyDescent="0.35">
      <c r="C85" t="s">
        <v>108</v>
      </c>
      <c r="D85" s="5">
        <v>2109623895434</v>
      </c>
      <c r="E85" s="5">
        <v>2108389119747</v>
      </c>
      <c r="F85" s="5">
        <v>2741026375454</v>
      </c>
      <c r="G85" s="5">
        <v>2738896802971</v>
      </c>
      <c r="I85" s="5">
        <v>2108389119747</v>
      </c>
      <c r="J85" s="5">
        <v>2674175374453</v>
      </c>
      <c r="K85" s="5">
        <v>2664234341641</v>
      </c>
      <c r="L85" s="5">
        <v>2589018254309</v>
      </c>
      <c r="M85" s="5">
        <v>2258450446994</v>
      </c>
      <c r="N85" s="5">
        <v>1439760880585</v>
      </c>
      <c r="O85" s="5">
        <v>1375637446692</v>
      </c>
      <c r="P85" s="5">
        <v>603577244315</v>
      </c>
    </row>
    <row r="86" spans="3:16" x14ac:dyDescent="0.35">
      <c r="C86" t="s">
        <v>80</v>
      </c>
      <c r="D86" s="5">
        <v>1347868734506</v>
      </c>
      <c r="E86" s="5">
        <v>1339162620984</v>
      </c>
      <c r="F86" s="5">
        <v>944796313788</v>
      </c>
      <c r="G86" s="5">
        <v>935598577666</v>
      </c>
      <c r="I86" s="5">
        <v>1339162620984</v>
      </c>
      <c r="J86" s="5">
        <v>922784995591</v>
      </c>
      <c r="K86" s="5">
        <v>820149817313</v>
      </c>
      <c r="L86" s="5">
        <v>897257216225</v>
      </c>
      <c r="M86" s="5">
        <v>640696644719</v>
      </c>
      <c r="N86" s="5">
        <v>554433395552</v>
      </c>
      <c r="O86" s="5">
        <v>57918916731</v>
      </c>
      <c r="P86" s="5">
        <v>30223461440</v>
      </c>
    </row>
    <row r="87" spans="3:16" x14ac:dyDescent="0.35">
      <c r="C87" t="s">
        <v>109</v>
      </c>
      <c r="D87" s="5">
        <v>2472101107014</v>
      </c>
      <c r="E87" s="5">
        <v>2479199418295</v>
      </c>
      <c r="F87" s="5">
        <v>3723810014397</v>
      </c>
      <c r="G87" s="5">
        <v>3683926291214</v>
      </c>
      <c r="I87" s="5">
        <v>2479199418295</v>
      </c>
      <c r="J87" s="5">
        <v>3645676111943</v>
      </c>
      <c r="K87" s="5">
        <v>3430583376693</v>
      </c>
      <c r="L87" s="5">
        <v>3437620593864</v>
      </c>
      <c r="M87" s="5">
        <v>3635321504731</v>
      </c>
      <c r="N87" s="5">
        <v>3198674282991</v>
      </c>
      <c r="O87" s="5">
        <v>2982367515417</v>
      </c>
      <c r="P87" s="5">
        <v>1922990672475</v>
      </c>
    </row>
    <row r="88" spans="3:16" x14ac:dyDescent="0.35">
      <c r="C88" t="s">
        <v>110</v>
      </c>
    </row>
    <row r="89" spans="3:16" x14ac:dyDescent="0.35">
      <c r="C89" t="s">
        <v>105</v>
      </c>
      <c r="D89" s="5">
        <v>56269566355</v>
      </c>
      <c r="E89" s="5">
        <v>43957482449</v>
      </c>
      <c r="F89" s="5">
        <v>66950205812</v>
      </c>
      <c r="G89" s="5">
        <v>67021794763</v>
      </c>
      <c r="I89" s="5">
        <v>43957482449</v>
      </c>
      <c r="J89" s="5">
        <v>65159081170</v>
      </c>
      <c r="K89" s="5">
        <v>70513406835</v>
      </c>
      <c r="L89" s="5">
        <v>15559844348</v>
      </c>
      <c r="M89" s="5">
        <v>11745428065</v>
      </c>
      <c r="N89" s="5">
        <v>9036213469</v>
      </c>
      <c r="O89" s="5">
        <v>4801855335</v>
      </c>
      <c r="P89" s="5">
        <v>2634489432</v>
      </c>
    </row>
    <row r="90" spans="3:16" x14ac:dyDescent="0.35">
      <c r="C90" t="s">
        <v>106</v>
      </c>
      <c r="D90" s="5">
        <v>56269566355</v>
      </c>
      <c r="E90" s="5">
        <v>43957482449</v>
      </c>
      <c r="F90" s="5">
        <v>66950205812</v>
      </c>
      <c r="G90" s="5">
        <v>67021794763</v>
      </c>
      <c r="I90" s="5">
        <v>43957482449</v>
      </c>
      <c r="J90" s="5">
        <v>65159081170</v>
      </c>
      <c r="K90" s="5">
        <v>70513406835</v>
      </c>
      <c r="L90" s="5">
        <v>15559844348</v>
      </c>
      <c r="M90" s="5">
        <v>11745428065</v>
      </c>
      <c r="N90" s="5">
        <v>9036213469</v>
      </c>
      <c r="O90" s="5">
        <v>4801855335</v>
      </c>
      <c r="P90" s="5">
        <v>2634489432</v>
      </c>
    </row>
    <row r="91" spans="3:16" x14ac:dyDescent="0.35">
      <c r="C91" t="s">
        <v>113</v>
      </c>
      <c r="D91" s="5">
        <v>202158000000</v>
      </c>
      <c r="E91" s="5">
        <v>202158000000</v>
      </c>
      <c r="F91" s="5">
        <v>202721000000</v>
      </c>
      <c r="G91" s="5">
        <v>202721000000</v>
      </c>
      <c r="I91" s="5">
        <v>202158000000</v>
      </c>
      <c r="J91" s="5">
        <v>202721000000</v>
      </c>
      <c r="K91" s="5">
        <v>189079000000</v>
      </c>
      <c r="L91" s="5">
        <v>73559000000</v>
      </c>
    </row>
    <row r="92" spans="3:16" x14ac:dyDescent="0.35">
      <c r="C92" t="s">
        <v>112</v>
      </c>
      <c r="L92" s="5">
        <v>766364354</v>
      </c>
      <c r="M92" s="5">
        <v>1915910894</v>
      </c>
      <c r="N92" s="5">
        <v>3065457434</v>
      </c>
      <c r="O92" s="5">
        <v>3488442568</v>
      </c>
    </row>
    <row r="93" spans="3:16" x14ac:dyDescent="0.35">
      <c r="C93" t="s">
        <v>114</v>
      </c>
      <c r="D93" s="5">
        <v>208900000</v>
      </c>
      <c r="E93" s="5">
        <v>417800000</v>
      </c>
      <c r="F93" s="5">
        <v>574475000</v>
      </c>
      <c r="G93" s="5">
        <v>731150000</v>
      </c>
      <c r="I93" s="5">
        <v>417800000</v>
      </c>
      <c r="J93" s="5">
        <v>1044500000</v>
      </c>
      <c r="K93" s="5">
        <v>1671200000</v>
      </c>
      <c r="L93" s="5">
        <v>2297900000</v>
      </c>
      <c r="M93" s="5">
        <v>2924600000</v>
      </c>
    </row>
    <row r="94" spans="3:16" x14ac:dyDescent="0.35">
      <c r="C94" t="s">
        <v>115</v>
      </c>
      <c r="D94" s="5">
        <v>2582360027704</v>
      </c>
      <c r="E94" s="5">
        <v>2572519973429</v>
      </c>
      <c r="F94" s="5">
        <v>3240322195001</v>
      </c>
      <c r="G94" s="5">
        <v>3240858854256</v>
      </c>
      <c r="I94" s="5">
        <v>2572519973429</v>
      </c>
      <c r="J94" s="5">
        <v>3175384727282</v>
      </c>
      <c r="K94" s="5">
        <v>3213231642495</v>
      </c>
      <c r="L94" s="5">
        <v>2883403887014</v>
      </c>
      <c r="M94" s="5">
        <v>2343352433406</v>
      </c>
      <c r="N94" s="5">
        <v>1477532544356</v>
      </c>
      <c r="O94" s="5">
        <v>1383947744595</v>
      </c>
      <c r="P94" s="5">
        <v>606289733747</v>
      </c>
    </row>
    <row r="95" spans="3:16" x14ac:dyDescent="0.35">
      <c r="C95" t="s">
        <v>116</v>
      </c>
      <c r="D95" s="5">
        <v>5054461134718</v>
      </c>
      <c r="E95" s="5">
        <v>5051719391724</v>
      </c>
      <c r="F95" s="5">
        <v>6964132209398</v>
      </c>
      <c r="G95" s="5">
        <v>6924785145470</v>
      </c>
      <c r="I95" s="5">
        <v>5051719391724</v>
      </c>
      <c r="J95" s="5">
        <v>6821060839225</v>
      </c>
      <c r="K95" s="5">
        <v>6643815019188</v>
      </c>
      <c r="L95" s="5">
        <v>6321024480878</v>
      </c>
      <c r="M95" s="5">
        <v>5978673938137</v>
      </c>
      <c r="N95" s="5">
        <v>4676206827347</v>
      </c>
      <c r="O95" s="5">
        <v>4366315260012</v>
      </c>
      <c r="P95" s="5">
        <v>2529280406222</v>
      </c>
    </row>
    <row r="96" spans="3:16" x14ac:dyDescent="0.35">
      <c r="C96" t="s">
        <v>117</v>
      </c>
    </row>
    <row r="97" spans="3:16" x14ac:dyDescent="0.35">
      <c r="C97" t="s">
        <v>118</v>
      </c>
    </row>
    <row r="98" spans="3:16" x14ac:dyDescent="0.35">
      <c r="C98" t="s">
        <v>119</v>
      </c>
      <c r="D98" s="5">
        <v>2708114676119</v>
      </c>
      <c r="E98" s="5">
        <v>2685877662111</v>
      </c>
      <c r="F98" s="5">
        <v>2448477857322</v>
      </c>
      <c r="G98" s="5">
        <v>2429798410553</v>
      </c>
      <c r="I98" s="5">
        <v>2685877662111</v>
      </c>
      <c r="J98" s="5">
        <v>2530417979851</v>
      </c>
      <c r="K98" s="5">
        <v>2574442426693</v>
      </c>
      <c r="L98" s="5">
        <v>3579040895194</v>
      </c>
      <c r="M98" s="5">
        <v>3519129820480</v>
      </c>
      <c r="N98" s="5">
        <v>2392142631190</v>
      </c>
      <c r="O98" s="5">
        <v>1862317625693</v>
      </c>
      <c r="P98" s="5">
        <v>1217581665248</v>
      </c>
    </row>
    <row r="99" spans="3:16" x14ac:dyDescent="0.35">
      <c r="C99" t="s">
        <v>120</v>
      </c>
    </row>
    <row r="100" spans="3:16" x14ac:dyDescent="0.35">
      <c r="C100" t="s">
        <v>286</v>
      </c>
      <c r="D100" s="5">
        <v>1117997775166</v>
      </c>
      <c r="E100" s="5">
        <v>1117071796692</v>
      </c>
      <c r="F100" s="5">
        <v>1105968934483</v>
      </c>
      <c r="G100" s="5">
        <v>1103153009129</v>
      </c>
      <c r="I100" s="5">
        <v>1117071796692</v>
      </c>
      <c r="J100" s="5">
        <v>1116758822673</v>
      </c>
      <c r="K100" s="5">
        <v>1293411062245</v>
      </c>
      <c r="L100" s="5">
        <v>1520110618190</v>
      </c>
      <c r="M100" s="5">
        <v>1507989325929</v>
      </c>
      <c r="N100" s="5">
        <v>1067770868373</v>
      </c>
      <c r="O100" s="5">
        <v>957836244238</v>
      </c>
      <c r="P100" s="5">
        <v>715414380251</v>
      </c>
    </row>
    <row r="101" spans="3:16" x14ac:dyDescent="0.35">
      <c r="C101" t="s">
        <v>123</v>
      </c>
      <c r="D101" s="5">
        <v>153706496103</v>
      </c>
      <c r="E101" s="5">
        <v>155961483905</v>
      </c>
      <c r="F101" s="5">
        <v>218028682079</v>
      </c>
      <c r="G101" s="5">
        <v>215378390459</v>
      </c>
      <c r="I101" s="5">
        <v>155961483905</v>
      </c>
      <c r="J101" s="5">
        <v>221620433998</v>
      </c>
      <c r="K101" s="5">
        <v>328589083403</v>
      </c>
      <c r="L101" s="5">
        <v>652535326737</v>
      </c>
      <c r="M101" s="5">
        <v>805264326906</v>
      </c>
      <c r="N101" s="5">
        <v>635132614682</v>
      </c>
      <c r="O101" s="5">
        <v>821328719612</v>
      </c>
      <c r="P101" s="5">
        <v>462589486756</v>
      </c>
    </row>
    <row r="102" spans="3:16" x14ac:dyDescent="0.35">
      <c r="C102" t="s">
        <v>122</v>
      </c>
      <c r="D102" s="5">
        <v>52275326042</v>
      </c>
      <c r="E102" s="5">
        <v>42066414290</v>
      </c>
      <c r="F102" s="5">
        <v>56183926972</v>
      </c>
      <c r="G102" s="5">
        <v>52168433299</v>
      </c>
      <c r="I102" s="5">
        <v>42066414290</v>
      </c>
      <c r="J102" s="5">
        <v>43915762288</v>
      </c>
      <c r="K102" s="5">
        <v>37596825613</v>
      </c>
      <c r="L102" s="5">
        <v>3817090756</v>
      </c>
      <c r="M102" s="5">
        <v>6151604173</v>
      </c>
      <c r="N102" s="5">
        <v>4805752583</v>
      </c>
      <c r="O102" s="5">
        <v>10233745112</v>
      </c>
      <c r="P102" s="5">
        <v>9354336801</v>
      </c>
    </row>
    <row r="103" spans="3:16" x14ac:dyDescent="0.35">
      <c r="C103" t="s">
        <v>1236</v>
      </c>
      <c r="D103" s="5">
        <v>581474411682</v>
      </c>
      <c r="E103" s="5">
        <v>581173893220</v>
      </c>
      <c r="F103" s="5">
        <v>596359596726</v>
      </c>
      <c r="G103" s="5">
        <v>596203570283</v>
      </c>
      <c r="I103" s="5">
        <v>581173893220</v>
      </c>
      <c r="J103" s="5">
        <v>493007556592</v>
      </c>
      <c r="K103" s="5">
        <v>592470699195</v>
      </c>
      <c r="L103" s="5">
        <v>110020718434</v>
      </c>
      <c r="M103" s="5">
        <v>8930113618</v>
      </c>
    </row>
    <row r="104" spans="3:16" x14ac:dyDescent="0.35">
      <c r="C104" t="s">
        <v>285</v>
      </c>
    </row>
    <row r="105" spans="3:16" x14ac:dyDescent="0.35">
      <c r="C105" t="s">
        <v>124</v>
      </c>
    </row>
    <row r="106" spans="3:16" x14ac:dyDescent="0.35">
      <c r="C106" t="s">
        <v>288</v>
      </c>
      <c r="D106" s="5">
        <v>108422000000</v>
      </c>
      <c r="E106" s="5">
        <v>108422000000</v>
      </c>
      <c r="F106" s="5">
        <v>119523000000</v>
      </c>
      <c r="G106" s="5">
        <v>119951359459</v>
      </c>
      <c r="I106" s="5">
        <v>108422000000</v>
      </c>
      <c r="J106" s="5">
        <v>125562000000</v>
      </c>
      <c r="K106" s="5">
        <v>146107200000</v>
      </c>
      <c r="L106" s="5">
        <v>172281260361</v>
      </c>
      <c r="M106" s="5">
        <v>348645829499</v>
      </c>
      <c r="N106" s="5">
        <v>311822544533</v>
      </c>
      <c r="O106" s="5">
        <v>287482157569</v>
      </c>
      <c r="P106" s="5">
        <v>5000000000</v>
      </c>
    </row>
    <row r="107" spans="3:16" x14ac:dyDescent="0.35">
      <c r="C107" t="s">
        <v>126</v>
      </c>
      <c r="D107" s="5">
        <v>20650998062</v>
      </c>
      <c r="E107" s="5">
        <v>16000000000</v>
      </c>
      <c r="F107" s="5">
        <v>123500000000</v>
      </c>
      <c r="G107" s="5">
        <v>123500000000</v>
      </c>
      <c r="I107" s="5">
        <v>16000000000</v>
      </c>
      <c r="J107" s="5">
        <v>123500000000</v>
      </c>
      <c r="K107" s="5">
        <v>85707250000</v>
      </c>
      <c r="L107" s="5">
        <v>300800000000</v>
      </c>
      <c r="M107" s="5">
        <v>70000000000</v>
      </c>
      <c r="N107" s="5">
        <v>130000000000</v>
      </c>
      <c r="O107" s="5">
        <v>15000000000</v>
      </c>
    </row>
    <row r="108" spans="3:16" x14ac:dyDescent="0.35">
      <c r="C108" t="s">
        <v>127</v>
      </c>
      <c r="D108" s="5">
        <v>1954655134127</v>
      </c>
      <c r="E108" s="5">
        <v>1948125657495</v>
      </c>
      <c r="F108" s="5">
        <v>1903540651487</v>
      </c>
      <c r="G108" s="5">
        <v>1877987437469</v>
      </c>
      <c r="I108" s="5">
        <v>1948125657495</v>
      </c>
      <c r="J108" s="5">
        <v>1673676298931</v>
      </c>
      <c r="K108" s="5">
        <v>1495209795852</v>
      </c>
      <c r="L108" s="5">
        <v>283986140506</v>
      </c>
      <c r="M108" s="5">
        <v>359348671153</v>
      </c>
      <c r="N108" s="5">
        <v>314229376287</v>
      </c>
      <c r="O108" s="5">
        <v>289147897023</v>
      </c>
      <c r="P108" s="5">
        <v>112160808000</v>
      </c>
    </row>
    <row r="109" spans="3:16" x14ac:dyDescent="0.35">
      <c r="C109" t="s">
        <v>128</v>
      </c>
      <c r="D109" s="5">
        <v>1954655134127</v>
      </c>
      <c r="E109" s="5">
        <v>1948125657495</v>
      </c>
      <c r="F109" s="5">
        <v>1903540651487</v>
      </c>
      <c r="G109" s="5">
        <v>1877987437469</v>
      </c>
      <c r="I109" s="5">
        <v>1948125657495</v>
      </c>
      <c r="J109" s="5">
        <v>1673676298931</v>
      </c>
      <c r="K109" s="5">
        <v>1495209795852</v>
      </c>
      <c r="L109" s="5">
        <v>283986140506</v>
      </c>
      <c r="M109" s="5">
        <v>359348671153</v>
      </c>
      <c r="N109" s="5">
        <v>314229376287</v>
      </c>
      <c r="O109" s="5">
        <v>289147897023</v>
      </c>
      <c r="P109" s="5">
        <v>112160808000</v>
      </c>
    </row>
    <row r="110" spans="3:16" x14ac:dyDescent="0.35">
      <c r="C110" t="s">
        <v>1665</v>
      </c>
      <c r="D110" s="5">
        <v>308412342218</v>
      </c>
      <c r="E110" s="5">
        <v>302183384048</v>
      </c>
      <c r="F110" s="5">
        <v>294642246793</v>
      </c>
      <c r="G110" s="5">
        <v>284658641703</v>
      </c>
      <c r="I110" s="5">
        <v>302183384048</v>
      </c>
      <c r="J110" s="5">
        <v>268414235028</v>
      </c>
      <c r="K110" s="5">
        <v>234644877675</v>
      </c>
    </row>
    <row r="111" spans="3:16" x14ac:dyDescent="0.35">
      <c r="C111" t="s">
        <v>129</v>
      </c>
    </row>
    <row r="112" spans="3:16" x14ac:dyDescent="0.35">
      <c r="C112" t="s">
        <v>130</v>
      </c>
      <c r="D112" s="5">
        <v>108422000000</v>
      </c>
      <c r="E112" s="5">
        <v>108422000000</v>
      </c>
      <c r="F112" s="5">
        <v>119523000000</v>
      </c>
      <c r="G112" s="5">
        <v>119951359459</v>
      </c>
      <c r="I112" s="5">
        <v>108422000000</v>
      </c>
      <c r="J112" s="5">
        <v>125562000000</v>
      </c>
      <c r="K112" s="5">
        <v>146107200000</v>
      </c>
      <c r="L112" s="5">
        <v>172281260361</v>
      </c>
      <c r="M112" s="5">
        <v>348645829499</v>
      </c>
      <c r="N112" s="5">
        <v>311822544533</v>
      </c>
      <c r="O112" s="5">
        <v>287482157569</v>
      </c>
      <c r="P112" s="5">
        <v>5000000000</v>
      </c>
    </row>
    <row r="113" spans="3:16" x14ac:dyDescent="0.35">
      <c r="C113" t="s">
        <v>1666</v>
      </c>
      <c r="D113" s="5">
        <v>111835000000</v>
      </c>
      <c r="E113" s="5">
        <v>111835000000</v>
      </c>
      <c r="F113" s="5">
        <v>118835000000</v>
      </c>
      <c r="G113" s="5">
        <v>119335000000</v>
      </c>
      <c r="I113" s="5">
        <v>111835000000</v>
      </c>
      <c r="J113" s="5">
        <v>126492500000</v>
      </c>
      <c r="K113" s="5">
        <v>126912759425</v>
      </c>
    </row>
    <row r="114" spans="3:16" x14ac:dyDescent="0.35">
      <c r="C114" t="s">
        <v>808</v>
      </c>
      <c r="P114" s="5">
        <v>107160808000</v>
      </c>
    </row>
    <row r="115" spans="3:16" x14ac:dyDescent="0.35">
      <c r="C115" t="s">
        <v>290</v>
      </c>
      <c r="D115" s="5">
        <v>1194420329</v>
      </c>
      <c r="E115" s="5">
        <v>1194420329</v>
      </c>
      <c r="F115" s="5">
        <v>1374308582</v>
      </c>
      <c r="G115" s="5">
        <v>1374308582</v>
      </c>
      <c r="I115" s="5">
        <v>1194420329</v>
      </c>
      <c r="J115" s="5">
        <v>1374308582</v>
      </c>
      <c r="K115" s="5">
        <v>1346553267</v>
      </c>
      <c r="L115" s="5">
        <v>1462804379</v>
      </c>
      <c r="M115" s="5">
        <v>1462137913</v>
      </c>
      <c r="N115" s="5">
        <v>1459136273</v>
      </c>
      <c r="O115" s="5">
        <v>1665739454</v>
      </c>
    </row>
    <row r="116" spans="3:16" x14ac:dyDescent="0.35">
      <c r="C116" t="s">
        <v>121</v>
      </c>
      <c r="D116" s="5">
        <v>221148070439</v>
      </c>
      <c r="E116" s="5">
        <v>221148070439</v>
      </c>
      <c r="F116" s="5">
        <v>221148070439</v>
      </c>
      <c r="G116" s="5">
        <v>221148070439</v>
      </c>
      <c r="I116" s="5">
        <v>221148070439</v>
      </c>
      <c r="J116" s="5">
        <v>221148070439</v>
      </c>
    </row>
    <row r="117" spans="3:16" x14ac:dyDescent="0.35">
      <c r="C117" t="s">
        <v>504</v>
      </c>
      <c r="D117" s="5">
        <v>622168889459</v>
      </c>
      <c r="E117" s="5">
        <v>622168889459</v>
      </c>
      <c r="F117" s="5">
        <v>551658428947</v>
      </c>
      <c r="G117" s="5">
        <v>535316487003</v>
      </c>
      <c r="I117" s="5">
        <v>622168889459</v>
      </c>
      <c r="J117" s="5">
        <v>437677628290</v>
      </c>
      <c r="K117" s="5">
        <v>393727706290</v>
      </c>
      <c r="L117" s="5">
        <v>221357332</v>
      </c>
      <c r="M117" s="5">
        <v>310590123</v>
      </c>
      <c r="N117" s="5">
        <v>947695481</v>
      </c>
    </row>
    <row r="118" spans="3:16" x14ac:dyDescent="0.35">
      <c r="C118" t="s">
        <v>132</v>
      </c>
      <c r="D118" s="5">
        <v>4662769810246</v>
      </c>
      <c r="E118" s="5">
        <v>4634003319606</v>
      </c>
      <c r="F118" s="5">
        <v>4352018508809</v>
      </c>
      <c r="G118" s="5">
        <v>4307785848022</v>
      </c>
      <c r="I118" s="5">
        <v>4634003319606</v>
      </c>
      <c r="J118" s="5">
        <v>4204094278782</v>
      </c>
      <c r="K118" s="5">
        <v>4069652222545</v>
      </c>
      <c r="L118" s="5">
        <v>3863027035700</v>
      </c>
      <c r="M118" s="5">
        <v>3878478491633</v>
      </c>
      <c r="N118" s="5">
        <v>2706372007477</v>
      </c>
      <c r="O118" s="5">
        <v>2151465522716</v>
      </c>
      <c r="P118" s="5">
        <v>1329742473248</v>
      </c>
    </row>
    <row r="119" spans="3:16" x14ac:dyDescent="0.35">
      <c r="C119" t="s">
        <v>133</v>
      </c>
    </row>
    <row r="120" spans="3:16" x14ac:dyDescent="0.35">
      <c r="C120" t="s">
        <v>134</v>
      </c>
      <c r="D120" s="5">
        <v>2222222220000</v>
      </c>
      <c r="E120" s="5">
        <v>2222222220000</v>
      </c>
      <c r="F120" s="5">
        <v>2222222220000</v>
      </c>
      <c r="G120" s="5">
        <v>2222222220000</v>
      </c>
      <c r="I120" s="5">
        <v>2222222220000</v>
      </c>
      <c r="J120" s="5">
        <v>2222222220000</v>
      </c>
      <c r="K120" s="5">
        <v>2222222220000</v>
      </c>
      <c r="L120" s="5">
        <v>2222222220000</v>
      </c>
      <c r="M120" s="5">
        <v>2000000000000</v>
      </c>
      <c r="N120" s="5">
        <v>2000000000000</v>
      </c>
      <c r="O120" s="5">
        <v>2000000000000</v>
      </c>
      <c r="P120" s="5">
        <v>1135000000000</v>
      </c>
    </row>
    <row r="121" spans="3:16" x14ac:dyDescent="0.35">
      <c r="C121" t="s">
        <v>135</v>
      </c>
      <c r="D121" s="5">
        <v>56632698985</v>
      </c>
      <c r="E121" s="5">
        <v>56632689985</v>
      </c>
      <c r="F121" s="5">
        <v>56632698985</v>
      </c>
      <c r="G121" s="5">
        <v>56632698985</v>
      </c>
      <c r="I121" s="5">
        <v>56632689985</v>
      </c>
      <c r="J121" s="5">
        <v>56632698985</v>
      </c>
      <c r="K121" s="5">
        <v>56632698985</v>
      </c>
      <c r="L121" s="5">
        <v>56632698985</v>
      </c>
    </row>
    <row r="122" spans="3:16" x14ac:dyDescent="0.35">
      <c r="C122" t="s">
        <v>136</v>
      </c>
      <c r="D122" s="5">
        <v>-1887164063655</v>
      </c>
      <c r="E122" s="5">
        <v>-1861139277665</v>
      </c>
      <c r="F122" s="5">
        <v>333250006557</v>
      </c>
      <c r="G122" s="5">
        <v>338135621271</v>
      </c>
      <c r="I122" s="5">
        <v>-1861139277665</v>
      </c>
      <c r="J122" s="5">
        <v>338102921459</v>
      </c>
      <c r="K122" s="5">
        <v>295299202060</v>
      </c>
      <c r="L122" s="5">
        <v>179133840115</v>
      </c>
      <c r="M122" s="5">
        <v>100186779370</v>
      </c>
      <c r="N122" s="5">
        <v>-30173798194</v>
      </c>
      <c r="O122" s="5">
        <v>214849737296</v>
      </c>
      <c r="P122" s="5">
        <v>64537932974</v>
      </c>
    </row>
    <row r="123" spans="3:16" x14ac:dyDescent="0.35">
      <c r="C123" t="s">
        <v>137</v>
      </c>
      <c r="D123" s="5">
        <v>54010882539</v>
      </c>
      <c r="E123" s="5">
        <v>54010882540</v>
      </c>
      <c r="F123" s="5">
        <v>54010882540</v>
      </c>
      <c r="G123" s="5">
        <v>54010882540</v>
      </c>
      <c r="I123" s="5">
        <v>54010882540</v>
      </c>
      <c r="J123" s="5">
        <v>54010882540</v>
      </c>
      <c r="K123" s="5">
        <v>54010882540</v>
      </c>
      <c r="L123" s="5">
        <v>54010882540</v>
      </c>
      <c r="M123" s="5">
        <v>27938767026</v>
      </c>
      <c r="N123" s="5">
        <v>27938767026</v>
      </c>
    </row>
    <row r="124" spans="3:16" x14ac:dyDescent="0.35">
      <c r="C124" t="s">
        <v>138</v>
      </c>
      <c r="D124" s="5">
        <v>-1941174946194</v>
      </c>
      <c r="E124" s="5">
        <v>-1915150160205</v>
      </c>
      <c r="F124" s="5">
        <v>279239124017</v>
      </c>
      <c r="G124" s="5">
        <v>284124738731</v>
      </c>
      <c r="I124" s="5">
        <v>-1915150160205</v>
      </c>
      <c r="J124" s="5">
        <v>284092038919</v>
      </c>
      <c r="K124" s="5">
        <v>241288319520</v>
      </c>
      <c r="L124" s="5">
        <v>125122957575</v>
      </c>
      <c r="M124" s="5">
        <v>72248012344</v>
      </c>
      <c r="N124" s="5">
        <v>-58112565220</v>
      </c>
      <c r="O124" s="5">
        <v>214849737296</v>
      </c>
      <c r="P124" s="5">
        <v>64537932974</v>
      </c>
    </row>
    <row r="125" spans="3:16" x14ac:dyDescent="0.35">
      <c r="C125" t="s">
        <v>139</v>
      </c>
      <c r="D125" s="5">
        <v>-1887164063655</v>
      </c>
      <c r="E125" s="5">
        <v>-1861139277665</v>
      </c>
      <c r="F125" s="5">
        <v>333250006557</v>
      </c>
      <c r="G125" s="5">
        <v>338135621271</v>
      </c>
      <c r="I125" s="5">
        <v>-1861139277665</v>
      </c>
      <c r="J125" s="5">
        <v>338102921459</v>
      </c>
      <c r="K125" s="5">
        <v>295299202060</v>
      </c>
      <c r="L125" s="5">
        <v>179133840115</v>
      </c>
      <c r="M125" s="5">
        <v>100186779370</v>
      </c>
      <c r="N125" s="5">
        <v>-30173798194</v>
      </c>
      <c r="O125" s="5">
        <v>214849737296</v>
      </c>
      <c r="P125" s="5">
        <v>64537932974</v>
      </c>
    </row>
    <row r="126" spans="3:16" x14ac:dyDescent="0.35">
      <c r="C126" t="s">
        <v>291</v>
      </c>
      <c r="D126" s="5">
        <v>469143</v>
      </c>
      <c r="E126" s="5">
        <v>430798</v>
      </c>
      <c r="F126" s="5">
        <v>8775047</v>
      </c>
      <c r="G126" s="5">
        <v>8757192</v>
      </c>
      <c r="I126" s="5">
        <v>430798</v>
      </c>
      <c r="J126" s="5">
        <v>8719999</v>
      </c>
      <c r="K126" s="5">
        <v>8675598</v>
      </c>
      <c r="L126" s="5">
        <v>8686078</v>
      </c>
      <c r="M126" s="5">
        <v>8667134</v>
      </c>
      <c r="N126" s="5">
        <v>8618064</v>
      </c>
    </row>
    <row r="127" spans="3:16" x14ac:dyDescent="0.35">
      <c r="C127" t="s">
        <v>9</v>
      </c>
      <c r="D127" s="5">
        <v>391691324473</v>
      </c>
      <c r="E127" s="5">
        <v>417716063118</v>
      </c>
      <c r="F127" s="5">
        <v>2612113700589</v>
      </c>
      <c r="G127" s="5">
        <v>2616999297448</v>
      </c>
      <c r="I127" s="5">
        <v>417716063118</v>
      </c>
      <c r="J127" s="5">
        <v>2616966560443</v>
      </c>
      <c r="K127" s="5">
        <v>2574162796643</v>
      </c>
      <c r="L127" s="5">
        <v>2457997445178</v>
      </c>
      <c r="M127" s="5">
        <v>2100195446504</v>
      </c>
      <c r="N127" s="5">
        <v>1969834819870</v>
      </c>
      <c r="O127" s="5">
        <v>2214849737296</v>
      </c>
      <c r="P127" s="5">
        <v>1199537932974</v>
      </c>
    </row>
    <row r="128" spans="3:16" x14ac:dyDescent="0.35">
      <c r="C128" t="s">
        <v>140</v>
      </c>
      <c r="D128" s="5">
        <v>5054461134719</v>
      </c>
      <c r="E128" s="5">
        <v>5051719382724</v>
      </c>
      <c r="F128" s="5">
        <v>6964132209398</v>
      </c>
      <c r="G128" s="5">
        <v>6924785145470</v>
      </c>
      <c r="I128" s="5">
        <v>5051719382724</v>
      </c>
      <c r="J128" s="5">
        <v>6821060839225</v>
      </c>
      <c r="K128" s="5">
        <v>6643815019188</v>
      </c>
      <c r="L128" s="5">
        <v>6321024480878</v>
      </c>
      <c r="M128" s="5">
        <v>5978673938137</v>
      </c>
      <c r="N128" s="5">
        <v>4676206827347</v>
      </c>
      <c r="O128" s="5">
        <v>4366315260012</v>
      </c>
      <c r="P128" s="5">
        <v>2529280406222</v>
      </c>
    </row>
    <row r="129" spans="2:16" x14ac:dyDescent="0.35">
      <c r="C129" t="s">
        <v>141</v>
      </c>
      <c r="D129" s="5">
        <v>22222222200</v>
      </c>
      <c r="E129" s="5">
        <v>22222222200</v>
      </c>
      <c r="F129" s="5">
        <v>22222222200</v>
      </c>
      <c r="G129" s="5">
        <v>22222222200</v>
      </c>
      <c r="I129" s="5">
        <v>22222222200</v>
      </c>
      <c r="J129" s="5">
        <v>22222222200</v>
      </c>
      <c r="K129" s="5">
        <v>22222222200</v>
      </c>
      <c r="L129" s="5">
        <v>22222222200</v>
      </c>
      <c r="M129" s="5">
        <v>2000000</v>
      </c>
      <c r="N129" s="5">
        <v>2000000</v>
      </c>
      <c r="O129" s="5">
        <v>2000000</v>
      </c>
      <c r="P129" s="5">
        <v>1135000</v>
      </c>
    </row>
    <row r="131" spans="2:16" x14ac:dyDescent="0.35">
      <c r="B131" t="s">
        <v>142</v>
      </c>
      <c r="C131" t="s">
        <v>143</v>
      </c>
      <c r="D131" s="5">
        <v>-263407576</v>
      </c>
      <c r="E131" s="5">
        <v>19926071738</v>
      </c>
      <c r="F131" s="5">
        <v>9411993218</v>
      </c>
      <c r="G131" s="5">
        <v>-123755551</v>
      </c>
      <c r="I131" s="5">
        <v>-11450758103</v>
      </c>
      <c r="J131" s="5">
        <v>-64794636672</v>
      </c>
      <c r="K131" s="5">
        <v>1956752242</v>
      </c>
      <c r="L131" s="5">
        <v>122114790322</v>
      </c>
      <c r="M131" s="5">
        <v>-164389068474</v>
      </c>
      <c r="N131" s="5">
        <v>-231413053813</v>
      </c>
      <c r="O131" s="5">
        <v>13886547375</v>
      </c>
      <c r="P131" s="5">
        <v>7400891267</v>
      </c>
    </row>
    <row r="132" spans="2:16" x14ac:dyDescent="0.35">
      <c r="C132" t="s">
        <v>144</v>
      </c>
      <c r="D132" s="5">
        <v>56347621236</v>
      </c>
      <c r="E132" s="5">
        <v>59392411741</v>
      </c>
      <c r="F132" s="5">
        <v>74921238341</v>
      </c>
      <c r="G132" s="5">
        <v>84977207317</v>
      </c>
      <c r="I132" s="5">
        <v>310442698162</v>
      </c>
      <c r="J132" s="5">
        <v>556137559392</v>
      </c>
      <c r="K132" s="5">
        <v>723027213927</v>
      </c>
      <c r="L132" s="5">
        <v>874266121466</v>
      </c>
      <c r="M132" s="5">
        <v>774055460528</v>
      </c>
      <c r="N132" s="5">
        <v>468665960466</v>
      </c>
      <c r="O132" s="5">
        <v>692128160082</v>
      </c>
      <c r="P132" s="5">
        <v>153390982404</v>
      </c>
    </row>
    <row r="133" spans="2:16" x14ac:dyDescent="0.35">
      <c r="C133" t="s">
        <v>506</v>
      </c>
      <c r="L133" s="5">
        <v>798074075</v>
      </c>
      <c r="M133" s="5">
        <v>56498586185</v>
      </c>
    </row>
    <row r="134" spans="2:16" x14ac:dyDescent="0.35">
      <c r="C134" t="s">
        <v>1667</v>
      </c>
      <c r="E134" s="5">
        <v>-78960996746</v>
      </c>
      <c r="I134" s="5">
        <v>-78960996746</v>
      </c>
      <c r="J134" s="5">
        <v>-29807480675</v>
      </c>
      <c r="K134" s="5">
        <v>-47425860344</v>
      </c>
      <c r="L134" s="5">
        <v>-140387316635</v>
      </c>
    </row>
    <row r="135" spans="2:16" x14ac:dyDescent="0.35">
      <c r="C135" t="s">
        <v>145</v>
      </c>
      <c r="D135" s="5">
        <v>-35525245387</v>
      </c>
      <c r="E135" s="5">
        <v>-34604782650</v>
      </c>
      <c r="F135" s="5">
        <v>-53800945857</v>
      </c>
      <c r="G135" s="5">
        <v>-68894429207</v>
      </c>
      <c r="I135" s="5">
        <v>-275935171604</v>
      </c>
      <c r="J135" s="5">
        <v>-609797203027</v>
      </c>
      <c r="K135" s="5">
        <v>-763453092284</v>
      </c>
      <c r="L135" s="5">
        <v>-536818562325</v>
      </c>
      <c r="M135" s="5">
        <v>-938016326743</v>
      </c>
      <c r="N135" s="5">
        <v>-627446098596</v>
      </c>
      <c r="O135" s="5">
        <v>-646435340827</v>
      </c>
      <c r="P135" s="5">
        <v>-133508526111</v>
      </c>
    </row>
    <row r="136" spans="2:16" x14ac:dyDescent="0.35">
      <c r="C136" t="s">
        <v>293</v>
      </c>
      <c r="D136" s="5">
        <v>-4610621958</v>
      </c>
      <c r="E136" s="5">
        <v>-10067050249</v>
      </c>
      <c r="F136" s="5">
        <v>-5360530840</v>
      </c>
      <c r="G136" s="5">
        <v>-6250698870</v>
      </c>
      <c r="I136" s="5">
        <v>-29283261103</v>
      </c>
      <c r="J136" s="5">
        <v>-22859820912</v>
      </c>
      <c r="K136" s="5">
        <v>-25254742976</v>
      </c>
      <c r="L136" s="5">
        <v>-52214349230</v>
      </c>
      <c r="M136" s="5">
        <v>-41348397077</v>
      </c>
      <c r="N136" s="5">
        <v>-29205054234</v>
      </c>
      <c r="O136" s="5">
        <v>-26669950015</v>
      </c>
      <c r="P136" s="5">
        <v>-8482708856</v>
      </c>
    </row>
    <row r="137" spans="2:16" x14ac:dyDescent="0.35">
      <c r="C137" t="s">
        <v>1668</v>
      </c>
      <c r="E137" s="5">
        <v>94051566165</v>
      </c>
      <c r="I137" s="5">
        <v>94051566165</v>
      </c>
      <c r="J137" s="5">
        <v>79722884397</v>
      </c>
      <c r="K137" s="5">
        <v>115063233919</v>
      </c>
    </row>
    <row r="138" spans="2:16" x14ac:dyDescent="0.35">
      <c r="C138" t="s">
        <v>299</v>
      </c>
      <c r="E138" s="5">
        <v>-4510442338</v>
      </c>
      <c r="F138" s="5">
        <v>1246736561</v>
      </c>
      <c r="G138" s="5">
        <v>1694824323</v>
      </c>
      <c r="L138" s="5">
        <v>1585045027</v>
      </c>
    </row>
    <row r="139" spans="2:16" x14ac:dyDescent="0.35">
      <c r="C139" t="s">
        <v>604</v>
      </c>
      <c r="M139" s="5">
        <v>-13069191439</v>
      </c>
      <c r="N139" s="5">
        <v>-38789431031</v>
      </c>
      <c r="O139" s="5">
        <v>-1842918898</v>
      </c>
    </row>
    <row r="140" spans="2:16" x14ac:dyDescent="0.35">
      <c r="C140" t="s">
        <v>1669</v>
      </c>
      <c r="D140" s="5">
        <v>-16475161467</v>
      </c>
      <c r="E140" s="5">
        <v>-8197188194</v>
      </c>
      <c r="F140" s="5">
        <v>-6347768426</v>
      </c>
      <c r="G140" s="5">
        <v>-9955834791</v>
      </c>
      <c r="I140" s="5">
        <v>-30077704648</v>
      </c>
      <c r="J140" s="5">
        <v>-33439963433</v>
      </c>
    </row>
    <row r="141" spans="2:16" x14ac:dyDescent="0.35">
      <c r="C141" t="s">
        <v>147</v>
      </c>
      <c r="E141" s="5">
        <v>-1687888329</v>
      </c>
      <c r="I141" s="5">
        <v>-1687888329</v>
      </c>
      <c r="J141" s="5">
        <v>-4750612414</v>
      </c>
      <c r="L141" s="5">
        <v>-23529177029</v>
      </c>
      <c r="M141" s="5">
        <v>-4681525215</v>
      </c>
      <c r="N141" s="5">
        <v>-6203262716</v>
      </c>
      <c r="O141" s="5">
        <v>-5420659175</v>
      </c>
      <c r="P141" s="5">
        <v>-4654174432</v>
      </c>
    </row>
    <row r="142" spans="2:16" x14ac:dyDescent="0.35">
      <c r="C142" t="s">
        <v>150</v>
      </c>
      <c r="D142" s="5">
        <v>-13635907500</v>
      </c>
      <c r="E142" s="5">
        <v>-119579805916</v>
      </c>
      <c r="F142" s="5">
        <v>-3040119285</v>
      </c>
      <c r="G142" s="5">
        <v>-4437493687</v>
      </c>
      <c r="I142" s="5">
        <v>-92507673679</v>
      </c>
      <c r="J142" s="5">
        <v>-55433950512</v>
      </c>
      <c r="K142" s="5">
        <v>330084024690</v>
      </c>
      <c r="L142" s="5">
        <v>60410532772</v>
      </c>
      <c r="M142" s="5">
        <v>456745074117</v>
      </c>
      <c r="N142" s="5">
        <v>124174740511</v>
      </c>
      <c r="O142" s="5">
        <v>1055321349569</v>
      </c>
      <c r="P142" s="5">
        <v>216374998289</v>
      </c>
    </row>
    <row r="143" spans="2:16" x14ac:dyDescent="0.35">
      <c r="C143" t="s">
        <v>151</v>
      </c>
      <c r="E143" s="5">
        <v>108710544631</v>
      </c>
      <c r="F143" s="5">
        <v>-4850000000</v>
      </c>
      <c r="G143" s="5">
        <v>-5606775000</v>
      </c>
      <c r="I143" s="5">
        <v>96738769631</v>
      </c>
      <c r="J143" s="5">
        <v>-128061273072</v>
      </c>
      <c r="K143" s="5">
        <v>-75216087332</v>
      </c>
      <c r="L143" s="5">
        <v>-216185967905</v>
      </c>
      <c r="M143" s="5">
        <v>-292989543188</v>
      </c>
      <c r="N143" s="5">
        <v>-150735600544</v>
      </c>
      <c r="O143" s="5">
        <v>-888709937412</v>
      </c>
      <c r="P143" s="5">
        <v>-117693586783</v>
      </c>
    </row>
    <row r="144" spans="2:16" x14ac:dyDescent="0.35">
      <c r="C144" t="s">
        <v>156</v>
      </c>
      <c r="M144" s="5">
        <v>-3133500000</v>
      </c>
    </row>
    <row r="145" spans="3:16" x14ac:dyDescent="0.35">
      <c r="C145" t="s">
        <v>155</v>
      </c>
      <c r="N145" s="5">
        <v>-1109743585</v>
      </c>
      <c r="O145" s="5">
        <v>-3488442568</v>
      </c>
      <c r="P145" s="5">
        <v>-28730035361</v>
      </c>
    </row>
    <row r="146" spans="3:16" x14ac:dyDescent="0.35">
      <c r="C146" t="s">
        <v>1670</v>
      </c>
      <c r="E146" s="5">
        <v>16656775000</v>
      </c>
      <c r="F146" s="5">
        <v>-4750000000</v>
      </c>
      <c r="G146" s="5">
        <v>-11906775000</v>
      </c>
      <c r="N146" s="5">
        <v>-18836643370</v>
      </c>
      <c r="O146" s="5">
        <v>-18912477330</v>
      </c>
    </row>
    <row r="147" spans="3:16" x14ac:dyDescent="0.35">
      <c r="C147" t="s">
        <v>1671</v>
      </c>
      <c r="N147" s="5">
        <v>11000000</v>
      </c>
    </row>
    <row r="148" spans="3:16" x14ac:dyDescent="0.35">
      <c r="C148" t="s">
        <v>1672</v>
      </c>
      <c r="O148" s="5">
        <v>-86517357394</v>
      </c>
    </row>
    <row r="149" spans="3:16" x14ac:dyDescent="0.35">
      <c r="C149" t="s">
        <v>1673</v>
      </c>
      <c r="E149" s="5">
        <v>123500000000</v>
      </c>
      <c r="G149" s="5">
        <v>6500000000</v>
      </c>
      <c r="I149" s="5">
        <v>130000000000</v>
      </c>
      <c r="J149" s="5">
        <v>-130000000000</v>
      </c>
    </row>
    <row r="150" spans="3:16" x14ac:dyDescent="0.35">
      <c r="C150" t="s">
        <v>1674</v>
      </c>
      <c r="E150" s="5">
        <v>-38838690259</v>
      </c>
      <c r="F150" s="5">
        <v>-100000000</v>
      </c>
      <c r="G150" s="5">
        <v>-200000000</v>
      </c>
      <c r="I150" s="5">
        <v>-40653690259</v>
      </c>
      <c r="J150" s="5">
        <v>-7945394335</v>
      </c>
      <c r="K150" s="5">
        <v>-75216087332</v>
      </c>
      <c r="L150" s="5">
        <v>-216185967905</v>
      </c>
      <c r="M150" s="5">
        <v>-289856043188</v>
      </c>
      <c r="N150" s="5">
        <v>-130800213589</v>
      </c>
      <c r="O150" s="5">
        <v>-779791660120</v>
      </c>
      <c r="P150" s="5">
        <v>-88963551422</v>
      </c>
    </row>
    <row r="151" spans="3:16" x14ac:dyDescent="0.35">
      <c r="C151" t="s">
        <v>164</v>
      </c>
      <c r="D151" s="5">
        <v>-13635907500</v>
      </c>
      <c r="E151" s="5">
        <v>-119579805916</v>
      </c>
      <c r="F151" s="5">
        <v>-3040119285</v>
      </c>
      <c r="G151" s="5">
        <v>-4437493687</v>
      </c>
      <c r="I151" s="5">
        <v>-92507673679</v>
      </c>
      <c r="J151" s="5">
        <v>-55433950512</v>
      </c>
      <c r="K151" s="5">
        <v>330084024690</v>
      </c>
      <c r="L151" s="5">
        <v>60410532772</v>
      </c>
      <c r="M151" s="5">
        <v>456745074117</v>
      </c>
      <c r="N151" s="5">
        <v>124174740511</v>
      </c>
      <c r="O151" s="5">
        <v>1055321349569</v>
      </c>
      <c r="P151" s="5">
        <v>216374998289</v>
      </c>
    </row>
    <row r="152" spans="3:16" x14ac:dyDescent="0.35">
      <c r="C152" t="s">
        <v>317</v>
      </c>
      <c r="J152" s="5">
        <v>124165530800</v>
      </c>
      <c r="K152" s="5">
        <v>192587500000</v>
      </c>
      <c r="L152" s="5">
        <v>555891900000</v>
      </c>
      <c r="M152" s="5">
        <v>110436284966</v>
      </c>
      <c r="N152" s="5">
        <v>166997886964</v>
      </c>
      <c r="O152" s="5">
        <v>297719157569</v>
      </c>
      <c r="P152" s="5">
        <v>5000000000</v>
      </c>
    </row>
    <row r="153" spans="3:16" x14ac:dyDescent="0.35">
      <c r="C153" t="s">
        <v>165</v>
      </c>
      <c r="E153" s="5">
        <v>-124601000000</v>
      </c>
      <c r="F153" s="5">
        <v>-428359459</v>
      </c>
      <c r="G153" s="5">
        <v>-1782640541</v>
      </c>
      <c r="I153" s="5">
        <v>-130640000000</v>
      </c>
      <c r="J153" s="5">
        <v>-106917980800</v>
      </c>
      <c r="K153" s="5">
        <v>-433854310361</v>
      </c>
      <c r="L153" s="5">
        <v>-501456469138</v>
      </c>
      <c r="M153" s="5">
        <v>-133613000000</v>
      </c>
      <c r="N153" s="5">
        <v>-27470500000</v>
      </c>
      <c r="O153" s="5">
        <v>-237000000</v>
      </c>
    </row>
    <row r="154" spans="3:16" x14ac:dyDescent="0.35">
      <c r="C154" t="s">
        <v>1675</v>
      </c>
      <c r="D154" s="5">
        <v>-15935907500</v>
      </c>
      <c r="E154" s="5">
        <v>-17879818827</v>
      </c>
      <c r="F154" s="5">
        <v>-19700438331</v>
      </c>
      <c r="G154" s="5">
        <v>-25406667230</v>
      </c>
      <c r="I154" s="5">
        <v>-87876157976</v>
      </c>
      <c r="J154" s="5">
        <v>-85946823191</v>
      </c>
      <c r="K154" s="5">
        <v>-81857954484</v>
      </c>
      <c r="L154" s="5">
        <v>-78004438935</v>
      </c>
    </row>
    <row r="155" spans="3:16" x14ac:dyDescent="0.35">
      <c r="C155" t="s">
        <v>1535</v>
      </c>
      <c r="J155" s="5">
        <v>6237240575</v>
      </c>
      <c r="K155" s="5">
        <v>126912759425</v>
      </c>
    </row>
    <row r="156" spans="3:16" x14ac:dyDescent="0.35">
      <c r="C156" t="s">
        <v>816</v>
      </c>
      <c r="E156" s="5">
        <v>-1000000000</v>
      </c>
      <c r="F156" s="5">
        <v>-500000000</v>
      </c>
      <c r="G156" s="5">
        <v>-500000000</v>
      </c>
      <c r="I156" s="5">
        <v>-8657500000</v>
      </c>
      <c r="J156" s="5">
        <v>-6657500000</v>
      </c>
    </row>
    <row r="157" spans="3:16" x14ac:dyDescent="0.35">
      <c r="C157" t="s">
        <v>1676</v>
      </c>
      <c r="K157" s="5">
        <v>233270000000</v>
      </c>
    </row>
    <row r="158" spans="3:16" x14ac:dyDescent="0.35">
      <c r="C158" t="s">
        <v>1677</v>
      </c>
      <c r="E158" s="5">
        <v>-1802300000</v>
      </c>
      <c r="G158" s="5">
        <v>-1802300000</v>
      </c>
      <c r="I158" s="5">
        <v>-3604600000</v>
      </c>
      <c r="J158" s="5">
        <v>-3604600000</v>
      </c>
    </row>
    <row r="159" spans="3:16" x14ac:dyDescent="0.35">
      <c r="C159" t="s">
        <v>1678</v>
      </c>
      <c r="L159" s="5">
        <v>278854918985</v>
      </c>
    </row>
    <row r="160" spans="3:16" x14ac:dyDescent="0.35">
      <c r="C160" t="s">
        <v>1679</v>
      </c>
    </row>
    <row r="161" spans="2:16" x14ac:dyDescent="0.35">
      <c r="C161" t="s">
        <v>1680</v>
      </c>
      <c r="K161" s="5">
        <v>499900000000</v>
      </c>
      <c r="L161" s="5">
        <v>307500000000</v>
      </c>
      <c r="M161" s="5">
        <v>500000000000</v>
      </c>
    </row>
    <row r="162" spans="2:16" x14ac:dyDescent="0.35">
      <c r="C162" t="s">
        <v>1681</v>
      </c>
      <c r="J162" s="5">
        <v>-9000000000</v>
      </c>
      <c r="K162" s="5">
        <v>-205500000000</v>
      </c>
      <c r="L162" s="5">
        <v>-491000000000</v>
      </c>
    </row>
    <row r="163" spans="2:16" x14ac:dyDescent="0.35">
      <c r="C163" t="s">
        <v>1682</v>
      </c>
    </row>
    <row r="164" spans="2:16" x14ac:dyDescent="0.35">
      <c r="C164" t="s">
        <v>1683</v>
      </c>
      <c r="L164" s="5">
        <v>-3517105862</v>
      </c>
      <c r="M164" s="5">
        <v>-2500000000</v>
      </c>
      <c r="O164" s="5">
        <v>142397119483</v>
      </c>
      <c r="P164" s="5">
        <v>104214190289</v>
      </c>
    </row>
    <row r="165" spans="2:16" x14ac:dyDescent="0.35">
      <c r="C165" t="s">
        <v>1684</v>
      </c>
    </row>
    <row r="166" spans="2:16" x14ac:dyDescent="0.35">
      <c r="C166" t="s">
        <v>341</v>
      </c>
      <c r="L166" s="5">
        <v>-7292957306</v>
      </c>
      <c r="M166" s="5">
        <v>-15031180276</v>
      </c>
      <c r="N166" s="5">
        <v>-12907586594</v>
      </c>
    </row>
    <row r="167" spans="2:16" x14ac:dyDescent="0.35">
      <c r="C167" t="s">
        <v>166</v>
      </c>
      <c r="E167" s="5">
        <v>-262736577</v>
      </c>
      <c r="I167" s="5">
        <v>-262736577</v>
      </c>
      <c r="J167" s="5">
        <v>-1424817896</v>
      </c>
      <c r="K167" s="5">
        <v>-1373969890</v>
      </c>
      <c r="L167" s="5">
        <v>-2150359999</v>
      </c>
      <c r="M167" s="5">
        <v>-2547030573</v>
      </c>
      <c r="N167" s="5">
        <v>-2445059859</v>
      </c>
    </row>
    <row r="168" spans="2:16" x14ac:dyDescent="0.35">
      <c r="C168" t="s">
        <v>1685</v>
      </c>
    </row>
    <row r="169" spans="2:16" x14ac:dyDescent="0.35">
      <c r="C169" t="s">
        <v>911</v>
      </c>
      <c r="D169" s="5">
        <v>2300000000</v>
      </c>
      <c r="E169" s="5">
        <v>30476491826</v>
      </c>
      <c r="F169" s="5">
        <v>16341941944</v>
      </c>
      <c r="G169" s="5">
        <v>23359289761</v>
      </c>
      <c r="I169" s="5">
        <v>138533320874</v>
      </c>
      <c r="J169" s="5">
        <v>27715000000</v>
      </c>
      <c r="O169" s="5">
        <v>615442072517</v>
      </c>
      <c r="P169" s="5">
        <v>107160808000</v>
      </c>
    </row>
    <row r="170" spans="2:16" x14ac:dyDescent="0.35">
      <c r="C170" t="s">
        <v>1686</v>
      </c>
      <c r="M170" s="5">
        <v>16465097927</v>
      </c>
      <c r="N170" s="5">
        <v>5432663090</v>
      </c>
      <c r="O170" s="5">
        <v>2650574717</v>
      </c>
      <c r="P170" s="5">
        <v>8009290468</v>
      </c>
    </row>
    <row r="171" spans="2:16" x14ac:dyDescent="0.35">
      <c r="C171" t="s">
        <v>174</v>
      </c>
      <c r="D171" s="5">
        <v>-13899315076</v>
      </c>
      <c r="E171" s="5">
        <v>9056810453</v>
      </c>
      <c r="F171" s="5">
        <v>1521873933</v>
      </c>
      <c r="G171" s="5">
        <v>-10168024238</v>
      </c>
      <c r="I171" s="5">
        <v>-7219662151</v>
      </c>
      <c r="J171" s="5">
        <v>-248289860256</v>
      </c>
      <c r="K171" s="5">
        <v>256824689600</v>
      </c>
      <c r="L171" s="5">
        <v>-33660644811</v>
      </c>
      <c r="M171" s="5">
        <v>15831560382</v>
      </c>
      <c r="N171" s="5">
        <v>-252541250756</v>
      </c>
      <c r="O171" s="5">
        <v>183148534249</v>
      </c>
      <c r="P171" s="5">
        <v>114091593241</v>
      </c>
    </row>
    <row r="172" spans="2:16" x14ac:dyDescent="0.35">
      <c r="C172" t="s">
        <v>175</v>
      </c>
      <c r="D172" s="5">
        <v>28184959499</v>
      </c>
      <c r="I172" s="5">
        <v>35404621650</v>
      </c>
      <c r="J172" s="5">
        <v>283694481906</v>
      </c>
      <c r="K172" s="5">
        <v>26869792306</v>
      </c>
      <c r="L172" s="5">
        <v>60530437116</v>
      </c>
      <c r="M172" s="5">
        <v>44698876735</v>
      </c>
      <c r="N172" s="5">
        <v>297240127490</v>
      </c>
      <c r="O172" s="5">
        <v>114091593241</v>
      </c>
    </row>
    <row r="173" spans="2:16" x14ac:dyDescent="0.35">
      <c r="C173" t="s">
        <v>176</v>
      </c>
      <c r="D173" s="5">
        <v>14285644423</v>
      </c>
      <c r="E173" s="5">
        <v>9056810453</v>
      </c>
      <c r="F173" s="5">
        <v>1521873933</v>
      </c>
      <c r="G173" s="5">
        <v>-10168024238</v>
      </c>
      <c r="I173" s="5">
        <v>28184959499</v>
      </c>
      <c r="J173" s="5">
        <v>35404621650</v>
      </c>
      <c r="K173" s="5">
        <v>283694481906</v>
      </c>
      <c r="L173" s="5">
        <v>26869792305</v>
      </c>
      <c r="M173" s="5">
        <v>60530437117</v>
      </c>
      <c r="N173" s="5">
        <v>44698876734</v>
      </c>
      <c r="O173" s="5">
        <v>297240127490</v>
      </c>
      <c r="P173" s="5">
        <v>114091593241</v>
      </c>
    </row>
    <row r="175" spans="2:16" x14ac:dyDescent="0.35">
      <c r="B175" t="s">
        <v>177</v>
      </c>
      <c r="C175" t="s">
        <v>11</v>
      </c>
      <c r="D175" s="5">
        <v>22220000000</v>
      </c>
      <c r="E175" s="5">
        <v>22220000000</v>
      </c>
      <c r="F175" s="5">
        <v>22220000000</v>
      </c>
      <c r="G175" s="5">
        <v>22220000000</v>
      </c>
      <c r="I175" s="5">
        <v>22220000000</v>
      </c>
      <c r="J175" s="5">
        <v>22220000000</v>
      </c>
      <c r="K175" s="5">
        <v>22220000000</v>
      </c>
      <c r="L175" s="5">
        <v>22220000000</v>
      </c>
      <c r="M175" s="5">
        <v>0</v>
      </c>
      <c r="N175" s="5">
        <v>0</v>
      </c>
      <c r="O175" s="5">
        <v>0</v>
      </c>
      <c r="P175" s="5">
        <v>0</v>
      </c>
    </row>
    <row r="176" spans="2:16" x14ac:dyDescent="0.35">
      <c r="C176" t="s">
        <v>178</v>
      </c>
      <c r="D176" s="6">
        <v>-1.17</v>
      </c>
      <c r="E176" s="6">
        <v>-94.61</v>
      </c>
      <c r="F176" s="6">
        <v>-0.22</v>
      </c>
    </row>
    <row r="177" spans="3:7" x14ac:dyDescent="0.35">
      <c r="C177" t="s">
        <v>179</v>
      </c>
      <c r="D177" s="6">
        <v>-42.74</v>
      </c>
      <c r="E177" s="6">
        <v>-0.6</v>
      </c>
      <c r="F177" s="6">
        <v>-268.18</v>
      </c>
      <c r="G177" s="5">
        <v>0</v>
      </c>
    </row>
    <row r="178" spans="3:7" x14ac:dyDescent="0.35">
      <c r="C178" t="s">
        <v>62</v>
      </c>
      <c r="D178" s="6">
        <v>29.36</v>
      </c>
      <c r="E178" s="6">
        <v>39.83</v>
      </c>
      <c r="F178" s="6">
        <v>29.12</v>
      </c>
      <c r="G178" s="6">
        <v>22.2</v>
      </c>
    </row>
    <row r="179" spans="3:7" x14ac:dyDescent="0.35">
      <c r="C179" t="s">
        <v>180</v>
      </c>
      <c r="D179" s="5">
        <v>830000000</v>
      </c>
      <c r="E179" s="5">
        <v>-1938950000000</v>
      </c>
      <c r="F179" s="5">
        <v>510000000</v>
      </c>
      <c r="G179" s="5">
        <v>1930000000</v>
      </c>
    </row>
    <row r="180" spans="3:7" x14ac:dyDescent="0.35">
      <c r="C180" t="s">
        <v>181</v>
      </c>
      <c r="D180" s="6">
        <v>-5.1000000000000004E-3</v>
      </c>
      <c r="E180" s="6">
        <v>-0.41619999999999996</v>
      </c>
      <c r="F180" s="6">
        <v>-7.000000000000001E-4</v>
      </c>
      <c r="G180" s="5">
        <v>0</v>
      </c>
    </row>
    <row r="181" spans="3:7" x14ac:dyDescent="0.35">
      <c r="C181" t="s">
        <v>182</v>
      </c>
      <c r="D181" s="6">
        <v>-6.6400000000000001E-2</v>
      </c>
      <c r="E181" s="6">
        <v>-5.0330000000000004</v>
      </c>
      <c r="F181" s="6">
        <v>-1.9E-3</v>
      </c>
      <c r="G181" s="5">
        <v>0</v>
      </c>
    </row>
    <row r="182" spans="3:7" x14ac:dyDescent="0.35">
      <c r="C182" t="s">
        <v>183</v>
      </c>
      <c r="D182" s="6">
        <v>2.9999999999999997E-4</v>
      </c>
      <c r="E182" s="6">
        <v>-0.56369999999999998</v>
      </c>
      <c r="F182" s="6">
        <v>1E-4</v>
      </c>
      <c r="G182" s="6">
        <v>4.0000000000000002E-4</v>
      </c>
    </row>
    <row r="183" spans="3:7" x14ac:dyDescent="0.35">
      <c r="C183" t="s">
        <v>184</v>
      </c>
      <c r="D183" s="6">
        <v>0.02</v>
      </c>
      <c r="E183" s="6">
        <v>-11.94</v>
      </c>
      <c r="F183" s="6">
        <v>7.0000000000000007E-2</v>
      </c>
      <c r="G183" s="6">
        <v>1.1499999999999999</v>
      </c>
    </row>
    <row r="184" spans="3:7" x14ac:dyDescent="0.35">
      <c r="C184" t="s">
        <v>185</v>
      </c>
      <c r="D184" s="5">
        <v>392000000000</v>
      </c>
      <c r="E184" s="5">
        <v>418000000000</v>
      </c>
      <c r="F184" s="5">
        <v>2612000000000</v>
      </c>
      <c r="G184" s="5">
        <v>2617000000000</v>
      </c>
    </row>
    <row r="185" spans="3:7" x14ac:dyDescent="0.35">
      <c r="C185" t="s">
        <v>186</v>
      </c>
      <c r="D185" s="6">
        <v>2.84</v>
      </c>
      <c r="E185" s="6">
        <v>3.03</v>
      </c>
      <c r="F185" s="6">
        <v>0.5</v>
      </c>
      <c r="G185" s="6">
        <v>0.42</v>
      </c>
    </row>
    <row r="186" spans="3:7" x14ac:dyDescent="0.35">
      <c r="C186" t="s">
        <v>187</v>
      </c>
      <c r="D186" s="6">
        <v>17.63</v>
      </c>
      <c r="E186" s="6">
        <v>18.8</v>
      </c>
      <c r="F186" s="6">
        <v>117.54</v>
      </c>
      <c r="G186" s="6">
        <v>117.76</v>
      </c>
    </row>
    <row r="187" spans="3:7" x14ac:dyDescent="0.35">
      <c r="C187" t="s">
        <v>188</v>
      </c>
      <c r="D187" s="6">
        <v>2.84</v>
      </c>
      <c r="E187" s="6">
        <v>3.04</v>
      </c>
      <c r="F187" s="6">
        <v>0.5</v>
      </c>
      <c r="G187" s="6">
        <v>0.42</v>
      </c>
    </row>
    <row r="188" spans="3:7" x14ac:dyDescent="0.35">
      <c r="C188" t="s">
        <v>189</v>
      </c>
      <c r="D188" s="6">
        <v>17.62</v>
      </c>
      <c r="E188" s="6">
        <v>18.78</v>
      </c>
      <c r="F188" s="6">
        <v>117.52</v>
      </c>
      <c r="G188" s="6">
        <v>117.73</v>
      </c>
    </row>
    <row r="189" spans="3:7" x14ac:dyDescent="0.35">
      <c r="C189" t="s">
        <v>190</v>
      </c>
      <c r="D189" s="5">
        <v>30000000000</v>
      </c>
      <c r="E189" s="5">
        <v>26000000000</v>
      </c>
      <c r="F189" s="5">
        <v>124000000000</v>
      </c>
      <c r="G189" s="5">
        <v>124000000000</v>
      </c>
    </row>
    <row r="190" spans="3:7" x14ac:dyDescent="0.35">
      <c r="C190" t="s">
        <v>191</v>
      </c>
      <c r="D190" s="5">
        <v>1732000000000</v>
      </c>
      <c r="E190" s="5">
        <v>1726000000000</v>
      </c>
      <c r="F190" s="5">
        <v>1681000000000</v>
      </c>
      <c r="G190" s="5">
        <v>1655000000000</v>
      </c>
    </row>
    <row r="191" spans="3:7" x14ac:dyDescent="0.35">
      <c r="C191" t="s">
        <v>192</v>
      </c>
      <c r="D191" s="5">
        <v>392000000000</v>
      </c>
      <c r="E191" s="5">
        <v>418000000000</v>
      </c>
      <c r="F191" s="5">
        <v>2612000000000</v>
      </c>
      <c r="G191" s="5">
        <v>2617000000000</v>
      </c>
    </row>
    <row r="192" spans="3:7" x14ac:dyDescent="0.35">
      <c r="C192" t="s">
        <v>23</v>
      </c>
      <c r="D192" s="5">
        <v>30000000000</v>
      </c>
      <c r="E192" s="5">
        <v>1751000000000</v>
      </c>
      <c r="F192" s="5">
        <v>1011000000000</v>
      </c>
      <c r="G192" s="5">
        <v>1779000000000</v>
      </c>
    </row>
    <row r="193" spans="3:16" x14ac:dyDescent="0.35">
      <c r="C193" t="s">
        <v>20</v>
      </c>
      <c r="D193" s="5">
        <v>1748000000000</v>
      </c>
      <c r="E193" s="5">
        <v>1723000000000</v>
      </c>
      <c r="F193" s="5">
        <v>1785000000000</v>
      </c>
      <c r="G193" s="5">
        <v>1761000000000</v>
      </c>
    </row>
    <row r="194" spans="3:16" x14ac:dyDescent="0.35">
      <c r="C194" t="s">
        <v>193</v>
      </c>
      <c r="D194" s="5">
        <v>-236000000000</v>
      </c>
      <c r="E194" s="5">
        <v>-207000000000</v>
      </c>
      <c r="F194" s="5">
        <v>1275000000000</v>
      </c>
      <c r="G194" s="5">
        <v>1254000000000</v>
      </c>
    </row>
    <row r="195" spans="3:16" x14ac:dyDescent="0.35">
      <c r="C195" t="s">
        <v>194</v>
      </c>
      <c r="D195" s="5">
        <v>0</v>
      </c>
      <c r="E195" s="5">
        <v>20000000000</v>
      </c>
      <c r="F195" s="5">
        <v>9000000000</v>
      </c>
      <c r="G195" s="5">
        <v>0</v>
      </c>
    </row>
    <row r="196" spans="3:16" x14ac:dyDescent="0.35">
      <c r="C196" t="s">
        <v>195</v>
      </c>
    </row>
    <row r="197" spans="3:16" x14ac:dyDescent="0.35">
      <c r="C197" t="s">
        <v>12</v>
      </c>
      <c r="D197" s="5">
        <v>0</v>
      </c>
      <c r="E197" s="5">
        <v>20000000000</v>
      </c>
      <c r="F197" s="5">
        <v>9000000000</v>
      </c>
      <c r="G197" s="5">
        <v>0</v>
      </c>
    </row>
    <row r="198" spans="3:16" x14ac:dyDescent="0.35">
      <c r="C198" t="s">
        <v>15</v>
      </c>
      <c r="D198" s="6">
        <v>-0.01</v>
      </c>
      <c r="E198" s="6">
        <v>0.9</v>
      </c>
      <c r="F198" s="6">
        <v>0.42</v>
      </c>
      <c r="G198" s="6">
        <v>-0.01</v>
      </c>
    </row>
    <row r="199" spans="3:16" x14ac:dyDescent="0.35">
      <c r="C199" t="s">
        <v>47</v>
      </c>
      <c r="I199" s="6">
        <v>-94.82</v>
      </c>
      <c r="J199" s="6">
        <v>1.93</v>
      </c>
      <c r="K199" s="6">
        <v>5.23</v>
      </c>
      <c r="L199" s="6">
        <v>4.7300000000000004</v>
      </c>
      <c r="M199" s="6">
        <v>65180.29</v>
      </c>
      <c r="N199" s="6">
        <v>66625.67</v>
      </c>
      <c r="O199" s="6">
        <v>75155.899999999994</v>
      </c>
      <c r="P199" s="6">
        <v>56861.61</v>
      </c>
    </row>
    <row r="200" spans="3:16" x14ac:dyDescent="0.35">
      <c r="C200" t="s">
        <v>61</v>
      </c>
      <c r="I200" s="6">
        <v>-0.6</v>
      </c>
      <c r="J200" s="6">
        <v>25.91</v>
      </c>
      <c r="K200" s="6">
        <v>9.56</v>
      </c>
      <c r="L200" s="6">
        <v>14.16</v>
      </c>
      <c r="M200" s="5">
        <v>0</v>
      </c>
      <c r="N200" s="5">
        <v>0</v>
      </c>
      <c r="O200" s="5">
        <v>0</v>
      </c>
      <c r="P200" s="5">
        <v>0</v>
      </c>
    </row>
    <row r="201" spans="3:16" x14ac:dyDescent="0.35">
      <c r="C201" t="s">
        <v>64</v>
      </c>
      <c r="I201" s="6">
        <v>6.42</v>
      </c>
      <c r="J201" s="6">
        <v>3.7</v>
      </c>
      <c r="K201" s="6">
        <v>1.7</v>
      </c>
      <c r="L201" s="6">
        <v>2.5099999999999998</v>
      </c>
      <c r="M201" s="5">
        <v>0</v>
      </c>
      <c r="N201" s="5">
        <v>0</v>
      </c>
      <c r="O201" s="5">
        <v>0</v>
      </c>
      <c r="P201" s="5">
        <v>0</v>
      </c>
    </row>
    <row r="202" spans="3:16" x14ac:dyDescent="0.35">
      <c r="C202" t="s">
        <v>196</v>
      </c>
      <c r="I202" s="5">
        <v>-1932850000000</v>
      </c>
      <c r="J202" s="6">
        <v>65269999999.999992</v>
      </c>
      <c r="K202" s="6">
        <v>135009999999.99998</v>
      </c>
      <c r="L202" s="5">
        <v>118850000000</v>
      </c>
      <c r="M202" s="5">
        <v>147410000000</v>
      </c>
      <c r="N202" s="5">
        <v>145320000000</v>
      </c>
      <c r="O202" s="5">
        <v>157760000000</v>
      </c>
    </row>
    <row r="203" spans="3:16" x14ac:dyDescent="0.35">
      <c r="C203" t="s">
        <v>197</v>
      </c>
      <c r="I203" s="6">
        <v>-0.41710000000000003</v>
      </c>
      <c r="J203" s="6">
        <v>6.3E-3</v>
      </c>
      <c r="K203" s="6">
        <v>1.7500000000000002E-2</v>
      </c>
      <c r="L203" s="6">
        <v>1.66E-2</v>
      </c>
      <c r="M203" s="6">
        <v>2.18E-2</v>
      </c>
      <c r="N203" s="6">
        <v>2.8500000000000001E-2</v>
      </c>
      <c r="O203" s="6">
        <v>3.44E-2</v>
      </c>
      <c r="P203" s="6">
        <v>2.5499999999999998E-2</v>
      </c>
    </row>
    <row r="204" spans="3:16" x14ac:dyDescent="0.35">
      <c r="C204" t="s">
        <v>198</v>
      </c>
      <c r="I204" s="6">
        <v>-5.0446</v>
      </c>
      <c r="J204" s="6">
        <v>1.6399999999999998E-2</v>
      </c>
      <c r="K204" s="6">
        <v>4.5100000000000001E-2</v>
      </c>
      <c r="L204" s="6">
        <v>4.2699999999999995E-2</v>
      </c>
      <c r="M204" s="6">
        <v>6.2100000000000002E-2</v>
      </c>
      <c r="N204" s="6">
        <v>6.7599999999999993E-2</v>
      </c>
      <c r="O204" s="6">
        <v>6.7900000000000002E-2</v>
      </c>
      <c r="P204" s="6">
        <v>5.3800000000000001E-2</v>
      </c>
    </row>
    <row r="205" spans="3:16" x14ac:dyDescent="0.35">
      <c r="C205" t="s">
        <v>199</v>
      </c>
      <c r="I205" s="6">
        <v>-0.58109999999999995</v>
      </c>
      <c r="J205" s="6">
        <v>1.5100000000000001E-2</v>
      </c>
      <c r="K205" s="6">
        <v>3.8599999999999995E-2</v>
      </c>
      <c r="L205" s="6">
        <v>4.41E-2</v>
      </c>
      <c r="M205" s="6">
        <v>6.0499999999999998E-2</v>
      </c>
      <c r="N205" s="6">
        <v>5.8600000000000006E-2</v>
      </c>
      <c r="O205" s="6">
        <v>8.09E-2</v>
      </c>
      <c r="P205" s="6">
        <v>9.9299999999999999E-2</v>
      </c>
    </row>
    <row r="206" spans="3:16" x14ac:dyDescent="0.35">
      <c r="C206" t="s">
        <v>200</v>
      </c>
      <c r="I206" s="6">
        <v>-11.23</v>
      </c>
      <c r="J206" s="6">
        <v>3.4</v>
      </c>
      <c r="K206" s="6">
        <v>9.24</v>
      </c>
      <c r="L206" s="6">
        <v>11.87</v>
      </c>
      <c r="M206" s="6">
        <v>10.97</v>
      </c>
      <c r="N206" s="6">
        <v>19.57</v>
      </c>
      <c r="O206" s="6">
        <v>83.71</v>
      </c>
      <c r="P206" s="6">
        <v>621.95000000000005</v>
      </c>
    </row>
    <row r="207" spans="3:16" x14ac:dyDescent="0.35">
      <c r="C207" t="s">
        <v>58</v>
      </c>
      <c r="I207" s="6">
        <v>3.03</v>
      </c>
      <c r="J207" s="6">
        <v>0.42</v>
      </c>
      <c r="K207" s="6">
        <v>0.43</v>
      </c>
      <c r="L207" s="6">
        <v>0.61</v>
      </c>
      <c r="M207" s="5">
        <v>0</v>
      </c>
      <c r="N207" s="5">
        <v>0</v>
      </c>
      <c r="O207" s="5">
        <v>0</v>
      </c>
      <c r="P207" s="5">
        <v>0</v>
      </c>
    </row>
    <row r="208" spans="3:16" x14ac:dyDescent="0.35">
      <c r="C208" t="s">
        <v>55</v>
      </c>
      <c r="I208" s="6">
        <v>18.8</v>
      </c>
      <c r="J208" s="6">
        <v>117.76</v>
      </c>
      <c r="K208" s="6">
        <v>115.84</v>
      </c>
      <c r="L208" s="6">
        <v>110.61</v>
      </c>
      <c r="M208" s="6">
        <v>1050093.3899999999</v>
      </c>
      <c r="N208" s="6">
        <v>984913.1</v>
      </c>
      <c r="O208" s="6">
        <v>1107424.8700000001</v>
      </c>
      <c r="P208" s="6">
        <v>1056861.6100000001</v>
      </c>
    </row>
    <row r="209" spans="2:16" x14ac:dyDescent="0.35">
      <c r="C209" t="s">
        <v>201</v>
      </c>
      <c r="I209" s="6">
        <v>3.04</v>
      </c>
      <c r="J209" s="6">
        <v>0.42</v>
      </c>
      <c r="K209" s="6">
        <v>0.43</v>
      </c>
      <c r="L209" s="6">
        <v>0.61</v>
      </c>
      <c r="M209" s="5">
        <v>0</v>
      </c>
      <c r="N209" s="5">
        <v>0</v>
      </c>
      <c r="O209" s="5">
        <v>0</v>
      </c>
      <c r="P209" s="5">
        <v>0</v>
      </c>
    </row>
    <row r="210" spans="2:16" x14ac:dyDescent="0.35">
      <c r="C210" t="s">
        <v>202</v>
      </c>
      <c r="I210" s="6">
        <v>18.78</v>
      </c>
      <c r="J210" s="6">
        <v>117.72</v>
      </c>
      <c r="K210" s="6">
        <v>115.76</v>
      </c>
      <c r="L210" s="6">
        <v>110.51</v>
      </c>
      <c r="M210" s="6">
        <v>1048631.0900000001</v>
      </c>
      <c r="N210" s="6">
        <v>984913.1</v>
      </c>
      <c r="O210" s="6">
        <v>1107424.8700000001</v>
      </c>
      <c r="P210" s="6">
        <v>1056861.6100000001</v>
      </c>
    </row>
    <row r="211" spans="2:16" x14ac:dyDescent="0.35">
      <c r="C211" t="s">
        <v>203</v>
      </c>
      <c r="I211" s="5">
        <v>26000000000</v>
      </c>
      <c r="J211" s="5">
        <v>225000000000</v>
      </c>
      <c r="K211" s="5">
        <v>95000000000</v>
      </c>
      <c r="L211" s="5">
        <v>505000000000</v>
      </c>
      <c r="M211" s="5">
        <v>559000000000</v>
      </c>
      <c r="N211" s="5">
        <v>130000000000</v>
      </c>
      <c r="O211" s="5">
        <v>15000000000</v>
      </c>
    </row>
    <row r="212" spans="2:16" x14ac:dyDescent="0.35">
      <c r="C212" t="s">
        <v>204</v>
      </c>
      <c r="I212" s="5">
        <v>1726000000000</v>
      </c>
      <c r="J212" s="5">
        <v>1451000000000</v>
      </c>
      <c r="K212" s="5">
        <v>1494000000000</v>
      </c>
      <c r="L212" s="5">
        <v>283000000000</v>
      </c>
      <c r="M212" s="5">
        <v>358000000000</v>
      </c>
      <c r="N212" s="5">
        <v>313000000000</v>
      </c>
      <c r="O212" s="5">
        <v>287000000000</v>
      </c>
      <c r="P212" s="5">
        <v>112000000000</v>
      </c>
    </row>
    <row r="213" spans="2:16" x14ac:dyDescent="0.35">
      <c r="C213" t="s">
        <v>25</v>
      </c>
      <c r="I213" s="5">
        <v>1751000000000</v>
      </c>
      <c r="J213" s="5">
        <v>1676000000000</v>
      </c>
      <c r="K213" s="5">
        <v>1589000000000</v>
      </c>
      <c r="L213" s="5">
        <v>788000000000</v>
      </c>
      <c r="M213" s="5">
        <v>917000000000</v>
      </c>
      <c r="N213" s="5">
        <v>443000000000</v>
      </c>
      <c r="O213" s="5">
        <v>302000000000</v>
      </c>
      <c r="P213" s="5">
        <v>112000000000</v>
      </c>
    </row>
    <row r="214" spans="2:16" x14ac:dyDescent="0.35">
      <c r="C214" t="s">
        <v>22</v>
      </c>
      <c r="I214" s="5">
        <v>1723000000000</v>
      </c>
      <c r="J214" s="5">
        <v>1641000000000</v>
      </c>
      <c r="K214" s="5">
        <v>1305000000000</v>
      </c>
      <c r="L214" s="5">
        <v>761000000000</v>
      </c>
      <c r="M214" s="5">
        <v>856000000000</v>
      </c>
      <c r="N214" s="5">
        <v>398000000000</v>
      </c>
      <c r="O214" s="5">
        <v>5000000000</v>
      </c>
      <c r="P214" s="5">
        <v>-2000000000</v>
      </c>
    </row>
    <row r="215" spans="2:16" x14ac:dyDescent="0.35">
      <c r="C215" t="s">
        <v>205</v>
      </c>
      <c r="I215" s="5">
        <v>-207000000000</v>
      </c>
      <c r="J215" s="5">
        <v>1115000000000</v>
      </c>
      <c r="K215" s="5">
        <v>856000000000</v>
      </c>
      <c r="L215" s="5">
        <v>-141000000000</v>
      </c>
      <c r="M215" s="5">
        <v>116000000000</v>
      </c>
      <c r="N215" s="5">
        <v>807000000000</v>
      </c>
      <c r="O215" s="5">
        <v>1120000000000</v>
      </c>
      <c r="P215" s="5">
        <v>705000000000</v>
      </c>
    </row>
    <row r="216" spans="2:16" x14ac:dyDescent="0.35">
      <c r="C216" t="s">
        <v>206</v>
      </c>
      <c r="I216" s="5">
        <v>-11000000000</v>
      </c>
      <c r="J216" s="5">
        <v>-65000000000</v>
      </c>
      <c r="K216" s="5">
        <v>2000000000</v>
      </c>
      <c r="L216" s="5">
        <v>122000000000</v>
      </c>
      <c r="M216" s="5">
        <v>-164000000000</v>
      </c>
      <c r="N216" s="5">
        <v>-231000000000</v>
      </c>
      <c r="O216" s="5">
        <v>14000000000</v>
      </c>
      <c r="P216" s="5">
        <v>7000000000</v>
      </c>
    </row>
    <row r="217" spans="2:16" x14ac:dyDescent="0.35">
      <c r="C217" t="s">
        <v>207</v>
      </c>
      <c r="N217" s="5">
        <v>-1000000000</v>
      </c>
      <c r="O217" s="5">
        <v>-3000000000</v>
      </c>
      <c r="P217" s="5">
        <v>-29000000000</v>
      </c>
    </row>
    <row r="218" spans="2:16" x14ac:dyDescent="0.35">
      <c r="C218" t="s">
        <v>14</v>
      </c>
      <c r="I218" s="5">
        <v>-11000000000</v>
      </c>
      <c r="J218" s="5">
        <v>-65000000000</v>
      </c>
      <c r="K218" s="5">
        <v>2000000000</v>
      </c>
      <c r="L218" s="5">
        <v>122000000000</v>
      </c>
      <c r="M218" s="5">
        <v>-164000000000</v>
      </c>
      <c r="N218" s="5">
        <v>-233000000000</v>
      </c>
      <c r="O218" s="5">
        <v>10000000000</v>
      </c>
      <c r="P218" s="5">
        <v>-21000000000</v>
      </c>
    </row>
    <row r="219" spans="2:16" x14ac:dyDescent="0.35">
      <c r="C219" t="s">
        <v>16</v>
      </c>
      <c r="I219" s="6">
        <v>-0.52</v>
      </c>
      <c r="J219" s="6">
        <v>-2.92</v>
      </c>
      <c r="K219" s="6">
        <v>0.09</v>
      </c>
      <c r="L219" s="6">
        <v>5.5</v>
      </c>
      <c r="M219" s="6">
        <v>-82194.53</v>
      </c>
      <c r="N219" s="6">
        <v>-116261.4</v>
      </c>
      <c r="O219" s="6">
        <v>5199.05</v>
      </c>
      <c r="P219" s="6">
        <v>-18792.2</v>
      </c>
    </row>
    <row r="221" spans="2:16" x14ac:dyDescent="0.35">
      <c r="B221" t="s">
        <v>208</v>
      </c>
      <c r="C221" t="s">
        <v>209</v>
      </c>
      <c r="D221" s="5">
        <v>-26000000000</v>
      </c>
      <c r="E221" s="5">
        <v>-2102000000000</v>
      </c>
      <c r="F221" s="5">
        <v>-5000000000</v>
      </c>
      <c r="G221" s="5">
        <v>16000000</v>
      </c>
      <c r="H221" s="5">
        <v>-104000000000</v>
      </c>
      <c r="I221" s="5">
        <v>-2107000000000</v>
      </c>
      <c r="J221" s="5">
        <v>43000000000</v>
      </c>
      <c r="K221" s="5">
        <v>116000000000</v>
      </c>
      <c r="L221" s="5">
        <v>105000000000</v>
      </c>
      <c r="M221" s="5">
        <v>130000000000</v>
      </c>
      <c r="N221" s="5">
        <v>133000000000</v>
      </c>
      <c r="O221" s="5">
        <v>150000000000</v>
      </c>
      <c r="P221" s="5">
        <v>65000000000</v>
      </c>
    </row>
    <row r="222" spans="2:16" x14ac:dyDescent="0.35">
      <c r="C222" t="s">
        <v>210</v>
      </c>
      <c r="H222" s="5">
        <v>-2133000000000</v>
      </c>
      <c r="I222" s="5">
        <v>-2107000000000</v>
      </c>
      <c r="J222" s="5">
        <v>43000000000</v>
      </c>
      <c r="K222" s="5">
        <v>116000000000</v>
      </c>
      <c r="L222" s="5">
        <v>105000000000</v>
      </c>
      <c r="M222" s="5">
        <v>130000000000</v>
      </c>
    </row>
    <row r="223" spans="2:16" x14ac:dyDescent="0.35">
      <c r="C223" t="s">
        <v>344</v>
      </c>
      <c r="M223" s="6">
        <v>1.17</v>
      </c>
    </row>
    <row r="224" spans="2:16" x14ac:dyDescent="0.35">
      <c r="C224" t="s">
        <v>66</v>
      </c>
      <c r="M224" s="6">
        <v>0.19940000000000002</v>
      </c>
    </row>
    <row r="225" spans="3:16" x14ac:dyDescent="0.35">
      <c r="C225" t="s">
        <v>345</v>
      </c>
      <c r="M225" s="6">
        <v>1.5600000000000001E-2</v>
      </c>
    </row>
    <row r="226" spans="3:16" x14ac:dyDescent="0.35">
      <c r="C226" t="s">
        <v>46</v>
      </c>
      <c r="D226" s="6">
        <v>-1.17</v>
      </c>
      <c r="E226" s="6">
        <v>-94.61</v>
      </c>
      <c r="F226" s="6">
        <v>-0.22</v>
      </c>
      <c r="G226" s="5">
        <v>0</v>
      </c>
      <c r="H226" s="6">
        <v>-4.68</v>
      </c>
      <c r="I226" s="6">
        <v>-94.82</v>
      </c>
      <c r="J226" s="6">
        <v>1.93</v>
      </c>
      <c r="K226" s="6">
        <v>5.23</v>
      </c>
      <c r="L226" s="6">
        <v>4.7300000000000004</v>
      </c>
      <c r="M226" s="6">
        <v>5.87</v>
      </c>
      <c r="N226" s="5">
        <v>6</v>
      </c>
      <c r="O226" s="6">
        <v>6.76</v>
      </c>
      <c r="P226" s="6">
        <v>2.9</v>
      </c>
    </row>
    <row r="227" spans="3:16" x14ac:dyDescent="0.35">
      <c r="C227" t="s">
        <v>211</v>
      </c>
      <c r="H227" s="5">
        <v>-96</v>
      </c>
      <c r="I227" s="6">
        <v>-94.82</v>
      </c>
      <c r="J227" s="6">
        <v>1.93</v>
      </c>
      <c r="K227" s="6">
        <v>5.23</v>
      </c>
      <c r="L227" s="6">
        <v>4.7300000000000004</v>
      </c>
      <c r="M227" s="6">
        <v>5.87</v>
      </c>
    </row>
    <row r="228" spans="3:16" x14ac:dyDescent="0.35">
      <c r="C228" t="s">
        <v>68</v>
      </c>
      <c r="M228" s="6">
        <v>1.17</v>
      </c>
    </row>
    <row r="229" spans="3:16" x14ac:dyDescent="0.35">
      <c r="C229" t="s">
        <v>346</v>
      </c>
      <c r="M229" s="6">
        <v>0.19940000000000002</v>
      </c>
    </row>
    <row r="230" spans="3:16" x14ac:dyDescent="0.35">
      <c r="C230" t="s">
        <v>347</v>
      </c>
      <c r="M230" s="6">
        <v>1.5600000000000001E-2</v>
      </c>
    </row>
    <row r="231" spans="3:16" x14ac:dyDescent="0.35">
      <c r="C231" t="s">
        <v>212</v>
      </c>
      <c r="D231" s="5">
        <v>38000000000</v>
      </c>
      <c r="E231" s="5">
        <v>32000000000</v>
      </c>
      <c r="F231" s="5">
        <v>45000000000</v>
      </c>
      <c r="G231" s="5">
        <v>50000000000</v>
      </c>
      <c r="H231" s="5">
        <v>151000000000</v>
      </c>
      <c r="I231" s="5">
        <v>197000000000</v>
      </c>
      <c r="J231" s="5">
        <v>300000000000</v>
      </c>
      <c r="K231" s="5">
        <v>652000000000</v>
      </c>
      <c r="L231" s="5">
        <v>593000000000</v>
      </c>
      <c r="M231" s="5">
        <v>564000000000</v>
      </c>
      <c r="N231" s="5">
        <v>977000000000</v>
      </c>
      <c r="O231" s="5">
        <v>809000000000</v>
      </c>
      <c r="P231" s="5">
        <v>439000000000</v>
      </c>
    </row>
    <row r="232" spans="3:16" x14ac:dyDescent="0.35">
      <c r="C232" t="s">
        <v>213</v>
      </c>
      <c r="H232" s="5">
        <v>165000000000</v>
      </c>
      <c r="I232" s="5">
        <v>197000000000</v>
      </c>
      <c r="J232" s="5">
        <v>300000000000</v>
      </c>
      <c r="K232" s="5">
        <v>652000000000</v>
      </c>
      <c r="L232" s="5">
        <v>593000000000</v>
      </c>
      <c r="M232" s="5">
        <v>564000000000</v>
      </c>
    </row>
    <row r="233" spans="3:16" x14ac:dyDescent="0.35">
      <c r="C233" t="s">
        <v>348</v>
      </c>
      <c r="M233" s="6">
        <v>1.17</v>
      </c>
    </row>
    <row r="234" spans="3:16" x14ac:dyDescent="0.35">
      <c r="C234" t="s">
        <v>349</v>
      </c>
      <c r="M234" s="6">
        <v>0.19940000000000002</v>
      </c>
    </row>
    <row r="235" spans="3:16" x14ac:dyDescent="0.35">
      <c r="C235" t="s">
        <v>350</v>
      </c>
      <c r="M235" s="6">
        <v>1.5600000000000001E-2</v>
      </c>
    </row>
    <row r="236" spans="3:16" x14ac:dyDescent="0.35">
      <c r="C236" t="s">
        <v>214</v>
      </c>
      <c r="I236" s="6">
        <v>-10.67</v>
      </c>
    </row>
    <row r="237" spans="3:16" x14ac:dyDescent="0.35">
      <c r="C237" t="s">
        <v>215</v>
      </c>
      <c r="I237" s="6">
        <v>-0.52</v>
      </c>
    </row>
    <row r="238" spans="3:16" x14ac:dyDescent="0.35">
      <c r="C238" t="s">
        <v>216</v>
      </c>
      <c r="I238" s="6">
        <v>7.42</v>
      </c>
    </row>
    <row r="239" spans="3:16" x14ac:dyDescent="0.35">
      <c r="C239" t="s">
        <v>217</v>
      </c>
      <c r="I239" s="6">
        <v>-1.9199000000000002</v>
      </c>
    </row>
    <row r="240" spans="3:16" x14ac:dyDescent="0.35">
      <c r="C240" t="s">
        <v>218</v>
      </c>
      <c r="I240" s="6">
        <v>6.75</v>
      </c>
    </row>
    <row r="241" spans="3:9" x14ac:dyDescent="0.35">
      <c r="C241" t="s">
        <v>219</v>
      </c>
      <c r="I241" s="6">
        <v>2.84</v>
      </c>
    </row>
    <row r="242" spans="3:9" x14ac:dyDescent="0.35">
      <c r="C242" t="s">
        <v>220</v>
      </c>
      <c r="I242" s="6">
        <v>38.380000000000003</v>
      </c>
    </row>
    <row r="243" spans="3:9" x14ac:dyDescent="0.35">
      <c r="C243" t="s">
        <v>221</v>
      </c>
      <c r="I243" s="6">
        <v>38.380000000000003</v>
      </c>
    </row>
    <row r="244" spans="3:9" x14ac:dyDescent="0.35">
      <c r="C244" t="s">
        <v>222</v>
      </c>
      <c r="I244" s="6">
        <v>-1.48</v>
      </c>
    </row>
    <row r="245" spans="3:9" x14ac:dyDescent="0.35">
      <c r="C245" t="s">
        <v>223</v>
      </c>
      <c r="I245" s="6">
        <v>-1.48</v>
      </c>
    </row>
    <row r="246" spans="3:9" x14ac:dyDescent="0.35">
      <c r="C246" t="s">
        <v>224</v>
      </c>
      <c r="I246" s="5">
        <v>-96</v>
      </c>
    </row>
    <row r="247" spans="3:9" x14ac:dyDescent="0.35">
      <c r="C247" t="s">
        <v>225</v>
      </c>
      <c r="I247" s="6">
        <v>-4.68</v>
      </c>
    </row>
    <row r="248" spans="3:9" x14ac:dyDescent="0.35">
      <c r="C248" t="s">
        <v>226</v>
      </c>
      <c r="I248" s="6">
        <v>7.41</v>
      </c>
    </row>
    <row r="249" spans="3:9" x14ac:dyDescent="0.35">
      <c r="C249" t="s">
        <v>227</v>
      </c>
      <c r="D249" s="6">
        <v>0.64</v>
      </c>
    </row>
    <row r="250" spans="3:9" x14ac:dyDescent="0.35">
      <c r="C250" t="s">
        <v>228</v>
      </c>
      <c r="I250" s="6">
        <v>17.63</v>
      </c>
    </row>
    <row r="251" spans="3:9" x14ac:dyDescent="0.35">
      <c r="C251" t="s">
        <v>229</v>
      </c>
      <c r="I251" s="6">
        <v>1.3</v>
      </c>
    </row>
    <row r="252" spans="3:9" x14ac:dyDescent="0.35">
      <c r="C252" t="s">
        <v>230</v>
      </c>
      <c r="D252" s="6">
        <v>0.91</v>
      </c>
    </row>
    <row r="253" spans="3:9" x14ac:dyDescent="0.35">
      <c r="C253" t="s">
        <v>231</v>
      </c>
      <c r="D253" s="6">
        <v>0.02</v>
      </c>
    </row>
    <row r="254" spans="3:9" x14ac:dyDescent="0.35">
      <c r="C254" t="s">
        <v>232</v>
      </c>
      <c r="D254" s="6">
        <v>4.5</v>
      </c>
    </row>
    <row r="255" spans="3:9" x14ac:dyDescent="0.35">
      <c r="C255" t="s">
        <v>233</v>
      </c>
      <c r="D255" s="6">
        <v>4.42</v>
      </c>
    </row>
    <row r="256" spans="3:9" x14ac:dyDescent="0.35">
      <c r="C256" t="s">
        <v>234</v>
      </c>
      <c r="D256" s="6">
        <v>11.9</v>
      </c>
    </row>
    <row r="257" spans="3:9" x14ac:dyDescent="0.35">
      <c r="C257" t="s">
        <v>235</v>
      </c>
      <c r="D257" s="6">
        <v>0.35</v>
      </c>
    </row>
    <row r="258" spans="3:9" x14ac:dyDescent="0.35">
      <c r="C258" t="s">
        <v>236</v>
      </c>
      <c r="D258" s="6">
        <v>12.9</v>
      </c>
    </row>
    <row r="259" spans="3:9" x14ac:dyDescent="0.35">
      <c r="C259" t="s">
        <v>237</v>
      </c>
      <c r="I259" s="6">
        <v>-9.92</v>
      </c>
    </row>
    <row r="260" spans="3:9" x14ac:dyDescent="0.35">
      <c r="C260" t="s">
        <v>12</v>
      </c>
      <c r="D260" s="5">
        <v>0</v>
      </c>
    </row>
    <row r="261" spans="3:9" x14ac:dyDescent="0.35">
      <c r="C261" t="s">
        <v>238</v>
      </c>
      <c r="I261" s="6">
        <v>-4.01</v>
      </c>
    </row>
    <row r="262" spans="3:9" x14ac:dyDescent="0.35">
      <c r="C262" t="s">
        <v>239</v>
      </c>
      <c r="I262" s="6">
        <v>-0.42210000000000003</v>
      </c>
    </row>
    <row r="263" spans="3:9" x14ac:dyDescent="0.35">
      <c r="C263" t="s">
        <v>240</v>
      </c>
      <c r="I263" s="6">
        <v>-5.4462999999999999</v>
      </c>
    </row>
    <row r="264" spans="3:9" x14ac:dyDescent="0.35">
      <c r="C264" t="s">
        <v>241</v>
      </c>
      <c r="I264" s="6">
        <v>-0.82209999999999994</v>
      </c>
    </row>
    <row r="265" spans="3:9" x14ac:dyDescent="0.35">
      <c r="C265" t="s">
        <v>242</v>
      </c>
      <c r="I265" s="6">
        <v>-0.89549999999999996</v>
      </c>
    </row>
    <row r="266" spans="3:9" x14ac:dyDescent="0.35">
      <c r="C266" t="s">
        <v>243</v>
      </c>
      <c r="D266" s="6">
        <v>27.15</v>
      </c>
    </row>
    <row r="267" spans="3:9" x14ac:dyDescent="0.35">
      <c r="C267" t="s">
        <v>244</v>
      </c>
      <c r="D267" s="6">
        <v>7993.76</v>
      </c>
    </row>
    <row r="268" spans="3:9" x14ac:dyDescent="0.35">
      <c r="C268" t="s">
        <v>245</v>
      </c>
      <c r="D268" s="6">
        <v>3697.4</v>
      </c>
    </row>
    <row r="269" spans="3:9" x14ac:dyDescent="0.35">
      <c r="C269" t="s">
        <v>246</v>
      </c>
      <c r="D269" s="6">
        <v>4323.51</v>
      </c>
    </row>
    <row r="270" spans="3:9" x14ac:dyDescent="0.35">
      <c r="C270" t="s">
        <v>247</v>
      </c>
      <c r="D270" s="6">
        <v>3.35</v>
      </c>
    </row>
    <row r="271" spans="3:9" x14ac:dyDescent="0.35">
      <c r="C271" t="s">
        <v>248</v>
      </c>
      <c r="I271" s="6">
        <v>0.03</v>
      </c>
    </row>
    <row r="272" spans="3:9" x14ac:dyDescent="0.35">
      <c r="C272" t="s">
        <v>249</v>
      </c>
      <c r="I272" s="6">
        <v>0.05</v>
      </c>
    </row>
    <row r="273" spans="3:9" x14ac:dyDescent="0.35">
      <c r="C273" t="s">
        <v>42</v>
      </c>
      <c r="I273" s="5">
        <v>1111000000000</v>
      </c>
    </row>
    <row r="274" spans="3:9" x14ac:dyDescent="0.35">
      <c r="C274" t="s">
        <v>250</v>
      </c>
      <c r="I274" s="5">
        <v>2859000000000</v>
      </c>
    </row>
    <row r="275" spans="3:9" x14ac:dyDescent="0.35">
      <c r="C275" t="s">
        <v>251</v>
      </c>
      <c r="I275" s="5">
        <v>22220000000</v>
      </c>
    </row>
    <row r="276" spans="3:9" x14ac:dyDescent="0.35">
      <c r="C276" t="s">
        <v>252</v>
      </c>
      <c r="I276" s="6">
        <v>0.1</v>
      </c>
    </row>
    <row r="277" spans="3:9" x14ac:dyDescent="0.35">
      <c r="C277" t="s">
        <v>253</v>
      </c>
      <c r="D277" s="6">
        <v>0.2732</v>
      </c>
    </row>
    <row r="278" spans="3:9" x14ac:dyDescent="0.35">
      <c r="C278" t="s">
        <v>254</v>
      </c>
      <c r="D278" s="6">
        <v>1.6299999999999999E-2</v>
      </c>
    </row>
    <row r="279" spans="3:9" x14ac:dyDescent="0.35">
      <c r="C279" t="s">
        <v>255</v>
      </c>
      <c r="D279" s="6">
        <v>-0.68769999999999998</v>
      </c>
    </row>
    <row r="280" spans="3:9" x14ac:dyDescent="0.35">
      <c r="C280" t="s">
        <v>256</v>
      </c>
      <c r="D280" s="6">
        <v>-0.46289999999999998</v>
      </c>
    </row>
    <row r="281" spans="3:9" x14ac:dyDescent="0.35">
      <c r="C281" t="s">
        <v>257</v>
      </c>
      <c r="D281" s="6">
        <v>-0.32400000000000001</v>
      </c>
    </row>
    <row r="282" spans="3:9" x14ac:dyDescent="0.35">
      <c r="C282" t="s">
        <v>258</v>
      </c>
      <c r="D282" s="6">
        <v>-1600.9891</v>
      </c>
    </row>
    <row r="283" spans="3:9" x14ac:dyDescent="0.35">
      <c r="C283" t="s">
        <v>351</v>
      </c>
      <c r="I283" s="6">
        <v>1.17</v>
      </c>
    </row>
    <row r="284" spans="3:9" x14ac:dyDescent="0.35">
      <c r="C284" t="s">
        <v>355</v>
      </c>
      <c r="I284" t="s">
        <v>1687</v>
      </c>
    </row>
    <row r="285" spans="3:9" x14ac:dyDescent="0.35">
      <c r="C285" t="s">
        <v>259</v>
      </c>
      <c r="I285" s="5">
        <v>3</v>
      </c>
    </row>
    <row r="286" spans="3:9" x14ac:dyDescent="0.35">
      <c r="C286" t="s">
        <v>260</v>
      </c>
      <c r="I286" s="6">
        <v>0.49</v>
      </c>
    </row>
    <row r="287" spans="3:9" x14ac:dyDescent="0.35">
      <c r="C287" t="s">
        <v>261</v>
      </c>
      <c r="I287" s="6">
        <v>0.53</v>
      </c>
    </row>
    <row r="288" spans="3:9" x14ac:dyDescent="0.35">
      <c r="C288" t="s">
        <v>262</v>
      </c>
      <c r="I288" s="6">
        <v>0.1</v>
      </c>
    </row>
    <row r="289" spans="3:9" x14ac:dyDescent="0.35">
      <c r="C289" t="s">
        <v>263</v>
      </c>
      <c r="I289" s="6">
        <v>0.68</v>
      </c>
    </row>
    <row r="290" spans="3:9" x14ac:dyDescent="0.35">
      <c r="C290" t="s">
        <v>264</v>
      </c>
      <c r="I290" s="6">
        <v>0.19</v>
      </c>
    </row>
    <row r="291" spans="3:9" x14ac:dyDescent="0.35">
      <c r="C291" t="s">
        <v>265</v>
      </c>
      <c r="I291" s="6">
        <v>0.23</v>
      </c>
    </row>
    <row r="292" spans="3:9" x14ac:dyDescent="0.35">
      <c r="C292" t="s">
        <v>266</v>
      </c>
      <c r="I292" s="6">
        <v>0.67</v>
      </c>
    </row>
    <row r="293" spans="3:9" x14ac:dyDescent="0.35">
      <c r="C293" t="s">
        <v>267</v>
      </c>
      <c r="I293" s="5">
        <v>165000000000</v>
      </c>
    </row>
    <row r="294" spans="3:9" x14ac:dyDescent="0.35">
      <c r="C294" t="s">
        <v>268</v>
      </c>
      <c r="I294" s="5">
        <v>44000000000</v>
      </c>
    </row>
    <row r="295" spans="3:9" x14ac:dyDescent="0.35">
      <c r="C295" t="s">
        <v>269</v>
      </c>
      <c r="I295" s="5">
        <v>3000000000</v>
      </c>
    </row>
    <row r="296" spans="3:9" x14ac:dyDescent="0.35">
      <c r="C296" t="s">
        <v>270</v>
      </c>
      <c r="I296" s="5">
        <v>-2133000000000</v>
      </c>
    </row>
    <row r="297" spans="3:9" x14ac:dyDescent="0.35">
      <c r="C297" t="s">
        <v>271</v>
      </c>
      <c r="D297" s="5">
        <v>14000000000</v>
      </c>
    </row>
    <row r="298" spans="3:9" x14ac:dyDescent="0.35">
      <c r="C298" t="s">
        <v>272</v>
      </c>
      <c r="D298" s="5">
        <v>5054000000000</v>
      </c>
    </row>
    <row r="299" spans="3:9" x14ac:dyDescent="0.35">
      <c r="C299" t="s">
        <v>273</v>
      </c>
      <c r="D299" s="5">
        <v>4663000000000</v>
      </c>
    </row>
    <row r="300" spans="3:9" x14ac:dyDescent="0.35">
      <c r="C300" t="s">
        <v>193</v>
      </c>
      <c r="D300" s="5">
        <v>-236000000000</v>
      </c>
    </row>
    <row r="301" spans="3:9" x14ac:dyDescent="0.35">
      <c r="C301" t="s">
        <v>192</v>
      </c>
      <c r="I301" s="5">
        <v>392000000000</v>
      </c>
    </row>
    <row r="302" spans="3:9" x14ac:dyDescent="0.35">
      <c r="C302" t="s">
        <v>191</v>
      </c>
      <c r="D302" s="5">
        <v>1732000000000</v>
      </c>
    </row>
    <row r="303" spans="3:9" x14ac:dyDescent="0.35">
      <c r="C303" t="s">
        <v>190</v>
      </c>
      <c r="D303" s="5">
        <v>30000000000</v>
      </c>
    </row>
    <row r="304" spans="3:9" x14ac:dyDescent="0.35">
      <c r="C304" t="s">
        <v>23</v>
      </c>
      <c r="D304" s="5">
        <v>30000000000</v>
      </c>
    </row>
    <row r="305" spans="3:9" x14ac:dyDescent="0.35">
      <c r="C305" t="s">
        <v>20</v>
      </c>
      <c r="D305" s="5">
        <v>1748000000000</v>
      </c>
    </row>
    <row r="306" spans="3:9" x14ac:dyDescent="0.35">
      <c r="C306" t="s">
        <v>274</v>
      </c>
      <c r="I306" s="5">
        <v>392000000000</v>
      </c>
    </row>
    <row r="307" spans="3:9" x14ac:dyDescent="0.35">
      <c r="C307" t="s">
        <v>275</v>
      </c>
      <c r="I307" s="5">
        <v>29000000000</v>
      </c>
    </row>
    <row r="308" spans="3:9" x14ac:dyDescent="0.35">
      <c r="C308" t="s">
        <v>276</v>
      </c>
      <c r="I308" s="5">
        <v>98000000000</v>
      </c>
    </row>
    <row r="309" spans="3:9" x14ac:dyDescent="0.35">
      <c r="C309" t="s">
        <v>277</v>
      </c>
      <c r="I309" s="5">
        <v>-141000000000</v>
      </c>
    </row>
    <row r="310" spans="3:9" x14ac:dyDescent="0.35">
      <c r="C310" t="s">
        <v>279</v>
      </c>
      <c r="I310" s="5">
        <v>29000000000</v>
      </c>
    </row>
  </sheetData>
  <pageMargins left="0.7" right="0.7" top="0.75" bottom="0.75" header="0.3" footer="0.3"/>
  <ignoredErrors>
    <ignoredError sqref="A1:P311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Q293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x14ac:dyDescent="0.35">
      <c r="C1" t="s">
        <v>1688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x14ac:dyDescent="0.35">
      <c r="C2" t="s">
        <v>1689</v>
      </c>
      <c r="D2" s="2" vm="377">
        <f ca="1">IFERROR(_xlfn.STOCKHISTORY("XIDX:" &amp; $C$1, D3, , 0, 0, 1), "Libur")</f>
        <v>224</v>
      </c>
      <c r="H2" s="2" vm="377">
        <f ca="1">IFERROR(INDEX(D2:G2,COUNT(D2:G2)),"")</f>
        <v>224</v>
      </c>
      <c r="I2" s="2" vm="378">
        <f t="shared" ref="I2:Q2" ca="1" si="0">IFERROR(_xlfn.STOCKHISTORY("XIDX:" &amp; $C$1, I1, , 0, 0, 1), "Libur")</f>
        <v>140</v>
      </c>
      <c r="J2" s="2" vm="83">
        <f t="shared" ca="1" si="0"/>
        <v>27</v>
      </c>
      <c r="K2" s="2" vm="137">
        <f t="shared" ca="1" si="0"/>
        <v>61</v>
      </c>
      <c r="L2" s="2" vm="12">
        <f t="shared" ca="1" si="0"/>
        <v>50</v>
      </c>
      <c r="M2" s="2" vm="354">
        <f t="shared" ca="1" si="0"/>
        <v>85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x14ac:dyDescent="0.35">
      <c r="D3" s="1">
        <v>46111</v>
      </c>
      <c r="H3" s="1">
        <f>IFERROR(INDEX(D3:G3,COUNT(D3:G3)),"")</f>
        <v>46111</v>
      </c>
    </row>
    <row r="4" spans="1:17" x14ac:dyDescent="0.35">
      <c r="B4" t="s">
        <v>4</v>
      </c>
      <c r="C4" t="s">
        <v>5</v>
      </c>
      <c r="D4" s="2">
        <f>IFERROR(INDEX(D51:D500,MATCH($C$4,$C$51:$C$500,0)),"")</f>
        <v>37636778296</v>
      </c>
      <c r="H4" s="2">
        <f>IFERROR(SUM(D4:G4)*(4/MAX(1,COUNT(D4:G4))),"")</f>
        <v>150547113184</v>
      </c>
      <c r="I4" s="2">
        <f t="shared" ref="I4:Q4" si="1">IFERROR(INDEX(I51:I500,MATCH($C$4,$C$51:$C$500,0)),"")</f>
        <v>40489065300</v>
      </c>
      <c r="J4" s="2">
        <f t="shared" si="1"/>
        <v>19524117496</v>
      </c>
      <c r="K4" s="2">
        <f t="shared" si="1"/>
        <v>38903062846</v>
      </c>
      <c r="L4" s="2">
        <f t="shared" si="1"/>
        <v>87252106212</v>
      </c>
      <c r="M4" s="2">
        <f t="shared" si="1"/>
        <v>50234984440</v>
      </c>
      <c r="N4" s="2">
        <f t="shared" si="1"/>
        <v>29688969391</v>
      </c>
      <c r="O4" s="2">
        <f t="shared" si="1"/>
        <v>62516725292</v>
      </c>
      <c r="P4" s="2">
        <f t="shared" si="1"/>
        <v>98821965402</v>
      </c>
      <c r="Q4" s="2">
        <f t="shared" si="1"/>
        <v>88627295622</v>
      </c>
    </row>
    <row r="5" spans="1:17" x14ac:dyDescent="0.35">
      <c r="B5" t="s">
        <v>6</v>
      </c>
      <c r="C5" t="s">
        <v>7</v>
      </c>
      <c r="D5" s="2">
        <f>IFERROR(INDEX(D51:D500,MATCH($C$5,$C$51:$C$500,0)),"")</f>
        <v>-1637503247</v>
      </c>
      <c r="H5" s="2">
        <f>IFERROR(SUM(D5:G5)*(4/MAX(1,COUNT(D5:G5))),"")</f>
        <v>-6550012988</v>
      </c>
      <c r="I5" s="2">
        <f t="shared" ref="I5:Q5" si="2">IFERROR(INDEX(I51:I500,MATCH($C$5,$C$51:$C$500,0)),"")</f>
        <v>-22824927168</v>
      </c>
      <c r="J5" s="2">
        <f t="shared" si="2"/>
        <v>-22798737555</v>
      </c>
      <c r="K5" s="2">
        <f t="shared" si="2"/>
        <v>-6945625430</v>
      </c>
      <c r="L5" s="2">
        <f t="shared" si="2"/>
        <v>762686040</v>
      </c>
      <c r="M5" s="2">
        <f t="shared" si="2"/>
        <v>-5111731904</v>
      </c>
      <c r="N5" s="2">
        <f t="shared" si="2"/>
        <v>-4813183541</v>
      </c>
      <c r="O5" s="2">
        <f t="shared" si="2"/>
        <v>1438267765</v>
      </c>
      <c r="P5" s="2">
        <f t="shared" si="2"/>
        <v>1459243930</v>
      </c>
      <c r="Q5" s="2">
        <f t="shared" si="2"/>
        <v>82738258</v>
      </c>
    </row>
    <row r="6" spans="1:17" x14ac:dyDescent="0.35">
      <c r="B6" t="s">
        <v>8</v>
      </c>
      <c r="C6" t="s">
        <v>9</v>
      </c>
      <c r="D6" s="2">
        <f>IFERROR(INDEX(D51:D500,MATCH($C$6,$C$51:$C$500,0)),"")</f>
        <v>135910468535</v>
      </c>
      <c r="H6" s="2">
        <f>IFERROR(INDEX(D6:G6,COUNT(D6:G6)),"")</f>
        <v>135910468535</v>
      </c>
      <c r="I6" s="2">
        <f t="shared" ref="I6:Q6" si="3">IFERROR(INDEX(I51:I500,MATCH($C$6,$C$51:$C$500,0)),"")</f>
        <v>137210756574</v>
      </c>
      <c r="J6" s="2">
        <f t="shared" si="3"/>
        <v>92241301523</v>
      </c>
      <c r="K6" s="2">
        <f t="shared" si="3"/>
        <v>115049235592</v>
      </c>
      <c r="L6" s="2">
        <f t="shared" si="3"/>
        <v>121758378328</v>
      </c>
      <c r="M6" s="2">
        <f t="shared" si="3"/>
        <v>120992344771</v>
      </c>
      <c r="N6" s="2">
        <f t="shared" si="3"/>
        <v>30003229125</v>
      </c>
      <c r="O6" s="2">
        <f t="shared" si="3"/>
        <v>9816412666</v>
      </c>
      <c r="P6" s="2">
        <f t="shared" si="3"/>
        <v>8378144901</v>
      </c>
      <c r="Q6" s="2">
        <f t="shared" si="3"/>
        <v>6918900971</v>
      </c>
    </row>
    <row r="7" spans="1:17" x14ac:dyDescent="0.35">
      <c r="B7" t="s">
        <v>10</v>
      </c>
      <c r="C7" t="s">
        <v>11</v>
      </c>
      <c r="D7" s="3">
        <f>IFERROR(INDEX(D51:D500,MATCH($C$7,$C$51:$C$500,0))/1000000000,"")</f>
        <v>2.13</v>
      </c>
      <c r="H7" s="3">
        <f>IFERROR(INDEX(D7:G7,COUNT(D7:G7)),"")</f>
        <v>2.13</v>
      </c>
      <c r="I7" s="3">
        <f t="shared" ref="I7:Q7" si="4">IFERROR(INDEX(I51:I500,MATCH($C$7,$C$51:$C$500,0))/1000000000,"")</f>
        <v>2.13</v>
      </c>
      <c r="J7" s="3">
        <f t="shared" si="4"/>
        <v>2.13</v>
      </c>
      <c r="K7" s="3">
        <f t="shared" si="4"/>
        <v>2.13</v>
      </c>
      <c r="L7" s="3">
        <f t="shared" si="4"/>
        <v>2.13</v>
      </c>
      <c r="M7" s="3">
        <f t="shared" si="4"/>
        <v>2.13</v>
      </c>
      <c r="N7" s="3">
        <f t="shared" si="4"/>
        <v>1.28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Q8" si="5">IFERROR(INDEX(I51:I500,MATCH($C$8,$C$51:$C$500,0)),"")</f>
        <v>70000000000</v>
      </c>
      <c r="J8" s="2">
        <f t="shared" si="5"/>
        <v>-8000000000</v>
      </c>
      <c r="K8" s="2">
        <f t="shared" si="5"/>
        <v>-18000000000</v>
      </c>
      <c r="L8" s="2">
        <f t="shared" si="5"/>
        <v>-3000000000</v>
      </c>
      <c r="M8" s="2">
        <f t="shared" si="5"/>
        <v>-96000000000</v>
      </c>
      <c r="N8" s="2">
        <f t="shared" si="5"/>
        <v>1000000000</v>
      </c>
      <c r="O8" s="2">
        <f t="shared" si="5"/>
        <v>9000000000</v>
      </c>
      <c r="P8" s="2">
        <f t="shared" si="5"/>
        <v>-13000000000</v>
      </c>
      <c r="Q8" s="2">
        <f t="shared" si="5"/>
        <v>8000000000</v>
      </c>
    </row>
    <row r="9" spans="1:17" x14ac:dyDescent="0.35">
      <c r="A9" t="s">
        <v>15</v>
      </c>
      <c r="C9" t="s">
        <v>16</v>
      </c>
      <c r="D9" s="3">
        <f>IFERROR(INDEX(D51:D500,MATCH("Free cash flow per share (Quarter)",$C$51:$C$500,0)),"")</f>
        <v>0.68</v>
      </c>
      <c r="H9" s="3">
        <f>IFERROR(INDEX(D9:G9,COUNT(D9:G9)),"")</f>
        <v>0.68</v>
      </c>
      <c r="I9" s="3">
        <f t="shared" ref="I9:Q9" si="6">IFERROR(INDEX(I51:I500,MATCH($C$9,$C$51:$C$500,0)),"")</f>
        <v>33</v>
      </c>
      <c r="J9" s="3">
        <f t="shared" si="6"/>
        <v>-3.9</v>
      </c>
      <c r="K9" s="3">
        <f t="shared" si="6"/>
        <v>-8.56</v>
      </c>
      <c r="L9" s="3">
        <f t="shared" si="6"/>
        <v>-1.46</v>
      </c>
      <c r="M9" s="3">
        <f t="shared" si="6"/>
        <v>-44.96</v>
      </c>
      <c r="N9" s="3">
        <f t="shared" si="6"/>
        <v>0.68</v>
      </c>
      <c r="O9" s="3">
        <f t="shared" si="6"/>
        <v>15973218.140000001</v>
      </c>
      <c r="P9" s="3">
        <f t="shared" si="6"/>
        <v>-24396103.309999999</v>
      </c>
      <c r="Q9" s="3">
        <f t="shared" si="6"/>
        <v>13731583.34</v>
      </c>
    </row>
    <row r="10" spans="1:17" x14ac:dyDescent="0.35">
      <c r="C10" t="s">
        <v>17</v>
      </c>
      <c r="D10" s="3">
        <f ca="1">IFERROR(IF(D9=0,"",D2/D9),"")</f>
        <v>329.41176470588232</v>
      </c>
      <c r="I10" s="3">
        <f t="shared" ref="I10:Q10" ca="1" si="7">IFERROR(IF(I9=0,"",I2/I9),"")</f>
        <v>4.2424242424242422</v>
      </c>
      <c r="J10" s="3">
        <f t="shared" ca="1" si="7"/>
        <v>-6.9230769230769234</v>
      </c>
      <c r="K10" s="3">
        <f t="shared" ca="1" si="7"/>
        <v>-7.1261682242990654</v>
      </c>
      <c r="L10" s="3">
        <f t="shared" ca="1" si="7"/>
        <v>-34.246575342465754</v>
      </c>
      <c r="M10" s="3">
        <f t="shared" ca="1" si="7"/>
        <v>-1.8905693950177935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x14ac:dyDescent="0.35">
      <c r="B11" t="s">
        <v>18</v>
      </c>
      <c r="C11" t="s">
        <v>19</v>
      </c>
      <c r="D11" s="2">
        <f>IFERROR(INDEX(D51:D500,MATCH($C$11,$C$51:$C$500,0)),"")</f>
        <v>61102159607</v>
      </c>
      <c r="H11" s="2">
        <f>IFERROR(INDEX(D11:G11,COUNT(D11:G11)),"")</f>
        <v>61102159607</v>
      </c>
      <c r="I11" s="2">
        <f t="shared" ref="I11:Q11" si="8">IFERROR(INDEX(I51:I500,MATCH($C$11,$C$51:$C$500,0)),"")</f>
        <v>62586320985</v>
      </c>
      <c r="J11" s="2">
        <f t="shared" si="8"/>
        <v>14530378</v>
      </c>
      <c r="K11" s="2">
        <f t="shared" si="8"/>
        <v>91527902</v>
      </c>
      <c r="L11" s="2">
        <f t="shared" si="8"/>
        <v>139412416</v>
      </c>
      <c r="M11" s="2">
        <f t="shared" si="8"/>
        <v>620543972</v>
      </c>
      <c r="N11" s="2">
        <f t="shared" si="8"/>
        <v>501927084</v>
      </c>
      <c r="O11" s="2">
        <f t="shared" si="8"/>
        <v>694237458</v>
      </c>
      <c r="P11" s="2">
        <f t="shared" si="8"/>
        <v>1305074128</v>
      </c>
      <c r="Q11" s="2">
        <f t="shared" si="8"/>
        <v>418187223</v>
      </c>
    </row>
    <row r="12" spans="1:17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30000000000</v>
      </c>
      <c r="H12" s="2">
        <f>IFERROR(INDEX(D12:G12,COUNT(D12:G12)),"")</f>
        <v>30000000000</v>
      </c>
      <c r="I12" s="2">
        <f t="shared" ref="I12:Q12" si="9">IFERROR(INDEX(I51:I500,MATCH($C$12,$C$51:$C$500,0)),"")</f>
        <v>34000000000</v>
      </c>
      <c r="J12" s="2">
        <f t="shared" si="9"/>
        <v>63000000000</v>
      </c>
      <c r="K12" s="2">
        <f t="shared" si="9"/>
        <v>55000000000</v>
      </c>
      <c r="L12" s="2">
        <f t="shared" si="9"/>
        <v>37000000000</v>
      </c>
      <c r="M12" s="2">
        <f t="shared" si="9"/>
        <v>34000000000</v>
      </c>
      <c r="N12" s="2">
        <f t="shared" si="9"/>
        <v>37000000000</v>
      </c>
      <c r="O12" s="2">
        <f t="shared" si="9"/>
        <v>36000000000</v>
      </c>
      <c r="P12" s="2">
        <f t="shared" si="9"/>
        <v>35000000000</v>
      </c>
      <c r="Q12" s="2">
        <f t="shared" si="9"/>
        <v>20000000000</v>
      </c>
    </row>
    <row r="13" spans="1:17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91000000000</v>
      </c>
      <c r="H13" s="2">
        <f>IFERROR(INDEX(D13:G13,COUNT(D13:G13)),"")</f>
        <v>91000000000</v>
      </c>
      <c r="I13" s="2">
        <f t="shared" ref="I13:Q13" si="10">IFERROR(INDEX(I51:I500,MATCH($C$13,$C$51:$C$500,0)),"")</f>
        <v>97000000000</v>
      </c>
      <c r="J13" s="2">
        <f t="shared" si="10"/>
        <v>63000000000</v>
      </c>
      <c r="K13" s="2">
        <f t="shared" si="10"/>
        <v>55000000000</v>
      </c>
      <c r="L13" s="2">
        <f t="shared" si="10"/>
        <v>37000000000</v>
      </c>
      <c r="M13" s="2">
        <f t="shared" si="10"/>
        <v>35000000000</v>
      </c>
      <c r="N13" s="2">
        <f t="shared" si="10"/>
        <v>37000000000</v>
      </c>
      <c r="O13" s="2">
        <f t="shared" si="10"/>
        <v>37000000000</v>
      </c>
      <c r="P13" s="2">
        <f t="shared" si="10"/>
        <v>37000000000</v>
      </c>
      <c r="Q13" s="2">
        <f t="shared" si="10"/>
        <v>21000000000</v>
      </c>
    </row>
    <row r="14" spans="1:17" x14ac:dyDescent="0.35">
      <c r="C14" t="s">
        <v>26</v>
      </c>
      <c r="D14" s="2">
        <f>IFERROR(INDEX(D51:D500,MATCH($C$14,$C$51:$C$500,0)),"")</f>
        <v>-5141555728</v>
      </c>
      <c r="H14" s="2">
        <f>IFERROR(SUM(D14:G14)*(4/MAX(1,COUNT(D14:G14))),"")</f>
        <v>-20566222912</v>
      </c>
      <c r="I14" s="2">
        <f t="shared" ref="I14:Q14" si="11">IFERROR(INDEX(I51:I500,MATCH($C$14,$C$51:$C$500,0)),"")</f>
        <v>-6557280150</v>
      </c>
      <c r="J14" s="2">
        <f t="shared" si="11"/>
        <v>-5947934918</v>
      </c>
      <c r="K14" s="2">
        <f t="shared" si="11"/>
        <v>-3930615005</v>
      </c>
      <c r="L14" s="2">
        <f t="shared" si="11"/>
        <v>-3868603841</v>
      </c>
      <c r="M14" s="2">
        <f t="shared" si="11"/>
        <v>-4053715077</v>
      </c>
      <c r="N14" s="2">
        <f t="shared" si="11"/>
        <v>-3643596559</v>
      </c>
      <c r="O14" s="2">
        <f t="shared" si="11"/>
        <v>-3431999684</v>
      </c>
      <c r="P14" s="2">
        <f t="shared" si="11"/>
        <v>-2390653193</v>
      </c>
      <c r="Q14" s="2">
        <f t="shared" si="11"/>
        <v>-2269431681</v>
      </c>
    </row>
    <row r="15" spans="1:17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877885499</v>
      </c>
      <c r="J15" s="2">
        <f t="shared" si="12"/>
        <v>4470495470</v>
      </c>
      <c r="K15" s="2">
        <f t="shared" si="12"/>
        <v>1973958830</v>
      </c>
      <c r="L15" s="2">
        <f t="shared" si="12"/>
        <v>94081822</v>
      </c>
      <c r="M15" s="2">
        <f t="shared" si="12"/>
        <v>1425653333</v>
      </c>
      <c r="N15" s="2">
        <f t="shared" si="12"/>
        <v>1177827983</v>
      </c>
      <c r="O15" s="2">
        <f t="shared" si="12"/>
        <v>-488969700</v>
      </c>
      <c r="P15" s="2">
        <f t="shared" si="12"/>
        <v>-735360455</v>
      </c>
      <c r="Q15" s="2">
        <f t="shared" si="12"/>
        <v>-112236841</v>
      </c>
    </row>
    <row r="16" spans="1:17" x14ac:dyDescent="0.35">
      <c r="C16" t="s">
        <v>28</v>
      </c>
      <c r="D16" s="2">
        <f>IFERROR(INDEX(D51:D500,MATCH($C$16,$C$51:$C$500,0)),"")</f>
        <v>-1300288039</v>
      </c>
      <c r="H16" s="2">
        <f>IFERROR(SUM(D16:G16)*(4/MAX(1,COUNT(D16:G16))),"")</f>
        <v>-5201152156</v>
      </c>
      <c r="I16" s="2">
        <f t="shared" ref="I16:Q16" si="13">IFERROR(INDEX(I51:I500,MATCH($C$16,$C$51:$C$500,0)),"")</f>
        <v>-18784593293</v>
      </c>
      <c r="J16" s="2">
        <f t="shared" si="13"/>
        <v>-27375448882</v>
      </c>
      <c r="K16" s="2">
        <f t="shared" si="13"/>
        <v>-9157228877</v>
      </c>
      <c r="L16" s="2">
        <f t="shared" si="13"/>
        <v>46576642</v>
      </c>
      <c r="M16" s="2">
        <f t="shared" si="13"/>
        <v>-6818357592</v>
      </c>
      <c r="N16" s="2">
        <f t="shared" si="13"/>
        <v>-5852608047</v>
      </c>
      <c r="O16" s="2">
        <f t="shared" si="13"/>
        <v>1869538746</v>
      </c>
      <c r="P16" s="2">
        <f t="shared" si="13"/>
        <v>2117219748</v>
      </c>
      <c r="Q16" s="2">
        <f t="shared" si="13"/>
        <v>194975099</v>
      </c>
    </row>
    <row r="17" spans="1:17" x14ac:dyDescent="0.35">
      <c r="A17" t="s">
        <v>29</v>
      </c>
    </row>
    <row r="18" spans="1:17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1470</v>
      </c>
    </row>
    <row r="19" spans="1:17" x14ac:dyDescent="0.35">
      <c r="A19" t="s">
        <v>39</v>
      </c>
      <c r="C19" t="s">
        <v>40</v>
      </c>
    </row>
    <row r="20" spans="1:17" x14ac:dyDescent="0.35">
      <c r="A20" t="s">
        <v>41</v>
      </c>
      <c r="C20" t="s">
        <v>42</v>
      </c>
      <c r="D20" s="2">
        <f ca="1">IFERROR(D21*D2,"")</f>
        <v>477120000000</v>
      </c>
      <c r="H20" s="2">
        <f t="shared" ref="H20:Q20" ca="1" si="14">IFERROR(H21*H2,"")</f>
        <v>477120000000</v>
      </c>
      <c r="I20" s="2">
        <f t="shared" ca="1" si="14"/>
        <v>298200000000</v>
      </c>
      <c r="J20" s="2">
        <f t="shared" ca="1" si="14"/>
        <v>57510000000</v>
      </c>
      <c r="K20" s="2">
        <f t="shared" ca="1" si="14"/>
        <v>129930000000</v>
      </c>
      <c r="L20" s="2">
        <f t="shared" ca="1" si="14"/>
        <v>106500000000</v>
      </c>
      <c r="M20" s="2">
        <f t="shared" ca="1" si="14"/>
        <v>181050000000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x14ac:dyDescent="0.35">
      <c r="C21" t="s">
        <v>11</v>
      </c>
      <c r="D21" s="2">
        <f>IFERROR(INDEX(D51:D500,MATCH($C$7,$C$51:$C$500,0)),"")</f>
        <v>2130000000</v>
      </c>
      <c r="H21" s="2">
        <f>IFERROR(INDEX(D21:G21,COUNT(D21:G21)),"")</f>
        <v>2130000000</v>
      </c>
      <c r="I21" s="2">
        <f t="shared" ref="I21:Q21" si="15">IFERROR(INDEX(I51:I500,MATCH($C$7,$C$51:$C$500,0)),"")</f>
        <v>2130000000</v>
      </c>
      <c r="J21" s="2">
        <f t="shared" si="15"/>
        <v>2130000000</v>
      </c>
      <c r="K21" s="2">
        <f t="shared" si="15"/>
        <v>2130000000</v>
      </c>
      <c r="L21" s="2">
        <f t="shared" si="15"/>
        <v>2130000000</v>
      </c>
      <c r="M21" s="2">
        <f t="shared" si="15"/>
        <v>2130000000</v>
      </c>
      <c r="N21" s="2">
        <f t="shared" si="15"/>
        <v>1280000000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x14ac:dyDescent="0.35">
      <c r="B23" t="s">
        <v>43</v>
      </c>
      <c r="C23" t="s">
        <v>44</v>
      </c>
      <c r="D23" s="3">
        <f>IFERROR(D5/D6*100,"")</f>
        <v>-1.2048396747144654</v>
      </c>
      <c r="H23" s="3">
        <f t="shared" ref="H23:Q23" si="16">IFERROR(H5/H6*100,"")</f>
        <v>-4.8193586988578616</v>
      </c>
      <c r="I23" s="3">
        <f t="shared" si="16"/>
        <v>-16.634940100844169</v>
      </c>
      <c r="J23" s="3">
        <f t="shared" si="16"/>
        <v>-24.716409220781895</v>
      </c>
      <c r="K23" s="3">
        <f t="shared" si="16"/>
        <v>-6.0370895940858968</v>
      </c>
      <c r="L23" s="3">
        <f t="shared" si="16"/>
        <v>0.62639306672221828</v>
      </c>
      <c r="M23" s="3">
        <f t="shared" si="16"/>
        <v>-4.2248391116602306</v>
      </c>
      <c r="N23" s="3">
        <f t="shared" si="16"/>
        <v>-16.042218392384456</v>
      </c>
      <c r="O23" s="3">
        <f t="shared" si="16"/>
        <v>14.651663636570266</v>
      </c>
      <c r="P23" s="3">
        <f t="shared" si="16"/>
        <v>17.41726775131124</v>
      </c>
      <c r="Q23" s="3">
        <f t="shared" si="16"/>
        <v>1.1958294871799806</v>
      </c>
    </row>
    <row r="24" spans="1:17" x14ac:dyDescent="0.35">
      <c r="C24" t="s">
        <v>45</v>
      </c>
      <c r="D24" s="4">
        <f>IFERROR(_xlfn.RRI(5,I23,D23),"")</f>
        <v>-0.40846342320560436</v>
      </c>
      <c r="H24" s="4">
        <f t="shared" ref="H24:Q24" si="17">IFERROR(_xlfn.RRI(5,M23,H23),"")</f>
        <v>2.6681686415126915E-2</v>
      </c>
      <c r="I24" s="4">
        <f t="shared" si="17"/>
        <v>7.2826730177812937E-3</v>
      </c>
      <c r="J24" s="4" t="str">
        <f t="shared" si="17"/>
        <v/>
      </c>
      <c r="K24" s="4" t="str">
        <f t="shared" si="17"/>
        <v/>
      </c>
      <c r="L24" s="4">
        <f t="shared" si="17"/>
        <v>-0.12131029769440227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x14ac:dyDescent="0.35">
      <c r="A25" t="s">
        <v>46</v>
      </c>
      <c r="C25" t="s">
        <v>47</v>
      </c>
      <c r="D25" s="3">
        <f>IFERROR(INDEX(D51:D500,MATCH($A$25,$C$51:$C$500,0)),"")</f>
        <v>-0.77</v>
      </c>
      <c r="H25" s="3">
        <f>IFERROR(INDEX(D25:G25,COUNT(D25:G25)),"")</f>
        <v>-0.77</v>
      </c>
      <c r="I25" s="3">
        <f t="shared" ref="I25:Q25" si="18">IFERROR(INDEX(I51:I500,MATCH($C$25,$C$51:$C$500,0)),"")</f>
        <v>-10.69</v>
      </c>
      <c r="J25" s="3">
        <f t="shared" si="18"/>
        <v>-10.75</v>
      </c>
      <c r="K25" s="3">
        <f t="shared" si="18"/>
        <v>-3.37</v>
      </c>
      <c r="L25" s="3">
        <f t="shared" si="18"/>
        <v>0.06</v>
      </c>
      <c r="M25" s="3">
        <f t="shared" si="18"/>
        <v>-2.5299999999999998</v>
      </c>
      <c r="N25" s="3">
        <f t="shared" si="18"/>
        <v>-3.66</v>
      </c>
      <c r="O25" s="3">
        <f t="shared" si="18"/>
        <v>2510125.54</v>
      </c>
      <c r="P25" s="3">
        <f t="shared" si="18"/>
        <v>2512471.44</v>
      </c>
      <c r="Q25" s="3">
        <f t="shared" si="18"/>
        <v>150433.20000000001</v>
      </c>
    </row>
    <row r="26" spans="1:17" x14ac:dyDescent="0.35">
      <c r="C26" t="s">
        <v>48</v>
      </c>
      <c r="D26" s="4">
        <f>IFERROR(_xlfn.RRI(5,I25,D25),"")</f>
        <v>-0.40911549154263094</v>
      </c>
      <c r="H26" s="4">
        <f t="shared" ref="H26:Q26" si="19">IFERROR(_xlfn.RRI(5,M25,H25),"")</f>
        <v>-0.21173173825709546</v>
      </c>
      <c r="I26" s="4">
        <f t="shared" si="19"/>
        <v>0.2390799340338674</v>
      </c>
      <c r="J26" s="4" t="str">
        <f t="shared" si="19"/>
        <v/>
      </c>
      <c r="K26" s="4" t="str">
        <f t="shared" si="19"/>
        <v/>
      </c>
      <c r="L26" s="4">
        <f t="shared" si="19"/>
        <v>-0.94749973309620372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x14ac:dyDescent="0.35">
      <c r="C27" t="s">
        <v>49</v>
      </c>
      <c r="D27" s="3">
        <f>IFERROR(D4/D21,"")</f>
        <v>17.669848965258215</v>
      </c>
      <c r="H27" s="3">
        <f t="shared" ref="H27:Q27" si="20">IFERROR(H4/H21,"")</f>
        <v>70.679395861032859</v>
      </c>
      <c r="I27" s="3">
        <f t="shared" si="20"/>
        <v>19.008950845070423</v>
      </c>
      <c r="J27" s="3">
        <f t="shared" si="20"/>
        <v>9.1662523455399061</v>
      </c>
      <c r="K27" s="3">
        <f t="shared" si="20"/>
        <v>18.26434875399061</v>
      </c>
      <c r="L27" s="3">
        <f t="shared" si="20"/>
        <v>40.963430146478871</v>
      </c>
      <c r="M27" s="3">
        <f t="shared" si="20"/>
        <v>23.584499737089203</v>
      </c>
      <c r="N27" s="3">
        <f t="shared" si="20"/>
        <v>23.19450733671875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x14ac:dyDescent="0.35">
      <c r="C28" t="s">
        <v>50</v>
      </c>
      <c r="D28" s="4">
        <f>IFERROR(_xlfn.RRI(5,I27,D27),"")</f>
        <v>-1.4503836470259324E-2</v>
      </c>
      <c r="H28" s="4">
        <f t="shared" ref="H28:Q28" si="21">IFERROR(_xlfn.RRI(5,M27,H27),"")</f>
        <v>0.24546988812029702</v>
      </c>
      <c r="I28" s="4">
        <f t="shared" si="21"/>
        <v>-3.9019447081851677E-2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x14ac:dyDescent="0.35">
      <c r="C29" t="s">
        <v>51</v>
      </c>
      <c r="H29" s="4">
        <f t="shared" ref="H29:Q29" si="22">IFERROR(((H25-I25)/I25)*100%,"")</f>
        <v>-0.92797006548175864</v>
      </c>
      <c r="I29" s="4">
        <f t="shared" si="22"/>
        <v>-5.5813953488372554E-3</v>
      </c>
      <c r="J29" s="4">
        <f t="shared" si="22"/>
        <v>2.1899109792284865</v>
      </c>
      <c r="K29" s="4">
        <f t="shared" si="22"/>
        <v>-57.166666666666671</v>
      </c>
      <c r="L29" s="4">
        <f t="shared" si="22"/>
        <v>-1.0237154150197629</v>
      </c>
      <c r="M29" s="4">
        <f t="shared" si="22"/>
        <v>-0.30874316939890717</v>
      </c>
      <c r="N29" s="4">
        <f t="shared" si="22"/>
        <v>-1.0000014580944028</v>
      </c>
      <c r="O29" s="4">
        <f t="shared" si="22"/>
        <v>-9.3370215583421989E-4</v>
      </c>
      <c r="P29" s="4">
        <f t="shared" si="22"/>
        <v>15.701575450100108</v>
      </c>
      <c r="Q29" s="4" t="str">
        <f t="shared" si="22"/>
        <v/>
      </c>
    </row>
    <row r="30" spans="1:17" x14ac:dyDescent="0.35">
      <c r="C30" t="s">
        <v>52</v>
      </c>
      <c r="H30" s="4">
        <f t="shared" ref="H30:Q30" si="23">IFERROR(((H27-I27)/I27)*100%,"")</f>
        <v>2.7182165621393088</v>
      </c>
      <c r="I30" s="4">
        <f t="shared" si="23"/>
        <v>1.073797461436871</v>
      </c>
      <c r="J30" s="4">
        <f t="shared" si="23"/>
        <v>-0.49813418102098195</v>
      </c>
      <c r="K30" s="4">
        <f t="shared" si="23"/>
        <v>-0.55413038681867866</v>
      </c>
      <c r="L30" s="4">
        <f t="shared" si="23"/>
        <v>0.73687933189693233</v>
      </c>
      <c r="M30" s="4">
        <f t="shared" si="23"/>
        <v>1.6813998017240216E-2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31.81</v>
      </c>
      <c r="H32" s="3">
        <f>IFERROR(INDEX(D32:G32,COUNT(D32:G32)),"")</f>
        <v>31.81</v>
      </c>
      <c r="I32" s="3">
        <f t="shared" ref="I32:Q32" si="24">IFERROR(INDEX(I51:I500,MATCH($C$32,$C$51:$C$500,0)),"")</f>
        <v>32.58</v>
      </c>
      <c r="J32" s="3">
        <f t="shared" si="24"/>
        <v>43.3</v>
      </c>
      <c r="K32" s="3">
        <f t="shared" si="24"/>
        <v>54</v>
      </c>
      <c r="L32" s="3">
        <f t="shared" si="24"/>
        <v>57.18</v>
      </c>
      <c r="M32" s="3">
        <f t="shared" si="24"/>
        <v>56.82</v>
      </c>
      <c r="N32" s="3">
        <f t="shared" si="24"/>
        <v>23.49</v>
      </c>
      <c r="O32" s="3">
        <f t="shared" si="24"/>
        <v>17848023.030000001</v>
      </c>
      <c r="P32" s="3">
        <f t="shared" si="24"/>
        <v>15232990.73</v>
      </c>
      <c r="Q32" s="3">
        <f t="shared" si="24"/>
        <v>12579819.949999999</v>
      </c>
    </row>
    <row r="33" spans="1:17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6.6</v>
      </c>
      <c r="H33" s="3">
        <f>IFERROR(INDEX(D33:G33,COUNT(D33:G33)),"")</f>
        <v>6.6</v>
      </c>
      <c r="I33" s="3">
        <f t="shared" ref="I33:Q33" si="25">IFERROR(INDEX(I51:I500,MATCH($C$33,$C$51:$C$500,0)),"")</f>
        <v>4.3</v>
      </c>
      <c r="J33" s="3">
        <f t="shared" si="25"/>
        <v>0.62</v>
      </c>
      <c r="K33" s="3">
        <f t="shared" si="25"/>
        <v>1.1299999999999999</v>
      </c>
      <c r="L33" s="3">
        <f t="shared" si="25"/>
        <v>0.87</v>
      </c>
      <c r="M33" s="3">
        <f t="shared" si="25"/>
        <v>1.5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-272.73</v>
      </c>
      <c r="H34" s="3">
        <f>IFERROR(INDEX(D34:G34,COUNT(D34:G34)),"")</f>
        <v>-272.73</v>
      </c>
      <c r="I34" s="3">
        <f t="shared" ref="I34:Q34" si="26">IFERROR(INDEX(I51:I500,MATCH($C$34,$C$51:$C$500,0)),"")</f>
        <v>-13.1</v>
      </c>
      <c r="J34" s="3">
        <f t="shared" si="26"/>
        <v>-2.5099999999999998</v>
      </c>
      <c r="K34" s="3">
        <f t="shared" si="26"/>
        <v>-18.100000000000001</v>
      </c>
      <c r="L34" s="3">
        <f t="shared" si="26"/>
        <v>833.33</v>
      </c>
      <c r="M34" s="3">
        <f t="shared" si="26"/>
        <v>-33.6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11.89</v>
      </c>
      <c r="H35" s="3">
        <f>IFERROR(INDEX(D35:G35,COUNT(D35:G35)),"")</f>
        <v>11.89</v>
      </c>
      <c r="I35" s="3">
        <f t="shared" ref="I35:Q35" si="27">IFERROR(INDEX(I51:I500,MATCH($C$35,$C$51:$C$500,0)),"")</f>
        <v>7.37</v>
      </c>
      <c r="J35" s="3">
        <f t="shared" si="27"/>
        <v>2.95</v>
      </c>
      <c r="K35" s="3">
        <f t="shared" si="27"/>
        <v>3.34</v>
      </c>
      <c r="L35" s="3">
        <f t="shared" si="27"/>
        <v>1.22</v>
      </c>
      <c r="M35" s="3">
        <f t="shared" si="27"/>
        <v>3.6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1470</v>
      </c>
    </row>
    <row r="51" spans="2:17" x14ac:dyDescent="0.35">
      <c r="B51" t="s">
        <v>74</v>
      </c>
      <c r="C51" t="s">
        <v>5</v>
      </c>
      <c r="D51" s="5">
        <v>37636778296</v>
      </c>
      <c r="E51" s="5">
        <v>17317824788</v>
      </c>
      <c r="F51" s="5">
        <v>8979412398</v>
      </c>
      <c r="G51" s="5">
        <v>8898696491</v>
      </c>
      <c r="I51" s="5">
        <v>40489065300</v>
      </c>
      <c r="J51" s="5">
        <v>19524117496</v>
      </c>
      <c r="K51" s="5">
        <v>38903062846</v>
      </c>
      <c r="L51" s="5">
        <v>87252106212</v>
      </c>
      <c r="M51" s="5">
        <v>50234984440</v>
      </c>
      <c r="N51" s="5">
        <v>29688969391</v>
      </c>
      <c r="O51" s="5">
        <v>62516725292</v>
      </c>
      <c r="P51" s="5">
        <v>98821965402</v>
      </c>
      <c r="Q51" s="5">
        <v>88627295622</v>
      </c>
    </row>
    <row r="52" spans="2:17" x14ac:dyDescent="0.35">
      <c r="C52" t="s">
        <v>75</v>
      </c>
      <c r="D52" s="5">
        <v>-25407942724</v>
      </c>
      <c r="E52" s="5">
        <v>-14040600837</v>
      </c>
      <c r="F52" s="5">
        <v>-12561149653</v>
      </c>
      <c r="G52" s="5">
        <v>-9566331098</v>
      </c>
      <c r="I52" s="5">
        <v>-45193953506</v>
      </c>
      <c r="J52" s="5">
        <v>-28525025105</v>
      </c>
      <c r="K52" s="5">
        <v>-33494660103</v>
      </c>
      <c r="L52" s="5">
        <v>-72108327976</v>
      </c>
      <c r="M52" s="5">
        <v>-43110832554</v>
      </c>
      <c r="N52" s="5">
        <v>-23055374291</v>
      </c>
      <c r="O52" s="5">
        <v>-48713380234</v>
      </c>
      <c r="P52" s="5">
        <v>-79951142742</v>
      </c>
      <c r="Q52" s="5">
        <v>-71855958591</v>
      </c>
    </row>
    <row r="53" spans="2:17" x14ac:dyDescent="0.35">
      <c r="C53" t="s">
        <v>76</v>
      </c>
      <c r="D53" s="5">
        <v>12228835572</v>
      </c>
      <c r="E53" s="5">
        <v>3277223951</v>
      </c>
      <c r="F53" s="5">
        <v>-3581737255</v>
      </c>
      <c r="G53" s="5">
        <v>-667634607</v>
      </c>
      <c r="I53" s="5">
        <v>-4704888206</v>
      </c>
      <c r="J53" s="5">
        <v>-9000907609</v>
      </c>
      <c r="K53" s="5">
        <v>5408402743</v>
      </c>
      <c r="L53" s="5">
        <v>15143778236</v>
      </c>
      <c r="M53" s="5">
        <v>7124151886</v>
      </c>
      <c r="N53" s="5">
        <v>6633595100</v>
      </c>
      <c r="O53" s="5">
        <v>13803345058</v>
      </c>
      <c r="P53" s="5">
        <v>18870822660</v>
      </c>
      <c r="Q53" s="5">
        <v>16771337031</v>
      </c>
    </row>
    <row r="54" spans="2:17" x14ac:dyDescent="0.35">
      <c r="C54" t="s">
        <v>77</v>
      </c>
      <c r="D54" s="5">
        <v>-8001636063</v>
      </c>
      <c r="E54" s="5">
        <v>-3468627877</v>
      </c>
      <c r="F54" s="5">
        <v>-3075399721</v>
      </c>
      <c r="G54" s="5">
        <v>-2069450453</v>
      </c>
      <c r="I54" s="5">
        <v>-11313090463</v>
      </c>
      <c r="J54" s="5">
        <v>-7905213881</v>
      </c>
      <c r="K54" s="5">
        <v>-10689560276</v>
      </c>
      <c r="L54" s="5">
        <v>-11461468973</v>
      </c>
      <c r="M54" s="5">
        <v>-9971517907</v>
      </c>
      <c r="N54" s="5">
        <v>-8588208311</v>
      </c>
      <c r="O54" s="5">
        <v>-8535584629</v>
      </c>
      <c r="P54" s="5">
        <v>-12920124506</v>
      </c>
      <c r="Q54" s="5">
        <v>-14484605611</v>
      </c>
    </row>
    <row r="55" spans="2:17" x14ac:dyDescent="0.35">
      <c r="C55" t="s">
        <v>78</v>
      </c>
    </row>
    <row r="56" spans="2:17" x14ac:dyDescent="0.35">
      <c r="C56" t="s">
        <v>79</v>
      </c>
      <c r="D56" s="5">
        <v>-8001636063</v>
      </c>
      <c r="F56" s="5">
        <v>-3075399721</v>
      </c>
      <c r="G56" s="5">
        <v>-2069450453</v>
      </c>
    </row>
    <row r="57" spans="2:17" x14ac:dyDescent="0.35">
      <c r="C57" t="s">
        <v>81</v>
      </c>
      <c r="D57" s="5">
        <v>4227199509</v>
      </c>
      <c r="E57" s="5">
        <v>-191403926</v>
      </c>
      <c r="F57" s="5">
        <v>-6657136976</v>
      </c>
      <c r="G57" s="5">
        <v>-2737085060</v>
      </c>
      <c r="I57" s="5">
        <v>-16017978669</v>
      </c>
      <c r="J57" s="5">
        <v>-16906121490</v>
      </c>
      <c r="K57" s="5">
        <v>-5281157533</v>
      </c>
      <c r="L57" s="5">
        <v>3682309263</v>
      </c>
      <c r="M57" s="5">
        <v>-2847366021</v>
      </c>
      <c r="N57" s="5">
        <v>-1954613211</v>
      </c>
      <c r="O57" s="5">
        <v>5267760429</v>
      </c>
      <c r="P57" s="5">
        <v>5950698154</v>
      </c>
      <c r="Q57" s="5">
        <v>2286731420</v>
      </c>
    </row>
    <row r="58" spans="2:17" x14ac:dyDescent="0.35">
      <c r="C58" t="s">
        <v>82</v>
      </c>
      <c r="D58" s="5">
        <v>-5527487548</v>
      </c>
      <c r="E58" s="5">
        <v>629660627</v>
      </c>
      <c r="F58" s="5">
        <v>-1078256494</v>
      </c>
      <c r="G58" s="5">
        <v>-694055400</v>
      </c>
      <c r="I58" s="5">
        <v>-2766614624</v>
      </c>
      <c r="J58" s="5">
        <v>-10469327392</v>
      </c>
      <c r="K58" s="5">
        <v>-3876071344</v>
      </c>
      <c r="L58" s="5">
        <v>-3635732621</v>
      </c>
      <c r="M58" s="5">
        <v>-3970991571</v>
      </c>
      <c r="N58" s="5">
        <v>-3897994836</v>
      </c>
      <c r="O58" s="5">
        <v>-3398221683</v>
      </c>
      <c r="P58" s="5">
        <v>-3833478406</v>
      </c>
      <c r="Q58" s="5">
        <v>-2091756321</v>
      </c>
    </row>
    <row r="59" spans="2:17" x14ac:dyDescent="0.35">
      <c r="C59" t="s">
        <v>26</v>
      </c>
      <c r="D59" s="5">
        <v>-5141555728</v>
      </c>
      <c r="E59" s="5">
        <v>-3161004899</v>
      </c>
      <c r="F59" s="5">
        <v>-1078256494</v>
      </c>
      <c r="G59" s="5">
        <v>-694055400</v>
      </c>
      <c r="I59" s="5">
        <v>-6557280150</v>
      </c>
      <c r="J59" s="5">
        <v>-5947934918</v>
      </c>
      <c r="K59" s="5">
        <v>-3930615005</v>
      </c>
      <c r="L59" s="5">
        <v>-3868603841</v>
      </c>
      <c r="M59" s="5">
        <v>-4053715077</v>
      </c>
      <c r="N59" s="5">
        <v>-3643596559</v>
      </c>
      <c r="O59" s="5">
        <v>-3431999684</v>
      </c>
      <c r="P59" s="5">
        <v>-2390653193</v>
      </c>
      <c r="Q59" s="5">
        <v>-2269431681</v>
      </c>
    </row>
    <row r="60" spans="2:17" x14ac:dyDescent="0.35">
      <c r="C60" t="s">
        <v>83</v>
      </c>
      <c r="D60" s="5">
        <v>253831197</v>
      </c>
      <c r="E60" s="5">
        <v>3326118</v>
      </c>
      <c r="I60" s="5">
        <v>3326118</v>
      </c>
      <c r="J60" s="5">
        <v>604790</v>
      </c>
      <c r="K60" s="5">
        <v>52349911</v>
      </c>
      <c r="L60" s="5">
        <v>232871220</v>
      </c>
      <c r="M60" s="5">
        <v>82723506</v>
      </c>
    </row>
    <row r="61" spans="2:17" x14ac:dyDescent="0.35">
      <c r="C61" t="s">
        <v>80</v>
      </c>
      <c r="D61" s="5">
        <v>337215208</v>
      </c>
      <c r="E61" s="5">
        <v>4876893470</v>
      </c>
      <c r="F61" s="5">
        <v>-824323</v>
      </c>
      <c r="G61" s="5">
        <v>-45889</v>
      </c>
      <c r="I61" s="5">
        <v>4876021369</v>
      </c>
      <c r="J61" s="5">
        <v>-9196514</v>
      </c>
      <c r="K61" s="5">
        <v>-2157506</v>
      </c>
      <c r="L61" s="5">
        <v>3347517</v>
      </c>
      <c r="M61" s="5">
        <v>258902</v>
      </c>
    </row>
    <row r="62" spans="2:17" x14ac:dyDescent="0.35">
      <c r="C62" t="s">
        <v>84</v>
      </c>
      <c r="D62" s="5">
        <v>-5527487548</v>
      </c>
      <c r="E62" s="5">
        <v>629660627</v>
      </c>
      <c r="F62" s="5">
        <v>-1078256494</v>
      </c>
      <c r="G62" s="5">
        <v>-694055400</v>
      </c>
      <c r="I62" s="5">
        <v>-2766614624</v>
      </c>
      <c r="J62" s="5">
        <v>-10469327392</v>
      </c>
      <c r="K62" s="5">
        <v>-3876071344</v>
      </c>
      <c r="L62" s="5">
        <v>-3635732621</v>
      </c>
      <c r="M62" s="5">
        <v>-3970991571</v>
      </c>
      <c r="N62" s="5">
        <v>-3897994836</v>
      </c>
      <c r="O62" s="5">
        <v>-3398221683</v>
      </c>
      <c r="P62" s="5">
        <v>-3833478406</v>
      </c>
      <c r="Q62" s="5">
        <v>-2091756321</v>
      </c>
    </row>
    <row r="63" spans="2:17" x14ac:dyDescent="0.35">
      <c r="C63" t="s">
        <v>28</v>
      </c>
      <c r="D63" s="5">
        <v>-1300288039</v>
      </c>
      <c r="E63" s="5">
        <v>438256701</v>
      </c>
      <c r="F63" s="5">
        <v>-7735393470</v>
      </c>
      <c r="G63" s="5">
        <v>-3431140460</v>
      </c>
      <c r="I63" s="5">
        <v>-18784593293</v>
      </c>
      <c r="J63" s="5">
        <v>-27375448882</v>
      </c>
      <c r="K63" s="5">
        <v>-9157228877</v>
      </c>
      <c r="L63" s="5">
        <v>46576642</v>
      </c>
      <c r="M63" s="5">
        <v>-6818357592</v>
      </c>
      <c r="N63" s="5">
        <v>-5852608047</v>
      </c>
      <c r="O63" s="5">
        <v>1869538746</v>
      </c>
      <c r="P63" s="5">
        <v>2117219748</v>
      </c>
      <c r="Q63" s="5">
        <v>194975099</v>
      </c>
    </row>
    <row r="64" spans="2:17" x14ac:dyDescent="0.35">
      <c r="C64" t="s">
        <v>27</v>
      </c>
      <c r="E64" s="5">
        <v>301788897</v>
      </c>
      <c r="F64" s="5">
        <v>560203851</v>
      </c>
      <c r="G64" s="5">
        <v>-20655178</v>
      </c>
      <c r="I64" s="5">
        <v>877885499</v>
      </c>
      <c r="J64" s="5">
        <v>4470495470</v>
      </c>
      <c r="K64" s="5">
        <v>1973958830</v>
      </c>
      <c r="L64" s="5">
        <v>94081822</v>
      </c>
      <c r="M64" s="5">
        <v>1425653333</v>
      </c>
      <c r="N64" s="5">
        <v>1177827983</v>
      </c>
      <c r="O64" s="5">
        <v>-488969700</v>
      </c>
      <c r="P64" s="5">
        <v>-735360455</v>
      </c>
      <c r="Q64" s="5">
        <v>-112236841</v>
      </c>
    </row>
    <row r="65" spans="2:17" x14ac:dyDescent="0.35">
      <c r="C65" t="s">
        <v>85</v>
      </c>
      <c r="I65" s="5">
        <v>-509518680</v>
      </c>
    </row>
    <row r="66" spans="2:17" x14ac:dyDescent="0.35">
      <c r="C66" t="s">
        <v>86</v>
      </c>
      <c r="G66" s="5">
        <v>-20655178</v>
      </c>
      <c r="I66" s="5">
        <v>1387404179</v>
      </c>
      <c r="J66" s="5">
        <v>4470495470</v>
      </c>
      <c r="K66" s="5">
        <v>1973958830</v>
      </c>
      <c r="L66" s="5">
        <v>94081822</v>
      </c>
      <c r="M66" s="5">
        <v>1425653333</v>
      </c>
      <c r="N66" s="5">
        <v>1177827983</v>
      </c>
    </row>
    <row r="67" spans="2:17" x14ac:dyDescent="0.35">
      <c r="C67" t="s">
        <v>88</v>
      </c>
      <c r="E67" s="5">
        <v>301788897</v>
      </c>
      <c r="F67" s="5">
        <v>560203851</v>
      </c>
      <c r="G67" s="5">
        <v>-20655178</v>
      </c>
      <c r="I67" s="5">
        <v>877885499</v>
      </c>
      <c r="J67" s="5">
        <v>4470495470</v>
      </c>
      <c r="K67" s="5">
        <v>1973958830</v>
      </c>
      <c r="L67" s="5">
        <v>94081822</v>
      </c>
      <c r="M67" s="5">
        <v>1425653333</v>
      </c>
      <c r="N67" s="5">
        <v>1177827983</v>
      </c>
      <c r="O67" s="5">
        <v>-488969700</v>
      </c>
      <c r="P67" s="5">
        <v>-735360455</v>
      </c>
      <c r="Q67" s="5">
        <v>-112236841</v>
      </c>
    </row>
    <row r="68" spans="2:17" x14ac:dyDescent="0.35">
      <c r="C68" t="s">
        <v>91</v>
      </c>
      <c r="D68" s="5">
        <v>-1300288039</v>
      </c>
      <c r="E68" s="5">
        <v>740045598</v>
      </c>
      <c r="F68" s="5">
        <v>-7175189619</v>
      </c>
      <c r="G68" s="5">
        <v>-3451795638</v>
      </c>
      <c r="I68" s="5">
        <v>-17906707794</v>
      </c>
      <c r="J68" s="5">
        <v>-22904953412</v>
      </c>
      <c r="K68" s="5">
        <v>-7183270047</v>
      </c>
      <c r="L68" s="5">
        <v>140658464</v>
      </c>
      <c r="M68" s="5">
        <v>-5392704259</v>
      </c>
      <c r="N68" s="5">
        <v>-4674780064</v>
      </c>
      <c r="O68" s="5">
        <v>1380569046</v>
      </c>
      <c r="P68" s="5">
        <v>1381859293</v>
      </c>
      <c r="Q68" s="5">
        <v>82738258</v>
      </c>
    </row>
    <row r="69" spans="2:17" x14ac:dyDescent="0.35">
      <c r="C69" t="s">
        <v>92</v>
      </c>
      <c r="E69" s="5">
        <v>-30839533</v>
      </c>
      <c r="F69" s="5">
        <v>-64363541</v>
      </c>
      <c r="G69" s="5">
        <v>-313683576</v>
      </c>
      <c r="I69" s="5">
        <v>-42198005</v>
      </c>
      <c r="J69" s="5">
        <v>97019343</v>
      </c>
      <c r="K69" s="5">
        <v>235487111</v>
      </c>
      <c r="L69" s="5">
        <v>625375093</v>
      </c>
      <c r="M69" s="5">
        <v>281231257</v>
      </c>
      <c r="N69" s="5">
        <v>-138403477</v>
      </c>
      <c r="O69" s="5">
        <v>57698719</v>
      </c>
      <c r="P69" s="5">
        <v>77384637</v>
      </c>
    </row>
    <row r="70" spans="2:17" x14ac:dyDescent="0.35">
      <c r="C70" t="s">
        <v>93</v>
      </c>
      <c r="D70" s="5">
        <v>-1300288039</v>
      </c>
      <c r="E70" s="5">
        <v>709206065</v>
      </c>
      <c r="F70" s="5">
        <v>-7239553160</v>
      </c>
      <c r="G70" s="5">
        <v>-3765479214</v>
      </c>
      <c r="I70" s="5">
        <v>-17948905799</v>
      </c>
      <c r="J70" s="5">
        <v>-22807934069</v>
      </c>
      <c r="K70" s="5">
        <v>-6947782936</v>
      </c>
      <c r="L70" s="5">
        <v>766033557</v>
      </c>
      <c r="M70" s="5">
        <v>-5111473002</v>
      </c>
      <c r="N70" s="5">
        <v>-4813183541</v>
      </c>
      <c r="O70" s="5">
        <v>1438267765</v>
      </c>
      <c r="P70" s="5">
        <v>1459243930</v>
      </c>
      <c r="Q70" s="5">
        <v>82738258</v>
      </c>
    </row>
    <row r="71" spans="2:17" x14ac:dyDescent="0.35">
      <c r="C71" t="s">
        <v>94</v>
      </c>
      <c r="D71" s="5">
        <v>-1300288039</v>
      </c>
      <c r="E71" s="5">
        <v>740045598</v>
      </c>
      <c r="F71" s="5">
        <v>-7175189619</v>
      </c>
      <c r="G71" s="5">
        <v>-3451795638</v>
      </c>
      <c r="I71" s="5">
        <v>-17906707794</v>
      </c>
      <c r="J71" s="5">
        <v>-22904953412</v>
      </c>
      <c r="K71" s="5">
        <v>-7183270047</v>
      </c>
      <c r="L71" s="5">
        <v>140658464</v>
      </c>
      <c r="M71" s="5">
        <v>-5392704259</v>
      </c>
      <c r="N71" s="5">
        <v>-4674780064</v>
      </c>
      <c r="O71" s="5">
        <v>1380569046</v>
      </c>
      <c r="P71" s="5">
        <v>1381859293</v>
      </c>
      <c r="Q71" s="5">
        <v>82738258</v>
      </c>
    </row>
    <row r="72" spans="2:17" x14ac:dyDescent="0.35">
      <c r="C72" t="s">
        <v>7</v>
      </c>
      <c r="D72" s="5">
        <v>-1637503247</v>
      </c>
      <c r="E72" s="5">
        <v>-4167687405</v>
      </c>
      <c r="F72" s="5">
        <v>-7238728837</v>
      </c>
      <c r="G72" s="5">
        <v>-3765433325</v>
      </c>
      <c r="I72" s="5">
        <v>-22824927168</v>
      </c>
      <c r="J72" s="5">
        <v>-22798737555</v>
      </c>
      <c r="K72" s="5">
        <v>-6945625430</v>
      </c>
      <c r="L72" s="5">
        <v>762686040</v>
      </c>
      <c r="M72" s="5">
        <v>-5111731904</v>
      </c>
      <c r="N72" s="5">
        <v>-4813183541</v>
      </c>
      <c r="O72" s="5">
        <v>1438267765</v>
      </c>
      <c r="P72" s="5">
        <v>1459243930</v>
      </c>
      <c r="Q72" s="5">
        <v>82738258</v>
      </c>
    </row>
    <row r="73" spans="2:17" x14ac:dyDescent="0.35">
      <c r="C73" t="s">
        <v>95</v>
      </c>
      <c r="D73" s="5">
        <v>-1300288039</v>
      </c>
      <c r="E73" s="5">
        <v>740045598</v>
      </c>
      <c r="F73" s="5">
        <v>-7175189619</v>
      </c>
      <c r="G73" s="5">
        <v>-3451795638</v>
      </c>
      <c r="I73" s="5">
        <v>-17906707794</v>
      </c>
      <c r="J73" s="5">
        <v>-22904953412</v>
      </c>
      <c r="K73" s="5">
        <v>-7183270047</v>
      </c>
      <c r="L73" s="5">
        <v>140658464</v>
      </c>
      <c r="M73" s="5">
        <v>-5392704259</v>
      </c>
      <c r="N73" s="5">
        <v>-4674780064</v>
      </c>
      <c r="O73" s="5">
        <v>1380569046</v>
      </c>
      <c r="P73" s="5">
        <v>1381859293</v>
      </c>
      <c r="Q73" s="5">
        <v>82738258</v>
      </c>
    </row>
    <row r="74" spans="2:17" x14ac:dyDescent="0.35">
      <c r="C74" t="s">
        <v>96</v>
      </c>
      <c r="D74" s="5">
        <v>-1300288039</v>
      </c>
      <c r="E74" s="5">
        <v>709206065</v>
      </c>
      <c r="F74" s="5">
        <v>-7239553160</v>
      </c>
      <c r="G74" s="5">
        <v>-3765479214</v>
      </c>
      <c r="I74" s="5">
        <v>-17948905799</v>
      </c>
      <c r="J74" s="5">
        <v>-22807934069</v>
      </c>
      <c r="K74" s="5">
        <v>-6947782936</v>
      </c>
      <c r="L74" s="5">
        <v>766033557</v>
      </c>
      <c r="M74" s="5">
        <v>-5111473002</v>
      </c>
      <c r="N74" s="5">
        <v>-4813183541</v>
      </c>
      <c r="O74" s="5">
        <v>1438267765</v>
      </c>
      <c r="P74" s="5">
        <v>1459243930</v>
      </c>
      <c r="Q74" s="5">
        <v>82738258</v>
      </c>
    </row>
    <row r="75" spans="2:17" x14ac:dyDescent="0.35">
      <c r="C75" t="s">
        <v>97</v>
      </c>
      <c r="D75" s="5">
        <v>-1300288039</v>
      </c>
      <c r="E75" s="5">
        <v>709206065</v>
      </c>
      <c r="F75" s="5">
        <v>-7239553160</v>
      </c>
      <c r="G75" s="5">
        <v>-3765479214</v>
      </c>
      <c r="I75" s="5">
        <v>-17948905799</v>
      </c>
      <c r="J75" s="5">
        <v>-22807934069</v>
      </c>
      <c r="K75" s="5">
        <v>-6947782936</v>
      </c>
      <c r="L75" s="5">
        <v>766033557</v>
      </c>
      <c r="M75" s="5">
        <v>-5111473002</v>
      </c>
      <c r="N75" s="5">
        <v>-4813183541</v>
      </c>
      <c r="O75" s="5">
        <v>1438267765</v>
      </c>
      <c r="P75" s="5">
        <v>1459243930</v>
      </c>
      <c r="Q75" s="5">
        <v>82738258</v>
      </c>
    </row>
    <row r="77" spans="2:17" x14ac:dyDescent="0.35">
      <c r="B77" t="s">
        <v>98</v>
      </c>
      <c r="C77" t="s">
        <v>99</v>
      </c>
    </row>
    <row r="78" spans="2:17" x14ac:dyDescent="0.35">
      <c r="C78" t="s">
        <v>100</v>
      </c>
    </row>
    <row r="79" spans="2:17" x14ac:dyDescent="0.35">
      <c r="C79" t="s">
        <v>19</v>
      </c>
      <c r="D79" s="5">
        <v>61102159607</v>
      </c>
      <c r="E79" s="5">
        <v>62586320985</v>
      </c>
      <c r="F79" s="5">
        <v>266677146</v>
      </c>
      <c r="G79" s="5">
        <v>198833034</v>
      </c>
      <c r="I79" s="5">
        <v>62586320985</v>
      </c>
      <c r="J79" s="5">
        <v>14530378</v>
      </c>
      <c r="K79" s="5">
        <v>91527902</v>
      </c>
      <c r="L79" s="5">
        <v>139412416</v>
      </c>
      <c r="M79" s="5">
        <v>620543972</v>
      </c>
      <c r="N79" s="5">
        <v>501927084</v>
      </c>
      <c r="O79" s="5">
        <v>694237458</v>
      </c>
      <c r="P79" s="5">
        <v>1305074128</v>
      </c>
      <c r="Q79" s="5">
        <v>418187223</v>
      </c>
    </row>
    <row r="80" spans="2:17" x14ac:dyDescent="0.35">
      <c r="C80" t="s">
        <v>101</v>
      </c>
      <c r="D80" s="5">
        <v>27978528222</v>
      </c>
      <c r="E80" s="5">
        <v>33987275249</v>
      </c>
      <c r="F80" s="5">
        <v>10171386400</v>
      </c>
      <c r="G80" s="5">
        <v>15353491400</v>
      </c>
      <c r="I80" s="5">
        <v>33987275249</v>
      </c>
      <c r="J80" s="5">
        <v>11904976400</v>
      </c>
      <c r="K80" s="5">
        <v>4215261428</v>
      </c>
      <c r="L80" s="5">
        <v>15838893993</v>
      </c>
      <c r="M80" s="5">
        <v>11744057595</v>
      </c>
      <c r="N80" s="5">
        <v>4120065213</v>
      </c>
      <c r="O80" s="5">
        <v>7939888501</v>
      </c>
      <c r="P80" s="5">
        <v>18822503220</v>
      </c>
      <c r="Q80" s="5">
        <v>8171273300</v>
      </c>
    </row>
    <row r="81" spans="3:17" x14ac:dyDescent="0.35">
      <c r="C81" t="s">
        <v>103</v>
      </c>
      <c r="D81" s="5">
        <v>32254808805</v>
      </c>
      <c r="E81" s="5">
        <v>39767153778</v>
      </c>
      <c r="F81" s="5">
        <v>5461924003</v>
      </c>
      <c r="G81" s="5">
        <v>4952595828</v>
      </c>
      <c r="I81" s="5">
        <v>39767153778</v>
      </c>
      <c r="J81" s="5">
        <v>4459610367</v>
      </c>
      <c r="K81" s="5">
        <v>4782452115</v>
      </c>
      <c r="L81" s="5">
        <v>16381256977</v>
      </c>
      <c r="M81" s="5">
        <v>16555087197</v>
      </c>
      <c r="N81" s="5">
        <v>15074391768</v>
      </c>
      <c r="O81" s="5">
        <v>13511775035</v>
      </c>
      <c r="P81" s="5">
        <v>18493774336</v>
      </c>
      <c r="Q81" s="5">
        <v>8562365599</v>
      </c>
    </row>
    <row r="82" spans="3:17" x14ac:dyDescent="0.35">
      <c r="C82" t="s">
        <v>102</v>
      </c>
    </row>
    <row r="83" spans="3:17" x14ac:dyDescent="0.35">
      <c r="C83" t="s">
        <v>104</v>
      </c>
      <c r="D83" s="5">
        <v>27978528222</v>
      </c>
      <c r="E83" s="5">
        <v>33987275249</v>
      </c>
      <c r="F83" s="5">
        <v>10171386400</v>
      </c>
      <c r="G83" s="5">
        <v>15353491400</v>
      </c>
      <c r="I83" s="5">
        <v>33987275249</v>
      </c>
      <c r="J83" s="5">
        <v>11904976400</v>
      </c>
      <c r="K83" s="5">
        <v>4215261428</v>
      </c>
      <c r="L83" s="5">
        <v>15838893993</v>
      </c>
      <c r="M83" s="5">
        <v>11744057595</v>
      </c>
      <c r="N83" s="5">
        <v>4120065213</v>
      </c>
      <c r="O83" s="5">
        <v>7939888501</v>
      </c>
      <c r="P83" s="5">
        <v>18822503220</v>
      </c>
      <c r="Q83" s="5">
        <v>8171273300</v>
      </c>
    </row>
    <row r="84" spans="3:17" x14ac:dyDescent="0.35">
      <c r="C84" t="s">
        <v>105</v>
      </c>
      <c r="D84" s="5">
        <v>4000000000</v>
      </c>
      <c r="E84" s="5">
        <v>4000000000</v>
      </c>
      <c r="F84" s="5">
        <v>9000000000</v>
      </c>
      <c r="I84" s="5">
        <v>4000000000</v>
      </c>
      <c r="N84" s="5">
        <v>2560605865</v>
      </c>
      <c r="O84" s="5">
        <v>25491007876</v>
      </c>
      <c r="P84" s="5">
        <v>15460835099</v>
      </c>
      <c r="Q84" s="5">
        <v>15560835099</v>
      </c>
    </row>
    <row r="85" spans="3:17" x14ac:dyDescent="0.35">
      <c r="C85" t="s">
        <v>106</v>
      </c>
      <c r="D85" s="5">
        <v>4000000000</v>
      </c>
      <c r="E85" s="5">
        <v>4000000000</v>
      </c>
      <c r="F85" s="5">
        <v>9000000000</v>
      </c>
      <c r="I85" s="5">
        <v>4000000000</v>
      </c>
      <c r="N85" s="5">
        <v>2560605865</v>
      </c>
      <c r="O85" s="5">
        <v>25491007876</v>
      </c>
      <c r="P85" s="5">
        <v>15460835099</v>
      </c>
      <c r="Q85" s="5">
        <v>15560835099</v>
      </c>
    </row>
    <row r="86" spans="3:17" x14ac:dyDescent="0.35">
      <c r="C86" t="s">
        <v>108</v>
      </c>
      <c r="D86" s="5">
        <v>9411912893</v>
      </c>
      <c r="E86" s="5">
        <v>8654123965</v>
      </c>
      <c r="F86" s="5">
        <v>5788191808</v>
      </c>
      <c r="G86" s="5">
        <v>13192257911</v>
      </c>
      <c r="I86" s="5">
        <v>8654123965</v>
      </c>
      <c r="J86" s="5">
        <v>27267268337</v>
      </c>
      <c r="K86" s="5">
        <v>45220505461</v>
      </c>
      <c r="L86" s="5">
        <v>47213170324</v>
      </c>
      <c r="M86" s="5">
        <v>47497052872</v>
      </c>
      <c r="N86" s="5">
        <v>18208530001</v>
      </c>
      <c r="O86" s="5">
        <v>20428973855</v>
      </c>
      <c r="P86" s="5">
        <v>19947830232</v>
      </c>
      <c r="Q86" s="5">
        <v>10466410139</v>
      </c>
    </row>
    <row r="87" spans="3:17" x14ac:dyDescent="0.35">
      <c r="C87" t="s">
        <v>283</v>
      </c>
      <c r="O87" s="5">
        <v>492800000</v>
      </c>
      <c r="P87" s="5">
        <v>492800000</v>
      </c>
    </row>
    <row r="88" spans="3:17" x14ac:dyDescent="0.35">
      <c r="C88" t="s">
        <v>80</v>
      </c>
      <c r="D88" s="5">
        <v>1193594678</v>
      </c>
      <c r="E88" s="5">
        <v>1193594678</v>
      </c>
      <c r="F88" s="5">
        <v>1224434211</v>
      </c>
      <c r="G88" s="5">
        <v>80560822580</v>
      </c>
      <c r="I88" s="5">
        <v>1193594678</v>
      </c>
      <c r="J88" s="5">
        <v>1235792683</v>
      </c>
      <c r="K88" s="5">
        <v>1138773340</v>
      </c>
      <c r="L88" s="5">
        <v>903286229</v>
      </c>
      <c r="M88" s="5">
        <v>277911136</v>
      </c>
      <c r="N88" s="5">
        <v>-3320121</v>
      </c>
      <c r="O88" s="5">
        <v>135083356</v>
      </c>
      <c r="P88" s="5">
        <v>77384637</v>
      </c>
    </row>
    <row r="89" spans="3:17" x14ac:dyDescent="0.35">
      <c r="C89" t="s">
        <v>109</v>
      </c>
      <c r="D89" s="5">
        <v>149963619268</v>
      </c>
      <c r="E89" s="5">
        <v>152455262627</v>
      </c>
      <c r="F89" s="5">
        <v>71675108520</v>
      </c>
      <c r="G89" s="5">
        <v>85086207251</v>
      </c>
      <c r="I89" s="5">
        <v>152455262627</v>
      </c>
      <c r="J89" s="5">
        <v>94702783268</v>
      </c>
      <c r="K89" s="5">
        <v>113083849978</v>
      </c>
      <c r="L89" s="5">
        <v>113703933891</v>
      </c>
      <c r="M89" s="5">
        <v>109268786802</v>
      </c>
      <c r="N89" s="5">
        <v>24577612017</v>
      </c>
      <c r="O89" s="5">
        <v>31948565010</v>
      </c>
      <c r="P89" s="5">
        <v>42684649531</v>
      </c>
      <c r="Q89" s="5">
        <v>20214989573</v>
      </c>
    </row>
    <row r="90" spans="3:17" x14ac:dyDescent="0.35">
      <c r="C90" t="s">
        <v>110</v>
      </c>
    </row>
    <row r="91" spans="3:17" x14ac:dyDescent="0.35">
      <c r="C91" t="s">
        <v>111</v>
      </c>
      <c r="D91" s="5">
        <v>10012330059</v>
      </c>
      <c r="E91" s="5">
        <v>10012330059</v>
      </c>
      <c r="F91" s="5">
        <v>9969280090</v>
      </c>
      <c r="G91" s="5">
        <v>9390922420</v>
      </c>
      <c r="I91" s="5">
        <v>10012330059</v>
      </c>
      <c r="J91" s="5">
        <v>9389979818</v>
      </c>
      <c r="K91" s="5">
        <v>4946848778</v>
      </c>
      <c r="L91" s="5">
        <v>3039309389</v>
      </c>
      <c r="M91" s="5">
        <v>3121615413</v>
      </c>
      <c r="N91" s="5">
        <v>1775283717</v>
      </c>
      <c r="O91" s="5">
        <v>551491504</v>
      </c>
      <c r="P91" s="5">
        <v>481821825</v>
      </c>
      <c r="Q91" s="5">
        <v>430482659</v>
      </c>
    </row>
    <row r="92" spans="3:17" x14ac:dyDescent="0.35">
      <c r="C92" t="s">
        <v>112</v>
      </c>
      <c r="D92" s="5">
        <v>178983714968</v>
      </c>
      <c r="E92" s="5">
        <v>188462370690</v>
      </c>
      <c r="F92" s="5">
        <v>57289926564</v>
      </c>
      <c r="G92" s="5">
        <v>60702011225</v>
      </c>
      <c r="I92" s="5">
        <v>188462370690</v>
      </c>
      <c r="J92" s="5">
        <v>62008595880</v>
      </c>
      <c r="K92" s="5">
        <v>63811691968</v>
      </c>
      <c r="L92" s="5">
        <v>66469399218</v>
      </c>
      <c r="M92" s="5">
        <v>69216736685</v>
      </c>
      <c r="N92" s="5">
        <v>58546641277</v>
      </c>
      <c r="O92" s="5">
        <v>8522137920</v>
      </c>
      <c r="P92" s="5">
        <v>8444594207</v>
      </c>
      <c r="Q92" s="5">
        <v>7244245111</v>
      </c>
    </row>
    <row r="93" spans="3:17" x14ac:dyDescent="0.35">
      <c r="C93" t="s">
        <v>807</v>
      </c>
      <c r="D93" s="5">
        <v>178983714968</v>
      </c>
      <c r="E93" s="5">
        <v>188462370690</v>
      </c>
      <c r="F93" s="5">
        <v>57289926564</v>
      </c>
      <c r="G93" s="5">
        <v>60702011225</v>
      </c>
      <c r="I93" s="5">
        <v>188462370690</v>
      </c>
      <c r="J93" s="5">
        <v>62008595880</v>
      </c>
      <c r="K93" s="5">
        <v>63811691968</v>
      </c>
      <c r="L93" s="5">
        <v>66469399218</v>
      </c>
      <c r="M93" s="5">
        <v>69216736685</v>
      </c>
      <c r="N93" s="5">
        <v>58546641277</v>
      </c>
      <c r="O93" s="5">
        <v>8522137920</v>
      </c>
      <c r="P93" s="5">
        <v>8444594207</v>
      </c>
      <c r="Q93" s="5">
        <v>7244245111</v>
      </c>
    </row>
    <row r="94" spans="3:17" x14ac:dyDescent="0.35">
      <c r="C94" t="s">
        <v>284</v>
      </c>
      <c r="D94" s="5">
        <v>6175032655</v>
      </c>
      <c r="E94" s="5">
        <v>6175032655</v>
      </c>
      <c r="I94" s="5">
        <v>6175032655</v>
      </c>
    </row>
    <row r="95" spans="3:17" x14ac:dyDescent="0.35">
      <c r="C95" t="s">
        <v>115</v>
      </c>
      <c r="D95" s="5">
        <v>239444416894</v>
      </c>
      <c r="E95" s="5">
        <v>255325778817</v>
      </c>
      <c r="F95" s="5">
        <v>76259206654</v>
      </c>
      <c r="G95" s="5">
        <v>70092933645</v>
      </c>
      <c r="I95" s="5">
        <v>255325778817</v>
      </c>
      <c r="J95" s="5">
        <v>71545225702</v>
      </c>
      <c r="K95" s="5">
        <v>68885395750</v>
      </c>
      <c r="L95" s="5">
        <v>69722278907</v>
      </c>
      <c r="M95" s="5">
        <v>72377380398</v>
      </c>
      <c r="N95" s="5">
        <v>63597703429</v>
      </c>
      <c r="O95" s="5">
        <v>34564637300</v>
      </c>
      <c r="P95" s="5">
        <v>25647851131</v>
      </c>
      <c r="Q95" s="5">
        <v>23626062869</v>
      </c>
    </row>
    <row r="96" spans="3:17" x14ac:dyDescent="0.35">
      <c r="C96" t="s">
        <v>116</v>
      </c>
      <c r="D96" s="5">
        <v>389408036162</v>
      </c>
      <c r="E96" s="5">
        <v>407781041444</v>
      </c>
      <c r="F96" s="5">
        <v>147934315174</v>
      </c>
      <c r="G96" s="5">
        <v>155179140896</v>
      </c>
      <c r="I96" s="5">
        <v>407781041444</v>
      </c>
      <c r="J96" s="5">
        <v>166248008970</v>
      </c>
      <c r="K96" s="5">
        <v>181969245728</v>
      </c>
      <c r="L96" s="5">
        <v>183426212798</v>
      </c>
      <c r="M96" s="5">
        <v>181646167200</v>
      </c>
      <c r="N96" s="5">
        <v>88175315446</v>
      </c>
      <c r="O96" s="5">
        <v>66513202310</v>
      </c>
      <c r="P96" s="5">
        <v>68332500662</v>
      </c>
      <c r="Q96" s="5">
        <v>43841052442</v>
      </c>
    </row>
    <row r="97" spans="3:17" x14ac:dyDescent="0.35">
      <c r="C97" t="s">
        <v>117</v>
      </c>
    </row>
    <row r="98" spans="3:17" x14ac:dyDescent="0.35">
      <c r="C98" t="s">
        <v>118</v>
      </c>
    </row>
    <row r="99" spans="3:17" x14ac:dyDescent="0.35">
      <c r="C99" t="s">
        <v>119</v>
      </c>
      <c r="D99" s="5">
        <v>161634255047</v>
      </c>
      <c r="E99" s="5">
        <v>171960448683</v>
      </c>
      <c r="F99" s="5">
        <v>73013891673</v>
      </c>
      <c r="G99" s="5">
        <v>73195510657</v>
      </c>
      <c r="I99" s="5">
        <v>171960448683</v>
      </c>
      <c r="J99" s="5">
        <v>72850104587</v>
      </c>
      <c r="K99" s="5">
        <v>64886421911</v>
      </c>
      <c r="L99" s="5">
        <v>59614978219</v>
      </c>
      <c r="M99" s="5">
        <v>58150007533</v>
      </c>
      <c r="N99" s="5">
        <v>55495034858</v>
      </c>
      <c r="O99" s="5">
        <v>53769925686</v>
      </c>
      <c r="P99" s="5">
        <v>56676733864</v>
      </c>
      <c r="Q99" s="5">
        <v>34267842978</v>
      </c>
    </row>
    <row r="100" spans="3:17" x14ac:dyDescent="0.35">
      <c r="C100" t="s">
        <v>120</v>
      </c>
    </row>
    <row r="101" spans="3:17" x14ac:dyDescent="0.35">
      <c r="C101" t="s">
        <v>286</v>
      </c>
      <c r="D101" s="5">
        <v>32254808805</v>
      </c>
      <c r="E101" s="5">
        <v>39767153778</v>
      </c>
      <c r="F101" s="5">
        <v>5461924003</v>
      </c>
      <c r="G101" s="5">
        <v>4952595828</v>
      </c>
      <c r="I101" s="5">
        <v>39767153778</v>
      </c>
      <c r="J101" s="5">
        <v>4459610367</v>
      </c>
      <c r="K101" s="5">
        <v>4782452115</v>
      </c>
      <c r="L101" s="5">
        <v>16381256977</v>
      </c>
      <c r="M101" s="5">
        <v>16555087197</v>
      </c>
      <c r="N101" s="5">
        <v>15074391768</v>
      </c>
      <c r="O101" s="5">
        <v>13511775035</v>
      </c>
      <c r="P101" s="5">
        <v>18493774336</v>
      </c>
      <c r="Q101" s="5">
        <v>8562365599</v>
      </c>
    </row>
    <row r="102" spans="3:17" x14ac:dyDescent="0.35">
      <c r="C102" t="s">
        <v>123</v>
      </c>
      <c r="D102" s="5">
        <v>3452156716</v>
      </c>
      <c r="E102" s="5">
        <v>4358209109</v>
      </c>
      <c r="F102" s="5">
        <v>604780087</v>
      </c>
      <c r="G102" s="5">
        <v>1120690977</v>
      </c>
      <c r="I102" s="5">
        <v>4358209109</v>
      </c>
      <c r="J102" s="5">
        <v>1142736638</v>
      </c>
      <c r="K102" s="5">
        <v>731547113</v>
      </c>
      <c r="L102" s="5">
        <v>846746294</v>
      </c>
      <c r="M102" s="5">
        <v>3606659670</v>
      </c>
      <c r="N102" s="5">
        <v>948580848</v>
      </c>
      <c r="O102" s="5">
        <v>2797024243</v>
      </c>
      <c r="P102" s="5">
        <v>1653223977</v>
      </c>
      <c r="Q102" s="5">
        <v>1649205944</v>
      </c>
    </row>
    <row r="103" spans="3:17" x14ac:dyDescent="0.35">
      <c r="C103" t="s">
        <v>122</v>
      </c>
      <c r="D103" s="5">
        <v>15063802440</v>
      </c>
      <c r="E103" s="5">
        <v>12973947385</v>
      </c>
      <c r="F103" s="5">
        <v>3121831297</v>
      </c>
      <c r="G103" s="5">
        <v>2831097701</v>
      </c>
      <c r="I103" s="5">
        <v>12973947385</v>
      </c>
      <c r="J103" s="5">
        <v>1870053586</v>
      </c>
      <c r="K103" s="5">
        <v>2267390347</v>
      </c>
      <c r="L103" s="5">
        <v>2363322144</v>
      </c>
      <c r="M103" s="5">
        <v>493628982</v>
      </c>
      <c r="N103" s="5">
        <v>459577571</v>
      </c>
      <c r="O103" s="5">
        <v>156937599</v>
      </c>
      <c r="P103" s="5">
        <v>787949493</v>
      </c>
      <c r="Q103" s="5">
        <v>2017427563</v>
      </c>
    </row>
    <row r="104" spans="3:17" x14ac:dyDescent="0.35">
      <c r="C104" t="s">
        <v>121</v>
      </c>
      <c r="D104" s="5">
        <v>68899028658</v>
      </c>
      <c r="E104" s="5">
        <v>70998815268</v>
      </c>
      <c r="I104" s="5">
        <v>70998815268</v>
      </c>
    </row>
    <row r="105" spans="3:17" x14ac:dyDescent="0.35">
      <c r="C105" t="s">
        <v>285</v>
      </c>
      <c r="D105" s="5">
        <v>63127293725</v>
      </c>
      <c r="E105" s="5">
        <v>63105309330</v>
      </c>
      <c r="F105" s="5">
        <v>62284815744</v>
      </c>
      <c r="G105" s="5">
        <v>63286588765</v>
      </c>
      <c r="I105" s="5">
        <v>63105309330</v>
      </c>
      <c r="J105" s="5">
        <v>63284549871</v>
      </c>
      <c r="K105" s="5">
        <v>55205670884</v>
      </c>
      <c r="L105" s="5">
        <v>37240862584</v>
      </c>
      <c r="M105" s="5">
        <v>34652383106</v>
      </c>
      <c r="N105" s="5">
        <v>37296244192</v>
      </c>
      <c r="O105" s="5">
        <v>36058417002</v>
      </c>
      <c r="P105" s="5">
        <v>34587122677</v>
      </c>
      <c r="Q105" s="5">
        <v>19496620143</v>
      </c>
    </row>
    <row r="106" spans="3:17" x14ac:dyDescent="0.35">
      <c r="C106" t="s">
        <v>124</v>
      </c>
    </row>
    <row r="107" spans="3:17" x14ac:dyDescent="0.35">
      <c r="C107" t="s">
        <v>542</v>
      </c>
      <c r="D107" s="5">
        <v>3885132465</v>
      </c>
      <c r="E107" s="5">
        <v>7235531214</v>
      </c>
      <c r="I107" s="5">
        <v>7235531214</v>
      </c>
      <c r="K107" s="5">
        <v>29009554</v>
      </c>
      <c r="L107" s="5">
        <v>91469488</v>
      </c>
      <c r="N107" s="5">
        <v>37881588</v>
      </c>
    </row>
    <row r="108" spans="3:17" x14ac:dyDescent="0.35">
      <c r="C108" t="s">
        <v>126</v>
      </c>
      <c r="D108" s="5">
        <v>15665727449</v>
      </c>
      <c r="E108" s="5">
        <v>16267575614</v>
      </c>
      <c r="G108" s="5">
        <v>4446437</v>
      </c>
      <c r="I108" s="5">
        <v>16267575614</v>
      </c>
      <c r="J108" s="5">
        <v>26678606</v>
      </c>
      <c r="K108" s="5">
        <v>28532052</v>
      </c>
      <c r="L108" s="5">
        <v>45734744</v>
      </c>
      <c r="M108" s="5">
        <v>37881588</v>
      </c>
      <c r="N108" s="5">
        <v>157322422</v>
      </c>
      <c r="O108" s="5">
        <v>174830122</v>
      </c>
      <c r="P108" s="5">
        <v>382621663</v>
      </c>
      <c r="Q108" s="5">
        <v>118095390</v>
      </c>
    </row>
    <row r="109" spans="3:17" x14ac:dyDescent="0.35">
      <c r="C109" t="s">
        <v>127</v>
      </c>
      <c r="D109" s="5">
        <v>91863312580</v>
      </c>
      <c r="E109" s="5">
        <v>98609836187</v>
      </c>
      <c r="F109" s="5">
        <v>1337233642</v>
      </c>
      <c r="G109" s="5">
        <v>1160887420</v>
      </c>
      <c r="I109" s="5">
        <v>98609836187</v>
      </c>
      <c r="J109" s="5">
        <v>1156602860</v>
      </c>
      <c r="K109" s="5">
        <v>2033588225</v>
      </c>
      <c r="L109" s="5">
        <v>2052856251</v>
      </c>
      <c r="M109" s="5">
        <v>2503814896</v>
      </c>
      <c r="N109" s="5">
        <v>2677051463</v>
      </c>
      <c r="O109" s="5">
        <v>2926863958</v>
      </c>
      <c r="P109" s="5">
        <v>3277621897</v>
      </c>
      <c r="Q109" s="5">
        <v>2654308493</v>
      </c>
    </row>
    <row r="110" spans="3:17" x14ac:dyDescent="0.35">
      <c r="C110" t="s">
        <v>128</v>
      </c>
      <c r="D110" s="5">
        <v>91863312580</v>
      </c>
      <c r="E110" s="5">
        <v>98609836187</v>
      </c>
      <c r="F110" s="5">
        <v>1337233642</v>
      </c>
      <c r="G110" s="5">
        <v>1160887420</v>
      </c>
      <c r="I110" s="5">
        <v>98609836187</v>
      </c>
      <c r="J110" s="5">
        <v>1156602860</v>
      </c>
      <c r="K110" s="5">
        <v>2033588225</v>
      </c>
      <c r="L110" s="5">
        <v>2052856251</v>
      </c>
      <c r="M110" s="5">
        <v>2503814896</v>
      </c>
      <c r="N110" s="5">
        <v>2677051463</v>
      </c>
      <c r="O110" s="5">
        <v>2926863958</v>
      </c>
      <c r="P110" s="5">
        <v>3277621897</v>
      </c>
      <c r="Q110" s="5">
        <v>2654308493</v>
      </c>
    </row>
    <row r="111" spans="3:17" x14ac:dyDescent="0.35">
      <c r="C111" t="s">
        <v>679</v>
      </c>
      <c r="O111" s="5">
        <v>710467901</v>
      </c>
      <c r="P111" s="5">
        <v>1126359356</v>
      </c>
      <c r="Q111" s="5">
        <v>1126359356</v>
      </c>
    </row>
    <row r="112" spans="3:17" x14ac:dyDescent="0.35">
      <c r="C112" t="s">
        <v>129</v>
      </c>
      <c r="O112" s="5">
        <v>204411541</v>
      </c>
      <c r="P112" s="5">
        <v>417956741</v>
      </c>
    </row>
    <row r="113" spans="2:17" x14ac:dyDescent="0.35">
      <c r="C113" t="s">
        <v>125</v>
      </c>
      <c r="D113" s="5">
        <v>3395195580</v>
      </c>
      <c r="E113" s="5">
        <v>3688367514</v>
      </c>
      <c r="I113" s="5">
        <v>3688367514</v>
      </c>
    </row>
    <row r="114" spans="2:17" x14ac:dyDescent="0.35">
      <c r="C114" t="s">
        <v>130</v>
      </c>
      <c r="D114" s="5">
        <v>20743676660</v>
      </c>
      <c r="E114" s="5">
        <v>25390413657</v>
      </c>
      <c r="I114" s="5">
        <v>25390413657</v>
      </c>
      <c r="K114" s="5">
        <v>29009554</v>
      </c>
      <c r="L114" s="5">
        <v>91469488</v>
      </c>
      <c r="N114" s="5">
        <v>37881588</v>
      </c>
      <c r="O114" s="5">
        <v>204411541</v>
      </c>
      <c r="P114" s="5">
        <v>417956741</v>
      </c>
    </row>
    <row r="115" spans="2:17" x14ac:dyDescent="0.35">
      <c r="C115" t="s">
        <v>132</v>
      </c>
      <c r="D115" s="5">
        <v>253497567627</v>
      </c>
      <c r="E115" s="5">
        <v>270570284870</v>
      </c>
      <c r="F115" s="5">
        <v>74351125315</v>
      </c>
      <c r="G115" s="5">
        <v>74356398077</v>
      </c>
      <c r="I115" s="5">
        <v>270570284870</v>
      </c>
      <c r="J115" s="5">
        <v>74006707447</v>
      </c>
      <c r="K115" s="5">
        <v>66920010136</v>
      </c>
      <c r="L115" s="5">
        <v>61667834470</v>
      </c>
      <c r="M115" s="5">
        <v>60653822429</v>
      </c>
      <c r="N115" s="5">
        <v>58172086321</v>
      </c>
      <c r="O115" s="5">
        <v>56696789644</v>
      </c>
      <c r="P115" s="5">
        <v>59954355761</v>
      </c>
      <c r="Q115" s="5">
        <v>36922151471</v>
      </c>
    </row>
    <row r="116" spans="2:17" x14ac:dyDescent="0.35">
      <c r="C116" t="s">
        <v>133</v>
      </c>
    </row>
    <row r="117" spans="2:17" x14ac:dyDescent="0.35">
      <c r="C117" t="s">
        <v>134</v>
      </c>
      <c r="D117" s="5">
        <v>42607204060</v>
      </c>
      <c r="E117" s="5">
        <v>42607204060</v>
      </c>
      <c r="F117" s="5">
        <v>42607204060</v>
      </c>
      <c r="G117" s="5">
        <v>25550000000</v>
      </c>
      <c r="I117" s="5">
        <v>42607204060</v>
      </c>
      <c r="J117" s="5">
        <v>42607204020</v>
      </c>
      <c r="K117" s="5">
        <v>42607204020</v>
      </c>
      <c r="L117" s="5">
        <v>42583340000</v>
      </c>
      <c r="M117" s="5">
        <v>42583340000</v>
      </c>
      <c r="N117" s="5">
        <v>25550000000</v>
      </c>
      <c r="O117" s="5">
        <v>550000000</v>
      </c>
      <c r="P117" s="5">
        <v>550000000</v>
      </c>
      <c r="Q117" s="5">
        <v>550000000</v>
      </c>
    </row>
    <row r="118" spans="2:17" x14ac:dyDescent="0.35">
      <c r="C118" t="s">
        <v>135</v>
      </c>
      <c r="D118" s="5">
        <v>83098549502</v>
      </c>
      <c r="E118" s="5">
        <v>83098549502</v>
      </c>
      <c r="F118" s="5">
        <v>83098549502</v>
      </c>
      <c r="G118" s="5">
        <v>20883728534</v>
      </c>
      <c r="I118" s="5">
        <v>83098549502</v>
      </c>
      <c r="J118" s="5">
        <v>83098549342</v>
      </c>
      <c r="K118" s="5">
        <v>83098549342</v>
      </c>
      <c r="L118" s="5">
        <v>82883773162</v>
      </c>
      <c r="M118" s="5">
        <v>82883773162</v>
      </c>
      <c r="N118" s="5">
        <v>3826524514</v>
      </c>
      <c r="O118" s="5">
        <v>3826524514</v>
      </c>
      <c r="P118" s="5">
        <v>3826524514</v>
      </c>
      <c r="Q118" s="5">
        <v>3826524514</v>
      </c>
    </row>
    <row r="119" spans="2:17" x14ac:dyDescent="0.35">
      <c r="C119" t="s">
        <v>136</v>
      </c>
      <c r="D119" s="5">
        <v>-59122729331</v>
      </c>
      <c r="E119" s="5">
        <v>-57485226084</v>
      </c>
      <c r="F119" s="5">
        <v>-53348378212</v>
      </c>
      <c r="G119" s="5">
        <v>-46174012916</v>
      </c>
      <c r="I119" s="5">
        <v>-57485226084</v>
      </c>
      <c r="J119" s="5">
        <v>-34702496921</v>
      </c>
      <c r="K119" s="5">
        <v>-11806740023</v>
      </c>
      <c r="L119" s="5">
        <v>-4625627482</v>
      </c>
      <c r="M119" s="5">
        <v>-4762938429</v>
      </c>
      <c r="N119" s="5">
        <v>630024732</v>
      </c>
      <c r="O119" s="5">
        <v>5304804796</v>
      </c>
      <c r="P119" s="5">
        <v>3924235750</v>
      </c>
      <c r="Q119" s="5">
        <v>2542376457</v>
      </c>
    </row>
    <row r="120" spans="2:17" x14ac:dyDescent="0.35">
      <c r="C120" t="s">
        <v>137</v>
      </c>
    </row>
    <row r="121" spans="2:17" x14ac:dyDescent="0.35">
      <c r="C121" t="s">
        <v>138</v>
      </c>
      <c r="D121" s="5">
        <v>-59122729331</v>
      </c>
      <c r="E121" s="5">
        <v>-57485226084</v>
      </c>
      <c r="F121" s="5">
        <v>-53348378212</v>
      </c>
      <c r="G121" s="5">
        <v>-46174012916</v>
      </c>
      <c r="I121" s="5">
        <v>-57485226084</v>
      </c>
      <c r="J121" s="5">
        <v>-34702496921</v>
      </c>
      <c r="K121" s="5">
        <v>-11806740023</v>
      </c>
      <c r="L121" s="5">
        <v>-4625627482</v>
      </c>
      <c r="M121" s="5">
        <v>-4762938429</v>
      </c>
      <c r="N121" s="5">
        <v>630024732</v>
      </c>
      <c r="O121" s="5">
        <v>5304804796</v>
      </c>
      <c r="P121" s="5">
        <v>3924235750</v>
      </c>
      <c r="Q121" s="5">
        <v>2542376457</v>
      </c>
    </row>
    <row r="122" spans="2:17" x14ac:dyDescent="0.35">
      <c r="C122" t="s">
        <v>139</v>
      </c>
      <c r="D122" s="5">
        <v>-59122729331</v>
      </c>
      <c r="E122" s="5">
        <v>-57485226084</v>
      </c>
      <c r="F122" s="5">
        <v>-53348378212</v>
      </c>
      <c r="G122" s="5">
        <v>-46174012916</v>
      </c>
      <c r="I122" s="5">
        <v>-57485226084</v>
      </c>
      <c r="J122" s="5">
        <v>-34702496921</v>
      </c>
      <c r="K122" s="5">
        <v>-11806740023</v>
      </c>
      <c r="L122" s="5">
        <v>-4625627482</v>
      </c>
      <c r="M122" s="5">
        <v>-4762938429</v>
      </c>
      <c r="N122" s="5">
        <v>630024732</v>
      </c>
      <c r="O122" s="5">
        <v>5304804796</v>
      </c>
      <c r="P122" s="5">
        <v>3924235750</v>
      </c>
      <c r="Q122" s="5">
        <v>2542376457</v>
      </c>
    </row>
    <row r="123" spans="2:17" x14ac:dyDescent="0.35">
      <c r="C123" t="s">
        <v>291</v>
      </c>
      <c r="D123" s="5">
        <v>68133849626</v>
      </c>
      <c r="E123" s="5">
        <v>67796634418</v>
      </c>
      <c r="F123" s="5">
        <v>1380298</v>
      </c>
      <c r="G123" s="5">
        <v>2204621</v>
      </c>
      <c r="I123" s="5">
        <v>67796634418</v>
      </c>
      <c r="J123" s="5">
        <v>2252399</v>
      </c>
      <c r="K123" s="5">
        <v>11448913</v>
      </c>
      <c r="L123" s="5">
        <v>13606419</v>
      </c>
      <c r="M123" s="5">
        <v>10258902</v>
      </c>
    </row>
    <row r="124" spans="2:17" x14ac:dyDescent="0.35">
      <c r="C124" t="s">
        <v>9</v>
      </c>
      <c r="D124" s="5">
        <v>135910468535</v>
      </c>
      <c r="E124" s="5">
        <v>137210756574</v>
      </c>
      <c r="F124" s="5">
        <v>73583189859</v>
      </c>
      <c r="G124" s="5">
        <v>80822742819</v>
      </c>
      <c r="I124" s="5">
        <v>137210756574</v>
      </c>
      <c r="J124" s="5">
        <v>92241301523</v>
      </c>
      <c r="K124" s="5">
        <v>115049235592</v>
      </c>
      <c r="L124" s="5">
        <v>121758378328</v>
      </c>
      <c r="M124" s="5">
        <v>120992344771</v>
      </c>
      <c r="N124" s="5">
        <v>30003229125</v>
      </c>
      <c r="O124" s="5">
        <v>9816412666</v>
      </c>
      <c r="P124" s="5">
        <v>8378144901</v>
      </c>
      <c r="Q124" s="5">
        <v>6918900971</v>
      </c>
    </row>
    <row r="125" spans="2:17" x14ac:dyDescent="0.35">
      <c r="C125" t="s">
        <v>140</v>
      </c>
      <c r="D125" s="5">
        <v>389408036162</v>
      </c>
      <c r="E125" s="5">
        <v>407781041444</v>
      </c>
      <c r="F125" s="5">
        <v>147934315174</v>
      </c>
      <c r="G125" s="5">
        <v>155179140896</v>
      </c>
      <c r="I125" s="5">
        <v>407781041444</v>
      </c>
      <c r="J125" s="5">
        <v>166248008970</v>
      </c>
      <c r="K125" s="5">
        <v>181969245728</v>
      </c>
      <c r="L125" s="5">
        <v>183426212798</v>
      </c>
      <c r="M125" s="5">
        <v>181646167200</v>
      </c>
      <c r="N125" s="5">
        <v>88175315446</v>
      </c>
      <c r="O125" s="5">
        <v>66513202310</v>
      </c>
      <c r="P125" s="5">
        <v>68332500662</v>
      </c>
      <c r="Q125" s="5">
        <v>43841052442</v>
      </c>
    </row>
    <row r="126" spans="2:17" x14ac:dyDescent="0.35">
      <c r="C126" t="s">
        <v>141</v>
      </c>
      <c r="D126" s="5">
        <v>2130360203</v>
      </c>
      <c r="E126" s="5">
        <v>2130360203</v>
      </c>
      <c r="F126" s="5">
        <v>2130360203</v>
      </c>
      <c r="G126" s="5">
        <v>2130360203</v>
      </c>
      <c r="I126" s="5">
        <v>2130360203</v>
      </c>
      <c r="J126" s="5">
        <v>2130360201</v>
      </c>
      <c r="K126" s="5">
        <v>2130360201</v>
      </c>
      <c r="L126" s="5">
        <v>2129167000</v>
      </c>
      <c r="M126" s="5">
        <v>2129167000</v>
      </c>
      <c r="N126" s="5">
        <v>1277500000</v>
      </c>
      <c r="O126" s="5">
        <v>550</v>
      </c>
      <c r="P126" s="5">
        <v>550</v>
      </c>
      <c r="Q126" s="5">
        <v>550</v>
      </c>
    </row>
    <row r="128" spans="2:17" x14ac:dyDescent="0.35">
      <c r="B128" t="s">
        <v>142</v>
      </c>
      <c r="C128" t="s">
        <v>143</v>
      </c>
      <c r="D128" s="5">
        <v>1867181716</v>
      </c>
      <c r="E128" s="5">
        <v>61085265034</v>
      </c>
      <c r="F128" s="5">
        <v>10137395884</v>
      </c>
      <c r="G128" s="5">
        <v>-541397863</v>
      </c>
      <c r="I128" s="5">
        <v>70357878588</v>
      </c>
      <c r="J128" s="5">
        <v>-8299204511</v>
      </c>
      <c r="K128" s="5">
        <v>-18030665388</v>
      </c>
      <c r="L128" s="5">
        <v>-2893671921</v>
      </c>
      <c r="M128" s="5">
        <v>-83251060303</v>
      </c>
      <c r="N128" s="5">
        <v>2283929612</v>
      </c>
      <c r="O128" s="5">
        <v>10058606962</v>
      </c>
      <c r="P128" s="5">
        <v>-12319240793</v>
      </c>
      <c r="Q128" s="5">
        <v>7945592707</v>
      </c>
    </row>
    <row r="129" spans="3:17" x14ac:dyDescent="0.35">
      <c r="C129" t="s">
        <v>144</v>
      </c>
      <c r="D129" s="5">
        <v>42857634093</v>
      </c>
      <c r="E129" s="5">
        <v>29902566592</v>
      </c>
      <c r="F129" s="5">
        <v>14701966991</v>
      </c>
      <c r="G129" s="5">
        <v>3110236921</v>
      </c>
      <c r="I129" s="5">
        <v>54281462127</v>
      </c>
      <c r="J129" s="5">
        <v>10625118792</v>
      </c>
      <c r="K129" s="5">
        <v>49660469335</v>
      </c>
      <c r="L129" s="5">
        <v>83089958300</v>
      </c>
      <c r="M129" s="5">
        <v>43856440991</v>
      </c>
      <c r="N129" s="5">
        <v>33712210764</v>
      </c>
      <c r="O129" s="5">
        <v>73698239978</v>
      </c>
      <c r="P129" s="5">
        <v>86518648861</v>
      </c>
      <c r="Q129" s="5">
        <v>85287215210</v>
      </c>
    </row>
    <row r="130" spans="3:17" x14ac:dyDescent="0.35">
      <c r="C130" t="s">
        <v>294</v>
      </c>
      <c r="D130" s="5">
        <v>-25423438816</v>
      </c>
      <c r="E130" s="5">
        <v>-11665942268</v>
      </c>
      <c r="F130" s="5">
        <v>-1927254498</v>
      </c>
      <c r="G130" s="5">
        <v>22694099</v>
      </c>
      <c r="I130" s="5">
        <v>-14746296072</v>
      </c>
      <c r="J130" s="5">
        <v>-1433433576</v>
      </c>
      <c r="K130" s="5">
        <v>-53924751997</v>
      </c>
      <c r="L130" s="5">
        <v>-71417721879</v>
      </c>
      <c r="M130" s="5">
        <v>-117182512414</v>
      </c>
      <c r="N130" s="5">
        <v>-18259154646</v>
      </c>
      <c r="O130" s="5">
        <v>-54169483343</v>
      </c>
      <c r="P130" s="5">
        <v>-79949062254</v>
      </c>
      <c r="Q130" s="5">
        <v>-64342281268</v>
      </c>
    </row>
    <row r="131" spans="3:17" x14ac:dyDescent="0.35">
      <c r="C131" t="s">
        <v>293</v>
      </c>
      <c r="D131" s="5">
        <v>-4837705310</v>
      </c>
      <c r="E131" s="5">
        <v>-498112486</v>
      </c>
      <c r="F131" s="5">
        <v>-2559884651</v>
      </c>
      <c r="G131" s="5">
        <v>-1806879481</v>
      </c>
      <c r="I131" s="5">
        <v>-6246950116</v>
      </c>
      <c r="J131" s="5">
        <v>-5315404792</v>
      </c>
    </row>
    <row r="132" spans="3:17" x14ac:dyDescent="0.35">
      <c r="C132" t="s">
        <v>334</v>
      </c>
      <c r="D132" s="5">
        <v>-5141555728</v>
      </c>
      <c r="E132" s="5">
        <v>-2343853771</v>
      </c>
      <c r="F132" s="5">
        <v>-1483166284</v>
      </c>
      <c r="G132" s="5">
        <v>-1136037335</v>
      </c>
      <c r="I132" s="5">
        <v>-6587144206</v>
      </c>
      <c r="J132" s="5">
        <v>-5638777740</v>
      </c>
      <c r="K132" s="5">
        <v>-3928421255</v>
      </c>
      <c r="L132" s="5">
        <v>-3868603841</v>
      </c>
      <c r="M132" s="5">
        <v>-3970991571</v>
      </c>
      <c r="N132" s="5">
        <v>-3643596559</v>
      </c>
      <c r="O132" s="5">
        <v>-3431999684</v>
      </c>
      <c r="P132" s="5">
        <v>-2390653193</v>
      </c>
      <c r="Q132" s="5">
        <v>-2269431681</v>
      </c>
    </row>
    <row r="133" spans="3:17" x14ac:dyDescent="0.35">
      <c r="C133" t="s">
        <v>336</v>
      </c>
      <c r="D133" s="5">
        <v>-5841583720</v>
      </c>
      <c r="E133" s="5">
        <v>-9635033478</v>
      </c>
      <c r="F133" s="5">
        <v>1405623083</v>
      </c>
      <c r="G133" s="5">
        <v>-731437873</v>
      </c>
      <c r="I133" s="5">
        <v>-11669319263</v>
      </c>
      <c r="J133" s="5">
        <v>-6537311985</v>
      </c>
      <c r="K133" s="5">
        <v>-7750528371</v>
      </c>
      <c r="L133" s="5">
        <v>-8438498897</v>
      </c>
      <c r="M133" s="5">
        <v>-6838932428</v>
      </c>
      <c r="N133" s="5">
        <v>-7800318562</v>
      </c>
      <c r="O133" s="5">
        <v>-6698416467</v>
      </c>
      <c r="P133" s="5">
        <v>-14087917494</v>
      </c>
      <c r="Q133" s="5">
        <v>-10831642813</v>
      </c>
    </row>
    <row r="134" spans="3:17" x14ac:dyDescent="0.35">
      <c r="C134" t="s">
        <v>703</v>
      </c>
      <c r="O134" s="5">
        <v>-577872285</v>
      </c>
      <c r="P134" s="5">
        <v>-812494500</v>
      </c>
      <c r="Q134" s="5">
        <v>-542719500</v>
      </c>
    </row>
    <row r="135" spans="3:17" x14ac:dyDescent="0.35">
      <c r="C135" t="s">
        <v>1120</v>
      </c>
      <c r="E135" s="5">
        <v>55322800000</v>
      </c>
      <c r="I135" s="5">
        <v>55322800000</v>
      </c>
    </row>
    <row r="136" spans="3:17" x14ac:dyDescent="0.35">
      <c r="C136" t="s">
        <v>149</v>
      </c>
      <c r="E136" s="5">
        <v>3326118</v>
      </c>
      <c r="I136" s="5">
        <v>3326118</v>
      </c>
      <c r="J136" s="5">
        <v>604790</v>
      </c>
    </row>
    <row r="137" spans="3:17" x14ac:dyDescent="0.35">
      <c r="C137" t="s">
        <v>530</v>
      </c>
      <c r="D137" s="5">
        <v>253831197</v>
      </c>
      <c r="E137" s="5">
        <v>-485673</v>
      </c>
      <c r="F137" s="5">
        <v>111243</v>
      </c>
      <c r="G137" s="5">
        <v>25806</v>
      </c>
      <c r="K137" s="5">
        <v>-2087433100</v>
      </c>
      <c r="L137" s="5">
        <v>-2258805604</v>
      </c>
      <c r="M137" s="5">
        <v>884935119</v>
      </c>
      <c r="N137" s="5">
        <v>-1725211385</v>
      </c>
      <c r="O137" s="5">
        <v>1238138763</v>
      </c>
      <c r="P137" s="5">
        <v>-1597762213</v>
      </c>
      <c r="Q137" s="5">
        <v>644452759</v>
      </c>
    </row>
    <row r="138" spans="3:17" x14ac:dyDescent="0.35">
      <c r="C138" t="s">
        <v>150</v>
      </c>
      <c r="D138" s="5">
        <v>-5401025674</v>
      </c>
      <c r="E138" s="5">
        <v>-1022559772</v>
      </c>
      <c r="F138" s="5">
        <v>-1006219458</v>
      </c>
      <c r="G138" s="5">
        <v>89520911</v>
      </c>
      <c r="I138" s="5">
        <v>-2048972505</v>
      </c>
      <c r="J138" s="5">
        <v>8048015987</v>
      </c>
      <c r="K138" s="5">
        <v>18123785874</v>
      </c>
      <c r="L138" s="5">
        <v>216679492</v>
      </c>
      <c r="M138" s="5">
        <v>95895675212</v>
      </c>
      <c r="N138" s="5">
        <v>844758713</v>
      </c>
      <c r="O138" s="5">
        <v>-3051395565</v>
      </c>
      <c r="P138" s="5">
        <v>29606061809</v>
      </c>
      <c r="Q138" s="5">
        <v>-12707827868</v>
      </c>
    </row>
    <row r="139" spans="3:17" x14ac:dyDescent="0.35">
      <c r="C139" t="s">
        <v>151</v>
      </c>
      <c r="D139" s="5">
        <v>2049682580</v>
      </c>
      <c r="E139" s="5">
        <v>2256938577</v>
      </c>
      <c r="F139" s="5">
        <v>-9063332314</v>
      </c>
      <c r="G139" s="5">
        <v>327451419</v>
      </c>
      <c r="I139" s="5">
        <v>-5737115476</v>
      </c>
      <c r="J139" s="5">
        <v>174191000</v>
      </c>
      <c r="K139" s="5">
        <v>-141005000</v>
      </c>
      <c r="L139" s="5">
        <v>-46553757</v>
      </c>
      <c r="M139" s="5">
        <v>-9919727949</v>
      </c>
      <c r="N139" s="5">
        <v>-3494029523</v>
      </c>
      <c r="O139" s="5">
        <v>-12393869117</v>
      </c>
      <c r="P139" s="5">
        <v>-1491416030</v>
      </c>
      <c r="Q139" s="5">
        <v>-5459697826</v>
      </c>
    </row>
    <row r="140" spans="3:17" x14ac:dyDescent="0.35">
      <c r="C140" t="s">
        <v>155</v>
      </c>
      <c r="D140" s="5">
        <v>-428784000</v>
      </c>
      <c r="E140" s="5">
        <v>-1056219397</v>
      </c>
      <c r="F140" s="5">
        <v>-63332314</v>
      </c>
      <c r="G140" s="5">
        <v>327451419</v>
      </c>
      <c r="I140" s="5">
        <v>-50273450</v>
      </c>
      <c r="J140" s="5">
        <v>-4900000</v>
      </c>
      <c r="K140" s="5">
        <v>-196005000</v>
      </c>
      <c r="L140" s="5">
        <v>-213877555</v>
      </c>
      <c r="M140" s="5">
        <v>-12480333814</v>
      </c>
      <c r="N140" s="5">
        <v>-1415208608</v>
      </c>
      <c r="O140" s="5">
        <v>-1273336984</v>
      </c>
      <c r="P140" s="5">
        <v>-1098616030</v>
      </c>
      <c r="Q140" s="5">
        <v>-393221871</v>
      </c>
    </row>
    <row r="141" spans="3:17" x14ac:dyDescent="0.35">
      <c r="C141" t="s">
        <v>152</v>
      </c>
      <c r="D141" s="5">
        <v>2478466580</v>
      </c>
      <c r="E141" s="5">
        <v>1005945947</v>
      </c>
      <c r="I141" s="5">
        <v>1005945947</v>
      </c>
      <c r="J141" s="5">
        <v>179091000</v>
      </c>
      <c r="K141" s="5">
        <v>55000000</v>
      </c>
      <c r="L141" s="5">
        <v>167323798</v>
      </c>
      <c r="N141" s="5">
        <v>172444975</v>
      </c>
    </row>
    <row r="142" spans="3:17" x14ac:dyDescent="0.35">
      <c r="C142" t="s">
        <v>782</v>
      </c>
    </row>
    <row r="143" spans="3:17" x14ac:dyDescent="0.35">
      <c r="C143" t="s">
        <v>1464</v>
      </c>
    </row>
    <row r="144" spans="3:17" x14ac:dyDescent="0.35">
      <c r="C144" t="s">
        <v>599</v>
      </c>
      <c r="E144" s="5">
        <v>9000000000</v>
      </c>
      <c r="F144" s="5">
        <v>-9000000000</v>
      </c>
    </row>
    <row r="145" spans="3:17" x14ac:dyDescent="0.35">
      <c r="C145" t="s">
        <v>1690</v>
      </c>
      <c r="O145" s="5">
        <v>1700000000</v>
      </c>
      <c r="P145" s="5">
        <v>100000000</v>
      </c>
      <c r="Q145" s="5">
        <v>-5066475955</v>
      </c>
    </row>
    <row r="146" spans="3:17" x14ac:dyDescent="0.35">
      <c r="C146" t="s">
        <v>1440</v>
      </c>
      <c r="M146" s="5">
        <v>2560605865</v>
      </c>
      <c r="N146" s="5">
        <v>-2744065890</v>
      </c>
      <c r="O146" s="5">
        <v>-12820532133</v>
      </c>
    </row>
    <row r="147" spans="3:17" x14ac:dyDescent="0.35">
      <c r="C147" t="s">
        <v>303</v>
      </c>
      <c r="E147" s="5">
        <v>2307212027</v>
      </c>
      <c r="I147" s="5">
        <v>2307212027</v>
      </c>
    </row>
    <row r="148" spans="3:17" x14ac:dyDescent="0.35">
      <c r="C148" t="s">
        <v>1691</v>
      </c>
      <c r="E148" s="5">
        <v>-9000000000</v>
      </c>
      <c r="I148" s="5">
        <v>-9000000000</v>
      </c>
    </row>
    <row r="149" spans="3:17" x14ac:dyDescent="0.35">
      <c r="C149" t="s">
        <v>571</v>
      </c>
      <c r="N149" s="5">
        <v>492800000</v>
      </c>
      <c r="P149" s="5">
        <v>-492800000</v>
      </c>
    </row>
    <row r="150" spans="3:17" x14ac:dyDescent="0.35">
      <c r="C150" t="s">
        <v>164</v>
      </c>
      <c r="D150" s="5">
        <v>-5401025674</v>
      </c>
      <c r="E150" s="5">
        <v>-1022559772</v>
      </c>
      <c r="F150" s="5">
        <v>-1006219458</v>
      </c>
      <c r="G150" s="5">
        <v>89520911</v>
      </c>
      <c r="I150" s="5">
        <v>-2048972505</v>
      </c>
      <c r="J150" s="5">
        <v>8048015987</v>
      </c>
      <c r="K150" s="5">
        <v>18123785874</v>
      </c>
      <c r="L150" s="5">
        <v>216679492</v>
      </c>
      <c r="M150" s="5">
        <v>95895675212</v>
      </c>
      <c r="N150" s="5">
        <v>844758713</v>
      </c>
      <c r="O150" s="5">
        <v>-3051395565</v>
      </c>
      <c r="P150" s="5">
        <v>29606061809</v>
      </c>
      <c r="Q150" s="5">
        <v>-12707827868</v>
      </c>
    </row>
    <row r="151" spans="3:17" x14ac:dyDescent="0.35">
      <c r="C151" t="s">
        <v>563</v>
      </c>
      <c r="D151" s="5">
        <v>-3952246914</v>
      </c>
      <c r="E151" s="5">
        <v>-1359267247</v>
      </c>
      <c r="G151" s="5">
        <v>8892866</v>
      </c>
      <c r="I151" s="5">
        <v>-1359267247</v>
      </c>
      <c r="J151" s="5">
        <v>-30863000</v>
      </c>
      <c r="K151" s="5">
        <v>-79662626</v>
      </c>
      <c r="L151" s="5">
        <v>-129385356</v>
      </c>
      <c r="M151" s="5">
        <v>-157322422</v>
      </c>
      <c r="N151" s="5">
        <v>-184037653</v>
      </c>
      <c r="O151" s="5">
        <v>-421336741</v>
      </c>
      <c r="P151" s="5">
        <v>-392958806</v>
      </c>
      <c r="Q151" s="5">
        <v>-1550075660</v>
      </c>
    </row>
    <row r="152" spans="3:17" x14ac:dyDescent="0.35">
      <c r="C152" t="s">
        <v>562</v>
      </c>
      <c r="E152" s="5">
        <v>26678606</v>
      </c>
      <c r="F152" s="5">
        <v>-4446437</v>
      </c>
      <c r="G152" s="5">
        <v>-22232169</v>
      </c>
    </row>
    <row r="153" spans="3:17" x14ac:dyDescent="0.35">
      <c r="C153" t="s">
        <v>536</v>
      </c>
      <c r="N153" s="5">
        <v>-36000000</v>
      </c>
      <c r="O153" s="5">
        <v>674467901</v>
      </c>
      <c r="Q153" s="5">
        <v>821355000</v>
      </c>
    </row>
    <row r="154" spans="3:17" x14ac:dyDescent="0.35">
      <c r="C154" t="s">
        <v>165</v>
      </c>
      <c r="K154" s="5">
        <v>-37240862584</v>
      </c>
      <c r="L154" s="5">
        <v>-149235124322</v>
      </c>
      <c r="M154" s="5">
        <v>-37591014</v>
      </c>
    </row>
    <row r="155" spans="3:17" x14ac:dyDescent="0.35">
      <c r="C155" t="s">
        <v>337</v>
      </c>
    </row>
    <row r="156" spans="3:17" x14ac:dyDescent="0.35">
      <c r="C156" t="s">
        <v>1274</v>
      </c>
      <c r="D156" s="5">
        <v>75000</v>
      </c>
      <c r="E156" s="5">
        <v>-21371046</v>
      </c>
      <c r="I156" s="5">
        <v>-21371046</v>
      </c>
    </row>
    <row r="157" spans="3:17" x14ac:dyDescent="0.35">
      <c r="C157" t="s">
        <v>1692</v>
      </c>
      <c r="E157" s="5">
        <v>-179240541</v>
      </c>
      <c r="I157" s="5">
        <v>-179240541</v>
      </c>
      <c r="J157" s="5">
        <v>8078878987</v>
      </c>
    </row>
    <row r="158" spans="3:17" x14ac:dyDescent="0.35">
      <c r="C158" t="s">
        <v>323</v>
      </c>
      <c r="D158" s="5">
        <v>-1470838155</v>
      </c>
      <c r="E158" s="5">
        <v>-489093671</v>
      </c>
      <c r="I158" s="5">
        <v>-489093671</v>
      </c>
    </row>
    <row r="159" spans="3:17" x14ac:dyDescent="0.35">
      <c r="C159" t="s">
        <v>167</v>
      </c>
      <c r="K159" s="5">
        <v>238640200</v>
      </c>
    </row>
    <row r="160" spans="3:17" x14ac:dyDescent="0.35">
      <c r="C160" t="s">
        <v>1693</v>
      </c>
      <c r="M160" s="5">
        <v>100496706000</v>
      </c>
    </row>
    <row r="161" spans="2:17" x14ac:dyDescent="0.35">
      <c r="C161" t="s">
        <v>919</v>
      </c>
      <c r="M161" s="5">
        <v>-4406117352</v>
      </c>
    </row>
    <row r="162" spans="2:17" x14ac:dyDescent="0.35">
      <c r="C162" t="s">
        <v>135</v>
      </c>
    </row>
    <row r="163" spans="2:17" x14ac:dyDescent="0.35">
      <c r="C163" t="s">
        <v>1694</v>
      </c>
      <c r="D163" s="5">
        <v>-1484161378</v>
      </c>
      <c r="E163" s="5">
        <v>62319643839</v>
      </c>
      <c r="F163" s="5">
        <v>67844112</v>
      </c>
      <c r="G163" s="5">
        <v>-124425533</v>
      </c>
      <c r="I163" s="5">
        <v>62571790607</v>
      </c>
      <c r="J163" s="5">
        <v>-76997524</v>
      </c>
      <c r="K163" s="5">
        <v>-47884514</v>
      </c>
      <c r="L163" s="5">
        <v>-2723546186</v>
      </c>
      <c r="M163" s="5">
        <v>2724886960</v>
      </c>
      <c r="N163" s="5">
        <v>-365341198</v>
      </c>
      <c r="O163" s="5">
        <v>-5386657720</v>
      </c>
      <c r="P163" s="5">
        <v>15795404986</v>
      </c>
      <c r="Q163" s="5">
        <v>-10221932987</v>
      </c>
    </row>
    <row r="164" spans="2:17" x14ac:dyDescent="0.35">
      <c r="C164" t="s">
        <v>175</v>
      </c>
      <c r="D164" s="5">
        <v>62586320985</v>
      </c>
      <c r="I164" s="5">
        <v>14530378</v>
      </c>
      <c r="J164" s="5">
        <v>91527902</v>
      </c>
      <c r="K164" s="5">
        <v>139412416</v>
      </c>
      <c r="L164" s="5">
        <v>-6310139892</v>
      </c>
      <c r="M164" s="5">
        <v>-9035026852</v>
      </c>
      <c r="N164" s="5">
        <v>-8669685654</v>
      </c>
      <c r="O164" s="5">
        <v>-3283027934</v>
      </c>
      <c r="P164" s="5">
        <v>-19078432920</v>
      </c>
      <c r="Q164" s="5">
        <v>-8856499933</v>
      </c>
    </row>
    <row r="165" spans="2:17" x14ac:dyDescent="0.35">
      <c r="C165" t="s">
        <v>176</v>
      </c>
      <c r="D165" s="5">
        <v>61102159607</v>
      </c>
      <c r="E165" s="5">
        <v>62319643839</v>
      </c>
      <c r="F165" s="5">
        <v>67844112</v>
      </c>
      <c r="G165" s="5">
        <v>-124425533</v>
      </c>
      <c r="I165" s="5">
        <v>62586320985</v>
      </c>
      <c r="J165" s="5">
        <v>14530378</v>
      </c>
      <c r="K165" s="5">
        <v>91527902</v>
      </c>
      <c r="L165" s="5">
        <v>-9033686078</v>
      </c>
      <c r="M165" s="5">
        <v>-6310139892</v>
      </c>
      <c r="N165" s="5">
        <v>-9035026852</v>
      </c>
      <c r="O165" s="5">
        <v>-8669685654</v>
      </c>
      <c r="P165" s="5">
        <v>-3283027934</v>
      </c>
      <c r="Q165" s="5">
        <v>-19078432920</v>
      </c>
    </row>
    <row r="167" spans="2:17" x14ac:dyDescent="0.35">
      <c r="B167" t="s">
        <v>177</v>
      </c>
      <c r="C167" t="s">
        <v>11</v>
      </c>
      <c r="D167" s="5">
        <v>2130000000</v>
      </c>
      <c r="E167" s="5">
        <v>2130000000</v>
      </c>
      <c r="F167" s="5">
        <v>2130000000</v>
      </c>
      <c r="G167" s="5">
        <v>2130000000</v>
      </c>
      <c r="I167" s="5">
        <v>2130000000</v>
      </c>
      <c r="J167" s="5">
        <v>2130000000</v>
      </c>
      <c r="K167" s="5">
        <v>2130000000</v>
      </c>
      <c r="L167" s="5">
        <v>2130000000</v>
      </c>
      <c r="M167" s="5">
        <v>2130000000</v>
      </c>
      <c r="N167" s="5">
        <v>1280000000</v>
      </c>
      <c r="O167" s="5">
        <v>0</v>
      </c>
      <c r="P167" s="5">
        <v>0</v>
      </c>
      <c r="Q167" s="5">
        <v>0</v>
      </c>
    </row>
    <row r="168" spans="2:17" x14ac:dyDescent="0.35">
      <c r="C168" t="s">
        <v>178</v>
      </c>
      <c r="D168" s="6">
        <v>-0.77</v>
      </c>
      <c r="E168" s="6">
        <v>-1.94</v>
      </c>
      <c r="F168" s="6">
        <v>-3.37</v>
      </c>
      <c r="G168" s="6">
        <v>-1.62</v>
      </c>
    </row>
    <row r="169" spans="2:17" x14ac:dyDescent="0.35">
      <c r="C169" t="s">
        <v>179</v>
      </c>
      <c r="D169" s="6">
        <v>-272.73</v>
      </c>
      <c r="E169" s="6">
        <v>-72.16</v>
      </c>
      <c r="F169" s="6">
        <v>-49.85</v>
      </c>
      <c r="G169" s="6">
        <v>-33.950000000000003</v>
      </c>
    </row>
    <row r="170" spans="2:17" x14ac:dyDescent="0.35">
      <c r="C170" t="s">
        <v>62</v>
      </c>
      <c r="D170" s="6">
        <v>11.89</v>
      </c>
      <c r="E170" s="6">
        <v>17.22</v>
      </c>
      <c r="F170" s="6">
        <v>39.86</v>
      </c>
      <c r="G170" s="6">
        <v>13.17</v>
      </c>
    </row>
    <row r="171" spans="2:17" x14ac:dyDescent="0.35">
      <c r="C171" t="s">
        <v>180</v>
      </c>
      <c r="D171" s="5">
        <v>6060000000</v>
      </c>
      <c r="E171" s="5">
        <v>2880000000</v>
      </c>
      <c r="F171" s="5">
        <v>-3190000000</v>
      </c>
      <c r="G171" s="6">
        <v>-2089999999.9999998</v>
      </c>
    </row>
    <row r="172" spans="2:17" x14ac:dyDescent="0.35">
      <c r="C172" t="s">
        <v>181</v>
      </c>
      <c r="D172" s="6">
        <v>-4.1999999999999997E-3</v>
      </c>
      <c r="E172" s="6">
        <v>-1.01E-2</v>
      </c>
      <c r="F172" s="6">
        <v>-4.8499999999999995E-2</v>
      </c>
      <c r="G172" s="6">
        <v>-2.2200000000000001E-2</v>
      </c>
    </row>
    <row r="173" spans="2:17" x14ac:dyDescent="0.35">
      <c r="C173" t="s">
        <v>182</v>
      </c>
      <c r="D173" s="6">
        <v>-2.4199999999999999E-2</v>
      </c>
      <c r="E173" s="6">
        <v>-5.96E-2</v>
      </c>
      <c r="F173" s="6">
        <v>-9.7500000000000003E-2</v>
      </c>
      <c r="G173" s="6">
        <v>-4.2699999999999995E-2</v>
      </c>
    </row>
    <row r="174" spans="2:17" x14ac:dyDescent="0.35">
      <c r="C174" t="s">
        <v>183</v>
      </c>
      <c r="D174" s="6">
        <v>1.8200000000000001E-2</v>
      </c>
      <c r="E174" s="6">
        <v>-1.1999999999999999E-3</v>
      </c>
      <c r="F174" s="6">
        <v>-8.4900000000000003E-2</v>
      </c>
      <c r="G174" s="6">
        <v>-3.2599999999999997E-2</v>
      </c>
    </row>
    <row r="175" spans="2:17" x14ac:dyDescent="0.35">
      <c r="C175" t="s">
        <v>184</v>
      </c>
      <c r="D175" s="6">
        <v>0.82</v>
      </c>
      <c r="E175" s="6">
        <v>-0.06</v>
      </c>
      <c r="F175" s="6">
        <v>-6.17</v>
      </c>
      <c r="G175" s="6">
        <v>-3.94</v>
      </c>
    </row>
    <row r="176" spans="2:17" x14ac:dyDescent="0.35">
      <c r="C176" t="s">
        <v>185</v>
      </c>
      <c r="D176" s="5">
        <v>136000000000</v>
      </c>
      <c r="E176" s="5">
        <v>137000000000</v>
      </c>
      <c r="F176" s="5">
        <v>74000000000</v>
      </c>
      <c r="G176" s="5">
        <v>81000000000</v>
      </c>
    </row>
    <row r="177" spans="3:17" x14ac:dyDescent="0.35">
      <c r="C177" t="s">
        <v>186</v>
      </c>
      <c r="D177" s="6">
        <v>6.6</v>
      </c>
      <c r="E177" s="6">
        <v>4.3</v>
      </c>
      <c r="F177" s="6">
        <v>4.8600000000000003</v>
      </c>
      <c r="G177" s="6">
        <v>1.45</v>
      </c>
    </row>
    <row r="178" spans="3:17" x14ac:dyDescent="0.35">
      <c r="C178" t="s">
        <v>187</v>
      </c>
      <c r="D178" s="6">
        <v>31.81</v>
      </c>
      <c r="E178" s="6">
        <v>32.58</v>
      </c>
      <c r="F178" s="6">
        <v>34.54</v>
      </c>
      <c r="G178" s="6">
        <v>37.94</v>
      </c>
    </row>
    <row r="179" spans="3:17" x14ac:dyDescent="0.35">
      <c r="C179" t="s">
        <v>188</v>
      </c>
      <c r="D179" s="6">
        <v>7.26</v>
      </c>
      <c r="E179" s="6">
        <v>4.72</v>
      </c>
      <c r="F179" s="6">
        <v>4.8600000000000003</v>
      </c>
      <c r="G179" s="6">
        <v>1.45</v>
      </c>
    </row>
    <row r="180" spans="3:17" x14ac:dyDescent="0.35">
      <c r="C180" t="s">
        <v>189</v>
      </c>
      <c r="D180" s="6">
        <v>28.92</v>
      </c>
      <c r="E180" s="6">
        <v>29.68</v>
      </c>
      <c r="F180" s="6">
        <v>34.54</v>
      </c>
      <c r="G180" s="6">
        <v>37.94</v>
      </c>
    </row>
    <row r="181" spans="3:17" x14ac:dyDescent="0.35">
      <c r="C181" t="s">
        <v>190</v>
      </c>
      <c r="D181" s="5">
        <v>84000000000</v>
      </c>
      <c r="E181" s="5">
        <v>86000000000</v>
      </c>
      <c r="F181" s="5">
        <v>62000000000</v>
      </c>
      <c r="G181" s="5">
        <v>63000000000</v>
      </c>
    </row>
    <row r="182" spans="3:17" x14ac:dyDescent="0.35">
      <c r="C182" t="s">
        <v>191</v>
      </c>
      <c r="D182" s="5">
        <v>7000000000</v>
      </c>
      <c r="E182" s="5">
        <v>11000000000</v>
      </c>
    </row>
    <row r="183" spans="3:17" x14ac:dyDescent="0.35">
      <c r="C183" t="s">
        <v>192</v>
      </c>
      <c r="D183" s="5">
        <v>68000000000</v>
      </c>
      <c r="E183" s="5">
        <v>69000000000</v>
      </c>
      <c r="F183" s="5">
        <v>74000000000</v>
      </c>
      <c r="G183" s="5">
        <v>81000000000</v>
      </c>
    </row>
    <row r="184" spans="3:17" x14ac:dyDescent="0.35">
      <c r="C184" t="s">
        <v>23</v>
      </c>
      <c r="D184" s="5">
        <v>91000000000</v>
      </c>
      <c r="E184" s="5">
        <v>97000000000</v>
      </c>
      <c r="F184" s="5">
        <v>62000000000</v>
      </c>
      <c r="G184" s="5">
        <v>63000000000</v>
      </c>
    </row>
    <row r="185" spans="3:17" x14ac:dyDescent="0.35">
      <c r="C185" t="s">
        <v>20</v>
      </c>
      <c r="D185" s="5">
        <v>30000000000</v>
      </c>
      <c r="E185" s="5">
        <v>34000000000</v>
      </c>
      <c r="F185" s="5">
        <v>62000000000</v>
      </c>
      <c r="G185" s="5">
        <v>63000000000</v>
      </c>
    </row>
    <row r="186" spans="3:17" x14ac:dyDescent="0.35">
      <c r="C186" t="s">
        <v>193</v>
      </c>
      <c r="D186" s="5">
        <v>-12000000000</v>
      </c>
      <c r="E186" s="5">
        <v>-20000000000</v>
      </c>
      <c r="F186" s="5">
        <v>-1000000000</v>
      </c>
      <c r="G186" s="5">
        <v>12000000000</v>
      </c>
    </row>
    <row r="187" spans="3:17" x14ac:dyDescent="0.35">
      <c r="C187" t="s">
        <v>194</v>
      </c>
      <c r="D187" s="5">
        <v>2000000000</v>
      </c>
      <c r="E187" s="5">
        <v>61000000000</v>
      </c>
      <c r="F187" s="5">
        <v>10000000000</v>
      </c>
      <c r="G187" s="5">
        <v>-1000000000</v>
      </c>
    </row>
    <row r="188" spans="3:17" x14ac:dyDescent="0.35">
      <c r="C188" t="s">
        <v>195</v>
      </c>
      <c r="D188" s="5">
        <v>0</v>
      </c>
      <c r="E188" s="5">
        <v>-1000000000</v>
      </c>
      <c r="F188" s="5">
        <v>0</v>
      </c>
      <c r="G188" s="5">
        <v>0</v>
      </c>
    </row>
    <row r="189" spans="3:17" x14ac:dyDescent="0.35">
      <c r="C189" t="s">
        <v>12</v>
      </c>
      <c r="D189" s="5">
        <v>1000000000</v>
      </c>
      <c r="E189" s="5">
        <v>60000000000</v>
      </c>
      <c r="F189" s="5">
        <v>10000000000</v>
      </c>
      <c r="G189" s="5">
        <v>0</v>
      </c>
    </row>
    <row r="190" spans="3:17" x14ac:dyDescent="0.35">
      <c r="C190" t="s">
        <v>15</v>
      </c>
      <c r="D190" s="6">
        <v>0.68</v>
      </c>
      <c r="E190" s="6">
        <v>28.18</v>
      </c>
      <c r="F190" s="6">
        <v>4.7300000000000004</v>
      </c>
      <c r="G190" s="6">
        <v>-0.1</v>
      </c>
    </row>
    <row r="191" spans="3:17" x14ac:dyDescent="0.35">
      <c r="C191" t="s">
        <v>47</v>
      </c>
      <c r="I191" s="6">
        <v>-10.69</v>
      </c>
      <c r="J191" s="6">
        <v>-10.75</v>
      </c>
      <c r="K191" s="6">
        <v>-3.37</v>
      </c>
      <c r="L191" s="6">
        <v>0.06</v>
      </c>
      <c r="M191" s="6">
        <v>-2.5299999999999998</v>
      </c>
      <c r="N191" s="6">
        <v>-3.66</v>
      </c>
      <c r="O191" s="6">
        <v>2510125.54</v>
      </c>
      <c r="P191" s="6">
        <v>2512471.44</v>
      </c>
      <c r="Q191" s="6">
        <v>150433.20000000001</v>
      </c>
    </row>
    <row r="192" spans="3:17" x14ac:dyDescent="0.35">
      <c r="C192" t="s">
        <v>61</v>
      </c>
      <c r="I192" s="6">
        <v>-13.1</v>
      </c>
      <c r="J192" s="6">
        <v>-2.5099999999999998</v>
      </c>
      <c r="K192" s="6">
        <v>-18.100000000000001</v>
      </c>
      <c r="L192" s="6">
        <v>833.33</v>
      </c>
      <c r="M192" s="6">
        <v>-33.6</v>
      </c>
      <c r="N192" s="5">
        <v>0</v>
      </c>
      <c r="O192" s="5">
        <v>0</v>
      </c>
      <c r="P192" s="5">
        <v>0</v>
      </c>
      <c r="Q192" s="5">
        <v>0</v>
      </c>
    </row>
    <row r="193" spans="3:17" x14ac:dyDescent="0.35">
      <c r="C193" t="s">
        <v>64</v>
      </c>
      <c r="I193" s="6">
        <v>7.37</v>
      </c>
      <c r="J193" s="6">
        <v>2.95</v>
      </c>
      <c r="K193" s="6">
        <v>3.34</v>
      </c>
      <c r="L193" s="6">
        <v>1.22</v>
      </c>
      <c r="M193" s="6">
        <v>3.6</v>
      </c>
      <c r="N193" s="5">
        <v>0</v>
      </c>
      <c r="O193" s="5">
        <v>0</v>
      </c>
      <c r="P193" s="5">
        <v>0</v>
      </c>
      <c r="Q193" s="5">
        <v>0</v>
      </c>
    </row>
    <row r="194" spans="3:17" x14ac:dyDescent="0.35">
      <c r="C194" t="s">
        <v>196</v>
      </c>
      <c r="I194" s="5">
        <v>-8180000000</v>
      </c>
      <c r="J194" s="5">
        <v>-15230000000</v>
      </c>
      <c r="K194" s="5">
        <v>-2430000000</v>
      </c>
      <c r="L194" s="5">
        <v>6730000000</v>
      </c>
      <c r="M194" s="5">
        <v>-1040000000</v>
      </c>
      <c r="N194" s="5">
        <v>-740000000</v>
      </c>
      <c r="O194" s="5">
        <v>6460000000</v>
      </c>
      <c r="P194" s="5">
        <v>6920000000</v>
      </c>
    </row>
    <row r="195" spans="3:17" x14ac:dyDescent="0.35">
      <c r="C195" t="s">
        <v>197</v>
      </c>
      <c r="I195" s="6">
        <v>-5.5899999999999998E-2</v>
      </c>
      <c r="J195" s="6">
        <v>-0.13769999999999999</v>
      </c>
      <c r="K195" s="6">
        <v>-3.95E-2</v>
      </c>
      <c r="L195" s="6">
        <v>7.000000000000001E-4</v>
      </c>
      <c r="M195" s="6">
        <v>-2.9700000000000001E-2</v>
      </c>
      <c r="N195" s="6">
        <v>-5.2999999999999999E-2</v>
      </c>
      <c r="O195" s="6">
        <v>2.0799999999999999E-2</v>
      </c>
      <c r="P195" s="6">
        <v>2.0199999999999999E-2</v>
      </c>
      <c r="Q195" s="6">
        <v>1.9E-3</v>
      </c>
    </row>
    <row r="196" spans="3:17" x14ac:dyDescent="0.35">
      <c r="C196" t="s">
        <v>198</v>
      </c>
      <c r="I196" s="6">
        <v>-0.32819999999999999</v>
      </c>
      <c r="J196" s="6">
        <v>-0.2482</v>
      </c>
      <c r="K196" s="6">
        <v>-6.2400000000000004E-2</v>
      </c>
      <c r="L196" s="6">
        <v>1.1000000000000001E-3</v>
      </c>
      <c r="M196" s="6">
        <v>-4.4600000000000001E-2</v>
      </c>
      <c r="N196" s="6">
        <v>-0.15579999999999999</v>
      </c>
      <c r="O196" s="6">
        <v>0.1406</v>
      </c>
      <c r="P196" s="6">
        <v>0.16489999999999999</v>
      </c>
      <c r="Q196" s="6">
        <v>1.2E-2</v>
      </c>
    </row>
    <row r="197" spans="3:17" x14ac:dyDescent="0.35">
      <c r="C197" t="s">
        <v>199</v>
      </c>
      <c r="I197" s="6">
        <v>-9.7299999999999998E-2</v>
      </c>
      <c r="J197" s="6">
        <v>-0.16059999999999999</v>
      </c>
      <c r="K197" s="6">
        <v>-4.3799999999999999E-2</v>
      </c>
      <c r="L197" s="6">
        <v>2.98E-2</v>
      </c>
      <c r="M197" s="6">
        <v>-3.6499999999999998E-2</v>
      </c>
      <c r="N197" s="6">
        <v>-8.6099999999999996E-2</v>
      </c>
      <c r="O197" s="6">
        <v>0.43180000000000002</v>
      </c>
      <c r="P197" s="6">
        <v>0.56059999999999999</v>
      </c>
      <c r="Q197" s="6">
        <v>0.47770000000000001</v>
      </c>
    </row>
    <row r="198" spans="3:17" x14ac:dyDescent="0.35">
      <c r="C198" t="s">
        <v>200</v>
      </c>
      <c r="I198" s="6">
        <v>-2.44</v>
      </c>
      <c r="J198" s="6">
        <v>-2.84</v>
      </c>
      <c r="K198" s="6">
        <v>-1.34</v>
      </c>
      <c r="L198" s="6">
        <v>0.95</v>
      </c>
      <c r="M198" s="6">
        <v>-0.7</v>
      </c>
      <c r="N198" s="6">
        <v>-0.54</v>
      </c>
      <c r="O198" s="6">
        <v>1.53</v>
      </c>
      <c r="P198" s="6">
        <v>2.4900000000000002</v>
      </c>
      <c r="Q198" s="6">
        <v>1.01</v>
      </c>
    </row>
    <row r="199" spans="3:17" x14ac:dyDescent="0.35">
      <c r="C199" t="s">
        <v>58</v>
      </c>
      <c r="I199" s="6">
        <v>4.3</v>
      </c>
      <c r="J199" s="6">
        <v>0.62</v>
      </c>
      <c r="K199" s="6">
        <v>1.1299999999999999</v>
      </c>
      <c r="L199" s="6">
        <v>0.87</v>
      </c>
      <c r="M199" s="6">
        <v>1.5</v>
      </c>
      <c r="N199" s="5">
        <v>0</v>
      </c>
      <c r="O199" s="5">
        <v>0</v>
      </c>
      <c r="P199" s="5">
        <v>0</v>
      </c>
      <c r="Q199" s="5">
        <v>0</v>
      </c>
    </row>
    <row r="200" spans="3:17" x14ac:dyDescent="0.35">
      <c r="C200" t="s">
        <v>55</v>
      </c>
      <c r="I200" s="6">
        <v>32.58</v>
      </c>
      <c r="J200" s="6">
        <v>43.3</v>
      </c>
      <c r="K200" s="5">
        <v>54</v>
      </c>
      <c r="L200" s="6">
        <v>57.18</v>
      </c>
      <c r="M200" s="6">
        <v>56.82</v>
      </c>
      <c r="N200" s="6">
        <v>23.49</v>
      </c>
      <c r="O200" s="6">
        <v>17848023.030000001</v>
      </c>
      <c r="P200" s="6">
        <v>15232990.73</v>
      </c>
      <c r="Q200" s="6">
        <v>12579819.949999999</v>
      </c>
    </row>
    <row r="201" spans="3:17" x14ac:dyDescent="0.35">
      <c r="C201" t="s">
        <v>201</v>
      </c>
      <c r="I201" s="6">
        <v>4.72</v>
      </c>
      <c r="J201" s="6">
        <v>0.62</v>
      </c>
      <c r="K201" s="6">
        <v>1.1299999999999999</v>
      </c>
      <c r="L201" s="6">
        <v>0.87</v>
      </c>
      <c r="M201" s="6">
        <v>1.5</v>
      </c>
      <c r="N201" s="5">
        <v>0</v>
      </c>
      <c r="O201" s="5">
        <v>0</v>
      </c>
      <c r="P201" s="5">
        <v>0</v>
      </c>
      <c r="Q201" s="5">
        <v>0</v>
      </c>
    </row>
    <row r="202" spans="3:17" x14ac:dyDescent="0.35">
      <c r="C202" t="s">
        <v>202</v>
      </c>
      <c r="I202" s="6">
        <v>29.68</v>
      </c>
      <c r="J202" s="6">
        <v>43.3</v>
      </c>
      <c r="K202" s="5">
        <v>54</v>
      </c>
      <c r="L202" s="6">
        <v>57.18</v>
      </c>
      <c r="M202" s="6">
        <v>56.82</v>
      </c>
      <c r="N202" s="6">
        <v>23.49</v>
      </c>
      <c r="O202" s="6">
        <v>17848023.030000001</v>
      </c>
      <c r="P202" s="6">
        <v>15232990.73</v>
      </c>
      <c r="Q202" s="6">
        <v>12579819.949999999</v>
      </c>
    </row>
    <row r="203" spans="3:17" x14ac:dyDescent="0.35">
      <c r="C203" t="s">
        <v>203</v>
      </c>
      <c r="I203" s="5">
        <v>86000000000</v>
      </c>
      <c r="J203" s="5">
        <v>63000000000</v>
      </c>
      <c r="K203" s="5">
        <v>55000000000</v>
      </c>
      <c r="L203" s="5">
        <v>37000000000</v>
      </c>
      <c r="M203" s="5">
        <v>35000000000</v>
      </c>
      <c r="N203" s="5">
        <v>37000000000</v>
      </c>
      <c r="O203" s="5">
        <v>36000000000</v>
      </c>
      <c r="P203" s="5">
        <v>35000000000</v>
      </c>
      <c r="Q203" s="5">
        <v>20000000000</v>
      </c>
    </row>
    <row r="204" spans="3:17" x14ac:dyDescent="0.35">
      <c r="C204" t="s">
        <v>204</v>
      </c>
      <c r="I204" s="5">
        <v>11000000000</v>
      </c>
      <c r="K204" s="5">
        <v>0</v>
      </c>
      <c r="L204" s="5">
        <v>0</v>
      </c>
      <c r="N204" s="5">
        <v>0</v>
      </c>
      <c r="O204" s="5">
        <v>1000000000</v>
      </c>
      <c r="P204" s="5">
        <v>2000000000</v>
      </c>
      <c r="Q204" s="5">
        <v>1000000000</v>
      </c>
    </row>
    <row r="205" spans="3:17" x14ac:dyDescent="0.35">
      <c r="C205" t="s">
        <v>25</v>
      </c>
      <c r="I205" s="5">
        <v>97000000000</v>
      </c>
      <c r="J205" s="5">
        <v>63000000000</v>
      </c>
      <c r="K205" s="5">
        <v>55000000000</v>
      </c>
      <c r="L205" s="5">
        <v>37000000000</v>
      </c>
      <c r="M205" s="5">
        <v>35000000000</v>
      </c>
      <c r="N205" s="5">
        <v>37000000000</v>
      </c>
      <c r="O205" s="5">
        <v>37000000000</v>
      </c>
      <c r="P205" s="5">
        <v>37000000000</v>
      </c>
      <c r="Q205" s="5">
        <v>21000000000</v>
      </c>
    </row>
    <row r="206" spans="3:17" x14ac:dyDescent="0.35">
      <c r="C206" t="s">
        <v>22</v>
      </c>
      <c r="I206" s="5">
        <v>34000000000</v>
      </c>
      <c r="J206" s="5">
        <v>63000000000</v>
      </c>
      <c r="K206" s="5">
        <v>55000000000</v>
      </c>
      <c r="L206" s="5">
        <v>37000000000</v>
      </c>
      <c r="M206" s="5">
        <v>34000000000</v>
      </c>
      <c r="N206" s="5">
        <v>37000000000</v>
      </c>
      <c r="O206" s="5">
        <v>36000000000</v>
      </c>
      <c r="P206" s="5">
        <v>35000000000</v>
      </c>
      <c r="Q206" s="5">
        <v>20000000000</v>
      </c>
    </row>
    <row r="207" spans="3:17" x14ac:dyDescent="0.35">
      <c r="C207" t="s">
        <v>205</v>
      </c>
      <c r="I207" s="5">
        <v>-20000000000</v>
      </c>
      <c r="J207" s="5">
        <v>22000000000</v>
      </c>
      <c r="K207" s="5">
        <v>48000000000</v>
      </c>
      <c r="L207" s="5">
        <v>54000000000</v>
      </c>
      <c r="M207" s="5">
        <v>51000000000</v>
      </c>
      <c r="N207" s="5">
        <v>-31000000000</v>
      </c>
      <c r="O207" s="5">
        <v>-22000000000</v>
      </c>
      <c r="P207" s="5">
        <v>-14000000000</v>
      </c>
      <c r="Q207" s="5">
        <v>-14000000000</v>
      </c>
    </row>
    <row r="208" spans="3:17" x14ac:dyDescent="0.35">
      <c r="C208" t="s">
        <v>206</v>
      </c>
      <c r="I208" s="5">
        <v>70000000000</v>
      </c>
      <c r="J208" s="5">
        <v>-8000000000</v>
      </c>
      <c r="K208" s="5">
        <v>-18000000000</v>
      </c>
      <c r="L208" s="5">
        <v>-3000000000</v>
      </c>
      <c r="M208" s="5">
        <v>-83000000000</v>
      </c>
      <c r="N208" s="5">
        <v>2000000000</v>
      </c>
      <c r="O208" s="5">
        <v>10000000000</v>
      </c>
      <c r="P208" s="5">
        <v>-12000000000</v>
      </c>
      <c r="Q208" s="5">
        <v>8000000000</v>
      </c>
    </row>
    <row r="209" spans="2:17" x14ac:dyDescent="0.35">
      <c r="C209" t="s">
        <v>207</v>
      </c>
      <c r="I209" s="5">
        <v>0</v>
      </c>
      <c r="J209" s="5">
        <v>0</v>
      </c>
      <c r="K209" s="5">
        <v>0</v>
      </c>
      <c r="L209" s="5">
        <v>0</v>
      </c>
      <c r="M209" s="5">
        <v>-12000000000</v>
      </c>
      <c r="N209" s="5">
        <v>-1000000000</v>
      </c>
      <c r="O209" s="5">
        <v>-1000000000</v>
      </c>
      <c r="P209" s="5">
        <v>-1000000000</v>
      </c>
      <c r="Q209" s="5">
        <v>0</v>
      </c>
    </row>
    <row r="210" spans="2:17" x14ac:dyDescent="0.35">
      <c r="C210" t="s">
        <v>14</v>
      </c>
      <c r="I210" s="5">
        <v>70000000000</v>
      </c>
      <c r="J210" s="5">
        <v>-8000000000</v>
      </c>
      <c r="K210" s="5">
        <v>-18000000000</v>
      </c>
      <c r="L210" s="5">
        <v>-3000000000</v>
      </c>
      <c r="M210" s="5">
        <v>-96000000000</v>
      </c>
      <c r="N210" s="5">
        <v>1000000000</v>
      </c>
      <c r="O210" s="5">
        <v>9000000000</v>
      </c>
      <c r="P210" s="5">
        <v>-13000000000</v>
      </c>
      <c r="Q210" s="5">
        <v>8000000000</v>
      </c>
    </row>
    <row r="211" spans="2:17" x14ac:dyDescent="0.35">
      <c r="C211" t="s">
        <v>16</v>
      </c>
      <c r="I211" s="5">
        <v>33</v>
      </c>
      <c r="J211" s="6">
        <v>-3.9</v>
      </c>
      <c r="K211" s="6">
        <v>-8.56</v>
      </c>
      <c r="L211" s="6">
        <v>-1.46</v>
      </c>
      <c r="M211" s="6">
        <v>-44.96</v>
      </c>
      <c r="N211" s="6">
        <v>0.68</v>
      </c>
      <c r="O211" s="6">
        <v>15973218.140000001</v>
      </c>
      <c r="P211" s="6">
        <v>-24396103.309999999</v>
      </c>
      <c r="Q211" s="6">
        <v>13731583.34</v>
      </c>
    </row>
    <row r="213" spans="2:17" x14ac:dyDescent="0.35">
      <c r="B213" t="s">
        <v>208</v>
      </c>
      <c r="C213" t="s">
        <v>209</v>
      </c>
      <c r="D213" s="5">
        <v>-2000000000</v>
      </c>
      <c r="E213" s="5">
        <v>-4000000000</v>
      </c>
      <c r="F213" s="5">
        <v>-7000000000</v>
      </c>
      <c r="G213" s="5">
        <v>-3000000000</v>
      </c>
      <c r="H213" s="5">
        <v>-7000000000</v>
      </c>
      <c r="I213" s="5">
        <v>-23000000000</v>
      </c>
      <c r="J213" s="5">
        <v>-23000000000</v>
      </c>
      <c r="K213" s="5">
        <v>-7000000000</v>
      </c>
      <c r="L213" s="5">
        <v>137000000</v>
      </c>
      <c r="M213" s="5">
        <v>-5000000000</v>
      </c>
      <c r="N213" s="5">
        <v>-5000000000</v>
      </c>
      <c r="O213" s="5">
        <v>1000000000</v>
      </c>
      <c r="P213" s="5">
        <v>1000000000</v>
      </c>
      <c r="Q213" s="5">
        <v>83000000</v>
      </c>
    </row>
    <row r="214" spans="2:17" x14ac:dyDescent="0.35">
      <c r="C214" t="s">
        <v>210</v>
      </c>
      <c r="H214" s="5">
        <v>-16000000000</v>
      </c>
      <c r="I214" s="5">
        <v>-23000000000</v>
      </c>
      <c r="J214" s="5">
        <v>-23000000000</v>
      </c>
      <c r="K214" s="5">
        <v>-7000000000</v>
      </c>
      <c r="L214" s="5">
        <v>137000000</v>
      </c>
      <c r="M214" s="5">
        <v>-5000000000</v>
      </c>
      <c r="N214" s="5">
        <v>-5000000000</v>
      </c>
    </row>
    <row r="215" spans="2:17" x14ac:dyDescent="0.35">
      <c r="C215" t="s">
        <v>46</v>
      </c>
      <c r="D215" s="6">
        <v>-0.77</v>
      </c>
      <c r="E215" s="6">
        <v>-1.94</v>
      </c>
      <c r="F215" s="6">
        <v>-3.37</v>
      </c>
      <c r="G215" s="6">
        <v>-1.62</v>
      </c>
      <c r="H215" s="6">
        <v>-3.07</v>
      </c>
      <c r="I215" s="6">
        <v>-10.69</v>
      </c>
      <c r="J215" s="6">
        <v>-10.75</v>
      </c>
      <c r="K215" s="6">
        <v>-3.37</v>
      </c>
      <c r="L215" s="6">
        <v>0.06</v>
      </c>
      <c r="M215" s="6">
        <v>-2.5299999999999998</v>
      </c>
      <c r="N215" s="6">
        <v>-2.19</v>
      </c>
      <c r="O215" s="6">
        <v>0.65</v>
      </c>
      <c r="P215" s="6">
        <v>0.65</v>
      </c>
      <c r="Q215" s="6">
        <v>0.04</v>
      </c>
    </row>
    <row r="216" spans="2:17" x14ac:dyDescent="0.35">
      <c r="C216" t="s">
        <v>211</v>
      </c>
      <c r="H216" s="6">
        <v>-7.7</v>
      </c>
      <c r="I216" s="6">
        <v>-10.69</v>
      </c>
      <c r="J216" s="6">
        <v>-10.75</v>
      </c>
      <c r="K216" s="6">
        <v>-3.37</v>
      </c>
      <c r="L216" s="6">
        <v>0.06</v>
      </c>
      <c r="M216" s="6">
        <v>-2.5299999999999998</v>
      </c>
      <c r="N216" s="6">
        <v>-2.19</v>
      </c>
    </row>
    <row r="217" spans="2:17" x14ac:dyDescent="0.35">
      <c r="C217" t="s">
        <v>212</v>
      </c>
      <c r="D217" s="5">
        <v>38000000000</v>
      </c>
      <c r="E217" s="5">
        <v>17000000000</v>
      </c>
      <c r="F217" s="5">
        <v>9000000000</v>
      </c>
      <c r="G217" s="5">
        <v>9000000000</v>
      </c>
      <c r="H217" s="5">
        <v>151000000000</v>
      </c>
      <c r="I217" s="5">
        <v>40000000000</v>
      </c>
      <c r="J217" s="5">
        <v>20000000000</v>
      </c>
      <c r="K217" s="5">
        <v>39000000000</v>
      </c>
      <c r="L217" s="5">
        <v>87000000000</v>
      </c>
      <c r="M217" s="5">
        <v>50000000000</v>
      </c>
      <c r="N217" s="5">
        <v>30000000000</v>
      </c>
      <c r="O217" s="5">
        <v>63000000000</v>
      </c>
      <c r="P217" s="5">
        <v>99000000000</v>
      </c>
      <c r="Q217" s="5">
        <v>89000000000</v>
      </c>
    </row>
    <row r="218" spans="2:17" x14ac:dyDescent="0.35">
      <c r="C218" t="s">
        <v>213</v>
      </c>
      <c r="H218" s="5">
        <v>73000000000</v>
      </c>
      <c r="I218" s="5">
        <v>40000000000</v>
      </c>
      <c r="J218" s="5">
        <v>20000000000</v>
      </c>
      <c r="K218" s="5">
        <v>39000000000</v>
      </c>
      <c r="L218" s="5">
        <v>87000000000</v>
      </c>
      <c r="M218" s="5">
        <v>50000000000</v>
      </c>
      <c r="N218" s="5">
        <v>30000000000</v>
      </c>
    </row>
    <row r="219" spans="2:17" x14ac:dyDescent="0.35">
      <c r="C219" t="s">
        <v>214</v>
      </c>
      <c r="I219" s="6">
        <v>-35.78</v>
      </c>
    </row>
    <row r="220" spans="2:17" x14ac:dyDescent="0.35">
      <c r="C220" t="s">
        <v>215</v>
      </c>
      <c r="I220" s="6">
        <v>-14.29</v>
      </c>
    </row>
    <row r="221" spans="2:17" x14ac:dyDescent="0.35">
      <c r="C221" t="s">
        <v>216</v>
      </c>
      <c r="I221" s="6">
        <v>7.42</v>
      </c>
    </row>
    <row r="222" spans="2:17" x14ac:dyDescent="0.35">
      <c r="C222" t="s">
        <v>217</v>
      </c>
      <c r="I222" s="6">
        <v>-7.0000000000000007E-2</v>
      </c>
    </row>
    <row r="223" spans="2:17" x14ac:dyDescent="0.35">
      <c r="C223" t="s">
        <v>218</v>
      </c>
      <c r="I223" s="6">
        <v>3.22</v>
      </c>
    </row>
    <row r="224" spans="2:17" x14ac:dyDescent="0.35">
      <c r="C224" t="s">
        <v>219</v>
      </c>
      <c r="I224" s="6">
        <v>3.46</v>
      </c>
    </row>
    <row r="225" spans="3:9" x14ac:dyDescent="0.35">
      <c r="C225" t="s">
        <v>220</v>
      </c>
      <c r="I225" s="6">
        <v>3.23</v>
      </c>
    </row>
    <row r="226" spans="3:9" x14ac:dyDescent="0.35">
      <c r="C226" t="s">
        <v>221</v>
      </c>
      <c r="I226" s="6">
        <v>3.29</v>
      </c>
    </row>
    <row r="227" spans="3:9" x14ac:dyDescent="0.35">
      <c r="C227" t="s">
        <v>222</v>
      </c>
      <c r="I227" s="6">
        <v>-62.1</v>
      </c>
    </row>
    <row r="228" spans="3:9" x14ac:dyDescent="0.35">
      <c r="C228" t="s">
        <v>223</v>
      </c>
      <c r="I228" s="6">
        <v>90.98</v>
      </c>
    </row>
    <row r="229" spans="3:9" x14ac:dyDescent="0.35">
      <c r="C229" t="s">
        <v>325</v>
      </c>
      <c r="I229" s="6">
        <v>-25.52</v>
      </c>
    </row>
    <row r="230" spans="3:9" x14ac:dyDescent="0.35">
      <c r="C230" t="s">
        <v>326</v>
      </c>
      <c r="I230" s="6">
        <v>-0.03</v>
      </c>
    </row>
    <row r="231" spans="3:9" x14ac:dyDescent="0.35">
      <c r="C231" t="s">
        <v>224</v>
      </c>
      <c r="I231" s="6">
        <v>-7.7</v>
      </c>
    </row>
    <row r="232" spans="3:9" x14ac:dyDescent="0.35">
      <c r="C232" t="s">
        <v>225</v>
      </c>
      <c r="I232" s="6">
        <v>-3.07</v>
      </c>
    </row>
    <row r="233" spans="3:9" x14ac:dyDescent="0.35">
      <c r="C233" t="s">
        <v>226</v>
      </c>
      <c r="I233" s="6">
        <v>34.19</v>
      </c>
    </row>
    <row r="234" spans="3:9" x14ac:dyDescent="0.35">
      <c r="C234" t="s">
        <v>227</v>
      </c>
      <c r="D234" s="6">
        <v>28.68</v>
      </c>
    </row>
    <row r="235" spans="3:9" x14ac:dyDescent="0.35">
      <c r="C235" t="s">
        <v>228</v>
      </c>
      <c r="I235" s="6">
        <v>31.81</v>
      </c>
    </row>
    <row r="236" spans="3:9" x14ac:dyDescent="0.35">
      <c r="C236" t="s">
        <v>229</v>
      </c>
      <c r="I236" s="6">
        <v>33.479999999999997</v>
      </c>
    </row>
    <row r="237" spans="3:9" x14ac:dyDescent="0.35">
      <c r="C237" t="s">
        <v>230</v>
      </c>
      <c r="D237" s="6">
        <v>0.93</v>
      </c>
    </row>
    <row r="238" spans="3:9" x14ac:dyDescent="0.35">
      <c r="C238" t="s">
        <v>231</v>
      </c>
      <c r="D238" s="6">
        <v>0.87</v>
      </c>
    </row>
    <row r="239" spans="3:9" x14ac:dyDescent="0.35">
      <c r="C239" t="s">
        <v>232</v>
      </c>
      <c r="D239" s="6">
        <v>1.35</v>
      </c>
    </row>
    <row r="240" spans="3:9" x14ac:dyDescent="0.35">
      <c r="C240" t="s">
        <v>233</v>
      </c>
      <c r="D240" s="6">
        <v>0.11</v>
      </c>
    </row>
    <row r="241" spans="3:9" x14ac:dyDescent="0.35">
      <c r="C241" t="s">
        <v>234</v>
      </c>
      <c r="D241" s="6">
        <v>3.74</v>
      </c>
    </row>
    <row r="242" spans="3:9" x14ac:dyDescent="0.35">
      <c r="C242" t="s">
        <v>235</v>
      </c>
      <c r="D242" s="6">
        <v>0.23</v>
      </c>
    </row>
    <row r="243" spans="3:9" x14ac:dyDescent="0.35">
      <c r="C243" t="s">
        <v>236</v>
      </c>
      <c r="D243" s="6">
        <v>5.75</v>
      </c>
    </row>
    <row r="244" spans="3:9" x14ac:dyDescent="0.35">
      <c r="C244" t="s">
        <v>237</v>
      </c>
      <c r="I244" s="6">
        <v>-0.53</v>
      </c>
    </row>
    <row r="245" spans="3:9" x14ac:dyDescent="0.35">
      <c r="C245" t="s">
        <v>12</v>
      </c>
      <c r="D245" s="5">
        <v>1000000000</v>
      </c>
    </row>
    <row r="246" spans="3:9" x14ac:dyDescent="0.35">
      <c r="C246" t="s">
        <v>238</v>
      </c>
      <c r="I246" s="6">
        <v>-0.5</v>
      </c>
    </row>
    <row r="247" spans="3:9" x14ac:dyDescent="0.35">
      <c r="C247" t="s">
        <v>239</v>
      </c>
      <c r="I247" s="6">
        <v>-4.2099999999999999E-2</v>
      </c>
    </row>
    <row r="248" spans="3:9" x14ac:dyDescent="0.35">
      <c r="C248" t="s">
        <v>240</v>
      </c>
      <c r="I248" s="6">
        <v>-0.24199999999999999</v>
      </c>
    </row>
    <row r="249" spans="3:9" x14ac:dyDescent="0.35">
      <c r="C249" t="s">
        <v>241</v>
      </c>
      <c r="I249" s="6">
        <v>-2.3099999999999999E-2</v>
      </c>
    </row>
    <row r="250" spans="3:9" x14ac:dyDescent="0.35">
      <c r="C250" t="s">
        <v>242</v>
      </c>
      <c r="I250" s="6">
        <v>-2.4900000000000002E-2</v>
      </c>
    </row>
    <row r="251" spans="3:9" x14ac:dyDescent="0.35">
      <c r="C251" t="s">
        <v>243</v>
      </c>
      <c r="D251" s="6">
        <v>74.91</v>
      </c>
    </row>
    <row r="252" spans="3:9" x14ac:dyDescent="0.35">
      <c r="C252" t="s">
        <v>244</v>
      </c>
      <c r="D252" s="6">
        <v>32.35</v>
      </c>
    </row>
    <row r="253" spans="3:9" x14ac:dyDescent="0.35">
      <c r="C253" t="s">
        <v>245</v>
      </c>
      <c r="D253" s="6">
        <v>128.97999999999999</v>
      </c>
    </row>
    <row r="254" spans="3:9" x14ac:dyDescent="0.35">
      <c r="C254" t="s">
        <v>246</v>
      </c>
      <c r="D254" s="6">
        <v>-21.72</v>
      </c>
    </row>
    <row r="255" spans="3:9" x14ac:dyDescent="0.35">
      <c r="C255" t="s">
        <v>247</v>
      </c>
      <c r="D255" s="6">
        <v>1.21</v>
      </c>
    </row>
    <row r="256" spans="3:9" x14ac:dyDescent="0.35">
      <c r="C256" t="s">
        <v>248</v>
      </c>
      <c r="I256" s="6">
        <v>0.18</v>
      </c>
    </row>
    <row r="257" spans="3:9" x14ac:dyDescent="0.35">
      <c r="C257" t="s">
        <v>249</v>
      </c>
      <c r="I257" s="6">
        <v>6.82</v>
      </c>
    </row>
    <row r="258" spans="3:9" x14ac:dyDescent="0.35">
      <c r="C258" t="s">
        <v>42</v>
      </c>
      <c r="I258" s="5">
        <v>234000000000</v>
      </c>
    </row>
    <row r="259" spans="3:9" x14ac:dyDescent="0.35">
      <c r="C259" t="s">
        <v>250</v>
      </c>
      <c r="I259" s="5">
        <v>333000000000</v>
      </c>
    </row>
    <row r="260" spans="3:9" x14ac:dyDescent="0.35">
      <c r="C260" t="s">
        <v>251</v>
      </c>
      <c r="I260" s="5">
        <v>2130000000</v>
      </c>
    </row>
    <row r="261" spans="3:9" x14ac:dyDescent="0.35">
      <c r="C261" t="s">
        <v>252</v>
      </c>
      <c r="I261" s="6">
        <v>0.55880000000000007</v>
      </c>
    </row>
    <row r="262" spans="3:9" x14ac:dyDescent="0.35">
      <c r="C262" t="s">
        <v>253</v>
      </c>
      <c r="D262" s="6">
        <v>0.32490000000000002</v>
      </c>
    </row>
    <row r="263" spans="3:9" x14ac:dyDescent="0.35">
      <c r="C263" t="s">
        <v>254</v>
      </c>
      <c r="D263" s="6">
        <v>0.11230000000000001</v>
      </c>
    </row>
    <row r="264" spans="3:9" x14ac:dyDescent="0.35">
      <c r="C264" t="s">
        <v>255</v>
      </c>
      <c r="D264" s="6">
        <v>-4.3499999999999997E-2</v>
      </c>
    </row>
    <row r="265" spans="3:9" x14ac:dyDescent="0.35">
      <c r="C265" t="s">
        <v>256</v>
      </c>
      <c r="D265" s="6">
        <v>6.1104999999999992</v>
      </c>
    </row>
    <row r="266" spans="3:9" x14ac:dyDescent="0.35">
      <c r="C266" t="s">
        <v>257</v>
      </c>
      <c r="D266" s="6">
        <v>4.2761000000000005</v>
      </c>
    </row>
    <row r="267" spans="3:9" x14ac:dyDescent="0.35">
      <c r="C267" t="s">
        <v>258</v>
      </c>
      <c r="D267" s="6">
        <v>0.79579999999999995</v>
      </c>
    </row>
    <row r="268" spans="3:9" x14ac:dyDescent="0.35">
      <c r="C268" t="s">
        <v>259</v>
      </c>
      <c r="I268" s="5">
        <v>6</v>
      </c>
    </row>
    <row r="269" spans="3:9" x14ac:dyDescent="0.35">
      <c r="C269" t="s">
        <v>260</v>
      </c>
      <c r="I269" s="6">
        <v>0.51</v>
      </c>
    </row>
    <row r="270" spans="3:9" x14ac:dyDescent="0.35">
      <c r="C270" t="s">
        <v>261</v>
      </c>
      <c r="I270" s="6">
        <v>0.23</v>
      </c>
    </row>
    <row r="271" spans="3:9" x14ac:dyDescent="0.35">
      <c r="C271" t="s">
        <v>263</v>
      </c>
      <c r="I271" s="6">
        <v>0.27</v>
      </c>
    </row>
    <row r="272" spans="3:9" x14ac:dyDescent="0.35">
      <c r="C272" t="s">
        <v>264</v>
      </c>
      <c r="I272" s="6">
        <v>0.3</v>
      </c>
    </row>
    <row r="273" spans="3:9" x14ac:dyDescent="0.35">
      <c r="C273" t="s">
        <v>265</v>
      </c>
      <c r="I273" s="6">
        <v>0.19</v>
      </c>
    </row>
    <row r="274" spans="3:9" x14ac:dyDescent="0.35">
      <c r="C274" t="s">
        <v>266</v>
      </c>
      <c r="I274" s="6">
        <v>0.08</v>
      </c>
    </row>
    <row r="275" spans="3:9" x14ac:dyDescent="0.35">
      <c r="C275" t="s">
        <v>267</v>
      </c>
      <c r="I275" s="5">
        <v>73000000000</v>
      </c>
    </row>
    <row r="276" spans="3:9" x14ac:dyDescent="0.35">
      <c r="C276" t="s">
        <v>268</v>
      </c>
      <c r="I276" s="5">
        <v>11000000000</v>
      </c>
    </row>
    <row r="277" spans="3:9" x14ac:dyDescent="0.35">
      <c r="C277" t="s">
        <v>269</v>
      </c>
      <c r="I277" s="5">
        <v>4000000000</v>
      </c>
    </row>
    <row r="278" spans="3:9" x14ac:dyDescent="0.35">
      <c r="C278" t="s">
        <v>270</v>
      </c>
      <c r="I278" s="5">
        <v>-16000000000</v>
      </c>
    </row>
    <row r="279" spans="3:9" x14ac:dyDescent="0.35">
      <c r="C279" t="s">
        <v>271</v>
      </c>
      <c r="D279" s="5">
        <v>61000000000</v>
      </c>
    </row>
    <row r="280" spans="3:9" x14ac:dyDescent="0.35">
      <c r="C280" t="s">
        <v>272</v>
      </c>
      <c r="D280" s="5">
        <v>389000000000</v>
      </c>
    </row>
    <row r="281" spans="3:9" x14ac:dyDescent="0.35">
      <c r="C281" t="s">
        <v>273</v>
      </c>
      <c r="D281" s="5">
        <v>253000000000</v>
      </c>
    </row>
    <row r="282" spans="3:9" x14ac:dyDescent="0.35">
      <c r="C282" t="s">
        <v>193</v>
      </c>
      <c r="D282" s="5">
        <v>-12000000000</v>
      </c>
    </row>
    <row r="283" spans="3:9" x14ac:dyDescent="0.35">
      <c r="C283" t="s">
        <v>192</v>
      </c>
      <c r="I283" s="5">
        <v>68000000000</v>
      </c>
    </row>
    <row r="284" spans="3:9" x14ac:dyDescent="0.35">
      <c r="C284" t="s">
        <v>191</v>
      </c>
      <c r="D284" s="5">
        <v>7000000000</v>
      </c>
    </row>
    <row r="285" spans="3:9" x14ac:dyDescent="0.35">
      <c r="C285" t="s">
        <v>190</v>
      </c>
      <c r="D285" s="5">
        <v>84000000000</v>
      </c>
    </row>
    <row r="286" spans="3:9" x14ac:dyDescent="0.35">
      <c r="C286" t="s">
        <v>23</v>
      </c>
      <c r="D286" s="5">
        <v>91000000000</v>
      </c>
    </row>
    <row r="287" spans="3:9" x14ac:dyDescent="0.35">
      <c r="C287" t="s">
        <v>20</v>
      </c>
      <c r="D287" s="5">
        <v>30000000000</v>
      </c>
    </row>
    <row r="288" spans="3:9" x14ac:dyDescent="0.35">
      <c r="C288" t="s">
        <v>274</v>
      </c>
      <c r="I288" s="5">
        <v>136000000000</v>
      </c>
    </row>
    <row r="289" spans="3:9" x14ac:dyDescent="0.35">
      <c r="C289" t="s">
        <v>275</v>
      </c>
      <c r="I289" s="5">
        <v>73000000000</v>
      </c>
    </row>
    <row r="290" spans="3:9" x14ac:dyDescent="0.35">
      <c r="C290" t="s">
        <v>276</v>
      </c>
      <c r="I290" s="5">
        <v>-4000000000</v>
      </c>
    </row>
    <row r="291" spans="3:9" x14ac:dyDescent="0.35">
      <c r="C291" t="s">
        <v>277</v>
      </c>
      <c r="I291" s="5">
        <v>-7000000000</v>
      </c>
    </row>
    <row r="292" spans="3:9" x14ac:dyDescent="0.35">
      <c r="C292" t="s">
        <v>278</v>
      </c>
      <c r="I292" s="5">
        <v>-1000000000</v>
      </c>
    </row>
    <row r="293" spans="3:9" x14ac:dyDescent="0.35">
      <c r="C293" t="s">
        <v>279</v>
      </c>
      <c r="I293" s="5">
        <v>71000000000</v>
      </c>
    </row>
  </sheetData>
  <pageMargins left="0.7" right="0.7" top="0.75" bottom="0.75" header="0.3" footer="0.3"/>
  <ignoredErrors>
    <ignoredError sqref="A1:Q294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P244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1695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1696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P2" ca="1" si="0">IFERROR(_xlfn.STOCKHISTORY("XIDX:" &amp; $C$1, I1, , 0, 0, 1), "Libur")</f>
        <v>Libur</v>
      </c>
      <c r="J2" s="2" vm="379">
        <f t="shared" ca="1" si="0"/>
        <v>78</v>
      </c>
      <c r="K2" s="2" vm="380">
        <f t="shared" ca="1" si="0"/>
        <v>63</v>
      </c>
      <c r="L2" s="2" vm="137">
        <f t="shared" ca="1" si="0"/>
        <v>61</v>
      </c>
      <c r="M2" s="2" vm="67">
        <f t="shared" ca="1" si="0"/>
        <v>202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25120504766</v>
      </c>
      <c r="H4" s="2">
        <f>IFERROR(SUM(D4:G4)*(4/MAX(1,COUNT(D4:G4))),"")</f>
        <v>100482019064</v>
      </c>
      <c r="I4" s="2">
        <f t="shared" ref="I4:P4" si="1">IFERROR(INDEX(I51:I500,MATCH($C$4,$C$51:$C$500,0)),"")</f>
        <v>127866478461</v>
      </c>
      <c r="J4" s="2">
        <f t="shared" si="1"/>
        <v>208808125380</v>
      </c>
      <c r="K4" s="2">
        <f t="shared" si="1"/>
        <v>211473675042</v>
      </c>
      <c r="L4" s="2">
        <f t="shared" si="1"/>
        <v>166545619384</v>
      </c>
      <c r="M4" s="2">
        <f t="shared" si="1"/>
        <v>109849125348</v>
      </c>
      <c r="N4" s="2">
        <f t="shared" si="1"/>
        <v>61162632114</v>
      </c>
      <c r="O4" s="2">
        <f t="shared" si="1"/>
        <v>47469665980</v>
      </c>
      <c r="P4" s="2">
        <f t="shared" si="1"/>
        <v>40057259715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-18484260111</v>
      </c>
      <c r="H5" s="2">
        <f>IFERROR(SUM(D5:G5)*(4/MAX(1,COUNT(D5:G5))),"")</f>
        <v>-73937040444</v>
      </c>
      <c r="I5" s="2">
        <f t="shared" ref="I5:P5" si="2">IFERROR(INDEX(I51:I500,MATCH($C$5,$C$51:$C$500,0)),"")</f>
        <v>-8958439512</v>
      </c>
      <c r="J5" s="2">
        <f t="shared" si="2"/>
        <v>6780494928</v>
      </c>
      <c r="K5" s="2">
        <f t="shared" si="2"/>
        <v>18533119101</v>
      </c>
      <c r="L5" s="2">
        <f t="shared" si="2"/>
        <v>15481934207</v>
      </c>
      <c r="M5" s="2">
        <f t="shared" si="2"/>
        <v>7064632687</v>
      </c>
      <c r="N5" s="2">
        <f t="shared" si="2"/>
        <v>2715283229</v>
      </c>
      <c r="O5" s="2">
        <f t="shared" si="2"/>
        <v>437387134</v>
      </c>
      <c r="P5" s="2">
        <f t="shared" si="2"/>
        <v>1095620325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128173031355</v>
      </c>
      <c r="H6" s="2">
        <f>IFERROR(INDEX(D6:G6,COUNT(D6:G6)),"")</f>
        <v>128173031355</v>
      </c>
      <c r="I6" s="2">
        <f t="shared" ref="I6:P6" si="3">IFERROR(INDEX(I51:I500,MATCH($C$6,$C$51:$C$500,0)),"")</f>
        <v>128173031355</v>
      </c>
      <c r="J6" s="2">
        <f t="shared" si="3"/>
        <v>137089219981</v>
      </c>
      <c r="K6" s="2">
        <f t="shared" si="3"/>
        <v>130131116565</v>
      </c>
      <c r="L6" s="2">
        <f t="shared" si="3"/>
        <v>109128984688</v>
      </c>
      <c r="M6" s="2">
        <f t="shared" si="3"/>
        <v>93405434555</v>
      </c>
      <c r="N6" s="2">
        <f t="shared" si="3"/>
        <v>34558444282</v>
      </c>
      <c r="O6" s="2">
        <f t="shared" si="3"/>
        <v>3811271804</v>
      </c>
      <c r="P6" s="2">
        <f t="shared" si="3"/>
        <v>3373884670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1.9</v>
      </c>
      <c r="H7" s="3">
        <f>IFERROR(INDEX(D7:G7,COUNT(D7:G7)),"")</f>
        <v>1.9</v>
      </c>
      <c r="I7" s="3">
        <f t="shared" ref="I7:P7" si="4">IFERROR(INDEX(I51:I500,MATCH($C$7,$C$51:$C$500,0))/1000000000,"")</f>
        <v>1.9</v>
      </c>
      <c r="J7" s="3">
        <f t="shared" si="4"/>
        <v>1.9</v>
      </c>
      <c r="K7" s="3">
        <f t="shared" si="4"/>
        <v>1.9</v>
      </c>
      <c r="L7" s="3">
        <f t="shared" si="4"/>
        <v>1.9</v>
      </c>
      <c r="M7" s="3">
        <f t="shared" si="4"/>
        <v>1.9</v>
      </c>
      <c r="N7" s="3">
        <f t="shared" si="4"/>
        <v>1.5</v>
      </c>
      <c r="O7" s="3">
        <f t="shared" si="4"/>
        <v>0</v>
      </c>
      <c r="P7" s="3">
        <f t="shared" si="4"/>
        <v>0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-24000000000</v>
      </c>
      <c r="H8" s="2">
        <f>IFERROR(INDEX(D8:G8,COUNT(D8:G8)),"")</f>
        <v>-24000000000</v>
      </c>
      <c r="I8" s="2">
        <f t="shared" ref="I8:P8" si="5">IFERROR(INDEX(I51:I500,MATCH($C$8,$C$51:$C$500,0)),"")</f>
        <v>-33000000000</v>
      </c>
      <c r="J8" s="2">
        <f t="shared" si="5"/>
        <v>-17000000000</v>
      </c>
      <c r="K8" s="2">
        <f t="shared" si="5"/>
        <v>18000000000</v>
      </c>
      <c r="L8" s="2">
        <f t="shared" si="5"/>
        <v>9000000000</v>
      </c>
      <c r="M8" s="2">
        <f t="shared" si="5"/>
        <v>-39000000000</v>
      </c>
      <c r="N8" s="2">
        <f t="shared" si="5"/>
        <v>-2000000000</v>
      </c>
      <c r="O8" s="2">
        <f t="shared" si="5"/>
        <v>-3000000000</v>
      </c>
      <c r="P8" s="2">
        <f t="shared" si="5"/>
        <v>-16000000000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-12.64</v>
      </c>
      <c r="H9" s="3">
        <f>IFERROR(INDEX(D9:G9,COUNT(D9:G9)),"")</f>
        <v>-12.64</v>
      </c>
      <c r="I9" s="3">
        <f t="shared" ref="I9:P9" si="6">IFERROR(INDEX(I51:I500,MATCH($C$9,$C$51:$C$500,0)),"")</f>
        <v>-17.3</v>
      </c>
      <c r="J9" s="3">
        <f t="shared" si="6"/>
        <v>-8.7100000000000009</v>
      </c>
      <c r="K9" s="3">
        <f t="shared" si="6"/>
        <v>9.4600000000000009</v>
      </c>
      <c r="L9" s="3">
        <f t="shared" si="6"/>
        <v>4.6399999999999997</v>
      </c>
      <c r="M9" s="3">
        <f t="shared" si="6"/>
        <v>-20.3</v>
      </c>
      <c r="N9" s="3">
        <f t="shared" si="6"/>
        <v>-1.65</v>
      </c>
      <c r="O9" s="3">
        <f t="shared" si="6"/>
        <v>-138831.57999999999</v>
      </c>
      <c r="P9" s="3">
        <f t="shared" si="6"/>
        <v>-786774.38</v>
      </c>
    </row>
    <row r="10" spans="1:16" x14ac:dyDescent="0.35">
      <c r="C10" t="s">
        <v>17</v>
      </c>
      <c r="D10" s="3" t="str">
        <f ca="1">IFERROR(IF(D9=0,"",D2/D9),"")</f>
        <v/>
      </c>
      <c r="I10" s="3" t="str">
        <f t="shared" ref="I10:P10" ca="1" si="7">IFERROR(IF(I9=0,"",I2/I9),"")</f>
        <v/>
      </c>
      <c r="J10" s="3">
        <f t="shared" ca="1" si="7"/>
        <v>-8.9552238805970141</v>
      </c>
      <c r="K10" s="3">
        <f t="shared" ca="1" si="7"/>
        <v>6.6596194503171242</v>
      </c>
      <c r="L10" s="3">
        <f t="shared" ca="1" si="7"/>
        <v>13.146551724137932</v>
      </c>
      <c r="M10" s="3">
        <f t="shared" ca="1" si="7"/>
        <v>-9.9507389162561566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3156869509</v>
      </c>
      <c r="H11" s="2">
        <f>IFERROR(INDEX(D11:G11,COUNT(D11:G11)),"")</f>
        <v>3156869509</v>
      </c>
      <c r="I11" s="2">
        <f t="shared" ref="I11:P11" si="8">IFERROR(INDEX(I51:I500,MATCH($C$11,$C$51:$C$500,0)),"")</f>
        <v>3156869509</v>
      </c>
      <c r="J11" s="2">
        <f t="shared" si="8"/>
        <v>7783983680</v>
      </c>
      <c r="K11" s="2">
        <f t="shared" si="8"/>
        <v>6824569377</v>
      </c>
      <c r="L11" s="2">
        <f t="shared" si="8"/>
        <v>9015729655</v>
      </c>
      <c r="M11" s="2">
        <f t="shared" si="8"/>
        <v>7928448465</v>
      </c>
      <c r="N11" s="2">
        <f t="shared" si="8"/>
        <v>3946941014</v>
      </c>
      <c r="O11" s="2">
        <f t="shared" si="8"/>
        <v>2936089624</v>
      </c>
      <c r="P11" s="2">
        <f t="shared" si="8"/>
        <v>2624742972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-3000000000</v>
      </c>
      <c r="H12" s="2">
        <f>IFERROR(INDEX(D12:G12,COUNT(D12:G12)),"")</f>
        <v>-3000000000</v>
      </c>
      <c r="I12" s="2">
        <f t="shared" ref="I12:P12" si="9">IFERROR(INDEX(I51:I500,MATCH($C$12,$C$51:$C$500,0)),"")</f>
        <v>-3000000000</v>
      </c>
      <c r="J12" s="2">
        <f t="shared" si="9"/>
        <v>-8000000000</v>
      </c>
      <c r="K12" s="2">
        <f t="shared" si="9"/>
        <v>-5000000000</v>
      </c>
      <c r="L12" s="2">
        <f t="shared" si="9"/>
        <v>0</v>
      </c>
      <c r="M12" s="2">
        <f t="shared" si="9"/>
        <v>4000000000</v>
      </c>
      <c r="N12" s="2">
        <f t="shared" si="9"/>
        <v>15000000000</v>
      </c>
      <c r="O12" s="2">
        <f t="shared" si="9"/>
        <v>10000000000</v>
      </c>
      <c r="P12" s="2">
        <f t="shared" si="9"/>
        <v>17000000000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1000000000</v>
      </c>
      <c r="L13" s="2">
        <f t="shared" si="10"/>
        <v>9000000000</v>
      </c>
      <c r="M13" s="2">
        <f t="shared" si="10"/>
        <v>12000000000</v>
      </c>
      <c r="N13" s="2">
        <f t="shared" si="10"/>
        <v>18000000000</v>
      </c>
      <c r="O13" s="2">
        <f t="shared" si="10"/>
        <v>13000000000</v>
      </c>
      <c r="P13" s="2">
        <f t="shared" si="10"/>
        <v>20000000000</v>
      </c>
    </row>
    <row r="14" spans="1:16" x14ac:dyDescent="0.35">
      <c r="C14" t="s">
        <v>26</v>
      </c>
      <c r="D14" s="2">
        <f>IFERROR(INDEX(D51:D500,MATCH($C$14,$C$51:$C$500,0)),"")</f>
        <v>-1498291489</v>
      </c>
      <c r="H14" s="2">
        <f>IFERROR(SUM(D14:G14)*(4/MAX(1,COUNT(D14:G14))),"")</f>
        <v>-5993165956</v>
      </c>
      <c r="I14" s="2">
        <f t="shared" ref="I14:P14" si="11">IFERROR(INDEX(I51:I500,MATCH($C$14,$C$51:$C$500,0)),"")</f>
        <v>-2919486103</v>
      </c>
      <c r="J14" s="2">
        <f t="shared" si="11"/>
        <v>-9745580164</v>
      </c>
      <c r="K14" s="2">
        <f t="shared" si="11"/>
        <v>-6748840144</v>
      </c>
      <c r="L14" s="2">
        <f t="shared" si="11"/>
        <v>-5786561246</v>
      </c>
      <c r="M14" s="2">
        <f t="shared" si="11"/>
        <v>-10216104815</v>
      </c>
      <c r="N14" s="2">
        <f t="shared" si="11"/>
        <v>-1960185785</v>
      </c>
      <c r="O14" s="2">
        <f t="shared" si="11"/>
        <v>-1100616974</v>
      </c>
      <c r="P14" s="2">
        <f t="shared" si="11"/>
        <v>-1666343239</v>
      </c>
    </row>
    <row r="15" spans="1:16" x14ac:dyDescent="0.35">
      <c r="C15" t="s">
        <v>27</v>
      </c>
      <c r="D15" s="2">
        <f>IFERROR(INDEX(D51:D500,MATCH($C$15,$C$51:$C$500,0)),"")</f>
        <v>943208806</v>
      </c>
      <c r="H15" s="2">
        <f>IFERROR(SUM(D15:G15)*(4/MAX(1,COUNT(D15:G15))),"")</f>
        <v>3772835224</v>
      </c>
      <c r="I15" s="2">
        <f t="shared" ref="I15:P15" si="12">IFERROR(INDEX(I51:I500,MATCH($C$15,$C$51:$C$500,0)),"")</f>
        <v>-607990909</v>
      </c>
      <c r="J15" s="2">
        <f t="shared" si="12"/>
        <v>-3870074655</v>
      </c>
      <c r="K15" s="2">
        <f t="shared" si="12"/>
        <v>-5293176849</v>
      </c>
      <c r="L15" s="2">
        <f t="shared" si="12"/>
        <v>-3285091083</v>
      </c>
      <c r="M15" s="2">
        <f t="shared" si="12"/>
        <v>-1311857491</v>
      </c>
      <c r="N15" s="2">
        <f t="shared" si="12"/>
        <v>-908776363</v>
      </c>
      <c r="O15" s="2">
        <f t="shared" si="12"/>
        <v>-213980039</v>
      </c>
      <c r="P15" s="2">
        <f t="shared" si="12"/>
        <v>-206610164</v>
      </c>
    </row>
    <row r="16" spans="1:16" x14ac:dyDescent="0.35">
      <c r="C16" t="s">
        <v>28</v>
      </c>
      <c r="D16" s="2">
        <f>IFERROR(INDEX(D51:D500,MATCH($C$16,$C$51:$C$500,0)),"")</f>
        <v>-19566093894</v>
      </c>
      <c r="H16" s="2">
        <f>IFERROR(SUM(D16:G16)*(4/MAX(1,COUNT(D16:G16))),"")</f>
        <v>-78264375576</v>
      </c>
      <c r="I16" s="2">
        <f t="shared" ref="I16:P16" si="13">IFERROR(INDEX(I51:I500,MATCH($C$16,$C$51:$C$500,0)),"")</f>
        <v>-8379248414</v>
      </c>
      <c r="J16" s="2">
        <f t="shared" si="13"/>
        <v>10633329200</v>
      </c>
      <c r="K16" s="2">
        <f t="shared" si="13"/>
        <v>23597019312</v>
      </c>
      <c r="L16" s="2">
        <f t="shared" si="13"/>
        <v>18835569259</v>
      </c>
      <c r="M16" s="2">
        <f t="shared" si="13"/>
        <v>8436211445</v>
      </c>
      <c r="N16" s="2">
        <f t="shared" si="13"/>
        <v>3615214841</v>
      </c>
      <c r="O16" s="2">
        <f t="shared" si="13"/>
        <v>687024391</v>
      </c>
      <c r="P16" s="2">
        <f t="shared" si="13"/>
        <v>1223190124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 t="str">
        <f ca="1">IFERROR(D21*D2,"")</f>
        <v/>
      </c>
      <c r="H20" s="2" t="str">
        <f t="shared" ref="H20:P20" ca="1" si="14">IFERROR(H21*H2,"")</f>
        <v/>
      </c>
      <c r="I20" s="2" t="str">
        <f t="shared" ca="1" si="14"/>
        <v/>
      </c>
      <c r="J20" s="2">
        <f t="shared" ca="1" si="14"/>
        <v>148200000000</v>
      </c>
      <c r="K20" s="2">
        <f t="shared" ca="1" si="14"/>
        <v>119700000000</v>
      </c>
      <c r="L20" s="2">
        <f t="shared" ca="1" si="14"/>
        <v>115900000000</v>
      </c>
      <c r="M20" s="2">
        <f t="shared" ca="1" si="14"/>
        <v>383800000000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1900000000</v>
      </c>
      <c r="H21" s="2">
        <f>IFERROR(INDEX(D21:G21,COUNT(D21:G21)),"")</f>
        <v>1900000000</v>
      </c>
      <c r="I21" s="2">
        <f t="shared" ref="I21:P21" si="15">IFERROR(INDEX(I51:I500,MATCH($C$7,$C$51:$C$500,0)),"")</f>
        <v>1900000000</v>
      </c>
      <c r="J21" s="2">
        <f t="shared" si="15"/>
        <v>1900000000</v>
      </c>
      <c r="K21" s="2">
        <f t="shared" si="15"/>
        <v>1900000000</v>
      </c>
      <c r="L21" s="2">
        <f t="shared" si="15"/>
        <v>1900000000</v>
      </c>
      <c r="M21" s="2">
        <f t="shared" si="15"/>
        <v>1900000000</v>
      </c>
      <c r="N21" s="2">
        <f t="shared" si="15"/>
        <v>1500000000</v>
      </c>
      <c r="O21" s="2">
        <f t="shared" si="15"/>
        <v>0</v>
      </c>
      <c r="P21" s="2">
        <f t="shared" si="15"/>
        <v>0</v>
      </c>
    </row>
    <row r="23" spans="1:16" x14ac:dyDescent="0.35">
      <c r="B23" t="s">
        <v>43</v>
      </c>
      <c r="C23" t="s">
        <v>44</v>
      </c>
      <c r="D23" s="3">
        <f>IFERROR(D5/D6*100,"")</f>
        <v>-14.421333345705358</v>
      </c>
      <c r="H23" s="3">
        <f t="shared" ref="H23:P23" si="16">IFERROR(H5/H6*100,"")</f>
        <v>-57.685333382821433</v>
      </c>
      <c r="I23" s="3">
        <f t="shared" si="16"/>
        <v>-6.9893326367446749</v>
      </c>
      <c r="J23" s="3">
        <f t="shared" si="16"/>
        <v>4.9460453046123893</v>
      </c>
      <c r="K23" s="3">
        <f t="shared" si="16"/>
        <v>14.241881258079253</v>
      </c>
      <c r="L23" s="3">
        <f t="shared" si="16"/>
        <v>14.186821449189582</v>
      </c>
      <c r="M23" s="3">
        <f t="shared" si="16"/>
        <v>7.5634064769969314</v>
      </c>
      <c r="N23" s="3">
        <f t="shared" si="16"/>
        <v>7.8570759923191149</v>
      </c>
      <c r="O23" s="3">
        <f t="shared" si="16"/>
        <v>11.476146454339839</v>
      </c>
      <c r="P23" s="3">
        <f t="shared" si="16"/>
        <v>32.473555920333226</v>
      </c>
    </row>
    <row r="24" spans="1:16" x14ac:dyDescent="0.35">
      <c r="C24" t="s">
        <v>45</v>
      </c>
      <c r="D24" s="4">
        <f>IFERROR(_xlfn.RRI(5,I23,D23),"")</f>
        <v>0.15588317214454817</v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-0.15493055044937598</v>
      </c>
      <c r="K24" s="4">
        <f t="shared" si="17"/>
        <v>-0.15197725126593986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-9.74</v>
      </c>
      <c r="H25" s="3">
        <f>IFERROR(INDEX(D25:G25,COUNT(D25:G25)),"")</f>
        <v>-9.74</v>
      </c>
      <c r="I25" s="3">
        <f t="shared" ref="I25:P25" si="18">IFERROR(INDEX(I51:I500,MATCH($C$25,$C$51:$C$500,0)),"")</f>
        <v>-4.7300000000000004</v>
      </c>
      <c r="J25" s="3">
        <f t="shared" si="18"/>
        <v>3.47</v>
      </c>
      <c r="K25" s="3">
        <f t="shared" si="18"/>
        <v>9.52</v>
      </c>
      <c r="L25" s="3">
        <f t="shared" si="18"/>
        <v>8.1199999999999992</v>
      </c>
      <c r="M25" s="3">
        <f t="shared" si="18"/>
        <v>3.73</v>
      </c>
      <c r="N25" s="3">
        <f t="shared" si="18"/>
        <v>1.8</v>
      </c>
      <c r="O25" s="3">
        <f t="shared" si="18"/>
        <v>23652.22</v>
      </c>
      <c r="P25" s="3">
        <f t="shared" si="18"/>
        <v>50829</v>
      </c>
    </row>
    <row r="26" spans="1:16" x14ac:dyDescent="0.35">
      <c r="C26" t="s">
        <v>48</v>
      </c>
      <c r="D26" s="4">
        <f>IFERROR(_xlfn.RRI(5,I25,D25),"")</f>
        <v>0.15541915514843052</v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-0.82888364801492775</v>
      </c>
      <c r="K26" s="4">
        <f t="shared" si="19"/>
        <v>-0.82031779164961849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13.221318297894737</v>
      </c>
      <c r="H27" s="3">
        <f t="shared" ref="H27:P27" si="20">IFERROR(H4/H21,"")</f>
        <v>52.885273191578946</v>
      </c>
      <c r="I27" s="3">
        <f t="shared" si="20"/>
        <v>67.298146558421053</v>
      </c>
      <c r="J27" s="3">
        <f t="shared" si="20"/>
        <v>109.89901335789473</v>
      </c>
      <c r="K27" s="3">
        <f t="shared" si="20"/>
        <v>111.30193423263158</v>
      </c>
      <c r="L27" s="3">
        <f t="shared" si="20"/>
        <v>87.655589149473684</v>
      </c>
      <c r="M27" s="3">
        <f t="shared" si="20"/>
        <v>57.815329130526315</v>
      </c>
      <c r="N27" s="3">
        <f t="shared" si="20"/>
        <v>40.775088076000003</v>
      </c>
      <c r="O27" s="3" t="str">
        <f t="shared" si="20"/>
        <v/>
      </c>
      <c r="P27" s="3" t="str">
        <f t="shared" si="20"/>
        <v/>
      </c>
    </row>
    <row r="28" spans="1:16" x14ac:dyDescent="0.35">
      <c r="C28" t="s">
        <v>50</v>
      </c>
      <c r="D28" s="4">
        <f>IFERROR(_xlfn.RRI(5,I27,D27),"")</f>
        <v>-0.27780524259979389</v>
      </c>
      <c r="H28" s="4">
        <f t="shared" ref="H28:P28" si="21">IFERROR(_xlfn.RRI(5,M27,H27),"")</f>
        <v>-1.7667868116739371E-2</v>
      </c>
      <c r="I28" s="4">
        <f t="shared" si="21"/>
        <v>0.10540554594693474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1.059196617336152</v>
      </c>
      <c r="I29" s="4">
        <f t="shared" si="22"/>
        <v>-2.3631123919308359</v>
      </c>
      <c r="J29" s="4">
        <f t="shared" si="22"/>
        <v>-0.63550420168067223</v>
      </c>
      <c r="K29" s="4">
        <f t="shared" si="22"/>
        <v>0.17241379310344834</v>
      </c>
      <c r="L29" s="4">
        <f t="shared" si="22"/>
        <v>1.1769436997319032</v>
      </c>
      <c r="M29" s="4">
        <f t="shared" si="22"/>
        <v>1.0722222222222222</v>
      </c>
      <c r="N29" s="4">
        <f t="shared" si="22"/>
        <v>-0.99992389720711206</v>
      </c>
      <c r="O29" s="4">
        <f t="shared" si="22"/>
        <v>-0.53467075881878456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-0.21416449194972095</v>
      </c>
      <c r="I30" s="4">
        <f t="shared" si="23"/>
        <v>-0.38763648096403397</v>
      </c>
      <c r="J30" s="4">
        <f t="shared" si="23"/>
        <v>-1.2604640560914355E-2</v>
      </c>
      <c r="K30" s="4">
        <f t="shared" si="23"/>
        <v>0.26976425933131587</v>
      </c>
      <c r="L30" s="4">
        <f t="shared" si="23"/>
        <v>0.51613059144883089</v>
      </c>
      <c r="M30" s="4">
        <f t="shared" si="23"/>
        <v>0.41790813603554439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66.77</v>
      </c>
      <c r="H32" s="3">
        <f>IFERROR(INDEX(D32:G32,COUNT(D32:G32)),"")</f>
        <v>66.77</v>
      </c>
      <c r="I32" s="3">
        <f t="shared" ref="I32:P32" si="24">IFERROR(INDEX(I51:I500,MATCH($C$32,$C$51:$C$500,0)),"")</f>
        <v>66.77</v>
      </c>
      <c r="J32" s="3">
        <f t="shared" si="24"/>
        <v>71.48</v>
      </c>
      <c r="K32" s="3">
        <f t="shared" si="24"/>
        <v>67.92</v>
      </c>
      <c r="L32" s="3">
        <f t="shared" si="24"/>
        <v>57.19</v>
      </c>
      <c r="M32" s="3">
        <f t="shared" si="24"/>
        <v>49.11</v>
      </c>
      <c r="N32" s="3">
        <f t="shared" si="24"/>
        <v>23.02</v>
      </c>
      <c r="O32" s="3">
        <f t="shared" si="24"/>
        <v>190563.59</v>
      </c>
      <c r="P32" s="3">
        <f t="shared" si="24"/>
        <v>168694.23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32.950000000000003</v>
      </c>
      <c r="H33" s="3">
        <f>IFERROR(INDEX(D33:G33,COUNT(D33:G33)),"")</f>
        <v>32.950000000000003</v>
      </c>
      <c r="I33" s="3">
        <f t="shared" ref="I33:P33" si="25">IFERROR(INDEX(I51:I500,MATCH($C$33,$C$51:$C$500,0)),"")</f>
        <v>32.950000000000003</v>
      </c>
      <c r="J33" s="3">
        <f t="shared" si="25"/>
        <v>1.0900000000000001</v>
      </c>
      <c r="K33" s="3">
        <f t="shared" si="25"/>
        <v>0.93</v>
      </c>
      <c r="L33" s="3">
        <f t="shared" si="25"/>
        <v>1.07</v>
      </c>
      <c r="M33" s="3">
        <f t="shared" si="25"/>
        <v>4.1100000000000003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-225.87</v>
      </c>
      <c r="H34" s="3">
        <f>IFERROR(INDEX(D34:G34,COUNT(D34:G34)),"")</f>
        <v>-225.87</v>
      </c>
      <c r="I34" s="3">
        <f t="shared" ref="I34:P34" si="26">IFERROR(INDEX(I51:I500,MATCH($C$34,$C$51:$C$500,0)),"")</f>
        <v>-465.12</v>
      </c>
      <c r="J34" s="3">
        <f t="shared" si="26"/>
        <v>22.48</v>
      </c>
      <c r="K34" s="3">
        <f t="shared" si="26"/>
        <v>6.62</v>
      </c>
      <c r="L34" s="3">
        <f t="shared" si="26"/>
        <v>7.51</v>
      </c>
      <c r="M34" s="3">
        <f t="shared" si="26"/>
        <v>54.16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166.83</v>
      </c>
      <c r="H35" s="3">
        <f>IFERROR(INDEX(D35:G35,COUNT(D35:G35)),"")</f>
        <v>166.83</v>
      </c>
      <c r="I35" s="3">
        <f t="shared" ref="I35:P35" si="27">IFERROR(INDEX(I51:I500,MATCH($C$35,$C$51:$C$500,0)),"")</f>
        <v>32.770000000000003</v>
      </c>
      <c r="J35" s="3">
        <f t="shared" si="27"/>
        <v>0.71</v>
      </c>
      <c r="K35" s="3">
        <f t="shared" si="27"/>
        <v>0.56999999999999995</v>
      </c>
      <c r="L35" s="3">
        <f t="shared" si="27"/>
        <v>0.7</v>
      </c>
      <c r="M35" s="3">
        <f t="shared" si="27"/>
        <v>3.49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x14ac:dyDescent="0.35">
      <c r="D50" t="s">
        <v>70</v>
      </c>
      <c r="E50" t="s">
        <v>72</v>
      </c>
      <c r="F50" t="s">
        <v>360</v>
      </c>
      <c r="G50" t="s">
        <v>719</v>
      </c>
      <c r="H50" t="s">
        <v>361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25120504766</v>
      </c>
      <c r="E51" s="5">
        <v>102745973695</v>
      </c>
      <c r="F51" s="5">
        <v>68260309029</v>
      </c>
      <c r="G51" s="5">
        <v>140547816351</v>
      </c>
      <c r="I51" s="5">
        <v>127866478461</v>
      </c>
      <c r="J51" s="5">
        <v>208808125380</v>
      </c>
      <c r="K51" s="5">
        <v>211473675042</v>
      </c>
      <c r="L51" s="5">
        <v>166545619384</v>
      </c>
      <c r="M51" s="5">
        <v>109849125348</v>
      </c>
      <c r="N51" s="5">
        <v>61162632114</v>
      </c>
      <c r="O51" s="5">
        <v>47469665980</v>
      </c>
      <c r="P51" s="5">
        <v>40057259715</v>
      </c>
    </row>
    <row r="52" spans="2:16" x14ac:dyDescent="0.35">
      <c r="C52" t="s">
        <v>75</v>
      </c>
      <c r="D52" s="5">
        <v>-18683522056</v>
      </c>
      <c r="E52" s="5">
        <v>-62142630068</v>
      </c>
      <c r="F52" s="5">
        <v>-37568733735</v>
      </c>
      <c r="G52" s="5">
        <v>-82396595886</v>
      </c>
      <c r="I52" s="5">
        <v>-80826152124</v>
      </c>
      <c r="J52" s="5">
        <v>-119965329621</v>
      </c>
      <c r="K52" s="5">
        <v>-112937605110</v>
      </c>
      <c r="L52" s="5">
        <v>-91622244384</v>
      </c>
      <c r="M52" s="5">
        <v>-54560343905</v>
      </c>
      <c r="N52" s="5">
        <v>-32299911932</v>
      </c>
      <c r="O52" s="5">
        <v>-24504847379</v>
      </c>
      <c r="P52" s="5">
        <v>-19850986567</v>
      </c>
    </row>
    <row r="53" spans="2:16" x14ac:dyDescent="0.35">
      <c r="C53" t="s">
        <v>76</v>
      </c>
      <c r="D53" s="5">
        <v>6436982710</v>
      </c>
      <c r="E53" s="5">
        <v>40603343627</v>
      </c>
      <c r="F53" s="5">
        <v>30691575294</v>
      </c>
      <c r="G53" s="5">
        <v>58151220465</v>
      </c>
      <c r="I53" s="5">
        <v>47040326337</v>
      </c>
      <c r="J53" s="5">
        <v>88842795759</v>
      </c>
      <c r="K53" s="5">
        <v>98536069932</v>
      </c>
      <c r="L53" s="5">
        <v>74923375000</v>
      </c>
      <c r="M53" s="5">
        <v>55288781443</v>
      </c>
      <c r="N53" s="5">
        <v>28862720182</v>
      </c>
      <c r="O53" s="5">
        <v>22964818601</v>
      </c>
      <c r="P53" s="5">
        <v>20206273148</v>
      </c>
    </row>
    <row r="54" spans="2:16" x14ac:dyDescent="0.35">
      <c r="C54" t="s">
        <v>77</v>
      </c>
      <c r="D54" s="5">
        <v>-25392059977</v>
      </c>
      <c r="E54" s="5">
        <v>-28868927433</v>
      </c>
      <c r="F54" s="5">
        <v>-33571095525</v>
      </c>
      <c r="G54" s="5">
        <v>-31862206560</v>
      </c>
      <c r="I54" s="5">
        <v>-54260987410</v>
      </c>
      <c r="J54" s="5">
        <v>-65433302085</v>
      </c>
      <c r="K54" s="5">
        <v>-68505937324</v>
      </c>
      <c r="L54" s="5">
        <v>-55759050679</v>
      </c>
      <c r="M54" s="5">
        <v>-37728639059</v>
      </c>
      <c r="N54" s="5">
        <v>-22725341102</v>
      </c>
      <c r="O54" s="5">
        <v>-21241634652</v>
      </c>
      <c r="P54" s="5">
        <v>-17402397235</v>
      </c>
    </row>
    <row r="55" spans="2:16" x14ac:dyDescent="0.35">
      <c r="C55" t="s">
        <v>384</v>
      </c>
      <c r="D55" s="5">
        <v>-25392059977</v>
      </c>
      <c r="E55" s="5">
        <v>-28868927433</v>
      </c>
      <c r="F55" s="5">
        <v>-33571095525</v>
      </c>
      <c r="G55" s="5">
        <v>-31862206560</v>
      </c>
      <c r="I55" s="5">
        <v>-54260987410</v>
      </c>
      <c r="J55" s="5">
        <v>-65433302085</v>
      </c>
      <c r="K55" s="5">
        <v>-68505937324</v>
      </c>
      <c r="L55" s="5">
        <v>-55759050679</v>
      </c>
      <c r="M55" s="5">
        <v>-37728639059</v>
      </c>
      <c r="N55" s="5">
        <v>-22725341102</v>
      </c>
      <c r="O55" s="5">
        <v>-21241634652</v>
      </c>
      <c r="P55" s="5">
        <v>-17402397235</v>
      </c>
    </row>
    <row r="56" spans="2:16" x14ac:dyDescent="0.35">
      <c r="C56" t="s">
        <v>81</v>
      </c>
      <c r="D56" s="5">
        <v>-18955077267</v>
      </c>
      <c r="E56" s="5">
        <v>11734416194</v>
      </c>
      <c r="F56" s="5">
        <v>-2879520231</v>
      </c>
      <c r="G56" s="5">
        <v>26289013905</v>
      </c>
      <c r="I56" s="5">
        <v>-7220661073</v>
      </c>
      <c r="J56" s="5">
        <v>23409493674</v>
      </c>
      <c r="K56" s="5">
        <v>30030132608</v>
      </c>
      <c r="L56" s="5">
        <v>19164324321</v>
      </c>
      <c r="M56" s="5">
        <v>17560142384</v>
      </c>
      <c r="N56" s="5">
        <v>6137379080</v>
      </c>
      <c r="O56" s="5">
        <v>1723183949</v>
      </c>
      <c r="P56" s="5">
        <v>2803875913</v>
      </c>
    </row>
    <row r="57" spans="2:16" x14ac:dyDescent="0.35">
      <c r="C57" t="s">
        <v>82</v>
      </c>
      <c r="D57" s="5">
        <v>-611016627</v>
      </c>
      <c r="E57" s="5">
        <v>-547570714</v>
      </c>
      <c r="F57" s="5">
        <v>-6566418223</v>
      </c>
      <c r="G57" s="5">
        <v>-6209746251</v>
      </c>
      <c r="I57" s="5">
        <v>-1158587341</v>
      </c>
      <c r="J57" s="5">
        <v>-12776164474</v>
      </c>
      <c r="K57" s="5">
        <v>-6433113296</v>
      </c>
      <c r="L57" s="5">
        <v>-328755062</v>
      </c>
      <c r="M57" s="5">
        <v>-9123930939</v>
      </c>
      <c r="N57" s="5">
        <v>-2522164239</v>
      </c>
      <c r="O57" s="5">
        <v>-1036159558</v>
      </c>
      <c r="P57" s="5">
        <v>-1580685789</v>
      </c>
    </row>
    <row r="58" spans="2:16" x14ac:dyDescent="0.35">
      <c r="C58" t="s">
        <v>26</v>
      </c>
      <c r="D58" s="5">
        <v>-1498291489</v>
      </c>
      <c r="E58" s="5">
        <v>-1421194614</v>
      </c>
      <c r="F58" s="5">
        <v>-3233505637</v>
      </c>
      <c r="G58" s="5">
        <v>-6512074527</v>
      </c>
      <c r="I58" s="5">
        <v>-2919486103</v>
      </c>
      <c r="J58" s="5">
        <v>-9745580164</v>
      </c>
      <c r="K58" s="5">
        <v>-6748840144</v>
      </c>
      <c r="L58" s="5">
        <v>-5786561246</v>
      </c>
      <c r="M58" s="5">
        <v>-10216104815</v>
      </c>
      <c r="N58" s="5">
        <v>-1960185785</v>
      </c>
      <c r="O58" s="5">
        <v>-1100616974</v>
      </c>
      <c r="P58" s="5">
        <v>-1666343239</v>
      </c>
    </row>
    <row r="59" spans="2:16" x14ac:dyDescent="0.35">
      <c r="C59" t="s">
        <v>282</v>
      </c>
      <c r="D59" s="5">
        <v>302202185</v>
      </c>
      <c r="E59" s="5">
        <v>-302202185</v>
      </c>
      <c r="F59" s="5">
        <v>155057865</v>
      </c>
      <c r="G59" s="5">
        <v>-472584394</v>
      </c>
      <c r="J59" s="5">
        <v>-317526529</v>
      </c>
      <c r="K59" s="5">
        <v>-582737195</v>
      </c>
      <c r="L59" s="5">
        <v>2773337006</v>
      </c>
      <c r="M59" s="5">
        <v>337426883</v>
      </c>
      <c r="N59" s="5">
        <v>-806130888</v>
      </c>
      <c r="O59" s="5">
        <v>9662744</v>
      </c>
      <c r="P59" s="5">
        <v>31667743</v>
      </c>
    </row>
    <row r="60" spans="2:16" x14ac:dyDescent="0.35">
      <c r="C60" t="s">
        <v>80</v>
      </c>
      <c r="D60" s="5">
        <v>585072677</v>
      </c>
      <c r="E60" s="5">
        <v>1175826085</v>
      </c>
      <c r="F60" s="5">
        <v>-3487970451</v>
      </c>
      <c r="G60" s="5">
        <v>774912670</v>
      </c>
      <c r="I60" s="5">
        <v>1760898762</v>
      </c>
      <c r="J60" s="5">
        <v>-2713057781</v>
      </c>
      <c r="K60" s="5">
        <v>898464043</v>
      </c>
      <c r="L60" s="5">
        <v>2684469178</v>
      </c>
      <c r="M60" s="5">
        <v>754746993</v>
      </c>
      <c r="N60" s="5">
        <v>244152434</v>
      </c>
      <c r="O60" s="5">
        <v>54794672</v>
      </c>
      <c r="P60" s="5">
        <v>53989707</v>
      </c>
    </row>
    <row r="61" spans="2:16" x14ac:dyDescent="0.35">
      <c r="C61" t="s">
        <v>84</v>
      </c>
      <c r="D61" s="5">
        <v>-611016627</v>
      </c>
      <c r="E61" s="5">
        <v>-547570714</v>
      </c>
      <c r="F61" s="5">
        <v>-6566418223</v>
      </c>
      <c r="G61" s="5">
        <v>-6209746251</v>
      </c>
      <c r="I61" s="5">
        <v>-1158587341</v>
      </c>
      <c r="J61" s="5">
        <v>-12776164474</v>
      </c>
      <c r="K61" s="5">
        <v>-6433113296</v>
      </c>
      <c r="L61" s="5">
        <v>-328755062</v>
      </c>
      <c r="M61" s="5">
        <v>-9123930939</v>
      </c>
      <c r="N61" s="5">
        <v>-2522164239</v>
      </c>
      <c r="O61" s="5">
        <v>-1036159558</v>
      </c>
      <c r="P61" s="5">
        <v>-1580685789</v>
      </c>
    </row>
    <row r="62" spans="2:16" x14ac:dyDescent="0.35">
      <c r="C62" t="s">
        <v>28</v>
      </c>
      <c r="D62" s="5">
        <v>-19566093894</v>
      </c>
      <c r="E62" s="5">
        <v>11186845480</v>
      </c>
      <c r="F62" s="5">
        <v>-9445938454</v>
      </c>
      <c r="G62" s="5">
        <v>20079267654</v>
      </c>
      <c r="I62" s="5">
        <v>-8379248414</v>
      </c>
      <c r="J62" s="5">
        <v>10633329200</v>
      </c>
      <c r="K62" s="5">
        <v>23597019312</v>
      </c>
      <c r="L62" s="5">
        <v>18835569259</v>
      </c>
      <c r="M62" s="5">
        <v>8436211445</v>
      </c>
      <c r="N62" s="5">
        <v>3615214841</v>
      </c>
      <c r="O62" s="5">
        <v>687024391</v>
      </c>
      <c r="P62" s="5">
        <v>1223190124</v>
      </c>
    </row>
    <row r="63" spans="2:16" x14ac:dyDescent="0.35">
      <c r="C63" t="s">
        <v>27</v>
      </c>
      <c r="D63" s="5">
        <v>943208806</v>
      </c>
      <c r="E63" s="5">
        <v>-1551199715</v>
      </c>
      <c r="F63" s="5">
        <v>-980763435</v>
      </c>
      <c r="G63" s="5">
        <v>-2889311220</v>
      </c>
      <c r="I63" s="5">
        <v>-607990909</v>
      </c>
      <c r="J63" s="5">
        <v>-3870074655</v>
      </c>
      <c r="K63" s="5">
        <v>-5293176849</v>
      </c>
      <c r="L63" s="5">
        <v>-3285091083</v>
      </c>
      <c r="M63" s="5">
        <v>-1311857491</v>
      </c>
      <c r="N63" s="5">
        <v>-908776363</v>
      </c>
      <c r="O63" s="5">
        <v>-213980039</v>
      </c>
      <c r="P63" s="5">
        <v>-206610164</v>
      </c>
    </row>
    <row r="64" spans="2:16" x14ac:dyDescent="0.35">
      <c r="C64" t="s">
        <v>85</v>
      </c>
      <c r="D64" s="5">
        <v>839380055</v>
      </c>
      <c r="E64" s="5">
        <v>-1516223824</v>
      </c>
      <c r="F64" s="5">
        <v>-1184562475</v>
      </c>
      <c r="G64" s="5">
        <v>-2741778082</v>
      </c>
      <c r="I64" s="5">
        <v>-676843769</v>
      </c>
      <c r="J64" s="5">
        <v>-3926340557</v>
      </c>
      <c r="K64" s="5">
        <v>-5096273058</v>
      </c>
      <c r="L64" s="5">
        <v>-3097215822</v>
      </c>
      <c r="M64" s="5">
        <v>-1329258612</v>
      </c>
      <c r="N64" s="5">
        <v>-977492340</v>
      </c>
      <c r="O64" s="5">
        <v>-274309223</v>
      </c>
      <c r="P64" s="5">
        <v>-256278896</v>
      </c>
    </row>
    <row r="65" spans="2:16" x14ac:dyDescent="0.35">
      <c r="C65" t="s">
        <v>87</v>
      </c>
      <c r="D65" s="5">
        <v>34975891</v>
      </c>
      <c r="E65" s="5">
        <v>-34975891</v>
      </c>
      <c r="F65" s="5">
        <v>97151878</v>
      </c>
      <c r="G65" s="5">
        <v>-147533138</v>
      </c>
      <c r="J65" s="5">
        <v>-50381260</v>
      </c>
      <c r="K65" s="5">
        <v>-138706312</v>
      </c>
      <c r="L65" s="5">
        <v>-129217153</v>
      </c>
      <c r="M65" s="5">
        <v>-51055396</v>
      </c>
    </row>
    <row r="66" spans="2:16" x14ac:dyDescent="0.35">
      <c r="C66" t="s">
        <v>86</v>
      </c>
      <c r="D66" s="5">
        <v>68852860</v>
      </c>
      <c r="F66" s="5">
        <v>106647162</v>
      </c>
      <c r="I66" s="5">
        <v>68852860</v>
      </c>
      <c r="J66" s="5">
        <v>106647162</v>
      </c>
      <c r="K66" s="5">
        <v>-58197479</v>
      </c>
      <c r="L66" s="5">
        <v>-58658108</v>
      </c>
      <c r="M66" s="5">
        <v>68456517</v>
      </c>
      <c r="N66" s="5">
        <v>68715977</v>
      </c>
      <c r="O66" s="5">
        <v>60329184</v>
      </c>
      <c r="P66" s="5">
        <v>49668732</v>
      </c>
    </row>
    <row r="67" spans="2:16" x14ac:dyDescent="0.35">
      <c r="C67" t="s">
        <v>88</v>
      </c>
      <c r="D67" s="5">
        <v>943208806</v>
      </c>
      <c r="E67" s="5">
        <v>-1551199715</v>
      </c>
      <c r="F67" s="5">
        <v>-980763435</v>
      </c>
      <c r="G67" s="5">
        <v>-2889311220</v>
      </c>
      <c r="I67" s="5">
        <v>-607990909</v>
      </c>
      <c r="J67" s="5">
        <v>-3870074655</v>
      </c>
      <c r="K67" s="5">
        <v>-5293176849</v>
      </c>
      <c r="L67" s="5">
        <v>-3285091083</v>
      </c>
      <c r="M67" s="5">
        <v>-1311857491</v>
      </c>
      <c r="N67" s="5">
        <v>-908776363</v>
      </c>
      <c r="O67" s="5">
        <v>-213980039</v>
      </c>
      <c r="P67" s="5">
        <v>-206610164</v>
      </c>
    </row>
    <row r="68" spans="2:16" x14ac:dyDescent="0.35">
      <c r="C68" t="s">
        <v>91</v>
      </c>
      <c r="D68" s="5">
        <v>-18622885088</v>
      </c>
      <c r="E68" s="5">
        <v>9635645765</v>
      </c>
      <c r="F68" s="5">
        <v>-10426701889</v>
      </c>
      <c r="G68" s="5">
        <v>17189956434</v>
      </c>
      <c r="I68" s="5">
        <v>-8987239323</v>
      </c>
      <c r="J68" s="5">
        <v>6763254545</v>
      </c>
      <c r="K68" s="5">
        <v>18303842463</v>
      </c>
      <c r="L68" s="5">
        <v>15550478176</v>
      </c>
      <c r="M68" s="5">
        <v>7124353954</v>
      </c>
      <c r="N68" s="5">
        <v>2706438478</v>
      </c>
      <c r="O68" s="5">
        <v>473044352</v>
      </c>
      <c r="P68" s="5">
        <v>1016579960</v>
      </c>
    </row>
    <row r="69" spans="2:16" x14ac:dyDescent="0.35">
      <c r="C69" t="s">
        <v>92</v>
      </c>
      <c r="D69" s="5">
        <v>61050690</v>
      </c>
      <c r="F69" s="5">
        <v>179848871</v>
      </c>
      <c r="I69" s="5">
        <v>61050690</v>
      </c>
      <c r="J69" s="5">
        <v>179848871</v>
      </c>
      <c r="K69" s="5">
        <v>406240044</v>
      </c>
      <c r="L69" s="5">
        <v>17363759</v>
      </c>
      <c r="M69" s="5">
        <v>-22203901</v>
      </c>
      <c r="N69" s="5">
        <v>8234001</v>
      </c>
      <c r="O69" s="5">
        <v>-35657218</v>
      </c>
      <c r="P69" s="5">
        <v>79040365</v>
      </c>
    </row>
    <row r="70" spans="2:16" x14ac:dyDescent="0.35">
      <c r="C70" t="s">
        <v>93</v>
      </c>
      <c r="D70" s="5">
        <v>-18561834398</v>
      </c>
      <c r="E70" s="5">
        <v>9635645765</v>
      </c>
      <c r="F70" s="5">
        <v>-10246853018</v>
      </c>
      <c r="G70" s="5">
        <v>17189956434</v>
      </c>
      <c r="I70" s="5">
        <v>-8926188633</v>
      </c>
      <c r="J70" s="5">
        <v>6943103416</v>
      </c>
      <c r="K70" s="5">
        <v>18710082507</v>
      </c>
      <c r="L70" s="5">
        <v>15567841935</v>
      </c>
      <c r="M70" s="5">
        <v>7102150053</v>
      </c>
      <c r="N70" s="5">
        <v>2714672479</v>
      </c>
      <c r="O70" s="5">
        <v>437387134</v>
      </c>
      <c r="P70" s="5">
        <v>1095620325</v>
      </c>
    </row>
    <row r="71" spans="2:16" x14ac:dyDescent="0.35">
      <c r="C71" t="s">
        <v>94</v>
      </c>
      <c r="D71" s="5">
        <v>-18622885087</v>
      </c>
      <c r="E71" s="5">
        <v>9635645764</v>
      </c>
      <c r="F71" s="5">
        <v>-10426701889</v>
      </c>
      <c r="G71" s="5">
        <v>17189956434</v>
      </c>
      <c r="I71" s="5">
        <v>-8987239323</v>
      </c>
      <c r="J71" s="5">
        <v>6763254545</v>
      </c>
      <c r="K71" s="5">
        <v>18303842463</v>
      </c>
      <c r="L71" s="5">
        <v>15550478175</v>
      </c>
      <c r="M71" s="5">
        <v>7124353957</v>
      </c>
      <c r="N71" s="5">
        <v>2706438478</v>
      </c>
      <c r="O71" s="5">
        <v>473044352</v>
      </c>
      <c r="P71" s="5">
        <v>1016579960</v>
      </c>
    </row>
    <row r="72" spans="2:16" x14ac:dyDescent="0.35">
      <c r="C72" t="s">
        <v>7</v>
      </c>
      <c r="D72" s="5">
        <v>-18484260111</v>
      </c>
      <c r="E72" s="5">
        <v>9525820599</v>
      </c>
      <c r="F72" s="5">
        <v>-10288145581</v>
      </c>
      <c r="G72" s="5">
        <v>17068640509</v>
      </c>
      <c r="I72" s="5">
        <v>-8958439512</v>
      </c>
      <c r="J72" s="5">
        <v>6780494928</v>
      </c>
      <c r="K72" s="5">
        <v>18533119101</v>
      </c>
      <c r="L72" s="5">
        <v>15481934207</v>
      </c>
      <c r="M72" s="5">
        <v>7064632687</v>
      </c>
      <c r="N72" s="5">
        <v>2715283229</v>
      </c>
      <c r="O72" s="5">
        <v>437387134</v>
      </c>
      <c r="P72" s="5">
        <v>1095620325</v>
      </c>
    </row>
    <row r="73" spans="2:16" x14ac:dyDescent="0.35">
      <c r="C73" t="s">
        <v>429</v>
      </c>
      <c r="D73" s="5">
        <v>-77574286</v>
      </c>
      <c r="E73" s="5">
        <v>109825165</v>
      </c>
      <c r="F73" s="5">
        <v>41292563</v>
      </c>
      <c r="G73" s="5">
        <v>121315925</v>
      </c>
      <c r="I73" s="5">
        <v>32250879</v>
      </c>
      <c r="J73" s="5">
        <v>162608488</v>
      </c>
      <c r="K73" s="5">
        <v>176963406</v>
      </c>
      <c r="L73" s="5">
        <v>85907726</v>
      </c>
      <c r="M73" s="5">
        <v>37517369</v>
      </c>
      <c r="N73" s="5">
        <v>-610750</v>
      </c>
    </row>
    <row r="74" spans="2:16" x14ac:dyDescent="0.35">
      <c r="C74" t="s">
        <v>95</v>
      </c>
      <c r="D74" s="5">
        <v>-18622885087</v>
      </c>
      <c r="E74" s="5">
        <v>9635645764</v>
      </c>
      <c r="F74" s="5">
        <v>-10426701889</v>
      </c>
      <c r="G74" s="5">
        <v>17189956434</v>
      </c>
      <c r="I74" s="5">
        <v>-8987239323</v>
      </c>
      <c r="J74" s="5">
        <v>6763254545</v>
      </c>
      <c r="K74" s="5">
        <v>18303842463</v>
      </c>
      <c r="L74" s="5">
        <v>15550478175</v>
      </c>
      <c r="M74" s="5">
        <v>7124353957</v>
      </c>
      <c r="N74" s="5">
        <v>2706438478</v>
      </c>
      <c r="O74" s="5">
        <v>473044352</v>
      </c>
      <c r="P74" s="5">
        <v>1016579960</v>
      </c>
    </row>
    <row r="75" spans="2:16" x14ac:dyDescent="0.35">
      <c r="C75" t="s">
        <v>96</v>
      </c>
      <c r="D75" s="5">
        <v>-18561834397</v>
      </c>
      <c r="E75" s="5">
        <v>9635645764</v>
      </c>
      <c r="F75" s="5">
        <v>-10246853018</v>
      </c>
      <c r="G75" s="5">
        <v>17189956434</v>
      </c>
      <c r="I75" s="5">
        <v>-8926188633</v>
      </c>
      <c r="J75" s="5">
        <v>6943103416</v>
      </c>
      <c r="K75" s="5">
        <v>18710082507</v>
      </c>
      <c r="L75" s="5">
        <v>15567841933</v>
      </c>
      <c r="M75" s="5">
        <v>7102150056</v>
      </c>
      <c r="N75" s="5">
        <v>2714672479</v>
      </c>
      <c r="O75" s="5">
        <v>437387134</v>
      </c>
      <c r="P75" s="5">
        <v>1095620325</v>
      </c>
    </row>
    <row r="76" spans="2:16" x14ac:dyDescent="0.35">
      <c r="C76" t="s">
        <v>97</v>
      </c>
      <c r="D76" s="5">
        <v>-18561834397</v>
      </c>
      <c r="E76" s="5">
        <v>9635645764</v>
      </c>
      <c r="F76" s="5">
        <v>-10246853018</v>
      </c>
      <c r="G76" s="5">
        <v>17189956434</v>
      </c>
      <c r="I76" s="5">
        <v>-8926188633</v>
      </c>
      <c r="J76" s="5">
        <v>6943103416</v>
      </c>
      <c r="K76" s="5">
        <v>18710082507</v>
      </c>
      <c r="L76" s="5">
        <v>15567841933</v>
      </c>
      <c r="M76" s="5">
        <v>7102150056</v>
      </c>
      <c r="N76" s="5">
        <v>2714672479</v>
      </c>
      <c r="O76" s="5">
        <v>437387134</v>
      </c>
      <c r="P76" s="5">
        <v>1095620325</v>
      </c>
    </row>
    <row r="78" spans="2:16" x14ac:dyDescent="0.35">
      <c r="B78" t="s">
        <v>98</v>
      </c>
      <c r="C78" t="s">
        <v>99</v>
      </c>
    </row>
    <row r="79" spans="2:16" x14ac:dyDescent="0.35">
      <c r="C79" t="s">
        <v>100</v>
      </c>
    </row>
    <row r="80" spans="2:16" x14ac:dyDescent="0.35">
      <c r="C80" t="s">
        <v>19</v>
      </c>
      <c r="D80" s="5">
        <v>3156869509</v>
      </c>
      <c r="E80" s="5">
        <v>1841566133</v>
      </c>
      <c r="F80" s="5">
        <v>7783983680</v>
      </c>
      <c r="G80" s="5">
        <v>7321719982</v>
      </c>
      <c r="I80" s="5">
        <v>3156869509</v>
      </c>
      <c r="J80" s="5">
        <v>7783983680</v>
      </c>
      <c r="K80" s="5">
        <v>6824569377</v>
      </c>
      <c r="L80" s="5">
        <v>9015729655</v>
      </c>
      <c r="M80" s="5">
        <v>7928448465</v>
      </c>
      <c r="N80" s="5">
        <v>3946941014</v>
      </c>
      <c r="O80" s="5">
        <v>2936089624</v>
      </c>
      <c r="P80" s="5">
        <v>2624742972</v>
      </c>
    </row>
    <row r="81" spans="3:16" x14ac:dyDescent="0.35">
      <c r="C81" t="s">
        <v>101</v>
      </c>
      <c r="D81" s="5">
        <v>871864345</v>
      </c>
      <c r="E81" s="5">
        <v>1724121150</v>
      </c>
      <c r="F81" s="5">
        <v>1391274727</v>
      </c>
      <c r="G81" s="5">
        <v>3515140788</v>
      </c>
      <c r="I81" s="5">
        <v>871864345</v>
      </c>
      <c r="J81" s="5">
        <v>1391274727</v>
      </c>
      <c r="K81" s="5">
        <v>7572467859</v>
      </c>
      <c r="L81" s="5">
        <v>11724877405</v>
      </c>
      <c r="M81" s="5">
        <v>4446990611</v>
      </c>
      <c r="N81" s="5">
        <v>525933464</v>
      </c>
      <c r="O81" s="5">
        <v>2011198672</v>
      </c>
      <c r="P81" s="5">
        <v>3840493585</v>
      </c>
    </row>
    <row r="82" spans="3:16" x14ac:dyDescent="0.35">
      <c r="C82" t="s">
        <v>1132</v>
      </c>
    </row>
    <row r="83" spans="3:16" x14ac:dyDescent="0.35">
      <c r="C83" t="s">
        <v>105</v>
      </c>
      <c r="D83" s="5">
        <v>7424827885</v>
      </c>
      <c r="E83" s="5">
        <v>6198819476</v>
      </c>
      <c r="F83" s="5">
        <v>11560314024</v>
      </c>
      <c r="I83" s="5">
        <v>7424827885</v>
      </c>
      <c r="J83" s="5">
        <v>11560314024</v>
      </c>
      <c r="K83" s="5">
        <v>23111572918</v>
      </c>
    </row>
    <row r="84" spans="3:16" x14ac:dyDescent="0.35">
      <c r="C84" t="s">
        <v>108</v>
      </c>
      <c r="D84" s="5">
        <v>133118270785</v>
      </c>
      <c r="E84" s="5">
        <v>143099968724</v>
      </c>
      <c r="F84" s="5">
        <v>145982876511</v>
      </c>
      <c r="G84" s="5">
        <v>136825331472</v>
      </c>
      <c r="I84" s="5">
        <v>133118270785</v>
      </c>
      <c r="J84" s="5">
        <v>145982876511</v>
      </c>
      <c r="K84" s="5">
        <v>140336908258</v>
      </c>
      <c r="L84" s="5">
        <v>108724556992</v>
      </c>
      <c r="M84" s="5">
        <v>78605700217</v>
      </c>
      <c r="N84" s="5">
        <v>60993797003</v>
      </c>
      <c r="O84" s="5">
        <v>41833910613</v>
      </c>
      <c r="P84" s="5">
        <v>39727598002</v>
      </c>
    </row>
    <row r="85" spans="3:16" x14ac:dyDescent="0.35">
      <c r="C85" t="s">
        <v>80</v>
      </c>
      <c r="D85" s="5">
        <v>44457510893</v>
      </c>
      <c r="E85" s="5">
        <v>44396460203</v>
      </c>
      <c r="F85" s="5">
        <v>44396460203</v>
      </c>
      <c r="G85" s="5">
        <v>44216611331</v>
      </c>
      <c r="I85" s="5">
        <v>44457510893</v>
      </c>
      <c r="J85" s="5">
        <v>44396460203</v>
      </c>
      <c r="K85" s="5">
        <v>44216611332</v>
      </c>
      <c r="L85" s="5">
        <v>46777006</v>
      </c>
      <c r="M85" s="5">
        <v>29413246</v>
      </c>
      <c r="N85" s="5">
        <v>51617148</v>
      </c>
      <c r="O85" s="5">
        <v>43383147</v>
      </c>
      <c r="P85" s="5">
        <v>79040365</v>
      </c>
    </row>
    <row r="86" spans="3:16" x14ac:dyDescent="0.35">
      <c r="C86" t="s">
        <v>109</v>
      </c>
      <c r="D86" s="5">
        <v>171154099518</v>
      </c>
      <c r="E86" s="5">
        <v>179299110229</v>
      </c>
      <c r="F86" s="5">
        <v>237382697498</v>
      </c>
      <c r="G86" s="5">
        <v>207143118114</v>
      </c>
      <c r="I86" s="5">
        <v>171154099518</v>
      </c>
      <c r="J86" s="5">
        <v>237382697498</v>
      </c>
      <c r="K86" s="5">
        <v>224646252539</v>
      </c>
      <c r="L86" s="5">
        <v>201553412594</v>
      </c>
      <c r="M86" s="5">
        <v>152257296876</v>
      </c>
      <c r="N86" s="5">
        <v>78029694006</v>
      </c>
      <c r="O86" s="5">
        <v>53542355933</v>
      </c>
      <c r="P86" s="5">
        <v>53888736423</v>
      </c>
    </row>
    <row r="87" spans="3:16" x14ac:dyDescent="0.35">
      <c r="C87" t="s">
        <v>110</v>
      </c>
    </row>
    <row r="88" spans="3:16" x14ac:dyDescent="0.35">
      <c r="C88" t="s">
        <v>113</v>
      </c>
      <c r="E88" s="5">
        <v>6149465352</v>
      </c>
      <c r="K88" s="5">
        <v>8212849806</v>
      </c>
    </row>
    <row r="89" spans="3:16" x14ac:dyDescent="0.35">
      <c r="C89" t="s">
        <v>112</v>
      </c>
      <c r="D89" s="5">
        <v>8296966891</v>
      </c>
      <c r="E89" s="5">
        <v>3211877619</v>
      </c>
      <c r="F89" s="5">
        <v>10382985897</v>
      </c>
      <c r="G89" s="5">
        <v>50762152116</v>
      </c>
      <c r="I89" s="5">
        <v>8296966891</v>
      </c>
      <c r="J89" s="5">
        <v>10382985897</v>
      </c>
      <c r="K89" s="5">
        <v>42628410801</v>
      </c>
      <c r="L89" s="5">
        <v>58406802495</v>
      </c>
      <c r="M89" s="5">
        <v>52665035616</v>
      </c>
      <c r="N89" s="5">
        <v>3793582243</v>
      </c>
      <c r="O89" s="5">
        <v>4746153390</v>
      </c>
      <c r="P89" s="5">
        <v>5929173363</v>
      </c>
    </row>
    <row r="90" spans="3:16" x14ac:dyDescent="0.35">
      <c r="C90" t="s">
        <v>114</v>
      </c>
      <c r="D90" s="5">
        <v>27148125</v>
      </c>
      <c r="E90" s="5">
        <v>72841627</v>
      </c>
      <c r="F90" s="5">
        <v>137298289</v>
      </c>
      <c r="G90" s="5">
        <v>493318955</v>
      </c>
      <c r="I90" s="5">
        <v>27148125</v>
      </c>
      <c r="J90" s="5">
        <v>137298289</v>
      </c>
      <c r="K90" s="5">
        <v>266211613</v>
      </c>
      <c r="L90" s="5">
        <v>34595157</v>
      </c>
      <c r="M90" s="5">
        <v>62271282</v>
      </c>
      <c r="N90" s="5">
        <v>83028375</v>
      </c>
    </row>
    <row r="91" spans="3:16" x14ac:dyDescent="0.35">
      <c r="C91" t="s">
        <v>111</v>
      </c>
      <c r="D91" s="5">
        <v>281033980</v>
      </c>
      <c r="E91" s="5">
        <v>229400545</v>
      </c>
      <c r="F91" s="5">
        <v>229400545</v>
      </c>
      <c r="G91" s="5">
        <v>173479988</v>
      </c>
      <c r="I91" s="5">
        <v>281033980</v>
      </c>
      <c r="J91" s="5">
        <v>229400545</v>
      </c>
      <c r="K91" s="5">
        <v>173479988</v>
      </c>
      <c r="L91" s="5">
        <v>346257992</v>
      </c>
      <c r="M91" s="5">
        <v>409813570</v>
      </c>
      <c r="N91" s="5">
        <v>335094414</v>
      </c>
      <c r="O91" s="5">
        <v>233813662</v>
      </c>
      <c r="P91" s="5">
        <v>161598738</v>
      </c>
    </row>
    <row r="92" spans="3:16" x14ac:dyDescent="0.35">
      <c r="C92" t="s">
        <v>115</v>
      </c>
      <c r="D92" s="5">
        <v>16758920181</v>
      </c>
      <c r="E92" s="5">
        <v>24201751207</v>
      </c>
      <c r="F92" s="5">
        <v>30698368675</v>
      </c>
      <c r="G92" s="5">
        <v>53695792364</v>
      </c>
      <c r="I92" s="5">
        <v>16758920181</v>
      </c>
      <c r="J92" s="5">
        <v>30698368675</v>
      </c>
      <c r="K92" s="5">
        <v>74674229594</v>
      </c>
      <c r="L92" s="5">
        <v>63765473006</v>
      </c>
      <c r="M92" s="5">
        <v>59143462384</v>
      </c>
      <c r="N92" s="5">
        <v>4211705032</v>
      </c>
      <c r="O92" s="5">
        <v>4979967052</v>
      </c>
      <c r="P92" s="5">
        <v>6090772101</v>
      </c>
    </row>
    <row r="93" spans="3:16" x14ac:dyDescent="0.35">
      <c r="C93" t="s">
        <v>116</v>
      </c>
      <c r="D93" s="5">
        <v>187913019699</v>
      </c>
      <c r="E93" s="5">
        <v>203500861436</v>
      </c>
      <c r="F93" s="5">
        <v>268081066173</v>
      </c>
      <c r="G93" s="5">
        <v>260838910478</v>
      </c>
      <c r="I93" s="5">
        <v>187913019699</v>
      </c>
      <c r="J93" s="5">
        <v>268081066173</v>
      </c>
      <c r="K93" s="5">
        <v>299320482133</v>
      </c>
      <c r="L93" s="5">
        <v>265318885600</v>
      </c>
      <c r="M93" s="5">
        <v>211400759260</v>
      </c>
      <c r="N93" s="5">
        <v>82241399038</v>
      </c>
      <c r="O93" s="5">
        <v>58522322985</v>
      </c>
      <c r="P93" s="5">
        <v>59979508524</v>
      </c>
    </row>
    <row r="94" spans="3:16" x14ac:dyDescent="0.35">
      <c r="C94" t="s">
        <v>117</v>
      </c>
    </row>
    <row r="95" spans="3:16" x14ac:dyDescent="0.35">
      <c r="C95" t="s">
        <v>118</v>
      </c>
    </row>
    <row r="96" spans="3:16" x14ac:dyDescent="0.35">
      <c r="C96" t="s">
        <v>119</v>
      </c>
      <c r="D96" s="5">
        <v>47542844915</v>
      </c>
      <c r="E96" s="5">
        <v>52416828586</v>
      </c>
      <c r="F96" s="5">
        <v>115068917524</v>
      </c>
      <c r="G96" s="5">
        <v>86703106868</v>
      </c>
      <c r="I96" s="5">
        <v>47542844915</v>
      </c>
      <c r="J96" s="5">
        <v>115068917524</v>
      </c>
      <c r="K96" s="5">
        <v>131694729103</v>
      </c>
      <c r="L96" s="5">
        <v>122592757753</v>
      </c>
      <c r="M96" s="5">
        <v>80361810224</v>
      </c>
      <c r="N96" s="5">
        <v>46483814872</v>
      </c>
      <c r="O96" s="5">
        <v>53569919535</v>
      </c>
      <c r="P96" s="5">
        <v>55427344474</v>
      </c>
    </row>
    <row r="97" spans="3:16" x14ac:dyDescent="0.35">
      <c r="C97" t="s">
        <v>120</v>
      </c>
      <c r="D97" s="5">
        <v>8175425757</v>
      </c>
      <c r="E97" s="5">
        <v>13461316287</v>
      </c>
      <c r="F97" s="5">
        <v>17444038448</v>
      </c>
      <c r="G97" s="5">
        <v>7783303293</v>
      </c>
      <c r="I97" s="5">
        <v>8175425757</v>
      </c>
      <c r="J97" s="5">
        <v>17444038448</v>
      </c>
      <c r="K97" s="5">
        <v>11296709751</v>
      </c>
      <c r="L97" s="5">
        <v>8930580318</v>
      </c>
      <c r="M97" s="5">
        <v>3611757990</v>
      </c>
      <c r="N97" s="5">
        <v>5527483234</v>
      </c>
      <c r="O97" s="5">
        <v>3369881728</v>
      </c>
      <c r="P97" s="5">
        <v>8121850234</v>
      </c>
    </row>
    <row r="98" spans="3:16" x14ac:dyDescent="0.35">
      <c r="C98" t="s">
        <v>123</v>
      </c>
      <c r="D98" s="5">
        <v>5091950198</v>
      </c>
      <c r="E98" s="5">
        <v>1817089033</v>
      </c>
      <c r="F98" s="5">
        <v>1651262737</v>
      </c>
      <c r="G98" s="5">
        <v>1919687964</v>
      </c>
      <c r="I98" s="5">
        <v>5091950198</v>
      </c>
      <c r="J98" s="5">
        <v>1651262737</v>
      </c>
      <c r="K98" s="5">
        <v>2975365530</v>
      </c>
      <c r="L98" s="5">
        <v>1729456329</v>
      </c>
      <c r="M98" s="5">
        <v>728169231</v>
      </c>
      <c r="N98" s="5">
        <v>547089285</v>
      </c>
      <c r="P98" s="5">
        <v>1311987492</v>
      </c>
    </row>
    <row r="99" spans="3:16" x14ac:dyDescent="0.35">
      <c r="C99" t="s">
        <v>122</v>
      </c>
      <c r="D99" s="5">
        <v>7163160589</v>
      </c>
      <c r="E99" s="5">
        <v>7535939986</v>
      </c>
      <c r="F99" s="5">
        <v>12310079272</v>
      </c>
      <c r="G99" s="5">
        <v>6365098192</v>
      </c>
      <c r="I99" s="5">
        <v>7163160589</v>
      </c>
      <c r="J99" s="5">
        <v>12310079272</v>
      </c>
      <c r="K99" s="5">
        <v>14008250240</v>
      </c>
      <c r="L99" s="5">
        <v>11341196477</v>
      </c>
      <c r="M99" s="5">
        <v>7247319827</v>
      </c>
      <c r="N99" s="5">
        <v>7767106503</v>
      </c>
      <c r="O99" s="5">
        <v>5509429482</v>
      </c>
      <c r="P99" s="5">
        <v>3806587392</v>
      </c>
    </row>
    <row r="100" spans="3:16" x14ac:dyDescent="0.35">
      <c r="C100" t="s">
        <v>121</v>
      </c>
      <c r="D100" s="5">
        <v>10919716249</v>
      </c>
      <c r="E100" s="5">
        <v>2107380004</v>
      </c>
      <c r="F100" s="5">
        <v>9922696765</v>
      </c>
      <c r="I100" s="5">
        <v>10919716249</v>
      </c>
      <c r="J100" s="5">
        <v>9922696765</v>
      </c>
      <c r="K100" s="5">
        <v>7163546271</v>
      </c>
    </row>
    <row r="101" spans="3:16" x14ac:dyDescent="0.35">
      <c r="C101" t="s">
        <v>285</v>
      </c>
      <c r="F101" s="5">
        <v>176396000</v>
      </c>
      <c r="G101" s="5">
        <v>2441696746</v>
      </c>
      <c r="J101" s="5">
        <v>176396000</v>
      </c>
      <c r="K101" s="5">
        <v>1446559782</v>
      </c>
      <c r="L101" s="5">
        <v>8557408395</v>
      </c>
      <c r="M101" s="5">
        <v>11592163658</v>
      </c>
      <c r="N101" s="5">
        <v>18466252190</v>
      </c>
      <c r="O101" s="5">
        <v>12763864088</v>
      </c>
      <c r="P101" s="5">
        <v>19837603209</v>
      </c>
    </row>
    <row r="102" spans="3:16" x14ac:dyDescent="0.35">
      <c r="C102" t="s">
        <v>124</v>
      </c>
    </row>
    <row r="103" spans="3:16" x14ac:dyDescent="0.35">
      <c r="C103" t="s">
        <v>126</v>
      </c>
      <c r="D103" s="5">
        <v>16361068</v>
      </c>
      <c r="F103" s="5">
        <v>135592040</v>
      </c>
      <c r="G103" s="5">
        <v>1813759002</v>
      </c>
      <c r="I103" s="5">
        <v>16361068</v>
      </c>
      <c r="J103" s="5">
        <v>135592040</v>
      </c>
      <c r="K103" s="5">
        <v>3451116649</v>
      </c>
      <c r="L103" s="5">
        <v>3849670709</v>
      </c>
      <c r="M103" s="5">
        <v>3578779857</v>
      </c>
      <c r="N103" s="5">
        <v>205877000</v>
      </c>
      <c r="O103" s="5">
        <v>326007429</v>
      </c>
      <c r="P103" s="5">
        <v>326007429</v>
      </c>
    </row>
    <row r="104" spans="3:16" x14ac:dyDescent="0.35">
      <c r="C104" t="s">
        <v>127</v>
      </c>
      <c r="D104" s="5">
        <v>12197143429</v>
      </c>
      <c r="E104" s="5">
        <v>4850109752</v>
      </c>
      <c r="F104" s="5">
        <v>15922928669</v>
      </c>
      <c r="G104" s="5">
        <v>31005573505</v>
      </c>
      <c r="I104" s="5">
        <v>12197143429</v>
      </c>
      <c r="J104" s="5">
        <v>15922928669</v>
      </c>
      <c r="K104" s="5">
        <v>37494636466</v>
      </c>
      <c r="L104" s="5">
        <v>33597143159</v>
      </c>
      <c r="M104" s="5">
        <v>37633514482</v>
      </c>
      <c r="N104" s="5">
        <v>1199139884</v>
      </c>
      <c r="O104" s="5">
        <v>1141131646</v>
      </c>
      <c r="P104" s="5">
        <v>1178279380</v>
      </c>
    </row>
    <row r="105" spans="3:16" x14ac:dyDescent="0.35">
      <c r="C105" t="s">
        <v>128</v>
      </c>
      <c r="D105" s="5">
        <v>12197143429</v>
      </c>
      <c r="E105" s="5">
        <v>4850109752</v>
      </c>
      <c r="F105" s="5">
        <v>15922928669</v>
      </c>
      <c r="G105" s="5">
        <v>31005573505</v>
      </c>
      <c r="I105" s="5">
        <v>12197143429</v>
      </c>
      <c r="J105" s="5">
        <v>15922928669</v>
      </c>
      <c r="K105" s="5">
        <v>37494636466</v>
      </c>
      <c r="L105" s="5">
        <v>33597143159</v>
      </c>
      <c r="M105" s="5">
        <v>37633514482</v>
      </c>
      <c r="N105" s="5">
        <v>1199139884</v>
      </c>
      <c r="O105" s="5">
        <v>1141131646</v>
      </c>
      <c r="P105" s="5">
        <v>1178279380</v>
      </c>
    </row>
    <row r="106" spans="3:16" x14ac:dyDescent="0.35">
      <c r="C106" t="s">
        <v>129</v>
      </c>
    </row>
    <row r="107" spans="3:16" x14ac:dyDescent="0.35">
      <c r="C107" t="s">
        <v>130</v>
      </c>
      <c r="E107" s="5">
        <v>1700000000</v>
      </c>
      <c r="F107" s="5">
        <v>4957502156</v>
      </c>
      <c r="G107" s="5">
        <v>30011976660</v>
      </c>
      <c r="J107" s="5">
        <v>4957502156</v>
      </c>
      <c r="K107" s="5">
        <v>29337493350</v>
      </c>
      <c r="L107" s="5">
        <v>32347259742</v>
      </c>
      <c r="M107" s="5">
        <v>36094742072</v>
      </c>
      <c r="O107" s="5">
        <v>205877000</v>
      </c>
      <c r="P107" s="5">
        <v>531884428</v>
      </c>
    </row>
    <row r="108" spans="3:16" x14ac:dyDescent="0.35">
      <c r="C108" t="s">
        <v>132</v>
      </c>
      <c r="D108" s="5">
        <v>59739988344</v>
      </c>
      <c r="E108" s="5">
        <v>57266938338</v>
      </c>
      <c r="F108" s="5">
        <v>130991846193</v>
      </c>
      <c r="G108" s="5">
        <v>117708680373</v>
      </c>
      <c r="I108" s="5">
        <v>59739988344</v>
      </c>
      <c r="J108" s="5">
        <v>130991846193</v>
      </c>
      <c r="K108" s="5">
        <v>169189365569</v>
      </c>
      <c r="L108" s="5">
        <v>156189900912</v>
      </c>
      <c r="M108" s="5">
        <v>117995324706</v>
      </c>
      <c r="N108" s="5">
        <v>47682954756</v>
      </c>
      <c r="O108" s="5">
        <v>54711051181</v>
      </c>
      <c r="P108" s="5">
        <v>56605623854</v>
      </c>
    </row>
    <row r="109" spans="3:16" x14ac:dyDescent="0.35">
      <c r="C109" t="s">
        <v>133</v>
      </c>
    </row>
    <row r="110" spans="3:16" x14ac:dyDescent="0.35">
      <c r="C110" t="s">
        <v>134</v>
      </c>
      <c r="D110" s="5">
        <v>38097668220</v>
      </c>
      <c r="E110" s="5">
        <v>38097668220</v>
      </c>
      <c r="F110" s="5">
        <v>38097668220</v>
      </c>
      <c r="G110" s="5">
        <v>38097668220</v>
      </c>
      <c r="I110" s="5">
        <v>38097668220</v>
      </c>
      <c r="J110" s="5">
        <v>38097668220</v>
      </c>
      <c r="K110" s="5">
        <v>38097668220</v>
      </c>
      <c r="L110" s="5">
        <v>38097668220</v>
      </c>
      <c r="M110" s="5">
        <v>38000000000</v>
      </c>
      <c r="N110" s="5">
        <v>30000000000</v>
      </c>
      <c r="O110" s="5">
        <v>2000000000</v>
      </c>
      <c r="P110" s="5">
        <v>2000000000</v>
      </c>
    </row>
    <row r="111" spans="3:16" x14ac:dyDescent="0.35">
      <c r="C111" t="s">
        <v>135</v>
      </c>
      <c r="L111" s="5">
        <v>43763594282</v>
      </c>
      <c r="M111" s="5">
        <v>43715554302</v>
      </c>
    </row>
    <row r="112" spans="3:16" x14ac:dyDescent="0.35">
      <c r="C112" t="s">
        <v>136</v>
      </c>
      <c r="D112" s="5">
        <v>44642158717</v>
      </c>
      <c r="E112" s="5">
        <v>63210222798</v>
      </c>
      <c r="F112" s="5">
        <v>53661648912</v>
      </c>
      <c r="G112" s="5">
        <v>60287134628</v>
      </c>
      <c r="I112" s="5">
        <v>44642158717</v>
      </c>
      <c r="J112" s="5">
        <v>53661648912</v>
      </c>
      <c r="K112" s="5">
        <v>47061002855</v>
      </c>
      <c r="L112" s="5">
        <v>27026344922</v>
      </c>
      <c r="M112" s="5">
        <v>11561774473</v>
      </c>
      <c r="N112" s="5">
        <v>4474937884</v>
      </c>
      <c r="O112" s="5">
        <v>1767888657</v>
      </c>
      <c r="P112" s="5">
        <v>1294844305</v>
      </c>
    </row>
    <row r="113" spans="2:16" x14ac:dyDescent="0.35">
      <c r="C113" t="s">
        <v>291</v>
      </c>
      <c r="D113" s="5">
        <v>975693525</v>
      </c>
      <c r="E113" s="5">
        <v>529571878</v>
      </c>
      <c r="F113" s="5">
        <v>933442646</v>
      </c>
      <c r="G113" s="5">
        <v>528815925</v>
      </c>
      <c r="I113" s="5">
        <v>975693525</v>
      </c>
      <c r="J113" s="5">
        <v>933442646</v>
      </c>
      <c r="K113" s="5">
        <v>755834158</v>
      </c>
      <c r="L113" s="5">
        <v>194600258</v>
      </c>
      <c r="M113" s="5">
        <v>98692534</v>
      </c>
      <c r="N113" s="5">
        <v>31889250</v>
      </c>
    </row>
    <row r="114" spans="2:16" x14ac:dyDescent="0.35">
      <c r="C114" t="s">
        <v>9</v>
      </c>
      <c r="D114" s="5">
        <v>128173031355</v>
      </c>
      <c r="E114" s="5">
        <v>146233923099</v>
      </c>
      <c r="F114" s="5">
        <v>137089219981</v>
      </c>
      <c r="G114" s="5">
        <v>143130230104</v>
      </c>
      <c r="I114" s="5">
        <v>128173031355</v>
      </c>
      <c r="J114" s="5">
        <v>137089219981</v>
      </c>
      <c r="K114" s="5">
        <v>130131116565</v>
      </c>
      <c r="L114" s="5">
        <v>109128984688</v>
      </c>
      <c r="M114" s="5">
        <v>93405434555</v>
      </c>
      <c r="N114" s="5">
        <v>34558444282</v>
      </c>
      <c r="O114" s="5">
        <v>3811271804</v>
      </c>
      <c r="P114" s="5">
        <v>3373884670</v>
      </c>
    </row>
    <row r="115" spans="2:16" x14ac:dyDescent="0.35">
      <c r="C115" t="s">
        <v>140</v>
      </c>
      <c r="D115" s="5">
        <v>187913019699</v>
      </c>
      <c r="E115" s="5">
        <v>203500861437</v>
      </c>
      <c r="F115" s="5">
        <v>268081066174</v>
      </c>
      <c r="G115" s="5">
        <v>260838910477</v>
      </c>
      <c r="I115" s="5">
        <v>187913019699</v>
      </c>
      <c r="J115" s="5">
        <v>268081066174</v>
      </c>
      <c r="K115" s="5">
        <v>299320482134</v>
      </c>
      <c r="L115" s="5">
        <v>265318885600</v>
      </c>
      <c r="M115" s="5">
        <v>211400759261</v>
      </c>
      <c r="N115" s="5">
        <v>82241399038</v>
      </c>
      <c r="O115" s="5">
        <v>58522322985</v>
      </c>
      <c r="P115" s="5">
        <v>59979508524</v>
      </c>
    </row>
    <row r="116" spans="2:16" x14ac:dyDescent="0.35">
      <c r="C116" t="s">
        <v>141</v>
      </c>
      <c r="D116" s="5">
        <v>1904883411</v>
      </c>
      <c r="E116" s="5">
        <v>1904883411</v>
      </c>
      <c r="F116" s="5">
        <v>1904883411</v>
      </c>
      <c r="G116" s="5">
        <v>1904883411</v>
      </c>
      <c r="I116" s="5">
        <v>1904883411</v>
      </c>
      <c r="J116" s="5">
        <v>1904883411</v>
      </c>
      <c r="K116" s="5">
        <v>1904883411</v>
      </c>
      <c r="L116" s="5">
        <v>1904883411</v>
      </c>
      <c r="M116" s="5">
        <v>1900000000</v>
      </c>
      <c r="N116" s="5">
        <v>1500000000</v>
      </c>
      <c r="O116" s="5">
        <v>20000</v>
      </c>
      <c r="P116" s="5">
        <v>20000</v>
      </c>
    </row>
    <row r="118" spans="2:16" x14ac:dyDescent="0.35">
      <c r="B118" t="s">
        <v>142</v>
      </c>
      <c r="C118" t="s">
        <v>143</v>
      </c>
      <c r="D118" s="5">
        <v>-23871040318</v>
      </c>
      <c r="E118" s="5">
        <v>-8987448399</v>
      </c>
      <c r="F118" s="5">
        <v>-15169415007</v>
      </c>
      <c r="G118" s="5">
        <v>-1334132243</v>
      </c>
      <c r="I118" s="5">
        <v>-32858488717</v>
      </c>
      <c r="J118" s="5">
        <v>-16503547250</v>
      </c>
      <c r="K118" s="5">
        <v>19157995277</v>
      </c>
      <c r="L118" s="5">
        <v>19247956399</v>
      </c>
      <c r="M118" s="5">
        <v>-28399244383</v>
      </c>
      <c r="N118" s="5">
        <v>-2260589288</v>
      </c>
      <c r="O118" s="5">
        <v>-2771031674</v>
      </c>
      <c r="P118" s="5">
        <v>-12940861831</v>
      </c>
    </row>
    <row r="119" spans="2:16" x14ac:dyDescent="0.35">
      <c r="C119" t="s">
        <v>292</v>
      </c>
      <c r="D119" s="5">
        <v>6621998002</v>
      </c>
      <c r="E119" s="5">
        <v>48262700539</v>
      </c>
      <c r="F119" s="5">
        <v>78515235582</v>
      </c>
      <c r="G119" s="5">
        <v>117894045794</v>
      </c>
      <c r="I119" s="5">
        <v>54884698541</v>
      </c>
      <c r="J119" s="5">
        <v>196409281376</v>
      </c>
      <c r="K119" s="5">
        <v>227938165364</v>
      </c>
      <c r="L119" s="5">
        <v>197557848961</v>
      </c>
      <c r="M119" s="5">
        <v>139369447747</v>
      </c>
      <c r="N119" s="5">
        <v>74232951665</v>
      </c>
      <c r="O119" s="5">
        <v>48388664109</v>
      </c>
      <c r="P119" s="5">
        <v>38298642075</v>
      </c>
    </row>
    <row r="120" spans="2:16" x14ac:dyDescent="0.35">
      <c r="C120" t="s">
        <v>294</v>
      </c>
      <c r="D120" s="5">
        <v>-20254893577</v>
      </c>
      <c r="E120" s="5">
        <v>-26855338642</v>
      </c>
      <c r="F120" s="5">
        <v>-48508496545</v>
      </c>
      <c r="G120" s="5">
        <v>-78273828198</v>
      </c>
      <c r="I120" s="5">
        <v>-47110232219</v>
      </c>
      <c r="J120" s="5">
        <v>-126782324743</v>
      </c>
      <c r="K120" s="5">
        <v>-143942079730</v>
      </c>
      <c r="L120" s="5">
        <v>-125456555425</v>
      </c>
      <c r="M120" s="5">
        <v>-115220483711</v>
      </c>
      <c r="N120" s="5">
        <v>-52169580957</v>
      </c>
      <c r="O120" s="5">
        <v>-28765141566</v>
      </c>
      <c r="P120" s="5">
        <v>-29605230062</v>
      </c>
    </row>
    <row r="121" spans="2:16" x14ac:dyDescent="0.35">
      <c r="C121" t="s">
        <v>475</v>
      </c>
      <c r="D121" s="5">
        <v>-19803653467</v>
      </c>
      <c r="E121" s="5">
        <v>-19466959689</v>
      </c>
      <c r="F121" s="5">
        <v>-36987588247</v>
      </c>
      <c r="G121" s="5">
        <v>-23930018305</v>
      </c>
      <c r="I121" s="5">
        <v>-39270613156</v>
      </c>
      <c r="J121" s="5">
        <v>-60917606552</v>
      </c>
      <c r="K121" s="5">
        <v>-42725229545</v>
      </c>
      <c r="L121" s="5">
        <v>-30096010150</v>
      </c>
      <c r="M121" s="5">
        <v>-29739013573</v>
      </c>
      <c r="N121" s="5">
        <v>-12847036463</v>
      </c>
      <c r="O121" s="5">
        <v>-10813484374</v>
      </c>
      <c r="P121" s="5">
        <v>-11277398252</v>
      </c>
    </row>
    <row r="122" spans="2:16" x14ac:dyDescent="0.35">
      <c r="C122" t="s">
        <v>293</v>
      </c>
      <c r="D122" s="5">
        <v>9401967744</v>
      </c>
      <c r="E122" s="5">
        <v>-9401967744</v>
      </c>
      <c r="F122" s="5">
        <v>8642797912</v>
      </c>
      <c r="G122" s="5">
        <v>-8642797912</v>
      </c>
      <c r="K122" s="5">
        <v>-15377629432</v>
      </c>
      <c r="L122" s="5">
        <v>-13770430144</v>
      </c>
      <c r="M122" s="5">
        <v>-11920291348</v>
      </c>
      <c r="N122" s="5">
        <v>-9819927720</v>
      </c>
      <c r="O122" s="5">
        <v>-10592367939</v>
      </c>
      <c r="P122" s="5">
        <v>-8802845427</v>
      </c>
    </row>
    <row r="123" spans="2:16" x14ac:dyDescent="0.35">
      <c r="C123" t="s">
        <v>1342</v>
      </c>
      <c r="F123" s="5">
        <v>-15455425523</v>
      </c>
      <c r="J123" s="5">
        <v>-15455425523</v>
      </c>
    </row>
    <row r="124" spans="2:16" x14ac:dyDescent="0.35">
      <c r="C124" t="s">
        <v>296</v>
      </c>
      <c r="D124" s="5">
        <v>45628531</v>
      </c>
      <c r="E124" s="5">
        <v>-1419467804</v>
      </c>
      <c r="F124" s="5">
        <v>-3263695320</v>
      </c>
      <c r="G124" s="5">
        <v>-6510347717</v>
      </c>
      <c r="I124" s="5">
        <v>-1373839273</v>
      </c>
      <c r="J124" s="5">
        <v>-9774043037</v>
      </c>
      <c r="K124" s="5">
        <v>-6748575935</v>
      </c>
      <c r="L124" s="5">
        <v>-5786561246</v>
      </c>
      <c r="M124" s="5">
        <v>-9520888613</v>
      </c>
      <c r="N124" s="5">
        <v>-1656995813</v>
      </c>
      <c r="O124" s="5">
        <v>-988701904</v>
      </c>
      <c r="P124" s="5">
        <v>-1554030165</v>
      </c>
    </row>
    <row r="125" spans="2:16" x14ac:dyDescent="0.35">
      <c r="C125" t="s">
        <v>83</v>
      </c>
      <c r="D125" s="5">
        <v>11497390</v>
      </c>
      <c r="F125" s="5">
        <v>16571229</v>
      </c>
      <c r="I125" s="5">
        <v>11497390</v>
      </c>
      <c r="J125" s="5">
        <v>16571229</v>
      </c>
    </row>
    <row r="126" spans="2:16" x14ac:dyDescent="0.35">
      <c r="C126" t="s">
        <v>1474</v>
      </c>
      <c r="D126" s="5">
        <v>106415059</v>
      </c>
      <c r="E126" s="5">
        <v>-106415059</v>
      </c>
      <c r="F126" s="5">
        <v>1871185905</v>
      </c>
      <c r="G126" s="5">
        <v>-1871185905</v>
      </c>
      <c r="K126" s="5">
        <v>13344555</v>
      </c>
      <c r="L126" s="5">
        <v>-3200335597</v>
      </c>
      <c r="M126" s="5">
        <v>-1368014885</v>
      </c>
    </row>
    <row r="127" spans="2:16" x14ac:dyDescent="0.35">
      <c r="C127" t="s">
        <v>150</v>
      </c>
      <c r="D127" s="5">
        <v>23204707901</v>
      </c>
      <c r="E127" s="5">
        <v>2931550862</v>
      </c>
      <c r="F127" s="5">
        <v>-24548753234</v>
      </c>
      <c r="G127" s="5">
        <v>5056939895</v>
      </c>
      <c r="I127" s="5">
        <v>26136258763</v>
      </c>
      <c r="J127" s="5">
        <v>-19491813339</v>
      </c>
      <c r="K127" s="5">
        <v>-23442760922</v>
      </c>
      <c r="L127" s="5">
        <v>-7758866765</v>
      </c>
      <c r="M127" s="5">
        <v>42543977994</v>
      </c>
      <c r="N127" s="5">
        <v>3483791843</v>
      </c>
      <c r="O127" s="5">
        <v>3087978325</v>
      </c>
      <c r="P127" s="5">
        <v>16087750755</v>
      </c>
    </row>
    <row r="128" spans="2:16" x14ac:dyDescent="0.35">
      <c r="C128" t="s">
        <v>151</v>
      </c>
      <c r="D128" s="5">
        <v>1957881249</v>
      </c>
      <c r="E128" s="5">
        <v>113479991</v>
      </c>
      <c r="F128" s="5">
        <v>40159249816</v>
      </c>
      <c r="G128" s="5">
        <v>-3204393368</v>
      </c>
      <c r="I128" s="5">
        <v>2071361240</v>
      </c>
      <c r="J128" s="5">
        <v>36954856448</v>
      </c>
      <c r="K128" s="5">
        <v>2069653289</v>
      </c>
      <c r="L128" s="5">
        <v>-10401808445</v>
      </c>
      <c r="M128" s="5">
        <v>-10163226161</v>
      </c>
      <c r="N128" s="5">
        <v>-212351164</v>
      </c>
      <c r="O128" s="5">
        <v>-5600000</v>
      </c>
      <c r="P128" s="5">
        <v>-2794625837</v>
      </c>
    </row>
    <row r="129" spans="3:16" x14ac:dyDescent="0.35">
      <c r="C129" t="s">
        <v>155</v>
      </c>
      <c r="D129" s="5">
        <v>-207255591</v>
      </c>
      <c r="E129" s="5">
        <v>113479991</v>
      </c>
      <c r="F129" s="5">
        <v>3114417094</v>
      </c>
      <c r="G129" s="5">
        <v>-3204393368</v>
      </c>
      <c r="I129" s="5">
        <v>-93775600</v>
      </c>
      <c r="J129" s="5">
        <v>-89976274</v>
      </c>
      <c r="K129" s="5">
        <v>-1133111733</v>
      </c>
      <c r="L129" s="5">
        <v>-10401808445</v>
      </c>
      <c r="M129" s="5">
        <v>-10163226161</v>
      </c>
      <c r="N129" s="5">
        <v>-101646664</v>
      </c>
      <c r="O129" s="5">
        <v>-5600000</v>
      </c>
      <c r="P129" s="5">
        <v>-2794625837</v>
      </c>
    </row>
    <row r="130" spans="3:16" x14ac:dyDescent="0.35">
      <c r="C130" t="s">
        <v>304</v>
      </c>
      <c r="N130" s="5">
        <v>-110704500</v>
      </c>
    </row>
    <row r="131" spans="3:16" x14ac:dyDescent="0.35">
      <c r="C131" t="s">
        <v>1464</v>
      </c>
      <c r="K131" s="5">
        <v>3202765022</v>
      </c>
    </row>
    <row r="132" spans="3:16" x14ac:dyDescent="0.35">
      <c r="C132" t="s">
        <v>1697</v>
      </c>
      <c r="D132" s="5">
        <v>1985136840</v>
      </c>
      <c r="F132" s="5">
        <v>-2494080139</v>
      </c>
      <c r="I132" s="5">
        <v>1985136840</v>
      </c>
      <c r="J132" s="5">
        <v>-2494080139</v>
      </c>
    </row>
    <row r="133" spans="3:16" x14ac:dyDescent="0.35">
      <c r="C133" t="s">
        <v>508</v>
      </c>
      <c r="D133" s="5">
        <v>180000000</v>
      </c>
      <c r="F133" s="5">
        <v>43000000000</v>
      </c>
      <c r="I133" s="5">
        <v>180000000</v>
      </c>
      <c r="J133" s="5">
        <v>43000000000</v>
      </c>
    </row>
    <row r="134" spans="3:16" x14ac:dyDescent="0.35">
      <c r="C134" t="s">
        <v>549</v>
      </c>
      <c r="F134" s="5">
        <v>-3461087139</v>
      </c>
      <c r="J134" s="5">
        <v>-3461087139</v>
      </c>
    </row>
    <row r="135" spans="3:16" x14ac:dyDescent="0.35">
      <c r="C135" t="s">
        <v>530</v>
      </c>
    </row>
    <row r="136" spans="3:16" x14ac:dyDescent="0.35">
      <c r="C136" t="s">
        <v>164</v>
      </c>
      <c r="D136" s="5">
        <v>23204707901</v>
      </c>
      <c r="E136" s="5">
        <v>2931550862</v>
      </c>
      <c r="F136" s="5">
        <v>-24548753234</v>
      </c>
      <c r="G136" s="5">
        <v>5056939895</v>
      </c>
      <c r="I136" s="5">
        <v>26136258763</v>
      </c>
      <c r="J136" s="5">
        <v>-19491813339</v>
      </c>
      <c r="K136" s="5">
        <v>-23442760922</v>
      </c>
      <c r="L136" s="5">
        <v>-7758866765</v>
      </c>
      <c r="M136" s="5">
        <v>42543977994</v>
      </c>
      <c r="N136" s="5">
        <v>3483791843</v>
      </c>
      <c r="O136" s="5">
        <v>3087978325</v>
      </c>
      <c r="P136" s="5">
        <v>16087750755</v>
      </c>
    </row>
    <row r="137" spans="3:16" x14ac:dyDescent="0.35">
      <c r="C137" t="s">
        <v>536</v>
      </c>
      <c r="D137" s="5">
        <v>135592040</v>
      </c>
      <c r="E137" s="5">
        <v>-311988040</v>
      </c>
      <c r="F137" s="5">
        <v>-2119703975</v>
      </c>
      <c r="G137" s="5">
        <v>849540193</v>
      </c>
      <c r="I137" s="5">
        <v>-176396000</v>
      </c>
      <c r="J137" s="5">
        <v>-1270163782</v>
      </c>
      <c r="K137" s="5">
        <v>-7179996998</v>
      </c>
      <c r="L137" s="5">
        <v>-3034755263</v>
      </c>
      <c r="M137" s="5">
        <v>-6874088532</v>
      </c>
      <c r="N137" s="5">
        <v>5702388102</v>
      </c>
      <c r="O137" s="5">
        <v>-7073739121</v>
      </c>
      <c r="P137" s="5">
        <v>19837603209</v>
      </c>
    </row>
    <row r="138" spans="3:16" x14ac:dyDescent="0.35">
      <c r="C138" t="s">
        <v>415</v>
      </c>
      <c r="D138" s="5">
        <v>-3243538902</v>
      </c>
      <c r="E138" s="5">
        <v>3243538902</v>
      </c>
      <c r="F138" s="5">
        <v>-2411123544</v>
      </c>
      <c r="G138" s="5">
        <v>5170274038</v>
      </c>
      <c r="J138" s="5">
        <v>2759150494</v>
      </c>
      <c r="K138" s="5">
        <v>3720347372</v>
      </c>
      <c r="L138" s="5">
        <v>-3709290508</v>
      </c>
      <c r="M138" s="5">
        <v>-1582731839</v>
      </c>
      <c r="N138" s="5">
        <v>-1892588830</v>
      </c>
      <c r="O138" s="5">
        <v>10487724874</v>
      </c>
      <c r="P138" s="5">
        <v>-3415153206</v>
      </c>
    </row>
    <row r="139" spans="3:16" x14ac:dyDescent="0.35">
      <c r="C139" t="s">
        <v>767</v>
      </c>
      <c r="D139" s="5">
        <v>18242608058</v>
      </c>
      <c r="F139" s="5">
        <v>3414859013</v>
      </c>
      <c r="I139" s="5">
        <v>18242608058</v>
      </c>
      <c r="J139" s="5">
        <v>3414859013</v>
      </c>
    </row>
    <row r="140" spans="3:16" x14ac:dyDescent="0.35">
      <c r="C140" t="s">
        <v>412</v>
      </c>
      <c r="D140" s="5">
        <v>9197985696</v>
      </c>
      <c r="F140" s="5">
        <v>11551258894</v>
      </c>
      <c r="I140" s="5">
        <v>9197985696</v>
      </c>
      <c r="J140" s="5">
        <v>11551258894</v>
      </c>
      <c r="K140" s="5">
        <v>-16643939229</v>
      </c>
      <c r="L140" s="5">
        <v>2316062285</v>
      </c>
    </row>
    <row r="141" spans="3:16" x14ac:dyDescent="0.35">
      <c r="C141" t="s">
        <v>413</v>
      </c>
      <c r="F141" s="5">
        <v>-4993899999</v>
      </c>
      <c r="J141" s="5">
        <v>-4993899999</v>
      </c>
    </row>
    <row r="142" spans="3:16" x14ac:dyDescent="0.35">
      <c r="C142" t="s">
        <v>562</v>
      </c>
      <c r="D142" s="5">
        <v>-1127938991</v>
      </c>
      <c r="F142" s="5">
        <v>-29990143623</v>
      </c>
      <c r="G142" s="5">
        <v>-962874336</v>
      </c>
      <c r="I142" s="5">
        <v>-1127938991</v>
      </c>
      <c r="J142" s="5">
        <v>-30953017959</v>
      </c>
      <c r="K142" s="5">
        <v>-3339172067</v>
      </c>
      <c r="L142" s="5">
        <v>-3476591479</v>
      </c>
      <c r="M142" s="5">
        <v>-804659020</v>
      </c>
      <c r="N142" s="5">
        <v>-326007429</v>
      </c>
      <c r="O142" s="5">
        <v>-326007428</v>
      </c>
      <c r="P142" s="5">
        <v>-334699248</v>
      </c>
    </row>
    <row r="143" spans="3:16" x14ac:dyDescent="0.35">
      <c r="C143" t="s">
        <v>1698</v>
      </c>
      <c r="L143" s="5">
        <v>97668220</v>
      </c>
    </row>
    <row r="144" spans="3:16" x14ac:dyDescent="0.35">
      <c r="C144" t="s">
        <v>1699</v>
      </c>
      <c r="L144" s="5">
        <v>48039980</v>
      </c>
      <c r="M144" s="5">
        <v>51805457385</v>
      </c>
    </row>
    <row r="145" spans="2:16" x14ac:dyDescent="0.35">
      <c r="C145" t="s">
        <v>538</v>
      </c>
    </row>
    <row r="146" spans="2:16" x14ac:dyDescent="0.35">
      <c r="C146" t="s">
        <v>174</v>
      </c>
      <c r="D146" s="5">
        <v>1291548832</v>
      </c>
      <c r="E146" s="5">
        <v>-5942417546</v>
      </c>
      <c r="F146" s="5">
        <v>441081575</v>
      </c>
      <c r="G146" s="5">
        <v>518414284</v>
      </c>
      <c r="I146" s="5">
        <v>-4650868714</v>
      </c>
      <c r="J146" s="5">
        <v>959495859</v>
      </c>
      <c r="K146" s="5">
        <v>-2215112356</v>
      </c>
      <c r="L146" s="5">
        <v>1087281189</v>
      </c>
      <c r="M146" s="5">
        <v>3981507450</v>
      </c>
      <c r="N146" s="5">
        <v>1010851391</v>
      </c>
      <c r="O146" s="5">
        <v>311346651</v>
      </c>
      <c r="P146" s="5">
        <v>352263087</v>
      </c>
    </row>
    <row r="147" spans="2:16" x14ac:dyDescent="0.35">
      <c r="C147" t="s">
        <v>175</v>
      </c>
      <c r="E147" s="5">
        <v>7783983680</v>
      </c>
      <c r="F147" s="5">
        <v>21263679</v>
      </c>
      <c r="G147" s="5">
        <v>6803305698</v>
      </c>
      <c r="I147" s="5">
        <v>7783983680</v>
      </c>
      <c r="J147" s="5">
        <v>6824569377</v>
      </c>
      <c r="K147" s="5">
        <v>9039681732</v>
      </c>
      <c r="L147" s="5">
        <v>7928448465</v>
      </c>
      <c r="M147" s="5">
        <v>3946941014</v>
      </c>
      <c r="N147" s="5">
        <v>2936089624</v>
      </c>
      <c r="O147" s="5">
        <v>2624742972</v>
      </c>
      <c r="P147" s="5">
        <v>2272479887</v>
      </c>
    </row>
    <row r="148" spans="2:16" x14ac:dyDescent="0.35">
      <c r="C148" t="s">
        <v>1700</v>
      </c>
      <c r="D148" s="5">
        <v>23754542</v>
      </c>
      <c r="F148" s="5">
        <v>-81556</v>
      </c>
      <c r="I148" s="5">
        <v>23754542</v>
      </c>
      <c r="J148" s="5">
        <v>-81556</v>
      </c>
    </row>
    <row r="149" spans="2:16" x14ac:dyDescent="0.35">
      <c r="C149" t="s">
        <v>176</v>
      </c>
      <c r="D149" s="5">
        <v>1315303374</v>
      </c>
      <c r="E149" s="5">
        <v>1841566134</v>
      </c>
      <c r="F149" s="5">
        <v>462263698</v>
      </c>
      <c r="G149" s="5">
        <v>7321719982</v>
      </c>
      <c r="I149" s="5">
        <v>3156869508</v>
      </c>
      <c r="J149" s="5">
        <v>7783983680</v>
      </c>
      <c r="K149" s="5">
        <v>6824569376</v>
      </c>
      <c r="L149" s="5">
        <v>9015729654</v>
      </c>
      <c r="M149" s="5">
        <v>7928448464</v>
      </c>
      <c r="N149" s="5">
        <v>3946941015</v>
      </c>
      <c r="O149" s="5">
        <v>2936089623</v>
      </c>
      <c r="P149" s="5">
        <v>2624742974</v>
      </c>
    </row>
    <row r="151" spans="2:16" x14ac:dyDescent="0.35">
      <c r="B151" t="s">
        <v>177</v>
      </c>
      <c r="C151" t="s">
        <v>11</v>
      </c>
      <c r="D151" s="5">
        <v>1900000000</v>
      </c>
      <c r="E151" s="5">
        <v>1900000000</v>
      </c>
      <c r="F151" s="5">
        <v>1900000000</v>
      </c>
      <c r="G151" s="5">
        <v>1900000000</v>
      </c>
      <c r="I151" s="5">
        <v>1900000000</v>
      </c>
      <c r="J151" s="5">
        <v>1900000000</v>
      </c>
      <c r="K151" s="5">
        <v>1900000000</v>
      </c>
      <c r="L151" s="5">
        <v>1900000000</v>
      </c>
      <c r="M151" s="5">
        <v>1900000000</v>
      </c>
      <c r="N151" s="5">
        <v>1500000000</v>
      </c>
      <c r="O151" s="5">
        <v>0</v>
      </c>
      <c r="P151" s="5">
        <v>0</v>
      </c>
    </row>
    <row r="152" spans="2:16" x14ac:dyDescent="0.35">
      <c r="C152" t="s">
        <v>178</v>
      </c>
      <c r="D152" s="6">
        <v>-9.74</v>
      </c>
      <c r="E152" s="5">
        <v>5</v>
      </c>
      <c r="F152" s="6">
        <v>-5.5</v>
      </c>
      <c r="G152" s="6">
        <v>8.9600000000000009</v>
      </c>
    </row>
    <row r="153" spans="2:16" x14ac:dyDescent="0.35">
      <c r="C153" t="s">
        <v>179</v>
      </c>
      <c r="D153" s="6">
        <v>-225.87</v>
      </c>
      <c r="E153" s="6">
        <v>55.2</v>
      </c>
      <c r="F153" s="6">
        <v>-14.18</v>
      </c>
      <c r="G153" s="6">
        <v>7.48</v>
      </c>
    </row>
    <row r="154" spans="2:16" x14ac:dyDescent="0.35">
      <c r="C154" t="s">
        <v>62</v>
      </c>
      <c r="D154" s="6">
        <v>166.83</v>
      </c>
      <c r="E154" s="6">
        <v>5.12</v>
      </c>
      <c r="F154" s="6">
        <v>2.1800000000000002</v>
      </c>
      <c r="G154" s="6">
        <v>0.91</v>
      </c>
    </row>
    <row r="155" spans="2:16" x14ac:dyDescent="0.35">
      <c r="C155" t="s">
        <v>180</v>
      </c>
    </row>
    <row r="156" spans="2:16" x14ac:dyDescent="0.35">
      <c r="C156" t="s">
        <v>181</v>
      </c>
      <c r="D156" s="6">
        <v>-9.8699999999999996E-2</v>
      </c>
      <c r="E156" s="6">
        <v>4.6799999999999994E-2</v>
      </c>
      <c r="F156" s="6">
        <v>-3.9E-2</v>
      </c>
      <c r="G156" s="6">
        <v>6.54E-2</v>
      </c>
    </row>
    <row r="157" spans="2:16" x14ac:dyDescent="0.35">
      <c r="C157" t="s">
        <v>182</v>
      </c>
      <c r="D157" s="6">
        <v>-0.14580000000000001</v>
      </c>
      <c r="E157" s="6">
        <v>6.54E-2</v>
      </c>
      <c r="F157" s="6">
        <v>-7.690000000000001E-2</v>
      </c>
      <c r="G157" s="6">
        <v>0.1197</v>
      </c>
    </row>
    <row r="158" spans="2:16" x14ac:dyDescent="0.35">
      <c r="C158" t="s">
        <v>183</v>
      </c>
      <c r="D158" s="6">
        <v>-0.27010000000000001</v>
      </c>
      <c r="E158" s="6">
        <v>0.15529999999999999</v>
      </c>
      <c r="F158" s="6">
        <v>-3.7599999999999995E-2</v>
      </c>
      <c r="G158" s="6">
        <v>0.3019</v>
      </c>
    </row>
    <row r="159" spans="2:16" x14ac:dyDescent="0.35">
      <c r="C159" t="s">
        <v>184</v>
      </c>
      <c r="D159" s="6">
        <v>-12.65</v>
      </c>
      <c r="E159" s="6">
        <v>8.26</v>
      </c>
      <c r="F159" s="6">
        <v>-0.89</v>
      </c>
      <c r="G159" s="6">
        <v>4.04</v>
      </c>
    </row>
    <row r="160" spans="2:16" x14ac:dyDescent="0.35">
      <c r="C160" t="s">
        <v>185</v>
      </c>
      <c r="D160" s="5">
        <v>128000000000</v>
      </c>
      <c r="E160" s="5">
        <v>146000000000</v>
      </c>
      <c r="F160" s="5">
        <v>137000000000</v>
      </c>
      <c r="G160" s="5">
        <v>143000000000</v>
      </c>
    </row>
    <row r="161" spans="3:16" x14ac:dyDescent="0.35">
      <c r="C161" t="s">
        <v>186</v>
      </c>
      <c r="D161" s="6">
        <v>32.950000000000003</v>
      </c>
      <c r="E161" s="6">
        <v>3.61</v>
      </c>
      <c r="F161" s="6">
        <v>1.0900000000000001</v>
      </c>
      <c r="G161" s="6">
        <v>0.9</v>
      </c>
    </row>
    <row r="162" spans="3:16" x14ac:dyDescent="0.35">
      <c r="C162" t="s">
        <v>187</v>
      </c>
      <c r="D162" s="6">
        <v>66.77</v>
      </c>
      <c r="E162" s="6">
        <v>76.489999999999995</v>
      </c>
      <c r="F162" s="6">
        <v>71.48</v>
      </c>
      <c r="G162" s="6">
        <v>74.86</v>
      </c>
    </row>
    <row r="163" spans="3:16" x14ac:dyDescent="0.35">
      <c r="C163" t="s">
        <v>188</v>
      </c>
      <c r="D163" s="6">
        <v>32.950000000000003</v>
      </c>
      <c r="E163" s="6">
        <v>3.61</v>
      </c>
      <c r="F163" s="6">
        <v>1.0900000000000001</v>
      </c>
      <c r="G163" s="6">
        <v>0.9</v>
      </c>
    </row>
    <row r="164" spans="3:16" x14ac:dyDescent="0.35">
      <c r="C164" t="s">
        <v>189</v>
      </c>
      <c r="D164" s="5">
        <v>0</v>
      </c>
      <c r="E164" s="6">
        <v>76.45</v>
      </c>
      <c r="F164" s="5">
        <v>0</v>
      </c>
      <c r="G164" s="6">
        <v>74.599999999999994</v>
      </c>
    </row>
    <row r="165" spans="3:16" x14ac:dyDescent="0.35">
      <c r="C165" t="s">
        <v>190</v>
      </c>
      <c r="F165" s="5">
        <v>0</v>
      </c>
      <c r="G165" s="5">
        <v>2000000000</v>
      </c>
    </row>
    <row r="166" spans="3:16" x14ac:dyDescent="0.35">
      <c r="C166" t="s">
        <v>191</v>
      </c>
    </row>
    <row r="167" spans="3:16" x14ac:dyDescent="0.35">
      <c r="C167" t="s">
        <v>192</v>
      </c>
      <c r="D167" s="5">
        <v>127000000000</v>
      </c>
      <c r="E167" s="5">
        <v>146000000000</v>
      </c>
      <c r="F167" s="5">
        <v>136000000000</v>
      </c>
      <c r="G167" s="5">
        <v>143000000000</v>
      </c>
    </row>
    <row r="168" spans="3:16" x14ac:dyDescent="0.35">
      <c r="C168" t="s">
        <v>23</v>
      </c>
      <c r="F168" s="5">
        <v>0</v>
      </c>
      <c r="G168" s="5">
        <v>2000000000</v>
      </c>
    </row>
    <row r="169" spans="3:16" x14ac:dyDescent="0.35">
      <c r="C169" t="s">
        <v>20</v>
      </c>
      <c r="D169" s="5">
        <v>-3000000000</v>
      </c>
      <c r="E169" s="5">
        <v>-2000000000</v>
      </c>
      <c r="F169" s="5">
        <v>-8000000000</v>
      </c>
      <c r="G169" s="5">
        <v>-5000000000</v>
      </c>
    </row>
    <row r="170" spans="3:16" x14ac:dyDescent="0.35">
      <c r="C170" t="s">
        <v>193</v>
      </c>
      <c r="D170" s="5">
        <v>124000000000</v>
      </c>
      <c r="E170" s="5">
        <v>127000000000</v>
      </c>
      <c r="F170" s="5">
        <v>122000000000</v>
      </c>
      <c r="G170" s="5">
        <v>120000000000</v>
      </c>
    </row>
    <row r="171" spans="3:16" x14ac:dyDescent="0.35">
      <c r="C171" t="s">
        <v>194</v>
      </c>
      <c r="D171" s="5">
        <v>-24000000000</v>
      </c>
      <c r="E171" s="5">
        <v>-9000000000</v>
      </c>
      <c r="F171" s="5">
        <v>-15000000000</v>
      </c>
      <c r="G171" s="5">
        <v>-1000000000</v>
      </c>
    </row>
    <row r="172" spans="3:16" x14ac:dyDescent="0.35">
      <c r="C172" t="s">
        <v>195</v>
      </c>
      <c r="D172" s="5">
        <v>0</v>
      </c>
      <c r="E172" s="5">
        <v>0</v>
      </c>
      <c r="F172" s="5">
        <v>3000000000</v>
      </c>
      <c r="G172" s="5">
        <v>-3000000000</v>
      </c>
    </row>
    <row r="173" spans="3:16" x14ac:dyDescent="0.35">
      <c r="C173" t="s">
        <v>12</v>
      </c>
      <c r="D173" s="5">
        <v>-24000000000</v>
      </c>
      <c r="E173" s="5">
        <v>-9000000000</v>
      </c>
      <c r="F173" s="5">
        <v>-12000000000</v>
      </c>
      <c r="G173" s="5">
        <v>-5000000000</v>
      </c>
    </row>
    <row r="174" spans="3:16" x14ac:dyDescent="0.35">
      <c r="C174" t="s">
        <v>15</v>
      </c>
      <c r="D174" s="6">
        <v>-12.64</v>
      </c>
      <c r="E174" s="6">
        <v>-4.66</v>
      </c>
      <c r="F174" s="6">
        <v>-6.33</v>
      </c>
      <c r="G174" s="6">
        <v>-2.38</v>
      </c>
    </row>
    <row r="175" spans="3:16" x14ac:dyDescent="0.35">
      <c r="C175" t="s">
        <v>47</v>
      </c>
      <c r="I175" s="6">
        <v>-4.7300000000000004</v>
      </c>
      <c r="J175" s="6">
        <v>3.47</v>
      </c>
      <c r="K175" s="6">
        <v>9.52</v>
      </c>
      <c r="L175" s="6">
        <v>8.1199999999999992</v>
      </c>
      <c r="M175" s="6">
        <v>3.73</v>
      </c>
      <c r="N175" s="6">
        <v>1.8</v>
      </c>
      <c r="O175" s="6">
        <v>23652.22</v>
      </c>
      <c r="P175" s="5">
        <v>50829</v>
      </c>
    </row>
    <row r="176" spans="3:16" x14ac:dyDescent="0.35">
      <c r="C176" t="s">
        <v>61</v>
      </c>
      <c r="I176" s="6">
        <v>-465.12</v>
      </c>
      <c r="J176" s="6">
        <v>22.48</v>
      </c>
      <c r="K176" s="6">
        <v>6.62</v>
      </c>
      <c r="L176" s="6">
        <v>7.51</v>
      </c>
      <c r="M176" s="6">
        <v>54.16</v>
      </c>
      <c r="N176" s="5">
        <v>0</v>
      </c>
      <c r="O176" s="5">
        <v>0</v>
      </c>
      <c r="P176" s="5">
        <v>0</v>
      </c>
    </row>
    <row r="177" spans="3:16" x14ac:dyDescent="0.35">
      <c r="C177" t="s">
        <v>64</v>
      </c>
      <c r="I177" s="6">
        <v>32.770000000000003</v>
      </c>
      <c r="J177" s="6">
        <v>0.71</v>
      </c>
      <c r="K177" s="6">
        <v>0.56999999999999995</v>
      </c>
      <c r="L177" s="6">
        <v>0.7</v>
      </c>
      <c r="M177" s="6">
        <v>3.49</v>
      </c>
      <c r="N177" s="5">
        <v>0</v>
      </c>
      <c r="O177" s="5">
        <v>0</v>
      </c>
      <c r="P177" s="5">
        <v>0</v>
      </c>
    </row>
    <row r="178" spans="3:16" x14ac:dyDescent="0.35">
      <c r="C178" t="s">
        <v>196</v>
      </c>
    </row>
    <row r="179" spans="3:16" x14ac:dyDescent="0.35">
      <c r="C179" t="s">
        <v>197</v>
      </c>
      <c r="I179" s="6">
        <v>-4.8000000000000001E-2</v>
      </c>
      <c r="J179" s="6">
        <v>2.46E-2</v>
      </c>
      <c r="K179" s="6">
        <v>6.0599999999999994E-2</v>
      </c>
      <c r="L179" s="6">
        <v>5.8299999999999998E-2</v>
      </c>
      <c r="M179" s="6">
        <v>3.3500000000000002E-2</v>
      </c>
      <c r="N179" s="6">
        <v>3.2899999999999999E-2</v>
      </c>
      <c r="O179" s="6">
        <v>8.1000000000000013E-3</v>
      </c>
      <c r="P179" s="6">
        <v>1.6899999999999998E-2</v>
      </c>
    </row>
    <row r="180" spans="3:16" x14ac:dyDescent="0.35">
      <c r="C180" t="s">
        <v>198</v>
      </c>
      <c r="I180" s="6">
        <v>-7.0900000000000005E-2</v>
      </c>
      <c r="J180" s="6">
        <v>4.8499999999999995E-2</v>
      </c>
      <c r="K180" s="6">
        <v>0.1401</v>
      </c>
      <c r="L180" s="6">
        <v>0.14199999999999999</v>
      </c>
      <c r="M180" s="6">
        <v>7.5999999999999998E-2</v>
      </c>
      <c r="N180" s="6">
        <v>7.8399999999999997E-2</v>
      </c>
      <c r="O180" s="6">
        <v>0.1241</v>
      </c>
      <c r="P180" s="6">
        <v>0.30130000000000001</v>
      </c>
    </row>
    <row r="181" spans="3:16" x14ac:dyDescent="0.35">
      <c r="C181" t="s">
        <v>199</v>
      </c>
      <c r="I181" s="6">
        <v>-4.9200000000000001E-2</v>
      </c>
      <c r="J181" s="6">
        <v>0.14599999999999999</v>
      </c>
      <c r="K181" s="6">
        <v>0.19350000000000001</v>
      </c>
      <c r="L181" s="6">
        <v>0.14000000000000001</v>
      </c>
      <c r="M181" s="6">
        <v>0.21059999999999998</v>
      </c>
      <c r="N181" s="6">
        <v>0.30149999999999999</v>
      </c>
      <c r="O181" s="6">
        <v>0.36259999999999998</v>
      </c>
      <c r="P181" s="6">
        <v>1.2319</v>
      </c>
    </row>
    <row r="182" spans="3:16" x14ac:dyDescent="0.35">
      <c r="C182" t="s">
        <v>200</v>
      </c>
      <c r="I182" s="6">
        <v>-2.4700000000000002</v>
      </c>
      <c r="J182" s="6">
        <v>2.4</v>
      </c>
      <c r="K182" s="6">
        <v>4.45</v>
      </c>
      <c r="L182" s="6">
        <v>3.31</v>
      </c>
      <c r="M182" s="6">
        <v>1.72</v>
      </c>
      <c r="N182" s="6">
        <v>3.13</v>
      </c>
      <c r="O182" s="6">
        <v>1.57</v>
      </c>
      <c r="P182" s="6">
        <v>1.68</v>
      </c>
    </row>
    <row r="183" spans="3:16" x14ac:dyDescent="0.35">
      <c r="C183" t="s">
        <v>58</v>
      </c>
      <c r="I183" s="6">
        <v>32.950000000000003</v>
      </c>
      <c r="J183" s="6">
        <v>1.0900000000000001</v>
      </c>
      <c r="K183" s="6">
        <v>0.93</v>
      </c>
      <c r="L183" s="6">
        <v>1.07</v>
      </c>
      <c r="M183" s="6">
        <v>4.1100000000000003</v>
      </c>
      <c r="N183" s="5">
        <v>0</v>
      </c>
      <c r="O183" s="5">
        <v>0</v>
      </c>
      <c r="P183" s="5">
        <v>0</v>
      </c>
    </row>
    <row r="184" spans="3:16" x14ac:dyDescent="0.35">
      <c r="C184" t="s">
        <v>55</v>
      </c>
      <c r="I184" s="6">
        <v>66.77</v>
      </c>
      <c r="J184" s="6">
        <v>71.48</v>
      </c>
      <c r="K184" s="6">
        <v>67.92</v>
      </c>
      <c r="L184" s="6">
        <v>57.19</v>
      </c>
      <c r="M184" s="6">
        <v>49.11</v>
      </c>
      <c r="N184" s="6">
        <v>23.02</v>
      </c>
      <c r="O184" s="6">
        <v>190563.59</v>
      </c>
      <c r="P184" s="6">
        <v>168694.23</v>
      </c>
    </row>
    <row r="185" spans="3:16" x14ac:dyDescent="0.35">
      <c r="C185" t="s">
        <v>201</v>
      </c>
      <c r="I185" s="6">
        <v>32.950000000000003</v>
      </c>
      <c r="J185" s="6">
        <v>1.0900000000000001</v>
      </c>
      <c r="K185" s="6">
        <v>0.93</v>
      </c>
      <c r="L185" s="6">
        <v>1.07</v>
      </c>
      <c r="M185" s="6">
        <v>4.12</v>
      </c>
      <c r="N185" s="5">
        <v>0</v>
      </c>
      <c r="O185" s="5">
        <v>0</v>
      </c>
      <c r="P185" s="5">
        <v>0</v>
      </c>
    </row>
    <row r="186" spans="3:16" x14ac:dyDescent="0.35">
      <c r="C186" t="s">
        <v>202</v>
      </c>
      <c r="I186" s="6">
        <v>66.760000000000005</v>
      </c>
      <c r="J186" s="6">
        <v>71.41</v>
      </c>
      <c r="K186" s="6">
        <v>67.78</v>
      </c>
      <c r="L186" s="6">
        <v>57.17</v>
      </c>
      <c r="M186" s="6">
        <v>49.08</v>
      </c>
      <c r="N186" s="6">
        <v>22.96</v>
      </c>
      <c r="O186" s="6">
        <v>190563.59</v>
      </c>
      <c r="P186" s="6">
        <v>168694.23</v>
      </c>
    </row>
    <row r="187" spans="3:16" x14ac:dyDescent="0.35">
      <c r="C187" t="s">
        <v>203</v>
      </c>
      <c r="J187" s="5">
        <v>0</v>
      </c>
      <c r="K187" s="5">
        <v>1000000000</v>
      </c>
      <c r="L187" s="5">
        <v>9000000000</v>
      </c>
      <c r="M187" s="5">
        <v>12000000000</v>
      </c>
      <c r="N187" s="5">
        <v>18000000000</v>
      </c>
      <c r="O187" s="5">
        <v>13000000000</v>
      </c>
      <c r="P187" s="5">
        <v>20000000000</v>
      </c>
    </row>
    <row r="188" spans="3:16" x14ac:dyDescent="0.35">
      <c r="C188" t="s">
        <v>204</v>
      </c>
    </row>
    <row r="189" spans="3:16" x14ac:dyDescent="0.35">
      <c r="C189" t="s">
        <v>25</v>
      </c>
      <c r="J189" s="5">
        <v>0</v>
      </c>
      <c r="K189" s="5">
        <v>1000000000</v>
      </c>
      <c r="L189" s="5">
        <v>9000000000</v>
      </c>
      <c r="M189" s="5">
        <v>12000000000</v>
      </c>
      <c r="N189" s="5">
        <v>18000000000</v>
      </c>
      <c r="O189" s="5">
        <v>13000000000</v>
      </c>
      <c r="P189" s="5">
        <v>20000000000</v>
      </c>
    </row>
    <row r="190" spans="3:16" x14ac:dyDescent="0.35">
      <c r="C190" t="s">
        <v>22</v>
      </c>
      <c r="I190" s="5">
        <v>-3000000000</v>
      </c>
      <c r="J190" s="5">
        <v>-8000000000</v>
      </c>
      <c r="K190" s="5">
        <v>-5000000000</v>
      </c>
      <c r="L190" s="5">
        <v>0</v>
      </c>
      <c r="M190" s="5">
        <v>4000000000</v>
      </c>
      <c r="N190" s="5">
        <v>15000000000</v>
      </c>
      <c r="O190" s="5">
        <v>10000000000</v>
      </c>
      <c r="P190" s="5">
        <v>17000000000</v>
      </c>
    </row>
    <row r="191" spans="3:16" x14ac:dyDescent="0.35">
      <c r="C191" t="s">
        <v>205</v>
      </c>
      <c r="I191" s="5">
        <v>124000000000</v>
      </c>
      <c r="J191" s="5">
        <v>122000000000</v>
      </c>
      <c r="K191" s="5">
        <v>93000000000</v>
      </c>
      <c r="L191" s="5">
        <v>79000000000</v>
      </c>
      <c r="M191" s="5">
        <v>72000000000</v>
      </c>
      <c r="N191" s="5">
        <v>32000000000</v>
      </c>
      <c r="O191" s="5">
        <v>0</v>
      </c>
      <c r="P191" s="5">
        <v>-2000000000</v>
      </c>
    </row>
    <row r="192" spans="3:16" x14ac:dyDescent="0.35">
      <c r="C192" t="s">
        <v>206</v>
      </c>
      <c r="I192" s="5">
        <v>-33000000000</v>
      </c>
      <c r="J192" s="5">
        <v>-17000000000</v>
      </c>
      <c r="K192" s="5">
        <v>19000000000</v>
      </c>
      <c r="L192" s="5">
        <v>19000000000</v>
      </c>
      <c r="M192" s="5">
        <v>-28000000000</v>
      </c>
      <c r="N192" s="5">
        <v>-2000000000</v>
      </c>
      <c r="O192" s="5">
        <v>-3000000000</v>
      </c>
      <c r="P192" s="5">
        <v>-13000000000</v>
      </c>
    </row>
    <row r="193" spans="2:16" x14ac:dyDescent="0.35">
      <c r="C193" t="s">
        <v>207</v>
      </c>
      <c r="I193" s="5">
        <v>0</v>
      </c>
      <c r="J193" s="5">
        <v>0</v>
      </c>
      <c r="K193" s="5">
        <v>-1000000000</v>
      </c>
      <c r="L193" s="5">
        <v>-10000000000</v>
      </c>
      <c r="M193" s="5">
        <v>-10000000000</v>
      </c>
      <c r="N193" s="5">
        <v>0</v>
      </c>
      <c r="O193" s="5">
        <v>0</v>
      </c>
      <c r="P193" s="5">
        <v>-3000000000</v>
      </c>
    </row>
    <row r="194" spans="2:16" x14ac:dyDescent="0.35">
      <c r="C194" t="s">
        <v>14</v>
      </c>
      <c r="I194" s="5">
        <v>-33000000000</v>
      </c>
      <c r="J194" s="5">
        <v>-17000000000</v>
      </c>
      <c r="K194" s="5">
        <v>18000000000</v>
      </c>
      <c r="L194" s="5">
        <v>9000000000</v>
      </c>
      <c r="M194" s="5">
        <v>-39000000000</v>
      </c>
      <c r="N194" s="5">
        <v>-2000000000</v>
      </c>
      <c r="O194" s="5">
        <v>-3000000000</v>
      </c>
      <c r="P194" s="5">
        <v>-16000000000</v>
      </c>
    </row>
    <row r="195" spans="2:16" x14ac:dyDescent="0.35">
      <c r="C195" t="s">
        <v>16</v>
      </c>
      <c r="I195" s="6">
        <v>-17.3</v>
      </c>
      <c r="J195" s="6">
        <v>-8.7100000000000009</v>
      </c>
      <c r="K195" s="6">
        <v>9.4600000000000009</v>
      </c>
      <c r="L195" s="6">
        <v>4.6399999999999997</v>
      </c>
      <c r="M195" s="6">
        <v>-20.3</v>
      </c>
      <c r="N195" s="6">
        <v>-1.65</v>
      </c>
      <c r="O195" s="6">
        <v>-138831.57999999999</v>
      </c>
      <c r="P195" s="6">
        <v>-786774.38</v>
      </c>
    </row>
    <row r="197" spans="2:16" x14ac:dyDescent="0.35">
      <c r="B197" t="s">
        <v>208</v>
      </c>
      <c r="C197" t="s">
        <v>209</v>
      </c>
      <c r="D197" s="5">
        <v>-19000000000</v>
      </c>
      <c r="E197" s="5">
        <v>10000000000</v>
      </c>
      <c r="F197" s="5">
        <v>-10000000000</v>
      </c>
      <c r="G197" s="5">
        <v>17000000000</v>
      </c>
      <c r="H197" s="5">
        <v>-9000000000</v>
      </c>
      <c r="J197" s="5">
        <v>7000000000</v>
      </c>
      <c r="K197" s="5">
        <v>18000000000</v>
      </c>
      <c r="L197" s="5">
        <v>15000000000</v>
      </c>
      <c r="M197" s="5">
        <v>7000000000</v>
      </c>
      <c r="N197" s="5">
        <v>3000000000</v>
      </c>
      <c r="O197" s="5">
        <v>473000000</v>
      </c>
      <c r="P197" s="5">
        <v>1000000000</v>
      </c>
    </row>
    <row r="198" spans="2:16" x14ac:dyDescent="0.35">
      <c r="C198" t="s">
        <v>46</v>
      </c>
      <c r="D198" s="6">
        <v>-9.74</v>
      </c>
      <c r="E198" s="5">
        <v>5</v>
      </c>
      <c r="F198" s="6">
        <v>-5.5</v>
      </c>
      <c r="G198" s="6">
        <v>8.9600000000000009</v>
      </c>
      <c r="H198" s="6">
        <v>-4.7300000000000004</v>
      </c>
      <c r="J198" s="6">
        <v>3.47</v>
      </c>
      <c r="K198" s="6">
        <v>9.52</v>
      </c>
      <c r="L198" s="6">
        <v>8.1199999999999992</v>
      </c>
      <c r="M198" s="6">
        <v>3.72</v>
      </c>
      <c r="N198" s="6">
        <v>1.42</v>
      </c>
      <c r="O198" s="6">
        <v>0.25</v>
      </c>
      <c r="P198" s="6">
        <v>0.53</v>
      </c>
    </row>
    <row r="199" spans="2:16" x14ac:dyDescent="0.35">
      <c r="C199" t="s">
        <v>212</v>
      </c>
      <c r="D199" s="5">
        <v>25000000000</v>
      </c>
      <c r="E199" s="5">
        <v>103000000000</v>
      </c>
      <c r="F199" s="5">
        <v>68000000000</v>
      </c>
      <c r="G199" s="5">
        <v>141000000000</v>
      </c>
      <c r="H199" s="5">
        <v>128000000000</v>
      </c>
      <c r="J199" s="5">
        <v>209000000000</v>
      </c>
      <c r="K199" s="5">
        <v>211000000000</v>
      </c>
      <c r="L199" s="5">
        <v>167000000000</v>
      </c>
      <c r="M199" s="5">
        <v>110000000000</v>
      </c>
      <c r="N199" s="5">
        <v>61000000000</v>
      </c>
      <c r="O199" s="5">
        <v>47000000000</v>
      </c>
      <c r="P199" s="5">
        <v>40000000000</v>
      </c>
    </row>
    <row r="200" spans="2:16" x14ac:dyDescent="0.35">
      <c r="C200" t="s">
        <v>214</v>
      </c>
      <c r="I200" s="6">
        <v>-1742.37</v>
      </c>
    </row>
    <row r="201" spans="2:16" x14ac:dyDescent="0.35">
      <c r="C201" t="s">
        <v>216</v>
      </c>
      <c r="I201" s="6">
        <v>7.42</v>
      </c>
    </row>
    <row r="202" spans="2:16" x14ac:dyDescent="0.35">
      <c r="C202" t="s">
        <v>219</v>
      </c>
      <c r="I202" s="6">
        <v>123.55</v>
      </c>
    </row>
    <row r="203" spans="2:16" x14ac:dyDescent="0.35">
      <c r="C203" t="s">
        <v>225</v>
      </c>
      <c r="I203" s="6">
        <v>-4.7300000000000004</v>
      </c>
    </row>
    <row r="204" spans="2:16" x14ac:dyDescent="0.35">
      <c r="C204" t="s">
        <v>227</v>
      </c>
      <c r="D204" s="6">
        <v>1.66</v>
      </c>
    </row>
    <row r="205" spans="2:16" x14ac:dyDescent="0.35">
      <c r="C205" t="s">
        <v>228</v>
      </c>
      <c r="I205" s="6">
        <v>66.77</v>
      </c>
    </row>
    <row r="206" spans="2:16" x14ac:dyDescent="0.35">
      <c r="C206" t="s">
        <v>230</v>
      </c>
      <c r="D206" s="6">
        <v>3.6</v>
      </c>
    </row>
    <row r="207" spans="2:16" x14ac:dyDescent="0.35">
      <c r="C207" t="s">
        <v>231</v>
      </c>
      <c r="D207" s="6">
        <v>0.8</v>
      </c>
    </row>
    <row r="208" spans="2:16" x14ac:dyDescent="0.35">
      <c r="C208" t="s">
        <v>234</v>
      </c>
      <c r="D208" s="6">
        <v>0.47</v>
      </c>
    </row>
    <row r="209" spans="3:9" x14ac:dyDescent="0.35">
      <c r="C209" t="s">
        <v>236</v>
      </c>
      <c r="D209" s="6">
        <v>1.48</v>
      </c>
    </row>
    <row r="210" spans="3:9" x14ac:dyDescent="0.35">
      <c r="C210" t="s">
        <v>12</v>
      </c>
      <c r="D210" s="5">
        <v>-24000000000</v>
      </c>
    </row>
    <row r="211" spans="3:9" x14ac:dyDescent="0.35">
      <c r="C211" t="s">
        <v>238</v>
      </c>
      <c r="I211" s="6">
        <v>7.33</v>
      </c>
    </row>
    <row r="212" spans="3:9" x14ac:dyDescent="0.35">
      <c r="C212" t="s">
        <v>239</v>
      </c>
      <c r="I212" s="5">
        <v>0</v>
      </c>
    </row>
    <row r="213" spans="3:9" x14ac:dyDescent="0.35">
      <c r="C213" t="s">
        <v>240</v>
      </c>
      <c r="I213" s="5">
        <v>0</v>
      </c>
    </row>
    <row r="214" spans="3:9" x14ac:dyDescent="0.35">
      <c r="C214" t="s">
        <v>241</v>
      </c>
      <c r="I214" s="5">
        <v>0</v>
      </c>
    </row>
    <row r="215" spans="3:9" x14ac:dyDescent="0.35">
      <c r="C215" t="s">
        <v>243</v>
      </c>
      <c r="D215" s="6">
        <v>1.58</v>
      </c>
    </row>
    <row r="216" spans="3:9" x14ac:dyDescent="0.35">
      <c r="C216" t="s">
        <v>244</v>
      </c>
      <c r="D216" s="6">
        <v>324.18</v>
      </c>
    </row>
    <row r="217" spans="3:9" x14ac:dyDescent="0.35">
      <c r="C217" t="s">
        <v>245</v>
      </c>
      <c r="D217" s="6">
        <v>19.91</v>
      </c>
    </row>
    <row r="218" spans="3:9" x14ac:dyDescent="0.35">
      <c r="C218" t="s">
        <v>246</v>
      </c>
      <c r="D218" s="6">
        <v>305.85000000000002</v>
      </c>
    </row>
    <row r="219" spans="3:9" x14ac:dyDescent="0.35">
      <c r="C219" t="s">
        <v>247</v>
      </c>
      <c r="D219" s="6">
        <v>57.62</v>
      </c>
    </row>
    <row r="220" spans="3:9" x14ac:dyDescent="0.35">
      <c r="C220" t="s">
        <v>42</v>
      </c>
      <c r="I220" s="5">
        <v>15715000000000</v>
      </c>
    </row>
    <row r="221" spans="3:9" x14ac:dyDescent="0.35">
      <c r="C221" t="s">
        <v>250</v>
      </c>
      <c r="I221" s="5">
        <v>15713000000000</v>
      </c>
    </row>
    <row r="222" spans="3:9" x14ac:dyDescent="0.35">
      <c r="C222" t="s">
        <v>251</v>
      </c>
      <c r="I222" s="5">
        <v>1900000000</v>
      </c>
    </row>
    <row r="223" spans="3:9" x14ac:dyDescent="0.35">
      <c r="C223" t="s">
        <v>252</v>
      </c>
      <c r="I223" s="6">
        <v>0.21260000000000001</v>
      </c>
    </row>
    <row r="224" spans="3:9" x14ac:dyDescent="0.35">
      <c r="C224" t="s">
        <v>253</v>
      </c>
      <c r="D224" s="6">
        <v>0.25619999999999998</v>
      </c>
    </row>
    <row r="225" spans="3:9" x14ac:dyDescent="0.35">
      <c r="C225" t="s">
        <v>254</v>
      </c>
      <c r="D225" s="6">
        <v>-0.75459999999999994</v>
      </c>
    </row>
    <row r="226" spans="3:9" x14ac:dyDescent="0.35">
      <c r="C226" t="s">
        <v>255</v>
      </c>
      <c r="D226" s="6">
        <v>-0.73829999999999996</v>
      </c>
    </row>
    <row r="227" spans="3:9" x14ac:dyDescent="0.35">
      <c r="C227" t="s">
        <v>256</v>
      </c>
      <c r="D227" s="6">
        <v>-0.63200000000000001</v>
      </c>
    </row>
    <row r="228" spans="3:9" x14ac:dyDescent="0.35">
      <c r="C228" t="s">
        <v>257</v>
      </c>
      <c r="D228" s="6">
        <v>-0.7903</v>
      </c>
    </row>
    <row r="229" spans="3:9" x14ac:dyDescent="0.35">
      <c r="C229" t="s">
        <v>258</v>
      </c>
      <c r="D229" s="6">
        <v>-0.77159999999999995</v>
      </c>
    </row>
    <row r="230" spans="3:9" x14ac:dyDescent="0.35">
      <c r="C230" t="s">
        <v>259</v>
      </c>
      <c r="I230" s="5">
        <v>3</v>
      </c>
    </row>
    <row r="231" spans="3:9" x14ac:dyDescent="0.35">
      <c r="C231" t="s">
        <v>260</v>
      </c>
      <c r="I231" s="5">
        <v>1</v>
      </c>
    </row>
    <row r="232" spans="3:9" x14ac:dyDescent="0.35">
      <c r="C232" t="s">
        <v>261</v>
      </c>
      <c r="I232" s="6">
        <v>0.89</v>
      </c>
    </row>
    <row r="233" spans="3:9" x14ac:dyDescent="0.35">
      <c r="C233" t="s">
        <v>262</v>
      </c>
      <c r="I233" s="6">
        <v>0.14000000000000001</v>
      </c>
    </row>
    <row r="234" spans="3:9" x14ac:dyDescent="0.35">
      <c r="C234" t="s">
        <v>263</v>
      </c>
      <c r="I234" s="6">
        <v>0.81</v>
      </c>
    </row>
    <row r="235" spans="3:9" x14ac:dyDescent="0.35">
      <c r="C235" t="s">
        <v>264</v>
      </c>
      <c r="I235" s="6">
        <v>0.03</v>
      </c>
    </row>
    <row r="236" spans="3:9" x14ac:dyDescent="0.35">
      <c r="C236" t="s">
        <v>265</v>
      </c>
      <c r="I236" s="6">
        <v>0.01</v>
      </c>
    </row>
    <row r="237" spans="3:9" x14ac:dyDescent="0.35">
      <c r="C237" t="s">
        <v>266</v>
      </c>
      <c r="I237" s="6">
        <v>0.87</v>
      </c>
    </row>
    <row r="238" spans="3:9" x14ac:dyDescent="0.35">
      <c r="C238" t="s">
        <v>271</v>
      </c>
      <c r="D238" s="5">
        <v>3000000000</v>
      </c>
    </row>
    <row r="239" spans="3:9" x14ac:dyDescent="0.35">
      <c r="C239" t="s">
        <v>272</v>
      </c>
      <c r="D239" s="5">
        <v>188000000000</v>
      </c>
    </row>
    <row r="240" spans="3:9" x14ac:dyDescent="0.35">
      <c r="C240" t="s">
        <v>273</v>
      </c>
      <c r="D240" s="5">
        <v>60000000000</v>
      </c>
    </row>
    <row r="241" spans="3:9" x14ac:dyDescent="0.35">
      <c r="C241" t="s">
        <v>193</v>
      </c>
      <c r="D241" s="5">
        <v>124000000000</v>
      </c>
    </row>
    <row r="242" spans="3:9" x14ac:dyDescent="0.35">
      <c r="C242" t="s">
        <v>192</v>
      </c>
      <c r="I242" s="5">
        <v>127000000000</v>
      </c>
    </row>
    <row r="243" spans="3:9" x14ac:dyDescent="0.35">
      <c r="C243" t="s">
        <v>20</v>
      </c>
      <c r="D243" s="5">
        <v>-3000000000</v>
      </c>
    </row>
    <row r="244" spans="3:9" x14ac:dyDescent="0.35">
      <c r="C244" t="s">
        <v>274</v>
      </c>
      <c r="I244" s="5">
        <v>128000000000</v>
      </c>
    </row>
  </sheetData>
  <pageMargins left="0.7" right="0.7" top="0.75" bottom="0.75" header="0.3" footer="0.3"/>
  <ignoredErrors>
    <ignoredError sqref="A1:P245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M276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x14ac:dyDescent="0.35">
      <c r="C1" t="s">
        <v>1701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</row>
    <row r="2" spans="1:13" x14ac:dyDescent="0.35">
      <c r="C2" t="s">
        <v>1702</v>
      </c>
      <c r="D2" s="2" vm="381">
        <f ca="1">IFERROR(_xlfn.STOCKHISTORY("XIDX:" &amp; $C$1, D3, , 0, 0, 1), "Libur")</f>
        <v>144</v>
      </c>
      <c r="H2" s="2" vm="381">
        <f ca="1">IFERROR(INDEX(D2:G2,COUNT(D2:G2)),"")</f>
        <v>144</v>
      </c>
      <c r="I2" s="2" vm="286">
        <f ca="1">IFERROR(_xlfn.STOCKHISTORY("XIDX:" &amp; $C$1, I1, , 0, 0, 1), "Libur")</f>
        <v>17</v>
      </c>
      <c r="J2" s="2" vm="12">
        <f ca="1">IFERROR(_xlfn.STOCKHISTORY("XIDX:" &amp; $C$1, J1, , 0, 0, 1), "Libur")</f>
        <v>50</v>
      </c>
      <c r="K2" s="2" vm="12">
        <f ca="1">IFERROR(_xlfn.STOCKHISTORY("XIDX:" &amp; $C$1, K1, , 0, 0, 1), "Libur")</f>
        <v>50</v>
      </c>
      <c r="L2" s="2" vm="382">
        <f ca="1">IFERROR(_xlfn.STOCKHISTORY("XIDX:" &amp; $C$1, L1, , 0, 0, 1), "Libur")</f>
        <v>101</v>
      </c>
      <c r="M2" s="2" t="str">
        <f ca="1">IFERROR(_xlfn.STOCKHISTORY("XIDX:" &amp; $C$1, M1, , 0, 0, 1), "Libur")</f>
        <v>Libur</v>
      </c>
    </row>
    <row r="3" spans="1:13" x14ac:dyDescent="0.35">
      <c r="D3" s="1">
        <v>46111</v>
      </c>
      <c r="H3" s="1">
        <f>IFERROR(INDEX(D3:G3,COUNT(D3:G3)),"")</f>
        <v>46111</v>
      </c>
    </row>
    <row r="4" spans="1:13" x14ac:dyDescent="0.35">
      <c r="B4" t="s">
        <v>4</v>
      </c>
      <c r="C4" t="s">
        <v>5</v>
      </c>
      <c r="D4" s="2">
        <f>IFERROR(INDEX(D51:D500,MATCH($C$4,$C$51:$C$500,0)),"")</f>
        <v>11927836387</v>
      </c>
      <c r="H4" s="2">
        <f>IFERROR(SUM(D4:G4)*(4/MAX(1,COUNT(D4:G4))),"")</f>
        <v>47711345548</v>
      </c>
      <c r="I4" s="2">
        <f>IFERROR(INDEX(I51:I500,MATCH($C$4,$C$51:$C$500,0)),"")</f>
        <v>87150570699</v>
      </c>
      <c r="J4" s="2">
        <f>IFERROR(INDEX(J51:J500,MATCH($C$4,$C$51:$C$500,0)),"")</f>
        <v>95125448551</v>
      </c>
      <c r="K4" s="2">
        <f>IFERROR(INDEX(K51:K500,MATCH($C$4,$C$51:$C$500,0)),"")</f>
        <v>210537267933</v>
      </c>
      <c r="L4" s="2">
        <f>IFERROR(INDEX(L51:L500,MATCH($C$4,$C$51:$C$500,0)),"")</f>
        <v>372941087252</v>
      </c>
      <c r="M4" s="2">
        <f>IFERROR(INDEX(M51:M500,MATCH($C$4,$C$51:$C$500,0)),"")</f>
        <v>201113764686</v>
      </c>
    </row>
    <row r="5" spans="1:13" x14ac:dyDescent="0.35">
      <c r="B5" t="s">
        <v>6</v>
      </c>
      <c r="C5" t="s">
        <v>7</v>
      </c>
      <c r="D5" s="2">
        <f>IFERROR(INDEX(D51:D500,MATCH($C$5,$C$51:$C$500,0)),"")</f>
        <v>-6968123756</v>
      </c>
      <c r="H5" s="2">
        <f>IFERROR(SUM(D5:G5)*(4/MAX(1,COUNT(D5:G5))),"")</f>
        <v>-27872495024</v>
      </c>
      <c r="I5" s="2">
        <f>IFERROR(INDEX(I51:I500,MATCH($C$5,$C$51:$C$500,0)),"")</f>
        <v>-57334298691</v>
      </c>
      <c r="J5" s="2">
        <f>IFERROR(INDEX(J51:J500,MATCH($C$5,$C$51:$C$500,0)),"")</f>
        <v>-19889144102</v>
      </c>
      <c r="K5" s="2">
        <f>IFERROR(INDEX(K51:K500,MATCH($C$5,$C$51:$C$500,0)),"")</f>
        <v>-18249328065</v>
      </c>
      <c r="L5" s="2">
        <f>IFERROR(INDEX(L51:L500,MATCH($C$5,$C$51:$C$500,0)),"")</f>
        <v>33156596019</v>
      </c>
      <c r="M5" s="2">
        <f>IFERROR(INDEX(M51:M500,MATCH($C$5,$C$51:$C$500,0)),"")</f>
        <v>24960494428</v>
      </c>
    </row>
    <row r="6" spans="1:13" x14ac:dyDescent="0.35">
      <c r="B6" t="s">
        <v>8</v>
      </c>
      <c r="C6" t="s">
        <v>9</v>
      </c>
      <c r="D6" s="2">
        <f>IFERROR(INDEX(D51:D500,MATCH($C$6,$C$51:$C$500,0)),"")</f>
        <v>243198946261</v>
      </c>
      <c r="H6" s="2">
        <f>IFERROR(INDEX(D6:G6,COUNT(D6:G6)),"")</f>
        <v>243198946261</v>
      </c>
      <c r="I6" s="2">
        <f>IFERROR(INDEX(I51:I500,MATCH($C$6,$C$51:$C$500,0)),"")</f>
        <v>259700040135</v>
      </c>
      <c r="J6" s="2">
        <f>IFERROR(INDEX(J51:J500,MATCH($C$6,$C$51:$C$500,0)),"")</f>
        <v>317370080843</v>
      </c>
      <c r="K6" s="2">
        <f>IFERROR(INDEX(K51:K500,MATCH($C$6,$C$51:$C$500,0)),"")</f>
        <v>337282310153</v>
      </c>
      <c r="L6" s="2">
        <f>IFERROR(INDEX(L51:L500,MATCH($C$6,$C$51:$C$500,0)),"")</f>
        <v>355601446801</v>
      </c>
      <c r="M6" s="2">
        <f>IFERROR(INDEX(M51:M500,MATCH($C$6,$C$51:$C$500,0)),"")</f>
        <v>174446612392</v>
      </c>
    </row>
    <row r="7" spans="1:13" x14ac:dyDescent="0.35">
      <c r="B7" t="s">
        <v>10</v>
      </c>
      <c r="C7" t="s">
        <v>11</v>
      </c>
      <c r="D7" s="3">
        <f>IFERROR(INDEX(D51:D500,MATCH($C$7,$C$51:$C$500,0))/1000000000,"")</f>
        <v>7.57</v>
      </c>
      <c r="H7" s="3">
        <f>IFERROR(INDEX(D7:G7,COUNT(D7:G7)),"")</f>
        <v>7.57</v>
      </c>
      <c r="I7" s="3">
        <f>IFERROR(INDEX(I51:I500,MATCH($C$7,$C$51:$C$500,0))/1000000000,"")</f>
        <v>7.57</v>
      </c>
      <c r="J7" s="3">
        <f>IFERROR(INDEX(J51:J500,MATCH($C$7,$C$51:$C$500,0))/1000000000,"")</f>
        <v>7.57</v>
      </c>
      <c r="K7" s="3">
        <f>IFERROR(INDEX(K51:K500,MATCH($C$7,$C$51:$C$500,0))/1000000000,"")</f>
        <v>7.57</v>
      </c>
      <c r="L7" s="3">
        <f>IFERROR(INDEX(L51:L500,MATCH($C$7,$C$51:$C$500,0))/1000000000,"")</f>
        <v>7.57</v>
      </c>
      <c r="M7" s="3">
        <f>IFERROR(INDEX(M51:M500,MATCH($C$7,$C$51:$C$500,0))/1000000000,"")</f>
        <v>6.05</v>
      </c>
    </row>
    <row r="8" spans="1:13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>IFERROR(INDEX(I51:I500,MATCH($C$8,$C$51:$C$500,0)),"")</f>
        <v>6000000000</v>
      </c>
      <c r="J8" s="2">
        <f>IFERROR(INDEX(J51:J500,MATCH($C$8,$C$51:$C$500,0)),"")</f>
        <v>35000000000</v>
      </c>
      <c r="K8" s="2">
        <f>IFERROR(INDEX(K51:K500,MATCH($C$8,$C$51:$C$500,0)),"")</f>
        <v>40000000000</v>
      </c>
      <c r="L8" s="2">
        <f>IFERROR(INDEX(L51:L500,MATCH($C$8,$C$51:$C$500,0)),"")</f>
        <v>-120000000000</v>
      </c>
      <c r="M8" s="2">
        <f>IFERROR(INDEX(M51:M500,MATCH($C$8,$C$51:$C$500,0)),"")</f>
        <v>-122000000000</v>
      </c>
    </row>
    <row r="9" spans="1:13" x14ac:dyDescent="0.35">
      <c r="A9" t="s">
        <v>15</v>
      </c>
      <c r="C9" t="s">
        <v>16</v>
      </c>
      <c r="D9" s="3">
        <f>IFERROR(INDEX(D51:D500,MATCH("Free cash flow per share (Quarter)",$C$51:$C$500,0)),"")</f>
        <v>0.24</v>
      </c>
      <c r="H9" s="3">
        <f>IFERROR(INDEX(D9:G9,COUNT(D9:G9)),"")</f>
        <v>0.24</v>
      </c>
      <c r="I9" s="3">
        <f>IFERROR(INDEX(I51:I500,MATCH($C$9,$C$51:$C$500,0)),"")</f>
        <v>0.82</v>
      </c>
      <c r="J9" s="3">
        <f>IFERROR(INDEX(J51:J500,MATCH($C$9,$C$51:$C$500,0)),"")</f>
        <v>4.67</v>
      </c>
      <c r="K9" s="3">
        <f>IFERROR(INDEX(K51:K500,MATCH($C$9,$C$51:$C$500,0)),"")</f>
        <v>5.32</v>
      </c>
      <c r="L9" s="3">
        <f>IFERROR(INDEX(L51:L500,MATCH($C$9,$C$51:$C$500,0)),"")</f>
        <v>-15.89</v>
      </c>
      <c r="M9" s="3">
        <f>IFERROR(INDEX(M51:M500,MATCH($C$9,$C$51:$C$500,0)),"")</f>
        <v>-20.239999999999998</v>
      </c>
    </row>
    <row r="10" spans="1:13" x14ac:dyDescent="0.35">
      <c r="C10" t="s">
        <v>17</v>
      </c>
      <c r="D10" s="3">
        <f ca="1">IFERROR(IF(D9=0,"",D2/D9),"")</f>
        <v>600</v>
      </c>
      <c r="I10" s="3">
        <f ca="1">IFERROR(IF(I9=0,"",I2/I9),"")</f>
        <v>20.731707317073173</v>
      </c>
      <c r="J10" s="3">
        <f ca="1">IFERROR(IF(J9=0,"",J2/J9),"")</f>
        <v>10.706638115631693</v>
      </c>
      <c r="K10" s="3">
        <f ca="1">IFERROR(IF(K9=0,"",K2/K9),"")</f>
        <v>9.3984962406015029</v>
      </c>
      <c r="L10" s="3">
        <f ca="1">IFERROR(IF(L9=0,"",L2/L9),"")</f>
        <v>-6.3561988672120826</v>
      </c>
      <c r="M10" s="3" t="str">
        <f ca="1">IFERROR(IF(M9=0,"",M2/M9),"")</f>
        <v/>
      </c>
    </row>
    <row r="11" spans="1:13" x14ac:dyDescent="0.35">
      <c r="B11" t="s">
        <v>18</v>
      </c>
      <c r="C11" t="s">
        <v>19</v>
      </c>
      <c r="D11" s="2">
        <f>IFERROR(INDEX(D51:D500,MATCH($C$11,$C$51:$C$500,0)),"")</f>
        <v>6541320857</v>
      </c>
      <c r="H11" s="2">
        <f>IFERROR(INDEX(D11:G11,COUNT(D11:G11)),"")</f>
        <v>6541320857</v>
      </c>
      <c r="I11" s="2">
        <f>IFERROR(INDEX(I51:I500,MATCH($C$11,$C$51:$C$500,0)),"")</f>
        <v>6065878200</v>
      </c>
      <c r="J11" s="2">
        <f>IFERROR(INDEX(J51:J500,MATCH($C$11,$C$51:$C$500,0)),"")</f>
        <v>5138046636</v>
      </c>
      <c r="K11" s="2">
        <f>IFERROR(INDEX(K51:K500,MATCH($C$11,$C$51:$C$500,0)),"")</f>
        <v>6317532003</v>
      </c>
      <c r="L11" s="2">
        <f>IFERROR(INDEX(L51:L500,MATCH($C$11,$C$51:$C$500,0)),"")</f>
        <v>27005324390</v>
      </c>
      <c r="M11" s="2">
        <f>IFERROR(INDEX(M51:M500,MATCH($C$11,$C$51:$C$500,0)),"")</f>
        <v>35345227767</v>
      </c>
    </row>
    <row r="12" spans="1:13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198000000000</v>
      </c>
      <c r="H12" s="2">
        <f>IFERROR(INDEX(D12:G12,COUNT(D12:G12)),"")</f>
        <v>198000000000</v>
      </c>
      <c r="I12" s="2">
        <f>IFERROR(INDEX(I51:I500,MATCH($C$12,$C$51:$C$500,0)),"")</f>
        <v>207000000000</v>
      </c>
      <c r="J12" s="2">
        <f>IFERROR(INDEX(J51:J500,MATCH($C$12,$C$51:$C$500,0)),"")</f>
        <v>187000000000</v>
      </c>
      <c r="K12" s="2">
        <f>IFERROR(INDEX(K51:K500,MATCH($C$12,$C$51:$C$500,0)),"")</f>
        <v>287000000000</v>
      </c>
      <c r="L12" s="2">
        <f>IFERROR(INDEX(L51:L500,MATCH($C$12,$C$51:$C$500,0)),"")</f>
        <v>426000000000</v>
      </c>
      <c r="M12" s="2">
        <f>IFERROR(INDEX(M51:M500,MATCH($C$12,$C$51:$C$500,0)),"")</f>
        <v>295000000000</v>
      </c>
    </row>
    <row r="13" spans="1:13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204000000000</v>
      </c>
      <c r="H13" s="2">
        <f>IFERROR(INDEX(D13:G13,COUNT(D13:G13)),"")</f>
        <v>204000000000</v>
      </c>
      <c r="I13" s="2">
        <f>IFERROR(INDEX(I51:I500,MATCH($C$13,$C$51:$C$500,0)),"")</f>
        <v>213000000000</v>
      </c>
      <c r="J13" s="2">
        <f>IFERROR(INDEX(J51:J500,MATCH($C$13,$C$51:$C$500,0)),"")</f>
        <v>192000000000</v>
      </c>
      <c r="K13" s="2">
        <f>IFERROR(INDEX(K51:K500,MATCH($C$13,$C$51:$C$500,0)),"")</f>
        <v>293000000000</v>
      </c>
      <c r="L13" s="2">
        <f>IFERROR(INDEX(L51:L500,MATCH($C$13,$C$51:$C$500,0)),"")</f>
        <v>453000000000</v>
      </c>
      <c r="M13" s="2">
        <f>IFERROR(INDEX(M51:M500,MATCH($C$13,$C$51:$C$500,0)),"")</f>
        <v>330000000000</v>
      </c>
    </row>
    <row r="14" spans="1:13" x14ac:dyDescent="0.35">
      <c r="C14" t="s">
        <v>26</v>
      </c>
      <c r="D14" s="2">
        <f>IFERROR(INDEX(D51:D500,MATCH($C$14,$C$51:$C$500,0)),"")</f>
        <v>67665697</v>
      </c>
      <c r="H14" s="2">
        <f>IFERROR(SUM(D14:G14)*(4/MAX(1,COUNT(D14:G14))),"")</f>
        <v>270662788</v>
      </c>
      <c r="I14" s="2">
        <f>IFERROR(INDEX(I51:I500,MATCH($C$14,$C$51:$C$500,0)),"")</f>
        <v>0</v>
      </c>
      <c r="J14" s="2">
        <f>IFERROR(INDEX(J51:J500,MATCH($C$14,$C$51:$C$500,0)),"")</f>
        <v>0</v>
      </c>
      <c r="K14" s="2">
        <f>IFERROR(INDEX(K51:K500,MATCH($C$14,$C$51:$C$500,0)),"")</f>
        <v>0</v>
      </c>
      <c r="L14" s="2">
        <f>IFERROR(INDEX(L51:L500,MATCH($C$14,$C$51:$C$500,0)),"")</f>
        <v>0</v>
      </c>
      <c r="M14" s="2">
        <f>IFERROR(INDEX(M51:M500,MATCH($C$14,$C$51:$C$500,0)),"")</f>
        <v>0</v>
      </c>
    </row>
    <row r="15" spans="1:13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-120763758</v>
      </c>
      <c r="J15" s="2">
        <f>IFERROR(INDEX(J51:J500,MATCH($C$15,$C$51:$C$500,0)),"")</f>
        <v>-791734331</v>
      </c>
      <c r="K15" s="2">
        <f>IFERROR(INDEX(K51:K500,MATCH($C$15,$C$51:$C$500,0)),"")</f>
        <v>-81491520</v>
      </c>
      <c r="L15" s="2">
        <f>IFERROR(INDEX(L51:L500,MATCH($C$15,$C$51:$C$500,0)),"")</f>
        <v>-5793700</v>
      </c>
      <c r="M15" s="2">
        <f>IFERROR(INDEX(M51:M500,MATCH($C$15,$C$51:$C$500,0)),"")</f>
        <v>-7410260</v>
      </c>
    </row>
    <row r="16" spans="1:13" x14ac:dyDescent="0.35">
      <c r="C16" t="s">
        <v>28</v>
      </c>
      <c r="D16" s="2">
        <f>IFERROR(INDEX(D51:D500,MATCH($C$16,$C$51:$C$500,0)),"")</f>
        <v>-7249722982</v>
      </c>
      <c r="H16" s="2">
        <f>IFERROR(SUM(D16:G16)*(4/MAX(1,COUNT(D16:G16))),"")</f>
        <v>-28998891928</v>
      </c>
      <c r="I16" s="2">
        <f>IFERROR(INDEX(I51:I500,MATCH($C$16,$C$51:$C$500,0)),"")</f>
        <v>-58567446391</v>
      </c>
      <c r="J16" s="2">
        <f>IFERROR(INDEX(J51:J500,MATCH($C$16,$C$51:$C$500,0)),"")</f>
        <v>-19441553567</v>
      </c>
      <c r="K16" s="2">
        <f>IFERROR(INDEX(K51:K500,MATCH($C$16,$C$51:$C$500,0)),"")</f>
        <v>-17249596237</v>
      </c>
      <c r="L16" s="2">
        <f>IFERROR(INDEX(L51:L500,MATCH($C$16,$C$51:$C$500,0)),"")</f>
        <v>32605002919</v>
      </c>
      <c r="M16" s="2">
        <f>IFERROR(INDEX(M51:M500,MATCH($C$16,$C$51:$C$500,0)),"")</f>
        <v>23898866863</v>
      </c>
    </row>
    <row r="17" spans="1:13" x14ac:dyDescent="0.35">
      <c r="A17" t="s">
        <v>29</v>
      </c>
    </row>
    <row r="18" spans="1:13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x14ac:dyDescent="0.35">
      <c r="A19" t="s">
        <v>39</v>
      </c>
      <c r="C19" t="s">
        <v>40</v>
      </c>
    </row>
    <row r="20" spans="1:13" x14ac:dyDescent="0.35">
      <c r="A20" t="s">
        <v>41</v>
      </c>
      <c r="C20" t="s">
        <v>42</v>
      </c>
      <c r="D20" s="2">
        <f ca="1">IFERROR(D21*D2,"")</f>
        <v>1090080000000</v>
      </c>
      <c r="H20" s="2">
        <f t="shared" ref="H20:M20" ca="1" si="0">IFERROR(H21*H2,"")</f>
        <v>1090080000000</v>
      </c>
      <c r="I20" s="2">
        <f t="shared" ca="1" si="0"/>
        <v>128690000000</v>
      </c>
      <c r="J20" s="2">
        <f t="shared" ca="1" si="0"/>
        <v>378500000000</v>
      </c>
      <c r="K20" s="2">
        <f t="shared" ca="1" si="0"/>
        <v>378500000000</v>
      </c>
      <c r="L20" s="2">
        <f t="shared" ca="1" si="0"/>
        <v>764570000000</v>
      </c>
      <c r="M20" s="2" t="str">
        <f t="shared" ca="1" si="0"/>
        <v/>
      </c>
    </row>
    <row r="21" spans="1:13" x14ac:dyDescent="0.35">
      <c r="C21" t="s">
        <v>11</v>
      </c>
      <c r="D21" s="2">
        <f>IFERROR(INDEX(D51:D500,MATCH($C$7,$C$51:$C$500,0)),"")</f>
        <v>7570000000</v>
      </c>
      <c r="H21" s="2">
        <f>IFERROR(INDEX(D21:G21,COUNT(D21:G21)),"")</f>
        <v>7570000000</v>
      </c>
      <c r="I21" s="2">
        <f>IFERROR(INDEX(I51:I500,MATCH($C$7,$C$51:$C$500,0)),"")</f>
        <v>7570000000</v>
      </c>
      <c r="J21" s="2">
        <f>IFERROR(INDEX(J51:J500,MATCH($C$7,$C$51:$C$500,0)),"")</f>
        <v>7570000000</v>
      </c>
      <c r="K21" s="2">
        <f>IFERROR(INDEX(K51:K500,MATCH($C$7,$C$51:$C$500,0)),"")</f>
        <v>7570000000</v>
      </c>
      <c r="L21" s="2">
        <f>IFERROR(INDEX(L51:L500,MATCH($C$7,$C$51:$C$500,0)),"")</f>
        <v>7570000000</v>
      </c>
      <c r="M21" s="2">
        <f>IFERROR(INDEX(M51:M500,MATCH($C$7,$C$51:$C$500,0)),"")</f>
        <v>6050000000</v>
      </c>
    </row>
    <row r="23" spans="1:13" x14ac:dyDescent="0.35">
      <c r="B23" t="s">
        <v>43</v>
      </c>
      <c r="C23" t="s">
        <v>44</v>
      </c>
      <c r="D23" s="3">
        <f>IFERROR(D5/D6*100,"")</f>
        <v>-2.8651948798009355</v>
      </c>
      <c r="H23" s="3">
        <f t="shared" ref="H23:M23" si="1">IFERROR(H5/H6*100,"")</f>
        <v>-11.460779519203742</v>
      </c>
      <c r="I23" s="3">
        <f t="shared" si="1"/>
        <v>-22.077123538831909</v>
      </c>
      <c r="J23" s="3">
        <f t="shared" si="1"/>
        <v>-6.2668617183983937</v>
      </c>
      <c r="K23" s="3">
        <f t="shared" si="1"/>
        <v>-5.4106982535554948</v>
      </c>
      <c r="L23" s="3">
        <f t="shared" si="1"/>
        <v>9.3240891782858633</v>
      </c>
      <c r="M23" s="3">
        <f t="shared" si="1"/>
        <v>14.30838586415833</v>
      </c>
    </row>
    <row r="24" spans="1:13" x14ac:dyDescent="0.35">
      <c r="C24" t="s">
        <v>45</v>
      </c>
      <c r="D24" s="4">
        <f>IFERROR(_xlfn.RRI(5,I23,D23),"")</f>
        <v>-0.33527450560911709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x14ac:dyDescent="0.35">
      <c r="A25" t="s">
        <v>46</v>
      </c>
      <c r="C25" t="s">
        <v>47</v>
      </c>
      <c r="D25" s="3">
        <f>IFERROR(INDEX(D51:D500,MATCH($A$25,$C$51:$C$500,0)),"")</f>
        <v>-0.95</v>
      </c>
      <c r="H25" s="3">
        <f>IFERROR(INDEX(D25:G25,COUNT(D25:G25)),"")</f>
        <v>-0.95</v>
      </c>
      <c r="I25" s="3">
        <f>IFERROR(INDEX(I51:I500,MATCH($C$25,$C$51:$C$500,0)),"")</f>
        <v>-7.7</v>
      </c>
      <c r="J25" s="3">
        <f>IFERROR(INDEX(J51:J500,MATCH($C$25,$C$51:$C$500,0)),"")</f>
        <v>-2.67</v>
      </c>
      <c r="K25" s="3">
        <f>IFERROR(INDEX(K51:K500,MATCH($C$25,$C$51:$C$500,0)),"")</f>
        <v>-2.2799999999999998</v>
      </c>
      <c r="L25" s="3">
        <f>IFERROR(INDEX(L51:L500,MATCH($C$25,$C$51:$C$500,0)),"")</f>
        <v>4.3099999999999996</v>
      </c>
      <c r="M25" s="3">
        <f>IFERROR(INDEX(M51:M500,MATCH($C$25,$C$51:$C$500,0)),"")</f>
        <v>3.94</v>
      </c>
    </row>
    <row r="26" spans="1:13" x14ac:dyDescent="0.35">
      <c r="C26" t="s">
        <v>48</v>
      </c>
      <c r="D26" s="4">
        <f>IFERROR(_xlfn.RRI(5,I25,D25),"")</f>
        <v>-0.34196866331497489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x14ac:dyDescent="0.35">
      <c r="C27" t="s">
        <v>49</v>
      </c>
      <c r="D27" s="3">
        <f>IFERROR(D4/D21,"")</f>
        <v>1.5756719137384412</v>
      </c>
      <c r="H27" s="3">
        <f t="shared" ref="H27:M27" si="4">IFERROR(H4/H21,"")</f>
        <v>6.3026876549537647</v>
      </c>
      <c r="I27" s="3">
        <f t="shared" si="4"/>
        <v>11.512624927212682</v>
      </c>
      <c r="J27" s="3">
        <f t="shared" si="4"/>
        <v>12.566109451915455</v>
      </c>
      <c r="K27" s="3">
        <f t="shared" si="4"/>
        <v>27.812056530118891</v>
      </c>
      <c r="L27" s="3">
        <f t="shared" si="4"/>
        <v>49.265665422985471</v>
      </c>
      <c r="M27" s="3">
        <f t="shared" si="4"/>
        <v>33.24194457619835</v>
      </c>
    </row>
    <row r="28" spans="1:13" x14ac:dyDescent="0.35">
      <c r="C28" t="s">
        <v>50</v>
      </c>
      <c r="D28" s="4">
        <f>IFERROR(_xlfn.RRI(5,I27,D27),"")</f>
        <v>-0.32817171000600587</v>
      </c>
      <c r="H28" s="4">
        <f t="shared" ref="H28:M28" si="5">IFERROR(_xlfn.RRI(5,M27,H27),"")</f>
        <v>-0.28291956574564325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x14ac:dyDescent="0.35">
      <c r="C29" t="s">
        <v>51</v>
      </c>
      <c r="H29" s="4">
        <f t="shared" ref="H29:M29" si="6">IFERROR(((H25-I25)/I25)*100%,"")</f>
        <v>-0.87662337662337664</v>
      </c>
      <c r="I29" s="4">
        <f t="shared" si="6"/>
        <v>1.8838951310861425</v>
      </c>
      <c r="J29" s="4">
        <f t="shared" si="6"/>
        <v>0.17105263157894743</v>
      </c>
      <c r="K29" s="4">
        <f t="shared" si="6"/>
        <v>-1.5290023201856149</v>
      </c>
      <c r="L29" s="4">
        <f t="shared" si="6"/>
        <v>9.3908629441624286E-2</v>
      </c>
      <c r="M29" s="4" t="str">
        <f t="shared" si="6"/>
        <v/>
      </c>
    </row>
    <row r="30" spans="1:13" x14ac:dyDescent="0.35">
      <c r="C30" t="s">
        <v>52</v>
      </c>
      <c r="H30" s="4">
        <f t="shared" ref="H30:M30" si="7">IFERROR(((H27-I27)/I27)*100%,"")</f>
        <v>-0.45254121498773553</v>
      </c>
      <c r="I30" s="4">
        <f t="shared" si="7"/>
        <v>-8.3835377109674147E-2</v>
      </c>
      <c r="J30" s="4">
        <f t="shared" si="7"/>
        <v>-0.54817762439440365</v>
      </c>
      <c r="K30" s="4">
        <f t="shared" si="7"/>
        <v>-0.4354677585021951</v>
      </c>
      <c r="L30" s="4">
        <f t="shared" si="7"/>
        <v>0.48203319784909054</v>
      </c>
      <c r="M30" s="4" t="str">
        <f t="shared" si="7"/>
        <v/>
      </c>
    </row>
    <row r="32" spans="1:13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32.01</v>
      </c>
      <c r="H32" s="3">
        <f>IFERROR(INDEX(D32:G32,COUNT(D32:G32)),"")</f>
        <v>32.01</v>
      </c>
      <c r="I32" s="3">
        <f>IFERROR(INDEX(I51:I500,MATCH($C$32,$C$51:$C$500,0)),"")</f>
        <v>34.18</v>
      </c>
      <c r="J32" s="3">
        <f>IFERROR(INDEX(J51:J500,MATCH($C$32,$C$51:$C$500,0)),"")</f>
        <v>41.75</v>
      </c>
      <c r="K32" s="3">
        <f>IFERROR(INDEX(K51:K500,MATCH($C$32,$C$51:$C$500,0)),"")</f>
        <v>44.38</v>
      </c>
      <c r="L32" s="3">
        <f>IFERROR(INDEX(L51:L500,MATCH($C$32,$C$51:$C$500,0)),"")</f>
        <v>46.79</v>
      </c>
      <c r="M32" s="3">
        <f>IFERROR(INDEX(M51:M500,MATCH($C$32,$C$51:$C$500,0)),"")</f>
        <v>28.63</v>
      </c>
    </row>
    <row r="33" spans="1:13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1.97</v>
      </c>
      <c r="H33" s="3">
        <f>IFERROR(INDEX(D33:G33,COUNT(D33:G33)),"")</f>
        <v>1.97</v>
      </c>
      <c r="I33" s="3">
        <f>IFERROR(INDEX(I51:I500,MATCH($C$33,$C$51:$C$500,0)),"")</f>
        <v>0.5</v>
      </c>
      <c r="J33" s="3">
        <f>IFERROR(INDEX(J51:J500,MATCH($C$33,$C$51:$C$500,0)),"")</f>
        <v>1.2</v>
      </c>
      <c r="K33" s="3">
        <f>IFERROR(INDEX(K51:K500,MATCH($C$33,$C$51:$C$500,0)),"")</f>
        <v>1.1299999999999999</v>
      </c>
      <c r="L33" s="3">
        <f>IFERROR(INDEX(L51:L500,MATCH($C$33,$C$51:$C$500,0)),"")</f>
        <v>2.16</v>
      </c>
      <c r="M33" s="3">
        <f>IFERROR(INDEX(M51:M500,MATCH($C$33,$C$51:$C$500,0)),"")</f>
        <v>0</v>
      </c>
    </row>
    <row r="34" spans="1:13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-66.319999999999993</v>
      </c>
      <c r="H34" s="3">
        <f>IFERROR(INDEX(D34:G34,COUNT(D34:G34)),"")</f>
        <v>-66.319999999999993</v>
      </c>
      <c r="I34" s="3">
        <f>IFERROR(INDEX(I51:I500,MATCH($C$34,$C$51:$C$500,0)),"")</f>
        <v>-2.21</v>
      </c>
      <c r="J34" s="3">
        <f>IFERROR(INDEX(J51:J500,MATCH($C$34,$C$51:$C$500,0)),"")</f>
        <v>-18.73</v>
      </c>
      <c r="K34" s="3">
        <f>IFERROR(INDEX(K51:K500,MATCH($C$34,$C$51:$C$500,0)),"")</f>
        <v>-21.93</v>
      </c>
      <c r="L34" s="3">
        <f>IFERROR(INDEX(L51:L500,MATCH($C$34,$C$51:$C$500,0)),"")</f>
        <v>23.43</v>
      </c>
      <c r="M34" s="3">
        <f>IFERROR(INDEX(M51:M500,MATCH($C$34,$C$51:$C$500,0)),"")</f>
        <v>0</v>
      </c>
    </row>
    <row r="35" spans="1:13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39.99</v>
      </c>
      <c r="H35" s="3">
        <f>IFERROR(INDEX(D35:G35,COUNT(D35:G35)),"")</f>
        <v>39.99</v>
      </c>
      <c r="I35" s="3">
        <f>IFERROR(INDEX(I51:I500,MATCH($C$35,$C$51:$C$500,0)),"")</f>
        <v>1.48</v>
      </c>
      <c r="J35" s="3">
        <f>IFERROR(INDEX(J51:J500,MATCH($C$35,$C$51:$C$500,0)),"")</f>
        <v>3.98</v>
      </c>
      <c r="K35" s="3">
        <f>IFERROR(INDEX(K51:K500,MATCH($C$35,$C$51:$C$500,0)),"")</f>
        <v>1.8</v>
      </c>
      <c r="L35" s="3">
        <f>IFERROR(INDEX(L51:L500,MATCH($C$35,$C$51:$C$500,0)),"")</f>
        <v>2.0499999999999998</v>
      </c>
      <c r="M35" s="3">
        <f>IFERROR(INDEX(M51:M500,MATCH($C$35,$C$51:$C$500,0)),"")</f>
        <v>0</v>
      </c>
    </row>
    <row r="36" spans="1:13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x14ac:dyDescent="0.35">
      <c r="D50" t="s">
        <v>71</v>
      </c>
      <c r="E50" t="s">
        <v>72</v>
      </c>
      <c r="F50" t="s">
        <v>359</v>
      </c>
      <c r="G50" t="s">
        <v>360</v>
      </c>
      <c r="H50" t="s">
        <v>361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x14ac:dyDescent="0.35">
      <c r="B51" t="s">
        <v>74</v>
      </c>
      <c r="C51" t="s">
        <v>5</v>
      </c>
      <c r="D51" s="5">
        <v>11927836387</v>
      </c>
      <c r="E51" s="5">
        <v>13145298865</v>
      </c>
      <c r="F51" s="5">
        <v>10737124920</v>
      </c>
      <c r="G51" s="5">
        <v>16833597619</v>
      </c>
      <c r="I51" s="5">
        <v>87150570699</v>
      </c>
      <c r="J51" s="5">
        <v>95125448551</v>
      </c>
      <c r="K51" s="5">
        <v>210537267933</v>
      </c>
      <c r="L51" s="5">
        <v>372941087252</v>
      </c>
      <c r="M51" s="5">
        <v>201113764686</v>
      </c>
    </row>
    <row r="52" spans="2:13" x14ac:dyDescent="0.35">
      <c r="C52" t="s">
        <v>75</v>
      </c>
      <c r="D52" s="5">
        <v>-11284785682</v>
      </c>
      <c r="E52" s="5">
        <v>-10383657746</v>
      </c>
      <c r="F52" s="5">
        <v>-6951410864</v>
      </c>
      <c r="G52" s="5">
        <v>-7425593967</v>
      </c>
      <c r="I52" s="5">
        <v>-62127244471</v>
      </c>
      <c r="J52" s="5">
        <v>-77017510609</v>
      </c>
      <c r="K52" s="5">
        <v>-170167775147</v>
      </c>
      <c r="L52" s="5">
        <v>-289115102695</v>
      </c>
      <c r="M52" s="5">
        <v>-137313243773</v>
      </c>
    </row>
    <row r="53" spans="2:13" x14ac:dyDescent="0.35">
      <c r="C53" t="s">
        <v>76</v>
      </c>
      <c r="D53" s="5">
        <v>643050705</v>
      </c>
      <c r="E53" s="5">
        <v>2761641119</v>
      </c>
      <c r="F53" s="5">
        <v>3785714056</v>
      </c>
      <c r="G53" s="5">
        <v>9408003652</v>
      </c>
      <c r="I53" s="5">
        <v>25023326228</v>
      </c>
      <c r="J53" s="5">
        <v>18107937942</v>
      </c>
      <c r="K53" s="5">
        <v>40369492786</v>
      </c>
      <c r="L53" s="5">
        <v>83825984557</v>
      </c>
      <c r="M53" s="5">
        <v>63800520913</v>
      </c>
    </row>
    <row r="54" spans="2:13" x14ac:dyDescent="0.35">
      <c r="C54" t="s">
        <v>77</v>
      </c>
      <c r="D54" s="5">
        <v>-8737156530</v>
      </c>
      <c r="E54" s="5">
        <v>-6811087268</v>
      </c>
      <c r="F54" s="5">
        <v>-9865850525</v>
      </c>
      <c r="G54" s="5">
        <v>-51709424395</v>
      </c>
      <c r="I54" s="5">
        <v>-82765937305</v>
      </c>
      <c r="J54" s="5">
        <v>-36402637125</v>
      </c>
      <c r="K54" s="5">
        <v>-53484535396</v>
      </c>
      <c r="L54" s="5">
        <v>-43916817710</v>
      </c>
      <c r="M54" s="5">
        <v>-35340579440</v>
      </c>
    </row>
    <row r="55" spans="2:13" x14ac:dyDescent="0.35">
      <c r="C55" t="s">
        <v>78</v>
      </c>
      <c r="D55" s="5">
        <v>-1683764465</v>
      </c>
      <c r="E55" s="5">
        <v>-1200027044</v>
      </c>
      <c r="F55" s="5">
        <v>-2564787466</v>
      </c>
      <c r="G55" s="5">
        <v>-4935241294</v>
      </c>
      <c r="I55" s="5">
        <v>-18577264425</v>
      </c>
      <c r="J55" s="5">
        <v>-14672034429</v>
      </c>
      <c r="K55" s="5">
        <v>-16040575397</v>
      </c>
      <c r="L55" s="5">
        <v>-13391682002</v>
      </c>
      <c r="M55" s="5">
        <v>-5369447872</v>
      </c>
    </row>
    <row r="56" spans="2:13" x14ac:dyDescent="0.35">
      <c r="C56" t="s">
        <v>79</v>
      </c>
      <c r="D56" s="5">
        <v>-7053392065</v>
      </c>
      <c r="E56" s="5">
        <v>-5611060224</v>
      </c>
      <c r="F56" s="5">
        <v>-7301063059</v>
      </c>
      <c r="G56" s="5">
        <v>-46774183101</v>
      </c>
      <c r="I56" s="5">
        <v>-64188672880</v>
      </c>
      <c r="J56" s="5">
        <v>-21730602696</v>
      </c>
      <c r="K56" s="5">
        <v>-37443959999</v>
      </c>
      <c r="L56" s="5">
        <v>-30525135708</v>
      </c>
      <c r="M56" s="5">
        <v>-29971131568</v>
      </c>
    </row>
    <row r="57" spans="2:13" x14ac:dyDescent="0.35">
      <c r="C57" t="s">
        <v>81</v>
      </c>
      <c r="D57" s="5">
        <v>-8094105825</v>
      </c>
      <c r="E57" s="5">
        <v>-4049446149</v>
      </c>
      <c r="F57" s="5">
        <v>-6080136469</v>
      </c>
      <c r="G57" s="5">
        <v>-42301420743</v>
      </c>
      <c r="I57" s="5">
        <v>-57742611077</v>
      </c>
      <c r="J57" s="5">
        <v>-18294699183</v>
      </c>
      <c r="K57" s="5">
        <v>-13115042610</v>
      </c>
      <c r="L57" s="5">
        <v>39909166847</v>
      </c>
      <c r="M57" s="5">
        <v>28459941473</v>
      </c>
    </row>
    <row r="58" spans="2:13" x14ac:dyDescent="0.35">
      <c r="C58" t="s">
        <v>82</v>
      </c>
      <c r="D58" s="5">
        <v>844382843</v>
      </c>
      <c r="E58" s="5">
        <v>24063624</v>
      </c>
      <c r="F58" s="5">
        <v>134329958</v>
      </c>
      <c r="G58" s="5">
        <v>-137641718</v>
      </c>
      <c r="I58" s="5">
        <v>-824835314</v>
      </c>
      <c r="J58" s="5">
        <v>-1146854384</v>
      </c>
      <c r="K58" s="5">
        <v>-4134553627</v>
      </c>
      <c r="L58" s="5">
        <v>-7304163928</v>
      </c>
      <c r="M58" s="5">
        <v>-4561074610</v>
      </c>
    </row>
    <row r="59" spans="2:13" x14ac:dyDescent="0.35">
      <c r="C59" t="s">
        <v>83</v>
      </c>
      <c r="D59" s="5">
        <v>905079065</v>
      </c>
      <c r="E59" s="5">
        <v>71818437</v>
      </c>
      <c r="F59" s="5">
        <v>58462459</v>
      </c>
      <c r="G59" s="5">
        <v>69042080</v>
      </c>
      <c r="I59" s="5">
        <v>345272351</v>
      </c>
      <c r="K59" s="5">
        <v>378922794</v>
      </c>
      <c r="L59" s="5">
        <v>1141508973</v>
      </c>
      <c r="M59" s="5">
        <v>2334264219</v>
      </c>
    </row>
    <row r="60" spans="2:13" x14ac:dyDescent="0.35">
      <c r="C60" t="s">
        <v>26</v>
      </c>
      <c r="D60" s="5">
        <v>67665697</v>
      </c>
      <c r="E60" s="5">
        <v>-67665697</v>
      </c>
    </row>
    <row r="61" spans="2:13" x14ac:dyDescent="0.35">
      <c r="C61" t="s">
        <v>87</v>
      </c>
      <c r="D61" s="5">
        <v>-107862700</v>
      </c>
      <c r="E61" s="5">
        <v>-144297867</v>
      </c>
      <c r="F61" s="5">
        <v>-90899255</v>
      </c>
      <c r="G61" s="5">
        <v>-249238790</v>
      </c>
      <c r="I61" s="5">
        <v>-1463475376</v>
      </c>
      <c r="J61" s="5">
        <v>-1736930261</v>
      </c>
      <c r="K61" s="5">
        <v>-4772170446</v>
      </c>
      <c r="L61" s="5">
        <v>-9095086565</v>
      </c>
      <c r="M61" s="5">
        <v>-5627571236</v>
      </c>
    </row>
    <row r="62" spans="2:13" x14ac:dyDescent="0.35">
      <c r="C62" t="s">
        <v>80</v>
      </c>
      <c r="D62" s="5">
        <v>-20499219</v>
      </c>
      <c r="E62" s="5">
        <v>164208751</v>
      </c>
      <c r="F62" s="5">
        <v>166766754</v>
      </c>
      <c r="G62" s="5">
        <v>42554992</v>
      </c>
      <c r="I62" s="5">
        <v>293367711</v>
      </c>
      <c r="J62" s="5">
        <v>590075877</v>
      </c>
      <c r="K62" s="5">
        <v>258694025</v>
      </c>
      <c r="L62" s="5">
        <v>649413664</v>
      </c>
      <c r="M62" s="5">
        <v>-1267767593</v>
      </c>
    </row>
    <row r="63" spans="2:13" x14ac:dyDescent="0.35">
      <c r="C63" t="s">
        <v>84</v>
      </c>
      <c r="D63" s="5">
        <v>844382843</v>
      </c>
      <c r="E63" s="5">
        <v>24063624</v>
      </c>
      <c r="F63" s="5">
        <v>134329958</v>
      </c>
      <c r="G63" s="5">
        <v>-137641718</v>
      </c>
      <c r="I63" s="5">
        <v>-824835314</v>
      </c>
      <c r="J63" s="5">
        <v>-1146854384</v>
      </c>
      <c r="K63" s="5">
        <v>-4134553627</v>
      </c>
      <c r="L63" s="5">
        <v>-7304163928</v>
      </c>
      <c r="M63" s="5">
        <v>-4561074610</v>
      </c>
    </row>
    <row r="64" spans="2:13" x14ac:dyDescent="0.35">
      <c r="C64" t="s">
        <v>28</v>
      </c>
      <c r="D64" s="5">
        <v>-7249722982</v>
      </c>
      <c r="E64" s="5">
        <v>-4025382525</v>
      </c>
      <c r="F64" s="5">
        <v>-5945806511</v>
      </c>
      <c r="G64" s="5">
        <v>-42439062461</v>
      </c>
      <c r="I64" s="5">
        <v>-58567446391</v>
      </c>
      <c r="J64" s="5">
        <v>-19441553567</v>
      </c>
      <c r="K64" s="5">
        <v>-17249596237</v>
      </c>
      <c r="L64" s="5">
        <v>32605002919</v>
      </c>
      <c r="M64" s="5">
        <v>23898866863</v>
      </c>
    </row>
    <row r="65" spans="2:13" x14ac:dyDescent="0.35">
      <c r="C65" t="s">
        <v>27</v>
      </c>
      <c r="I65" s="5">
        <v>-120763758</v>
      </c>
      <c r="J65" s="5">
        <v>-791734331</v>
      </c>
      <c r="K65" s="5">
        <v>-81491520</v>
      </c>
      <c r="L65" s="5">
        <v>-5793700</v>
      </c>
      <c r="M65" s="5">
        <v>-7410260</v>
      </c>
    </row>
    <row r="66" spans="2:13" x14ac:dyDescent="0.35">
      <c r="C66" t="s">
        <v>89</v>
      </c>
      <c r="D66" s="5">
        <v>-7249722982</v>
      </c>
      <c r="E66" s="5">
        <v>-4025382525</v>
      </c>
      <c r="F66" s="5">
        <v>-5945806511</v>
      </c>
      <c r="G66" s="5">
        <v>-42439062461</v>
      </c>
      <c r="I66" s="5">
        <v>-58688210149</v>
      </c>
      <c r="J66" s="5">
        <v>-20233287898</v>
      </c>
      <c r="K66" s="5">
        <v>-17331087757</v>
      </c>
      <c r="L66" s="5">
        <v>32599209219</v>
      </c>
      <c r="M66" s="5">
        <v>23891456603</v>
      </c>
    </row>
    <row r="67" spans="2:13" x14ac:dyDescent="0.35">
      <c r="C67" t="s">
        <v>90</v>
      </c>
    </row>
    <row r="68" spans="2:13" x14ac:dyDescent="0.35">
      <c r="C68" t="s">
        <v>91</v>
      </c>
      <c r="D68" s="5">
        <v>-7249722982</v>
      </c>
      <c r="E68" s="5">
        <v>-4025382525</v>
      </c>
      <c r="F68" s="5">
        <v>-5945806511</v>
      </c>
      <c r="G68" s="5">
        <v>-42439062461</v>
      </c>
      <c r="I68" s="5">
        <v>-58688210149</v>
      </c>
      <c r="J68" s="5">
        <v>-20233287898</v>
      </c>
      <c r="K68" s="5">
        <v>-17331087757</v>
      </c>
      <c r="L68" s="5">
        <v>32599209219</v>
      </c>
      <c r="M68" s="5">
        <v>23891456603</v>
      </c>
    </row>
    <row r="69" spans="2:13" x14ac:dyDescent="0.35">
      <c r="C69" t="s">
        <v>92</v>
      </c>
      <c r="D69" s="5">
        <v>239939445</v>
      </c>
      <c r="E69" s="5">
        <v>239939349</v>
      </c>
      <c r="F69" s="5">
        <v>239939350</v>
      </c>
      <c r="G69" s="5">
        <v>745028430</v>
      </c>
      <c r="I69" s="5">
        <v>985813991</v>
      </c>
      <c r="J69" s="5">
        <v>321047414</v>
      </c>
      <c r="K69" s="5">
        <v>-991588891</v>
      </c>
      <c r="L69" s="5">
        <v>539486691</v>
      </c>
      <c r="M69" s="5">
        <v>1149771399</v>
      </c>
    </row>
    <row r="70" spans="2:13" x14ac:dyDescent="0.35">
      <c r="C70" t="s">
        <v>93</v>
      </c>
      <c r="D70" s="5">
        <v>-7009783537</v>
      </c>
      <c r="E70" s="5">
        <v>-3785443176</v>
      </c>
      <c r="F70" s="5">
        <v>-5705867161</v>
      </c>
      <c r="G70" s="5">
        <v>-41694034031</v>
      </c>
      <c r="I70" s="5">
        <v>-57702396158</v>
      </c>
      <c r="J70" s="5">
        <v>-19912240484</v>
      </c>
      <c r="K70" s="5">
        <v>-18322676648</v>
      </c>
      <c r="L70" s="5">
        <v>33138695910</v>
      </c>
      <c r="M70" s="5">
        <v>25041228002</v>
      </c>
    </row>
    <row r="71" spans="2:13" x14ac:dyDescent="0.35">
      <c r="C71" t="s">
        <v>94</v>
      </c>
      <c r="D71" s="5">
        <v>-7249722984</v>
      </c>
      <c r="E71" s="5">
        <v>-4025382523</v>
      </c>
      <c r="F71" s="5">
        <v>-5945806511</v>
      </c>
      <c r="G71" s="5">
        <v>-42439062461</v>
      </c>
      <c r="I71" s="5">
        <v>-58688210149</v>
      </c>
      <c r="J71" s="5">
        <v>-20233287898</v>
      </c>
      <c r="K71" s="5">
        <v>-17331087757</v>
      </c>
      <c r="L71" s="5">
        <v>32599209219</v>
      </c>
      <c r="M71" s="5">
        <v>23891456603</v>
      </c>
    </row>
    <row r="72" spans="2:13" x14ac:dyDescent="0.35">
      <c r="C72" t="s">
        <v>7</v>
      </c>
      <c r="D72" s="5">
        <v>-6968123756</v>
      </c>
      <c r="E72" s="5">
        <v>-3792306012</v>
      </c>
      <c r="F72" s="5">
        <v>-5703770967</v>
      </c>
      <c r="G72" s="5">
        <v>-41528327314</v>
      </c>
      <c r="I72" s="5">
        <v>-57334298691</v>
      </c>
      <c r="J72" s="5">
        <v>-19889144102</v>
      </c>
      <c r="K72" s="5">
        <v>-18249328065</v>
      </c>
      <c r="L72" s="5">
        <v>33156596019</v>
      </c>
      <c r="M72" s="5">
        <v>24960494428</v>
      </c>
    </row>
    <row r="73" spans="2:13" x14ac:dyDescent="0.35">
      <c r="C73" t="s">
        <v>429</v>
      </c>
      <c r="D73" s="5">
        <v>-41659783</v>
      </c>
      <c r="E73" s="5">
        <v>6862838</v>
      </c>
      <c r="F73" s="5">
        <v>-2096194</v>
      </c>
      <c r="G73" s="5">
        <v>-165706717</v>
      </c>
      <c r="I73" s="5">
        <v>-368097467</v>
      </c>
      <c r="J73" s="5">
        <v>-23096382</v>
      </c>
      <c r="K73" s="5">
        <v>-73348583</v>
      </c>
      <c r="L73" s="5">
        <v>-17900109</v>
      </c>
      <c r="M73" s="5">
        <v>80733574</v>
      </c>
    </row>
    <row r="74" spans="2:13" x14ac:dyDescent="0.35">
      <c r="C74" t="s">
        <v>95</v>
      </c>
      <c r="D74" s="5">
        <v>-7249722984</v>
      </c>
      <c r="E74" s="5">
        <v>-4025382523</v>
      </c>
      <c r="F74" s="5">
        <v>-5945806511</v>
      </c>
      <c r="G74" s="5">
        <v>-42439062461</v>
      </c>
      <c r="I74" s="5">
        <v>-58688210149</v>
      </c>
      <c r="J74" s="5">
        <v>-20233287898</v>
      </c>
      <c r="K74" s="5">
        <v>-17331087757</v>
      </c>
      <c r="L74" s="5">
        <v>32599209219</v>
      </c>
      <c r="M74" s="5">
        <v>23891456603</v>
      </c>
    </row>
    <row r="75" spans="2:13" x14ac:dyDescent="0.35">
      <c r="C75" t="s">
        <v>96</v>
      </c>
      <c r="D75" s="5">
        <v>-7009783539</v>
      </c>
      <c r="E75" s="5">
        <v>-3785443174</v>
      </c>
      <c r="F75" s="5">
        <v>-5705867161</v>
      </c>
      <c r="G75" s="5">
        <v>-41694034031</v>
      </c>
      <c r="I75" s="5">
        <v>-57702396158</v>
      </c>
      <c r="J75" s="5">
        <v>-19912240484</v>
      </c>
      <c r="K75" s="5">
        <v>-18322676648</v>
      </c>
      <c r="L75" s="5">
        <v>33138695910</v>
      </c>
      <c r="M75" s="5">
        <v>25041228002</v>
      </c>
    </row>
    <row r="76" spans="2:13" x14ac:dyDescent="0.35">
      <c r="C76" t="s">
        <v>97</v>
      </c>
      <c r="D76" s="5">
        <v>-7009783539</v>
      </c>
      <c r="E76" s="5">
        <v>-3785443174</v>
      </c>
      <c r="F76" s="5">
        <v>-5705867161</v>
      </c>
      <c r="G76" s="5">
        <v>-41694034031</v>
      </c>
      <c r="I76" s="5">
        <v>-57702396158</v>
      </c>
      <c r="J76" s="5">
        <v>-19912240484</v>
      </c>
      <c r="K76" s="5">
        <v>-18322676648</v>
      </c>
      <c r="L76" s="5">
        <v>33138695910</v>
      </c>
      <c r="M76" s="5">
        <v>25041228002</v>
      </c>
    </row>
    <row r="78" spans="2:13" x14ac:dyDescent="0.35">
      <c r="B78" t="s">
        <v>98</v>
      </c>
      <c r="C78" t="s">
        <v>99</v>
      </c>
    </row>
    <row r="79" spans="2:13" x14ac:dyDescent="0.35">
      <c r="C79" t="s">
        <v>100</v>
      </c>
    </row>
    <row r="80" spans="2:13" x14ac:dyDescent="0.35">
      <c r="C80" t="s">
        <v>19</v>
      </c>
      <c r="D80" s="5">
        <v>6541320857</v>
      </c>
      <c r="E80" s="5">
        <v>5858244284</v>
      </c>
      <c r="F80" s="5">
        <v>7056685708</v>
      </c>
      <c r="G80" s="5">
        <v>6065878200</v>
      </c>
      <c r="I80" s="5">
        <v>6065878200</v>
      </c>
      <c r="J80" s="5">
        <v>5138046636</v>
      </c>
      <c r="K80" s="5">
        <v>6317532003</v>
      </c>
      <c r="L80" s="5">
        <v>27005324390</v>
      </c>
      <c r="M80" s="5">
        <v>35345227767</v>
      </c>
    </row>
    <row r="81" spans="3:13" x14ac:dyDescent="0.35">
      <c r="C81" t="s">
        <v>101</v>
      </c>
      <c r="D81" s="5">
        <v>29605484357</v>
      </c>
      <c r="E81" s="5">
        <v>31760857851</v>
      </c>
      <c r="F81" s="5">
        <v>31722608933</v>
      </c>
      <c r="G81" s="5">
        <v>30116912908</v>
      </c>
      <c r="I81" s="5">
        <v>30116912908</v>
      </c>
      <c r="J81" s="5">
        <v>33607973618</v>
      </c>
      <c r="K81" s="5">
        <v>67513228275</v>
      </c>
      <c r="L81" s="5">
        <v>56834268796</v>
      </c>
      <c r="M81" s="5">
        <v>35847578220</v>
      </c>
    </row>
    <row r="82" spans="3:13" x14ac:dyDescent="0.35">
      <c r="C82" t="s">
        <v>102</v>
      </c>
    </row>
    <row r="83" spans="3:13" x14ac:dyDescent="0.35">
      <c r="C83" t="s">
        <v>103</v>
      </c>
    </row>
    <row r="84" spans="3:13" x14ac:dyDescent="0.35">
      <c r="C84" t="s">
        <v>104</v>
      </c>
      <c r="D84" s="5">
        <v>29605484357</v>
      </c>
      <c r="E84" s="5">
        <v>31760857851</v>
      </c>
      <c r="F84" s="5">
        <v>31722608933</v>
      </c>
      <c r="G84" s="5">
        <v>30116912908</v>
      </c>
      <c r="I84" s="5">
        <v>30116912908</v>
      </c>
      <c r="J84" s="5">
        <v>33607973618</v>
      </c>
      <c r="K84" s="5">
        <v>67513228275</v>
      </c>
      <c r="L84" s="5">
        <v>56834268796</v>
      </c>
      <c r="M84" s="5">
        <v>35847578220</v>
      </c>
    </row>
    <row r="85" spans="3:13" x14ac:dyDescent="0.35">
      <c r="C85" t="s">
        <v>105</v>
      </c>
      <c r="D85" s="5">
        <v>78490055574</v>
      </c>
      <c r="E85" s="5">
        <v>76561813577</v>
      </c>
      <c r="F85" s="5">
        <v>2756548057</v>
      </c>
      <c r="G85" s="5">
        <v>2112159356</v>
      </c>
      <c r="I85" s="5">
        <v>2112159356</v>
      </c>
      <c r="J85" s="5">
        <v>20301553</v>
      </c>
      <c r="K85" s="5">
        <v>112479107</v>
      </c>
      <c r="L85" s="5">
        <v>864198106</v>
      </c>
      <c r="M85" s="5">
        <v>154528590</v>
      </c>
    </row>
    <row r="86" spans="3:13" x14ac:dyDescent="0.35">
      <c r="C86" t="s">
        <v>106</v>
      </c>
      <c r="D86" s="5">
        <v>78490055574</v>
      </c>
      <c r="E86" s="5">
        <v>76561813577</v>
      </c>
      <c r="F86" s="5">
        <v>2756548057</v>
      </c>
      <c r="G86" s="5">
        <v>2112159356</v>
      </c>
      <c r="I86" s="5">
        <v>2112159356</v>
      </c>
      <c r="J86" s="5">
        <v>20301553</v>
      </c>
      <c r="K86" s="5">
        <v>112479107</v>
      </c>
      <c r="L86" s="5">
        <v>864198106</v>
      </c>
      <c r="M86" s="5">
        <v>154528590</v>
      </c>
    </row>
    <row r="87" spans="3:13" x14ac:dyDescent="0.35">
      <c r="C87" t="s">
        <v>108</v>
      </c>
      <c r="D87" s="5">
        <v>433332593836</v>
      </c>
      <c r="E87" s="5">
        <v>439645446351</v>
      </c>
      <c r="F87" s="5">
        <v>433694031176</v>
      </c>
      <c r="G87" s="5">
        <v>435555738828</v>
      </c>
      <c r="I87" s="5">
        <v>435555738828</v>
      </c>
      <c r="J87" s="5">
        <v>476634465876</v>
      </c>
      <c r="K87" s="5">
        <v>466775996936</v>
      </c>
      <c r="L87" s="5">
        <v>559479431126</v>
      </c>
      <c r="M87" s="5">
        <v>748525286789</v>
      </c>
    </row>
    <row r="88" spans="3:13" x14ac:dyDescent="0.35">
      <c r="C88" t="s">
        <v>80</v>
      </c>
      <c r="D88" s="5">
        <v>1635345380</v>
      </c>
      <c r="E88" s="5">
        <v>1395405935</v>
      </c>
      <c r="F88" s="5">
        <v>1155466586</v>
      </c>
      <c r="G88" s="5">
        <v>915527236</v>
      </c>
      <c r="I88" s="5">
        <v>915527236</v>
      </c>
      <c r="J88" s="5">
        <v>-70286755</v>
      </c>
      <c r="K88" s="5">
        <v>-391334169</v>
      </c>
      <c r="L88" s="5">
        <v>600254722</v>
      </c>
      <c r="M88" s="5">
        <v>60768031</v>
      </c>
    </row>
    <row r="89" spans="3:13" x14ac:dyDescent="0.35">
      <c r="C89" t="s">
        <v>109</v>
      </c>
      <c r="D89" s="5">
        <v>576388014487</v>
      </c>
      <c r="E89" s="5">
        <v>581200254972</v>
      </c>
      <c r="F89" s="5">
        <v>501704463858</v>
      </c>
      <c r="G89" s="5">
        <v>500984309173</v>
      </c>
      <c r="I89" s="5">
        <v>500984309173</v>
      </c>
      <c r="J89" s="5">
        <v>542277681958</v>
      </c>
      <c r="K89" s="5">
        <v>577506584237</v>
      </c>
      <c r="L89" s="5">
        <v>686781635038</v>
      </c>
      <c r="M89" s="5">
        <v>866832739655</v>
      </c>
    </row>
    <row r="90" spans="3:13" x14ac:dyDescent="0.35">
      <c r="C90" t="s">
        <v>110</v>
      </c>
    </row>
    <row r="91" spans="3:13" x14ac:dyDescent="0.35">
      <c r="C91" t="s">
        <v>112</v>
      </c>
      <c r="D91" s="5">
        <v>23139727430</v>
      </c>
      <c r="E91" s="5">
        <v>23555622176</v>
      </c>
      <c r="F91" s="5">
        <v>24021337814</v>
      </c>
      <c r="G91" s="5">
        <v>24313138164</v>
      </c>
      <c r="I91" s="5">
        <v>24313138164</v>
      </c>
      <c r="J91" s="5">
        <v>25363995047</v>
      </c>
      <c r="K91" s="5">
        <v>27204009124</v>
      </c>
      <c r="L91" s="5">
        <v>28804833945</v>
      </c>
      <c r="M91" s="5">
        <v>7201656893</v>
      </c>
    </row>
    <row r="92" spans="3:13" x14ac:dyDescent="0.35">
      <c r="C92" t="s">
        <v>115</v>
      </c>
      <c r="D92" s="5">
        <v>203346374721</v>
      </c>
      <c r="E92" s="5">
        <v>202941080831</v>
      </c>
      <c r="F92" s="5">
        <v>278762375586</v>
      </c>
      <c r="G92" s="5">
        <v>269179554755</v>
      </c>
      <c r="I92" s="5">
        <v>269179554755</v>
      </c>
      <c r="J92" s="5">
        <v>238129783209</v>
      </c>
      <c r="K92" s="5">
        <v>226960264684</v>
      </c>
      <c r="L92" s="5">
        <v>225897814919</v>
      </c>
      <c r="M92" s="5">
        <v>108068252734</v>
      </c>
    </row>
    <row r="93" spans="3:13" x14ac:dyDescent="0.35">
      <c r="C93" t="s">
        <v>116</v>
      </c>
      <c r="D93" s="5">
        <v>779734389208</v>
      </c>
      <c r="E93" s="5">
        <v>784141335803</v>
      </c>
      <c r="F93" s="5">
        <v>780466839444</v>
      </c>
      <c r="G93" s="5">
        <v>770163863928</v>
      </c>
      <c r="I93" s="5">
        <v>770163863928</v>
      </c>
      <c r="J93" s="5">
        <v>780407465167</v>
      </c>
      <c r="K93" s="5">
        <v>804466848921</v>
      </c>
      <c r="L93" s="5">
        <v>912679449957</v>
      </c>
      <c r="M93" s="5">
        <v>974900992389</v>
      </c>
    </row>
    <row r="94" spans="3:13" x14ac:dyDescent="0.35">
      <c r="C94" t="s">
        <v>117</v>
      </c>
    </row>
    <row r="95" spans="3:13" x14ac:dyDescent="0.35">
      <c r="C95" t="s">
        <v>118</v>
      </c>
    </row>
    <row r="96" spans="3:13" x14ac:dyDescent="0.35">
      <c r="C96" t="s">
        <v>119</v>
      </c>
      <c r="D96" s="5">
        <v>308996269586</v>
      </c>
      <c r="E96" s="5">
        <v>306005241014</v>
      </c>
      <c r="F96" s="5">
        <v>296957409949</v>
      </c>
      <c r="G96" s="5">
        <v>280295649841</v>
      </c>
      <c r="I96" s="5">
        <v>280295649841</v>
      </c>
      <c r="J96" s="5">
        <v>220364482391</v>
      </c>
      <c r="K96" s="5">
        <v>221816481140</v>
      </c>
      <c r="L96" s="5">
        <v>305474234246</v>
      </c>
      <c r="M96" s="5">
        <v>476104905285</v>
      </c>
    </row>
    <row r="97" spans="3:13" x14ac:dyDescent="0.35">
      <c r="C97" t="s">
        <v>120</v>
      </c>
    </row>
    <row r="98" spans="3:13" x14ac:dyDescent="0.35">
      <c r="C98" t="s">
        <v>286</v>
      </c>
      <c r="D98" s="5">
        <v>56013922089</v>
      </c>
      <c r="E98" s="5">
        <v>58791939197</v>
      </c>
      <c r="F98" s="5">
        <v>58901819587</v>
      </c>
      <c r="G98" s="5">
        <v>62648398568</v>
      </c>
      <c r="I98" s="5">
        <v>62648398568</v>
      </c>
      <c r="J98" s="5">
        <v>67174022468</v>
      </c>
      <c r="K98" s="5">
        <v>44797874163</v>
      </c>
      <c r="L98" s="5">
        <v>8359248227</v>
      </c>
      <c r="M98" s="5">
        <v>27051752048</v>
      </c>
    </row>
    <row r="99" spans="3:13" x14ac:dyDescent="0.35">
      <c r="C99" t="s">
        <v>121</v>
      </c>
    </row>
    <row r="100" spans="3:13" x14ac:dyDescent="0.35">
      <c r="C100" t="s">
        <v>287</v>
      </c>
    </row>
    <row r="101" spans="3:13" x14ac:dyDescent="0.35">
      <c r="C101" t="s">
        <v>123</v>
      </c>
    </row>
    <row r="102" spans="3:13" x14ac:dyDescent="0.35">
      <c r="C102" t="s">
        <v>122</v>
      </c>
      <c r="D102" s="5">
        <v>5229968893</v>
      </c>
      <c r="E102" s="5">
        <v>4980422751</v>
      </c>
      <c r="F102" s="5">
        <v>5049988423</v>
      </c>
      <c r="G102" s="5">
        <v>6462367128</v>
      </c>
      <c r="I102" s="5">
        <v>6462367128</v>
      </c>
      <c r="J102" s="5">
        <v>2678245803</v>
      </c>
      <c r="K102" s="5">
        <v>1077481957</v>
      </c>
      <c r="L102" s="5">
        <v>1413271839</v>
      </c>
      <c r="M102" s="5">
        <v>1312068641</v>
      </c>
    </row>
    <row r="103" spans="3:13" x14ac:dyDescent="0.35">
      <c r="C103" t="s">
        <v>129</v>
      </c>
    </row>
    <row r="104" spans="3:13" x14ac:dyDescent="0.35">
      <c r="C104" t="s">
        <v>125</v>
      </c>
      <c r="D104" s="5">
        <v>223768432500</v>
      </c>
      <c r="E104" s="5">
        <v>224068732500</v>
      </c>
      <c r="F104" s="5">
        <v>225568732500</v>
      </c>
      <c r="G104" s="5">
        <v>226149536000</v>
      </c>
      <c r="I104" s="5">
        <v>226149536000</v>
      </c>
      <c r="J104" s="5">
        <v>238669700000</v>
      </c>
      <c r="K104" s="5">
        <v>241700000000</v>
      </c>
      <c r="L104" s="5">
        <v>248000000000</v>
      </c>
      <c r="M104" s="5">
        <v>321500000000</v>
      </c>
    </row>
    <row r="105" spans="3:13" x14ac:dyDescent="0.35">
      <c r="C105" t="s">
        <v>542</v>
      </c>
      <c r="D105" s="5">
        <v>166645113</v>
      </c>
      <c r="E105" s="5">
        <v>205469313</v>
      </c>
      <c r="F105" s="5">
        <v>244293513</v>
      </c>
      <c r="G105" s="5">
        <v>267340111</v>
      </c>
      <c r="I105" s="5">
        <v>267340111</v>
      </c>
      <c r="K105" s="5">
        <v>2225310</v>
      </c>
      <c r="L105" s="5">
        <v>27708976</v>
      </c>
      <c r="M105" s="5">
        <v>51071306</v>
      </c>
    </row>
    <row r="106" spans="3:13" x14ac:dyDescent="0.35">
      <c r="C106" t="s">
        <v>130</v>
      </c>
      <c r="D106" s="5">
        <v>223935077613</v>
      </c>
      <c r="E106" s="5">
        <v>224274201813</v>
      </c>
      <c r="F106" s="5">
        <v>225813026013</v>
      </c>
      <c r="G106" s="5">
        <v>226416876111</v>
      </c>
      <c r="I106" s="5">
        <v>226416876111</v>
      </c>
      <c r="J106" s="5">
        <v>238669700000</v>
      </c>
      <c r="K106" s="5">
        <v>241702225310</v>
      </c>
      <c r="L106" s="5">
        <v>248027708976</v>
      </c>
      <c r="M106" s="5">
        <v>321551071306</v>
      </c>
    </row>
    <row r="107" spans="3:13" x14ac:dyDescent="0.35">
      <c r="C107" t="s">
        <v>127</v>
      </c>
      <c r="D107" s="5">
        <v>227539173361</v>
      </c>
      <c r="E107" s="5">
        <v>227927364989</v>
      </c>
      <c r="F107" s="5">
        <v>229564323854</v>
      </c>
      <c r="G107" s="5">
        <v>230168173952</v>
      </c>
      <c r="I107" s="5">
        <v>230168173952</v>
      </c>
      <c r="J107" s="5">
        <v>242672901933</v>
      </c>
      <c r="K107" s="5">
        <v>245368057627</v>
      </c>
      <c r="L107" s="5">
        <v>251603768910</v>
      </c>
      <c r="M107" s="5">
        <v>324349474713</v>
      </c>
    </row>
    <row r="108" spans="3:13" x14ac:dyDescent="0.35">
      <c r="C108" t="s">
        <v>128</v>
      </c>
      <c r="D108" s="5">
        <v>227539173361</v>
      </c>
      <c r="E108" s="5">
        <v>227927364989</v>
      </c>
      <c r="F108" s="5">
        <v>229564323854</v>
      </c>
      <c r="G108" s="5">
        <v>230168173952</v>
      </c>
      <c r="I108" s="5">
        <v>230168173952</v>
      </c>
      <c r="J108" s="5">
        <v>242672901933</v>
      </c>
      <c r="K108" s="5">
        <v>245368057627</v>
      </c>
      <c r="L108" s="5">
        <v>251603768910</v>
      </c>
      <c r="M108" s="5">
        <v>324349474713</v>
      </c>
    </row>
    <row r="109" spans="3:13" x14ac:dyDescent="0.35">
      <c r="C109" t="s">
        <v>132</v>
      </c>
      <c r="D109" s="5">
        <v>536535442947</v>
      </c>
      <c r="E109" s="5">
        <v>533932606003</v>
      </c>
      <c r="F109" s="5">
        <v>526521733803</v>
      </c>
      <c r="G109" s="5">
        <v>510463823793</v>
      </c>
      <c r="I109" s="5">
        <v>510463823793</v>
      </c>
      <c r="J109" s="5">
        <v>463037384324</v>
      </c>
      <c r="K109" s="5">
        <v>467184538767</v>
      </c>
      <c r="L109" s="5">
        <v>557078003156</v>
      </c>
      <c r="M109" s="5">
        <v>800454379998</v>
      </c>
    </row>
    <row r="110" spans="3:13" x14ac:dyDescent="0.35">
      <c r="C110" t="s">
        <v>133</v>
      </c>
    </row>
    <row r="111" spans="3:13" x14ac:dyDescent="0.35">
      <c r="C111" t="s">
        <v>134</v>
      </c>
      <c r="D111" s="5">
        <v>189277696500</v>
      </c>
      <c r="E111" s="5">
        <v>189277696500</v>
      </c>
      <c r="F111" s="5">
        <v>189277696500</v>
      </c>
      <c r="G111" s="5">
        <v>189277696500</v>
      </c>
      <c r="I111" s="5">
        <v>189277696500</v>
      </c>
      <c r="J111" s="5">
        <v>189272303925</v>
      </c>
      <c r="K111" s="5">
        <v>189272293000</v>
      </c>
      <c r="L111" s="5">
        <v>189271585000</v>
      </c>
      <c r="M111" s="5">
        <v>151127000000</v>
      </c>
    </row>
    <row r="112" spans="3:13" x14ac:dyDescent="0.35">
      <c r="C112" t="s">
        <v>135</v>
      </c>
      <c r="D112" s="5">
        <v>109901348625</v>
      </c>
      <c r="E112" s="5">
        <v>109901348625</v>
      </c>
      <c r="F112" s="5">
        <v>109901348625</v>
      </c>
      <c r="G112" s="5">
        <v>109901348625</v>
      </c>
      <c r="I112" s="5">
        <v>109901348625</v>
      </c>
      <c r="J112" s="5">
        <v>109874385750</v>
      </c>
      <c r="K112" s="5">
        <v>109874385500</v>
      </c>
      <c r="L112" s="5">
        <v>109871553500</v>
      </c>
    </row>
    <row r="113" spans="2:13" x14ac:dyDescent="0.35">
      <c r="C113" t="s">
        <v>136</v>
      </c>
      <c r="D113" s="5">
        <v>-58492703121</v>
      </c>
      <c r="E113" s="5">
        <v>-51284639920</v>
      </c>
      <c r="F113" s="5">
        <v>-47252394559</v>
      </c>
      <c r="G113" s="5">
        <v>-41308684242</v>
      </c>
      <c r="I113" s="5">
        <v>-41308684242</v>
      </c>
      <c r="J113" s="5">
        <v>17011428440</v>
      </c>
      <c r="K113" s="5">
        <v>37221619957</v>
      </c>
      <c r="L113" s="5">
        <v>54479359131</v>
      </c>
      <c r="M113" s="5">
        <v>21862249803</v>
      </c>
    </row>
    <row r="114" spans="2:13" x14ac:dyDescent="0.35">
      <c r="C114" t="s">
        <v>137</v>
      </c>
    </row>
    <row r="115" spans="2:13" x14ac:dyDescent="0.35">
      <c r="C115" t="s">
        <v>138</v>
      </c>
      <c r="D115" s="5">
        <v>-58492703121</v>
      </c>
      <c r="E115" s="5">
        <v>-51284639920</v>
      </c>
      <c r="F115" s="5">
        <v>-47252394559</v>
      </c>
      <c r="G115" s="5">
        <v>-41308684242</v>
      </c>
      <c r="I115" s="5">
        <v>-41308684242</v>
      </c>
      <c r="J115" s="5">
        <v>17011428440</v>
      </c>
      <c r="K115" s="5">
        <v>37221619957</v>
      </c>
      <c r="L115" s="5">
        <v>54479359131</v>
      </c>
      <c r="M115" s="5">
        <v>21862249803</v>
      </c>
    </row>
    <row r="116" spans="2:13" x14ac:dyDescent="0.35">
      <c r="C116" t="s">
        <v>139</v>
      </c>
      <c r="D116" s="5">
        <v>-58492703121</v>
      </c>
      <c r="E116" s="5">
        <v>-51284639920</v>
      </c>
      <c r="F116" s="5">
        <v>-47252394559</v>
      </c>
      <c r="G116" s="5">
        <v>-41308684242</v>
      </c>
      <c r="I116" s="5">
        <v>-41308684242</v>
      </c>
      <c r="J116" s="5">
        <v>17011428440</v>
      </c>
      <c r="K116" s="5">
        <v>37221619957</v>
      </c>
      <c r="L116" s="5">
        <v>54479359131</v>
      </c>
      <c r="M116" s="5">
        <v>21862249803</v>
      </c>
    </row>
    <row r="117" spans="2:13" x14ac:dyDescent="0.35">
      <c r="C117" t="s">
        <v>291</v>
      </c>
      <c r="D117" s="5">
        <v>877258877</v>
      </c>
      <c r="E117" s="5">
        <v>918918660</v>
      </c>
      <c r="F117" s="5">
        <v>912055822</v>
      </c>
      <c r="G117" s="5">
        <v>914152016</v>
      </c>
      <c r="I117" s="5">
        <v>914152016</v>
      </c>
      <c r="J117" s="5">
        <v>1282249483</v>
      </c>
      <c r="K117" s="5">
        <v>1305345865</v>
      </c>
      <c r="L117" s="5">
        <v>1378694448</v>
      </c>
      <c r="M117" s="5">
        <v>1396594558</v>
      </c>
    </row>
    <row r="118" spans="2:13" x14ac:dyDescent="0.35">
      <c r="C118" t="s">
        <v>9</v>
      </c>
      <c r="D118" s="5">
        <v>243198946261</v>
      </c>
      <c r="E118" s="5">
        <v>250208729800</v>
      </c>
      <c r="F118" s="5">
        <v>253994172974</v>
      </c>
      <c r="G118" s="5">
        <v>259700040135</v>
      </c>
      <c r="I118" s="5">
        <v>259700040135</v>
      </c>
      <c r="J118" s="5">
        <v>317370080843</v>
      </c>
      <c r="K118" s="5">
        <v>337282310153</v>
      </c>
      <c r="L118" s="5">
        <v>355601446801</v>
      </c>
      <c r="M118" s="5">
        <v>174446612392</v>
      </c>
    </row>
    <row r="119" spans="2:13" x14ac:dyDescent="0.35">
      <c r="C119" t="s">
        <v>140</v>
      </c>
      <c r="D119" s="5">
        <v>779734389208</v>
      </c>
      <c r="E119" s="5">
        <v>784141335803</v>
      </c>
      <c r="F119" s="5">
        <v>780515906777</v>
      </c>
      <c r="G119" s="5">
        <v>770163863928</v>
      </c>
      <c r="I119" s="5">
        <v>770163863928</v>
      </c>
      <c r="J119" s="5">
        <v>780407465167</v>
      </c>
      <c r="K119" s="5">
        <v>804466848920</v>
      </c>
      <c r="L119" s="5">
        <v>912679449957</v>
      </c>
      <c r="M119" s="5">
        <v>974900992390</v>
      </c>
    </row>
    <row r="120" spans="2:13" x14ac:dyDescent="0.35">
      <c r="C120" t="s">
        <v>141</v>
      </c>
      <c r="D120" s="5">
        <v>7571107860</v>
      </c>
      <c r="E120" s="5">
        <v>7571107860</v>
      </c>
      <c r="F120" s="5">
        <v>7571107860</v>
      </c>
      <c r="G120" s="5">
        <v>7571107860</v>
      </c>
      <c r="I120" s="5">
        <v>7571107860</v>
      </c>
      <c r="J120" s="5">
        <v>7570892157</v>
      </c>
      <c r="K120" s="5">
        <v>7570891720</v>
      </c>
      <c r="L120" s="5">
        <v>7570863400</v>
      </c>
      <c r="M120" s="5">
        <v>6045080000</v>
      </c>
    </row>
    <row r="122" spans="2:13" x14ac:dyDescent="0.35">
      <c r="B122" t="s">
        <v>142</v>
      </c>
      <c r="C122" t="s">
        <v>143</v>
      </c>
      <c r="D122" s="5">
        <v>5418886355</v>
      </c>
      <c r="E122" s="5">
        <v>-1882336425</v>
      </c>
      <c r="F122" s="5">
        <v>13147611628</v>
      </c>
      <c r="G122" s="5">
        <v>16094718173</v>
      </c>
      <c r="I122" s="5">
        <v>38755898071</v>
      </c>
      <c r="J122" s="5">
        <v>48470043634</v>
      </c>
      <c r="K122" s="5">
        <v>42075243385</v>
      </c>
      <c r="L122" s="5">
        <v>-3440652651</v>
      </c>
      <c r="M122" s="5">
        <v>-121164911676</v>
      </c>
    </row>
    <row r="123" spans="2:13" x14ac:dyDescent="0.35">
      <c r="C123" t="s">
        <v>292</v>
      </c>
      <c r="D123" s="5">
        <v>40098007046</v>
      </c>
      <c r="E123" s="5">
        <v>23834327076</v>
      </c>
      <c r="F123" s="5">
        <v>32467924287</v>
      </c>
      <c r="G123" s="5">
        <v>30260418634</v>
      </c>
      <c r="I123" s="5">
        <v>144084558244</v>
      </c>
      <c r="J123" s="5">
        <v>137688718129</v>
      </c>
      <c r="K123" s="5">
        <v>134674026778</v>
      </c>
      <c r="L123" s="5">
        <v>160537684383</v>
      </c>
      <c r="M123" s="5">
        <v>111736269080</v>
      </c>
    </row>
    <row r="124" spans="2:13" x14ac:dyDescent="0.35">
      <c r="C124" t="s">
        <v>1703</v>
      </c>
    </row>
    <row r="125" spans="2:13" x14ac:dyDescent="0.35">
      <c r="C125" t="s">
        <v>1704</v>
      </c>
      <c r="D125" s="5">
        <v>-26424770575</v>
      </c>
      <c r="E125" s="5">
        <v>-26016448764</v>
      </c>
      <c r="G125" s="5">
        <v>9223411288</v>
      </c>
      <c r="I125" s="5">
        <v>-53657496964</v>
      </c>
      <c r="J125" s="5">
        <v>-41711201939</v>
      </c>
      <c r="K125" s="5">
        <v>-30244586905</v>
      </c>
      <c r="L125" s="5">
        <v>-115476472087</v>
      </c>
      <c r="M125" s="5">
        <v>-175693334421</v>
      </c>
    </row>
    <row r="126" spans="2:13" x14ac:dyDescent="0.35">
      <c r="C126" t="s">
        <v>1705</v>
      </c>
      <c r="D126" s="5">
        <v>-3555541760</v>
      </c>
      <c r="E126" s="5">
        <v>-3143350590</v>
      </c>
      <c r="F126" s="5">
        <v>-3864382304</v>
      </c>
      <c r="G126" s="5">
        <v>-4499990396</v>
      </c>
      <c r="I126" s="5">
        <v>-12351918849</v>
      </c>
      <c r="J126" s="5">
        <v>-10821204851</v>
      </c>
      <c r="K126" s="5">
        <v>-14223282136</v>
      </c>
      <c r="L126" s="5">
        <v>-14091989470</v>
      </c>
      <c r="M126" s="5">
        <v>-14690195997</v>
      </c>
    </row>
    <row r="127" spans="2:13" x14ac:dyDescent="0.35">
      <c r="C127" t="s">
        <v>1124</v>
      </c>
      <c r="E127" s="5">
        <v>14809045114</v>
      </c>
      <c r="F127" s="5">
        <v>-14809045114</v>
      </c>
    </row>
    <row r="128" spans="2:13" x14ac:dyDescent="0.35">
      <c r="C128" t="s">
        <v>821</v>
      </c>
      <c r="D128" s="5">
        <v>-29980312335</v>
      </c>
      <c r="E128" s="5">
        <v>-14350754240</v>
      </c>
      <c r="F128" s="5">
        <v>-18673427418</v>
      </c>
      <c r="G128" s="5">
        <v>4723420892</v>
      </c>
      <c r="I128" s="5">
        <v>-66009415813</v>
      </c>
      <c r="J128" s="5">
        <v>-52532406790</v>
      </c>
      <c r="K128" s="5">
        <v>-44467869041</v>
      </c>
      <c r="L128" s="5">
        <v>-129568461557</v>
      </c>
      <c r="M128" s="5">
        <v>-190383530418</v>
      </c>
    </row>
    <row r="129" spans="3:13" x14ac:dyDescent="0.35">
      <c r="C129" t="s">
        <v>703</v>
      </c>
      <c r="D129" s="5">
        <v>-2664442340</v>
      </c>
      <c r="E129" s="5">
        <v>-144294867</v>
      </c>
      <c r="F129" s="5">
        <v>-90899255</v>
      </c>
      <c r="G129" s="5">
        <v>-249238790</v>
      </c>
      <c r="I129" s="5">
        <v>-1584239134</v>
      </c>
      <c r="J129" s="5">
        <v>-4087508690</v>
      </c>
      <c r="K129" s="5">
        <v>-6412506064</v>
      </c>
      <c r="L129" s="5">
        <v>-2581071950</v>
      </c>
      <c r="M129" s="5">
        <v>-3628962567</v>
      </c>
    </row>
    <row r="130" spans="3:13" x14ac:dyDescent="0.35">
      <c r="C130" t="s">
        <v>296</v>
      </c>
      <c r="D130" s="5">
        <v>-2939445081</v>
      </c>
      <c r="E130" s="5">
        <v>-11293432831</v>
      </c>
      <c r="F130" s="5">
        <v>-614448445</v>
      </c>
      <c r="G130" s="5">
        <v>-18708924642</v>
      </c>
      <c r="I130" s="5">
        <v>-38080277577</v>
      </c>
      <c r="J130" s="5">
        <v>-32956095048</v>
      </c>
      <c r="K130" s="5">
        <v>-42097331082</v>
      </c>
      <c r="L130" s="5">
        <v>-32970312500</v>
      </c>
      <c r="M130" s="5">
        <v>-41222951990</v>
      </c>
    </row>
    <row r="131" spans="3:13" x14ac:dyDescent="0.35">
      <c r="C131" t="s">
        <v>299</v>
      </c>
      <c r="D131" s="5">
        <v>905079065</v>
      </c>
      <c r="E131" s="5">
        <v>71818437</v>
      </c>
      <c r="F131" s="5">
        <v>58462459</v>
      </c>
      <c r="G131" s="5">
        <v>69042079</v>
      </c>
      <c r="I131" s="5">
        <v>345272351</v>
      </c>
      <c r="J131" s="5">
        <v>357336033</v>
      </c>
      <c r="K131" s="5">
        <v>378922794</v>
      </c>
      <c r="L131" s="5">
        <v>1141508973</v>
      </c>
      <c r="M131" s="5">
        <v>2334264219</v>
      </c>
    </row>
    <row r="132" spans="3:13" x14ac:dyDescent="0.35">
      <c r="C132" t="s">
        <v>150</v>
      </c>
      <c r="D132" s="5">
        <v>-339124200</v>
      </c>
      <c r="E132" s="5">
        <v>-3038824200</v>
      </c>
      <c r="F132" s="5">
        <v>-2119627700</v>
      </c>
      <c r="G132" s="5">
        <v>-3614187060</v>
      </c>
      <c r="I132" s="5">
        <v>-5443475825</v>
      </c>
      <c r="J132" s="5">
        <v>-36900977948</v>
      </c>
      <c r="K132" s="5">
        <v>-59501846833</v>
      </c>
      <c r="L132" s="5">
        <v>115441356410</v>
      </c>
      <c r="M132" s="5">
        <v>-118605169080</v>
      </c>
    </row>
    <row r="133" spans="3:13" x14ac:dyDescent="0.35">
      <c r="C133" t="s">
        <v>151</v>
      </c>
      <c r="D133" s="5">
        <v>-4396688582</v>
      </c>
      <c r="E133" s="5">
        <v>3722284201</v>
      </c>
      <c r="F133" s="5">
        <v>-10036738420</v>
      </c>
      <c r="G133" s="5">
        <v>-24571245303</v>
      </c>
      <c r="I133" s="5">
        <v>-32384590682</v>
      </c>
      <c r="J133" s="5">
        <v>-12748351053</v>
      </c>
      <c r="K133" s="5">
        <v>-3153409832</v>
      </c>
      <c r="L133" s="5">
        <v>-120340607136</v>
      </c>
      <c r="M133" s="5">
        <v>11542764127</v>
      </c>
    </row>
    <row r="134" spans="3:13" x14ac:dyDescent="0.35">
      <c r="C134" t="s">
        <v>412</v>
      </c>
      <c r="J134" s="5">
        <v>313720204</v>
      </c>
      <c r="M134" s="5">
        <v>5710000000</v>
      </c>
    </row>
    <row r="135" spans="3:13" x14ac:dyDescent="0.35">
      <c r="C135" t="s">
        <v>1309</v>
      </c>
      <c r="D135" s="5">
        <v>-3546302929</v>
      </c>
      <c r="E135" s="5">
        <v>-595498687</v>
      </c>
      <c r="F135" s="5">
        <v>-6951476923</v>
      </c>
      <c r="G135" s="5">
        <v>-24343778804</v>
      </c>
      <c r="I135" s="5">
        <v>-32263323034</v>
      </c>
      <c r="J135" s="5">
        <v>-13064232399</v>
      </c>
      <c r="K135" s="5">
        <v>-1290660000</v>
      </c>
      <c r="L135" s="5">
        <v>-93700000000</v>
      </c>
      <c r="M135" s="5">
        <v>-1000000000</v>
      </c>
    </row>
    <row r="136" spans="3:13" x14ac:dyDescent="0.35">
      <c r="C136" t="s">
        <v>595</v>
      </c>
      <c r="M136" s="5">
        <v>-750000000</v>
      </c>
    </row>
    <row r="137" spans="3:13" x14ac:dyDescent="0.35">
      <c r="C137" t="s">
        <v>1706</v>
      </c>
      <c r="D137" s="5">
        <v>-796872296</v>
      </c>
      <c r="E137" s="5">
        <v>4344864933</v>
      </c>
      <c r="F137" s="5">
        <v>-2923144258</v>
      </c>
      <c r="G137" s="5">
        <v>-10376706</v>
      </c>
      <c r="I137" s="5">
        <v>166314605</v>
      </c>
      <c r="J137" s="5">
        <v>42378883</v>
      </c>
      <c r="K137" s="5">
        <v>-1362614586</v>
      </c>
      <c r="L137" s="5">
        <v>-3442468249</v>
      </c>
      <c r="M137" s="5">
        <v>7758700650</v>
      </c>
    </row>
    <row r="138" spans="3:13" x14ac:dyDescent="0.35">
      <c r="C138" t="s">
        <v>508</v>
      </c>
      <c r="K138" s="5">
        <v>12958500</v>
      </c>
    </row>
    <row r="139" spans="3:13" x14ac:dyDescent="0.35">
      <c r="C139" t="s">
        <v>155</v>
      </c>
      <c r="D139" s="5">
        <v>-53513357</v>
      </c>
      <c r="E139" s="5">
        <v>-27082045</v>
      </c>
      <c r="F139" s="5">
        <v>-162117239</v>
      </c>
      <c r="G139" s="5">
        <v>-217089793</v>
      </c>
      <c r="I139" s="5">
        <v>-287582253</v>
      </c>
      <c r="J139" s="5">
        <v>-40217741</v>
      </c>
      <c r="K139" s="5">
        <v>-513093746</v>
      </c>
      <c r="L139" s="5">
        <v>-23198138887</v>
      </c>
      <c r="M139" s="5">
        <v>-175936523</v>
      </c>
    </row>
    <row r="140" spans="3:13" x14ac:dyDescent="0.35">
      <c r="C140" t="s">
        <v>164</v>
      </c>
      <c r="D140" s="5">
        <v>-339124200</v>
      </c>
      <c r="E140" s="5">
        <v>-3038824200</v>
      </c>
      <c r="F140" s="5">
        <v>-2119627700</v>
      </c>
      <c r="G140" s="5">
        <v>-3614187060</v>
      </c>
      <c r="I140" s="5">
        <v>-5443475825</v>
      </c>
      <c r="J140" s="5">
        <v>-36900977948</v>
      </c>
      <c r="K140" s="5">
        <v>-59501846833</v>
      </c>
      <c r="L140" s="5">
        <v>115441356410</v>
      </c>
      <c r="M140" s="5">
        <v>-118605169080</v>
      </c>
    </row>
    <row r="141" spans="3:13" x14ac:dyDescent="0.35">
      <c r="C141" t="s">
        <v>920</v>
      </c>
      <c r="I141" s="5">
        <v>32355450</v>
      </c>
      <c r="J141" s="5">
        <v>11175</v>
      </c>
      <c r="K141" s="5">
        <v>3540000</v>
      </c>
      <c r="L141" s="5">
        <v>126675000</v>
      </c>
    </row>
    <row r="142" spans="3:13" x14ac:dyDescent="0.35">
      <c r="C142" t="s">
        <v>768</v>
      </c>
      <c r="L142" s="5">
        <v>13193407</v>
      </c>
      <c r="M142" s="5">
        <v>6885262920</v>
      </c>
    </row>
    <row r="143" spans="3:13" x14ac:dyDescent="0.35">
      <c r="C143" t="s">
        <v>1707</v>
      </c>
      <c r="M143" s="5">
        <v>-989065333</v>
      </c>
    </row>
    <row r="144" spans="3:13" x14ac:dyDescent="0.35">
      <c r="C144" t="s">
        <v>576</v>
      </c>
      <c r="M144" s="5">
        <v>-108033850000</v>
      </c>
    </row>
    <row r="145" spans="2:13" x14ac:dyDescent="0.35">
      <c r="C145" t="s">
        <v>165</v>
      </c>
      <c r="D145" s="5">
        <v>-300300000</v>
      </c>
      <c r="E145" s="5">
        <v>-3000000000</v>
      </c>
      <c r="F145" s="5">
        <v>-2080803500</v>
      </c>
      <c r="G145" s="5">
        <v>-3603471000</v>
      </c>
      <c r="I145" s="5">
        <v>-5462889947</v>
      </c>
      <c r="J145" s="5">
        <v>-36875505415</v>
      </c>
      <c r="K145" s="5">
        <v>-59482024503</v>
      </c>
      <c r="L145" s="5">
        <v>-32587975497</v>
      </c>
      <c r="M145" s="5">
        <v>-18133850000</v>
      </c>
    </row>
    <row r="146" spans="2:13" x14ac:dyDescent="0.35">
      <c r="C146" t="s">
        <v>1708</v>
      </c>
      <c r="M146" s="5">
        <v>769333333</v>
      </c>
    </row>
    <row r="147" spans="2:13" x14ac:dyDescent="0.35">
      <c r="C147" t="s">
        <v>377</v>
      </c>
      <c r="L147" s="5">
        <v>270000000</v>
      </c>
      <c r="M147" s="5">
        <v>897000000</v>
      </c>
    </row>
    <row r="148" spans="2:13" x14ac:dyDescent="0.35">
      <c r="C148" t="s">
        <v>909</v>
      </c>
      <c r="L148" s="5">
        <v>151397000000</v>
      </c>
    </row>
    <row r="149" spans="2:13" x14ac:dyDescent="0.35">
      <c r="C149" t="s">
        <v>1121</v>
      </c>
      <c r="D149" s="5">
        <v>-38824200</v>
      </c>
      <c r="E149" s="5">
        <v>-38824200</v>
      </c>
      <c r="F149" s="5">
        <v>-38824200</v>
      </c>
      <c r="G149" s="5">
        <v>-10716060</v>
      </c>
      <c r="I149" s="5">
        <v>-12941328</v>
      </c>
      <c r="J149" s="5">
        <v>-25483708</v>
      </c>
      <c r="K149" s="5">
        <v>-23362330</v>
      </c>
    </row>
    <row r="150" spans="2:13" x14ac:dyDescent="0.35">
      <c r="C150" t="s">
        <v>919</v>
      </c>
      <c r="L150" s="5">
        <v>-3777536500</v>
      </c>
    </row>
    <row r="151" spans="2:13" x14ac:dyDescent="0.35">
      <c r="C151" t="s">
        <v>1709</v>
      </c>
    </row>
    <row r="152" spans="2:13" x14ac:dyDescent="0.35">
      <c r="C152" t="s">
        <v>174</v>
      </c>
      <c r="D152" s="5">
        <v>683073573</v>
      </c>
      <c r="E152" s="5">
        <v>-1198876424</v>
      </c>
      <c r="F152" s="5">
        <v>991245508</v>
      </c>
      <c r="G152" s="5">
        <v>-12090714190</v>
      </c>
      <c r="I152" s="5">
        <v>927831564</v>
      </c>
      <c r="J152" s="5">
        <v>-1179285367</v>
      </c>
      <c r="K152" s="5">
        <v>-20580013280</v>
      </c>
      <c r="L152" s="5">
        <v>-8339903377</v>
      </c>
      <c r="M152" s="5">
        <v>-228227316629</v>
      </c>
    </row>
    <row r="153" spans="2:13" x14ac:dyDescent="0.35">
      <c r="C153" t="s">
        <v>175</v>
      </c>
      <c r="F153" s="5">
        <v>6065878200</v>
      </c>
      <c r="I153" s="5">
        <v>5138046636</v>
      </c>
      <c r="J153" s="5">
        <v>6317532003</v>
      </c>
      <c r="K153" s="5">
        <v>27005324390</v>
      </c>
      <c r="L153" s="5">
        <v>35345227767</v>
      </c>
      <c r="M153" s="5">
        <v>47504844396</v>
      </c>
    </row>
    <row r="154" spans="2:13" x14ac:dyDescent="0.35">
      <c r="C154" t="s">
        <v>176</v>
      </c>
      <c r="D154" s="5">
        <v>683073573</v>
      </c>
      <c r="E154" s="5">
        <v>-1198876424</v>
      </c>
      <c r="F154" s="5">
        <v>7057123708</v>
      </c>
      <c r="G154" s="5">
        <v>-12090714190</v>
      </c>
      <c r="I154" s="5">
        <v>6065878200</v>
      </c>
      <c r="J154" s="5">
        <v>5138246636</v>
      </c>
      <c r="K154" s="5">
        <v>6425311110</v>
      </c>
      <c r="L154" s="5">
        <v>27005324390</v>
      </c>
      <c r="M154" s="5">
        <v>-180722472233</v>
      </c>
    </row>
    <row r="156" spans="2:13" x14ac:dyDescent="0.35">
      <c r="B156" t="s">
        <v>177</v>
      </c>
      <c r="C156" t="s">
        <v>11</v>
      </c>
      <c r="D156" s="5">
        <v>7570000000</v>
      </c>
      <c r="E156" s="5">
        <v>7570000000</v>
      </c>
      <c r="F156" s="5">
        <v>7570000000</v>
      </c>
      <c r="G156" s="5">
        <v>7570000000</v>
      </c>
      <c r="I156" s="5">
        <v>7570000000</v>
      </c>
      <c r="J156" s="5">
        <v>7570000000</v>
      </c>
      <c r="K156" s="5">
        <v>7570000000</v>
      </c>
      <c r="L156" s="5">
        <v>7570000000</v>
      </c>
      <c r="M156" s="5">
        <v>6050000000</v>
      </c>
    </row>
    <row r="157" spans="2:13" x14ac:dyDescent="0.35">
      <c r="C157" t="s">
        <v>178</v>
      </c>
      <c r="D157" s="6">
        <v>-0.95</v>
      </c>
      <c r="E157" s="6">
        <v>-0.53</v>
      </c>
      <c r="F157" s="6">
        <v>-0.79</v>
      </c>
      <c r="G157" s="6">
        <v>-5.58</v>
      </c>
    </row>
    <row r="158" spans="2:13" x14ac:dyDescent="0.35">
      <c r="C158" t="s">
        <v>179</v>
      </c>
      <c r="D158" s="6">
        <v>-66.319999999999993</v>
      </c>
      <c r="E158" s="6">
        <v>-33.96</v>
      </c>
      <c r="F158" s="6">
        <v>-17.72</v>
      </c>
      <c r="G158" s="6">
        <v>-3.05</v>
      </c>
    </row>
    <row r="159" spans="2:13" x14ac:dyDescent="0.35">
      <c r="C159" t="s">
        <v>62</v>
      </c>
      <c r="D159" s="6">
        <v>39.99</v>
      </c>
      <c r="E159" s="6">
        <v>10.37</v>
      </c>
      <c r="F159" s="6">
        <v>9.8699999999999992</v>
      </c>
      <c r="G159" s="6">
        <v>7.65</v>
      </c>
    </row>
    <row r="160" spans="2:13" x14ac:dyDescent="0.35">
      <c r="C160" t="s">
        <v>180</v>
      </c>
      <c r="D160" s="5">
        <v>-7620000000</v>
      </c>
      <c r="E160" s="5">
        <v>-3560000000</v>
      </c>
      <c r="F160" s="5">
        <v>-5630000000</v>
      </c>
      <c r="G160" s="5">
        <v>-41840000000</v>
      </c>
    </row>
    <row r="161" spans="3:7" x14ac:dyDescent="0.35">
      <c r="C161" t="s">
        <v>181</v>
      </c>
      <c r="D161" s="6">
        <v>-9.1999999999999998E-3</v>
      </c>
      <c r="E161" s="6">
        <v>-5.1000000000000004E-3</v>
      </c>
      <c r="F161" s="6">
        <v>-7.6E-3</v>
      </c>
      <c r="G161" s="6">
        <v>-5.4900000000000004E-2</v>
      </c>
    </row>
    <row r="162" spans="3:7" x14ac:dyDescent="0.35">
      <c r="C162" t="s">
        <v>182</v>
      </c>
      <c r="D162" s="6">
        <v>-2.9700000000000001E-2</v>
      </c>
      <c r="E162" s="6">
        <v>-1.6200000000000003E-2</v>
      </c>
      <c r="F162" s="6">
        <v>-2.35E-2</v>
      </c>
      <c r="G162" s="6">
        <v>-0.16339999999999999</v>
      </c>
    </row>
    <row r="163" spans="3:7" x14ac:dyDescent="0.35">
      <c r="C163" t="s">
        <v>183</v>
      </c>
      <c r="D163" s="6">
        <v>-1.7100000000000001E-2</v>
      </c>
      <c r="E163" s="6">
        <v>-8.3999999999999995E-3</v>
      </c>
      <c r="F163" s="6">
        <v>-1.2500000000000001E-2</v>
      </c>
      <c r="G163" s="6">
        <v>-8.2699999999999996E-2</v>
      </c>
    </row>
    <row r="164" spans="3:7" x14ac:dyDescent="0.35">
      <c r="C164" t="s">
        <v>184</v>
      </c>
      <c r="D164" s="6">
        <v>-119.62</v>
      </c>
      <c r="E164" s="6">
        <v>-59.84</v>
      </c>
    </row>
    <row r="165" spans="3:7" x14ac:dyDescent="0.35">
      <c r="C165" t="s">
        <v>186</v>
      </c>
      <c r="D165" s="6">
        <v>1.97</v>
      </c>
      <c r="E165" s="6">
        <v>0.55000000000000004</v>
      </c>
      <c r="F165" s="6">
        <v>0.42</v>
      </c>
      <c r="G165" s="6">
        <v>0.5</v>
      </c>
    </row>
    <row r="166" spans="3:7" x14ac:dyDescent="0.35">
      <c r="C166" t="s">
        <v>187</v>
      </c>
      <c r="D166" s="6">
        <v>32.01</v>
      </c>
      <c r="E166" s="6">
        <v>32.93</v>
      </c>
      <c r="F166" s="6">
        <v>33.43</v>
      </c>
      <c r="G166" s="6">
        <v>34.18</v>
      </c>
    </row>
    <row r="167" spans="3:7" x14ac:dyDescent="0.35">
      <c r="C167" t="s">
        <v>188</v>
      </c>
      <c r="D167" s="6">
        <v>1.97</v>
      </c>
      <c r="E167" s="6">
        <v>0.55000000000000004</v>
      </c>
      <c r="F167" s="6">
        <v>0.42</v>
      </c>
      <c r="G167" s="6">
        <v>0.5</v>
      </c>
    </row>
    <row r="168" spans="3:7" x14ac:dyDescent="0.35">
      <c r="C168" t="s">
        <v>189</v>
      </c>
      <c r="D168" s="6">
        <v>32.01</v>
      </c>
      <c r="E168" s="6">
        <v>32.93</v>
      </c>
      <c r="F168" s="6">
        <v>33.43</v>
      </c>
      <c r="G168" s="6">
        <v>34.18</v>
      </c>
    </row>
    <row r="169" spans="3:7" x14ac:dyDescent="0.35">
      <c r="C169" t="s">
        <v>190</v>
      </c>
      <c r="D169" s="5">
        <v>136000000000</v>
      </c>
      <c r="E169" s="5">
        <v>136000000000</v>
      </c>
      <c r="F169" s="5">
        <v>139000000000</v>
      </c>
      <c r="G169" s="5">
        <v>142000000000</v>
      </c>
    </row>
    <row r="170" spans="3:7" x14ac:dyDescent="0.35">
      <c r="C170" t="s">
        <v>191</v>
      </c>
      <c r="D170" s="5">
        <v>68000000000</v>
      </c>
      <c r="E170" s="5">
        <v>68000000000</v>
      </c>
      <c r="F170" s="5">
        <v>70000000000</v>
      </c>
      <c r="G170" s="5">
        <v>71000000000</v>
      </c>
    </row>
    <row r="171" spans="3:7" x14ac:dyDescent="0.35">
      <c r="C171" t="s">
        <v>274</v>
      </c>
      <c r="D171" s="5">
        <v>242000000000</v>
      </c>
      <c r="E171" s="5">
        <v>249000000000</v>
      </c>
      <c r="F171" s="5">
        <v>253000000000</v>
      </c>
      <c r="G171" s="5">
        <v>259000000000</v>
      </c>
    </row>
    <row r="172" spans="3:7" x14ac:dyDescent="0.35">
      <c r="C172" t="s">
        <v>23</v>
      </c>
      <c r="D172" s="5">
        <v>204000000000</v>
      </c>
      <c r="E172" s="5">
        <v>204000000000</v>
      </c>
      <c r="F172" s="5">
        <v>209000000000</v>
      </c>
      <c r="G172" s="5">
        <v>213000000000</v>
      </c>
    </row>
    <row r="173" spans="3:7" x14ac:dyDescent="0.35">
      <c r="C173" t="s">
        <v>20</v>
      </c>
      <c r="D173" s="5">
        <v>198000000000</v>
      </c>
      <c r="E173" s="5">
        <v>198000000000</v>
      </c>
      <c r="F173" s="5">
        <v>202000000000</v>
      </c>
      <c r="G173" s="5">
        <v>207000000000</v>
      </c>
    </row>
    <row r="174" spans="3:7" x14ac:dyDescent="0.35">
      <c r="C174" t="s">
        <v>193</v>
      </c>
      <c r="D174" s="5">
        <v>267000000000</v>
      </c>
      <c r="E174" s="5">
        <v>275000000000</v>
      </c>
      <c r="F174" s="5">
        <v>205000000000</v>
      </c>
      <c r="G174" s="5">
        <v>221000000000</v>
      </c>
    </row>
    <row r="175" spans="3:7" x14ac:dyDescent="0.35">
      <c r="C175" t="s">
        <v>194</v>
      </c>
      <c r="D175" s="5">
        <v>5000000000</v>
      </c>
      <c r="E175" s="5">
        <v>-2000000000</v>
      </c>
      <c r="F175" s="5">
        <v>13000000000</v>
      </c>
      <c r="G175" s="5">
        <v>16000000000</v>
      </c>
    </row>
    <row r="176" spans="3:7" x14ac:dyDescent="0.35">
      <c r="C176" t="s">
        <v>195</v>
      </c>
      <c r="D176" s="5">
        <v>-4000000000</v>
      </c>
      <c r="E176" s="5">
        <v>-1000000000</v>
      </c>
      <c r="F176" s="5">
        <v>-7000000000</v>
      </c>
      <c r="G176" s="5">
        <v>-25000000000</v>
      </c>
    </row>
    <row r="177" spans="3:13" x14ac:dyDescent="0.35">
      <c r="C177" t="s">
        <v>12</v>
      </c>
      <c r="D177" s="5">
        <v>2000000000</v>
      </c>
      <c r="E177" s="5">
        <v>-3000000000</v>
      </c>
      <c r="F177" s="5">
        <v>6000000000</v>
      </c>
      <c r="G177" s="5">
        <v>-8000000000</v>
      </c>
    </row>
    <row r="178" spans="3:13" x14ac:dyDescent="0.35">
      <c r="C178" t="s">
        <v>15</v>
      </c>
      <c r="D178" s="6">
        <v>0.24</v>
      </c>
      <c r="E178" s="6">
        <v>-0.33</v>
      </c>
      <c r="F178" s="6">
        <v>0.8</v>
      </c>
      <c r="G178" s="6">
        <v>-1.1200000000000001</v>
      </c>
    </row>
    <row r="179" spans="3:13" x14ac:dyDescent="0.35">
      <c r="C179" t="s">
        <v>47</v>
      </c>
      <c r="I179" s="6">
        <v>-7.7</v>
      </c>
      <c r="J179" s="6">
        <v>-2.67</v>
      </c>
      <c r="K179" s="6">
        <v>-2.2799999999999998</v>
      </c>
      <c r="L179" s="6">
        <v>4.3099999999999996</v>
      </c>
      <c r="M179" s="6">
        <v>3.94</v>
      </c>
    </row>
    <row r="180" spans="3:13" x14ac:dyDescent="0.35">
      <c r="C180" t="s">
        <v>61</v>
      </c>
      <c r="I180" s="6">
        <v>-2.21</v>
      </c>
      <c r="J180" s="6">
        <v>-18.73</v>
      </c>
      <c r="K180" s="6">
        <v>-21.93</v>
      </c>
      <c r="L180" s="6">
        <v>23.43</v>
      </c>
      <c r="M180" s="5">
        <v>0</v>
      </c>
    </row>
    <row r="181" spans="3:13" x14ac:dyDescent="0.35">
      <c r="C181" t="s">
        <v>64</v>
      </c>
      <c r="I181" s="6">
        <v>1.48</v>
      </c>
      <c r="J181" s="6">
        <v>3.98</v>
      </c>
      <c r="K181" s="6">
        <v>1.8</v>
      </c>
      <c r="L181" s="6">
        <v>2.0499999999999998</v>
      </c>
      <c r="M181" s="5">
        <v>0</v>
      </c>
    </row>
    <row r="182" spans="3:13" x14ac:dyDescent="0.35">
      <c r="C182" t="s">
        <v>196</v>
      </c>
      <c r="I182" s="5">
        <v>-55850000000</v>
      </c>
      <c r="J182" s="5">
        <v>-16410000000</v>
      </c>
      <c r="K182" s="5">
        <v>-11000000000</v>
      </c>
      <c r="L182" s="5">
        <v>41500000000</v>
      </c>
      <c r="M182" s="5">
        <v>29480000000</v>
      </c>
    </row>
    <row r="183" spans="3:13" x14ac:dyDescent="0.35">
      <c r="C183" t="s">
        <v>197</v>
      </c>
      <c r="I183" s="6">
        <v>-7.5700000000000003E-2</v>
      </c>
      <c r="J183" s="6">
        <v>-2.5899999999999999E-2</v>
      </c>
      <c r="K183" s="6">
        <v>-2.1499999999999998E-2</v>
      </c>
      <c r="L183" s="6">
        <v>3.5699999999999996E-2</v>
      </c>
      <c r="M183" s="6">
        <v>2.4399999999999998E-2</v>
      </c>
    </row>
    <row r="184" spans="3:13" x14ac:dyDescent="0.35">
      <c r="C184" t="s">
        <v>198</v>
      </c>
      <c r="I184" s="6">
        <v>-0.22539999999999999</v>
      </c>
      <c r="J184" s="6">
        <v>-6.3899999999999998E-2</v>
      </c>
      <c r="K184" s="6">
        <v>-5.1399999999999994E-2</v>
      </c>
      <c r="L184" s="6">
        <v>9.2100000000000015E-2</v>
      </c>
      <c r="M184" s="6">
        <v>0.1376</v>
      </c>
    </row>
    <row r="185" spans="3:13" x14ac:dyDescent="0.35">
      <c r="C185" t="s">
        <v>199</v>
      </c>
      <c r="I185" s="6">
        <v>-0.11</v>
      </c>
      <c r="J185" s="6">
        <v>-3.2000000000000001E-2</v>
      </c>
      <c r="K185" s="6">
        <v>-2.2000000000000002E-2</v>
      </c>
      <c r="L185" s="6">
        <v>7.22E-2</v>
      </c>
      <c r="M185" s="6">
        <v>0.11410000000000001</v>
      </c>
    </row>
    <row r="186" spans="3:13" x14ac:dyDescent="0.35">
      <c r="C186" t="s">
        <v>200</v>
      </c>
    </row>
    <row r="187" spans="3:13" x14ac:dyDescent="0.35">
      <c r="C187" t="s">
        <v>58</v>
      </c>
      <c r="I187" s="6">
        <v>0.5</v>
      </c>
      <c r="J187" s="6">
        <v>1.2</v>
      </c>
      <c r="K187" s="6">
        <v>1.1299999999999999</v>
      </c>
      <c r="L187" s="6">
        <v>2.16</v>
      </c>
      <c r="M187" s="5">
        <v>0</v>
      </c>
    </row>
    <row r="188" spans="3:13" x14ac:dyDescent="0.35">
      <c r="C188" t="s">
        <v>55</v>
      </c>
      <c r="I188" s="6">
        <v>34.18</v>
      </c>
      <c r="J188" s="6">
        <v>41.75</v>
      </c>
      <c r="K188" s="6">
        <v>44.38</v>
      </c>
      <c r="L188" s="6">
        <v>46.79</v>
      </c>
      <c r="M188" s="6">
        <v>28.63</v>
      </c>
    </row>
    <row r="189" spans="3:13" x14ac:dyDescent="0.35">
      <c r="C189" t="s">
        <v>201</v>
      </c>
      <c r="I189" s="6">
        <v>0.5</v>
      </c>
      <c r="J189" s="6">
        <v>1.2</v>
      </c>
      <c r="K189" s="6">
        <v>1.1299999999999999</v>
      </c>
      <c r="L189" s="6">
        <v>2.16</v>
      </c>
      <c r="M189" s="5">
        <v>0</v>
      </c>
    </row>
    <row r="190" spans="3:13" x14ac:dyDescent="0.35">
      <c r="C190" t="s">
        <v>202</v>
      </c>
      <c r="I190" s="6">
        <v>34.18</v>
      </c>
      <c r="J190" s="6">
        <v>41.75</v>
      </c>
      <c r="K190" s="6">
        <v>44.38</v>
      </c>
      <c r="L190" s="6">
        <v>46.79</v>
      </c>
      <c r="M190" s="6">
        <v>28.63</v>
      </c>
    </row>
    <row r="191" spans="3:13" x14ac:dyDescent="0.35">
      <c r="C191" t="s">
        <v>203</v>
      </c>
      <c r="I191" s="5">
        <v>142000000000</v>
      </c>
      <c r="J191" s="5">
        <v>128000000000</v>
      </c>
      <c r="K191" s="5">
        <v>196000000000</v>
      </c>
      <c r="L191" s="5">
        <v>302000000000</v>
      </c>
      <c r="M191" s="5">
        <v>220000000000</v>
      </c>
    </row>
    <row r="192" spans="3:13" x14ac:dyDescent="0.35">
      <c r="C192" t="s">
        <v>204</v>
      </c>
      <c r="I192" s="5">
        <v>71000000000</v>
      </c>
      <c r="J192" s="5">
        <v>64000000000</v>
      </c>
      <c r="K192" s="5">
        <v>98000000000</v>
      </c>
      <c r="L192" s="5">
        <v>151000000000</v>
      </c>
      <c r="M192" s="5">
        <v>110000000000</v>
      </c>
    </row>
    <row r="193" spans="2:13" x14ac:dyDescent="0.35">
      <c r="C193" t="s">
        <v>25</v>
      </c>
      <c r="I193" s="5">
        <v>213000000000</v>
      </c>
      <c r="J193" s="5">
        <v>192000000000</v>
      </c>
      <c r="K193" s="5">
        <v>293000000000</v>
      </c>
      <c r="L193" s="5">
        <v>453000000000</v>
      </c>
      <c r="M193" s="5">
        <v>330000000000</v>
      </c>
    </row>
    <row r="194" spans="2:13" x14ac:dyDescent="0.35">
      <c r="C194" t="s">
        <v>22</v>
      </c>
      <c r="I194" s="5">
        <v>207000000000</v>
      </c>
      <c r="J194" s="5">
        <v>187000000000</v>
      </c>
      <c r="K194" s="5">
        <v>287000000000</v>
      </c>
      <c r="L194" s="5">
        <v>426000000000</v>
      </c>
      <c r="M194" s="5">
        <v>295000000000</v>
      </c>
    </row>
    <row r="195" spans="2:13" x14ac:dyDescent="0.35">
      <c r="C195" t="s">
        <v>205</v>
      </c>
      <c r="I195" s="5">
        <v>221000000000</v>
      </c>
      <c r="J195" s="5">
        <v>322000000000</v>
      </c>
      <c r="K195" s="5">
        <v>356000000000</v>
      </c>
      <c r="L195" s="5">
        <v>381000000000</v>
      </c>
      <c r="M195" s="5">
        <v>391000000000</v>
      </c>
    </row>
    <row r="196" spans="2:13" x14ac:dyDescent="0.35">
      <c r="C196" t="s">
        <v>206</v>
      </c>
      <c r="I196" s="5">
        <v>39000000000</v>
      </c>
      <c r="J196" s="5">
        <v>48000000000</v>
      </c>
      <c r="K196" s="5">
        <v>42000000000</v>
      </c>
      <c r="L196" s="5">
        <v>-3000000000</v>
      </c>
      <c r="M196" s="5">
        <v>-121000000000</v>
      </c>
    </row>
    <row r="197" spans="2:13" x14ac:dyDescent="0.35">
      <c r="C197" t="s">
        <v>207</v>
      </c>
      <c r="I197" s="5">
        <v>-33000000000</v>
      </c>
      <c r="J197" s="5">
        <v>-13000000000</v>
      </c>
      <c r="K197" s="5">
        <v>-2000000000</v>
      </c>
      <c r="L197" s="5">
        <v>-117000000000</v>
      </c>
      <c r="M197" s="5">
        <v>-1000000000</v>
      </c>
    </row>
    <row r="198" spans="2:13" x14ac:dyDescent="0.35">
      <c r="C198" t="s">
        <v>14</v>
      </c>
      <c r="I198" s="5">
        <v>6000000000</v>
      </c>
      <c r="J198" s="5">
        <v>35000000000</v>
      </c>
      <c r="K198" s="5">
        <v>40000000000</v>
      </c>
      <c r="L198" s="5">
        <v>-120000000000</v>
      </c>
      <c r="M198" s="5">
        <v>-122000000000</v>
      </c>
    </row>
    <row r="199" spans="2:13" x14ac:dyDescent="0.35">
      <c r="C199" t="s">
        <v>16</v>
      </c>
      <c r="I199" s="6">
        <v>0.82</v>
      </c>
      <c r="J199" s="6">
        <v>4.67</v>
      </c>
      <c r="K199" s="6">
        <v>5.32</v>
      </c>
      <c r="L199" s="6">
        <v>-15.89</v>
      </c>
      <c r="M199" s="6">
        <v>-20.239999999999998</v>
      </c>
    </row>
    <row r="201" spans="2:13" x14ac:dyDescent="0.35">
      <c r="B201" t="s">
        <v>208</v>
      </c>
      <c r="C201" t="s">
        <v>209</v>
      </c>
      <c r="D201" s="5">
        <v>-7000000000</v>
      </c>
      <c r="E201" s="5">
        <v>-4000000000</v>
      </c>
      <c r="F201" s="5">
        <v>-6000000000</v>
      </c>
      <c r="G201" s="5">
        <v>-42000000000</v>
      </c>
      <c r="H201" s="5">
        <v>-23000000000</v>
      </c>
      <c r="I201" s="5">
        <v>-58000000000</v>
      </c>
      <c r="J201" s="5">
        <v>-20000000000</v>
      </c>
      <c r="K201" s="5">
        <v>-17000000000</v>
      </c>
      <c r="L201" s="5">
        <v>33000000000</v>
      </c>
      <c r="M201" s="5">
        <v>24000000000</v>
      </c>
    </row>
    <row r="202" spans="2:13" x14ac:dyDescent="0.35">
      <c r="C202" t="s">
        <v>46</v>
      </c>
      <c r="D202" s="6">
        <v>-0.95</v>
      </c>
      <c r="E202" s="6">
        <v>-0.53</v>
      </c>
      <c r="F202" s="6">
        <v>-0.79</v>
      </c>
      <c r="G202" s="6">
        <v>-5.58</v>
      </c>
      <c r="H202" s="6">
        <v>-3.03</v>
      </c>
      <c r="I202" s="6">
        <v>-7.7</v>
      </c>
      <c r="J202" s="6">
        <v>-2.67</v>
      </c>
      <c r="K202" s="6">
        <v>-2.2799999999999998</v>
      </c>
      <c r="L202" s="6">
        <v>4.3099999999999996</v>
      </c>
      <c r="M202" s="6">
        <v>3.14</v>
      </c>
    </row>
    <row r="203" spans="2:13" x14ac:dyDescent="0.35">
      <c r="C203" t="s">
        <v>212</v>
      </c>
      <c r="D203" s="5">
        <v>12000000000</v>
      </c>
      <c r="E203" s="5">
        <v>13000000000</v>
      </c>
      <c r="F203" s="5">
        <v>11000000000</v>
      </c>
      <c r="G203" s="5">
        <v>17000000000</v>
      </c>
      <c r="H203" s="5">
        <v>48000000000</v>
      </c>
      <c r="I203" s="5">
        <v>87000000000</v>
      </c>
      <c r="J203" s="5">
        <v>95000000000</v>
      </c>
      <c r="K203" s="5">
        <v>211000000000</v>
      </c>
      <c r="L203" s="5">
        <v>373000000000</v>
      </c>
      <c r="M203" s="5">
        <v>201000000000</v>
      </c>
    </row>
    <row r="204" spans="2:13" x14ac:dyDescent="0.35">
      <c r="C204" t="s">
        <v>214</v>
      </c>
      <c r="I204" s="6">
        <v>-18.5</v>
      </c>
    </row>
    <row r="205" spans="2:13" x14ac:dyDescent="0.35">
      <c r="C205" t="s">
        <v>215</v>
      </c>
      <c r="I205" s="6">
        <v>-7.13</v>
      </c>
    </row>
    <row r="206" spans="2:13" x14ac:dyDescent="0.35">
      <c r="C206" t="s">
        <v>216</v>
      </c>
      <c r="I206" s="6">
        <v>7.42</v>
      </c>
    </row>
    <row r="207" spans="2:13" x14ac:dyDescent="0.35">
      <c r="C207" t="s">
        <v>217</v>
      </c>
      <c r="I207" s="6">
        <v>-0.14019999999999999</v>
      </c>
    </row>
    <row r="208" spans="2:13" x14ac:dyDescent="0.35">
      <c r="C208" t="s">
        <v>218</v>
      </c>
      <c r="I208" s="6">
        <v>8.0500000000000007</v>
      </c>
    </row>
    <row r="209" spans="3:9" x14ac:dyDescent="0.35">
      <c r="C209" t="s">
        <v>219</v>
      </c>
      <c r="I209" s="6">
        <v>1.75</v>
      </c>
    </row>
    <row r="210" spans="3:9" x14ac:dyDescent="0.35">
      <c r="C210" t="s">
        <v>220</v>
      </c>
      <c r="I210" s="6">
        <v>12.93</v>
      </c>
    </row>
    <row r="211" spans="3:9" x14ac:dyDescent="0.35">
      <c r="C211" t="s">
        <v>221</v>
      </c>
      <c r="I211" s="6">
        <v>-135.97999999999999</v>
      </c>
    </row>
    <row r="212" spans="3:9" x14ac:dyDescent="0.35">
      <c r="C212" t="s">
        <v>222</v>
      </c>
      <c r="I212" s="6">
        <v>-10.29</v>
      </c>
    </row>
    <row r="213" spans="3:9" x14ac:dyDescent="0.35">
      <c r="C213" t="s">
        <v>223</v>
      </c>
      <c r="I213" s="6">
        <v>-10.62</v>
      </c>
    </row>
    <row r="214" spans="3:9" x14ac:dyDescent="0.35">
      <c r="C214" t="s">
        <v>326</v>
      </c>
      <c r="I214" s="6">
        <v>-0.33</v>
      </c>
    </row>
    <row r="215" spans="3:9" x14ac:dyDescent="0.35">
      <c r="C215" t="s">
        <v>224</v>
      </c>
      <c r="I215" s="6">
        <v>-7.85</v>
      </c>
    </row>
    <row r="216" spans="3:9" x14ac:dyDescent="0.35">
      <c r="C216" t="s">
        <v>225</v>
      </c>
      <c r="I216" s="6">
        <v>-3.03</v>
      </c>
    </row>
    <row r="217" spans="3:9" x14ac:dyDescent="0.35">
      <c r="C217" t="s">
        <v>226</v>
      </c>
      <c r="I217" s="6">
        <v>6.95</v>
      </c>
    </row>
    <row r="218" spans="3:9" x14ac:dyDescent="0.35">
      <c r="C218" t="s">
        <v>227</v>
      </c>
      <c r="D218" s="6">
        <v>0.86</v>
      </c>
    </row>
    <row r="219" spans="3:9" x14ac:dyDescent="0.35">
      <c r="C219" t="s">
        <v>228</v>
      </c>
      <c r="I219" s="6">
        <v>32.01</v>
      </c>
    </row>
    <row r="220" spans="3:9" x14ac:dyDescent="0.35">
      <c r="C220" t="s">
        <v>229</v>
      </c>
      <c r="I220" s="6">
        <v>-0.41</v>
      </c>
    </row>
    <row r="221" spans="3:9" x14ac:dyDescent="0.35">
      <c r="C221" t="s">
        <v>230</v>
      </c>
      <c r="D221" s="6">
        <v>1.87</v>
      </c>
    </row>
    <row r="222" spans="3:9" x14ac:dyDescent="0.35">
      <c r="C222" t="s">
        <v>231</v>
      </c>
      <c r="D222" s="6">
        <v>0.46</v>
      </c>
    </row>
    <row r="223" spans="3:9" x14ac:dyDescent="0.35">
      <c r="C223" t="s">
        <v>232</v>
      </c>
      <c r="D223" s="6">
        <v>0.84</v>
      </c>
    </row>
    <row r="224" spans="3:9" x14ac:dyDescent="0.35">
      <c r="C224" t="s">
        <v>233</v>
      </c>
      <c r="D224" s="6">
        <v>0.28000000000000003</v>
      </c>
    </row>
    <row r="225" spans="3:9" x14ac:dyDescent="0.35">
      <c r="C225" t="s">
        <v>234</v>
      </c>
      <c r="D225" s="6">
        <v>2.21</v>
      </c>
    </row>
    <row r="226" spans="3:9" x14ac:dyDescent="0.35">
      <c r="C226" t="s">
        <v>235</v>
      </c>
      <c r="D226" s="6">
        <v>0.26</v>
      </c>
    </row>
    <row r="227" spans="3:9" x14ac:dyDescent="0.35">
      <c r="C227" t="s">
        <v>236</v>
      </c>
      <c r="D227" s="6">
        <v>3.22</v>
      </c>
    </row>
    <row r="228" spans="3:9" x14ac:dyDescent="0.35">
      <c r="C228" t="s">
        <v>12</v>
      </c>
      <c r="D228" s="5">
        <v>2000000000</v>
      </c>
    </row>
    <row r="229" spans="3:9" x14ac:dyDescent="0.35">
      <c r="C229" t="s">
        <v>238</v>
      </c>
      <c r="I229" s="6">
        <v>1.96</v>
      </c>
    </row>
    <row r="230" spans="3:9" x14ac:dyDescent="0.35">
      <c r="C230" t="s">
        <v>239</v>
      </c>
      <c r="I230" s="6">
        <v>-7.6299999999999993E-2</v>
      </c>
    </row>
    <row r="231" spans="3:9" x14ac:dyDescent="0.35">
      <c r="C231" t="s">
        <v>240</v>
      </c>
      <c r="I231" s="6">
        <v>-0.24539999999999998</v>
      </c>
    </row>
    <row r="232" spans="3:9" x14ac:dyDescent="0.35">
      <c r="C232" t="s">
        <v>241</v>
      </c>
      <c r="I232" s="6">
        <v>-0.12759999999999999</v>
      </c>
    </row>
    <row r="233" spans="3:9" x14ac:dyDescent="0.35">
      <c r="C233" t="s">
        <v>242</v>
      </c>
      <c r="I233" s="6">
        <v>-0.13419999999999999</v>
      </c>
    </row>
    <row r="234" spans="3:9" x14ac:dyDescent="0.35">
      <c r="C234" t="s">
        <v>243</v>
      </c>
      <c r="D234" s="6">
        <v>234.09</v>
      </c>
    </row>
    <row r="235" spans="3:9" x14ac:dyDescent="0.35">
      <c r="C235" t="s">
        <v>244</v>
      </c>
      <c r="D235" s="6">
        <v>3519.83</v>
      </c>
    </row>
    <row r="236" spans="3:9" x14ac:dyDescent="0.35">
      <c r="C236" t="s">
        <v>245</v>
      </c>
      <c r="D236" s="6">
        <v>462.89</v>
      </c>
    </row>
    <row r="237" spans="3:9" x14ac:dyDescent="0.35">
      <c r="C237" t="s">
        <v>246</v>
      </c>
      <c r="D237" s="6">
        <v>3291.03</v>
      </c>
    </row>
    <row r="238" spans="3:9" x14ac:dyDescent="0.35">
      <c r="C238" t="s">
        <v>247</v>
      </c>
      <c r="D238" s="6">
        <v>0.39</v>
      </c>
    </row>
    <row r="239" spans="3:9" x14ac:dyDescent="0.35">
      <c r="C239" t="s">
        <v>248</v>
      </c>
      <c r="I239" s="6">
        <v>7.0000000000000007E-2</v>
      </c>
    </row>
    <row r="240" spans="3:9" x14ac:dyDescent="0.35">
      <c r="C240" t="s">
        <v>249</v>
      </c>
      <c r="I240" s="6">
        <v>0.08</v>
      </c>
    </row>
    <row r="241" spans="3:9" x14ac:dyDescent="0.35">
      <c r="C241" t="s">
        <v>42</v>
      </c>
      <c r="I241" s="5">
        <v>424000000000</v>
      </c>
    </row>
    <row r="242" spans="3:9" x14ac:dyDescent="0.35">
      <c r="C242" t="s">
        <v>250</v>
      </c>
      <c r="I242" s="5">
        <v>623000000000</v>
      </c>
    </row>
    <row r="243" spans="3:9" x14ac:dyDescent="0.35">
      <c r="C243" t="s">
        <v>251</v>
      </c>
      <c r="I243" s="5">
        <v>7570000000</v>
      </c>
    </row>
    <row r="244" spans="3:9" x14ac:dyDescent="0.35">
      <c r="C244" t="s">
        <v>252</v>
      </c>
      <c r="I244" s="6">
        <v>0.23530000000000001</v>
      </c>
    </row>
    <row r="245" spans="3:9" x14ac:dyDescent="0.35">
      <c r="C245" t="s">
        <v>253</v>
      </c>
      <c r="D245" s="6">
        <v>5.3899999999999997E-2</v>
      </c>
    </row>
    <row r="246" spans="3:9" x14ac:dyDescent="0.35">
      <c r="C246" t="s">
        <v>254</v>
      </c>
      <c r="D246" s="6">
        <v>-0.67859999999999998</v>
      </c>
    </row>
    <row r="247" spans="3:9" x14ac:dyDescent="0.35">
      <c r="C247" t="s">
        <v>255</v>
      </c>
      <c r="D247" s="6">
        <v>-0.60429999999999995</v>
      </c>
    </row>
    <row r="248" spans="3:9" x14ac:dyDescent="0.35">
      <c r="C248" t="s">
        <v>256</v>
      </c>
      <c r="D248" s="6">
        <v>-0.41749999999999998</v>
      </c>
    </row>
    <row r="249" spans="3:9" x14ac:dyDescent="0.35">
      <c r="C249" t="s">
        <v>257</v>
      </c>
      <c r="D249" s="6">
        <v>-0.85939999999999994</v>
      </c>
    </row>
    <row r="250" spans="3:9" x14ac:dyDescent="0.35">
      <c r="C250" t="s">
        <v>258</v>
      </c>
      <c r="D250" s="6">
        <v>6.5099999999999991E-2</v>
      </c>
    </row>
    <row r="251" spans="3:9" x14ac:dyDescent="0.35">
      <c r="C251" t="s">
        <v>259</v>
      </c>
      <c r="I251" s="5">
        <v>4</v>
      </c>
    </row>
    <row r="252" spans="3:9" x14ac:dyDescent="0.35">
      <c r="C252" t="s">
        <v>260</v>
      </c>
      <c r="I252" s="6">
        <v>0.57999999999999996</v>
      </c>
    </row>
    <row r="253" spans="3:9" x14ac:dyDescent="0.35">
      <c r="C253" t="s">
        <v>261</v>
      </c>
      <c r="I253" s="6">
        <v>0.35</v>
      </c>
    </row>
    <row r="254" spans="3:9" x14ac:dyDescent="0.35">
      <c r="C254" t="s">
        <v>263</v>
      </c>
      <c r="I254" s="6">
        <v>0.18</v>
      </c>
    </row>
    <row r="255" spans="3:9" x14ac:dyDescent="0.35">
      <c r="C255" t="s">
        <v>264</v>
      </c>
      <c r="I255" s="6">
        <v>0.16</v>
      </c>
    </row>
    <row r="256" spans="3:9" x14ac:dyDescent="0.35">
      <c r="C256" t="s">
        <v>265</v>
      </c>
      <c r="I256" s="6">
        <v>0.36</v>
      </c>
    </row>
    <row r="257" spans="3:9" x14ac:dyDescent="0.35">
      <c r="C257" t="s">
        <v>266</v>
      </c>
      <c r="I257" s="6">
        <v>0.01</v>
      </c>
    </row>
    <row r="258" spans="3:9" x14ac:dyDescent="0.35">
      <c r="C258" t="s">
        <v>267</v>
      </c>
      <c r="I258" s="5">
        <v>53000000000</v>
      </c>
    </row>
    <row r="259" spans="3:9" x14ac:dyDescent="0.35">
      <c r="C259" t="s">
        <v>268</v>
      </c>
      <c r="I259" s="5">
        <v>17000000000</v>
      </c>
    </row>
    <row r="260" spans="3:9" x14ac:dyDescent="0.35">
      <c r="C260" t="s">
        <v>269</v>
      </c>
      <c r="I260" s="5">
        <v>-59000000000</v>
      </c>
    </row>
    <row r="261" spans="3:9" x14ac:dyDescent="0.35">
      <c r="C261" t="s">
        <v>270</v>
      </c>
      <c r="I261" s="5">
        <v>-59000000000</v>
      </c>
    </row>
    <row r="262" spans="3:9" x14ac:dyDescent="0.35">
      <c r="C262" t="s">
        <v>271</v>
      </c>
      <c r="D262" s="5">
        <v>7000000000</v>
      </c>
    </row>
    <row r="263" spans="3:9" x14ac:dyDescent="0.35">
      <c r="C263" t="s">
        <v>272</v>
      </c>
      <c r="D263" s="5">
        <v>780000000000</v>
      </c>
    </row>
    <row r="264" spans="3:9" x14ac:dyDescent="0.35">
      <c r="C264" t="s">
        <v>273</v>
      </c>
      <c r="D264" s="5">
        <v>537000000000</v>
      </c>
    </row>
    <row r="265" spans="3:9" x14ac:dyDescent="0.35">
      <c r="C265" t="s">
        <v>193</v>
      </c>
      <c r="D265" s="5">
        <v>267000000000</v>
      </c>
    </row>
    <row r="266" spans="3:9" x14ac:dyDescent="0.35">
      <c r="C266" t="s">
        <v>192</v>
      </c>
      <c r="I266" s="5">
        <v>242000000000</v>
      </c>
    </row>
    <row r="267" spans="3:9" x14ac:dyDescent="0.35">
      <c r="C267" t="s">
        <v>191</v>
      </c>
      <c r="D267" s="5">
        <v>68000000000</v>
      </c>
    </row>
    <row r="268" spans="3:9" x14ac:dyDescent="0.35">
      <c r="C268" t="s">
        <v>190</v>
      </c>
      <c r="D268" s="5">
        <v>136000000000</v>
      </c>
    </row>
    <row r="269" spans="3:9" x14ac:dyDescent="0.35">
      <c r="C269" t="s">
        <v>23</v>
      </c>
      <c r="D269" s="5">
        <v>204000000000</v>
      </c>
    </row>
    <row r="270" spans="3:9" x14ac:dyDescent="0.35">
      <c r="C270" t="s">
        <v>20</v>
      </c>
      <c r="D270" s="5">
        <v>198000000000</v>
      </c>
    </row>
    <row r="271" spans="3:9" x14ac:dyDescent="0.35">
      <c r="C271" t="s">
        <v>274</v>
      </c>
      <c r="I271" s="5">
        <v>243000000000</v>
      </c>
    </row>
    <row r="272" spans="3:9" x14ac:dyDescent="0.35">
      <c r="C272" t="s">
        <v>275</v>
      </c>
      <c r="I272" s="5">
        <v>33000000000</v>
      </c>
    </row>
    <row r="273" spans="3:9" x14ac:dyDescent="0.35">
      <c r="C273" t="s">
        <v>276</v>
      </c>
      <c r="I273" s="5">
        <v>-35000000000</v>
      </c>
    </row>
    <row r="274" spans="3:9" x14ac:dyDescent="0.35">
      <c r="C274" t="s">
        <v>277</v>
      </c>
      <c r="I274" s="5">
        <v>-9000000000</v>
      </c>
    </row>
    <row r="275" spans="3:9" x14ac:dyDescent="0.35">
      <c r="C275" t="s">
        <v>278</v>
      </c>
      <c r="I275" s="5">
        <v>-36000000000</v>
      </c>
    </row>
    <row r="276" spans="3:9" x14ac:dyDescent="0.35">
      <c r="C276" t="s">
        <v>279</v>
      </c>
      <c r="I276" s="5">
        <v>-3000000000</v>
      </c>
    </row>
  </sheetData>
  <pageMargins left="0.7" right="0.7" top="0.75" bottom="0.75" header="0.3" footer="0.3"/>
  <ignoredErrors>
    <ignoredError sqref="A1:M277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Q300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x14ac:dyDescent="0.35">
      <c r="C1" t="s">
        <v>1710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x14ac:dyDescent="0.35">
      <c r="C2" t="s">
        <v>1711</v>
      </c>
      <c r="D2" s="2" vm="224">
        <f ca="1">IFERROR(_xlfn.STOCKHISTORY("XIDX:" &amp; $C$1, D3, , 0, 0, 1), "Libur")</f>
        <v>112</v>
      </c>
      <c r="H2" s="2" vm="224">
        <f ca="1">IFERROR(INDEX(D2:G2,COUNT(D2:G2)),"")</f>
        <v>112</v>
      </c>
      <c r="I2" s="2" vm="383">
        <f t="shared" ref="I2:Q2" ca="1" si="0">IFERROR(_xlfn.STOCKHISTORY("XIDX:" &amp; $C$1, I1, , 0, 0, 1), "Libur")</f>
        <v>159</v>
      </c>
      <c r="J2" s="2" vm="22">
        <f t="shared" ca="1" si="0"/>
        <v>300</v>
      </c>
      <c r="K2" s="2" vm="12">
        <f t="shared" ca="1" si="0"/>
        <v>50</v>
      </c>
      <c r="L2" s="2" vm="384">
        <f t="shared" ca="1" si="0"/>
        <v>97</v>
      </c>
      <c r="M2" s="2" vm="256">
        <f t="shared" ca="1" si="0"/>
        <v>98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x14ac:dyDescent="0.35">
      <c r="D3" s="1">
        <v>46111</v>
      </c>
      <c r="H3" s="1">
        <f>IFERROR(INDEX(D3:G3,COUNT(D3:G3)),"")</f>
        <v>46111</v>
      </c>
    </row>
    <row r="4" spans="1:17" x14ac:dyDescent="0.35">
      <c r="B4" t="s">
        <v>4</v>
      </c>
      <c r="C4" t="s">
        <v>5</v>
      </c>
      <c r="D4" s="2">
        <f>IFERROR(INDEX(D51:D500,MATCH($C$4,$C$51:$C$500,0)),"")</f>
        <v>-106338017</v>
      </c>
      <c r="H4" s="2">
        <f>IFERROR(SUM(D4:G4)*(4/MAX(1,COUNT(D4:G4))),"")</f>
        <v>-425352068</v>
      </c>
      <c r="I4" s="2">
        <f t="shared" ref="I4:Q4" si="1">IFERROR(INDEX(I51:I500,MATCH($C$4,$C$51:$C$500,0)),"")</f>
        <v>31194886294</v>
      </c>
      <c r="J4" s="2">
        <f t="shared" si="1"/>
        <v>21620176330</v>
      </c>
      <c r="K4" s="2">
        <f t="shared" si="1"/>
        <v>11110830399</v>
      </c>
      <c r="L4" s="2">
        <f t="shared" si="1"/>
        <v>15642947889</v>
      </c>
      <c r="M4" s="2">
        <f t="shared" si="1"/>
        <v>9460381085</v>
      </c>
      <c r="N4" s="2">
        <f t="shared" si="1"/>
        <v>13840169706</v>
      </c>
      <c r="O4" s="2">
        <f t="shared" si="1"/>
        <v>20296021233</v>
      </c>
      <c r="P4" s="2">
        <f t="shared" si="1"/>
        <v>22945390128</v>
      </c>
      <c r="Q4" s="2">
        <f t="shared" si="1"/>
        <v>22814910907</v>
      </c>
    </row>
    <row r="5" spans="1:17" x14ac:dyDescent="0.35">
      <c r="B5" t="s">
        <v>6</v>
      </c>
      <c r="C5" t="s">
        <v>7</v>
      </c>
      <c r="D5" s="2">
        <f>IFERROR(INDEX(D51:D500,MATCH($C$5,$C$51:$C$500,0)),"")</f>
        <v>-34609460710</v>
      </c>
      <c r="H5" s="2">
        <f>IFERROR(SUM(D5:G5)*(4/MAX(1,COUNT(D5:G5))),"")</f>
        <v>-138437842840</v>
      </c>
      <c r="I5" s="2">
        <f t="shared" ref="I5:Q5" si="2">IFERROR(INDEX(I51:I500,MATCH($C$5,$C$51:$C$500,0)),"")</f>
        <v>19707935604</v>
      </c>
      <c r="J5" s="2">
        <f t="shared" si="2"/>
        <v>-9204190837</v>
      </c>
      <c r="K5" s="2">
        <f t="shared" si="2"/>
        <v>-3938779936</v>
      </c>
      <c r="L5" s="2">
        <f t="shared" si="2"/>
        <v>-4447981353</v>
      </c>
      <c r="M5" s="2">
        <f t="shared" si="2"/>
        <v>19591567867</v>
      </c>
      <c r="N5" s="2">
        <f t="shared" si="2"/>
        <v>-3654075328</v>
      </c>
      <c r="O5" s="2">
        <f t="shared" si="2"/>
        <v>2488876915</v>
      </c>
      <c r="P5" s="2">
        <f t="shared" si="2"/>
        <v>2626881082</v>
      </c>
      <c r="Q5" s="2">
        <f t="shared" si="2"/>
        <v>1835199908</v>
      </c>
    </row>
    <row r="6" spans="1:17" x14ac:dyDescent="0.35">
      <c r="B6" t="s">
        <v>8</v>
      </c>
      <c r="C6" t="s">
        <v>9</v>
      </c>
      <c r="D6" s="2">
        <f>IFERROR(INDEX(D51:D500,MATCH($C$6,$C$51:$C$500,0)),"")</f>
        <v>80243476697</v>
      </c>
      <c r="H6" s="2">
        <f>IFERROR(INDEX(D6:G6,COUNT(D6:G6)),"")</f>
        <v>80243476697</v>
      </c>
      <c r="I6" s="2">
        <f t="shared" ref="I6:Q6" si="3">IFERROR(INDEX(I51:I500,MATCH($C$6,$C$51:$C$500,0)),"")</f>
        <v>80243476697</v>
      </c>
      <c r="J6" s="2">
        <f t="shared" si="3"/>
        <v>59779833951</v>
      </c>
      <c r="K6" s="2">
        <f t="shared" si="3"/>
        <v>54709757491</v>
      </c>
      <c r="L6" s="2">
        <f t="shared" si="3"/>
        <v>58648514927</v>
      </c>
      <c r="M6" s="2">
        <f t="shared" si="3"/>
        <v>61398453530</v>
      </c>
      <c r="N6" s="2">
        <f t="shared" si="3"/>
        <v>21519141613</v>
      </c>
      <c r="O6" s="2">
        <f t="shared" si="3"/>
        <v>24441798395</v>
      </c>
      <c r="P6" s="2">
        <f t="shared" si="3"/>
        <v>21952921480</v>
      </c>
      <c r="Q6" s="2">
        <f t="shared" si="3"/>
        <v>19773540398</v>
      </c>
    </row>
    <row r="7" spans="1:17" x14ac:dyDescent="0.35">
      <c r="B7" t="s">
        <v>10</v>
      </c>
      <c r="C7" t="s">
        <v>11</v>
      </c>
      <c r="D7" s="3">
        <f>IFERROR(INDEX(D51:D500,MATCH($C$7,$C$51:$C$500,0))/1000000000,"")</f>
        <v>1.1000000000000001</v>
      </c>
      <c r="H7" s="3">
        <f>IFERROR(INDEX(D7:G7,COUNT(D7:G7)),"")</f>
        <v>1.1000000000000001</v>
      </c>
      <c r="I7" s="3">
        <f t="shared" ref="I7:Q7" si="4">IFERROR(INDEX(I51:I500,MATCH($C$7,$C$51:$C$500,0))/1000000000,"")</f>
        <v>1.1000000000000001</v>
      </c>
      <c r="J7" s="3">
        <f t="shared" si="4"/>
        <v>1.1000000000000001</v>
      </c>
      <c r="K7" s="3">
        <f t="shared" si="4"/>
        <v>1.01</v>
      </c>
      <c r="L7" s="3">
        <f t="shared" si="4"/>
        <v>1</v>
      </c>
      <c r="M7" s="3">
        <f t="shared" si="4"/>
        <v>1</v>
      </c>
      <c r="N7" s="3">
        <f t="shared" si="4"/>
        <v>0.8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49000000000</v>
      </c>
      <c r="H8" s="2">
        <f>IFERROR(INDEX(D8:G8,COUNT(D8:G8)),"")</f>
        <v>49000000000</v>
      </c>
      <c r="I8" s="2">
        <f t="shared" ref="I8:Q8" si="5">IFERROR(INDEX(I51:I500,MATCH($C$8,$C$51:$C$500,0)),"")</f>
        <v>-9000000000</v>
      </c>
      <c r="J8" s="2">
        <f t="shared" si="5"/>
        <v>-18000000000</v>
      </c>
      <c r="K8" s="2">
        <f t="shared" si="5"/>
        <v>-9000000000</v>
      </c>
      <c r="L8" s="2">
        <f t="shared" si="5"/>
        <v>-10000000000</v>
      </c>
      <c r="M8" s="2">
        <f t="shared" si="5"/>
        <v>-51000000000</v>
      </c>
      <c r="N8" s="2">
        <f t="shared" si="5"/>
        <v>-4000000000</v>
      </c>
      <c r="O8" s="2">
        <f t="shared" si="5"/>
        <v>0</v>
      </c>
      <c r="P8" s="2">
        <f t="shared" si="5"/>
        <v>-10000000000</v>
      </c>
      <c r="Q8" s="2">
        <f t="shared" si="5"/>
        <v>3000000000</v>
      </c>
    </row>
    <row r="9" spans="1:17" x14ac:dyDescent="0.35">
      <c r="A9" t="s">
        <v>15</v>
      </c>
      <c r="C9" t="s">
        <v>16</v>
      </c>
      <c r="D9" s="3">
        <f>IFERROR(INDEX(D51:D500,MATCH("Free cash flow per share (Quarter)",$C$51:$C$500,0)),"")</f>
        <v>44.18</v>
      </c>
      <c r="H9" s="3">
        <f>IFERROR(INDEX(D9:G9,COUNT(D9:G9)),"")</f>
        <v>44.18</v>
      </c>
      <c r="I9" s="3">
        <f t="shared" ref="I9:Q9" si="6">IFERROR(INDEX(I51:I500,MATCH($C$9,$C$51:$C$500,0)),"")</f>
        <v>-8.51</v>
      </c>
      <c r="J9" s="3">
        <f t="shared" si="6"/>
        <v>-16.14</v>
      </c>
      <c r="K9" s="3">
        <f t="shared" si="6"/>
        <v>-9.31</v>
      </c>
      <c r="L9" s="3">
        <f t="shared" si="6"/>
        <v>-10.32</v>
      </c>
      <c r="M9" s="3">
        <f t="shared" si="6"/>
        <v>-50.86</v>
      </c>
      <c r="N9" s="3">
        <f t="shared" si="6"/>
        <v>-5.58</v>
      </c>
      <c r="O9" s="3">
        <f t="shared" si="6"/>
        <v>-16860.07</v>
      </c>
      <c r="P9" s="3">
        <f t="shared" si="6"/>
        <v>-686930.63</v>
      </c>
      <c r="Q9" s="3">
        <f t="shared" si="6"/>
        <v>219739.4</v>
      </c>
    </row>
    <row r="10" spans="1:17" x14ac:dyDescent="0.35">
      <c r="C10" t="s">
        <v>17</v>
      </c>
      <c r="D10" s="3">
        <f ca="1">IFERROR(IF(D9=0,"",D2/D9),"")</f>
        <v>2.5350837483023994</v>
      </c>
      <c r="I10" s="3">
        <f t="shared" ref="I10:Q10" ca="1" si="7">IFERROR(IF(I9=0,"",I2/I9),"")</f>
        <v>-18.683901292596946</v>
      </c>
      <c r="J10" s="3">
        <f t="shared" ca="1" si="7"/>
        <v>-18.587360594795538</v>
      </c>
      <c r="K10" s="3">
        <f t="shared" ca="1" si="7"/>
        <v>-5.3705692803437159</v>
      </c>
      <c r="L10" s="3">
        <f t="shared" ca="1" si="7"/>
        <v>-9.3992248062015502</v>
      </c>
      <c r="M10" s="3">
        <f t="shared" ca="1" si="7"/>
        <v>-1.9268580416830516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x14ac:dyDescent="0.35">
      <c r="B11" t="s">
        <v>18</v>
      </c>
      <c r="C11" t="s">
        <v>19</v>
      </c>
      <c r="D11" s="2">
        <f>IFERROR(INDEX(D51:D500,MATCH($C$11,$C$51:$C$500,0)),"")</f>
        <v>3122209470</v>
      </c>
      <c r="H11" s="2">
        <f>IFERROR(INDEX(D11:G11,COUNT(D11:G11)),"")</f>
        <v>3122209470</v>
      </c>
      <c r="I11" s="2">
        <f t="shared" ref="I11:Q11" si="8">IFERROR(INDEX(I51:I500,MATCH($C$11,$C$51:$C$500,0)),"")</f>
        <v>3122209470</v>
      </c>
      <c r="J11" s="2">
        <f t="shared" si="8"/>
        <v>5744630742</v>
      </c>
      <c r="K11" s="2">
        <f t="shared" si="8"/>
        <v>207894346</v>
      </c>
      <c r="L11" s="2">
        <f t="shared" si="8"/>
        <v>326660278</v>
      </c>
      <c r="M11" s="2">
        <f t="shared" si="8"/>
        <v>9820863989</v>
      </c>
      <c r="N11" s="2">
        <f t="shared" si="8"/>
        <v>509374673</v>
      </c>
      <c r="O11" s="2">
        <f t="shared" si="8"/>
        <v>2746326397</v>
      </c>
      <c r="P11" s="2">
        <f t="shared" si="8"/>
        <v>1264208838</v>
      </c>
      <c r="Q11" s="2">
        <f t="shared" si="8"/>
        <v>5062554498</v>
      </c>
    </row>
    <row r="12" spans="1:17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-2000000000</v>
      </c>
      <c r="H12" s="2">
        <f>IFERROR(INDEX(D12:G12,COUNT(D12:G12)),"")</f>
        <v>-2000000000</v>
      </c>
      <c r="I12" s="2">
        <f t="shared" ref="I12:Q12" si="9">IFERROR(INDEX(I51:I500,MATCH($C$12,$C$51:$C$500,0)),"")</f>
        <v>-2000000000</v>
      </c>
      <c r="J12" s="2">
        <f t="shared" si="9"/>
        <v>-4000000000</v>
      </c>
      <c r="K12" s="2">
        <f t="shared" si="9"/>
        <v>2000000000</v>
      </c>
      <c r="L12" s="2">
        <f t="shared" si="9"/>
        <v>3000000000</v>
      </c>
      <c r="M12" s="2">
        <f t="shared" si="9"/>
        <v>-5000000000</v>
      </c>
      <c r="N12" s="2">
        <f t="shared" si="9"/>
        <v>13000000000</v>
      </c>
      <c r="O12" s="2">
        <f t="shared" si="9"/>
        <v>15000000000</v>
      </c>
      <c r="P12" s="2">
        <f t="shared" si="9"/>
        <v>16000000000</v>
      </c>
      <c r="Q12" s="2">
        <f t="shared" si="9"/>
        <v>7000000000</v>
      </c>
    </row>
    <row r="13" spans="1:17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Q13" si="10">IFERROR(INDEX(I51:I500,MATCH($C$13,$C$51:$C$500,0)),"")</f>
        <v>1000000000</v>
      </c>
      <c r="J13" s="2">
        <f t="shared" si="10"/>
        <v>2000000000</v>
      </c>
      <c r="K13" s="2">
        <f t="shared" si="10"/>
        <v>3000000000</v>
      </c>
      <c r="L13" s="2">
        <f t="shared" si="10"/>
        <v>4000000000</v>
      </c>
      <c r="M13" s="2">
        <f t="shared" si="10"/>
        <v>4000000000</v>
      </c>
      <c r="N13" s="2">
        <f t="shared" si="10"/>
        <v>13000000000</v>
      </c>
      <c r="O13" s="2">
        <f t="shared" si="10"/>
        <v>18000000000</v>
      </c>
      <c r="P13" s="2">
        <f t="shared" si="10"/>
        <v>17000000000</v>
      </c>
      <c r="Q13" s="2">
        <f t="shared" si="10"/>
        <v>12000000000</v>
      </c>
    </row>
    <row r="14" spans="1:17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-1116902685</v>
      </c>
      <c r="J14" s="2">
        <f t="shared" si="11"/>
        <v>-272947915</v>
      </c>
      <c r="K14" s="2">
        <f t="shared" si="11"/>
        <v>0</v>
      </c>
      <c r="L14" s="2">
        <f t="shared" si="11"/>
        <v>-449264281</v>
      </c>
      <c r="M14" s="2">
        <f t="shared" si="11"/>
        <v>-765823044</v>
      </c>
      <c r="N14" s="2">
        <f t="shared" si="11"/>
        <v>-1554752412</v>
      </c>
      <c r="O14" s="2">
        <f t="shared" si="11"/>
        <v>-3263481425</v>
      </c>
      <c r="P14" s="2">
        <f t="shared" si="11"/>
        <v>-1974467617</v>
      </c>
      <c r="Q14" s="2">
        <f t="shared" si="11"/>
        <v>-596309476</v>
      </c>
    </row>
    <row r="15" spans="1:17" x14ac:dyDescent="0.35">
      <c r="C15" t="s">
        <v>27</v>
      </c>
      <c r="D15" s="2">
        <f>IFERROR(INDEX(D51:D500,MATCH($C$15,$C$51:$C$500,0)),"")</f>
        <v>1415837172</v>
      </c>
      <c r="H15" s="2">
        <f>IFERROR(SUM(D15:G15)*(4/MAX(1,COUNT(D15:G15))),"")</f>
        <v>5663348688</v>
      </c>
      <c r="I15" s="2">
        <f t="shared" ref="I15:Q15" si="12">IFERROR(INDEX(I51:I500,MATCH($C$15,$C$51:$C$500,0)),"")</f>
        <v>1415837172</v>
      </c>
      <c r="J15" s="2">
        <f t="shared" si="12"/>
        <v>2385967487</v>
      </c>
      <c r="K15" s="2">
        <f t="shared" si="12"/>
        <v>901344283</v>
      </c>
      <c r="L15" s="2">
        <f t="shared" si="12"/>
        <v>1312835811</v>
      </c>
      <c r="M15" s="2">
        <f t="shared" si="12"/>
        <v>2794152082</v>
      </c>
      <c r="N15" s="2">
        <f t="shared" si="12"/>
        <v>864998316</v>
      </c>
      <c r="O15" s="2">
        <f t="shared" si="12"/>
        <v>-780365137</v>
      </c>
      <c r="P15" s="2">
        <f t="shared" si="12"/>
        <v>-818166707</v>
      </c>
      <c r="Q15" s="2">
        <f t="shared" si="12"/>
        <v>-434512959</v>
      </c>
    </row>
    <row r="16" spans="1:17" x14ac:dyDescent="0.35">
      <c r="C16" t="s">
        <v>28</v>
      </c>
      <c r="D16" s="2">
        <f>IFERROR(INDEX(D51:D500,MATCH($C$16,$C$51:$C$500,0)),"")</f>
        <v>8589122413</v>
      </c>
      <c r="H16" s="2">
        <f>IFERROR(SUM(D16:G16)*(4/MAX(1,COUNT(D16:G16))),"")</f>
        <v>34356489652</v>
      </c>
      <c r="I16" s="2">
        <f t="shared" ref="I16:Q16" si="13">IFERROR(INDEX(I51:I500,MATCH($C$16,$C$51:$C$500,0)),"")</f>
        <v>15099900128</v>
      </c>
      <c r="J16" s="2">
        <f t="shared" si="13"/>
        <v>-11105422224</v>
      </c>
      <c r="K16" s="2">
        <f t="shared" si="13"/>
        <v>-4840124219</v>
      </c>
      <c r="L16" s="2">
        <f t="shared" si="13"/>
        <v>-5857551489</v>
      </c>
      <c r="M16" s="2">
        <f t="shared" si="13"/>
        <v>16518882465</v>
      </c>
      <c r="N16" s="2">
        <f t="shared" si="13"/>
        <v>-4219446784</v>
      </c>
      <c r="O16" s="2">
        <f t="shared" si="13"/>
        <v>3302258552</v>
      </c>
      <c r="P16" s="2">
        <f t="shared" si="13"/>
        <v>3360095289</v>
      </c>
      <c r="Q16" s="2">
        <f t="shared" si="13"/>
        <v>2269712867</v>
      </c>
    </row>
    <row r="17" spans="1:17" x14ac:dyDescent="0.35">
      <c r="A17" t="s">
        <v>29</v>
      </c>
    </row>
    <row r="18" spans="1:17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1470</v>
      </c>
    </row>
    <row r="19" spans="1:17" x14ac:dyDescent="0.35">
      <c r="A19" t="s">
        <v>39</v>
      </c>
      <c r="C19" t="s">
        <v>40</v>
      </c>
    </row>
    <row r="20" spans="1:17" x14ac:dyDescent="0.35">
      <c r="A20" t="s">
        <v>41</v>
      </c>
      <c r="C20" t="s">
        <v>42</v>
      </c>
      <c r="D20" s="2">
        <f ca="1">IFERROR(D21*D2,"")</f>
        <v>123200000000</v>
      </c>
      <c r="H20" s="2">
        <f t="shared" ref="H20:Q20" ca="1" si="14">IFERROR(H21*H2,"")</f>
        <v>123200000000</v>
      </c>
      <c r="I20" s="2">
        <f t="shared" ca="1" si="14"/>
        <v>174900000000</v>
      </c>
      <c r="J20" s="2">
        <f t="shared" ca="1" si="14"/>
        <v>330000000000</v>
      </c>
      <c r="K20" s="2">
        <f t="shared" ca="1" si="14"/>
        <v>50500000000</v>
      </c>
      <c r="L20" s="2">
        <f t="shared" ca="1" si="14"/>
        <v>97000000000</v>
      </c>
      <c r="M20" s="2">
        <f t="shared" ca="1" si="14"/>
        <v>98000000000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x14ac:dyDescent="0.35">
      <c r="C21" t="s">
        <v>11</v>
      </c>
      <c r="D21" s="2">
        <f>IFERROR(INDEX(D51:D500,MATCH($C$7,$C$51:$C$500,0)),"")</f>
        <v>1100000000</v>
      </c>
      <c r="H21" s="2">
        <f>IFERROR(INDEX(D21:G21,COUNT(D21:G21)),"")</f>
        <v>1100000000</v>
      </c>
      <c r="I21" s="2">
        <f t="shared" ref="I21:Q21" si="15">IFERROR(INDEX(I51:I500,MATCH($C$7,$C$51:$C$500,0)),"")</f>
        <v>1100000000</v>
      </c>
      <c r="J21" s="2">
        <f t="shared" si="15"/>
        <v>1100000000</v>
      </c>
      <c r="K21" s="2">
        <f t="shared" si="15"/>
        <v>1010000000</v>
      </c>
      <c r="L21" s="2">
        <f t="shared" si="15"/>
        <v>1000000000</v>
      </c>
      <c r="M21" s="2">
        <f t="shared" si="15"/>
        <v>1000000000</v>
      </c>
      <c r="N21" s="2">
        <f t="shared" si="15"/>
        <v>800000000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x14ac:dyDescent="0.35">
      <c r="B23" t="s">
        <v>43</v>
      </c>
      <c r="C23" t="s">
        <v>44</v>
      </c>
      <c r="D23" s="3">
        <f>IFERROR(D5/D6*100,"")</f>
        <v>-43.130559809472857</v>
      </c>
      <c r="H23" s="3">
        <f t="shared" ref="H23:Q23" si="16">IFERROR(H5/H6*100,"")</f>
        <v>-172.52223923789143</v>
      </c>
      <c r="I23" s="3">
        <f t="shared" si="16"/>
        <v>24.560171636651937</v>
      </c>
      <c r="J23" s="3">
        <f t="shared" si="16"/>
        <v>-15.396815662861224</v>
      </c>
      <c r="K23" s="3">
        <f t="shared" si="16"/>
        <v>-7.1994103367172615</v>
      </c>
      <c r="L23" s="3">
        <f t="shared" si="16"/>
        <v>-7.5841329631899752</v>
      </c>
      <c r="M23" s="3">
        <f t="shared" si="16"/>
        <v>31.908894671797118</v>
      </c>
      <c r="N23" s="3">
        <f t="shared" si="16"/>
        <v>-16.980581259767931</v>
      </c>
      <c r="O23" s="3">
        <f t="shared" si="16"/>
        <v>10.182871467875062</v>
      </c>
      <c r="P23" s="3">
        <f t="shared" si="16"/>
        <v>11.965974935924564</v>
      </c>
      <c r="Q23" s="3">
        <f t="shared" si="16"/>
        <v>9.2810891274969745</v>
      </c>
    </row>
    <row r="24" spans="1:17" x14ac:dyDescent="0.35">
      <c r="C24" t="s">
        <v>45</v>
      </c>
      <c r="D24" s="4" t="str">
        <f>IFERROR(_xlfn.RRI(5,I23,D23),"")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x14ac:dyDescent="0.35">
      <c r="A25" t="s">
        <v>46</v>
      </c>
      <c r="C25" t="s">
        <v>47</v>
      </c>
      <c r="D25" s="3">
        <f>IFERROR(INDEX(D51:D500,MATCH($A$25,$C$51:$C$500,0)),"")</f>
        <v>11.55</v>
      </c>
      <c r="H25" s="3">
        <f>IFERROR(INDEX(D25:G25,COUNT(D25:G25)),"")</f>
        <v>11.55</v>
      </c>
      <c r="I25" s="3">
        <f t="shared" ref="I25:Q25" si="18">IFERROR(INDEX(I51:I500,MATCH($C$25,$C$51:$C$500,0)),"")</f>
        <v>17.46</v>
      </c>
      <c r="J25" s="3">
        <f t="shared" si="18"/>
        <v>-8.32</v>
      </c>
      <c r="K25" s="3">
        <f t="shared" si="18"/>
        <v>-3.89</v>
      </c>
      <c r="L25" s="3">
        <f t="shared" si="18"/>
        <v>-4.54</v>
      </c>
      <c r="M25" s="3">
        <f t="shared" si="18"/>
        <v>19.309999999999999</v>
      </c>
      <c r="N25" s="3">
        <f t="shared" si="18"/>
        <v>-4.1900000000000004</v>
      </c>
      <c r="O25" s="3">
        <f t="shared" si="18"/>
        <v>168126.23</v>
      </c>
      <c r="P25" s="3">
        <f t="shared" si="18"/>
        <v>169461.91</v>
      </c>
      <c r="Q25" s="3">
        <f t="shared" si="18"/>
        <v>122346.66</v>
      </c>
    </row>
    <row r="26" spans="1:17" x14ac:dyDescent="0.35">
      <c r="C26" t="s">
        <v>48</v>
      </c>
      <c r="D26" s="4">
        <f>IFERROR(_xlfn.RRI(5,I25,D25),"")</f>
        <v>-7.9322459282225699E-2</v>
      </c>
      <c r="H26" s="4">
        <f t="shared" ref="H26:Q26" si="19">IFERROR(_xlfn.RRI(5,M25,H25),"")</f>
        <v>-9.7681332945865229E-2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x14ac:dyDescent="0.35">
      <c r="C27" t="s">
        <v>49</v>
      </c>
      <c r="D27" s="3">
        <f>IFERROR(D4/D21,"")</f>
        <v>-9.6670924545454548E-2</v>
      </c>
      <c r="H27" s="3">
        <f t="shared" ref="H27:Q27" si="20">IFERROR(H4/H21,"")</f>
        <v>-0.38668369818181819</v>
      </c>
      <c r="I27" s="3">
        <f t="shared" si="20"/>
        <v>28.358987540000001</v>
      </c>
      <c r="J27" s="3">
        <f t="shared" si="20"/>
        <v>19.654705754545454</v>
      </c>
      <c r="K27" s="3">
        <f t="shared" si="20"/>
        <v>11.000822177227723</v>
      </c>
      <c r="L27" s="3">
        <f t="shared" si="20"/>
        <v>15.642947889</v>
      </c>
      <c r="M27" s="3">
        <f t="shared" si="20"/>
        <v>9.4603810849999999</v>
      </c>
      <c r="N27" s="3">
        <f t="shared" si="20"/>
        <v>17.3002121325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x14ac:dyDescent="0.35">
      <c r="C28" t="s">
        <v>50</v>
      </c>
      <c r="D28" s="4" t="str">
        <f>IFERROR(_xlfn.RRI(5,I27,D27),"")</f>
        <v/>
      </c>
      <c r="H28" s="4" t="str">
        <f t="shared" ref="H28:Q28" si="21">IFERROR(_xlfn.RRI(5,M27,H27),"")</f>
        <v/>
      </c>
      <c r="I28" s="4">
        <f t="shared" si="21"/>
        <v>0.10389523494003972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x14ac:dyDescent="0.35">
      <c r="C29" t="s">
        <v>51</v>
      </c>
      <c r="H29" s="4">
        <f t="shared" ref="H29:Q29" si="22">IFERROR(((H25-I25)/I25)*100%,"")</f>
        <v>-0.33848797250859108</v>
      </c>
      <c r="I29" s="4">
        <f t="shared" si="22"/>
        <v>-3.0985576923076925</v>
      </c>
      <c r="J29" s="4">
        <f t="shared" si="22"/>
        <v>1.1388174807197942</v>
      </c>
      <c r="K29" s="4">
        <f t="shared" si="22"/>
        <v>-0.14317180616740086</v>
      </c>
      <c r="L29" s="4">
        <f t="shared" si="22"/>
        <v>-1.2351113412739514</v>
      </c>
      <c r="M29" s="4">
        <f t="shared" si="22"/>
        <v>-5.6085918854415269</v>
      </c>
      <c r="N29" s="4">
        <f t="shared" si="22"/>
        <v>-1.0000249217507584</v>
      </c>
      <c r="O29" s="4">
        <f t="shared" si="22"/>
        <v>-7.8818892103835782E-3</v>
      </c>
      <c r="P29" s="4">
        <f t="shared" si="22"/>
        <v>0.38509633201265975</v>
      </c>
      <c r="Q29" s="4" t="str">
        <f t="shared" si="22"/>
        <v/>
      </c>
    </row>
    <row r="30" spans="1:17" x14ac:dyDescent="0.35">
      <c r="C30" t="s">
        <v>52</v>
      </c>
      <c r="H30" s="4">
        <f t="shared" ref="H30:Q30" si="23">IFERROR(((H27-I27)/I27)*100%,"")</f>
        <v>-1.0136353139418819</v>
      </c>
      <c r="I30" s="4">
        <f t="shared" si="23"/>
        <v>0.44285993869135121</v>
      </c>
      <c r="J30" s="4">
        <f t="shared" si="23"/>
        <v>0.78665789137394848</v>
      </c>
      <c r="K30" s="4">
        <f t="shared" si="23"/>
        <v>-0.29675517330314599</v>
      </c>
      <c r="L30" s="4">
        <f t="shared" si="23"/>
        <v>0.65352196158385523</v>
      </c>
      <c r="M30" s="4">
        <f t="shared" si="23"/>
        <v>-0.45316386801825248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71.62</v>
      </c>
      <c r="H32" s="3">
        <f>IFERROR(INDEX(D32:G32,COUNT(D32:G32)),"")</f>
        <v>71.62</v>
      </c>
      <c r="I32" s="3">
        <f t="shared" ref="I32:Q32" si="24">IFERROR(INDEX(I51:I500,MATCH($C$32,$C$51:$C$500,0)),"")</f>
        <v>71.62</v>
      </c>
      <c r="J32" s="3">
        <f t="shared" si="24"/>
        <v>53.76</v>
      </c>
      <c r="K32" s="3">
        <f t="shared" si="24"/>
        <v>54.1</v>
      </c>
      <c r="L32" s="3">
        <f t="shared" si="24"/>
        <v>58.65</v>
      </c>
      <c r="M32" s="3">
        <f t="shared" si="24"/>
        <v>61.4</v>
      </c>
      <c r="N32" s="3">
        <f t="shared" si="24"/>
        <v>26.9</v>
      </c>
      <c r="O32" s="3">
        <f t="shared" si="24"/>
        <v>1629453.23</v>
      </c>
      <c r="P32" s="3">
        <f t="shared" si="24"/>
        <v>1463528.1</v>
      </c>
      <c r="Q32" s="3">
        <f t="shared" si="24"/>
        <v>1318236.03</v>
      </c>
    </row>
    <row r="33" spans="1:17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2.2200000000000002</v>
      </c>
      <c r="H33" s="3">
        <f>IFERROR(INDEX(D33:G33,COUNT(D33:G33)),"")</f>
        <v>2.2200000000000002</v>
      </c>
      <c r="I33" s="3">
        <f t="shared" ref="I33:Q33" si="25">IFERROR(INDEX(I51:I500,MATCH($C$33,$C$51:$C$500,0)),"")</f>
        <v>2.2200000000000002</v>
      </c>
      <c r="J33" s="3">
        <f t="shared" si="25"/>
        <v>5.58</v>
      </c>
      <c r="K33" s="3">
        <f t="shared" si="25"/>
        <v>0.92</v>
      </c>
      <c r="L33" s="3">
        <f t="shared" si="25"/>
        <v>1.65</v>
      </c>
      <c r="M33" s="3">
        <f t="shared" si="25"/>
        <v>1.6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13.77</v>
      </c>
      <c r="H34" s="3">
        <f>IFERROR(INDEX(D34:G34,COUNT(D34:G34)),"")</f>
        <v>13.77</v>
      </c>
      <c r="I34" s="3">
        <f t="shared" ref="I34:Q34" si="26">IFERROR(INDEX(I51:I500,MATCH($C$34,$C$51:$C$500,0)),"")</f>
        <v>9.11</v>
      </c>
      <c r="J34" s="3">
        <f t="shared" si="26"/>
        <v>-36.06</v>
      </c>
      <c r="K34" s="3">
        <f t="shared" si="26"/>
        <v>-12.85</v>
      </c>
      <c r="L34" s="3">
        <f t="shared" si="26"/>
        <v>-21.37</v>
      </c>
      <c r="M34" s="3">
        <f t="shared" si="26"/>
        <v>5.08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-1649.84</v>
      </c>
      <c r="H35" s="3">
        <f>IFERROR(INDEX(D35:G35,COUNT(D35:G35)),"")</f>
        <v>-1649.84</v>
      </c>
      <c r="I35" s="3">
        <f t="shared" ref="I35:Q35" si="27">IFERROR(INDEX(I51:I500,MATCH($C$35,$C$51:$C$500,0)),"")</f>
        <v>5.62</v>
      </c>
      <c r="J35" s="3">
        <f t="shared" si="27"/>
        <v>15.31</v>
      </c>
      <c r="K35" s="3">
        <f t="shared" si="27"/>
        <v>4.55</v>
      </c>
      <c r="L35" s="3">
        <f t="shared" si="27"/>
        <v>6.2</v>
      </c>
      <c r="M35" s="3">
        <f t="shared" si="27"/>
        <v>10.36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x14ac:dyDescent="0.35">
      <c r="D50" t="s">
        <v>70</v>
      </c>
      <c r="E50" t="s">
        <v>71</v>
      </c>
      <c r="F50" t="s">
        <v>72</v>
      </c>
      <c r="G50" t="s">
        <v>359</v>
      </c>
      <c r="H50" t="s">
        <v>361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1470</v>
      </c>
    </row>
    <row r="51" spans="2:17" x14ac:dyDescent="0.35">
      <c r="B51" t="s">
        <v>74</v>
      </c>
      <c r="C51" t="s">
        <v>5</v>
      </c>
      <c r="D51" s="5">
        <v>-106338017</v>
      </c>
      <c r="E51" s="5">
        <v>15302990266</v>
      </c>
      <c r="F51" s="5">
        <v>7506749696</v>
      </c>
      <c r="G51" s="5">
        <v>8491484349</v>
      </c>
      <c r="I51" s="5">
        <v>31194886294</v>
      </c>
      <c r="J51" s="5">
        <v>21620176330</v>
      </c>
      <c r="K51" s="5">
        <v>11110830399</v>
      </c>
      <c r="L51" s="5">
        <v>15642947889</v>
      </c>
      <c r="M51" s="5">
        <v>9460381085</v>
      </c>
      <c r="N51" s="5">
        <v>13840169706</v>
      </c>
      <c r="O51" s="5">
        <v>20296021233</v>
      </c>
      <c r="P51" s="5">
        <v>22945390128</v>
      </c>
      <c r="Q51" s="5">
        <v>22814910907</v>
      </c>
    </row>
    <row r="52" spans="2:17" x14ac:dyDescent="0.35">
      <c r="C52" t="s">
        <v>75</v>
      </c>
      <c r="D52" s="5">
        <v>-6999633698</v>
      </c>
      <c r="E52" s="5">
        <v>-7031130111</v>
      </c>
      <c r="F52" s="5">
        <v>-2192439383</v>
      </c>
      <c r="G52" s="5">
        <v>-2967893590</v>
      </c>
      <c r="I52" s="5">
        <v>-19191096782</v>
      </c>
      <c r="J52" s="5">
        <v>-19723166550</v>
      </c>
      <c r="K52" s="5">
        <v>-9244607576</v>
      </c>
      <c r="L52" s="5">
        <v>-12616198070</v>
      </c>
      <c r="M52" s="5">
        <v>-7356618727</v>
      </c>
      <c r="N52" s="5">
        <v>-8996838650</v>
      </c>
      <c r="O52" s="5">
        <v>-5953589360</v>
      </c>
      <c r="P52" s="5">
        <v>-10396633599</v>
      </c>
      <c r="Q52" s="5">
        <v>-11823942970</v>
      </c>
    </row>
    <row r="53" spans="2:17" x14ac:dyDescent="0.35">
      <c r="C53" t="s">
        <v>76</v>
      </c>
      <c r="D53" s="5">
        <v>-7105971715</v>
      </c>
      <c r="E53" s="5">
        <v>8271860155</v>
      </c>
      <c r="F53" s="5">
        <v>5314310313</v>
      </c>
      <c r="G53" s="5">
        <v>5523590759</v>
      </c>
      <c r="I53" s="5">
        <v>12003789512</v>
      </c>
      <c r="J53" s="5">
        <v>1897009780</v>
      </c>
      <c r="K53" s="5">
        <v>1866222823</v>
      </c>
      <c r="L53" s="5">
        <v>3026749819</v>
      </c>
      <c r="M53" s="5">
        <v>2103762358</v>
      </c>
      <c r="N53" s="5">
        <v>4843331056</v>
      </c>
      <c r="O53" s="5">
        <v>14342431873</v>
      </c>
      <c r="P53" s="5">
        <v>12548756529</v>
      </c>
      <c r="Q53" s="5">
        <v>10990967937</v>
      </c>
    </row>
    <row r="54" spans="2:17" x14ac:dyDescent="0.35">
      <c r="C54" t="s">
        <v>77</v>
      </c>
      <c r="D54" s="5">
        <v>-8167203693</v>
      </c>
      <c r="E54" s="5">
        <v>-4440248902</v>
      </c>
      <c r="F54" s="5">
        <v>-4299208017</v>
      </c>
      <c r="G54" s="5">
        <v>-3616622848</v>
      </c>
      <c r="I54" s="5">
        <v>-20523283460</v>
      </c>
      <c r="J54" s="5">
        <v>-12366956670</v>
      </c>
      <c r="K54" s="5">
        <v>-7573338453</v>
      </c>
      <c r="L54" s="5">
        <v>-8459803050</v>
      </c>
      <c r="M54" s="5">
        <v>-12379746689</v>
      </c>
      <c r="N54" s="5">
        <v>-7836842545</v>
      </c>
      <c r="O54" s="5">
        <v>-7804743315</v>
      </c>
      <c r="P54" s="5">
        <v>-7669129399</v>
      </c>
      <c r="Q54" s="5">
        <v>-8453891467</v>
      </c>
    </row>
    <row r="55" spans="2:17" x14ac:dyDescent="0.35">
      <c r="C55" t="s">
        <v>78</v>
      </c>
      <c r="D55" s="5">
        <v>225329748</v>
      </c>
      <c r="E55" s="5">
        <v>-283940660</v>
      </c>
      <c r="F55" s="5">
        <v>-409306532</v>
      </c>
      <c r="G55" s="5">
        <v>-45828600</v>
      </c>
      <c r="I55" s="5">
        <v>-513746044</v>
      </c>
      <c r="J55" s="5">
        <v>-748479836</v>
      </c>
      <c r="K55" s="5">
        <v>-1503988022</v>
      </c>
      <c r="L55" s="5">
        <v>-1693823725</v>
      </c>
      <c r="M55" s="5">
        <v>-1012786350</v>
      </c>
      <c r="N55" s="5">
        <v>-859631765</v>
      </c>
      <c r="O55" s="5">
        <v>-1283476804</v>
      </c>
      <c r="P55" s="5">
        <v>-1336071826</v>
      </c>
      <c r="Q55" s="5">
        <v>-1503504653</v>
      </c>
    </row>
    <row r="56" spans="2:17" x14ac:dyDescent="0.35">
      <c r="C56" t="s">
        <v>79</v>
      </c>
      <c r="D56" s="5">
        <v>-8392533441</v>
      </c>
      <c r="E56" s="5">
        <v>-4156308242</v>
      </c>
      <c r="F56" s="5">
        <v>-3889901485</v>
      </c>
      <c r="G56" s="5">
        <v>-3570794248</v>
      </c>
      <c r="I56" s="5">
        <v>-20009537416</v>
      </c>
      <c r="J56" s="5">
        <v>-11618476834</v>
      </c>
      <c r="K56" s="5">
        <v>-6069350431</v>
      </c>
      <c r="L56" s="5">
        <v>-6765979325</v>
      </c>
      <c r="M56" s="5">
        <v>-11366960339</v>
      </c>
      <c r="N56" s="5">
        <v>-6977210780</v>
      </c>
      <c r="O56" s="5">
        <v>-6521266511</v>
      </c>
      <c r="P56" s="5">
        <v>-6333057573</v>
      </c>
      <c r="Q56" s="5">
        <v>-6950386814</v>
      </c>
    </row>
    <row r="57" spans="2:17" x14ac:dyDescent="0.35">
      <c r="C57" t="s">
        <v>81</v>
      </c>
      <c r="D57" s="5">
        <v>-15273175408</v>
      </c>
      <c r="E57" s="5">
        <v>3831611253</v>
      </c>
      <c r="F57" s="5">
        <v>1015102296</v>
      </c>
      <c r="G57" s="5">
        <v>1906967911</v>
      </c>
      <c r="I57" s="5">
        <v>-8519493948</v>
      </c>
      <c r="J57" s="5">
        <v>-10469946890</v>
      </c>
      <c r="K57" s="5">
        <v>-5707115630</v>
      </c>
      <c r="L57" s="5">
        <v>-5433053231</v>
      </c>
      <c r="M57" s="5">
        <v>-10275984331</v>
      </c>
      <c r="N57" s="5">
        <v>-2993511489</v>
      </c>
      <c r="O57" s="5">
        <v>6537688558</v>
      </c>
      <c r="P57" s="5">
        <v>4879627130</v>
      </c>
      <c r="Q57" s="5">
        <v>2537076470</v>
      </c>
    </row>
    <row r="58" spans="2:17" x14ac:dyDescent="0.35">
      <c r="C58" t="s">
        <v>82</v>
      </c>
      <c r="D58" s="5">
        <v>23862297821</v>
      </c>
      <c r="E58" s="5">
        <v>-75204967</v>
      </c>
      <c r="F58" s="5">
        <v>-114728178</v>
      </c>
      <c r="G58" s="5">
        <v>-52970600</v>
      </c>
      <c r="I58" s="5">
        <v>23619394076</v>
      </c>
      <c r="J58" s="5">
        <v>-635475334</v>
      </c>
      <c r="K58" s="5">
        <v>866991411</v>
      </c>
      <c r="L58" s="5">
        <v>-424498258</v>
      </c>
      <c r="M58" s="5">
        <v>26794866796</v>
      </c>
      <c r="N58" s="5">
        <v>-1225935295</v>
      </c>
      <c r="O58" s="5">
        <v>-3235430006</v>
      </c>
      <c r="P58" s="5">
        <v>-1519531841</v>
      </c>
      <c r="Q58" s="5">
        <v>-267363603</v>
      </c>
    </row>
    <row r="59" spans="2:17" x14ac:dyDescent="0.35">
      <c r="C59" t="s">
        <v>282</v>
      </c>
      <c r="L59" s="5">
        <v>-83392703</v>
      </c>
      <c r="M59" s="5">
        <v>-197926641</v>
      </c>
      <c r="N59" s="5">
        <v>34049983</v>
      </c>
      <c r="O59" s="5">
        <v>13866285</v>
      </c>
      <c r="P59" s="5">
        <v>79191710</v>
      </c>
      <c r="Q59" s="5">
        <v>37886802</v>
      </c>
    </row>
    <row r="60" spans="2:17" x14ac:dyDescent="0.35">
      <c r="C60" t="s">
        <v>529</v>
      </c>
      <c r="L60" s="5">
        <v>5112500</v>
      </c>
      <c r="M60" s="5">
        <v>27738125282</v>
      </c>
      <c r="N60" s="5">
        <v>292047665</v>
      </c>
      <c r="O60" s="5">
        <v>3000000</v>
      </c>
      <c r="P60" s="5">
        <v>74118750</v>
      </c>
      <c r="Q60" s="5">
        <v>87000000</v>
      </c>
    </row>
    <row r="61" spans="2:17" x14ac:dyDescent="0.35">
      <c r="C61" t="s">
        <v>83</v>
      </c>
      <c r="I61" s="5">
        <v>12333091</v>
      </c>
      <c r="J61" s="5">
        <v>14136467</v>
      </c>
    </row>
    <row r="62" spans="2:17" x14ac:dyDescent="0.35">
      <c r="C62" t="s">
        <v>26</v>
      </c>
      <c r="I62" s="5">
        <v>-1116902685</v>
      </c>
      <c r="J62" s="5">
        <v>-272947915</v>
      </c>
      <c r="L62" s="5">
        <v>-449264281</v>
      </c>
      <c r="M62" s="5">
        <v>-765823044</v>
      </c>
      <c r="N62" s="5">
        <v>-1554752412</v>
      </c>
      <c r="O62" s="5">
        <v>-3263481425</v>
      </c>
      <c r="P62" s="5">
        <v>-1974467617</v>
      </c>
      <c r="Q62" s="5">
        <v>-596309476</v>
      </c>
    </row>
    <row r="63" spans="2:17" x14ac:dyDescent="0.35">
      <c r="C63" t="s">
        <v>80</v>
      </c>
      <c r="D63" s="5">
        <v>-2744292858</v>
      </c>
      <c r="I63" s="5">
        <v>-2744292858</v>
      </c>
      <c r="J63" s="5">
        <v>462054597</v>
      </c>
    </row>
    <row r="64" spans="2:17" x14ac:dyDescent="0.35">
      <c r="C64" t="s">
        <v>84</v>
      </c>
      <c r="D64" s="5">
        <v>23862297821</v>
      </c>
      <c r="E64" s="5">
        <v>-75204967</v>
      </c>
      <c r="F64" s="5">
        <v>-114728178</v>
      </c>
      <c r="G64" s="5">
        <v>-52970600</v>
      </c>
      <c r="I64" s="5">
        <v>23619394076</v>
      </c>
      <c r="J64" s="5">
        <v>-635475334</v>
      </c>
      <c r="K64" s="5">
        <v>866991411</v>
      </c>
      <c r="L64" s="5">
        <v>-424498258</v>
      </c>
      <c r="M64" s="5">
        <v>26794866796</v>
      </c>
      <c r="N64" s="5">
        <v>-1225935295</v>
      </c>
      <c r="O64" s="5">
        <v>-3235430006</v>
      </c>
      <c r="P64" s="5">
        <v>-1519531841</v>
      </c>
      <c r="Q64" s="5">
        <v>-267363603</v>
      </c>
    </row>
    <row r="65" spans="2:17" x14ac:dyDescent="0.35">
      <c r="C65" t="s">
        <v>28</v>
      </c>
      <c r="D65" s="5">
        <v>8589122413</v>
      </c>
      <c r="E65" s="5">
        <v>3756406286</v>
      </c>
      <c r="F65" s="5">
        <v>900374118</v>
      </c>
      <c r="G65" s="5">
        <v>1853997311</v>
      </c>
      <c r="I65" s="5">
        <v>15099900128</v>
      </c>
      <c r="J65" s="5">
        <v>-11105422224</v>
      </c>
      <c r="K65" s="5">
        <v>-4840124219</v>
      </c>
      <c r="L65" s="5">
        <v>-5857551489</v>
      </c>
      <c r="M65" s="5">
        <v>16518882465</v>
      </c>
      <c r="N65" s="5">
        <v>-4219446784</v>
      </c>
      <c r="O65" s="5">
        <v>3302258552</v>
      </c>
      <c r="P65" s="5">
        <v>3360095289</v>
      </c>
      <c r="Q65" s="5">
        <v>2269712867</v>
      </c>
    </row>
    <row r="66" spans="2:17" x14ac:dyDescent="0.35">
      <c r="C66" t="s">
        <v>27</v>
      </c>
      <c r="D66" s="5">
        <v>1415837172</v>
      </c>
      <c r="I66" s="5">
        <v>1415837172</v>
      </c>
      <c r="J66" s="5">
        <v>2385967487</v>
      </c>
      <c r="K66" s="5">
        <v>901344283</v>
      </c>
      <c r="L66" s="5">
        <v>1312835811</v>
      </c>
      <c r="M66" s="5">
        <v>2794152082</v>
      </c>
      <c r="N66" s="5">
        <v>864998316</v>
      </c>
      <c r="O66" s="5">
        <v>-780365137</v>
      </c>
      <c r="P66" s="5">
        <v>-818166707</v>
      </c>
      <c r="Q66" s="5">
        <v>-434512959</v>
      </c>
    </row>
    <row r="67" spans="2:17" x14ac:dyDescent="0.35">
      <c r="C67" t="s">
        <v>85</v>
      </c>
      <c r="D67" s="5">
        <v>-1857493770</v>
      </c>
      <c r="I67" s="5">
        <v>-1857493770</v>
      </c>
      <c r="J67" s="5">
        <v>-798057481</v>
      </c>
      <c r="O67" s="5">
        <v>-798527290</v>
      </c>
      <c r="P67" s="5">
        <v>-880819937</v>
      </c>
      <c r="Q67" s="5">
        <v>-844614092</v>
      </c>
    </row>
    <row r="68" spans="2:17" x14ac:dyDescent="0.35">
      <c r="C68" t="s">
        <v>86</v>
      </c>
      <c r="D68" s="5">
        <v>3273330942</v>
      </c>
      <c r="I68" s="5">
        <v>3273330942</v>
      </c>
      <c r="J68" s="5">
        <v>3184024968</v>
      </c>
      <c r="K68" s="5">
        <v>901344283</v>
      </c>
      <c r="L68" s="5">
        <v>1312835811</v>
      </c>
      <c r="M68" s="5">
        <v>2794152082</v>
      </c>
      <c r="N68" s="5">
        <v>864998316</v>
      </c>
      <c r="O68" s="5">
        <v>18162153</v>
      </c>
      <c r="P68" s="5">
        <v>62653230</v>
      </c>
      <c r="Q68" s="5">
        <v>410101133</v>
      </c>
    </row>
    <row r="69" spans="2:17" x14ac:dyDescent="0.35">
      <c r="C69" t="s">
        <v>88</v>
      </c>
      <c r="D69" s="5">
        <v>1415837172</v>
      </c>
      <c r="I69" s="5">
        <v>1415837172</v>
      </c>
      <c r="J69" s="5">
        <v>2385967487</v>
      </c>
      <c r="K69" s="5">
        <v>901344283</v>
      </c>
      <c r="L69" s="5">
        <v>1312835811</v>
      </c>
      <c r="M69" s="5">
        <v>2794152082</v>
      </c>
      <c r="N69" s="5">
        <v>864998316</v>
      </c>
      <c r="O69" s="5">
        <v>-780365137</v>
      </c>
      <c r="P69" s="5">
        <v>-818166707</v>
      </c>
      <c r="Q69" s="5">
        <v>-434512959</v>
      </c>
    </row>
    <row r="70" spans="2:17" x14ac:dyDescent="0.35">
      <c r="C70" t="s">
        <v>91</v>
      </c>
      <c r="D70" s="5">
        <v>10004959585</v>
      </c>
      <c r="E70" s="5">
        <v>3756406286</v>
      </c>
      <c r="F70" s="5">
        <v>900374118</v>
      </c>
      <c r="G70" s="5">
        <v>1853997311</v>
      </c>
      <c r="I70" s="5">
        <v>16515737300</v>
      </c>
      <c r="J70" s="5">
        <v>-8719454737</v>
      </c>
      <c r="K70" s="5">
        <v>-3938779936</v>
      </c>
      <c r="L70" s="5">
        <v>-4544715678</v>
      </c>
      <c r="M70" s="5">
        <v>19313034547</v>
      </c>
      <c r="N70" s="5">
        <v>-3354448468</v>
      </c>
      <c r="O70" s="5">
        <v>2521893415</v>
      </c>
      <c r="P70" s="5">
        <v>2541928582</v>
      </c>
      <c r="Q70" s="5">
        <v>1835199908</v>
      </c>
    </row>
    <row r="71" spans="2:17" x14ac:dyDescent="0.35">
      <c r="C71" t="s">
        <v>92</v>
      </c>
      <c r="D71" s="5">
        <v>-47358713154</v>
      </c>
      <c r="E71" s="5">
        <v>47806618600</v>
      </c>
      <c r="I71" s="5">
        <v>447905446</v>
      </c>
      <c r="J71" s="5">
        <v>-22771503</v>
      </c>
      <c r="L71" s="5">
        <v>96734325</v>
      </c>
      <c r="M71" s="5">
        <v>278533320</v>
      </c>
      <c r="N71" s="5">
        <v>-299626860</v>
      </c>
      <c r="O71" s="5">
        <v>-33016500</v>
      </c>
      <c r="P71" s="5">
        <v>84952500</v>
      </c>
    </row>
    <row r="72" spans="2:17" x14ac:dyDescent="0.35">
      <c r="C72" t="s">
        <v>93</v>
      </c>
      <c r="D72" s="5">
        <v>-37353753569</v>
      </c>
      <c r="E72" s="5">
        <v>51563024886</v>
      </c>
      <c r="F72" s="5">
        <v>900374118</v>
      </c>
      <c r="G72" s="5">
        <v>1853997311</v>
      </c>
      <c r="I72" s="5">
        <v>16963642746</v>
      </c>
      <c r="J72" s="5">
        <v>-8742226240</v>
      </c>
      <c r="K72" s="5">
        <v>-3938779936</v>
      </c>
      <c r="L72" s="5">
        <v>-4447981353</v>
      </c>
      <c r="M72" s="5">
        <v>19591567867</v>
      </c>
      <c r="N72" s="5">
        <v>-3654075328</v>
      </c>
      <c r="O72" s="5">
        <v>2488876915</v>
      </c>
      <c r="P72" s="5">
        <v>2626881082</v>
      </c>
      <c r="Q72" s="5">
        <v>1835199908</v>
      </c>
    </row>
    <row r="73" spans="2:17" x14ac:dyDescent="0.35">
      <c r="C73" t="s">
        <v>94</v>
      </c>
      <c r="D73" s="5">
        <v>10004959586</v>
      </c>
      <c r="E73" s="5">
        <v>3756406285</v>
      </c>
      <c r="F73" s="5">
        <v>900374118</v>
      </c>
      <c r="G73" s="5">
        <v>1853997311</v>
      </c>
      <c r="I73" s="5">
        <v>16515737300</v>
      </c>
      <c r="J73" s="5">
        <v>-8719364737</v>
      </c>
      <c r="K73" s="5">
        <v>-3938779936</v>
      </c>
      <c r="L73" s="5">
        <v>-4544715678</v>
      </c>
      <c r="M73" s="5">
        <v>19313034547</v>
      </c>
      <c r="N73" s="5">
        <v>-3354448468</v>
      </c>
      <c r="O73" s="5">
        <v>2521893415</v>
      </c>
      <c r="P73" s="5">
        <v>2541928582</v>
      </c>
      <c r="Q73" s="5">
        <v>1835199908</v>
      </c>
    </row>
    <row r="74" spans="2:17" x14ac:dyDescent="0.35">
      <c r="C74" t="s">
        <v>7</v>
      </c>
      <c r="D74" s="5">
        <v>-34609460710</v>
      </c>
      <c r="E74" s="5">
        <v>51563024885</v>
      </c>
      <c r="F74" s="5">
        <v>900374118</v>
      </c>
      <c r="G74" s="5">
        <v>1853997311</v>
      </c>
      <c r="I74" s="5">
        <v>19707935604</v>
      </c>
      <c r="J74" s="5">
        <v>-9204190837</v>
      </c>
      <c r="K74" s="5">
        <v>-3938779936</v>
      </c>
      <c r="L74" s="5">
        <v>-4447981353</v>
      </c>
      <c r="M74" s="5">
        <v>19591567867</v>
      </c>
      <c r="N74" s="5">
        <v>-3654075328</v>
      </c>
      <c r="O74" s="5">
        <v>2488876915</v>
      </c>
      <c r="P74" s="5">
        <v>2626881082</v>
      </c>
      <c r="Q74" s="5">
        <v>1835199908</v>
      </c>
    </row>
    <row r="75" spans="2:17" x14ac:dyDescent="0.35">
      <c r="C75" t="s">
        <v>95</v>
      </c>
      <c r="D75" s="5">
        <v>10004959586</v>
      </c>
      <c r="E75" s="5">
        <v>3756406285</v>
      </c>
      <c r="F75" s="5">
        <v>900374118</v>
      </c>
      <c r="G75" s="5">
        <v>1853997311</v>
      </c>
      <c r="I75" s="5">
        <v>16515737300</v>
      </c>
      <c r="J75" s="5">
        <v>-8719364737</v>
      </c>
      <c r="K75" s="5">
        <v>-3938779936</v>
      </c>
      <c r="L75" s="5">
        <v>-4544715678</v>
      </c>
      <c r="M75" s="5">
        <v>19313034547</v>
      </c>
      <c r="N75" s="5">
        <v>-3354448468</v>
      </c>
      <c r="O75" s="5">
        <v>2521893415</v>
      </c>
      <c r="P75" s="5">
        <v>2541928582</v>
      </c>
      <c r="Q75" s="5">
        <v>1835199908</v>
      </c>
    </row>
    <row r="76" spans="2:17" x14ac:dyDescent="0.35">
      <c r="C76" t="s">
        <v>96</v>
      </c>
      <c r="D76" s="5">
        <v>-37353753568</v>
      </c>
      <c r="E76" s="5">
        <v>51563024885</v>
      </c>
      <c r="F76" s="5">
        <v>900374118</v>
      </c>
      <c r="G76" s="5">
        <v>1853997311</v>
      </c>
      <c r="I76" s="5">
        <v>16963642746</v>
      </c>
      <c r="J76" s="5">
        <v>-8742136240</v>
      </c>
      <c r="K76" s="5">
        <v>-3938779936</v>
      </c>
      <c r="L76" s="5">
        <v>-4447981353</v>
      </c>
      <c r="M76" s="5">
        <v>19591567867</v>
      </c>
      <c r="N76" s="5">
        <v>-3654075328</v>
      </c>
      <c r="O76" s="5">
        <v>2488876915</v>
      </c>
      <c r="P76" s="5">
        <v>2626881082</v>
      </c>
      <c r="Q76" s="5">
        <v>1835199908</v>
      </c>
    </row>
    <row r="77" spans="2:17" x14ac:dyDescent="0.35">
      <c r="C77" t="s">
        <v>97</v>
      </c>
      <c r="D77" s="5">
        <v>-37353753568</v>
      </c>
      <c r="E77" s="5">
        <v>51563024885</v>
      </c>
      <c r="F77" s="5">
        <v>900374118</v>
      </c>
      <c r="G77" s="5">
        <v>1853997311</v>
      </c>
      <c r="I77" s="5">
        <v>16963642746</v>
      </c>
      <c r="J77" s="5">
        <v>-8742136240</v>
      </c>
      <c r="K77" s="5">
        <v>-3938779936</v>
      </c>
      <c r="L77" s="5">
        <v>-4447981353</v>
      </c>
      <c r="M77" s="5">
        <v>19591567867</v>
      </c>
      <c r="N77" s="5">
        <v>-3654075328</v>
      </c>
      <c r="O77" s="5">
        <v>2488876915</v>
      </c>
      <c r="P77" s="5">
        <v>2626881082</v>
      </c>
      <c r="Q77" s="5">
        <v>1835199908</v>
      </c>
    </row>
    <row r="79" spans="2:17" x14ac:dyDescent="0.35">
      <c r="B79" t="s">
        <v>98</v>
      </c>
      <c r="C79" t="s">
        <v>99</v>
      </c>
    </row>
    <row r="80" spans="2:17" x14ac:dyDescent="0.35">
      <c r="C80" t="s">
        <v>100</v>
      </c>
    </row>
    <row r="81" spans="3:17" x14ac:dyDescent="0.35">
      <c r="C81" t="s">
        <v>19</v>
      </c>
      <c r="D81" s="5">
        <v>3122209470</v>
      </c>
      <c r="E81" s="5">
        <v>975627705</v>
      </c>
      <c r="F81" s="5">
        <v>2422392177</v>
      </c>
      <c r="G81" s="5">
        <v>46222178699</v>
      </c>
      <c r="I81" s="5">
        <v>3122209470</v>
      </c>
      <c r="J81" s="5">
        <v>5744630742</v>
      </c>
      <c r="K81" s="5">
        <v>207894346</v>
      </c>
      <c r="L81" s="5">
        <v>326660278</v>
      </c>
      <c r="M81" s="5">
        <v>9820863989</v>
      </c>
      <c r="N81" s="5">
        <v>509374673</v>
      </c>
      <c r="O81" s="5">
        <v>2746326397</v>
      </c>
      <c r="P81" s="5">
        <v>1264208838</v>
      </c>
      <c r="Q81" s="5">
        <v>5062554498</v>
      </c>
    </row>
    <row r="82" spans="3:17" x14ac:dyDescent="0.35">
      <c r="C82" t="s">
        <v>101</v>
      </c>
      <c r="D82" s="5">
        <v>14814826380</v>
      </c>
      <c r="E82" s="5">
        <v>18757440146</v>
      </c>
      <c r="F82" s="5">
        <v>12170946931</v>
      </c>
      <c r="G82" s="5">
        <v>16716467406</v>
      </c>
      <c r="I82" s="5">
        <v>14814826380</v>
      </c>
      <c r="J82" s="5">
        <v>16105517303</v>
      </c>
      <c r="K82" s="5">
        <v>1918604396</v>
      </c>
      <c r="L82" s="5">
        <v>4520490351</v>
      </c>
      <c r="M82" s="5">
        <v>2410082552</v>
      </c>
      <c r="N82" s="5">
        <v>10117595325</v>
      </c>
      <c r="O82" s="5">
        <v>11727896766</v>
      </c>
      <c r="P82" s="5">
        <v>10314085522</v>
      </c>
      <c r="Q82" s="5">
        <v>7935848362</v>
      </c>
    </row>
    <row r="83" spans="3:17" x14ac:dyDescent="0.35">
      <c r="C83" t="s">
        <v>102</v>
      </c>
      <c r="D83" s="5">
        <v>9812240001</v>
      </c>
      <c r="I83" s="5">
        <v>9812240001</v>
      </c>
      <c r="J83" s="5">
        <v>10450000000</v>
      </c>
    </row>
    <row r="84" spans="3:17" x14ac:dyDescent="0.35">
      <c r="C84" t="s">
        <v>103</v>
      </c>
      <c r="D84" s="5">
        <v>421294325</v>
      </c>
      <c r="I84" s="5">
        <v>421294325</v>
      </c>
    </row>
    <row r="85" spans="3:17" x14ac:dyDescent="0.35">
      <c r="C85" t="s">
        <v>104</v>
      </c>
      <c r="D85" s="5">
        <v>14814826380</v>
      </c>
      <c r="E85" s="5">
        <v>18757440146</v>
      </c>
      <c r="F85" s="5">
        <v>12170946931</v>
      </c>
      <c r="G85" s="5">
        <v>16716467406</v>
      </c>
      <c r="I85" s="5">
        <v>14814826380</v>
      </c>
      <c r="J85" s="5">
        <v>16105517303</v>
      </c>
      <c r="K85" s="5">
        <v>1918604396</v>
      </c>
      <c r="L85" s="5">
        <v>4520490351</v>
      </c>
      <c r="M85" s="5">
        <v>2410082552</v>
      </c>
      <c r="N85" s="5">
        <v>10117595325</v>
      </c>
      <c r="O85" s="5">
        <v>11727896766</v>
      </c>
      <c r="P85" s="5">
        <v>10314085522</v>
      </c>
      <c r="Q85" s="5">
        <v>7935848362</v>
      </c>
    </row>
    <row r="86" spans="3:17" x14ac:dyDescent="0.35">
      <c r="C86" t="s">
        <v>105</v>
      </c>
      <c r="D86" s="5">
        <v>8446404640</v>
      </c>
      <c r="E86" s="5">
        <v>7875967323</v>
      </c>
      <c r="F86" s="5">
        <v>3976191804</v>
      </c>
      <c r="G86" s="5">
        <v>5553788318</v>
      </c>
      <c r="I86" s="5">
        <v>8446404640</v>
      </c>
      <c r="J86" s="5">
        <v>2039213405</v>
      </c>
      <c r="L86" s="5">
        <v>210000000</v>
      </c>
      <c r="M86" s="5">
        <v>210000000</v>
      </c>
      <c r="N86" s="5">
        <v>210000000</v>
      </c>
      <c r="O86" s="5">
        <v>294830938</v>
      </c>
      <c r="P86" s="5">
        <v>1169830938</v>
      </c>
      <c r="Q86" s="5">
        <v>3080370000</v>
      </c>
    </row>
    <row r="87" spans="3:17" x14ac:dyDescent="0.35">
      <c r="C87" t="s">
        <v>106</v>
      </c>
      <c r="D87" s="5">
        <v>8446404640</v>
      </c>
      <c r="E87" s="5">
        <v>7875967323</v>
      </c>
      <c r="F87" s="5">
        <v>3976191804</v>
      </c>
      <c r="G87" s="5">
        <v>5553788318</v>
      </c>
      <c r="I87" s="5">
        <v>8446404640</v>
      </c>
      <c r="J87" s="5">
        <v>2039213405</v>
      </c>
      <c r="L87" s="5">
        <v>210000000</v>
      </c>
      <c r="M87" s="5">
        <v>210000000</v>
      </c>
      <c r="N87" s="5">
        <v>210000000</v>
      </c>
      <c r="O87" s="5">
        <v>294830938</v>
      </c>
      <c r="P87" s="5">
        <v>1169830938</v>
      </c>
      <c r="Q87" s="5">
        <v>3080370000</v>
      </c>
    </row>
    <row r="88" spans="3:17" x14ac:dyDescent="0.35">
      <c r="C88" t="s">
        <v>108</v>
      </c>
      <c r="D88" s="5">
        <v>8403199200</v>
      </c>
      <c r="E88" s="5">
        <v>16113129672</v>
      </c>
      <c r="F88" s="5">
        <v>14971322803</v>
      </c>
      <c r="G88" s="5">
        <v>14391551804</v>
      </c>
      <c r="I88" s="5">
        <v>8403199200</v>
      </c>
      <c r="J88" s="5">
        <v>15317913608</v>
      </c>
      <c r="K88" s="5">
        <v>14495988802</v>
      </c>
      <c r="L88" s="5">
        <v>15484218594</v>
      </c>
      <c r="M88" s="5">
        <v>14003682952</v>
      </c>
      <c r="N88" s="5">
        <v>15966486941</v>
      </c>
      <c r="O88" s="5">
        <v>16805093030</v>
      </c>
      <c r="P88" s="5">
        <v>14542988228</v>
      </c>
      <c r="Q88" s="5">
        <v>14658054969</v>
      </c>
    </row>
    <row r="89" spans="3:17" x14ac:dyDescent="0.35">
      <c r="C89" t="s">
        <v>80</v>
      </c>
      <c r="D89" s="5">
        <v>552710728</v>
      </c>
      <c r="E89" s="5">
        <v>47911423882</v>
      </c>
      <c r="F89" s="5">
        <v>104805282</v>
      </c>
      <c r="G89" s="5">
        <v>104805282</v>
      </c>
      <c r="I89" s="5">
        <v>552710728</v>
      </c>
      <c r="J89" s="5">
        <v>104805282</v>
      </c>
      <c r="K89" s="5">
        <v>127576785</v>
      </c>
      <c r="L89" s="5">
        <v>127576785</v>
      </c>
      <c r="M89" s="5">
        <v>30842460</v>
      </c>
      <c r="N89" s="5">
        <v>-363000</v>
      </c>
      <c r="O89" s="5">
        <v>51936000</v>
      </c>
      <c r="P89" s="5">
        <v>84952500</v>
      </c>
    </row>
    <row r="90" spans="3:17" x14ac:dyDescent="0.35">
      <c r="C90" t="s">
        <v>109</v>
      </c>
      <c r="D90" s="5">
        <v>80823852731</v>
      </c>
      <c r="E90" s="5">
        <v>58763500851</v>
      </c>
      <c r="F90" s="5">
        <v>51836037656</v>
      </c>
      <c r="G90" s="5">
        <v>99877507477</v>
      </c>
      <c r="I90" s="5">
        <v>80823852731</v>
      </c>
      <c r="J90" s="5">
        <v>49958335487</v>
      </c>
      <c r="K90" s="5">
        <v>16633351278</v>
      </c>
      <c r="L90" s="5">
        <v>31888224108</v>
      </c>
      <c r="M90" s="5">
        <v>33533284295</v>
      </c>
      <c r="N90" s="5">
        <v>28406616691</v>
      </c>
      <c r="O90" s="5">
        <v>31611579381</v>
      </c>
      <c r="P90" s="5">
        <v>27376936141</v>
      </c>
      <c r="Q90" s="5">
        <v>30909877416</v>
      </c>
    </row>
    <row r="91" spans="3:17" x14ac:dyDescent="0.35">
      <c r="C91" t="s">
        <v>110</v>
      </c>
    </row>
    <row r="92" spans="3:17" x14ac:dyDescent="0.35">
      <c r="C92" t="s">
        <v>112</v>
      </c>
      <c r="D92" s="5">
        <v>35565985834</v>
      </c>
      <c r="E92" s="5">
        <v>31921670804</v>
      </c>
      <c r="F92" s="5">
        <v>31986403219</v>
      </c>
      <c r="G92" s="5">
        <v>32834795794</v>
      </c>
      <c r="I92" s="5">
        <v>35565985834</v>
      </c>
      <c r="J92" s="5">
        <v>33388074394</v>
      </c>
      <c r="K92" s="5">
        <v>35525992179</v>
      </c>
      <c r="L92" s="5">
        <v>28770743164</v>
      </c>
      <c r="M92" s="5">
        <v>30217924056</v>
      </c>
      <c r="N92" s="5">
        <v>12826341473</v>
      </c>
      <c r="O92" s="5">
        <v>13645711990</v>
      </c>
      <c r="P92" s="5">
        <v>14331562446</v>
      </c>
      <c r="Q92" s="5">
        <v>4399311712</v>
      </c>
    </row>
    <row r="93" spans="3:17" x14ac:dyDescent="0.35">
      <c r="C93" t="s">
        <v>114</v>
      </c>
      <c r="D93" s="5">
        <v>80381874</v>
      </c>
      <c r="E93" s="5">
        <v>163716250</v>
      </c>
      <c r="F93" s="5">
        <v>163716250</v>
      </c>
      <c r="G93" s="5">
        <v>71077500</v>
      </c>
      <c r="I93" s="5">
        <v>80381874</v>
      </c>
      <c r="J93" s="5">
        <v>76034062</v>
      </c>
      <c r="K93" s="5">
        <v>108976876</v>
      </c>
      <c r="L93" s="5">
        <v>163465313</v>
      </c>
    </row>
    <row r="94" spans="3:17" x14ac:dyDescent="0.35">
      <c r="C94" t="s">
        <v>111</v>
      </c>
      <c r="D94" s="5">
        <v>12581495595</v>
      </c>
      <c r="E94" s="5">
        <v>9434496958</v>
      </c>
      <c r="F94" s="5">
        <v>8437637411</v>
      </c>
      <c r="G94" s="5">
        <v>8437637411</v>
      </c>
      <c r="I94" s="5">
        <v>12581495595</v>
      </c>
      <c r="J94" s="5">
        <v>9434496958</v>
      </c>
      <c r="K94" s="5">
        <v>6244049258</v>
      </c>
      <c r="L94" s="5">
        <v>5342704975</v>
      </c>
      <c r="M94" s="5">
        <v>4057153204</v>
      </c>
      <c r="N94" s="5">
        <v>1296740677</v>
      </c>
      <c r="O94" s="5">
        <v>473604515</v>
      </c>
      <c r="P94" s="5">
        <v>444436862</v>
      </c>
      <c r="Q94" s="5">
        <v>410101133</v>
      </c>
    </row>
    <row r="95" spans="3:17" x14ac:dyDescent="0.35">
      <c r="C95" t="s">
        <v>115</v>
      </c>
      <c r="D95" s="5">
        <v>64227863303</v>
      </c>
      <c r="E95" s="5">
        <v>98728189479</v>
      </c>
      <c r="F95" s="5">
        <v>40654423547</v>
      </c>
      <c r="G95" s="5">
        <v>41582908372</v>
      </c>
      <c r="I95" s="5">
        <v>64227863303</v>
      </c>
      <c r="J95" s="5">
        <v>43065272081</v>
      </c>
      <c r="K95" s="5">
        <v>41981723313</v>
      </c>
      <c r="L95" s="5">
        <v>34380418452</v>
      </c>
      <c r="M95" s="5">
        <v>34392332260</v>
      </c>
      <c r="N95" s="5">
        <v>14123082150</v>
      </c>
      <c r="O95" s="5">
        <v>14119316505</v>
      </c>
      <c r="P95" s="5">
        <v>14775999308</v>
      </c>
      <c r="Q95" s="5">
        <v>4809412845</v>
      </c>
    </row>
    <row r="96" spans="3:17" x14ac:dyDescent="0.35">
      <c r="C96" t="s">
        <v>116</v>
      </c>
      <c r="D96" s="5">
        <v>145051716034</v>
      </c>
      <c r="E96" s="5">
        <v>157491690330</v>
      </c>
      <c r="F96" s="5">
        <v>92490461203</v>
      </c>
      <c r="G96" s="5">
        <v>141460415849</v>
      </c>
      <c r="I96" s="5">
        <v>145051716034</v>
      </c>
      <c r="J96" s="5">
        <v>93023607568</v>
      </c>
      <c r="K96" s="5">
        <v>58615074591</v>
      </c>
      <c r="L96" s="5">
        <v>66268642560</v>
      </c>
      <c r="M96" s="5">
        <v>67925616555</v>
      </c>
      <c r="N96" s="5">
        <v>42529698841</v>
      </c>
      <c r="O96" s="5">
        <v>45730895886</v>
      </c>
      <c r="P96" s="5">
        <v>42152935449</v>
      </c>
      <c r="Q96" s="5">
        <v>35719290261</v>
      </c>
    </row>
    <row r="97" spans="3:17" x14ac:dyDescent="0.35">
      <c r="C97" t="s">
        <v>117</v>
      </c>
    </row>
    <row r="98" spans="3:17" x14ac:dyDescent="0.35">
      <c r="C98" t="s">
        <v>118</v>
      </c>
    </row>
    <row r="99" spans="3:17" x14ac:dyDescent="0.35">
      <c r="C99" t="s">
        <v>119</v>
      </c>
      <c r="D99" s="5">
        <v>64294401814</v>
      </c>
      <c r="E99" s="5">
        <v>26089157430</v>
      </c>
      <c r="F99" s="5">
        <v>20797738902</v>
      </c>
      <c r="G99" s="5">
        <v>18571853372</v>
      </c>
      <c r="I99" s="5">
        <v>64294401814</v>
      </c>
      <c r="J99" s="5">
        <v>31778828116</v>
      </c>
      <c r="K99" s="5">
        <v>1959702820</v>
      </c>
      <c r="L99" s="5">
        <v>3623128061</v>
      </c>
      <c r="M99" s="5">
        <v>1787016457</v>
      </c>
      <c r="N99" s="5">
        <v>8129650442</v>
      </c>
      <c r="O99" s="5">
        <v>7728619635</v>
      </c>
      <c r="P99" s="5">
        <v>17381999657</v>
      </c>
      <c r="Q99" s="5">
        <v>11821845207</v>
      </c>
    </row>
    <row r="100" spans="3:17" x14ac:dyDescent="0.35">
      <c r="C100" t="s">
        <v>120</v>
      </c>
    </row>
    <row r="101" spans="3:17" x14ac:dyDescent="0.35">
      <c r="C101" t="s">
        <v>286</v>
      </c>
      <c r="D101" s="5">
        <v>1408999998</v>
      </c>
      <c r="E101" s="5">
        <v>2851999998</v>
      </c>
      <c r="F101" s="5">
        <v>5008999998</v>
      </c>
      <c r="G101" s="5">
        <v>16048851950</v>
      </c>
      <c r="I101" s="5">
        <v>1408999998</v>
      </c>
      <c r="J101" s="5">
        <v>9040827852</v>
      </c>
      <c r="K101" s="5">
        <v>893013825</v>
      </c>
      <c r="L101" s="5">
        <v>2744655154</v>
      </c>
      <c r="M101" s="5">
        <v>816708860</v>
      </c>
      <c r="N101" s="5">
        <v>887320859</v>
      </c>
      <c r="O101" s="5">
        <v>1076492647</v>
      </c>
      <c r="P101" s="5">
        <v>828741489</v>
      </c>
      <c r="Q101" s="5">
        <v>1914143588</v>
      </c>
    </row>
    <row r="102" spans="3:17" x14ac:dyDescent="0.35">
      <c r="C102" t="s">
        <v>121</v>
      </c>
      <c r="E102" s="5">
        <v>13472638786</v>
      </c>
    </row>
    <row r="103" spans="3:17" x14ac:dyDescent="0.35">
      <c r="C103" t="s">
        <v>287</v>
      </c>
      <c r="D103" s="5">
        <v>10233534326</v>
      </c>
      <c r="I103" s="5">
        <v>10233534326</v>
      </c>
      <c r="J103" s="5">
        <v>10450000000</v>
      </c>
    </row>
    <row r="104" spans="3:17" x14ac:dyDescent="0.35">
      <c r="C104" t="s">
        <v>122</v>
      </c>
      <c r="D104" s="5">
        <v>5438361172</v>
      </c>
      <c r="E104" s="5">
        <v>3855542940</v>
      </c>
      <c r="F104" s="5">
        <v>1649413172</v>
      </c>
      <c r="G104" s="5">
        <v>1622144285</v>
      </c>
      <c r="I104" s="5">
        <v>5438361172</v>
      </c>
      <c r="J104" s="5">
        <v>1212300647</v>
      </c>
      <c r="K104" s="5">
        <v>166616851</v>
      </c>
      <c r="L104" s="5">
        <v>28908880</v>
      </c>
      <c r="M104" s="5">
        <v>49860453</v>
      </c>
      <c r="N104" s="5">
        <v>273850250</v>
      </c>
      <c r="O104" s="5">
        <v>615305003</v>
      </c>
      <c r="P104" s="5">
        <v>635354734</v>
      </c>
      <c r="Q104" s="5">
        <v>213927965</v>
      </c>
    </row>
    <row r="105" spans="3:17" x14ac:dyDescent="0.35">
      <c r="C105" t="s">
        <v>123</v>
      </c>
      <c r="D105" s="5">
        <v>1208033334</v>
      </c>
      <c r="E105" s="5">
        <v>8000000</v>
      </c>
      <c r="F105" s="5">
        <v>8000000</v>
      </c>
      <c r="G105" s="5">
        <v>8000000</v>
      </c>
      <c r="I105" s="5">
        <v>1208033334</v>
      </c>
      <c r="J105" s="5">
        <v>8000000</v>
      </c>
      <c r="K105" s="5">
        <v>7215000</v>
      </c>
      <c r="L105" s="5">
        <v>31111645</v>
      </c>
      <c r="M105" s="5">
        <v>27590000</v>
      </c>
      <c r="N105" s="5">
        <v>129600000</v>
      </c>
      <c r="O105" s="5">
        <v>34524610</v>
      </c>
      <c r="P105" s="5">
        <v>48565062</v>
      </c>
      <c r="Q105" s="5">
        <v>76791838</v>
      </c>
    </row>
    <row r="106" spans="3:17" x14ac:dyDescent="0.35">
      <c r="C106" t="s">
        <v>124</v>
      </c>
    </row>
    <row r="107" spans="3:17" x14ac:dyDescent="0.35">
      <c r="C107" t="s">
        <v>125</v>
      </c>
      <c r="D107" s="5">
        <v>892857144</v>
      </c>
      <c r="E107" s="5">
        <v>854899866</v>
      </c>
      <c r="F107" s="5">
        <v>892857145</v>
      </c>
      <c r="G107" s="5">
        <v>892857137</v>
      </c>
      <c r="I107" s="5">
        <v>892857144</v>
      </c>
      <c r="J107" s="5">
        <v>892857137</v>
      </c>
      <c r="K107" s="5">
        <v>892857144</v>
      </c>
      <c r="L107" s="5">
        <v>818452382</v>
      </c>
      <c r="M107" s="5">
        <v>892857144</v>
      </c>
      <c r="N107" s="5">
        <v>1731518070</v>
      </c>
      <c r="O107" s="5">
        <v>6002297375</v>
      </c>
      <c r="P107" s="5">
        <v>15869338372</v>
      </c>
      <c r="Q107" s="5">
        <v>9616981816</v>
      </c>
    </row>
    <row r="108" spans="3:17" x14ac:dyDescent="0.35">
      <c r="C108" t="s">
        <v>542</v>
      </c>
    </row>
    <row r="109" spans="3:17" x14ac:dyDescent="0.35">
      <c r="C109" t="s">
        <v>126</v>
      </c>
      <c r="D109" s="5">
        <v>892857144</v>
      </c>
      <c r="E109" s="5">
        <v>14327538652</v>
      </c>
      <c r="F109" s="5">
        <v>892857145</v>
      </c>
      <c r="G109" s="5">
        <v>892857137</v>
      </c>
      <c r="I109" s="5">
        <v>892857144</v>
      </c>
      <c r="J109" s="5">
        <v>892857137</v>
      </c>
      <c r="K109" s="5">
        <v>892857144</v>
      </c>
      <c r="L109" s="5">
        <v>818452382</v>
      </c>
      <c r="M109" s="5">
        <v>892857144</v>
      </c>
      <c r="N109" s="5">
        <v>1838879333</v>
      </c>
      <c r="O109" s="5">
        <v>6002297375</v>
      </c>
      <c r="P109" s="5">
        <v>15869338372</v>
      </c>
      <c r="Q109" s="5">
        <v>9616981816</v>
      </c>
    </row>
    <row r="110" spans="3:17" x14ac:dyDescent="0.35">
      <c r="C110" t="s">
        <v>127</v>
      </c>
      <c r="D110" s="5">
        <v>513837523</v>
      </c>
      <c r="E110" s="5">
        <v>13805302635</v>
      </c>
      <c r="F110" s="5">
        <v>9158516921</v>
      </c>
      <c r="G110" s="5">
        <v>61254731215</v>
      </c>
      <c r="I110" s="5">
        <v>513837523</v>
      </c>
      <c r="J110" s="5">
        <v>1464945501</v>
      </c>
      <c r="K110" s="5">
        <v>1945614280</v>
      </c>
      <c r="L110" s="5">
        <v>3996999572</v>
      </c>
      <c r="M110" s="5">
        <v>4740146568</v>
      </c>
      <c r="N110" s="5">
        <v>12880906786</v>
      </c>
      <c r="O110" s="5">
        <v>13560477856</v>
      </c>
      <c r="P110" s="5">
        <v>2818014312</v>
      </c>
      <c r="Q110" s="5">
        <v>4123904656</v>
      </c>
    </row>
    <row r="111" spans="3:17" x14ac:dyDescent="0.35">
      <c r="C111" t="s">
        <v>128</v>
      </c>
      <c r="D111" s="5">
        <v>513837523</v>
      </c>
      <c r="E111" s="5">
        <v>13805302635</v>
      </c>
      <c r="F111" s="5">
        <v>9158516921</v>
      </c>
      <c r="G111" s="5">
        <v>61254731215</v>
      </c>
      <c r="I111" s="5">
        <v>513837523</v>
      </c>
      <c r="J111" s="5">
        <v>1464945501</v>
      </c>
      <c r="K111" s="5">
        <v>1945614280</v>
      </c>
      <c r="L111" s="5">
        <v>3996999572</v>
      </c>
      <c r="M111" s="5">
        <v>4740146568</v>
      </c>
      <c r="N111" s="5">
        <v>12880906786</v>
      </c>
      <c r="O111" s="5">
        <v>13560477856</v>
      </c>
      <c r="P111" s="5">
        <v>2818014312</v>
      </c>
      <c r="Q111" s="5">
        <v>4123904656</v>
      </c>
    </row>
    <row r="112" spans="3:17" x14ac:dyDescent="0.35">
      <c r="C112" t="s">
        <v>129</v>
      </c>
    </row>
    <row r="113" spans="3:17" x14ac:dyDescent="0.35">
      <c r="C113" t="s">
        <v>288</v>
      </c>
      <c r="E113" s="5">
        <v>223214278</v>
      </c>
      <c r="F113" s="5">
        <v>446428564</v>
      </c>
      <c r="G113" s="5">
        <v>669642858</v>
      </c>
      <c r="J113" s="5">
        <v>892857144</v>
      </c>
      <c r="K113" s="5">
        <v>1785714280</v>
      </c>
      <c r="L113" s="5">
        <v>2752976186</v>
      </c>
      <c r="M113" s="5">
        <v>3571428568</v>
      </c>
      <c r="N113" s="5">
        <v>3625624786</v>
      </c>
      <c r="O113" s="5">
        <v>5357142856</v>
      </c>
      <c r="P113" s="5">
        <v>1333333312</v>
      </c>
      <c r="Q113" s="5">
        <v>2666666656</v>
      </c>
    </row>
    <row r="114" spans="3:17" x14ac:dyDescent="0.35">
      <c r="C114" t="s">
        <v>130</v>
      </c>
      <c r="E114" s="5">
        <v>223214278</v>
      </c>
      <c r="F114" s="5">
        <v>446428564</v>
      </c>
      <c r="G114" s="5">
        <v>669642858</v>
      </c>
      <c r="J114" s="5">
        <v>892857144</v>
      </c>
      <c r="K114" s="5">
        <v>1785714280</v>
      </c>
      <c r="L114" s="5">
        <v>2752976186</v>
      </c>
      <c r="M114" s="5">
        <v>3571428568</v>
      </c>
      <c r="N114" s="5">
        <v>3625624786</v>
      </c>
      <c r="O114" s="5">
        <v>5357142856</v>
      </c>
      <c r="P114" s="5">
        <v>1333333312</v>
      </c>
      <c r="Q114" s="5">
        <v>2666666656</v>
      </c>
    </row>
    <row r="115" spans="3:17" x14ac:dyDescent="0.35">
      <c r="C115" t="s">
        <v>950</v>
      </c>
      <c r="N115" s="5">
        <v>7775250000</v>
      </c>
      <c r="O115" s="5">
        <v>6675250000</v>
      </c>
    </row>
    <row r="116" spans="3:17" x14ac:dyDescent="0.35">
      <c r="C116" t="s">
        <v>679</v>
      </c>
      <c r="E116" s="5">
        <v>13010000000</v>
      </c>
      <c r="F116" s="5">
        <v>8140000000</v>
      </c>
      <c r="G116" s="5">
        <v>60013000000</v>
      </c>
    </row>
    <row r="117" spans="3:17" x14ac:dyDescent="0.35">
      <c r="C117" t="s">
        <v>132</v>
      </c>
      <c r="D117" s="5">
        <v>64808239337</v>
      </c>
      <c r="E117" s="5">
        <v>39894460065</v>
      </c>
      <c r="F117" s="5">
        <v>29956255823</v>
      </c>
      <c r="G117" s="5">
        <v>79826584587</v>
      </c>
      <c r="I117" s="5">
        <v>64808239337</v>
      </c>
      <c r="J117" s="5">
        <v>33243773617</v>
      </c>
      <c r="K117" s="5">
        <v>3905317100</v>
      </c>
      <c r="L117" s="5">
        <v>7620127633</v>
      </c>
      <c r="M117" s="5">
        <v>6527163025</v>
      </c>
      <c r="N117" s="5">
        <v>21010557228</v>
      </c>
      <c r="O117" s="5">
        <v>21289097491</v>
      </c>
      <c r="P117" s="5">
        <v>20200013969</v>
      </c>
      <c r="Q117" s="5">
        <v>15945749863</v>
      </c>
    </row>
    <row r="118" spans="3:17" x14ac:dyDescent="0.35">
      <c r="C118" t="s">
        <v>133</v>
      </c>
    </row>
    <row r="119" spans="3:17" x14ac:dyDescent="0.35">
      <c r="C119" t="s">
        <v>134</v>
      </c>
      <c r="D119" s="5">
        <v>27585063825</v>
      </c>
      <c r="E119" s="5">
        <v>27585063825</v>
      </c>
      <c r="F119" s="5">
        <v>27585063825</v>
      </c>
      <c r="G119" s="5">
        <v>27585063825</v>
      </c>
      <c r="I119" s="5">
        <v>27585063825</v>
      </c>
      <c r="J119" s="5">
        <v>27585063825</v>
      </c>
      <c r="K119" s="5">
        <v>25283012125</v>
      </c>
      <c r="L119" s="5">
        <v>25000002500</v>
      </c>
      <c r="M119" s="5">
        <v>25000002500</v>
      </c>
      <c r="N119" s="5">
        <v>20000000000</v>
      </c>
      <c r="O119" s="5">
        <v>1500000000</v>
      </c>
      <c r="P119" s="5">
        <v>1500000000</v>
      </c>
      <c r="Q119" s="5">
        <v>1500000000</v>
      </c>
    </row>
    <row r="120" spans="3:17" x14ac:dyDescent="0.35">
      <c r="C120" t="s">
        <v>135</v>
      </c>
      <c r="D120" s="5">
        <v>30077819125</v>
      </c>
      <c r="E120" s="5">
        <v>30077819125</v>
      </c>
      <c r="F120" s="5">
        <v>30077819125</v>
      </c>
      <c r="G120" s="5">
        <v>30077819125</v>
      </c>
      <c r="I120" s="5">
        <v>30077819125</v>
      </c>
      <c r="J120" s="5">
        <v>30077819125</v>
      </c>
      <c r="K120" s="5">
        <v>18567568125</v>
      </c>
      <c r="L120" s="5">
        <v>18850555250</v>
      </c>
      <c r="M120" s="5">
        <v>17152512500</v>
      </c>
    </row>
    <row r="121" spans="3:17" x14ac:dyDescent="0.35">
      <c r="C121" t="s">
        <v>136</v>
      </c>
      <c r="D121" s="5">
        <v>20810121280</v>
      </c>
      <c r="E121" s="5">
        <v>5036027749</v>
      </c>
      <c r="F121" s="5">
        <v>3204372379</v>
      </c>
      <c r="G121" s="5">
        <v>3404088433</v>
      </c>
      <c r="I121" s="5">
        <v>20810121280</v>
      </c>
      <c r="J121" s="5">
        <v>1550091122</v>
      </c>
      <c r="K121" s="5">
        <v>10731600456</v>
      </c>
      <c r="L121" s="5">
        <v>14670380392</v>
      </c>
      <c r="M121" s="5">
        <v>19215096070</v>
      </c>
      <c r="N121" s="5">
        <v>1519504613</v>
      </c>
      <c r="O121" s="5">
        <v>22889862395</v>
      </c>
      <c r="P121" s="5">
        <v>20367968980</v>
      </c>
      <c r="Q121" s="5">
        <v>18273540398</v>
      </c>
    </row>
    <row r="122" spans="3:17" x14ac:dyDescent="0.35">
      <c r="C122" t="s">
        <v>137</v>
      </c>
      <c r="D122" s="5">
        <v>300000000</v>
      </c>
      <c r="E122" s="5">
        <v>300000000</v>
      </c>
      <c r="F122" s="5">
        <v>300000000</v>
      </c>
      <c r="G122" s="5">
        <v>300000000</v>
      </c>
      <c r="I122" s="5">
        <v>300000000</v>
      </c>
      <c r="J122" s="5">
        <v>300000000</v>
      </c>
      <c r="K122" s="5">
        <v>300000000</v>
      </c>
      <c r="L122" s="5">
        <v>300000000</v>
      </c>
      <c r="M122" s="5">
        <v>300000000</v>
      </c>
      <c r="N122" s="5">
        <v>300000000</v>
      </c>
    </row>
    <row r="123" spans="3:17" x14ac:dyDescent="0.35">
      <c r="C123" t="s">
        <v>138</v>
      </c>
      <c r="D123" s="5">
        <v>20510121280</v>
      </c>
      <c r="E123" s="5">
        <v>4736027749</v>
      </c>
      <c r="F123" s="5">
        <v>2904372379</v>
      </c>
      <c r="G123" s="5">
        <v>3104088433</v>
      </c>
      <c r="I123" s="5">
        <v>20510121280</v>
      </c>
      <c r="J123" s="5">
        <v>1250091122</v>
      </c>
      <c r="K123" s="5">
        <v>10431600456</v>
      </c>
      <c r="L123" s="5">
        <v>14370380392</v>
      </c>
      <c r="M123" s="5">
        <v>18915096070</v>
      </c>
      <c r="N123" s="5">
        <v>1219504613</v>
      </c>
      <c r="O123" s="5">
        <v>22889862395</v>
      </c>
      <c r="P123" s="5">
        <v>20367968980</v>
      </c>
      <c r="Q123" s="5">
        <v>18273540398</v>
      </c>
    </row>
    <row r="124" spans="3:17" x14ac:dyDescent="0.35">
      <c r="C124" t="s">
        <v>139</v>
      </c>
      <c r="D124" s="5">
        <v>20810121280</v>
      </c>
      <c r="E124" s="5">
        <v>5036027749</v>
      </c>
      <c r="F124" s="5">
        <v>3204372379</v>
      </c>
      <c r="G124" s="5">
        <v>3404088433</v>
      </c>
      <c r="I124" s="5">
        <v>20810121280</v>
      </c>
      <c r="J124" s="5">
        <v>1550091122</v>
      </c>
      <c r="K124" s="5">
        <v>10731600456</v>
      </c>
      <c r="L124" s="5">
        <v>14670380392</v>
      </c>
      <c r="M124" s="5">
        <v>19215096070</v>
      </c>
      <c r="N124" s="5">
        <v>1519504613</v>
      </c>
      <c r="O124" s="5">
        <v>22889862395</v>
      </c>
      <c r="P124" s="5">
        <v>20367968980</v>
      </c>
      <c r="Q124" s="5">
        <v>18273540398</v>
      </c>
    </row>
    <row r="125" spans="3:17" x14ac:dyDescent="0.35">
      <c r="C125" t="s">
        <v>291</v>
      </c>
      <c r="D125" s="5">
        <v>1217761739</v>
      </c>
      <c r="E125" s="5">
        <v>6986895684</v>
      </c>
      <c r="F125" s="5">
        <v>1562144769</v>
      </c>
      <c r="I125" s="5">
        <v>1217761739</v>
      </c>
      <c r="J125" s="5">
        <v>462054597</v>
      </c>
    </row>
    <row r="126" spans="3:17" x14ac:dyDescent="0.35">
      <c r="C126" t="s">
        <v>9</v>
      </c>
      <c r="D126" s="5">
        <v>80243476697</v>
      </c>
      <c r="E126" s="5">
        <v>117597230265</v>
      </c>
      <c r="F126" s="5">
        <v>62534205380</v>
      </c>
      <c r="G126" s="5">
        <v>61171776665</v>
      </c>
      <c r="I126" s="5">
        <v>80243476697</v>
      </c>
      <c r="J126" s="5">
        <v>59779833951</v>
      </c>
      <c r="K126" s="5">
        <v>54709757491</v>
      </c>
      <c r="L126" s="5">
        <v>58648514927</v>
      </c>
      <c r="M126" s="5">
        <v>61398453530</v>
      </c>
      <c r="N126" s="5">
        <v>21519141613</v>
      </c>
      <c r="O126" s="5">
        <v>24441798395</v>
      </c>
      <c r="P126" s="5">
        <v>21952921480</v>
      </c>
      <c r="Q126" s="5">
        <v>19773540398</v>
      </c>
    </row>
    <row r="127" spans="3:17" x14ac:dyDescent="0.35">
      <c r="C127" t="s">
        <v>140</v>
      </c>
      <c r="D127" s="5">
        <v>145051716034</v>
      </c>
      <c r="E127" s="5">
        <v>157491690330</v>
      </c>
      <c r="F127" s="5">
        <v>92490461203</v>
      </c>
      <c r="G127" s="5">
        <v>140998361252</v>
      </c>
      <c r="I127" s="5">
        <v>145051716034</v>
      </c>
      <c r="J127" s="5">
        <v>93023607568</v>
      </c>
      <c r="K127" s="5">
        <v>58615074591</v>
      </c>
      <c r="L127" s="5">
        <v>66268642560</v>
      </c>
      <c r="M127" s="5">
        <v>67925616555</v>
      </c>
      <c r="N127" s="5">
        <v>42529698841</v>
      </c>
      <c r="O127" s="5">
        <v>45730895886</v>
      </c>
      <c r="P127" s="5">
        <v>42152935449</v>
      </c>
      <c r="Q127" s="5">
        <v>35719290261</v>
      </c>
    </row>
    <row r="128" spans="3:17" x14ac:dyDescent="0.35">
      <c r="C128" t="s">
        <v>141</v>
      </c>
      <c r="D128" s="5">
        <v>1103402553</v>
      </c>
      <c r="E128" s="5">
        <v>1103402553</v>
      </c>
      <c r="F128" s="5">
        <v>1103402553</v>
      </c>
      <c r="G128" s="5">
        <v>1103402553</v>
      </c>
      <c r="I128" s="5">
        <v>1103402553</v>
      </c>
      <c r="J128" s="5">
        <v>1103402553</v>
      </c>
      <c r="K128" s="5">
        <v>1011320485</v>
      </c>
      <c r="L128" s="5">
        <v>1000000100</v>
      </c>
      <c r="M128" s="5">
        <v>1000000100</v>
      </c>
      <c r="N128" s="5">
        <v>800000000</v>
      </c>
      <c r="O128" s="5">
        <v>15000</v>
      </c>
      <c r="P128" s="5">
        <v>15000</v>
      </c>
      <c r="Q128" s="5">
        <v>15000</v>
      </c>
    </row>
    <row r="130" spans="2:17" x14ac:dyDescent="0.35">
      <c r="B130" t="s">
        <v>142</v>
      </c>
      <c r="C130" t="s">
        <v>143</v>
      </c>
      <c r="D130" s="5">
        <v>53022789920</v>
      </c>
      <c r="E130" s="5">
        <v>-54719265345</v>
      </c>
      <c r="F130" s="5">
        <v>5549099191</v>
      </c>
      <c r="G130" s="5">
        <v>-8862237757</v>
      </c>
      <c r="I130" s="5">
        <v>-5009613991</v>
      </c>
      <c r="J130" s="5">
        <v>-16607573900</v>
      </c>
      <c r="K130" s="5">
        <v>910808618</v>
      </c>
      <c r="L130" s="5">
        <v>-2421994105</v>
      </c>
      <c r="M130" s="5">
        <v>-5596880069</v>
      </c>
      <c r="N130" s="5">
        <v>-2726665613</v>
      </c>
      <c r="O130" s="5">
        <v>-95355533</v>
      </c>
      <c r="P130" s="5">
        <v>481485734</v>
      </c>
      <c r="Q130" s="5">
        <v>3982738514</v>
      </c>
    </row>
    <row r="131" spans="2:17" x14ac:dyDescent="0.35">
      <c r="C131" t="s">
        <v>144</v>
      </c>
      <c r="D131" s="5">
        <v>25248563640</v>
      </c>
      <c r="E131" s="5">
        <v>4370236168</v>
      </c>
      <c r="F131" s="5">
        <v>1101453768</v>
      </c>
      <c r="G131" s="5">
        <v>7941410738</v>
      </c>
      <c r="I131" s="5">
        <v>38661664314</v>
      </c>
      <c r="J131" s="5">
        <v>17608105903</v>
      </c>
      <c r="K131" s="5">
        <v>15191379942</v>
      </c>
      <c r="L131" s="5">
        <v>13532540090</v>
      </c>
      <c r="M131" s="5">
        <v>15673469402</v>
      </c>
      <c r="N131" s="5">
        <v>16944895603</v>
      </c>
      <c r="O131" s="5">
        <v>18882209989</v>
      </c>
      <c r="P131" s="5">
        <v>20567152968</v>
      </c>
      <c r="Q131" s="5">
        <v>26421144071</v>
      </c>
    </row>
    <row r="132" spans="2:17" x14ac:dyDescent="0.35">
      <c r="C132" t="s">
        <v>145</v>
      </c>
      <c r="D132" s="5">
        <v>-3749397464</v>
      </c>
      <c r="E132" s="5">
        <v>-18193152827</v>
      </c>
      <c r="F132" s="5">
        <v>9330428958</v>
      </c>
      <c r="G132" s="5">
        <v>-9475498688</v>
      </c>
      <c r="I132" s="5">
        <v>-22087620021</v>
      </c>
      <c r="J132" s="5">
        <v>-20811872207</v>
      </c>
      <c r="K132" s="5">
        <v>-8462940600</v>
      </c>
      <c r="L132" s="5">
        <v>-10386519821</v>
      </c>
      <c r="M132" s="5">
        <v>-16333307415</v>
      </c>
      <c r="N132" s="5">
        <v>-13583777173</v>
      </c>
      <c r="O132" s="5">
        <v>-10840999842</v>
      </c>
      <c r="P132" s="5">
        <v>-14270686586</v>
      </c>
      <c r="Q132" s="5">
        <v>-17869517195</v>
      </c>
    </row>
    <row r="133" spans="2:17" x14ac:dyDescent="0.35">
      <c r="C133" t="s">
        <v>479</v>
      </c>
      <c r="D133" s="5">
        <v>3692450053</v>
      </c>
      <c r="E133" s="5">
        <v>-5683847938</v>
      </c>
      <c r="F133" s="5">
        <v>-3022872172</v>
      </c>
      <c r="G133" s="5">
        <v>-2257504851</v>
      </c>
      <c r="I133" s="5">
        <v>-7271774908</v>
      </c>
      <c r="J133" s="5">
        <v>-7252458940</v>
      </c>
      <c r="K133" s="5">
        <v>-4640359668</v>
      </c>
      <c r="L133" s="5">
        <v>-4979564434</v>
      </c>
      <c r="M133" s="5">
        <v>-3689427427</v>
      </c>
      <c r="N133" s="5">
        <v>-3195282475</v>
      </c>
      <c r="O133" s="5">
        <v>-4068553154</v>
      </c>
      <c r="P133" s="5">
        <v>-3790254389</v>
      </c>
      <c r="Q133" s="5">
        <v>-3180200810</v>
      </c>
    </row>
    <row r="134" spans="2:17" x14ac:dyDescent="0.35">
      <c r="C134" t="s">
        <v>703</v>
      </c>
      <c r="D134" s="5">
        <v>1466064291</v>
      </c>
      <c r="E134" s="5">
        <v>-995425815</v>
      </c>
      <c r="F134" s="5">
        <v>-708234999</v>
      </c>
      <c r="I134" s="5">
        <v>-237596523</v>
      </c>
      <c r="J134" s="5">
        <v>-82378257</v>
      </c>
      <c r="K134" s="5">
        <v>-835741010</v>
      </c>
      <c r="L134" s="5">
        <v>-155186341</v>
      </c>
      <c r="M134" s="5">
        <v>-304356143</v>
      </c>
      <c r="N134" s="5">
        <v>-1374518608</v>
      </c>
      <c r="O134" s="5">
        <v>-829582521</v>
      </c>
      <c r="P134" s="5">
        <v>-431075668</v>
      </c>
      <c r="Q134" s="5">
        <v>-1034323951</v>
      </c>
    </row>
    <row r="135" spans="2:17" x14ac:dyDescent="0.35">
      <c r="C135" t="s">
        <v>1226</v>
      </c>
      <c r="D135" s="5">
        <v>-6159795310</v>
      </c>
      <c r="I135" s="5">
        <v>-6159795310</v>
      </c>
      <c r="J135" s="5">
        <v>-7551764</v>
      </c>
    </row>
    <row r="136" spans="2:17" x14ac:dyDescent="0.35">
      <c r="C136" t="s">
        <v>604</v>
      </c>
      <c r="D136" s="5">
        <v>867261851</v>
      </c>
      <c r="E136" s="5">
        <v>-899232093</v>
      </c>
      <c r="F136" s="5">
        <v>-100767907</v>
      </c>
      <c r="I136" s="5">
        <v>-132738149</v>
      </c>
      <c r="J136" s="5">
        <v>-640962468</v>
      </c>
      <c r="K136" s="5">
        <v>-364360579</v>
      </c>
      <c r="L136" s="5">
        <v>-449264281</v>
      </c>
      <c r="M136" s="5">
        <v>-765823044</v>
      </c>
      <c r="N136" s="5">
        <v>-1554752412</v>
      </c>
      <c r="O136" s="5">
        <v>-3263481425</v>
      </c>
      <c r="P136" s="5">
        <v>-1974467617</v>
      </c>
      <c r="Q136" s="5">
        <v>-596309476</v>
      </c>
    </row>
    <row r="137" spans="2:17" x14ac:dyDescent="0.35">
      <c r="C137" t="s">
        <v>388</v>
      </c>
      <c r="D137" s="5">
        <v>31752387323</v>
      </c>
      <c r="E137" s="5">
        <v>-33423475737</v>
      </c>
      <c r="F137" s="5">
        <v>-2506375223</v>
      </c>
      <c r="G137" s="5">
        <v>-3616622848</v>
      </c>
      <c r="I137" s="5">
        <v>-7794086485</v>
      </c>
      <c r="J137" s="5">
        <v>-5434592634</v>
      </c>
    </row>
    <row r="138" spans="2:17" x14ac:dyDescent="0.35">
      <c r="C138" t="s">
        <v>299</v>
      </c>
      <c r="D138" s="5">
        <v>4790237</v>
      </c>
      <c r="E138" s="5">
        <v>6098196</v>
      </c>
      <c r="F138" s="5">
        <v>51787229</v>
      </c>
      <c r="G138" s="5">
        <v>-50342571</v>
      </c>
      <c r="I138" s="5">
        <v>12333091</v>
      </c>
      <c r="J138" s="5">
        <v>14136467</v>
      </c>
      <c r="K138" s="5">
        <v>3000000</v>
      </c>
      <c r="L138" s="5">
        <v>12888390</v>
      </c>
      <c r="M138" s="5">
        <v>23473324</v>
      </c>
      <c r="N138" s="5">
        <v>2740991</v>
      </c>
      <c r="O138" s="5">
        <v>10466927</v>
      </c>
      <c r="P138" s="5">
        <v>301429431</v>
      </c>
      <c r="Q138" s="5">
        <v>204266688</v>
      </c>
    </row>
    <row r="139" spans="2:17" x14ac:dyDescent="0.35">
      <c r="C139" t="s">
        <v>704</v>
      </c>
      <c r="D139" s="5">
        <v>-99534701</v>
      </c>
      <c r="E139" s="5">
        <v>99534701</v>
      </c>
      <c r="F139" s="5">
        <v>1403679537</v>
      </c>
      <c r="G139" s="5">
        <v>-1403679537</v>
      </c>
      <c r="K139" s="5">
        <v>19830533</v>
      </c>
      <c r="L139" s="5">
        <v>3112292</v>
      </c>
      <c r="M139" s="5">
        <v>-200908766</v>
      </c>
      <c r="N139" s="5">
        <v>34028461</v>
      </c>
      <c r="O139" s="5">
        <v>14584493</v>
      </c>
      <c r="P139" s="5">
        <v>79387595</v>
      </c>
      <c r="Q139" s="5">
        <v>37679187</v>
      </c>
    </row>
    <row r="140" spans="2:17" x14ac:dyDescent="0.35">
      <c r="C140" t="s">
        <v>150</v>
      </c>
      <c r="D140" s="5">
        <v>-38926469888</v>
      </c>
      <c r="E140" s="5">
        <v>67157612752</v>
      </c>
      <c r="F140" s="5">
        <v>-49339785714</v>
      </c>
      <c r="G140" s="5">
        <v>49339785714</v>
      </c>
      <c r="I140" s="5">
        <v>28231142864</v>
      </c>
      <c r="J140" s="5">
        <v>23369445571</v>
      </c>
      <c r="K140" s="5">
        <v>-892834644</v>
      </c>
      <c r="L140" s="5">
        <v>805185606</v>
      </c>
      <c r="M140" s="5">
        <v>12326478214</v>
      </c>
      <c r="N140" s="5">
        <v>-3528207733</v>
      </c>
      <c r="O140" s="5">
        <v>832018547</v>
      </c>
      <c r="P140" s="5">
        <v>4471523212</v>
      </c>
      <c r="Q140" s="5">
        <v>3482242575</v>
      </c>
    </row>
    <row r="141" spans="2:17" x14ac:dyDescent="0.35">
      <c r="C141" t="s">
        <v>151</v>
      </c>
      <c r="D141" s="5">
        <v>-11950713444</v>
      </c>
      <c r="E141" s="5">
        <v>-13885111877</v>
      </c>
      <c r="F141" s="5">
        <v>-9100000</v>
      </c>
      <c r="I141" s="5">
        <v>-25844925321</v>
      </c>
      <c r="J141" s="5">
        <v>-1225135275</v>
      </c>
      <c r="K141" s="5">
        <v>-136739906</v>
      </c>
      <c r="L141" s="5">
        <v>-7877395212</v>
      </c>
      <c r="M141" s="5">
        <v>2689252434</v>
      </c>
      <c r="N141" s="5">
        <v>4126720358</v>
      </c>
      <c r="O141" s="5">
        <v>745454545</v>
      </c>
      <c r="P141" s="5">
        <v>-8751354606</v>
      </c>
      <c r="Q141" s="5">
        <v>-3371960000</v>
      </c>
    </row>
    <row r="142" spans="2:17" x14ac:dyDescent="0.35">
      <c r="C142" t="s">
        <v>338</v>
      </c>
      <c r="L142" s="5">
        <v>-4930000000</v>
      </c>
      <c r="M142" s="5">
        <v>-25244025000</v>
      </c>
      <c r="O142" s="5">
        <v>-5000000</v>
      </c>
    </row>
    <row r="143" spans="2:17" x14ac:dyDescent="0.35">
      <c r="C143" t="s">
        <v>1712</v>
      </c>
      <c r="D143" s="5">
        <v>3873021456</v>
      </c>
      <c r="I143" s="5">
        <v>3873021456</v>
      </c>
    </row>
    <row r="144" spans="2:17" x14ac:dyDescent="0.35">
      <c r="C144" t="s">
        <v>1713</v>
      </c>
      <c r="D144" s="5">
        <v>-9335020200</v>
      </c>
      <c r="I144" s="5">
        <v>-9335020200</v>
      </c>
    </row>
    <row r="145" spans="3:17" x14ac:dyDescent="0.35">
      <c r="C145" t="s">
        <v>152</v>
      </c>
      <c r="K145" s="5">
        <v>-58906250</v>
      </c>
      <c r="L145" s="5">
        <v>5112500</v>
      </c>
      <c r="M145" s="5">
        <v>30500000000</v>
      </c>
      <c r="N145" s="5">
        <v>880650000</v>
      </c>
      <c r="O145" s="5">
        <v>3000000</v>
      </c>
      <c r="P145" s="5">
        <v>84090625</v>
      </c>
      <c r="Q145" s="5">
        <v>164687500</v>
      </c>
    </row>
    <row r="146" spans="3:17" x14ac:dyDescent="0.35">
      <c r="C146" t="s">
        <v>155</v>
      </c>
      <c r="D146" s="5">
        <v>-4288531577</v>
      </c>
      <c r="I146" s="5">
        <v>-4288531577</v>
      </c>
      <c r="J146" s="5">
        <v>-1125804275</v>
      </c>
      <c r="K146" s="5">
        <v>-10328633656</v>
      </c>
      <c r="L146" s="5">
        <v>-2966257712</v>
      </c>
      <c r="M146" s="5">
        <v>-20021824986</v>
      </c>
      <c r="N146" s="5">
        <v>-1738929642</v>
      </c>
      <c r="O146" s="5">
        <v>-152545455</v>
      </c>
      <c r="P146" s="5">
        <v>-10785445231</v>
      </c>
      <c r="Q146" s="5">
        <v>-686647500</v>
      </c>
    </row>
    <row r="147" spans="3:17" x14ac:dyDescent="0.35">
      <c r="C147" t="s">
        <v>658</v>
      </c>
      <c r="K147" s="5">
        <v>10250000000</v>
      </c>
      <c r="M147" s="5">
        <v>17455102420</v>
      </c>
    </row>
    <row r="148" spans="3:17" x14ac:dyDescent="0.35">
      <c r="C148" t="s">
        <v>1714</v>
      </c>
      <c r="D148" s="5">
        <v>8856839725</v>
      </c>
      <c r="E148" s="5">
        <v>-8856839725</v>
      </c>
    </row>
    <row r="149" spans="3:17" x14ac:dyDescent="0.35">
      <c r="C149" t="s">
        <v>1715</v>
      </c>
      <c r="D149" s="5">
        <v>-10889000001</v>
      </c>
      <c r="E149" s="5">
        <v>10889000001</v>
      </c>
    </row>
    <row r="150" spans="3:17" x14ac:dyDescent="0.35">
      <c r="C150" t="s">
        <v>1716</v>
      </c>
      <c r="D150" s="5">
        <v>15822877153</v>
      </c>
      <c r="E150" s="5">
        <v>-15822877153</v>
      </c>
    </row>
    <row r="151" spans="3:17" x14ac:dyDescent="0.35">
      <c r="C151" t="s">
        <v>1717</v>
      </c>
      <c r="N151" s="5">
        <v>5000000000</v>
      </c>
    </row>
    <row r="152" spans="3:17" x14ac:dyDescent="0.35">
      <c r="C152" t="s">
        <v>304</v>
      </c>
      <c r="D152" s="5">
        <v>9100000</v>
      </c>
      <c r="E152" s="5">
        <v>-94395000</v>
      </c>
      <c r="F152" s="5">
        <v>-9100000</v>
      </c>
      <c r="I152" s="5">
        <v>-94395000</v>
      </c>
      <c r="J152" s="5">
        <v>-79305000</v>
      </c>
    </row>
    <row r="153" spans="3:17" x14ac:dyDescent="0.35">
      <c r="C153" t="s">
        <v>682</v>
      </c>
      <c r="J153" s="5">
        <v>-20026000</v>
      </c>
      <c r="K153" s="5">
        <v>800000</v>
      </c>
      <c r="L153" s="5">
        <v>15000000</v>
      </c>
    </row>
    <row r="154" spans="3:17" x14ac:dyDescent="0.35">
      <c r="C154" t="s">
        <v>661</v>
      </c>
      <c r="D154" s="5">
        <v>-16000000000</v>
      </c>
      <c r="I154" s="5">
        <v>-16000000000</v>
      </c>
      <c r="L154" s="5">
        <v>-1250000</v>
      </c>
      <c r="N154" s="5">
        <v>-15000000</v>
      </c>
    </row>
    <row r="155" spans="3:17" x14ac:dyDescent="0.35">
      <c r="C155" t="s">
        <v>770</v>
      </c>
      <c r="Q155" s="5">
        <v>-2850000000</v>
      </c>
    </row>
    <row r="156" spans="3:17" x14ac:dyDescent="0.35">
      <c r="C156" t="s">
        <v>1718</v>
      </c>
      <c r="O156" s="5">
        <v>900000000</v>
      </c>
      <c r="P156" s="5">
        <v>1950000000</v>
      </c>
    </row>
    <row r="157" spans="3:17" x14ac:dyDescent="0.35">
      <c r="C157" t="s">
        <v>164</v>
      </c>
      <c r="D157" s="5">
        <v>-38926469888</v>
      </c>
      <c r="E157" s="5">
        <v>67157612752</v>
      </c>
      <c r="F157" s="5">
        <v>-49339785714</v>
      </c>
      <c r="G157" s="5">
        <v>49339785714</v>
      </c>
      <c r="I157" s="5">
        <v>28231142864</v>
      </c>
      <c r="J157" s="5">
        <v>23369445571</v>
      </c>
      <c r="K157" s="5">
        <v>-892834644</v>
      </c>
      <c r="L157" s="5">
        <v>805185606</v>
      </c>
      <c r="M157" s="5">
        <v>12326478214</v>
      </c>
      <c r="N157" s="5">
        <v>-3528207733</v>
      </c>
      <c r="O157" s="5">
        <v>832018547</v>
      </c>
      <c r="P157" s="5">
        <v>4471523212</v>
      </c>
      <c r="Q157" s="5">
        <v>3482242575</v>
      </c>
    </row>
    <row r="158" spans="3:17" x14ac:dyDescent="0.35">
      <c r="C158" t="s">
        <v>165</v>
      </c>
      <c r="D158" s="5">
        <v>-90181666</v>
      </c>
      <c r="E158" s="5">
        <v>-802675471</v>
      </c>
      <c r="F158" s="5">
        <v>223214286</v>
      </c>
      <c r="G158" s="5">
        <v>-223214286</v>
      </c>
      <c r="I158" s="5">
        <v>-892857137</v>
      </c>
      <c r="J158" s="5">
        <v>-892857129</v>
      </c>
      <c r="K158" s="5">
        <v>-892857144</v>
      </c>
      <c r="L158" s="5">
        <v>-892857144</v>
      </c>
      <c r="M158" s="5">
        <v>-892857144</v>
      </c>
      <c r="N158" s="5">
        <v>-7002297375</v>
      </c>
      <c r="O158" s="5">
        <v>-13093231453</v>
      </c>
      <c r="P158" s="5">
        <v>-2080976788</v>
      </c>
      <c r="Q158" s="5">
        <v>-1517757425</v>
      </c>
    </row>
    <row r="159" spans="3:17" x14ac:dyDescent="0.35">
      <c r="C159" t="s">
        <v>317</v>
      </c>
      <c r="N159" s="5">
        <v>1000000000</v>
      </c>
      <c r="O159" s="5">
        <v>7250000000</v>
      </c>
      <c r="P159" s="5">
        <v>7000000000</v>
      </c>
      <c r="Q159" s="5">
        <v>5000000000</v>
      </c>
    </row>
    <row r="160" spans="3:17" x14ac:dyDescent="0.35">
      <c r="C160" t="s">
        <v>375</v>
      </c>
      <c r="M160" s="5">
        <v>-7775250000</v>
      </c>
      <c r="N160" s="5">
        <v>1100000000</v>
      </c>
      <c r="O160" s="5">
        <v>6675250000</v>
      </c>
    </row>
    <row r="161" spans="3:17" x14ac:dyDescent="0.35">
      <c r="C161" t="s">
        <v>774</v>
      </c>
      <c r="N161" s="5">
        <v>216160000</v>
      </c>
    </row>
    <row r="162" spans="3:17" x14ac:dyDescent="0.35">
      <c r="C162" t="s">
        <v>563</v>
      </c>
    </row>
    <row r="163" spans="3:17" x14ac:dyDescent="0.35">
      <c r="C163" t="s">
        <v>480</v>
      </c>
      <c r="M163" s="5">
        <v>-1157929642</v>
      </c>
      <c r="N163" s="5">
        <v>1157929642</v>
      </c>
    </row>
    <row r="164" spans="3:17" x14ac:dyDescent="0.35">
      <c r="C164" t="s">
        <v>410</v>
      </c>
      <c r="M164" s="5">
        <v>25000015000</v>
      </c>
    </row>
    <row r="165" spans="3:17" x14ac:dyDescent="0.35">
      <c r="C165" t="s">
        <v>493</v>
      </c>
      <c r="D165" s="5">
        <v>30040000000</v>
      </c>
      <c r="I165" s="5">
        <v>30040000000</v>
      </c>
    </row>
    <row r="166" spans="3:17" x14ac:dyDescent="0.35">
      <c r="C166" t="s">
        <v>558</v>
      </c>
      <c r="J166" s="5">
        <v>13812302700</v>
      </c>
      <c r="K166" s="5">
        <v>22500</v>
      </c>
      <c r="L166" s="5">
        <v>1698042750</v>
      </c>
    </row>
    <row r="167" spans="3:17" x14ac:dyDescent="0.35">
      <c r="C167" t="s">
        <v>411</v>
      </c>
      <c r="M167" s="5">
        <v>-2847500000</v>
      </c>
    </row>
    <row r="168" spans="3:17" x14ac:dyDescent="0.35">
      <c r="C168" t="s">
        <v>679</v>
      </c>
      <c r="D168" s="5">
        <v>-10934202899</v>
      </c>
      <c r="E168" s="5">
        <v>16388202900</v>
      </c>
      <c r="F168" s="5">
        <v>-49563000000</v>
      </c>
      <c r="G168" s="5">
        <v>49563000000</v>
      </c>
      <c r="I168" s="5">
        <v>5454000001</v>
      </c>
      <c r="J168" s="5">
        <v>10450000000</v>
      </c>
    </row>
    <row r="169" spans="3:17" x14ac:dyDescent="0.35">
      <c r="C169" t="s">
        <v>1719</v>
      </c>
      <c r="D169" s="5">
        <v>-5000000000</v>
      </c>
      <c r="E169" s="5">
        <v>5000000000</v>
      </c>
    </row>
    <row r="170" spans="3:17" x14ac:dyDescent="0.35">
      <c r="C170" t="s">
        <v>135</v>
      </c>
    </row>
    <row r="171" spans="3:17" x14ac:dyDescent="0.35">
      <c r="C171" t="s">
        <v>1720</v>
      </c>
      <c r="D171" s="5">
        <v>-52942085323</v>
      </c>
      <c r="E171" s="5">
        <v>46572085323</v>
      </c>
      <c r="I171" s="5">
        <v>-6370000000</v>
      </c>
    </row>
    <row r="172" spans="3:17" x14ac:dyDescent="0.35">
      <c r="C172" t="s">
        <v>341</v>
      </c>
      <c r="P172" s="5">
        <v>-447500000</v>
      </c>
    </row>
    <row r="173" spans="3:17" x14ac:dyDescent="0.35">
      <c r="C173" t="s">
        <v>174</v>
      </c>
      <c r="D173" s="5">
        <v>2145606588</v>
      </c>
      <c r="E173" s="5">
        <v>-1446764470</v>
      </c>
      <c r="F173" s="5">
        <v>-43799786523</v>
      </c>
      <c r="G173" s="5">
        <v>40477547957</v>
      </c>
      <c r="I173" s="5">
        <v>-2623396448</v>
      </c>
      <c r="J173" s="5">
        <v>5536736396</v>
      </c>
      <c r="K173" s="5">
        <v>-118765932</v>
      </c>
      <c r="L173" s="5">
        <v>-9494203711</v>
      </c>
      <c r="M173" s="5">
        <v>9311489316</v>
      </c>
      <c r="N173" s="5">
        <v>-2236951725</v>
      </c>
      <c r="O173" s="5">
        <v>1482117559</v>
      </c>
      <c r="P173" s="5">
        <v>-3798345660</v>
      </c>
      <c r="Q173" s="5">
        <v>4087211439</v>
      </c>
    </row>
    <row r="174" spans="3:17" x14ac:dyDescent="0.35">
      <c r="C174" t="s">
        <v>1721</v>
      </c>
      <c r="I174" s="5">
        <v>975176</v>
      </c>
    </row>
    <row r="175" spans="3:17" x14ac:dyDescent="0.35">
      <c r="C175" t="s">
        <v>1722</v>
      </c>
      <c r="D175" s="5">
        <v>2145606588</v>
      </c>
      <c r="E175" s="5">
        <v>-1446764470</v>
      </c>
      <c r="F175" s="5">
        <v>-43799786523</v>
      </c>
      <c r="G175" s="5">
        <v>40477547957</v>
      </c>
      <c r="I175" s="5">
        <v>-2623396448</v>
      </c>
      <c r="J175" s="5">
        <v>5536736396</v>
      </c>
      <c r="K175" s="5">
        <v>-118765932</v>
      </c>
      <c r="L175" s="5">
        <v>-9494203711</v>
      </c>
      <c r="M175" s="5">
        <v>9311489316</v>
      </c>
      <c r="N175" s="5">
        <v>-2236951725</v>
      </c>
      <c r="O175" s="5">
        <v>1482117559</v>
      </c>
      <c r="P175" s="5">
        <v>-3798345660</v>
      </c>
      <c r="Q175" s="5">
        <v>4087211439</v>
      </c>
    </row>
    <row r="176" spans="3:17" x14ac:dyDescent="0.35">
      <c r="C176" t="s">
        <v>175</v>
      </c>
      <c r="G176" s="5">
        <v>5744630742</v>
      </c>
      <c r="I176" s="5">
        <v>5744630742</v>
      </c>
      <c r="J176" s="5">
        <v>207894346</v>
      </c>
      <c r="K176" s="5">
        <v>326660278</v>
      </c>
      <c r="L176" s="5">
        <v>9820863989</v>
      </c>
      <c r="M176" s="5">
        <v>509374673</v>
      </c>
      <c r="N176" s="5">
        <v>2746326397</v>
      </c>
      <c r="O176" s="5">
        <v>1264208838</v>
      </c>
      <c r="P176" s="5">
        <v>5062554498</v>
      </c>
      <c r="Q176" s="5">
        <v>975343059</v>
      </c>
    </row>
    <row r="177" spans="2:17" x14ac:dyDescent="0.35">
      <c r="C177" t="s">
        <v>176</v>
      </c>
      <c r="D177" s="5">
        <v>2146581764</v>
      </c>
      <c r="E177" s="5">
        <v>-1446764470</v>
      </c>
      <c r="F177" s="5">
        <v>-43799786523</v>
      </c>
      <c r="G177" s="5">
        <v>46222178699</v>
      </c>
      <c r="I177" s="5">
        <v>3122209470</v>
      </c>
      <c r="J177" s="5">
        <v>5744630742</v>
      </c>
      <c r="K177" s="5">
        <v>207894346</v>
      </c>
      <c r="L177" s="5">
        <v>326660278</v>
      </c>
      <c r="M177" s="5">
        <v>9820863989</v>
      </c>
      <c r="N177" s="5">
        <v>509374672</v>
      </c>
      <c r="O177" s="5">
        <v>2746326397</v>
      </c>
      <c r="P177" s="5">
        <v>1264208838</v>
      </c>
      <c r="Q177" s="5">
        <v>5062554498</v>
      </c>
    </row>
    <row r="179" spans="2:17" x14ac:dyDescent="0.35">
      <c r="B179" t="s">
        <v>177</v>
      </c>
      <c r="C179" t="s">
        <v>11</v>
      </c>
      <c r="D179" s="5">
        <v>1100000000</v>
      </c>
      <c r="E179" s="5">
        <v>1100000000</v>
      </c>
      <c r="F179" s="5">
        <v>1100000000</v>
      </c>
      <c r="G179" s="5">
        <v>1100000000</v>
      </c>
      <c r="I179" s="5">
        <v>1100000000</v>
      </c>
      <c r="J179" s="5">
        <v>1100000000</v>
      </c>
      <c r="K179" s="5">
        <v>1010000000</v>
      </c>
      <c r="L179" s="5">
        <v>1000000000</v>
      </c>
      <c r="M179" s="5">
        <v>1000000000</v>
      </c>
      <c r="N179" s="5">
        <v>800000000</v>
      </c>
      <c r="O179" s="5">
        <v>0</v>
      </c>
      <c r="P179" s="5">
        <v>0</v>
      </c>
      <c r="Q179" s="5">
        <v>0</v>
      </c>
    </row>
    <row r="180" spans="2:17" x14ac:dyDescent="0.35">
      <c r="C180" t="s">
        <v>178</v>
      </c>
      <c r="D180" s="6">
        <v>11.55</v>
      </c>
      <c r="E180" s="6">
        <v>3.4</v>
      </c>
      <c r="F180" s="6">
        <v>0.82</v>
      </c>
      <c r="G180" s="6">
        <v>1.68</v>
      </c>
    </row>
    <row r="181" spans="2:17" x14ac:dyDescent="0.35">
      <c r="C181" t="s">
        <v>179</v>
      </c>
      <c r="D181" s="6">
        <v>13.77</v>
      </c>
      <c r="E181" s="6">
        <v>105.29</v>
      </c>
      <c r="F181" s="6">
        <v>270.73</v>
      </c>
      <c r="G181" s="6">
        <v>67.86</v>
      </c>
    </row>
    <row r="182" spans="2:17" x14ac:dyDescent="0.35">
      <c r="C182" t="s">
        <v>62</v>
      </c>
      <c r="D182" s="6">
        <v>-1649.84</v>
      </c>
      <c r="E182" s="6">
        <v>25.81</v>
      </c>
      <c r="F182" s="6">
        <v>32.630000000000003</v>
      </c>
      <c r="G182" s="6">
        <v>14.81</v>
      </c>
    </row>
    <row r="183" spans="2:17" x14ac:dyDescent="0.35">
      <c r="C183" t="s">
        <v>180</v>
      </c>
      <c r="E183" s="5">
        <v>3920000000</v>
      </c>
      <c r="F183" s="5">
        <v>1760000000</v>
      </c>
      <c r="G183" s="5">
        <v>2760000000</v>
      </c>
    </row>
    <row r="184" spans="2:17" x14ac:dyDescent="0.35">
      <c r="C184" t="s">
        <v>181</v>
      </c>
      <c r="D184" s="6">
        <v>8.7899999999999992E-2</v>
      </c>
      <c r="E184" s="6">
        <v>2.3900000000000001E-2</v>
      </c>
      <c r="F184" s="6">
        <v>9.7000000000000003E-3</v>
      </c>
      <c r="G184" s="6">
        <v>1.3100000000000001E-2</v>
      </c>
    </row>
    <row r="185" spans="2:17" x14ac:dyDescent="0.35">
      <c r="C185" t="s">
        <v>182</v>
      </c>
      <c r="D185" s="6">
        <v>0.1613</v>
      </c>
      <c r="E185" s="6">
        <v>3.4000000000000002E-2</v>
      </c>
      <c r="F185" s="6">
        <v>1.4800000000000001E-2</v>
      </c>
      <c r="G185" s="6">
        <v>3.0299999999999997E-2</v>
      </c>
    </row>
    <row r="186" spans="2:17" x14ac:dyDescent="0.35">
      <c r="C186" t="s">
        <v>183</v>
      </c>
      <c r="D186" s="6">
        <v>-0.14400000000000002</v>
      </c>
      <c r="E186" s="6">
        <v>3.7699999999999997E-2</v>
      </c>
      <c r="F186" s="6">
        <v>1.04E-2</v>
      </c>
      <c r="G186" s="6">
        <v>2.07E-2</v>
      </c>
    </row>
    <row r="187" spans="2:17" x14ac:dyDescent="0.35">
      <c r="C187" t="s">
        <v>184</v>
      </c>
    </row>
    <row r="188" spans="2:17" x14ac:dyDescent="0.35">
      <c r="C188" t="s">
        <v>185</v>
      </c>
      <c r="D188" s="5">
        <v>80000000000</v>
      </c>
      <c r="E188" s="5">
        <v>118000000000</v>
      </c>
      <c r="F188" s="5">
        <v>63000000000</v>
      </c>
      <c r="G188" s="5">
        <v>61000000000</v>
      </c>
    </row>
    <row r="189" spans="2:17" x14ac:dyDescent="0.35">
      <c r="C189" t="s">
        <v>186</v>
      </c>
      <c r="D189" s="6">
        <v>2.2200000000000002</v>
      </c>
      <c r="E189" s="6">
        <v>3.57</v>
      </c>
      <c r="F189" s="6">
        <v>4.0199999999999996</v>
      </c>
      <c r="G189" s="6">
        <v>2.06</v>
      </c>
    </row>
    <row r="190" spans="2:17" x14ac:dyDescent="0.35">
      <c r="C190" t="s">
        <v>187</v>
      </c>
      <c r="D190" s="6">
        <v>71.62</v>
      </c>
      <c r="E190" s="6">
        <v>100.24</v>
      </c>
      <c r="F190" s="6">
        <v>55.26</v>
      </c>
      <c r="G190" s="6">
        <v>55.44</v>
      </c>
    </row>
    <row r="191" spans="2:17" x14ac:dyDescent="0.35">
      <c r="C191" t="s">
        <v>188</v>
      </c>
      <c r="D191" s="6">
        <v>2.2200000000000002</v>
      </c>
      <c r="E191" s="6">
        <v>3.58</v>
      </c>
      <c r="F191" s="6">
        <v>4.03</v>
      </c>
      <c r="G191" s="6">
        <v>2.06</v>
      </c>
    </row>
    <row r="192" spans="2:17" x14ac:dyDescent="0.35">
      <c r="C192" t="s">
        <v>189</v>
      </c>
      <c r="D192" s="6">
        <v>71.55</v>
      </c>
      <c r="E192" s="6">
        <v>100.1</v>
      </c>
      <c r="F192" s="6">
        <v>55.11</v>
      </c>
      <c r="G192" s="6">
        <v>55.37</v>
      </c>
    </row>
    <row r="193" spans="3:17" x14ac:dyDescent="0.35">
      <c r="C193" t="s">
        <v>190</v>
      </c>
      <c r="D193" s="5">
        <v>1000000000</v>
      </c>
      <c r="E193" s="5">
        <v>1000000000</v>
      </c>
      <c r="F193" s="5">
        <v>1000000000</v>
      </c>
      <c r="G193" s="5">
        <v>1000000000</v>
      </c>
    </row>
    <row r="194" spans="3:17" x14ac:dyDescent="0.35">
      <c r="C194" t="s">
        <v>191</v>
      </c>
      <c r="E194" s="5">
        <v>13000000000</v>
      </c>
      <c r="F194" s="5">
        <v>9000000000</v>
      </c>
      <c r="G194" s="5">
        <v>61000000000</v>
      </c>
    </row>
    <row r="195" spans="3:17" x14ac:dyDescent="0.35">
      <c r="C195" t="s">
        <v>192</v>
      </c>
      <c r="D195" s="5">
        <v>79000000000</v>
      </c>
      <c r="E195" s="5">
        <v>111000000000</v>
      </c>
      <c r="F195" s="5">
        <v>61000000000</v>
      </c>
      <c r="G195" s="5">
        <v>61000000000</v>
      </c>
    </row>
    <row r="196" spans="3:17" x14ac:dyDescent="0.35">
      <c r="C196" t="s">
        <v>23</v>
      </c>
      <c r="D196" s="5">
        <v>1000000000</v>
      </c>
      <c r="E196" s="5">
        <v>14000000000</v>
      </c>
      <c r="F196" s="5">
        <v>9000000000</v>
      </c>
      <c r="G196" s="5">
        <v>62000000000</v>
      </c>
    </row>
    <row r="197" spans="3:17" x14ac:dyDescent="0.35">
      <c r="C197" t="s">
        <v>20</v>
      </c>
      <c r="D197" s="5">
        <v>-2000000000</v>
      </c>
      <c r="E197" s="5">
        <v>13000000000</v>
      </c>
      <c r="F197" s="5">
        <v>7000000000</v>
      </c>
      <c r="G197" s="5">
        <v>15000000000</v>
      </c>
    </row>
    <row r="198" spans="3:17" x14ac:dyDescent="0.35">
      <c r="C198" t="s">
        <v>193</v>
      </c>
      <c r="D198" s="5">
        <v>17000000000</v>
      </c>
      <c r="E198" s="5">
        <v>33000000000</v>
      </c>
      <c r="F198" s="5">
        <v>31000000000</v>
      </c>
      <c r="G198" s="5">
        <v>81000000000</v>
      </c>
    </row>
    <row r="199" spans="3:17" x14ac:dyDescent="0.35">
      <c r="C199" t="s">
        <v>194</v>
      </c>
      <c r="D199" s="5">
        <v>53000000000</v>
      </c>
      <c r="E199" s="5">
        <v>-55000000000</v>
      </c>
      <c r="F199" s="5">
        <v>6000000000</v>
      </c>
      <c r="G199" s="5">
        <v>-9000000000</v>
      </c>
    </row>
    <row r="200" spans="3:17" x14ac:dyDescent="0.35">
      <c r="C200" t="s">
        <v>195</v>
      </c>
      <c r="D200" s="5">
        <v>-4000000000</v>
      </c>
      <c r="E200" s="5">
        <v>0</v>
      </c>
      <c r="F200" s="5">
        <v>0</v>
      </c>
    </row>
    <row r="201" spans="3:17" x14ac:dyDescent="0.35">
      <c r="C201" t="s">
        <v>12</v>
      </c>
      <c r="D201" s="5">
        <v>49000000000</v>
      </c>
      <c r="E201" s="5">
        <v>-55000000000</v>
      </c>
      <c r="F201" s="5">
        <v>6000000000</v>
      </c>
      <c r="G201" s="5">
        <v>-9000000000</v>
      </c>
    </row>
    <row r="202" spans="3:17" x14ac:dyDescent="0.35">
      <c r="C202" t="s">
        <v>15</v>
      </c>
      <c r="D202" s="6">
        <v>44.18</v>
      </c>
      <c r="E202" s="6">
        <v>-49.68</v>
      </c>
      <c r="F202" s="6">
        <v>5.0199999999999996</v>
      </c>
      <c r="G202" s="6">
        <v>-8.0299999999999994</v>
      </c>
    </row>
    <row r="203" spans="3:17" x14ac:dyDescent="0.35">
      <c r="C203" t="s">
        <v>47</v>
      </c>
      <c r="I203" s="6">
        <v>17.46</v>
      </c>
      <c r="J203" s="6">
        <v>-8.32</v>
      </c>
      <c r="K203" s="6">
        <v>-3.89</v>
      </c>
      <c r="L203" s="6">
        <v>-4.54</v>
      </c>
      <c r="M203" s="6">
        <v>19.309999999999999</v>
      </c>
      <c r="N203" s="6">
        <v>-4.1900000000000004</v>
      </c>
      <c r="O203" s="6">
        <v>168126.23</v>
      </c>
      <c r="P203" s="6">
        <v>169461.91</v>
      </c>
      <c r="Q203" s="6">
        <v>122346.66</v>
      </c>
    </row>
    <row r="204" spans="3:17" x14ac:dyDescent="0.35">
      <c r="C204" t="s">
        <v>61</v>
      </c>
      <c r="I204" s="6">
        <v>9.11</v>
      </c>
      <c r="J204" s="6">
        <v>-36.06</v>
      </c>
      <c r="K204" s="6">
        <v>-12.85</v>
      </c>
      <c r="L204" s="6">
        <v>-21.37</v>
      </c>
      <c r="M204" s="6">
        <v>5.08</v>
      </c>
      <c r="N204" s="5">
        <v>0</v>
      </c>
      <c r="O204" s="5">
        <v>0</v>
      </c>
      <c r="P204" s="5">
        <v>0</v>
      </c>
      <c r="Q204" s="5">
        <v>0</v>
      </c>
    </row>
    <row r="205" spans="3:17" x14ac:dyDescent="0.35">
      <c r="C205" t="s">
        <v>64</v>
      </c>
      <c r="I205" s="6">
        <v>5.62</v>
      </c>
      <c r="J205" s="6">
        <v>15.31</v>
      </c>
      <c r="K205" s="6">
        <v>4.55</v>
      </c>
      <c r="L205" s="6">
        <v>6.2</v>
      </c>
      <c r="M205" s="6">
        <v>10.36</v>
      </c>
      <c r="N205" s="5">
        <v>0</v>
      </c>
      <c r="O205" s="5">
        <v>0</v>
      </c>
      <c r="P205" s="5">
        <v>0</v>
      </c>
      <c r="Q205" s="5">
        <v>0</v>
      </c>
    </row>
    <row r="206" spans="3:17" x14ac:dyDescent="0.35">
      <c r="C206" t="s">
        <v>196</v>
      </c>
      <c r="J206" s="5">
        <v>-7020000000</v>
      </c>
      <c r="K206" s="5">
        <v>-2310000000</v>
      </c>
      <c r="L206" s="5">
        <v>-2020000000</v>
      </c>
      <c r="M206" s="5">
        <v>-7790000000</v>
      </c>
      <c r="N206" s="5">
        <v>-2350000000</v>
      </c>
      <c r="O206" s="5">
        <v>7380000000</v>
      </c>
      <c r="P206" s="5">
        <v>5720000000</v>
      </c>
    </row>
    <row r="207" spans="3:17" x14ac:dyDescent="0.35">
      <c r="C207" t="s">
        <v>197</v>
      </c>
      <c r="I207" s="6">
        <v>0.1328</v>
      </c>
      <c r="J207" s="6">
        <v>-9.8699999999999996E-2</v>
      </c>
      <c r="K207" s="6">
        <v>-6.7199999999999996E-2</v>
      </c>
      <c r="L207" s="6">
        <v>-6.8600000000000008E-2</v>
      </c>
      <c r="M207" s="6">
        <v>0.2843</v>
      </c>
      <c r="N207" s="6">
        <v>-7.8899999999999998E-2</v>
      </c>
      <c r="O207" s="6">
        <v>5.5099999999999996E-2</v>
      </c>
      <c r="P207" s="6">
        <v>6.0299999999999999E-2</v>
      </c>
      <c r="Q207" s="6">
        <v>5.1399999999999994E-2</v>
      </c>
    </row>
    <row r="208" spans="3:17" x14ac:dyDescent="0.35">
      <c r="C208" t="s">
        <v>198</v>
      </c>
      <c r="I208" s="6">
        <v>0.2437</v>
      </c>
      <c r="J208" s="6">
        <v>-0.15479999999999999</v>
      </c>
      <c r="K208" s="6">
        <v>-7.2000000000000008E-2</v>
      </c>
      <c r="L208" s="6">
        <v>-7.7499999999999999E-2</v>
      </c>
      <c r="M208" s="6">
        <v>0.31459999999999999</v>
      </c>
      <c r="N208" s="6">
        <v>-0.15590000000000001</v>
      </c>
      <c r="O208" s="6">
        <v>0.1032</v>
      </c>
      <c r="P208" s="6">
        <v>0.1158</v>
      </c>
      <c r="Q208" s="6">
        <v>9.2799999999999994E-2</v>
      </c>
    </row>
    <row r="209" spans="3:17" x14ac:dyDescent="0.35">
      <c r="C209" t="s">
        <v>199</v>
      </c>
      <c r="I209" s="6">
        <v>-0.12</v>
      </c>
      <c r="J209" s="6">
        <v>-0.17760000000000001</v>
      </c>
      <c r="K209" s="6">
        <v>-9.5700000000000007E-2</v>
      </c>
      <c r="L209" s="6">
        <v>-8.4399999999999989E-2</v>
      </c>
      <c r="M209" s="6">
        <v>-0.20440000000000003</v>
      </c>
      <c r="N209" s="6">
        <v>-8.2699999999999996E-2</v>
      </c>
      <c r="O209" s="6">
        <v>0.20829999999999999</v>
      </c>
      <c r="P209" s="6">
        <v>0.20050000000000001</v>
      </c>
      <c r="Q209" s="6">
        <v>0.21230000000000002</v>
      </c>
    </row>
    <row r="210" spans="3:17" x14ac:dyDescent="0.35">
      <c r="C210" t="s">
        <v>200</v>
      </c>
      <c r="I210" s="6">
        <v>-7.63</v>
      </c>
      <c r="J210" s="6">
        <v>-38.36</v>
      </c>
      <c r="L210" s="6">
        <v>-12.09</v>
      </c>
      <c r="M210" s="6">
        <v>-13.42</v>
      </c>
      <c r="N210" s="6">
        <v>-1.93</v>
      </c>
      <c r="O210" s="5">
        <v>2</v>
      </c>
      <c r="P210" s="6">
        <v>2.4700000000000002</v>
      </c>
      <c r="Q210" s="6">
        <v>4.25</v>
      </c>
    </row>
    <row r="211" spans="3:17" x14ac:dyDescent="0.35">
      <c r="C211" t="s">
        <v>58</v>
      </c>
      <c r="I211" s="6">
        <v>2.2200000000000002</v>
      </c>
      <c r="J211" s="6">
        <v>5.58</v>
      </c>
      <c r="K211" s="6">
        <v>0.92</v>
      </c>
      <c r="L211" s="6">
        <v>1.65</v>
      </c>
      <c r="M211" s="6">
        <v>1.6</v>
      </c>
      <c r="N211" s="5">
        <v>0</v>
      </c>
      <c r="O211" s="5">
        <v>0</v>
      </c>
      <c r="P211" s="5">
        <v>0</v>
      </c>
      <c r="Q211" s="5">
        <v>0</v>
      </c>
    </row>
    <row r="212" spans="3:17" x14ac:dyDescent="0.35">
      <c r="C212" t="s">
        <v>55</v>
      </c>
      <c r="I212" s="6">
        <v>71.62</v>
      </c>
      <c r="J212" s="6">
        <v>53.76</v>
      </c>
      <c r="K212" s="6">
        <v>54.1</v>
      </c>
      <c r="L212" s="6">
        <v>58.65</v>
      </c>
      <c r="M212" s="6">
        <v>61.4</v>
      </c>
      <c r="N212" s="6">
        <v>26.9</v>
      </c>
      <c r="O212" s="6">
        <v>1629453.23</v>
      </c>
      <c r="P212" s="6">
        <v>1463528.1</v>
      </c>
      <c r="Q212" s="6">
        <v>1318236.03</v>
      </c>
    </row>
    <row r="213" spans="3:17" x14ac:dyDescent="0.35">
      <c r="C213" t="s">
        <v>201</v>
      </c>
      <c r="I213" s="6">
        <v>2.2200000000000002</v>
      </c>
      <c r="J213" s="6">
        <v>5.59</v>
      </c>
      <c r="K213" s="6">
        <v>0.93</v>
      </c>
      <c r="L213" s="6">
        <v>1.66</v>
      </c>
      <c r="M213" s="6">
        <v>1.6</v>
      </c>
      <c r="N213" s="5">
        <v>0</v>
      </c>
      <c r="O213" s="5">
        <v>0</v>
      </c>
      <c r="P213" s="5">
        <v>0</v>
      </c>
      <c r="Q213" s="5">
        <v>0</v>
      </c>
    </row>
    <row r="214" spans="3:17" x14ac:dyDescent="0.35">
      <c r="C214" t="s">
        <v>202</v>
      </c>
      <c r="I214" s="6">
        <v>71.55</v>
      </c>
      <c r="J214" s="6">
        <v>53.69</v>
      </c>
      <c r="K214" s="6">
        <v>53.99</v>
      </c>
      <c r="L214" s="6">
        <v>58.49</v>
      </c>
      <c r="M214" s="6">
        <v>61.4</v>
      </c>
      <c r="N214" s="6">
        <v>26.9</v>
      </c>
      <c r="O214" s="6">
        <v>1629453.23</v>
      </c>
      <c r="P214" s="6">
        <v>1463528.1</v>
      </c>
      <c r="Q214" s="6">
        <v>1318236.03</v>
      </c>
    </row>
    <row r="215" spans="3:17" x14ac:dyDescent="0.35">
      <c r="C215" t="s">
        <v>203</v>
      </c>
      <c r="I215" s="5">
        <v>1000000000</v>
      </c>
      <c r="J215" s="5">
        <v>1000000000</v>
      </c>
      <c r="K215" s="5">
        <v>1000000000</v>
      </c>
      <c r="L215" s="5">
        <v>1000000000</v>
      </c>
      <c r="M215" s="5">
        <v>1000000000</v>
      </c>
      <c r="N215" s="5">
        <v>2000000000</v>
      </c>
      <c r="O215" s="5">
        <v>6000000000</v>
      </c>
      <c r="P215" s="5">
        <v>16000000000</v>
      </c>
      <c r="Q215" s="5">
        <v>10000000000</v>
      </c>
    </row>
    <row r="216" spans="3:17" x14ac:dyDescent="0.35">
      <c r="C216" t="s">
        <v>204</v>
      </c>
      <c r="J216" s="5">
        <v>1000000000</v>
      </c>
      <c r="K216" s="5">
        <v>2000000000</v>
      </c>
      <c r="L216" s="5">
        <v>3000000000</v>
      </c>
      <c r="M216" s="5">
        <v>4000000000</v>
      </c>
      <c r="N216" s="5">
        <v>11000000000</v>
      </c>
      <c r="O216" s="5">
        <v>12000000000</v>
      </c>
      <c r="P216" s="5">
        <v>1000000000</v>
      </c>
      <c r="Q216" s="5">
        <v>3000000000</v>
      </c>
    </row>
    <row r="217" spans="3:17" x14ac:dyDescent="0.35">
      <c r="C217" t="s">
        <v>25</v>
      </c>
      <c r="I217" s="5">
        <v>1000000000</v>
      </c>
      <c r="J217" s="5">
        <v>2000000000</v>
      </c>
      <c r="K217" s="5">
        <v>3000000000</v>
      </c>
      <c r="L217" s="5">
        <v>4000000000</v>
      </c>
      <c r="M217" s="5">
        <v>4000000000</v>
      </c>
      <c r="N217" s="5">
        <v>13000000000</v>
      </c>
      <c r="O217" s="5">
        <v>18000000000</v>
      </c>
      <c r="P217" s="5">
        <v>17000000000</v>
      </c>
      <c r="Q217" s="5">
        <v>12000000000</v>
      </c>
    </row>
    <row r="218" spans="3:17" x14ac:dyDescent="0.35">
      <c r="C218" t="s">
        <v>22</v>
      </c>
      <c r="I218" s="5">
        <v>-2000000000</v>
      </c>
      <c r="J218" s="5">
        <v>-4000000000</v>
      </c>
      <c r="K218" s="5">
        <v>2000000000</v>
      </c>
      <c r="L218" s="5">
        <v>3000000000</v>
      </c>
      <c r="M218" s="5">
        <v>-5000000000</v>
      </c>
      <c r="N218" s="5">
        <v>13000000000</v>
      </c>
      <c r="O218" s="5">
        <v>15000000000</v>
      </c>
      <c r="P218" s="5">
        <v>16000000000</v>
      </c>
      <c r="Q218" s="5">
        <v>7000000000</v>
      </c>
    </row>
    <row r="219" spans="3:17" x14ac:dyDescent="0.35">
      <c r="C219" t="s">
        <v>205</v>
      </c>
      <c r="I219" s="5">
        <v>17000000000</v>
      </c>
      <c r="J219" s="5">
        <v>18000000000</v>
      </c>
      <c r="K219" s="5">
        <v>15000000000</v>
      </c>
      <c r="L219" s="5">
        <v>28000000000</v>
      </c>
      <c r="M219" s="5">
        <v>32000000000</v>
      </c>
      <c r="N219" s="5">
        <v>20000000000</v>
      </c>
      <c r="O219" s="5">
        <v>24000000000</v>
      </c>
      <c r="P219" s="5">
        <v>10000000000</v>
      </c>
      <c r="Q219" s="5">
        <v>19000000000</v>
      </c>
    </row>
    <row r="220" spans="3:17" x14ac:dyDescent="0.35">
      <c r="C220" t="s">
        <v>206</v>
      </c>
      <c r="I220" s="5">
        <v>-5000000000</v>
      </c>
      <c r="J220" s="5">
        <v>-17000000000</v>
      </c>
      <c r="K220" s="5">
        <v>1000000000</v>
      </c>
      <c r="L220" s="5">
        <v>-2000000000</v>
      </c>
      <c r="M220" s="5">
        <v>-6000000000</v>
      </c>
      <c r="N220" s="5">
        <v>-3000000000</v>
      </c>
      <c r="O220" s="5">
        <v>0</v>
      </c>
      <c r="P220" s="5">
        <v>0</v>
      </c>
      <c r="Q220" s="5">
        <v>4000000000</v>
      </c>
    </row>
    <row r="221" spans="3:17" x14ac:dyDescent="0.35">
      <c r="C221" t="s">
        <v>207</v>
      </c>
      <c r="I221" s="5">
        <v>-4000000000</v>
      </c>
      <c r="J221" s="5">
        <v>-1000000000</v>
      </c>
      <c r="K221" s="5">
        <v>-10000000000</v>
      </c>
      <c r="L221" s="5">
        <v>-8000000000</v>
      </c>
      <c r="M221" s="5">
        <v>-45000000000</v>
      </c>
      <c r="N221" s="5">
        <v>-2000000000</v>
      </c>
      <c r="O221" s="5">
        <v>0</v>
      </c>
      <c r="P221" s="5">
        <v>-11000000000</v>
      </c>
      <c r="Q221" s="5">
        <v>-1000000000</v>
      </c>
    </row>
    <row r="222" spans="3:17" x14ac:dyDescent="0.35">
      <c r="C222" t="s">
        <v>14</v>
      </c>
      <c r="I222" s="5">
        <v>-9000000000</v>
      </c>
      <c r="J222" s="5">
        <v>-18000000000</v>
      </c>
      <c r="K222" s="5">
        <v>-9000000000</v>
      </c>
      <c r="L222" s="5">
        <v>-10000000000</v>
      </c>
      <c r="M222" s="5">
        <v>-51000000000</v>
      </c>
      <c r="N222" s="5">
        <v>-4000000000</v>
      </c>
      <c r="O222" s="5">
        <v>0</v>
      </c>
      <c r="P222" s="5">
        <v>-10000000000</v>
      </c>
      <c r="Q222" s="5">
        <v>3000000000</v>
      </c>
    </row>
    <row r="223" spans="3:17" x14ac:dyDescent="0.35">
      <c r="C223" t="s">
        <v>16</v>
      </c>
      <c r="I223" s="6">
        <v>-8.51</v>
      </c>
      <c r="J223" s="6">
        <v>-16.14</v>
      </c>
      <c r="K223" s="6">
        <v>-9.31</v>
      </c>
      <c r="L223" s="6">
        <v>-10.32</v>
      </c>
      <c r="M223" s="6">
        <v>-50.86</v>
      </c>
      <c r="N223" s="6">
        <v>-5.58</v>
      </c>
      <c r="O223" s="6">
        <v>-16860.07</v>
      </c>
      <c r="P223" s="6">
        <v>-686930.63</v>
      </c>
      <c r="Q223" s="6">
        <v>219739.4</v>
      </c>
    </row>
    <row r="225" spans="2:17" x14ac:dyDescent="0.35">
      <c r="B225" t="s">
        <v>208</v>
      </c>
      <c r="C225" t="s">
        <v>209</v>
      </c>
      <c r="D225" s="5">
        <v>13000000000</v>
      </c>
      <c r="E225" s="5">
        <v>4000000000</v>
      </c>
      <c r="F225" s="5">
        <v>900000000</v>
      </c>
      <c r="G225" s="5">
        <v>2000000000</v>
      </c>
      <c r="H225" s="5">
        <v>19000000000</v>
      </c>
      <c r="J225" s="5">
        <v>-9000000000</v>
      </c>
      <c r="K225" s="5">
        <v>-4000000000</v>
      </c>
      <c r="L225" s="5">
        <v>-5000000000</v>
      </c>
      <c r="M225" s="5">
        <v>19000000000</v>
      </c>
      <c r="N225" s="5">
        <v>-3000000000</v>
      </c>
      <c r="O225" s="5">
        <v>3000000000</v>
      </c>
      <c r="P225" s="5">
        <v>3000000000</v>
      </c>
      <c r="Q225" s="5">
        <v>2000000000</v>
      </c>
    </row>
    <row r="226" spans="2:17" x14ac:dyDescent="0.35">
      <c r="C226" t="s">
        <v>46</v>
      </c>
      <c r="D226" s="6">
        <v>11.55</v>
      </c>
      <c r="E226" s="6">
        <v>3.4</v>
      </c>
      <c r="F226" s="6">
        <v>0.82</v>
      </c>
      <c r="G226" s="6">
        <v>1.68</v>
      </c>
      <c r="H226" s="6">
        <v>17.46</v>
      </c>
      <c r="J226" s="6">
        <v>-8.32</v>
      </c>
      <c r="K226" s="6">
        <v>-3.57</v>
      </c>
      <c r="L226" s="6">
        <v>-4.12</v>
      </c>
      <c r="M226" s="6">
        <v>17.5</v>
      </c>
      <c r="N226" s="6">
        <v>-3.04</v>
      </c>
      <c r="O226" s="6">
        <v>2.29</v>
      </c>
      <c r="P226" s="6">
        <v>2.2999999999999998</v>
      </c>
      <c r="Q226" s="6">
        <v>1.66</v>
      </c>
    </row>
    <row r="227" spans="2:17" x14ac:dyDescent="0.35">
      <c r="C227" t="s">
        <v>212</v>
      </c>
      <c r="D227" s="5">
        <v>-106000000</v>
      </c>
      <c r="E227" s="5">
        <v>15000000000</v>
      </c>
      <c r="F227" s="5">
        <v>8000000000</v>
      </c>
      <c r="G227" s="5">
        <v>8000000000</v>
      </c>
      <c r="H227" s="5">
        <v>31000000000</v>
      </c>
      <c r="J227" s="5">
        <v>22000000000</v>
      </c>
      <c r="K227" s="5">
        <v>11000000000</v>
      </c>
      <c r="L227" s="5">
        <v>16000000000</v>
      </c>
      <c r="M227" s="5">
        <v>9000000000</v>
      </c>
      <c r="N227" s="5">
        <v>14000000000</v>
      </c>
      <c r="O227" s="5">
        <v>20000000000</v>
      </c>
      <c r="P227" s="5">
        <v>23000000000</v>
      </c>
      <c r="Q227" s="5">
        <v>23000000000</v>
      </c>
    </row>
    <row r="228" spans="2:17" x14ac:dyDescent="0.35">
      <c r="C228" t="s">
        <v>214</v>
      </c>
      <c r="I228" s="6">
        <v>5.56</v>
      </c>
    </row>
    <row r="229" spans="2:17" x14ac:dyDescent="0.35">
      <c r="C229" t="s">
        <v>215</v>
      </c>
      <c r="I229" s="6">
        <v>5.56</v>
      </c>
    </row>
    <row r="230" spans="2:17" x14ac:dyDescent="0.35">
      <c r="C230" t="s">
        <v>216</v>
      </c>
      <c r="I230" s="6">
        <v>7.42</v>
      </c>
    </row>
    <row r="231" spans="2:17" x14ac:dyDescent="0.35">
      <c r="C231" t="s">
        <v>217</v>
      </c>
      <c r="I231" s="6">
        <v>0.17989999999999998</v>
      </c>
    </row>
    <row r="232" spans="2:17" x14ac:dyDescent="0.35">
      <c r="C232" t="s">
        <v>218</v>
      </c>
      <c r="I232" s="6">
        <v>3.43</v>
      </c>
    </row>
    <row r="233" spans="2:17" x14ac:dyDescent="0.35">
      <c r="C233" t="s">
        <v>219</v>
      </c>
      <c r="I233" s="6">
        <v>1.35</v>
      </c>
    </row>
    <row r="234" spans="2:17" x14ac:dyDescent="0.35">
      <c r="C234" t="s">
        <v>220</v>
      </c>
      <c r="I234" s="6">
        <v>-21.36</v>
      </c>
    </row>
    <row r="235" spans="2:17" x14ac:dyDescent="0.35">
      <c r="C235" t="s">
        <v>221</v>
      </c>
      <c r="I235" s="6">
        <v>-11.4</v>
      </c>
    </row>
    <row r="236" spans="2:17" x14ac:dyDescent="0.35">
      <c r="C236" t="s">
        <v>222</v>
      </c>
      <c r="I236" s="6">
        <v>-12.44</v>
      </c>
    </row>
    <row r="237" spans="2:17" x14ac:dyDescent="0.35">
      <c r="C237" t="s">
        <v>223</v>
      </c>
      <c r="I237" s="6">
        <v>17.559999999999999</v>
      </c>
    </row>
    <row r="238" spans="2:17" x14ac:dyDescent="0.35">
      <c r="C238" t="s">
        <v>325</v>
      </c>
      <c r="I238" s="6">
        <v>0.02</v>
      </c>
    </row>
    <row r="239" spans="2:17" x14ac:dyDescent="0.35">
      <c r="C239" t="s">
        <v>326</v>
      </c>
      <c r="I239" s="6">
        <v>0.1</v>
      </c>
    </row>
    <row r="240" spans="2:17" x14ac:dyDescent="0.35">
      <c r="C240" t="s">
        <v>224</v>
      </c>
      <c r="I240" s="6">
        <v>17.46</v>
      </c>
    </row>
    <row r="241" spans="3:9" x14ac:dyDescent="0.35">
      <c r="C241" t="s">
        <v>225</v>
      </c>
      <c r="I241" s="6">
        <v>17.46</v>
      </c>
    </row>
    <row r="242" spans="3:9" x14ac:dyDescent="0.35">
      <c r="C242" t="s">
        <v>226</v>
      </c>
      <c r="I242" s="6">
        <v>28.27</v>
      </c>
    </row>
    <row r="243" spans="3:9" x14ac:dyDescent="0.35">
      <c r="C243" t="s">
        <v>227</v>
      </c>
      <c r="D243" s="6">
        <v>2.83</v>
      </c>
    </row>
    <row r="244" spans="3:9" x14ac:dyDescent="0.35">
      <c r="C244" t="s">
        <v>228</v>
      </c>
      <c r="I244" s="6">
        <v>71.62</v>
      </c>
    </row>
    <row r="245" spans="3:9" x14ac:dyDescent="0.35">
      <c r="C245" t="s">
        <v>229</v>
      </c>
      <c r="I245" s="6">
        <v>-8.51</v>
      </c>
    </row>
    <row r="246" spans="3:9" x14ac:dyDescent="0.35">
      <c r="C246" t="s">
        <v>230</v>
      </c>
      <c r="D246" s="6">
        <v>1.26</v>
      </c>
    </row>
    <row r="247" spans="3:9" x14ac:dyDescent="0.35">
      <c r="C247" t="s">
        <v>231</v>
      </c>
      <c r="D247" s="6">
        <v>1.1299999999999999</v>
      </c>
    </row>
    <row r="248" spans="3:9" x14ac:dyDescent="0.35">
      <c r="C248" t="s">
        <v>232</v>
      </c>
      <c r="D248" s="6">
        <v>0.01</v>
      </c>
    </row>
    <row r="249" spans="3:9" x14ac:dyDescent="0.35">
      <c r="C249" t="s">
        <v>234</v>
      </c>
      <c r="D249" s="6">
        <v>0.82</v>
      </c>
    </row>
    <row r="250" spans="3:9" x14ac:dyDescent="0.35">
      <c r="C250" t="s">
        <v>235</v>
      </c>
      <c r="D250" s="6">
        <v>0.01</v>
      </c>
    </row>
    <row r="251" spans="3:9" x14ac:dyDescent="0.35">
      <c r="C251" t="s">
        <v>236</v>
      </c>
      <c r="D251" s="6">
        <v>1.84</v>
      </c>
    </row>
    <row r="252" spans="3:9" x14ac:dyDescent="0.35">
      <c r="C252" t="s">
        <v>12</v>
      </c>
      <c r="D252" s="5">
        <v>49000000000</v>
      </c>
    </row>
    <row r="253" spans="3:9" x14ac:dyDescent="0.35">
      <c r="C253" t="s">
        <v>238</v>
      </c>
      <c r="I253" s="6">
        <v>2.1</v>
      </c>
    </row>
    <row r="254" spans="3:9" x14ac:dyDescent="0.35">
      <c r="C254" t="s">
        <v>239</v>
      </c>
      <c r="I254" s="6">
        <v>0.1328</v>
      </c>
    </row>
    <row r="255" spans="3:9" x14ac:dyDescent="0.35">
      <c r="C255" t="s">
        <v>240</v>
      </c>
      <c r="I255" s="6">
        <v>0.2437</v>
      </c>
    </row>
    <row r="256" spans="3:9" x14ac:dyDescent="0.35">
      <c r="C256" t="s">
        <v>241</v>
      </c>
      <c r="I256" s="6">
        <v>-8.0299999999999996E-2</v>
      </c>
    </row>
    <row r="257" spans="3:9" x14ac:dyDescent="0.35">
      <c r="C257" t="s">
        <v>242</v>
      </c>
      <c r="I257" s="6">
        <v>-8.7599999999999997E-2</v>
      </c>
    </row>
    <row r="258" spans="3:9" x14ac:dyDescent="0.35">
      <c r="C258" t="s">
        <v>243</v>
      </c>
      <c r="D258" s="6">
        <v>-14364.93</v>
      </c>
    </row>
    <row r="259" spans="3:9" x14ac:dyDescent="0.35">
      <c r="C259" t="s">
        <v>244</v>
      </c>
      <c r="D259" s="6">
        <v>159.36000000000001</v>
      </c>
    </row>
    <row r="260" spans="3:9" x14ac:dyDescent="0.35">
      <c r="C260" t="s">
        <v>245</v>
      </c>
      <c r="D260" s="6">
        <v>27.7</v>
      </c>
    </row>
    <row r="261" spans="3:9" x14ac:dyDescent="0.35">
      <c r="C261" t="s">
        <v>246</v>
      </c>
      <c r="D261" s="6">
        <v>-14233.27</v>
      </c>
    </row>
    <row r="262" spans="3:9" x14ac:dyDescent="0.35">
      <c r="C262" t="s">
        <v>247</v>
      </c>
      <c r="D262" s="6">
        <v>-0.01</v>
      </c>
    </row>
    <row r="263" spans="3:9" x14ac:dyDescent="0.35">
      <c r="C263" t="s">
        <v>248</v>
      </c>
      <c r="I263" s="6">
        <v>0.21</v>
      </c>
    </row>
    <row r="264" spans="3:9" x14ac:dyDescent="0.35">
      <c r="C264" t="s">
        <v>249</v>
      </c>
      <c r="I264" s="6">
        <v>1.57</v>
      </c>
    </row>
    <row r="265" spans="3:9" x14ac:dyDescent="0.35">
      <c r="C265" t="s">
        <v>42</v>
      </c>
      <c r="I265" s="5">
        <v>107000000000</v>
      </c>
    </row>
    <row r="266" spans="3:9" x14ac:dyDescent="0.35">
      <c r="C266" t="s">
        <v>250</v>
      </c>
      <c r="I266" s="5">
        <v>106000000000</v>
      </c>
    </row>
    <row r="267" spans="3:9" x14ac:dyDescent="0.35">
      <c r="C267" t="s">
        <v>251</v>
      </c>
      <c r="I267" s="5">
        <v>1100000000</v>
      </c>
    </row>
    <row r="268" spans="3:9" x14ac:dyDescent="0.35">
      <c r="C268" t="s">
        <v>252</v>
      </c>
      <c r="I268" s="6">
        <v>0.62659999999999993</v>
      </c>
    </row>
    <row r="269" spans="3:9" x14ac:dyDescent="0.35">
      <c r="C269" t="s">
        <v>253</v>
      </c>
      <c r="D269" s="6">
        <v>66.824399999999997</v>
      </c>
    </row>
    <row r="270" spans="3:9" x14ac:dyDescent="0.35">
      <c r="C270" t="s">
        <v>254</v>
      </c>
      <c r="D270" s="6">
        <v>143.62860000000001</v>
      </c>
    </row>
    <row r="271" spans="3:9" x14ac:dyDescent="0.35">
      <c r="C271" t="s">
        <v>255</v>
      </c>
      <c r="D271" s="6">
        <v>-119.89360000000001</v>
      </c>
    </row>
    <row r="272" spans="3:9" x14ac:dyDescent="0.35">
      <c r="C272" t="s">
        <v>256</v>
      </c>
      <c r="D272" s="6">
        <v>-1.0063</v>
      </c>
    </row>
    <row r="273" spans="3:9" x14ac:dyDescent="0.35">
      <c r="C273" t="s">
        <v>257</v>
      </c>
      <c r="D273" s="6">
        <v>-4.8574999999999999</v>
      </c>
    </row>
    <row r="274" spans="3:9" x14ac:dyDescent="0.35">
      <c r="C274" t="s">
        <v>258</v>
      </c>
      <c r="D274" s="6">
        <v>4.9187000000000003</v>
      </c>
    </row>
    <row r="275" spans="3:9" x14ac:dyDescent="0.35">
      <c r="C275" t="s">
        <v>259</v>
      </c>
      <c r="I275" s="5">
        <v>5</v>
      </c>
    </row>
    <row r="276" spans="3:9" x14ac:dyDescent="0.35">
      <c r="C276" t="s">
        <v>260</v>
      </c>
      <c r="I276" s="6">
        <v>0.05</v>
      </c>
    </row>
    <row r="277" spans="3:9" x14ac:dyDescent="0.35">
      <c r="C277" t="s">
        <v>261</v>
      </c>
      <c r="I277" s="6">
        <v>0.1</v>
      </c>
    </row>
    <row r="278" spans="3:9" x14ac:dyDescent="0.35">
      <c r="C278" t="s">
        <v>262</v>
      </c>
      <c r="I278" s="6">
        <v>0.9</v>
      </c>
    </row>
    <row r="279" spans="3:9" x14ac:dyDescent="0.35">
      <c r="C279" t="s">
        <v>263</v>
      </c>
      <c r="I279" s="6">
        <v>0.16</v>
      </c>
    </row>
    <row r="280" spans="3:9" x14ac:dyDescent="0.35">
      <c r="C280" t="s">
        <v>264</v>
      </c>
      <c r="I280" s="6">
        <v>0.28999999999999998</v>
      </c>
    </row>
    <row r="281" spans="3:9" x14ac:dyDescent="0.35">
      <c r="C281" t="s">
        <v>265</v>
      </c>
      <c r="I281" s="6">
        <v>0.44</v>
      </c>
    </row>
    <row r="282" spans="3:9" x14ac:dyDescent="0.35">
      <c r="C282" t="s">
        <v>266</v>
      </c>
      <c r="I282" s="6">
        <v>0.08</v>
      </c>
    </row>
    <row r="283" spans="3:9" x14ac:dyDescent="0.35">
      <c r="C283" t="s">
        <v>267</v>
      </c>
      <c r="I283" s="5">
        <v>31000000000</v>
      </c>
    </row>
    <row r="284" spans="3:9" x14ac:dyDescent="0.35">
      <c r="C284" t="s">
        <v>268</v>
      </c>
      <c r="I284" s="5">
        <v>12000000000</v>
      </c>
    </row>
    <row r="285" spans="3:9" x14ac:dyDescent="0.35">
      <c r="C285" t="s">
        <v>269</v>
      </c>
      <c r="I285" s="5">
        <v>6000000000</v>
      </c>
    </row>
    <row r="286" spans="3:9" x14ac:dyDescent="0.35">
      <c r="C286" t="s">
        <v>270</v>
      </c>
      <c r="I286" s="5">
        <v>19000000000</v>
      </c>
    </row>
    <row r="287" spans="3:9" x14ac:dyDescent="0.35">
      <c r="C287" t="s">
        <v>271</v>
      </c>
      <c r="D287" s="5">
        <v>3000000000</v>
      </c>
    </row>
    <row r="288" spans="3:9" x14ac:dyDescent="0.35">
      <c r="C288" t="s">
        <v>272</v>
      </c>
      <c r="D288" s="5">
        <v>145000000000</v>
      </c>
    </row>
    <row r="289" spans="3:9" x14ac:dyDescent="0.35">
      <c r="C289" t="s">
        <v>273</v>
      </c>
      <c r="D289" s="5">
        <v>65000000000</v>
      </c>
    </row>
    <row r="290" spans="3:9" x14ac:dyDescent="0.35">
      <c r="C290" t="s">
        <v>193</v>
      </c>
      <c r="D290" s="5">
        <v>17000000000</v>
      </c>
    </row>
    <row r="291" spans="3:9" x14ac:dyDescent="0.35">
      <c r="C291" t="s">
        <v>192</v>
      </c>
      <c r="I291" s="5">
        <v>79000000000</v>
      </c>
    </row>
    <row r="292" spans="3:9" x14ac:dyDescent="0.35">
      <c r="C292" t="s">
        <v>190</v>
      </c>
      <c r="D292" s="5">
        <v>1000000000</v>
      </c>
    </row>
    <row r="293" spans="3:9" x14ac:dyDescent="0.35">
      <c r="C293" t="s">
        <v>23</v>
      </c>
      <c r="D293" s="5">
        <v>1000000000</v>
      </c>
    </row>
    <row r="294" spans="3:9" x14ac:dyDescent="0.35">
      <c r="C294" t="s">
        <v>20</v>
      </c>
      <c r="D294" s="5">
        <v>-2000000000</v>
      </c>
    </row>
    <row r="295" spans="3:9" x14ac:dyDescent="0.35">
      <c r="C295" t="s">
        <v>274</v>
      </c>
      <c r="I295" s="5">
        <v>80000000000</v>
      </c>
    </row>
    <row r="296" spans="3:9" x14ac:dyDescent="0.35">
      <c r="C296" t="s">
        <v>275</v>
      </c>
      <c r="I296" s="5">
        <v>-5000000000</v>
      </c>
    </row>
    <row r="297" spans="3:9" x14ac:dyDescent="0.35">
      <c r="C297" t="s">
        <v>276</v>
      </c>
      <c r="I297" s="5">
        <v>-26000000000</v>
      </c>
    </row>
    <row r="298" spans="3:9" x14ac:dyDescent="0.35">
      <c r="C298" t="s">
        <v>277</v>
      </c>
      <c r="I298" s="5">
        <v>28000000000</v>
      </c>
    </row>
    <row r="299" spans="3:9" x14ac:dyDescent="0.35">
      <c r="C299" t="s">
        <v>278</v>
      </c>
      <c r="I299" s="5">
        <v>-4000000000</v>
      </c>
    </row>
    <row r="300" spans="3:9" x14ac:dyDescent="0.35">
      <c r="C300" t="s">
        <v>279</v>
      </c>
      <c r="I300" s="5">
        <v>-9000000000</v>
      </c>
    </row>
  </sheetData>
  <pageMargins left="0.7" right="0.7" top="0.75" bottom="0.75" header="0.3" footer="0.3"/>
  <ignoredErrors>
    <ignoredError sqref="A1:Q301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P307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1723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1724</v>
      </c>
      <c r="D2" s="2" vm="325">
        <f ca="1">IFERROR(_xlfn.STOCKHISTORY("XIDX:" &amp; $C$1, D3, , 0, 0, 1), "Libur")</f>
        <v>1370</v>
      </c>
      <c r="H2" s="2" vm="325">
        <f ca="1">IFERROR(INDEX(D2:G2,COUNT(D2:G2)),"")</f>
        <v>1370</v>
      </c>
      <c r="I2" s="2" vm="385">
        <f t="shared" ref="I2:P2" ca="1" si="0">IFERROR(_xlfn.STOCKHISTORY("XIDX:" &amp; $C$1, I1, , 0, 0, 1), "Libur")</f>
        <v>1620</v>
      </c>
      <c r="J2" s="2" vm="226">
        <f t="shared" ca="1" si="0"/>
        <v>248</v>
      </c>
      <c r="K2" s="2" vm="386">
        <f t="shared" ca="1" si="0"/>
        <v>408</v>
      </c>
      <c r="L2" s="2" vm="195">
        <f t="shared" ca="1" si="0"/>
        <v>332</v>
      </c>
      <c r="M2" s="2" vm="387">
        <f t="shared" ca="1" si="0"/>
        <v>565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136907652</v>
      </c>
      <c r="H4" s="2">
        <f>IFERROR(SUM(D4:G4)*(4/MAX(1,COUNT(D4:G4))),"")</f>
        <v>547630608</v>
      </c>
      <c r="I4" s="2">
        <f t="shared" ref="I4:P4" si="1">IFERROR(INDEX(I51:I500,MATCH($C$4,$C$51:$C$500,0)),"")</f>
        <v>496229823</v>
      </c>
      <c r="J4" s="2">
        <f t="shared" si="1"/>
        <v>287618877</v>
      </c>
      <c r="K4" s="2">
        <f t="shared" si="1"/>
        <v>249630768</v>
      </c>
      <c r="L4" s="2">
        <f t="shared" si="1"/>
        <v>216476272</v>
      </c>
      <c r="M4" s="2">
        <f t="shared" si="1"/>
        <v>345909671</v>
      </c>
      <c r="N4" s="2">
        <f t="shared" si="1"/>
        <v>393304369</v>
      </c>
      <c r="O4" s="2">
        <f t="shared" si="1"/>
        <v>383699065</v>
      </c>
      <c r="P4" s="2">
        <f t="shared" si="1"/>
        <v>347119081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29619385</v>
      </c>
      <c r="H5" s="2">
        <f>IFERROR(SUM(D5:G5)*(4/MAX(1,COUNT(D5:G5))),"")</f>
        <v>118477540</v>
      </c>
      <c r="I5" s="2">
        <f t="shared" ref="I5:P5" si="2">IFERROR(INDEX(I51:I500,MATCH($C$5,$C$51:$C$500,0)),"")</f>
        <v>101269910</v>
      </c>
      <c r="J5" s="2">
        <f t="shared" si="2"/>
        <v>10371115</v>
      </c>
      <c r="K5" s="2">
        <f t="shared" si="2"/>
        <v>14696975</v>
      </c>
      <c r="L5" s="2">
        <f t="shared" si="2"/>
        <v>15168641</v>
      </c>
      <c r="M5" s="2">
        <f t="shared" si="2"/>
        <v>75692880</v>
      </c>
      <c r="N5" s="2">
        <f t="shared" si="2"/>
        <v>122698940</v>
      </c>
      <c r="O5" s="2">
        <f t="shared" si="2"/>
        <v>93104945</v>
      </c>
      <c r="P5" s="2">
        <f t="shared" si="2"/>
        <v>104701590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392930591</v>
      </c>
      <c r="H6" s="2">
        <f>IFERROR(INDEX(D6:G6,COUNT(D6:G6)),"")</f>
        <v>392930591</v>
      </c>
      <c r="I6" s="2">
        <f t="shared" ref="I6:P6" si="3">IFERROR(INDEX(I51:I500,MATCH($C$6,$C$51:$C$500,0)),"")</f>
        <v>362927712</v>
      </c>
      <c r="J6" s="2">
        <f t="shared" si="3"/>
        <v>272956161</v>
      </c>
      <c r="K6" s="2">
        <f t="shared" si="3"/>
        <v>262629985</v>
      </c>
      <c r="L6" s="2">
        <f t="shared" si="3"/>
        <v>247755439</v>
      </c>
      <c r="M6" s="2">
        <f t="shared" si="3"/>
        <v>232587322</v>
      </c>
      <c r="N6" s="2">
        <f t="shared" si="3"/>
        <v>94342721</v>
      </c>
      <c r="O6" s="2">
        <f t="shared" si="3"/>
        <v>173808375</v>
      </c>
      <c r="P6" s="2">
        <f t="shared" si="3"/>
        <v>155674851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25.23</v>
      </c>
      <c r="H7" s="3">
        <f>IFERROR(INDEX(D7:G7,COUNT(D7:G7)),"")</f>
        <v>25.23</v>
      </c>
      <c r="I7" s="3">
        <f t="shared" ref="I7:P7" si="4">IFERROR(INDEX(I51:I500,MATCH($C$7,$C$51:$C$500,0))/1000000000,"")</f>
        <v>25.23</v>
      </c>
      <c r="J7" s="3">
        <f t="shared" si="4"/>
        <v>24.84</v>
      </c>
      <c r="K7" s="3">
        <f t="shared" si="4"/>
        <v>24.84</v>
      </c>
      <c r="L7" s="3">
        <f t="shared" si="4"/>
        <v>24.84</v>
      </c>
      <c r="M7" s="3">
        <f t="shared" si="4"/>
        <v>24.84</v>
      </c>
      <c r="N7" s="3">
        <f t="shared" si="4"/>
        <v>2.36</v>
      </c>
      <c r="O7" s="3">
        <f t="shared" si="4"/>
        <v>2.36</v>
      </c>
      <c r="P7" s="3">
        <f t="shared" si="4"/>
        <v>2.36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445000000000</v>
      </c>
      <c r="H8" s="2">
        <f>IFERROR(INDEX(D8:G8,COUNT(D8:G8)),"")</f>
        <v>445000000000</v>
      </c>
      <c r="I8" s="2">
        <f t="shared" ref="I8:P8" si="5">IFERROR(INDEX(I51:I500,MATCH($C$8,$C$51:$C$500,0)),"")</f>
        <v>-380000000000</v>
      </c>
      <c r="J8" s="2">
        <f t="shared" si="5"/>
        <v>-28000000000</v>
      </c>
      <c r="K8" s="2">
        <f t="shared" si="5"/>
        <v>-1560000000000</v>
      </c>
      <c r="L8" s="2">
        <f t="shared" si="5"/>
        <v>-235000000000</v>
      </c>
      <c r="M8" s="2">
        <f t="shared" si="5"/>
        <v>86000000000</v>
      </c>
      <c r="N8" s="2">
        <f t="shared" si="5"/>
        <v>988000000000</v>
      </c>
      <c r="O8" s="2">
        <f t="shared" si="5"/>
        <v>1774000000000</v>
      </c>
      <c r="P8" s="2">
        <f t="shared" si="5"/>
        <v>653000000000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17.649999999999999</v>
      </c>
      <c r="H9" s="3">
        <f>IFERROR(INDEX(D9:G9,COUNT(D9:G9)),"")</f>
        <v>17.649999999999999</v>
      </c>
      <c r="I9" s="3">
        <f t="shared" ref="I9:P9" si="6">IFERROR(INDEX(I51:I500,MATCH($C$9,$C$51:$C$500,0)),"")</f>
        <v>-15.06</v>
      </c>
      <c r="J9" s="3">
        <f t="shared" si="6"/>
        <v>-1.1100000000000001</v>
      </c>
      <c r="K9" s="3">
        <f t="shared" si="6"/>
        <v>-62.83</v>
      </c>
      <c r="L9" s="3">
        <f t="shared" si="6"/>
        <v>-9.4499999999999993</v>
      </c>
      <c r="M9" s="3">
        <f t="shared" si="6"/>
        <v>3.46</v>
      </c>
      <c r="N9" s="3">
        <f t="shared" si="6"/>
        <v>418.77</v>
      </c>
      <c r="O9" s="3">
        <f t="shared" si="6"/>
        <v>751.88</v>
      </c>
      <c r="P9" s="3">
        <f t="shared" si="6"/>
        <v>276.61</v>
      </c>
    </row>
    <row r="10" spans="1:16" x14ac:dyDescent="0.35">
      <c r="C10" t="s">
        <v>17</v>
      </c>
      <c r="D10" s="3">
        <f ca="1">IFERROR(IF(D9=0,"",D2/D9),"")</f>
        <v>77.620396600566579</v>
      </c>
      <c r="I10" s="3">
        <f t="shared" ref="I10:P10" ca="1" si="7">IFERROR(IF(I9=0,"",I2/I9),"")</f>
        <v>-107.56972111553785</v>
      </c>
      <c r="J10" s="3">
        <f t="shared" ca="1" si="7"/>
        <v>-223.4234234234234</v>
      </c>
      <c r="K10" s="3">
        <f t="shared" ca="1" si="7"/>
        <v>-6.4937131943339175</v>
      </c>
      <c r="L10" s="3">
        <f t="shared" ca="1" si="7"/>
        <v>-35.132275132275133</v>
      </c>
      <c r="M10" s="3">
        <f t="shared" ca="1" si="7"/>
        <v>163.29479768786126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39462873</v>
      </c>
      <c r="H11" s="2">
        <f>IFERROR(INDEX(D11:G11,COUNT(D11:G11)),"")</f>
        <v>39462873</v>
      </c>
      <c r="I11" s="2">
        <f t="shared" ref="I11:P11" si="8">IFERROR(INDEX(I51:I500,MATCH($C$11,$C$51:$C$500,0)),"")</f>
        <v>24882783</v>
      </c>
      <c r="J11" s="2">
        <f t="shared" si="8"/>
        <v>4537084</v>
      </c>
      <c r="K11" s="2">
        <f t="shared" si="8"/>
        <v>9320177</v>
      </c>
      <c r="L11" s="2">
        <f t="shared" si="8"/>
        <v>10339434</v>
      </c>
      <c r="M11" s="2">
        <f t="shared" si="8"/>
        <v>12298872</v>
      </c>
      <c r="N11" s="2">
        <f t="shared" si="8"/>
        <v>40190872</v>
      </c>
      <c r="O11" s="2">
        <f t="shared" si="8"/>
        <v>48416517</v>
      </c>
      <c r="P11" s="2">
        <f t="shared" si="8"/>
        <v>15729800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7545000000000</v>
      </c>
      <c r="H12" s="2">
        <f>IFERROR(INDEX(D12:G12,COUNT(D12:G12)),"")</f>
        <v>7545000000000</v>
      </c>
      <c r="I12" s="2">
        <f t="shared" ref="I12:P12" si="9">IFERROR(INDEX(I51:I500,MATCH($C$12,$C$51:$C$500,0)),"")</f>
        <v>7854000000000</v>
      </c>
      <c r="J12" s="2">
        <f t="shared" si="9"/>
        <v>6463000000000</v>
      </c>
      <c r="K12" s="2">
        <f t="shared" si="9"/>
        <v>6112000000000</v>
      </c>
      <c r="L12" s="2">
        <f t="shared" si="9"/>
        <v>4710000000000</v>
      </c>
      <c r="M12" s="2">
        <f t="shared" si="9"/>
        <v>4163000000000</v>
      </c>
      <c r="N12" s="2">
        <f t="shared" si="9"/>
        <v>5037000000000</v>
      </c>
      <c r="O12" s="2">
        <f t="shared" si="9"/>
        <v>4049000000000</v>
      </c>
      <c r="P12" s="2">
        <f t="shared" si="9"/>
        <v>5334000000000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8216000000000</v>
      </c>
      <c r="H13" s="2">
        <f>IFERROR(INDEX(D13:G13,COUNT(D13:G13)),"")</f>
        <v>8216000000000</v>
      </c>
      <c r="I13" s="2">
        <f t="shared" ref="I13:P13" si="10">IFERROR(INDEX(I51:I500,MATCH($C$13,$C$51:$C$500,0)),"")</f>
        <v>8270000000000</v>
      </c>
      <c r="J13" s="2">
        <f t="shared" si="10"/>
        <v>6536000000000</v>
      </c>
      <c r="K13" s="2">
        <f t="shared" si="10"/>
        <v>6256000000000</v>
      </c>
      <c r="L13" s="2">
        <f t="shared" si="10"/>
        <v>4871000000000</v>
      </c>
      <c r="M13" s="2">
        <f t="shared" si="10"/>
        <v>4339000000000</v>
      </c>
      <c r="N13" s="2">
        <f t="shared" si="10"/>
        <v>5604000000000</v>
      </c>
      <c r="O13" s="2">
        <f t="shared" si="10"/>
        <v>4722000000000</v>
      </c>
      <c r="P13" s="2">
        <f t="shared" si="10"/>
        <v>5562000000000</v>
      </c>
    </row>
    <row r="14" spans="1:16" x14ac:dyDescent="0.35">
      <c r="C14" t="s">
        <v>26</v>
      </c>
      <c r="D14" s="2">
        <f>IFERROR(INDEX(D51:D500,MATCH($C$14,$C$51:$C$500,0)),"")</f>
        <v>-9008882</v>
      </c>
      <c r="H14" s="2">
        <f>IFERROR(SUM(D14:G14)*(4/MAX(1,COUNT(D14:G14))),"")</f>
        <v>-36035528</v>
      </c>
      <c r="I14" s="2">
        <f t="shared" ref="I14:P14" si="11">IFERROR(INDEX(I51:I500,MATCH($C$14,$C$51:$C$500,0)),"")</f>
        <v>-40244998</v>
      </c>
      <c r="J14" s="2">
        <f t="shared" si="11"/>
        <v>-37666456</v>
      </c>
      <c r="K14" s="2">
        <f t="shared" si="11"/>
        <v>-31276430</v>
      </c>
      <c r="L14" s="2">
        <f t="shared" si="11"/>
        <v>-20516504</v>
      </c>
      <c r="M14" s="2">
        <f t="shared" si="11"/>
        <v>-19256820</v>
      </c>
      <c r="N14" s="2">
        <f t="shared" si="11"/>
        <v>-24840591</v>
      </c>
      <c r="O14" s="2">
        <f t="shared" si="11"/>
        <v>-28051428</v>
      </c>
      <c r="P14" s="2">
        <f t="shared" si="11"/>
        <v>-35324754</v>
      </c>
    </row>
    <row r="15" spans="1:16" x14ac:dyDescent="0.35">
      <c r="C15" t="s">
        <v>27</v>
      </c>
      <c r="D15" s="2">
        <f>IFERROR(INDEX(D51:D500,MATCH($C$15,$C$51:$C$500,0)),"")</f>
        <v>-17659268</v>
      </c>
      <c r="H15" s="2">
        <f>IFERROR(SUM(D15:G15)*(4/MAX(1,COUNT(D15:G15))),"")</f>
        <v>-70637072</v>
      </c>
      <c r="I15" s="2">
        <f t="shared" ref="I15:P15" si="12">IFERROR(INDEX(I51:I500,MATCH($C$15,$C$51:$C$500,0)),"")</f>
        <v>-63423698</v>
      </c>
      <c r="J15" s="2">
        <f t="shared" si="12"/>
        <v>-10123174</v>
      </c>
      <c r="K15" s="2">
        <f t="shared" si="12"/>
        <v>-13449779</v>
      </c>
      <c r="L15" s="2">
        <f t="shared" si="12"/>
        <v>-14036452</v>
      </c>
      <c r="M15" s="2">
        <f t="shared" si="12"/>
        <v>-42213776</v>
      </c>
      <c r="N15" s="2">
        <f t="shared" si="12"/>
        <v>-69284899</v>
      </c>
      <c r="O15" s="2">
        <f t="shared" si="12"/>
        <v>-52005515</v>
      </c>
      <c r="P15" s="2">
        <f t="shared" si="12"/>
        <v>-45705176</v>
      </c>
    </row>
    <row r="16" spans="1:16" x14ac:dyDescent="0.35">
      <c r="C16" t="s">
        <v>28</v>
      </c>
      <c r="D16" s="2">
        <f>IFERROR(INDEX(D51:D500,MATCH($C$16,$C$51:$C$500,0)),"")</f>
        <v>47848446</v>
      </c>
      <c r="H16" s="2">
        <f>IFERROR(SUM(D16:G16)*(4/MAX(1,COUNT(D16:G16))),"")</f>
        <v>191393784</v>
      </c>
      <c r="I16" s="2">
        <f t="shared" ref="I16:P16" si="13">IFERROR(INDEX(I51:I500,MATCH($C$16,$C$51:$C$500,0)),"")</f>
        <v>165947081</v>
      </c>
      <c r="J16" s="2">
        <f t="shared" si="13"/>
        <v>20540542</v>
      </c>
      <c r="K16" s="2">
        <f t="shared" si="13"/>
        <v>28208903</v>
      </c>
      <c r="L16" s="2">
        <f t="shared" si="13"/>
        <v>28573265</v>
      </c>
      <c r="M16" s="2">
        <f t="shared" si="13"/>
        <v>117281924</v>
      </c>
      <c r="N16" s="2">
        <f t="shared" si="13"/>
        <v>192622154</v>
      </c>
      <c r="O16" s="2">
        <f t="shared" si="13"/>
        <v>144960593</v>
      </c>
      <c r="P16" s="2">
        <f t="shared" si="13"/>
        <v>149745316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34565100000000</v>
      </c>
      <c r="H20" s="2">
        <f t="shared" ref="H20:P20" ca="1" si="14">IFERROR(H21*H2,"")</f>
        <v>34565100000000</v>
      </c>
      <c r="I20" s="2">
        <f t="shared" ca="1" si="14"/>
        <v>40872600000000</v>
      </c>
      <c r="J20" s="2">
        <f t="shared" ca="1" si="14"/>
        <v>6160320000000</v>
      </c>
      <c r="K20" s="2">
        <f t="shared" ca="1" si="14"/>
        <v>10134720000000</v>
      </c>
      <c r="L20" s="2">
        <f t="shared" ca="1" si="14"/>
        <v>8246880000000</v>
      </c>
      <c r="M20" s="2">
        <f t="shared" ca="1" si="14"/>
        <v>14034600000000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25230000000</v>
      </c>
      <c r="H21" s="2">
        <f>IFERROR(INDEX(D21:G21,COUNT(D21:G21)),"")</f>
        <v>25230000000</v>
      </c>
      <c r="I21" s="2">
        <f t="shared" ref="I21:P21" si="15">IFERROR(INDEX(I51:I500,MATCH($C$7,$C$51:$C$500,0)),"")</f>
        <v>25230000000</v>
      </c>
      <c r="J21" s="2">
        <f t="shared" si="15"/>
        <v>24840000000</v>
      </c>
      <c r="K21" s="2">
        <f t="shared" si="15"/>
        <v>24840000000</v>
      </c>
      <c r="L21" s="2">
        <f t="shared" si="15"/>
        <v>24840000000</v>
      </c>
      <c r="M21" s="2">
        <f t="shared" si="15"/>
        <v>24840000000</v>
      </c>
      <c r="N21" s="2">
        <f t="shared" si="15"/>
        <v>2360000000</v>
      </c>
      <c r="O21" s="2">
        <f t="shared" si="15"/>
        <v>2360000000</v>
      </c>
      <c r="P21" s="2">
        <f t="shared" si="15"/>
        <v>2360000000</v>
      </c>
    </row>
    <row r="23" spans="1:16" x14ac:dyDescent="0.35">
      <c r="B23" t="s">
        <v>43</v>
      </c>
      <c r="C23" t="s">
        <v>44</v>
      </c>
      <c r="D23" s="3">
        <f>IFERROR(D5/D6*100,"")</f>
        <v>7.5380705087428526</v>
      </c>
      <c r="H23" s="3">
        <f t="shared" ref="H23:P23" si="16">IFERROR(H5/H6*100,"")</f>
        <v>30.15228203497141</v>
      </c>
      <c r="I23" s="3">
        <f t="shared" si="16"/>
        <v>27.903603569407231</v>
      </c>
      <c r="J23" s="3">
        <f t="shared" si="16"/>
        <v>3.7995533649082938</v>
      </c>
      <c r="K23" s="3">
        <f t="shared" si="16"/>
        <v>5.5960765485327197</v>
      </c>
      <c r="L23" s="3">
        <f t="shared" si="16"/>
        <v>6.122425025752916</v>
      </c>
      <c r="M23" s="3">
        <f t="shared" si="16"/>
        <v>32.543854647417106</v>
      </c>
      <c r="N23" s="3">
        <f t="shared" si="16"/>
        <v>130.05660500294454</v>
      </c>
      <c r="O23" s="3">
        <f t="shared" si="16"/>
        <v>53.567582689844492</v>
      </c>
      <c r="P23" s="3">
        <f t="shared" si="16"/>
        <v>67.256585972258293</v>
      </c>
    </row>
    <row r="24" spans="1:16" x14ac:dyDescent="0.35">
      <c r="C24" t="s">
        <v>45</v>
      </c>
      <c r="D24" s="4">
        <f>IFERROR(_xlfn.RRI(5,I23,D23),"")</f>
        <v>-0.23030266929909737</v>
      </c>
      <c r="H24" s="4">
        <f t="shared" ref="H24:P24" si="17">IFERROR(_xlfn.RRI(5,M23,H23),"")</f>
        <v>-1.5149660319115577E-2</v>
      </c>
      <c r="I24" s="4">
        <f t="shared" si="17"/>
        <v>-0.26496913512301534</v>
      </c>
      <c r="J24" s="4">
        <f t="shared" si="17"/>
        <v>-0.41093109282022333</v>
      </c>
      <c r="K24" s="4">
        <f t="shared" si="17"/>
        <v>-0.39182331694408579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19.899999999999999</v>
      </c>
      <c r="H25" s="3">
        <f>IFERROR(INDEX(D25:G25,COUNT(D25:G25)),"")</f>
        <v>19.899999999999999</v>
      </c>
      <c r="I25" s="3">
        <f t="shared" ref="I25:P25" si="18">IFERROR(INDEX(I51:I500,MATCH($C$25,$C$51:$C$500,0)),"")</f>
        <v>66.489999999999995</v>
      </c>
      <c r="J25" s="3">
        <f t="shared" si="18"/>
        <v>6.67</v>
      </c>
      <c r="K25" s="3">
        <f t="shared" si="18"/>
        <v>8.9499999999999993</v>
      </c>
      <c r="L25" s="3">
        <f t="shared" si="18"/>
        <v>8.7200000000000006</v>
      </c>
      <c r="M25" s="3">
        <f t="shared" si="18"/>
        <v>43.32</v>
      </c>
      <c r="N25" s="3">
        <f t="shared" si="18"/>
        <v>762.03</v>
      </c>
      <c r="O25" s="3">
        <f t="shared" si="18"/>
        <v>557.62</v>
      </c>
      <c r="P25" s="3">
        <f t="shared" si="18"/>
        <v>628.39</v>
      </c>
    </row>
    <row r="26" spans="1:16" x14ac:dyDescent="0.35">
      <c r="C26" t="s">
        <v>48</v>
      </c>
      <c r="D26" s="4">
        <f>IFERROR(_xlfn.RRI(5,I25,D25),"")</f>
        <v>-0.2143676670199286</v>
      </c>
      <c r="H26" s="4">
        <f t="shared" ref="H26:P26" si="19">IFERROR(_xlfn.RRI(5,M25,H25),"")</f>
        <v>-0.14408049038097759</v>
      </c>
      <c r="I26" s="4">
        <f t="shared" si="19"/>
        <v>-0.38601628434130297</v>
      </c>
      <c r="J26" s="4">
        <f t="shared" si="19"/>
        <v>-0.58737313681544823</v>
      </c>
      <c r="K26" s="4">
        <f t="shared" si="19"/>
        <v>-0.57271391085633294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5.4263833531510109E-3</v>
      </c>
      <c r="H27" s="3">
        <f t="shared" ref="H27:P27" si="20">IFERROR(H4/H21,"")</f>
        <v>2.1705533412604044E-2</v>
      </c>
      <c r="I27" s="3">
        <f t="shared" si="20"/>
        <v>1.9668245065398337E-2</v>
      </c>
      <c r="J27" s="3">
        <f t="shared" si="20"/>
        <v>1.1578859782608695E-2</v>
      </c>
      <c r="K27" s="3">
        <f t="shared" si="20"/>
        <v>1.0049547826086956E-2</v>
      </c>
      <c r="L27" s="3">
        <f t="shared" si="20"/>
        <v>8.7148257648953301E-3</v>
      </c>
      <c r="M27" s="3">
        <f t="shared" si="20"/>
        <v>1.3925510104669888E-2</v>
      </c>
      <c r="N27" s="3">
        <f t="shared" si="20"/>
        <v>0.16665439364406778</v>
      </c>
      <c r="O27" s="3">
        <f t="shared" si="20"/>
        <v>0.16258434957627119</v>
      </c>
      <c r="P27" s="3">
        <f t="shared" si="20"/>
        <v>0.1470843563559322</v>
      </c>
    </row>
    <row r="28" spans="1:16" x14ac:dyDescent="0.35">
      <c r="C28" t="s">
        <v>50</v>
      </c>
      <c r="D28" s="4">
        <f>IFERROR(_xlfn.RRI(5,I27,D27),"")</f>
        <v>-0.2270543237137137</v>
      </c>
      <c r="H28" s="4">
        <f t="shared" ref="H28:P28" si="21">IFERROR(_xlfn.RRI(5,M27,H27),"")</f>
        <v>9.2828141581082102E-2</v>
      </c>
      <c r="I28" s="4">
        <f t="shared" si="21"/>
        <v>-0.34778652295553381</v>
      </c>
      <c r="J28" s="4">
        <f t="shared" si="21"/>
        <v>-0.41045438784956423</v>
      </c>
      <c r="K28" s="4">
        <f t="shared" si="21"/>
        <v>-0.41532300338594519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-0.70070687321401715</v>
      </c>
      <c r="I29" s="4">
        <f t="shared" si="22"/>
        <v>8.9685157421289343</v>
      </c>
      <c r="J29" s="4">
        <f t="shared" si="22"/>
        <v>-0.25474860335195526</v>
      </c>
      <c r="K29" s="4">
        <f t="shared" si="22"/>
        <v>2.6376146788990668E-2</v>
      </c>
      <c r="L29" s="4">
        <f t="shared" si="22"/>
        <v>-0.79870729455216993</v>
      </c>
      <c r="M29" s="4">
        <f t="shared" si="22"/>
        <v>-0.94315184441557409</v>
      </c>
      <c r="N29" s="4">
        <f t="shared" si="22"/>
        <v>0.36657580431117959</v>
      </c>
      <c r="O29" s="4">
        <f t="shared" si="22"/>
        <v>-0.11262114292079757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0.10358261962018349</v>
      </c>
      <c r="I30" s="4">
        <f t="shared" si="23"/>
        <v>0.69863401359603639</v>
      </c>
      <c r="J30" s="4">
        <f t="shared" si="23"/>
        <v>0.15217719075398586</v>
      </c>
      <c r="K30" s="4">
        <f t="shared" si="23"/>
        <v>0.1531553351953511</v>
      </c>
      <c r="L30" s="4">
        <f t="shared" si="23"/>
        <v>-0.37418265475439688</v>
      </c>
      <c r="M30" s="4">
        <f t="shared" si="23"/>
        <v>-0.91644078622726677</v>
      </c>
      <c r="N30" s="4">
        <f t="shared" si="23"/>
        <v>2.5033430821625714E-2</v>
      </c>
      <c r="O30" s="4">
        <f t="shared" si="23"/>
        <v>0.10538165719561815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263.93</v>
      </c>
      <c r="H32" s="3">
        <f>IFERROR(INDEX(D32:G32,COUNT(D32:G32)),"")</f>
        <v>263.93</v>
      </c>
      <c r="I32" s="3">
        <f t="shared" ref="I32:P32" si="24">IFERROR(INDEX(I51:I500,MATCH($C$32,$C$51:$C$500,0)),"")</f>
        <v>239.98</v>
      </c>
      <c r="J32" s="3">
        <f t="shared" si="24"/>
        <v>177.55</v>
      </c>
      <c r="K32" s="3">
        <f t="shared" si="24"/>
        <v>163.21</v>
      </c>
      <c r="L32" s="3">
        <f t="shared" si="24"/>
        <v>155.6</v>
      </c>
      <c r="M32" s="3">
        <f t="shared" si="24"/>
        <v>133.76</v>
      </c>
      <c r="N32" s="3">
        <f t="shared" si="24"/>
        <v>563.91</v>
      </c>
      <c r="O32" s="3">
        <f t="shared" si="24"/>
        <v>1023.93</v>
      </c>
      <c r="P32" s="3">
        <f t="shared" si="24"/>
        <v>955.53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5.21</v>
      </c>
      <c r="H33" s="3">
        <f>IFERROR(INDEX(D33:G33,COUNT(D33:G33)),"")</f>
        <v>5.21</v>
      </c>
      <c r="I33" s="3">
        <f t="shared" ref="I33:P33" si="25">IFERROR(INDEX(I51:I500,MATCH($C$33,$C$51:$C$500,0)),"")</f>
        <v>6.75</v>
      </c>
      <c r="J33" s="3">
        <f t="shared" si="25"/>
        <v>1.4</v>
      </c>
      <c r="K33" s="3">
        <f t="shared" si="25"/>
        <v>2.5</v>
      </c>
      <c r="L33" s="3">
        <f t="shared" si="25"/>
        <v>2.13</v>
      </c>
      <c r="M33" s="3">
        <f t="shared" si="25"/>
        <v>4.22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69.099999999999994</v>
      </c>
      <c r="H34" s="3">
        <f>IFERROR(INDEX(D34:G34,COUNT(D34:G34)),"")</f>
        <v>69.099999999999994</v>
      </c>
      <c r="I34" s="3">
        <f t="shared" ref="I34:P34" si="26">IFERROR(INDEX(I51:I500,MATCH($C$34,$C$51:$C$500,0)),"")</f>
        <v>24.36</v>
      </c>
      <c r="J34" s="3">
        <f t="shared" si="26"/>
        <v>37.18</v>
      </c>
      <c r="K34" s="3">
        <f t="shared" si="26"/>
        <v>45.59</v>
      </c>
      <c r="L34" s="3">
        <f t="shared" si="26"/>
        <v>38.07</v>
      </c>
      <c r="M34" s="3">
        <f t="shared" si="26"/>
        <v>13.04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15.03</v>
      </c>
      <c r="H35" s="3">
        <f>IFERROR(INDEX(D35:G35,COUNT(D35:G35)),"")</f>
        <v>15.03</v>
      </c>
      <c r="I35" s="3">
        <f t="shared" ref="I35:P35" si="27">IFERROR(INDEX(I51:I500,MATCH($C$35,$C$51:$C$500,0)),"")</f>
        <v>5</v>
      </c>
      <c r="J35" s="3">
        <f t="shared" si="27"/>
        <v>1.35</v>
      </c>
      <c r="K35" s="3">
        <f t="shared" si="27"/>
        <v>2.66</v>
      </c>
      <c r="L35" s="3">
        <f t="shared" si="27"/>
        <v>2.56</v>
      </c>
      <c r="M35" s="3">
        <f t="shared" si="27"/>
        <v>2.83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0.25989999999999996</v>
      </c>
      <c r="I36" s="4">
        <f t="shared" si="28"/>
        <v>0.31120000000000003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20.69</v>
      </c>
      <c r="I37" s="3">
        <f t="shared" si="29"/>
        <v>20.69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136907652</v>
      </c>
      <c r="E51" s="5">
        <v>167529362</v>
      </c>
      <c r="F51" s="5">
        <v>136149745</v>
      </c>
      <c r="G51" s="5">
        <v>101773471</v>
      </c>
      <c r="I51" s="5">
        <v>496229823</v>
      </c>
      <c r="J51" s="5">
        <v>287618877</v>
      </c>
      <c r="K51" s="5">
        <v>249630768</v>
      </c>
      <c r="L51" s="5">
        <v>216476272</v>
      </c>
      <c r="M51" s="5">
        <v>345909671</v>
      </c>
      <c r="N51" s="5">
        <v>393304369</v>
      </c>
      <c r="O51" s="5">
        <v>383699065</v>
      </c>
      <c r="P51" s="5">
        <v>347119081</v>
      </c>
    </row>
    <row r="52" spans="2:16" x14ac:dyDescent="0.35">
      <c r="C52" t="s">
        <v>75</v>
      </c>
      <c r="D52" s="5">
        <v>-78281148</v>
      </c>
      <c r="E52" s="5">
        <v>-100288798</v>
      </c>
      <c r="F52" s="5">
        <v>-72511606</v>
      </c>
      <c r="G52" s="5">
        <v>-48544593</v>
      </c>
      <c r="I52" s="5">
        <v>-286185426</v>
      </c>
      <c r="J52" s="5">
        <v>-227095256</v>
      </c>
      <c r="K52" s="5">
        <v>-179861073</v>
      </c>
      <c r="L52" s="5">
        <v>-156945808</v>
      </c>
      <c r="M52" s="5">
        <v>-209419067</v>
      </c>
      <c r="N52" s="5">
        <v>-161404292</v>
      </c>
      <c r="O52" s="5">
        <v>-206938501</v>
      </c>
      <c r="P52" s="5">
        <v>-157429247</v>
      </c>
    </row>
    <row r="53" spans="2:16" x14ac:dyDescent="0.35">
      <c r="C53" t="s">
        <v>76</v>
      </c>
      <c r="D53" s="5">
        <v>58626504</v>
      </c>
      <c r="E53" s="5">
        <v>67240564</v>
      </c>
      <c r="F53" s="5">
        <v>63638139</v>
      </c>
      <c r="G53" s="5">
        <v>53228878</v>
      </c>
      <c r="I53" s="5">
        <v>210044397</v>
      </c>
      <c r="J53" s="5">
        <v>60523621</v>
      </c>
      <c r="K53" s="5">
        <v>69769695</v>
      </c>
      <c r="L53" s="5">
        <v>59530464</v>
      </c>
      <c r="M53" s="5">
        <v>136490604</v>
      </c>
      <c r="N53" s="5">
        <v>231900077</v>
      </c>
      <c r="O53" s="5">
        <v>176760564</v>
      </c>
      <c r="P53" s="5">
        <v>189689834</v>
      </c>
    </row>
    <row r="54" spans="2:16" x14ac:dyDescent="0.35">
      <c r="C54" t="s">
        <v>77</v>
      </c>
      <c r="D54" s="5">
        <v>-2748339</v>
      </c>
      <c r="E54" s="5">
        <v>-1635650</v>
      </c>
      <c r="F54" s="5">
        <v>-376204</v>
      </c>
      <c r="G54" s="5">
        <v>-4306895</v>
      </c>
      <c r="I54" s="5">
        <v>-6094690</v>
      </c>
      <c r="J54" s="5">
        <v>-3925777</v>
      </c>
      <c r="K54" s="5">
        <v>-14138669</v>
      </c>
      <c r="L54" s="5">
        <v>-12001269</v>
      </c>
      <c r="M54" s="5">
        <v>-1931117</v>
      </c>
      <c r="N54" s="5">
        <v>-14786924</v>
      </c>
      <c r="O54" s="5">
        <v>-3962301</v>
      </c>
      <c r="P54" s="5">
        <v>-4969346</v>
      </c>
    </row>
    <row r="55" spans="2:16" x14ac:dyDescent="0.35">
      <c r="C55" t="s">
        <v>78</v>
      </c>
      <c r="D55" s="5">
        <v>-102548</v>
      </c>
      <c r="E55" s="5">
        <v>-136094</v>
      </c>
      <c r="F55" s="5">
        <v>-117430</v>
      </c>
      <c r="G55" s="5">
        <v>-127192</v>
      </c>
      <c r="I55" s="5">
        <v>-476634</v>
      </c>
      <c r="J55" s="5">
        <v>-597305</v>
      </c>
      <c r="K55" s="5">
        <v>-1095124</v>
      </c>
      <c r="L55" s="5">
        <v>-901937</v>
      </c>
      <c r="M55" s="5">
        <v>-1535306</v>
      </c>
      <c r="N55" s="5">
        <v>-1261349</v>
      </c>
      <c r="O55" s="5">
        <v>-1374942</v>
      </c>
      <c r="P55" s="5">
        <v>-1304346</v>
      </c>
    </row>
    <row r="56" spans="2:16" x14ac:dyDescent="0.35">
      <c r="C56" t="s">
        <v>79</v>
      </c>
      <c r="D56" s="5">
        <v>-2654332</v>
      </c>
      <c r="E56" s="5">
        <v>-1753969</v>
      </c>
      <c r="F56" s="5">
        <v>-4704417</v>
      </c>
      <c r="G56" s="5">
        <v>-2744542</v>
      </c>
      <c r="I56" s="5">
        <v>-11818196</v>
      </c>
      <c r="J56" s="5">
        <v>-9048778</v>
      </c>
      <c r="K56" s="5">
        <v>-9519064</v>
      </c>
      <c r="L56" s="5">
        <v>-8694788</v>
      </c>
      <c r="M56" s="5">
        <v>-8962680</v>
      </c>
      <c r="N56" s="5">
        <v>-18769531</v>
      </c>
      <c r="O56" s="5">
        <v>-9939498</v>
      </c>
      <c r="P56" s="5">
        <v>-9737555</v>
      </c>
    </row>
    <row r="57" spans="2:16" x14ac:dyDescent="0.35">
      <c r="C57" t="s">
        <v>80</v>
      </c>
      <c r="D57" s="5">
        <v>383494</v>
      </c>
      <c r="E57" s="5">
        <v>82379</v>
      </c>
      <c r="F57" s="5">
        <v>182496</v>
      </c>
      <c r="G57" s="5">
        <v>212583</v>
      </c>
      <c r="I57" s="5">
        <v>687245</v>
      </c>
      <c r="J57" s="5">
        <v>-44939</v>
      </c>
      <c r="K57" s="5">
        <v>177571</v>
      </c>
      <c r="L57" s="5">
        <v>-524</v>
      </c>
      <c r="M57" s="5">
        <v>-102453</v>
      </c>
      <c r="N57" s="5">
        <v>-8239</v>
      </c>
      <c r="O57" s="5">
        <v>-40222</v>
      </c>
      <c r="P57" s="5">
        <v>15</v>
      </c>
    </row>
    <row r="58" spans="2:16" x14ac:dyDescent="0.35">
      <c r="C58" t="s">
        <v>81</v>
      </c>
      <c r="D58" s="5">
        <v>55878165</v>
      </c>
      <c r="E58" s="5">
        <v>65604914</v>
      </c>
      <c r="F58" s="5">
        <v>63261935</v>
      </c>
      <c r="G58" s="5">
        <v>48921983</v>
      </c>
      <c r="I58" s="5">
        <v>203949707</v>
      </c>
      <c r="J58" s="5">
        <v>56597844</v>
      </c>
      <c r="K58" s="5">
        <v>55631026</v>
      </c>
      <c r="L58" s="5">
        <v>47529195</v>
      </c>
      <c r="M58" s="5">
        <v>134559487</v>
      </c>
      <c r="N58" s="5">
        <v>217113153</v>
      </c>
      <c r="O58" s="5">
        <v>172798263</v>
      </c>
      <c r="P58" s="5">
        <v>184720488</v>
      </c>
    </row>
    <row r="59" spans="2:16" x14ac:dyDescent="0.35">
      <c r="C59" t="s">
        <v>82</v>
      </c>
      <c r="D59" s="5">
        <v>-8029719</v>
      </c>
      <c r="E59" s="5">
        <v>-13190832</v>
      </c>
      <c r="F59" s="5">
        <v>-7652533</v>
      </c>
      <c r="G59" s="5">
        <v>-8728005</v>
      </c>
      <c r="I59" s="5">
        <v>-38002626</v>
      </c>
      <c r="J59" s="5">
        <v>-36057302</v>
      </c>
      <c r="K59" s="5">
        <v>-27422123</v>
      </c>
      <c r="L59" s="5">
        <v>-18955930</v>
      </c>
      <c r="M59" s="5">
        <v>-17277563</v>
      </c>
      <c r="N59" s="5">
        <v>-24490999</v>
      </c>
      <c r="O59" s="5">
        <v>-27837670</v>
      </c>
      <c r="P59" s="5">
        <v>-34975172</v>
      </c>
    </row>
    <row r="60" spans="2:16" x14ac:dyDescent="0.35">
      <c r="C60" t="s">
        <v>83</v>
      </c>
      <c r="D60" s="5">
        <v>105449</v>
      </c>
      <c r="E60" s="5">
        <v>81097</v>
      </c>
      <c r="F60" s="5">
        <v>66051</v>
      </c>
      <c r="G60" s="5">
        <v>63164</v>
      </c>
      <c r="I60" s="5">
        <v>263744</v>
      </c>
      <c r="J60" s="5">
        <v>248730</v>
      </c>
      <c r="K60" s="5">
        <v>186709</v>
      </c>
      <c r="L60" s="5">
        <v>220821</v>
      </c>
      <c r="M60" s="5">
        <v>206683</v>
      </c>
      <c r="N60" s="5">
        <v>265663</v>
      </c>
      <c r="O60" s="5">
        <v>213758</v>
      </c>
      <c r="P60" s="5">
        <v>349582</v>
      </c>
    </row>
    <row r="61" spans="2:16" x14ac:dyDescent="0.35">
      <c r="C61" t="s">
        <v>26</v>
      </c>
      <c r="D61" s="5">
        <v>-9008882</v>
      </c>
      <c r="E61" s="5">
        <v>-13853349</v>
      </c>
      <c r="F61" s="5">
        <v>-8659692</v>
      </c>
      <c r="G61" s="5">
        <v>-9080236</v>
      </c>
      <c r="I61" s="5">
        <v>-40244998</v>
      </c>
      <c r="J61" s="5">
        <v>-37666456</v>
      </c>
      <c r="K61" s="5">
        <v>-31276430</v>
      </c>
      <c r="L61" s="5">
        <v>-20516504</v>
      </c>
      <c r="M61" s="5">
        <v>-19256820</v>
      </c>
      <c r="N61" s="5">
        <v>-24840591</v>
      </c>
      <c r="O61" s="5">
        <v>-28051428</v>
      </c>
      <c r="P61" s="5">
        <v>-35324754</v>
      </c>
    </row>
    <row r="62" spans="2:16" x14ac:dyDescent="0.35">
      <c r="C62" t="s">
        <v>498</v>
      </c>
      <c r="D62" s="5">
        <v>873714</v>
      </c>
      <c r="E62" s="5">
        <v>581420</v>
      </c>
      <c r="F62" s="5">
        <v>941108</v>
      </c>
      <c r="G62" s="5">
        <v>289067</v>
      </c>
      <c r="I62" s="5">
        <v>1978628</v>
      </c>
      <c r="J62" s="5">
        <v>1360424</v>
      </c>
      <c r="K62" s="5">
        <v>3667598</v>
      </c>
      <c r="L62" s="5">
        <v>1339753</v>
      </c>
      <c r="M62" s="5">
        <v>1772574</v>
      </c>
      <c r="N62" s="5">
        <v>83929</v>
      </c>
    </row>
    <row r="63" spans="2:16" x14ac:dyDescent="0.35">
      <c r="C63" t="s">
        <v>84</v>
      </c>
      <c r="D63" s="5">
        <v>-8029719</v>
      </c>
      <c r="E63" s="5">
        <v>-13190832</v>
      </c>
      <c r="F63" s="5">
        <v>-7652533</v>
      </c>
      <c r="G63" s="5">
        <v>-8728005</v>
      </c>
      <c r="I63" s="5">
        <v>-38002626</v>
      </c>
      <c r="J63" s="5">
        <v>-36057302</v>
      </c>
      <c r="K63" s="5">
        <v>-27422123</v>
      </c>
      <c r="L63" s="5">
        <v>-18955930</v>
      </c>
      <c r="M63" s="5">
        <v>-17277563</v>
      </c>
      <c r="N63" s="5">
        <v>-24490999</v>
      </c>
      <c r="O63" s="5">
        <v>-27837670</v>
      </c>
      <c r="P63" s="5">
        <v>-34975172</v>
      </c>
    </row>
    <row r="64" spans="2:16" x14ac:dyDescent="0.35">
      <c r="C64" t="s">
        <v>28</v>
      </c>
      <c r="D64" s="5">
        <v>47848446</v>
      </c>
      <c r="E64" s="5">
        <v>52414082</v>
      </c>
      <c r="F64" s="5">
        <v>55609402</v>
      </c>
      <c r="G64" s="5">
        <v>40193978</v>
      </c>
      <c r="I64" s="5">
        <v>165947081</v>
      </c>
      <c r="J64" s="5">
        <v>20540542</v>
      </c>
      <c r="K64" s="5">
        <v>28208903</v>
      </c>
      <c r="L64" s="5">
        <v>28573265</v>
      </c>
      <c r="M64" s="5">
        <v>117281924</v>
      </c>
      <c r="N64" s="5">
        <v>192622154</v>
      </c>
      <c r="O64" s="5">
        <v>144960593</v>
      </c>
      <c r="P64" s="5">
        <v>149745316</v>
      </c>
    </row>
    <row r="65" spans="2:16" x14ac:dyDescent="0.35">
      <c r="C65" t="s">
        <v>27</v>
      </c>
      <c r="D65" s="5">
        <v>-17659268</v>
      </c>
      <c r="E65" s="5">
        <v>-20983545</v>
      </c>
      <c r="F65" s="5">
        <v>-19789122</v>
      </c>
      <c r="G65" s="5">
        <v>-15404848</v>
      </c>
      <c r="I65" s="5">
        <v>-63423698</v>
      </c>
      <c r="J65" s="5">
        <v>-10123174</v>
      </c>
      <c r="K65" s="5">
        <v>-13449779</v>
      </c>
      <c r="L65" s="5">
        <v>-14036452</v>
      </c>
      <c r="M65" s="5">
        <v>-42213776</v>
      </c>
      <c r="N65" s="5">
        <v>-69284899</v>
      </c>
      <c r="O65" s="5">
        <v>-52005515</v>
      </c>
      <c r="P65" s="5">
        <v>-45705176</v>
      </c>
    </row>
    <row r="66" spans="2:16" x14ac:dyDescent="0.35">
      <c r="C66" t="s">
        <v>85</v>
      </c>
      <c r="N66" s="5">
        <v>-69284899</v>
      </c>
      <c r="O66" s="5">
        <v>-52005515</v>
      </c>
      <c r="P66" s="5">
        <v>-45705176</v>
      </c>
    </row>
    <row r="67" spans="2:16" x14ac:dyDescent="0.35">
      <c r="C67" t="s">
        <v>86</v>
      </c>
    </row>
    <row r="68" spans="2:16" x14ac:dyDescent="0.35">
      <c r="C68" t="s">
        <v>88</v>
      </c>
      <c r="D68" s="5">
        <v>-17659268</v>
      </c>
      <c r="E68" s="5">
        <v>-20983545</v>
      </c>
      <c r="F68" s="5">
        <v>-19789122</v>
      </c>
      <c r="G68" s="5">
        <v>-15404848</v>
      </c>
      <c r="I68" s="5">
        <v>-63423698</v>
      </c>
      <c r="J68" s="5">
        <v>-10123174</v>
      </c>
      <c r="K68" s="5">
        <v>-13449779</v>
      </c>
      <c r="L68" s="5">
        <v>-14036452</v>
      </c>
      <c r="M68" s="5">
        <v>-42213776</v>
      </c>
      <c r="N68" s="5">
        <v>-69284899</v>
      </c>
      <c r="O68" s="5">
        <v>-52005515</v>
      </c>
      <c r="P68" s="5">
        <v>-45705176</v>
      </c>
    </row>
    <row r="69" spans="2:16" x14ac:dyDescent="0.35">
      <c r="C69" t="s">
        <v>91</v>
      </c>
      <c r="D69" s="5">
        <v>30189178</v>
      </c>
      <c r="E69" s="5">
        <v>31430537</v>
      </c>
      <c r="F69" s="5">
        <v>35820280</v>
      </c>
      <c r="G69" s="5">
        <v>24789130</v>
      </c>
      <c r="I69" s="5">
        <v>102523383</v>
      </c>
      <c r="J69" s="5">
        <v>10417368</v>
      </c>
      <c r="K69" s="5">
        <v>14759124</v>
      </c>
      <c r="L69" s="5">
        <v>14536813</v>
      </c>
      <c r="M69" s="5">
        <v>75068148</v>
      </c>
      <c r="N69" s="5">
        <v>123337255</v>
      </c>
      <c r="O69" s="5">
        <v>92955078</v>
      </c>
      <c r="P69" s="5">
        <v>104040140</v>
      </c>
    </row>
    <row r="70" spans="2:16" x14ac:dyDescent="0.35">
      <c r="C70" t="s">
        <v>92</v>
      </c>
      <c r="D70" s="5">
        <v>-186299</v>
      </c>
      <c r="E70" s="5">
        <v>95117</v>
      </c>
      <c r="F70" s="5">
        <v>-189474</v>
      </c>
      <c r="G70" s="5">
        <v>233040</v>
      </c>
      <c r="K70" s="5">
        <v>115422</v>
      </c>
      <c r="L70" s="5">
        <v>631304</v>
      </c>
      <c r="M70" s="5">
        <v>522279</v>
      </c>
      <c r="N70" s="5">
        <v>-646554</v>
      </c>
      <c r="O70" s="5">
        <v>109645</v>
      </c>
      <c r="P70" s="5">
        <v>661465</v>
      </c>
    </row>
    <row r="71" spans="2:16" x14ac:dyDescent="0.35">
      <c r="C71" t="s">
        <v>93</v>
      </c>
      <c r="D71" s="5">
        <v>30002879</v>
      </c>
      <c r="E71" s="5">
        <v>30959426</v>
      </c>
      <c r="F71" s="5">
        <v>35630806</v>
      </c>
      <c r="G71" s="5">
        <v>25022170</v>
      </c>
      <c r="I71" s="5">
        <v>101957155</v>
      </c>
      <c r="J71" s="5">
        <v>10326176</v>
      </c>
      <c r="K71" s="5">
        <v>14874546</v>
      </c>
      <c r="L71" s="5">
        <v>15168117</v>
      </c>
      <c r="M71" s="5">
        <v>75590427</v>
      </c>
      <c r="N71" s="5">
        <v>122690701</v>
      </c>
      <c r="O71" s="5">
        <v>93064723</v>
      </c>
      <c r="P71" s="5">
        <v>104701605</v>
      </c>
    </row>
    <row r="72" spans="2:16" x14ac:dyDescent="0.35">
      <c r="C72" t="s">
        <v>94</v>
      </c>
      <c r="D72" s="5">
        <v>30189178</v>
      </c>
      <c r="E72" s="5">
        <v>31430537</v>
      </c>
      <c r="F72" s="5">
        <v>35820280</v>
      </c>
      <c r="G72" s="5">
        <v>24789130</v>
      </c>
      <c r="I72" s="5">
        <v>102523383</v>
      </c>
      <c r="J72" s="5">
        <v>10417368</v>
      </c>
      <c r="K72" s="5">
        <v>14759124</v>
      </c>
      <c r="L72" s="5">
        <v>14536813</v>
      </c>
      <c r="M72" s="5">
        <v>75068148</v>
      </c>
      <c r="N72" s="5">
        <v>123337255</v>
      </c>
      <c r="O72" s="5">
        <v>92955078</v>
      </c>
      <c r="P72" s="5">
        <v>104040140</v>
      </c>
    </row>
    <row r="73" spans="2:16" x14ac:dyDescent="0.35">
      <c r="C73" t="s">
        <v>7</v>
      </c>
      <c r="D73" s="5">
        <v>29619385</v>
      </c>
      <c r="E73" s="5">
        <v>30877047</v>
      </c>
      <c r="F73" s="5">
        <v>35448310</v>
      </c>
      <c r="G73" s="5">
        <v>24809587</v>
      </c>
      <c r="I73" s="5">
        <v>101269910</v>
      </c>
      <c r="J73" s="5">
        <v>10371115</v>
      </c>
      <c r="K73" s="5">
        <v>14696975</v>
      </c>
      <c r="L73" s="5">
        <v>15168641</v>
      </c>
      <c r="M73" s="5">
        <v>75692880</v>
      </c>
      <c r="N73" s="5">
        <v>122698940</v>
      </c>
      <c r="O73" s="5">
        <v>93104945</v>
      </c>
      <c r="P73" s="5">
        <v>104701590</v>
      </c>
    </row>
    <row r="74" spans="2:16" x14ac:dyDescent="0.35">
      <c r="C74" t="s">
        <v>95</v>
      </c>
      <c r="D74" s="5">
        <v>30189178</v>
      </c>
      <c r="E74" s="5">
        <v>31430537</v>
      </c>
      <c r="F74" s="5">
        <v>35820280</v>
      </c>
      <c r="G74" s="5">
        <v>24789130</v>
      </c>
      <c r="I74" s="5">
        <v>102523383</v>
      </c>
      <c r="J74" s="5">
        <v>10417368</v>
      </c>
      <c r="K74" s="5">
        <v>14759124</v>
      </c>
      <c r="L74" s="5">
        <v>14536813</v>
      </c>
      <c r="M74" s="5">
        <v>75068148</v>
      </c>
      <c r="N74" s="5">
        <v>123337255</v>
      </c>
      <c r="O74" s="5">
        <v>92955078</v>
      </c>
      <c r="P74" s="5">
        <v>104040140</v>
      </c>
    </row>
    <row r="75" spans="2:16" x14ac:dyDescent="0.35">
      <c r="C75" t="s">
        <v>96</v>
      </c>
      <c r="D75" s="5">
        <v>30002879</v>
      </c>
      <c r="E75" s="5">
        <v>30959426</v>
      </c>
      <c r="F75" s="5">
        <v>35630806</v>
      </c>
      <c r="G75" s="5">
        <v>25022170</v>
      </c>
      <c r="I75" s="5">
        <v>101957155</v>
      </c>
      <c r="J75" s="5">
        <v>10326176</v>
      </c>
      <c r="K75" s="5">
        <v>14874546</v>
      </c>
      <c r="L75" s="5">
        <v>15168117</v>
      </c>
      <c r="M75" s="5">
        <v>75590427</v>
      </c>
      <c r="N75" s="5">
        <v>122690701</v>
      </c>
      <c r="O75" s="5">
        <v>93064723</v>
      </c>
      <c r="P75" s="5">
        <v>104701605</v>
      </c>
    </row>
    <row r="76" spans="2:16" x14ac:dyDescent="0.35">
      <c r="C76" t="s">
        <v>97</v>
      </c>
      <c r="D76" s="5">
        <v>30002879</v>
      </c>
      <c r="E76" s="5">
        <v>30959426</v>
      </c>
      <c r="F76" s="5">
        <v>35630806</v>
      </c>
      <c r="G76" s="5">
        <v>25022170</v>
      </c>
      <c r="I76" s="5">
        <v>101957155</v>
      </c>
      <c r="J76" s="5">
        <v>10326176</v>
      </c>
      <c r="K76" s="5">
        <v>14874546</v>
      </c>
      <c r="L76" s="5">
        <v>15168117</v>
      </c>
      <c r="M76" s="5">
        <v>75590427</v>
      </c>
      <c r="N76" s="5">
        <v>122690701</v>
      </c>
      <c r="O76" s="5">
        <v>93064723</v>
      </c>
      <c r="P76" s="5">
        <v>104701605</v>
      </c>
    </row>
    <row r="78" spans="2:16" x14ac:dyDescent="0.35">
      <c r="B78" t="s">
        <v>98</v>
      </c>
      <c r="C78" t="s">
        <v>99</v>
      </c>
    </row>
    <row r="79" spans="2:16" x14ac:dyDescent="0.35">
      <c r="C79" t="s">
        <v>100</v>
      </c>
    </row>
    <row r="80" spans="2:16" x14ac:dyDescent="0.35">
      <c r="C80" t="s">
        <v>19</v>
      </c>
      <c r="D80" s="5">
        <v>39462873</v>
      </c>
      <c r="E80" s="5">
        <v>24882783</v>
      </c>
      <c r="F80" s="5">
        <v>23423976</v>
      </c>
      <c r="G80" s="5">
        <v>4350486</v>
      </c>
      <c r="I80" s="5">
        <v>24882783</v>
      </c>
      <c r="J80" s="5">
        <v>4537084</v>
      </c>
      <c r="K80" s="5">
        <v>9320177</v>
      </c>
      <c r="L80" s="5">
        <v>10339434</v>
      </c>
      <c r="M80" s="5">
        <v>12298872</v>
      </c>
      <c r="N80" s="5">
        <v>40190872</v>
      </c>
      <c r="O80" s="5">
        <v>48416517</v>
      </c>
      <c r="P80" s="5">
        <v>15729800</v>
      </c>
    </row>
    <row r="81" spans="3:16" x14ac:dyDescent="0.35">
      <c r="C81" t="s">
        <v>101</v>
      </c>
      <c r="D81" s="5">
        <v>167447</v>
      </c>
      <c r="E81" s="5">
        <v>663411</v>
      </c>
      <c r="F81" s="5">
        <v>655312</v>
      </c>
      <c r="G81" s="5">
        <v>86233</v>
      </c>
      <c r="I81" s="5">
        <v>663411</v>
      </c>
      <c r="J81" s="5">
        <v>69044</v>
      </c>
      <c r="K81" s="5">
        <v>53538</v>
      </c>
      <c r="L81" s="5">
        <v>3814651</v>
      </c>
      <c r="M81" s="5">
        <v>167857</v>
      </c>
      <c r="N81" s="5">
        <v>104706</v>
      </c>
      <c r="O81" s="5">
        <v>778562</v>
      </c>
      <c r="P81" s="5">
        <v>1250267</v>
      </c>
    </row>
    <row r="82" spans="3:16" x14ac:dyDescent="0.35">
      <c r="C82" t="s">
        <v>103</v>
      </c>
      <c r="D82" s="5">
        <v>21024848</v>
      </c>
      <c r="E82" s="5">
        <v>16407237</v>
      </c>
      <c r="F82" s="5">
        <v>23034533</v>
      </c>
      <c r="G82" s="5">
        <v>25708684</v>
      </c>
      <c r="I82" s="5">
        <v>16407237</v>
      </c>
      <c r="J82" s="5">
        <v>24319632</v>
      </c>
      <c r="K82" s="5">
        <v>15201751</v>
      </c>
      <c r="L82" s="5">
        <v>24734745</v>
      </c>
      <c r="M82" s="5">
        <v>28510888</v>
      </c>
      <c r="N82" s="5">
        <v>25201498</v>
      </c>
      <c r="O82" s="5">
        <v>16723078</v>
      </c>
      <c r="P82" s="5">
        <v>24064008</v>
      </c>
    </row>
    <row r="83" spans="3:16" x14ac:dyDescent="0.35">
      <c r="C83" t="s">
        <v>102</v>
      </c>
      <c r="D83" s="5">
        <v>2204899</v>
      </c>
      <c r="E83" s="5">
        <v>2145222</v>
      </c>
      <c r="F83" s="5">
        <v>6747343</v>
      </c>
      <c r="G83" s="5">
        <v>4705031</v>
      </c>
      <c r="I83" s="5">
        <v>2145222</v>
      </c>
      <c r="J83" s="5">
        <v>4509524</v>
      </c>
      <c r="K83" s="5">
        <v>5451508</v>
      </c>
      <c r="L83" s="5">
        <v>7350485</v>
      </c>
      <c r="M83" s="5">
        <v>13163555</v>
      </c>
    </row>
    <row r="84" spans="3:16" x14ac:dyDescent="0.35">
      <c r="C84" t="s">
        <v>104</v>
      </c>
      <c r="D84" s="5">
        <v>167447</v>
      </c>
      <c r="E84" s="5">
        <v>663411</v>
      </c>
      <c r="F84" s="5">
        <v>655312</v>
      </c>
      <c r="G84" s="5">
        <v>86233</v>
      </c>
      <c r="I84" s="5">
        <v>663411</v>
      </c>
      <c r="J84" s="5">
        <v>69044</v>
      </c>
      <c r="K84" s="5">
        <v>53538</v>
      </c>
      <c r="L84" s="5">
        <v>3814651</v>
      </c>
      <c r="M84" s="5">
        <v>167857</v>
      </c>
      <c r="N84" s="5">
        <v>104706</v>
      </c>
      <c r="O84" s="5">
        <v>778562</v>
      </c>
      <c r="P84" s="5">
        <v>1250267</v>
      </c>
    </row>
    <row r="85" spans="3:16" x14ac:dyDescent="0.35">
      <c r="C85" t="s">
        <v>105</v>
      </c>
      <c r="D85" s="5">
        <v>42087539</v>
      </c>
      <c r="E85" s="5">
        <v>60156581</v>
      </c>
      <c r="F85" s="5">
        <v>24044099</v>
      </c>
      <c r="G85" s="5">
        <v>15890179</v>
      </c>
      <c r="I85" s="5">
        <v>60156581</v>
      </c>
      <c r="J85" s="5">
        <v>29464922</v>
      </c>
      <c r="K85" s="5">
        <v>24372140</v>
      </c>
      <c r="L85" s="5">
        <v>19929974</v>
      </c>
      <c r="M85" s="5">
        <v>20708376</v>
      </c>
      <c r="N85" s="5">
        <v>22906186</v>
      </c>
      <c r="O85" s="5">
        <v>90193311</v>
      </c>
      <c r="P85" s="5">
        <v>110839503</v>
      </c>
    </row>
    <row r="86" spans="3:16" x14ac:dyDescent="0.35">
      <c r="C86" t="s">
        <v>80</v>
      </c>
      <c r="D86" s="5">
        <v>-6516401</v>
      </c>
      <c r="E86" s="5">
        <v>-6343154</v>
      </c>
      <c r="F86" s="5">
        <v>-6261924</v>
      </c>
      <c r="G86" s="5">
        <v>-5999963</v>
      </c>
      <c r="I86" s="5">
        <v>-6343154</v>
      </c>
      <c r="J86" s="5">
        <v>-5924738</v>
      </c>
      <c r="K86" s="5">
        <v>-5503804</v>
      </c>
      <c r="L86" s="5">
        <v>-5681055</v>
      </c>
      <c r="M86" s="5">
        <v>-5314076</v>
      </c>
      <c r="N86" s="5">
        <v>-5279645</v>
      </c>
      <c r="O86" s="5">
        <v>-5251117</v>
      </c>
      <c r="P86" s="5">
        <v>-5326705</v>
      </c>
    </row>
    <row r="87" spans="3:16" x14ac:dyDescent="0.35">
      <c r="C87" t="s">
        <v>106</v>
      </c>
      <c r="D87" s="5">
        <v>42087539</v>
      </c>
      <c r="E87" s="5">
        <v>60156581</v>
      </c>
      <c r="F87" s="5">
        <v>24044099</v>
      </c>
      <c r="G87" s="5">
        <v>15890179</v>
      </c>
      <c r="I87" s="5">
        <v>60156581</v>
      </c>
      <c r="J87" s="5">
        <v>29464922</v>
      </c>
      <c r="K87" s="5">
        <v>24372140</v>
      </c>
      <c r="L87" s="5">
        <v>19929974</v>
      </c>
      <c r="M87" s="5">
        <v>20708376</v>
      </c>
      <c r="N87" s="5">
        <v>22906186</v>
      </c>
      <c r="O87" s="5">
        <v>90193311</v>
      </c>
      <c r="P87" s="5">
        <v>110839503</v>
      </c>
    </row>
    <row r="88" spans="3:16" x14ac:dyDescent="0.35">
      <c r="C88" t="s">
        <v>108</v>
      </c>
      <c r="D88" s="5">
        <v>86304797</v>
      </c>
      <c r="E88" s="5">
        <v>75655498</v>
      </c>
      <c r="F88" s="5">
        <v>76183225</v>
      </c>
      <c r="G88" s="5">
        <v>74771640</v>
      </c>
      <c r="I88" s="5">
        <v>75655498</v>
      </c>
      <c r="J88" s="5">
        <v>62707396</v>
      </c>
      <c r="K88" s="5">
        <v>66284625</v>
      </c>
      <c r="L88" s="5">
        <v>96317883</v>
      </c>
      <c r="M88" s="5">
        <v>101709282</v>
      </c>
      <c r="N88" s="5">
        <v>89085535</v>
      </c>
      <c r="O88" s="5">
        <v>79106019</v>
      </c>
      <c r="P88" s="5">
        <v>66693327</v>
      </c>
    </row>
    <row r="89" spans="3:16" x14ac:dyDescent="0.35">
      <c r="C89" t="s">
        <v>109</v>
      </c>
      <c r="D89" s="5">
        <v>172116200</v>
      </c>
      <c r="E89" s="5">
        <v>172120458</v>
      </c>
      <c r="F89" s="5">
        <v>131084357</v>
      </c>
      <c r="G89" s="5">
        <v>83124885</v>
      </c>
      <c r="I89" s="5">
        <v>172120458</v>
      </c>
      <c r="J89" s="5">
        <v>92788106</v>
      </c>
      <c r="K89" s="5">
        <v>94562276</v>
      </c>
      <c r="L89" s="5">
        <v>87174516</v>
      </c>
      <c r="M89" s="5">
        <v>79159781</v>
      </c>
      <c r="N89" s="5">
        <v>101941620</v>
      </c>
      <c r="O89" s="5">
        <v>173564190</v>
      </c>
      <c r="P89" s="5">
        <v>186341751</v>
      </c>
    </row>
    <row r="90" spans="3:16" x14ac:dyDescent="0.35">
      <c r="C90" t="s">
        <v>110</v>
      </c>
    </row>
    <row r="91" spans="3:16" x14ac:dyDescent="0.35">
      <c r="C91" t="s">
        <v>112</v>
      </c>
      <c r="D91" s="5">
        <v>137652161</v>
      </c>
      <c r="E91" s="5">
        <v>137547219</v>
      </c>
      <c r="F91" s="5">
        <v>152730585</v>
      </c>
      <c r="G91" s="5">
        <v>146030639</v>
      </c>
      <c r="I91" s="5">
        <v>137547219</v>
      </c>
      <c r="J91" s="5">
        <v>140700665</v>
      </c>
      <c r="K91" s="5">
        <v>159256546</v>
      </c>
      <c r="L91" s="5">
        <v>142699098</v>
      </c>
      <c r="M91" s="5">
        <v>149185236</v>
      </c>
      <c r="N91" s="5">
        <v>143063043</v>
      </c>
      <c r="O91" s="5">
        <v>136507317</v>
      </c>
      <c r="P91" s="5">
        <v>139195925</v>
      </c>
    </row>
    <row r="92" spans="3:16" x14ac:dyDescent="0.35">
      <c r="C92" t="s">
        <v>899</v>
      </c>
      <c r="D92" s="5">
        <v>570006589</v>
      </c>
      <c r="E92" s="5">
        <v>555993326</v>
      </c>
      <c r="F92" s="5">
        <v>532802363</v>
      </c>
      <c r="G92" s="5">
        <v>530456446</v>
      </c>
      <c r="I92" s="5">
        <v>555993326</v>
      </c>
      <c r="J92" s="5">
        <v>509528650</v>
      </c>
      <c r="K92" s="5">
        <v>384599949</v>
      </c>
      <c r="L92" s="5">
        <v>311230122</v>
      </c>
      <c r="M92" s="5">
        <v>273105754</v>
      </c>
      <c r="N92" s="5">
        <v>196734187</v>
      </c>
      <c r="O92" s="5">
        <v>142945148</v>
      </c>
      <c r="P92" s="5">
        <v>156395134</v>
      </c>
    </row>
    <row r="93" spans="3:16" x14ac:dyDescent="0.35">
      <c r="C93" t="s">
        <v>780</v>
      </c>
      <c r="D93" s="5">
        <v>38180611</v>
      </c>
      <c r="E93" s="5">
        <v>36206500</v>
      </c>
      <c r="F93" s="5">
        <v>34674578</v>
      </c>
      <c r="G93" s="5">
        <v>32922023</v>
      </c>
      <c r="I93" s="5">
        <v>36206500</v>
      </c>
      <c r="J93" s="5">
        <v>29774307</v>
      </c>
      <c r="K93" s="5">
        <v>65663437</v>
      </c>
      <c r="L93" s="5">
        <v>58819920</v>
      </c>
      <c r="M93" s="5">
        <v>57724890</v>
      </c>
      <c r="N93" s="5">
        <v>48882206</v>
      </c>
      <c r="O93" s="5">
        <v>46232125</v>
      </c>
      <c r="P93" s="5">
        <v>39899760</v>
      </c>
    </row>
    <row r="94" spans="3:16" x14ac:dyDescent="0.35">
      <c r="C94" t="s">
        <v>111</v>
      </c>
      <c r="D94" s="5">
        <v>107407</v>
      </c>
      <c r="E94" s="5">
        <v>102805</v>
      </c>
      <c r="F94" s="5">
        <v>154991</v>
      </c>
      <c r="G94" s="5">
        <v>146688</v>
      </c>
      <c r="I94" s="5">
        <v>102805</v>
      </c>
      <c r="J94" s="5">
        <v>132286</v>
      </c>
      <c r="K94" s="5">
        <v>190777</v>
      </c>
      <c r="L94" s="5">
        <v>163634</v>
      </c>
      <c r="M94" s="5">
        <v>199339</v>
      </c>
      <c r="N94" s="5">
        <v>2715726</v>
      </c>
      <c r="O94" s="5">
        <v>4703358</v>
      </c>
      <c r="P94" s="5">
        <v>4963942</v>
      </c>
    </row>
    <row r="95" spans="3:16" x14ac:dyDescent="0.35">
      <c r="C95" t="s">
        <v>283</v>
      </c>
      <c r="D95" s="5">
        <v>2262374</v>
      </c>
      <c r="E95" s="5">
        <v>1413311</v>
      </c>
      <c r="F95" s="5">
        <v>7466316</v>
      </c>
      <c r="G95" s="5">
        <v>6629556</v>
      </c>
      <c r="I95" s="5">
        <v>1413311</v>
      </c>
      <c r="J95" s="5">
        <v>6288242</v>
      </c>
      <c r="K95" s="5">
        <v>5203473</v>
      </c>
      <c r="L95" s="5">
        <v>3121508</v>
      </c>
      <c r="M95" s="5">
        <v>2032770</v>
      </c>
      <c r="N95" s="5">
        <v>255703</v>
      </c>
    </row>
    <row r="96" spans="3:16" x14ac:dyDescent="0.35">
      <c r="C96" t="s">
        <v>115</v>
      </c>
      <c r="D96" s="5">
        <v>889075708</v>
      </c>
      <c r="E96" s="5">
        <v>854642919</v>
      </c>
      <c r="F96" s="5">
        <v>822098643</v>
      </c>
      <c r="G96" s="5">
        <v>815053324</v>
      </c>
      <c r="I96" s="5">
        <v>854642919</v>
      </c>
      <c r="J96" s="5">
        <v>772611691</v>
      </c>
      <c r="K96" s="5">
        <v>709017905</v>
      </c>
      <c r="L96" s="5">
        <v>630641906</v>
      </c>
      <c r="M96" s="5">
        <v>610537624</v>
      </c>
      <c r="N96" s="5">
        <v>498294686</v>
      </c>
      <c r="O96" s="5">
        <v>439839669</v>
      </c>
      <c r="P96" s="5">
        <v>449348429</v>
      </c>
    </row>
    <row r="97" spans="3:16" x14ac:dyDescent="0.35">
      <c r="C97" t="s">
        <v>116</v>
      </c>
      <c r="D97" s="5">
        <v>1061191908</v>
      </c>
      <c r="E97" s="5">
        <v>1026763377</v>
      </c>
      <c r="F97" s="5">
        <v>953183000</v>
      </c>
      <c r="G97" s="5">
        <v>898178209</v>
      </c>
      <c r="I97" s="5">
        <v>1026763377</v>
      </c>
      <c r="J97" s="5">
        <v>865399797</v>
      </c>
      <c r="K97" s="5">
        <v>803580181</v>
      </c>
      <c r="L97" s="5">
        <v>717816422</v>
      </c>
      <c r="M97" s="5">
        <v>689697405</v>
      </c>
      <c r="N97" s="5">
        <v>600236306</v>
      </c>
      <c r="O97" s="5">
        <v>613403859</v>
      </c>
      <c r="P97" s="5">
        <v>635690180</v>
      </c>
    </row>
    <row r="98" spans="3:16" x14ac:dyDescent="0.35">
      <c r="C98" t="s">
        <v>117</v>
      </c>
    </row>
    <row r="99" spans="3:16" x14ac:dyDescent="0.35">
      <c r="C99" t="s">
        <v>118</v>
      </c>
    </row>
    <row r="100" spans="3:16" x14ac:dyDescent="0.35">
      <c r="C100" t="s">
        <v>119</v>
      </c>
      <c r="D100" s="5">
        <v>168890786</v>
      </c>
      <c r="E100" s="5">
        <v>161301440</v>
      </c>
      <c r="F100" s="5">
        <v>246104669</v>
      </c>
      <c r="G100" s="5">
        <v>213424279</v>
      </c>
      <c r="I100" s="5">
        <v>161301440</v>
      </c>
      <c r="J100" s="5">
        <v>184637191</v>
      </c>
      <c r="K100" s="5">
        <v>122160820</v>
      </c>
      <c r="L100" s="5">
        <v>201502683</v>
      </c>
      <c r="M100" s="5">
        <v>201424186</v>
      </c>
      <c r="N100" s="5">
        <v>125998254</v>
      </c>
      <c r="O100" s="5">
        <v>105883372</v>
      </c>
      <c r="P100" s="5">
        <v>94650590</v>
      </c>
    </row>
    <row r="101" spans="3:16" x14ac:dyDescent="0.35">
      <c r="C101" t="s">
        <v>285</v>
      </c>
      <c r="D101" s="5">
        <v>37065851</v>
      </c>
      <c r="E101" s="5">
        <v>45026814</v>
      </c>
      <c r="F101" s="5">
        <v>45179856</v>
      </c>
      <c r="G101" s="5">
        <v>45873221</v>
      </c>
      <c r="I101" s="5">
        <v>45026814</v>
      </c>
      <c r="J101" s="5">
        <v>45986883</v>
      </c>
      <c r="K101" s="5">
        <v>47171790</v>
      </c>
      <c r="L101" s="5">
        <v>60699682</v>
      </c>
      <c r="M101" s="5">
        <v>34204922</v>
      </c>
      <c r="N101" s="5">
        <v>2304760</v>
      </c>
      <c r="O101" s="5">
        <v>6500000</v>
      </c>
    </row>
    <row r="102" spans="3:16" x14ac:dyDescent="0.35">
      <c r="C102" t="s">
        <v>120</v>
      </c>
    </row>
    <row r="103" spans="3:16" x14ac:dyDescent="0.35">
      <c r="C103" t="s">
        <v>286</v>
      </c>
      <c r="D103" s="5">
        <v>18182845</v>
      </c>
      <c r="E103" s="5">
        <v>20817612</v>
      </c>
      <c r="F103" s="5">
        <v>60300820</v>
      </c>
      <c r="G103" s="5">
        <v>52853922</v>
      </c>
      <c r="I103" s="5">
        <v>20817612</v>
      </c>
      <c r="J103" s="5">
        <v>78022970</v>
      </c>
      <c r="K103" s="5">
        <v>48817272</v>
      </c>
      <c r="L103" s="5">
        <v>60367387</v>
      </c>
      <c r="M103" s="5">
        <v>41732994</v>
      </c>
      <c r="N103" s="5">
        <v>8338238</v>
      </c>
      <c r="O103" s="5">
        <v>9426815</v>
      </c>
      <c r="P103" s="5">
        <v>10414660</v>
      </c>
    </row>
    <row r="104" spans="3:16" x14ac:dyDescent="0.35">
      <c r="C104" t="s">
        <v>121</v>
      </c>
    </row>
    <row r="105" spans="3:16" x14ac:dyDescent="0.35">
      <c r="C105" t="s">
        <v>287</v>
      </c>
      <c r="D105" s="5">
        <v>3386232</v>
      </c>
      <c r="E105" s="5">
        <v>3643601</v>
      </c>
      <c r="F105" s="5">
        <v>3695795</v>
      </c>
      <c r="G105" s="5">
        <v>3259277</v>
      </c>
      <c r="I105" s="5">
        <v>3643601</v>
      </c>
      <c r="J105" s="5">
        <v>3982754</v>
      </c>
      <c r="K105" s="5">
        <v>1474407</v>
      </c>
      <c r="L105" s="5">
        <v>7108170</v>
      </c>
      <c r="M105" s="5">
        <v>2838505</v>
      </c>
      <c r="N105" s="5">
        <v>3029690</v>
      </c>
      <c r="O105" s="5">
        <v>3994591</v>
      </c>
      <c r="P105" s="5">
        <v>3176504</v>
      </c>
    </row>
    <row r="106" spans="3:16" x14ac:dyDescent="0.35">
      <c r="C106" t="s">
        <v>123</v>
      </c>
    </row>
    <row r="107" spans="3:16" x14ac:dyDescent="0.35">
      <c r="C107" t="s">
        <v>900</v>
      </c>
      <c r="D107" s="5">
        <v>23229747</v>
      </c>
      <c r="E107" s="5">
        <v>18552459</v>
      </c>
      <c r="F107" s="5">
        <v>29781876</v>
      </c>
      <c r="G107" s="5">
        <v>30413715</v>
      </c>
      <c r="I107" s="5">
        <v>18552459</v>
      </c>
      <c r="J107" s="5">
        <v>28829156</v>
      </c>
      <c r="K107" s="5">
        <v>20653259</v>
      </c>
      <c r="L107" s="5">
        <v>32085230</v>
      </c>
      <c r="M107" s="5">
        <v>41674443</v>
      </c>
      <c r="N107" s="5">
        <v>25201498</v>
      </c>
      <c r="O107" s="5">
        <v>16723078</v>
      </c>
      <c r="P107" s="5">
        <v>24064008</v>
      </c>
    </row>
    <row r="108" spans="3:16" x14ac:dyDescent="0.35">
      <c r="C108" t="s">
        <v>122</v>
      </c>
      <c r="D108" s="5">
        <v>70518626</v>
      </c>
      <c r="E108" s="5">
        <v>56466792</v>
      </c>
      <c r="F108" s="5">
        <v>38246805</v>
      </c>
      <c r="G108" s="5">
        <v>20830929</v>
      </c>
      <c r="I108" s="5">
        <v>56466792</v>
      </c>
      <c r="J108" s="5">
        <v>3173596</v>
      </c>
      <c r="K108" s="5">
        <v>1711260</v>
      </c>
      <c r="L108" s="5">
        <v>5715144</v>
      </c>
      <c r="M108" s="5">
        <v>12124507</v>
      </c>
      <c r="N108" s="5">
        <v>18341887</v>
      </c>
      <c r="O108" s="5">
        <v>16704237</v>
      </c>
      <c r="P108" s="5">
        <v>5780678</v>
      </c>
    </row>
    <row r="109" spans="3:16" x14ac:dyDescent="0.35">
      <c r="C109" t="s">
        <v>127</v>
      </c>
      <c r="D109" s="5">
        <v>499370531</v>
      </c>
      <c r="E109" s="5">
        <v>502534225</v>
      </c>
      <c r="F109" s="5">
        <v>363124441</v>
      </c>
      <c r="G109" s="5">
        <v>376430846</v>
      </c>
      <c r="I109" s="5">
        <v>502534225</v>
      </c>
      <c r="J109" s="5">
        <v>407806445</v>
      </c>
      <c r="K109" s="5">
        <v>418789376</v>
      </c>
      <c r="L109" s="5">
        <v>268558300</v>
      </c>
      <c r="M109" s="5">
        <v>255685897</v>
      </c>
      <c r="N109" s="5">
        <v>379895331</v>
      </c>
      <c r="O109" s="5">
        <v>333712112</v>
      </c>
      <c r="P109" s="5">
        <v>385364739</v>
      </c>
    </row>
    <row r="110" spans="3:16" x14ac:dyDescent="0.35">
      <c r="C110" t="s">
        <v>128</v>
      </c>
      <c r="D110" s="5">
        <v>499370531</v>
      </c>
      <c r="E110" s="5">
        <v>502534225</v>
      </c>
      <c r="F110" s="5">
        <v>363124441</v>
      </c>
      <c r="G110" s="5">
        <v>376430846</v>
      </c>
      <c r="I110" s="5">
        <v>502534225</v>
      </c>
      <c r="J110" s="5">
        <v>407806445</v>
      </c>
      <c r="K110" s="5">
        <v>418789376</v>
      </c>
      <c r="L110" s="5">
        <v>268558300</v>
      </c>
      <c r="M110" s="5">
        <v>255685897</v>
      </c>
      <c r="N110" s="5">
        <v>379895331</v>
      </c>
      <c r="O110" s="5">
        <v>333712112</v>
      </c>
      <c r="P110" s="5">
        <v>385364739</v>
      </c>
    </row>
    <row r="111" spans="3:16" x14ac:dyDescent="0.35">
      <c r="C111" t="s">
        <v>129</v>
      </c>
    </row>
    <row r="112" spans="3:16" x14ac:dyDescent="0.35">
      <c r="C112" t="s">
        <v>125</v>
      </c>
      <c r="D112" s="5">
        <v>429186544</v>
      </c>
      <c r="E112" s="5">
        <v>432039673</v>
      </c>
      <c r="F112" s="5">
        <v>290662990</v>
      </c>
      <c r="G112" s="5">
        <v>306943175</v>
      </c>
      <c r="I112" s="5">
        <v>432039673</v>
      </c>
      <c r="J112" s="5">
        <v>338891080</v>
      </c>
      <c r="K112" s="5">
        <v>355964113</v>
      </c>
      <c r="L112" s="5">
        <v>216525840</v>
      </c>
      <c r="M112" s="5">
        <v>200978858</v>
      </c>
      <c r="N112" s="5">
        <v>326260625</v>
      </c>
      <c r="O112" s="5">
        <v>280727590</v>
      </c>
      <c r="P112" s="5">
        <v>332369235</v>
      </c>
    </row>
    <row r="113" spans="3:16" x14ac:dyDescent="0.35">
      <c r="C113" t="s">
        <v>542</v>
      </c>
      <c r="D113" s="5">
        <v>3172760</v>
      </c>
      <c r="E113" s="5">
        <v>3718408</v>
      </c>
      <c r="F113" s="5">
        <v>4253084</v>
      </c>
      <c r="G113" s="5">
        <v>1112319</v>
      </c>
      <c r="I113" s="5">
        <v>3718408</v>
      </c>
      <c r="J113" s="5">
        <v>1299131</v>
      </c>
      <c r="L113" s="5">
        <v>77793</v>
      </c>
      <c r="M113" s="5">
        <v>262076</v>
      </c>
      <c r="N113" s="5">
        <v>144204</v>
      </c>
      <c r="O113" s="5">
        <v>225513</v>
      </c>
      <c r="P113" s="5">
        <v>663608</v>
      </c>
    </row>
    <row r="114" spans="3:16" x14ac:dyDescent="0.35">
      <c r="C114" t="s">
        <v>130</v>
      </c>
      <c r="D114" s="5">
        <v>432359304</v>
      </c>
      <c r="E114" s="5">
        <v>435758081</v>
      </c>
      <c r="F114" s="5">
        <v>294916074</v>
      </c>
      <c r="G114" s="5">
        <v>308055494</v>
      </c>
      <c r="I114" s="5">
        <v>435758081</v>
      </c>
      <c r="J114" s="5">
        <v>340190211</v>
      </c>
      <c r="K114" s="5">
        <v>355964113</v>
      </c>
      <c r="L114" s="5">
        <v>216603633</v>
      </c>
      <c r="M114" s="5">
        <v>201240934</v>
      </c>
      <c r="N114" s="5">
        <v>326404829</v>
      </c>
      <c r="O114" s="5">
        <v>280953103</v>
      </c>
      <c r="P114" s="5">
        <v>333032843</v>
      </c>
    </row>
    <row r="115" spans="3:16" x14ac:dyDescent="0.35">
      <c r="C115" t="s">
        <v>290</v>
      </c>
      <c r="D115" s="5">
        <v>47632491</v>
      </c>
      <c r="E115" s="5">
        <v>47761067</v>
      </c>
      <c r="F115" s="5">
        <v>49109461</v>
      </c>
      <c r="G115" s="5">
        <v>48517766</v>
      </c>
      <c r="I115" s="5">
        <v>47761067</v>
      </c>
      <c r="J115" s="5">
        <v>48495874</v>
      </c>
      <c r="K115" s="5">
        <v>43990022</v>
      </c>
      <c r="L115" s="5">
        <v>34898466</v>
      </c>
      <c r="M115" s="5">
        <v>36365302</v>
      </c>
      <c r="N115" s="5">
        <v>34262046</v>
      </c>
      <c r="O115" s="5">
        <v>32831987</v>
      </c>
      <c r="P115" s="5">
        <v>35153283</v>
      </c>
    </row>
    <row r="116" spans="3:16" x14ac:dyDescent="0.35">
      <c r="C116" t="s">
        <v>132</v>
      </c>
      <c r="D116" s="5">
        <v>668261317</v>
      </c>
      <c r="E116" s="5">
        <v>663835665</v>
      </c>
      <c r="F116" s="5">
        <v>609229110</v>
      </c>
      <c r="G116" s="5">
        <v>589855125</v>
      </c>
      <c r="I116" s="5">
        <v>663835665</v>
      </c>
      <c r="J116" s="5">
        <v>592443636</v>
      </c>
      <c r="K116" s="5">
        <v>540950196</v>
      </c>
      <c r="L116" s="5">
        <v>470060983</v>
      </c>
      <c r="M116" s="5">
        <v>457110083</v>
      </c>
      <c r="N116" s="5">
        <v>505893585</v>
      </c>
      <c r="O116" s="5">
        <v>439595484</v>
      </c>
      <c r="P116" s="5">
        <v>480015329</v>
      </c>
    </row>
    <row r="117" spans="3:16" x14ac:dyDescent="0.35">
      <c r="C117" t="s">
        <v>133</v>
      </c>
    </row>
    <row r="118" spans="3:16" x14ac:dyDescent="0.35">
      <c r="C118" t="s">
        <v>134</v>
      </c>
      <c r="D118" s="5">
        <v>20590605</v>
      </c>
      <c r="E118" s="5">
        <v>20590605</v>
      </c>
      <c r="F118" s="5">
        <v>20350482</v>
      </c>
      <c r="G118" s="5">
        <v>20350482</v>
      </c>
      <c r="I118" s="5">
        <v>20590605</v>
      </c>
      <c r="J118" s="5">
        <v>20350482</v>
      </c>
      <c r="K118" s="5">
        <v>20350482</v>
      </c>
      <c r="L118" s="5">
        <v>20350482</v>
      </c>
      <c r="M118" s="5">
        <v>20350482</v>
      </c>
      <c r="N118" s="5">
        <v>19491334</v>
      </c>
      <c r="O118" s="5">
        <v>19491334</v>
      </c>
      <c r="P118" s="5">
        <v>19491334</v>
      </c>
    </row>
    <row r="119" spans="3:16" x14ac:dyDescent="0.35">
      <c r="C119" t="s">
        <v>135</v>
      </c>
      <c r="D119" s="5">
        <v>113564722</v>
      </c>
      <c r="E119" s="5">
        <v>113564722</v>
      </c>
      <c r="F119" s="5">
        <v>95790451</v>
      </c>
      <c r="G119" s="5">
        <v>95790451</v>
      </c>
      <c r="I119" s="5">
        <v>113564722</v>
      </c>
      <c r="J119" s="5">
        <v>95790451</v>
      </c>
      <c r="K119" s="5">
        <v>95790451</v>
      </c>
      <c r="L119" s="5">
        <v>95790451</v>
      </c>
      <c r="M119" s="5">
        <v>95790451</v>
      </c>
      <c r="N119" s="5">
        <v>33995425</v>
      </c>
      <c r="O119" s="5">
        <v>33995425</v>
      </c>
      <c r="P119" s="5">
        <v>33995425</v>
      </c>
    </row>
    <row r="120" spans="3:16" x14ac:dyDescent="0.35">
      <c r="C120" t="s">
        <v>136</v>
      </c>
      <c r="D120" s="5">
        <v>264170780</v>
      </c>
      <c r="E120" s="5">
        <v>234378148</v>
      </c>
      <c r="F120" s="5">
        <v>233419869</v>
      </c>
      <c r="G120" s="5">
        <v>197709598</v>
      </c>
      <c r="I120" s="5">
        <v>234378148</v>
      </c>
      <c r="J120" s="5">
        <v>162689820</v>
      </c>
      <c r="K120" s="5">
        <v>151897771</v>
      </c>
      <c r="L120" s="5">
        <v>137378047</v>
      </c>
      <c r="M120" s="5">
        <v>121842427</v>
      </c>
      <c r="N120" s="5">
        <v>46115116</v>
      </c>
      <c r="O120" s="5">
        <v>125544065</v>
      </c>
      <c r="P120" s="5">
        <v>107514708</v>
      </c>
    </row>
    <row r="121" spans="3:16" x14ac:dyDescent="0.35">
      <c r="C121" t="s">
        <v>137</v>
      </c>
      <c r="D121" s="5">
        <v>300000</v>
      </c>
      <c r="E121" s="5">
        <v>300000</v>
      </c>
      <c r="F121" s="5">
        <v>300000</v>
      </c>
      <c r="G121" s="5">
        <v>300000</v>
      </c>
      <c r="I121" s="5">
        <v>300000</v>
      </c>
      <c r="J121" s="5">
        <v>300000</v>
      </c>
      <c r="K121" s="5">
        <v>300000</v>
      </c>
      <c r="L121" s="5">
        <v>200000</v>
      </c>
    </row>
    <row r="122" spans="3:16" x14ac:dyDescent="0.35">
      <c r="C122" t="s">
        <v>138</v>
      </c>
      <c r="D122" s="5">
        <v>263870780</v>
      </c>
      <c r="E122" s="5">
        <v>234078148</v>
      </c>
      <c r="F122" s="5">
        <v>233119869</v>
      </c>
      <c r="G122" s="5">
        <v>197409598</v>
      </c>
      <c r="I122" s="5">
        <v>234078148</v>
      </c>
      <c r="J122" s="5">
        <v>162389820</v>
      </c>
      <c r="K122" s="5">
        <v>151597771</v>
      </c>
      <c r="L122" s="5">
        <v>137178047</v>
      </c>
      <c r="M122" s="5">
        <v>121842427</v>
      </c>
      <c r="N122" s="5">
        <v>46115116</v>
      </c>
      <c r="O122" s="5">
        <v>125544065</v>
      </c>
      <c r="P122" s="5">
        <v>107514708</v>
      </c>
    </row>
    <row r="123" spans="3:16" x14ac:dyDescent="0.35">
      <c r="C123" t="s">
        <v>139</v>
      </c>
      <c r="D123" s="5">
        <v>264170780</v>
      </c>
      <c r="E123" s="5">
        <v>234378148</v>
      </c>
      <c r="F123" s="5">
        <v>233419869</v>
      </c>
      <c r="G123" s="5">
        <v>197709598</v>
      </c>
      <c r="I123" s="5">
        <v>234378148</v>
      </c>
      <c r="J123" s="5">
        <v>162689820</v>
      </c>
      <c r="K123" s="5">
        <v>151897771</v>
      </c>
      <c r="L123" s="5">
        <v>137378047</v>
      </c>
      <c r="M123" s="5">
        <v>121842427</v>
      </c>
      <c r="N123" s="5">
        <v>46115116</v>
      </c>
      <c r="O123" s="5">
        <v>125544065</v>
      </c>
      <c r="P123" s="5">
        <v>107514708</v>
      </c>
    </row>
    <row r="124" spans="3:16" x14ac:dyDescent="0.35">
      <c r="C124" t="s">
        <v>291</v>
      </c>
      <c r="D124" s="5">
        <v>1120885</v>
      </c>
      <c r="E124" s="5">
        <v>737391</v>
      </c>
      <c r="F124" s="5">
        <v>655012</v>
      </c>
      <c r="G124" s="5">
        <v>472516</v>
      </c>
      <c r="I124" s="5">
        <v>737391</v>
      </c>
      <c r="J124" s="5">
        <v>50146</v>
      </c>
      <c r="K124" s="5">
        <v>95085</v>
      </c>
      <c r="L124" s="5">
        <v>-82486</v>
      </c>
      <c r="M124" s="5">
        <v>-81962</v>
      </c>
      <c r="N124" s="5">
        <v>20491</v>
      </c>
      <c r="O124" s="5">
        <v>28668</v>
      </c>
      <c r="P124" s="5">
        <v>89</v>
      </c>
    </row>
    <row r="125" spans="3:16" x14ac:dyDescent="0.35">
      <c r="C125" t="s">
        <v>9</v>
      </c>
      <c r="D125" s="5">
        <v>392930591</v>
      </c>
      <c r="E125" s="5">
        <v>362927712</v>
      </c>
      <c r="F125" s="5">
        <v>343953890</v>
      </c>
      <c r="G125" s="5">
        <v>308323084</v>
      </c>
      <c r="I125" s="5">
        <v>362927712</v>
      </c>
      <c r="J125" s="5">
        <v>272956161</v>
      </c>
      <c r="K125" s="5">
        <v>262629985</v>
      </c>
      <c r="L125" s="5">
        <v>247755439</v>
      </c>
      <c r="M125" s="5">
        <v>232587322</v>
      </c>
      <c r="N125" s="5">
        <v>94342721</v>
      </c>
      <c r="O125" s="5">
        <v>173808375</v>
      </c>
      <c r="P125" s="5">
        <v>155674851</v>
      </c>
    </row>
    <row r="126" spans="3:16" x14ac:dyDescent="0.35">
      <c r="C126" t="s">
        <v>140</v>
      </c>
      <c r="D126" s="5">
        <v>1061191908</v>
      </c>
      <c r="E126" s="5">
        <v>1026763377</v>
      </c>
      <c r="F126" s="5">
        <v>953183000</v>
      </c>
      <c r="G126" s="5">
        <v>898178209</v>
      </c>
      <c r="I126" s="5">
        <v>1026763377</v>
      </c>
      <c r="J126" s="5">
        <v>865399797</v>
      </c>
      <c r="K126" s="5">
        <v>803580181</v>
      </c>
      <c r="L126" s="5">
        <v>717816422</v>
      </c>
      <c r="M126" s="5">
        <v>689697405</v>
      </c>
      <c r="N126" s="5">
        <v>600236306</v>
      </c>
      <c r="O126" s="5">
        <v>613403859</v>
      </c>
      <c r="P126" s="5">
        <v>635690180</v>
      </c>
    </row>
    <row r="127" spans="3:16" x14ac:dyDescent="0.35">
      <c r="C127" t="s">
        <v>141</v>
      </c>
      <c r="D127" s="5">
        <v>25235000000</v>
      </c>
      <c r="E127" s="5">
        <v>25235000000</v>
      </c>
      <c r="F127" s="5">
        <v>25235000000</v>
      </c>
      <c r="G127" s="5">
        <v>25235000000</v>
      </c>
      <c r="I127" s="5">
        <v>25235000000</v>
      </c>
      <c r="J127" s="5">
        <v>24835000000</v>
      </c>
      <c r="K127" s="5">
        <v>24835000000</v>
      </c>
      <c r="L127" s="5">
        <v>24835000000</v>
      </c>
      <c r="M127" s="5">
        <v>24835000000</v>
      </c>
      <c r="N127" s="5">
        <v>2359250000</v>
      </c>
      <c r="O127" s="5">
        <v>2359250000</v>
      </c>
      <c r="P127" s="5">
        <v>2359250000</v>
      </c>
    </row>
    <row r="129" spans="2:16" x14ac:dyDescent="0.35">
      <c r="B129" t="s">
        <v>142</v>
      </c>
      <c r="C129" t="s">
        <v>143</v>
      </c>
      <c r="D129" s="5">
        <v>48681227</v>
      </c>
      <c r="E129" s="5">
        <v>-34638154</v>
      </c>
      <c r="F129" s="5">
        <v>45443298</v>
      </c>
      <c r="G129" s="5">
        <v>20148391</v>
      </c>
      <c r="I129" s="5">
        <v>52415155</v>
      </c>
      <c r="J129" s="5">
        <v>90048660</v>
      </c>
      <c r="K129" s="5">
        <v>21222391</v>
      </c>
      <c r="L129" s="5">
        <v>54291208</v>
      </c>
      <c r="M129" s="5">
        <v>124170086</v>
      </c>
      <c r="N129" s="5">
        <v>155652991</v>
      </c>
      <c r="O129" s="5">
        <v>168769108</v>
      </c>
      <c r="P129" s="5">
        <v>116423538</v>
      </c>
    </row>
    <row r="130" spans="2:16" x14ac:dyDescent="0.35">
      <c r="C130" t="s">
        <v>144</v>
      </c>
      <c r="D130" s="5">
        <v>137094646</v>
      </c>
      <c r="E130" s="5">
        <v>164365212</v>
      </c>
      <c r="F130" s="5">
        <v>128297366</v>
      </c>
      <c r="G130" s="5">
        <v>111782971</v>
      </c>
      <c r="I130" s="5">
        <v>495691884</v>
      </c>
      <c r="J130" s="5">
        <v>299392309</v>
      </c>
      <c r="K130" s="5">
        <v>258390322</v>
      </c>
      <c r="L130" s="5">
        <v>218328533</v>
      </c>
      <c r="M130" s="5">
        <v>353388097</v>
      </c>
      <c r="N130" s="5">
        <v>401510096</v>
      </c>
      <c r="O130" s="5">
        <v>391347410</v>
      </c>
      <c r="P130" s="5">
        <v>351804569</v>
      </c>
    </row>
    <row r="131" spans="2:16" x14ac:dyDescent="0.35">
      <c r="C131" t="s">
        <v>479</v>
      </c>
      <c r="D131" s="5">
        <v>-3511431</v>
      </c>
      <c r="E131" s="5">
        <v>-3385588</v>
      </c>
      <c r="F131" s="5">
        <v>-3340951</v>
      </c>
      <c r="G131" s="5">
        <v>-3493209</v>
      </c>
      <c r="I131" s="5">
        <v>-13714956</v>
      </c>
      <c r="J131" s="5">
        <v>-13462997</v>
      </c>
      <c r="K131" s="5">
        <v>-14665403</v>
      </c>
      <c r="L131" s="5">
        <v>-14534420</v>
      </c>
      <c r="M131" s="5">
        <v>-16983919</v>
      </c>
      <c r="N131" s="5">
        <v>-17256675</v>
      </c>
      <c r="O131" s="5">
        <v>-14881948</v>
      </c>
      <c r="P131" s="5">
        <v>-17871118</v>
      </c>
    </row>
    <row r="132" spans="2:16" x14ac:dyDescent="0.35">
      <c r="C132" t="s">
        <v>1471</v>
      </c>
      <c r="D132" s="5">
        <v>106277</v>
      </c>
      <c r="E132" s="5">
        <v>79826</v>
      </c>
      <c r="F132" s="5">
        <v>66357</v>
      </c>
      <c r="G132" s="5">
        <v>63164</v>
      </c>
      <c r="I132" s="5">
        <v>262779</v>
      </c>
      <c r="J132" s="5">
        <v>248730</v>
      </c>
      <c r="K132" s="5">
        <v>186709</v>
      </c>
      <c r="L132" s="5">
        <v>220821</v>
      </c>
      <c r="M132" s="5">
        <v>206622</v>
      </c>
      <c r="N132" s="5">
        <v>264143</v>
      </c>
      <c r="O132" s="5">
        <v>196807</v>
      </c>
      <c r="P132" s="5">
        <v>348939</v>
      </c>
    </row>
    <row r="133" spans="2:16" x14ac:dyDescent="0.35">
      <c r="C133" t="s">
        <v>736</v>
      </c>
      <c r="D133" s="5">
        <v>3304210</v>
      </c>
      <c r="F133" s="5">
        <v>5556515</v>
      </c>
      <c r="G133" s="5">
        <v>11447719</v>
      </c>
      <c r="I133" s="5">
        <v>26185854</v>
      </c>
      <c r="J133" s="5">
        <v>19795198</v>
      </c>
      <c r="K133" s="5">
        <v>14188693</v>
      </c>
      <c r="L133" s="5">
        <v>21773574</v>
      </c>
      <c r="M133" s="5">
        <v>14204577</v>
      </c>
      <c r="N133" s="5">
        <v>21630618</v>
      </c>
      <c r="O133" s="5">
        <v>22606443</v>
      </c>
      <c r="P133" s="5">
        <v>8592041</v>
      </c>
    </row>
    <row r="134" spans="2:16" x14ac:dyDescent="0.35">
      <c r="C134" t="s">
        <v>1333</v>
      </c>
    </row>
    <row r="135" spans="2:16" x14ac:dyDescent="0.35">
      <c r="C135" t="s">
        <v>1725</v>
      </c>
      <c r="D135" s="5">
        <v>-2289417</v>
      </c>
      <c r="E135" s="5">
        <v>-7206031</v>
      </c>
      <c r="F135" s="5">
        <v>-1840636</v>
      </c>
      <c r="G135" s="5">
        <v>-2391884</v>
      </c>
      <c r="I135" s="5">
        <v>-13208616</v>
      </c>
      <c r="J135" s="5">
        <v>-7833479</v>
      </c>
      <c r="K135" s="5">
        <v>-11432841</v>
      </c>
      <c r="L135" s="5">
        <v>-6773066</v>
      </c>
      <c r="M135" s="5">
        <v>-10621717</v>
      </c>
      <c r="N135" s="5">
        <v>-10477853</v>
      </c>
      <c r="O135" s="5">
        <v>-14144888</v>
      </c>
      <c r="P135" s="5">
        <v>-9633958</v>
      </c>
    </row>
    <row r="136" spans="2:16" x14ac:dyDescent="0.35">
      <c r="C136" t="s">
        <v>1726</v>
      </c>
      <c r="D136" s="5">
        <v>-18349474</v>
      </c>
      <c r="E136" s="5">
        <v>-24858468</v>
      </c>
      <c r="F136" s="5">
        <v>-20741389</v>
      </c>
      <c r="G136" s="5">
        <v>-13895100</v>
      </c>
      <c r="I136" s="5">
        <v>-65223951</v>
      </c>
      <c r="J136" s="5">
        <v>-23542927</v>
      </c>
      <c r="K136" s="5">
        <v>-19866547</v>
      </c>
      <c r="L136" s="5">
        <v>-10564146</v>
      </c>
      <c r="M136" s="5">
        <v>-17459503</v>
      </c>
      <c r="N136" s="5">
        <v>-21118428</v>
      </c>
      <c r="O136" s="5">
        <v>-15825686</v>
      </c>
      <c r="P136" s="5">
        <v>-14550573</v>
      </c>
    </row>
    <row r="137" spans="2:16" x14ac:dyDescent="0.35">
      <c r="C137" t="s">
        <v>821</v>
      </c>
      <c r="D137" s="5">
        <v>-20638891</v>
      </c>
      <c r="E137" s="5">
        <v>-32064499</v>
      </c>
      <c r="F137" s="5">
        <v>-22582025</v>
      </c>
      <c r="G137" s="5">
        <v>-16286984</v>
      </c>
      <c r="I137" s="5">
        <v>-78432567</v>
      </c>
      <c r="J137" s="5">
        <v>-31376406</v>
      </c>
      <c r="K137" s="5">
        <v>-31299388</v>
      </c>
      <c r="L137" s="5">
        <v>-17337212</v>
      </c>
      <c r="M137" s="5">
        <v>-28081220</v>
      </c>
      <c r="N137" s="5">
        <v>-31596281</v>
      </c>
      <c r="O137" s="5">
        <v>-29970574</v>
      </c>
      <c r="P137" s="5">
        <v>-24184531</v>
      </c>
    </row>
    <row r="138" spans="2:16" x14ac:dyDescent="0.35">
      <c r="C138" t="s">
        <v>147</v>
      </c>
      <c r="D138" s="5">
        <v>-3139678</v>
      </c>
      <c r="E138" s="5">
        <v>-4037160</v>
      </c>
      <c r="F138" s="5">
        <v>-460147</v>
      </c>
      <c r="G138" s="5">
        <v>-4671856</v>
      </c>
      <c r="I138" s="5">
        <v>-9602872</v>
      </c>
      <c r="J138" s="5">
        <v>-4010886</v>
      </c>
      <c r="K138" s="5">
        <v>-23048488</v>
      </c>
      <c r="L138" s="5">
        <v>-22284087</v>
      </c>
      <c r="M138" s="5">
        <v>-44790678</v>
      </c>
      <c r="N138" s="5">
        <v>-63360150</v>
      </c>
      <c r="O138" s="5">
        <v>-38484084</v>
      </c>
      <c r="P138" s="5">
        <v>-47455974</v>
      </c>
    </row>
    <row r="139" spans="2:16" x14ac:dyDescent="0.35">
      <c r="C139" t="s">
        <v>1727</v>
      </c>
      <c r="D139" s="5">
        <v>-55775595</v>
      </c>
      <c r="E139" s="5">
        <v>-142424757</v>
      </c>
      <c r="F139" s="5">
        <v>-56394824</v>
      </c>
      <c r="G139" s="5">
        <v>-70587043</v>
      </c>
      <c r="I139" s="5">
        <v>-328550729</v>
      </c>
      <c r="J139" s="5">
        <v>-146907848</v>
      </c>
      <c r="K139" s="5">
        <v>-151357201</v>
      </c>
      <c r="L139" s="5">
        <v>-114899385</v>
      </c>
      <c r="M139" s="5">
        <v>-137672993</v>
      </c>
      <c r="N139" s="5">
        <v>-134467083</v>
      </c>
      <c r="O139" s="5">
        <v>-137461612</v>
      </c>
      <c r="P139" s="5">
        <v>-127724826</v>
      </c>
    </row>
    <row r="140" spans="2:16" x14ac:dyDescent="0.35">
      <c r="C140" t="s">
        <v>852</v>
      </c>
      <c r="D140" s="5">
        <v>-8758311</v>
      </c>
      <c r="E140" s="5">
        <v>-17171188</v>
      </c>
      <c r="F140" s="5">
        <v>-5698993</v>
      </c>
      <c r="G140" s="5">
        <v>-8106371</v>
      </c>
      <c r="I140" s="5">
        <v>-39424238</v>
      </c>
      <c r="J140" s="5">
        <v>-33629440</v>
      </c>
      <c r="K140" s="5">
        <v>-31172853</v>
      </c>
      <c r="L140" s="5">
        <v>-16976616</v>
      </c>
      <c r="M140" s="5">
        <v>-16100400</v>
      </c>
      <c r="N140" s="5">
        <v>-21071677</v>
      </c>
      <c r="O140" s="5">
        <v>-24583334</v>
      </c>
      <c r="P140" s="5">
        <v>-27085562</v>
      </c>
    </row>
    <row r="141" spans="2:16" x14ac:dyDescent="0.35">
      <c r="C141" t="s">
        <v>150</v>
      </c>
      <c r="D141" s="5">
        <v>-11227256</v>
      </c>
      <c r="E141" s="5">
        <v>82999693</v>
      </c>
      <c r="F141" s="5">
        <v>-8528351</v>
      </c>
      <c r="G141" s="5">
        <v>-640476</v>
      </c>
      <c r="I141" s="5">
        <v>73224768</v>
      </c>
      <c r="J141" s="5">
        <v>-2972248</v>
      </c>
      <c r="K141" s="5">
        <v>99996711</v>
      </c>
      <c r="L141" s="5">
        <v>13676772</v>
      </c>
      <c r="M141" s="5">
        <v>-33897655</v>
      </c>
      <c r="N141" s="5">
        <v>-78071601</v>
      </c>
      <c r="O141" s="5">
        <v>-94989914</v>
      </c>
      <c r="P141" s="5">
        <v>-80292202</v>
      </c>
    </row>
    <row r="142" spans="2:16" x14ac:dyDescent="0.35">
      <c r="C142" t="s">
        <v>151</v>
      </c>
      <c r="D142" s="5">
        <v>-22475964</v>
      </c>
      <c r="E142" s="5">
        <v>-46677292</v>
      </c>
      <c r="F142" s="5">
        <v>-17949329</v>
      </c>
      <c r="G142" s="5">
        <v>-18074085</v>
      </c>
      <c r="I142" s="5">
        <v>-105186924</v>
      </c>
      <c r="J142" s="5">
        <v>-91757559</v>
      </c>
      <c r="K142" s="5">
        <v>-122294351</v>
      </c>
      <c r="L142" s="5">
        <v>-69344752</v>
      </c>
      <c r="M142" s="5">
        <v>-118157954</v>
      </c>
      <c r="N142" s="5">
        <v>-85780124</v>
      </c>
      <c r="O142" s="5">
        <v>-41161541</v>
      </c>
      <c r="P142" s="5">
        <v>-71358564</v>
      </c>
    </row>
    <row r="143" spans="2:16" x14ac:dyDescent="0.35">
      <c r="C143" t="s">
        <v>784</v>
      </c>
      <c r="D143" s="5">
        <v>-2364613</v>
      </c>
      <c r="E143" s="5">
        <v>-2183209</v>
      </c>
      <c r="F143" s="5">
        <v>-2596375</v>
      </c>
      <c r="G143" s="5">
        <v>-2336505</v>
      </c>
      <c r="I143" s="5">
        <v>-9308000</v>
      </c>
      <c r="J143" s="5">
        <v>-9397186</v>
      </c>
      <c r="K143" s="5">
        <v>-7800972</v>
      </c>
      <c r="L143" s="5">
        <v>-5103104</v>
      </c>
      <c r="M143" s="5">
        <v>-13119418</v>
      </c>
      <c r="N143" s="5">
        <v>-10269361</v>
      </c>
      <c r="O143" s="5">
        <v>-12941964</v>
      </c>
      <c r="P143" s="5">
        <v>-13162488</v>
      </c>
    </row>
    <row r="144" spans="2:16" x14ac:dyDescent="0.35">
      <c r="C144" t="s">
        <v>155</v>
      </c>
      <c r="D144" s="5">
        <v>-7360351</v>
      </c>
      <c r="E144" s="5">
        <v>8089462</v>
      </c>
      <c r="F144" s="5">
        <v>-6047209</v>
      </c>
      <c r="G144" s="5">
        <v>-18000918</v>
      </c>
      <c r="I144" s="5">
        <v>-22341629</v>
      </c>
      <c r="J144" s="5">
        <v>-19929146</v>
      </c>
      <c r="K144" s="5">
        <v>-56156100</v>
      </c>
      <c r="L144" s="5">
        <v>-6844067</v>
      </c>
      <c r="M144" s="5">
        <v>-32456192</v>
      </c>
      <c r="N144" s="5">
        <v>-26086933</v>
      </c>
      <c r="O144" s="5">
        <v>-21734994</v>
      </c>
      <c r="P144" s="5">
        <v>-48101042</v>
      </c>
    </row>
    <row r="145" spans="3:16" x14ac:dyDescent="0.35">
      <c r="C145" t="s">
        <v>908</v>
      </c>
      <c r="D145" s="5">
        <v>-12751000</v>
      </c>
      <c r="E145" s="5">
        <v>-22535468</v>
      </c>
      <c r="F145" s="5">
        <v>-9305745</v>
      </c>
      <c r="G145" s="5">
        <v>2263338</v>
      </c>
      <c r="I145" s="5">
        <v>-43489218</v>
      </c>
      <c r="J145" s="5">
        <v>-62431227</v>
      </c>
      <c r="K145" s="5">
        <v>-58337279</v>
      </c>
      <c r="L145" s="5">
        <v>-57397581</v>
      </c>
      <c r="M145" s="5">
        <v>-72582344</v>
      </c>
      <c r="N145" s="5">
        <v>-49252056</v>
      </c>
      <c r="O145" s="5">
        <v>-6484583</v>
      </c>
      <c r="P145" s="5">
        <v>-10095034</v>
      </c>
    </row>
    <row r="146" spans="3:16" x14ac:dyDescent="0.35">
      <c r="C146" t="s">
        <v>309</v>
      </c>
      <c r="E146" s="5">
        <v>-30048077</v>
      </c>
      <c r="I146" s="5">
        <v>-30048077</v>
      </c>
    </row>
    <row r="147" spans="3:16" x14ac:dyDescent="0.35">
      <c r="C147" t="s">
        <v>571</v>
      </c>
      <c r="N147" s="5">
        <v>-171774</v>
      </c>
    </row>
    <row r="148" spans="3:16" x14ac:dyDescent="0.35">
      <c r="C148" t="s">
        <v>164</v>
      </c>
      <c r="D148" s="5">
        <v>-11227256</v>
      </c>
      <c r="E148" s="5">
        <v>82999693</v>
      </c>
      <c r="F148" s="5">
        <v>-8528351</v>
      </c>
      <c r="G148" s="5">
        <v>-640476</v>
      </c>
      <c r="I148" s="5">
        <v>73224768</v>
      </c>
      <c r="J148" s="5">
        <v>-2972248</v>
      </c>
      <c r="K148" s="5">
        <v>99996711</v>
      </c>
      <c r="L148" s="5">
        <v>13676772</v>
      </c>
      <c r="M148" s="5">
        <v>-33897655</v>
      </c>
      <c r="N148" s="5">
        <v>-78071601</v>
      </c>
      <c r="O148" s="5">
        <v>-94989914</v>
      </c>
      <c r="P148" s="5">
        <v>-80292202</v>
      </c>
    </row>
    <row r="149" spans="3:16" x14ac:dyDescent="0.35">
      <c r="C149" t="s">
        <v>321</v>
      </c>
      <c r="E149" s="5">
        <v>449304135</v>
      </c>
      <c r="I149" s="5">
        <v>449304135</v>
      </c>
      <c r="K149" s="5">
        <v>365000000</v>
      </c>
      <c r="N149" s="5">
        <v>129269053</v>
      </c>
      <c r="P149" s="5">
        <v>184981145</v>
      </c>
    </row>
    <row r="150" spans="3:16" x14ac:dyDescent="0.35">
      <c r="C150" t="s">
        <v>323</v>
      </c>
      <c r="D150" s="5">
        <v>-3000000</v>
      </c>
      <c r="E150" s="5">
        <v>-361000000</v>
      </c>
      <c r="F150" s="5">
        <v>-500000</v>
      </c>
      <c r="G150" s="5">
        <v>-500000</v>
      </c>
      <c r="I150" s="5">
        <v>-362500000</v>
      </c>
      <c r="J150" s="5">
        <v>-2000000</v>
      </c>
      <c r="K150" s="5">
        <v>-254353421</v>
      </c>
      <c r="L150" s="5">
        <v>-18532802</v>
      </c>
      <c r="M150" s="5">
        <v>-127275657</v>
      </c>
      <c r="N150" s="5">
        <v>-63101628</v>
      </c>
      <c r="O150" s="5">
        <v>-52000000</v>
      </c>
      <c r="P150" s="5">
        <v>-155981145</v>
      </c>
    </row>
    <row r="151" spans="3:16" x14ac:dyDescent="0.35">
      <c r="C151" t="s">
        <v>462</v>
      </c>
      <c r="D151" s="5">
        <v>-590022</v>
      </c>
      <c r="E151" s="5">
        <v>-605013</v>
      </c>
      <c r="F151" s="5">
        <v>-82086</v>
      </c>
      <c r="G151" s="5">
        <v>-138867</v>
      </c>
      <c r="I151" s="5">
        <v>-931382</v>
      </c>
      <c r="J151" s="5">
        <v>-224681</v>
      </c>
      <c r="K151" s="5">
        <v>-160209</v>
      </c>
      <c r="L151" s="5">
        <v>-410940</v>
      </c>
      <c r="M151" s="5">
        <v>-436495</v>
      </c>
      <c r="N151" s="5">
        <v>-476980</v>
      </c>
      <c r="O151" s="5">
        <v>-827740</v>
      </c>
      <c r="P151" s="5">
        <v>-783137</v>
      </c>
    </row>
    <row r="152" spans="3:16" x14ac:dyDescent="0.35">
      <c r="C152" t="s">
        <v>1728</v>
      </c>
      <c r="N152" s="5">
        <v>-6030747</v>
      </c>
      <c r="P152" s="5">
        <v>-1955341</v>
      </c>
    </row>
    <row r="153" spans="3:16" x14ac:dyDescent="0.35">
      <c r="C153" t="s">
        <v>410</v>
      </c>
      <c r="E153" s="5">
        <v>18014394</v>
      </c>
      <c r="I153" s="5">
        <v>18014394</v>
      </c>
      <c r="M153" s="5">
        <v>62564793</v>
      </c>
    </row>
    <row r="154" spans="3:16" x14ac:dyDescent="0.35">
      <c r="C154" t="s">
        <v>1729</v>
      </c>
      <c r="E154" s="5">
        <v>-671267</v>
      </c>
      <c r="I154" s="5">
        <v>-671267</v>
      </c>
      <c r="K154" s="5">
        <v>241221</v>
      </c>
      <c r="L154" s="5">
        <v>-665305</v>
      </c>
      <c r="M154" s="5">
        <v>-1395238</v>
      </c>
    </row>
    <row r="155" spans="3:16" x14ac:dyDescent="0.35">
      <c r="C155" t="s">
        <v>1730</v>
      </c>
      <c r="D155" s="5">
        <v>491</v>
      </c>
      <c r="E155" s="5">
        <v>7957444</v>
      </c>
      <c r="F155" s="5">
        <v>-7946265</v>
      </c>
      <c r="G155" s="5">
        <v>-1609</v>
      </c>
      <c r="I155" s="5">
        <v>8888</v>
      </c>
      <c r="J155" s="5">
        <v>729</v>
      </c>
      <c r="K155" s="5">
        <v>2129215</v>
      </c>
      <c r="L155" s="5">
        <v>4770665</v>
      </c>
      <c r="M155" s="5">
        <v>644942</v>
      </c>
      <c r="N155" s="5">
        <v>-1415615</v>
      </c>
      <c r="O155" s="5">
        <v>425145</v>
      </c>
      <c r="P155" s="5">
        <v>-6553960</v>
      </c>
    </row>
    <row r="156" spans="3:16" x14ac:dyDescent="0.35">
      <c r="C156" t="s">
        <v>341</v>
      </c>
      <c r="E156" s="5">
        <v>-30000000</v>
      </c>
      <c r="I156" s="5">
        <v>-30000000</v>
      </c>
      <c r="N156" s="5">
        <v>-202156417</v>
      </c>
      <c r="O156" s="5">
        <v>-75000000</v>
      </c>
      <c r="P156" s="5">
        <v>-99798500</v>
      </c>
    </row>
    <row r="157" spans="3:16" x14ac:dyDescent="0.35">
      <c r="C157" t="s">
        <v>1394</v>
      </c>
      <c r="K157" s="5">
        <v>1639905</v>
      </c>
    </row>
    <row r="158" spans="3:16" x14ac:dyDescent="0.35">
      <c r="C158" t="s">
        <v>875</v>
      </c>
      <c r="N158" s="5">
        <v>70035911</v>
      </c>
      <c r="O158" s="5">
        <v>75000000</v>
      </c>
      <c r="P158" s="5">
        <v>99798736</v>
      </c>
    </row>
    <row r="159" spans="3:16" x14ac:dyDescent="0.35">
      <c r="C159" t="s">
        <v>373</v>
      </c>
      <c r="O159" s="5">
        <v>-49156120</v>
      </c>
      <c r="P159" s="5">
        <v>-100000000</v>
      </c>
    </row>
    <row r="160" spans="3:16" x14ac:dyDescent="0.35">
      <c r="C160" t="s">
        <v>1731</v>
      </c>
      <c r="N160" s="5">
        <v>62</v>
      </c>
      <c r="O160" s="5">
        <v>68801</v>
      </c>
    </row>
    <row r="161" spans="2:16" x14ac:dyDescent="0.35">
      <c r="C161" t="s">
        <v>174</v>
      </c>
      <c r="D161" s="5">
        <v>14978007</v>
      </c>
      <c r="E161" s="5">
        <v>1684247</v>
      </c>
      <c r="F161" s="5">
        <v>18965618</v>
      </c>
      <c r="G161" s="5">
        <v>1433830</v>
      </c>
      <c r="I161" s="5">
        <v>20452999</v>
      </c>
      <c r="J161" s="5">
        <v>-4681147</v>
      </c>
      <c r="K161" s="5">
        <v>-1075249</v>
      </c>
      <c r="L161" s="5">
        <v>-1376772</v>
      </c>
      <c r="M161" s="5">
        <v>-27885523</v>
      </c>
      <c r="N161" s="5">
        <v>-8198734</v>
      </c>
      <c r="O161" s="5">
        <v>32617653</v>
      </c>
      <c r="P161" s="5">
        <v>-35227228</v>
      </c>
    </row>
    <row r="162" spans="2:16" x14ac:dyDescent="0.35">
      <c r="C162" t="s">
        <v>175</v>
      </c>
      <c r="D162" s="5">
        <v>24882783</v>
      </c>
      <c r="I162" s="5">
        <v>4537084</v>
      </c>
      <c r="J162" s="5">
        <v>9320177</v>
      </c>
      <c r="K162" s="5">
        <v>10339434</v>
      </c>
      <c r="L162" s="5">
        <v>12298872</v>
      </c>
      <c r="M162" s="5">
        <v>40190872</v>
      </c>
      <c r="N162" s="5">
        <v>48416517</v>
      </c>
      <c r="O162" s="5">
        <v>15729800</v>
      </c>
      <c r="P162" s="5">
        <v>51015048</v>
      </c>
    </row>
    <row r="163" spans="2:16" x14ac:dyDescent="0.35">
      <c r="C163" t="s">
        <v>324</v>
      </c>
      <c r="D163" s="5">
        <v>-397917</v>
      </c>
      <c r="E163" s="5">
        <v>-225440</v>
      </c>
      <c r="F163" s="5">
        <v>107872</v>
      </c>
      <c r="G163" s="5">
        <v>28269</v>
      </c>
      <c r="I163" s="5">
        <v>-107300</v>
      </c>
      <c r="J163" s="5">
        <v>-101946</v>
      </c>
      <c r="K163" s="5">
        <v>55992</v>
      </c>
      <c r="L163" s="5">
        <v>-582666</v>
      </c>
      <c r="M163" s="5">
        <v>-6477</v>
      </c>
      <c r="N163" s="5">
        <v>-26911</v>
      </c>
      <c r="O163" s="5">
        <v>69064</v>
      </c>
      <c r="P163" s="5">
        <v>-58020</v>
      </c>
    </row>
    <row r="164" spans="2:16" x14ac:dyDescent="0.35">
      <c r="C164" t="s">
        <v>176</v>
      </c>
      <c r="D164" s="5">
        <v>39462873</v>
      </c>
      <c r="E164" s="5">
        <v>1458807</v>
      </c>
      <c r="F164" s="5">
        <v>19073490</v>
      </c>
      <c r="G164" s="5">
        <v>1462099</v>
      </c>
      <c r="I164" s="5">
        <v>24882783</v>
      </c>
      <c r="J164" s="5">
        <v>4537084</v>
      </c>
      <c r="K164" s="5">
        <v>9320177</v>
      </c>
      <c r="L164" s="5">
        <v>10339434</v>
      </c>
      <c r="M164" s="5">
        <v>12298872</v>
      </c>
      <c r="N164" s="5">
        <v>40190872</v>
      </c>
      <c r="O164" s="5">
        <v>48416517</v>
      </c>
      <c r="P164" s="5">
        <v>15729800</v>
      </c>
    </row>
    <row r="166" spans="2:16" x14ac:dyDescent="0.35">
      <c r="B166" t="s">
        <v>177</v>
      </c>
      <c r="C166" t="s">
        <v>11</v>
      </c>
      <c r="D166" s="5">
        <v>25230000000</v>
      </c>
      <c r="E166" s="5">
        <v>25230000000</v>
      </c>
      <c r="F166" s="5">
        <v>25230000000</v>
      </c>
      <c r="G166" s="5">
        <v>25230000000</v>
      </c>
      <c r="I166" s="5">
        <v>25230000000</v>
      </c>
      <c r="J166" s="5">
        <v>24840000000</v>
      </c>
      <c r="K166" s="5">
        <v>24840000000</v>
      </c>
      <c r="L166" s="5">
        <v>24840000000</v>
      </c>
      <c r="M166" s="5">
        <v>24840000000</v>
      </c>
      <c r="N166" s="5">
        <v>2360000000</v>
      </c>
      <c r="O166" s="5">
        <v>2360000000</v>
      </c>
      <c r="P166" s="5">
        <v>2360000000</v>
      </c>
    </row>
    <row r="167" spans="2:16" x14ac:dyDescent="0.35">
      <c r="C167" t="s">
        <v>178</v>
      </c>
      <c r="D167" s="6">
        <v>19.899999999999999</v>
      </c>
      <c r="E167" s="6">
        <v>20.7</v>
      </c>
      <c r="F167" s="6">
        <v>23.1</v>
      </c>
      <c r="G167" s="6">
        <v>16.079999999999998</v>
      </c>
    </row>
    <row r="168" spans="2:16" x14ac:dyDescent="0.35">
      <c r="C168" t="s">
        <v>179</v>
      </c>
      <c r="D168" s="6">
        <v>69.099999999999994</v>
      </c>
      <c r="E168" s="6">
        <v>78.260000000000005</v>
      </c>
      <c r="F168" s="6">
        <v>43.51</v>
      </c>
      <c r="G168" s="6">
        <v>34.83</v>
      </c>
    </row>
    <row r="169" spans="2:16" x14ac:dyDescent="0.35">
      <c r="C169" t="s">
        <v>62</v>
      </c>
      <c r="D169" s="6">
        <v>15.03</v>
      </c>
      <c r="E169" s="6">
        <v>14.64</v>
      </c>
      <c r="F169" s="6">
        <v>11.38</v>
      </c>
      <c r="G169" s="6">
        <v>8.41</v>
      </c>
    </row>
    <row r="170" spans="2:16" x14ac:dyDescent="0.35">
      <c r="C170" t="s">
        <v>180</v>
      </c>
      <c r="D170" s="6">
        <v>1047920000000.0001</v>
      </c>
      <c r="E170" s="5">
        <v>1211050000000</v>
      </c>
      <c r="F170" s="5">
        <v>1151890000000</v>
      </c>
      <c r="G170" s="5">
        <v>910870000000</v>
      </c>
    </row>
    <row r="171" spans="2:16" x14ac:dyDescent="0.35">
      <c r="C171" t="s">
        <v>181</v>
      </c>
      <c r="D171" s="6">
        <v>2.7799999999999998E-2</v>
      </c>
      <c r="E171" s="6">
        <v>3.04E-2</v>
      </c>
      <c r="F171" s="6">
        <v>3.6600000000000001E-2</v>
      </c>
      <c r="G171" s="6">
        <v>2.7799999999999998E-2</v>
      </c>
    </row>
    <row r="172" spans="2:16" x14ac:dyDescent="0.35">
      <c r="C172" t="s">
        <v>182</v>
      </c>
      <c r="D172" s="6">
        <v>7.5399999999999995E-2</v>
      </c>
      <c r="E172" s="6">
        <v>8.6300000000000002E-2</v>
      </c>
      <c r="F172" s="6">
        <v>0.1017</v>
      </c>
      <c r="G172" s="6">
        <v>8.1199999999999994E-2</v>
      </c>
    </row>
    <row r="173" spans="2:16" x14ac:dyDescent="0.35">
      <c r="C173" t="s">
        <v>183</v>
      </c>
      <c r="D173" s="6">
        <v>6.3600000000000004E-2</v>
      </c>
      <c r="E173" s="6">
        <v>8.3199999999999996E-2</v>
      </c>
      <c r="F173" s="6">
        <v>9.0399999999999994E-2</v>
      </c>
      <c r="G173" s="6">
        <v>7.2400000000000006E-2</v>
      </c>
    </row>
    <row r="174" spans="2:16" x14ac:dyDescent="0.35">
      <c r="C174" t="s">
        <v>184</v>
      </c>
      <c r="D174" s="6">
        <v>6.2</v>
      </c>
      <c r="E174" s="6">
        <v>4.74</v>
      </c>
      <c r="F174" s="6">
        <v>7.31</v>
      </c>
      <c r="G174" s="6">
        <v>5.39</v>
      </c>
    </row>
    <row r="175" spans="2:16" x14ac:dyDescent="0.35">
      <c r="C175" t="s">
        <v>185</v>
      </c>
      <c r="D175" s="5">
        <v>6679000000000</v>
      </c>
      <c r="E175" s="5">
        <v>6068000000000</v>
      </c>
      <c r="F175" s="5">
        <v>5741000000000</v>
      </c>
      <c r="G175" s="5">
        <v>5004000000000</v>
      </c>
    </row>
    <row r="176" spans="2:16" x14ac:dyDescent="0.35">
      <c r="C176" t="s">
        <v>186</v>
      </c>
      <c r="D176" s="6">
        <v>5.21</v>
      </c>
      <c r="E176" s="6">
        <v>6.75</v>
      </c>
      <c r="F176" s="6">
        <v>4.43</v>
      </c>
      <c r="G176" s="6">
        <v>2.83</v>
      </c>
    </row>
    <row r="177" spans="3:16" x14ac:dyDescent="0.35">
      <c r="C177" t="s">
        <v>187</v>
      </c>
      <c r="D177" s="6">
        <v>263.93</v>
      </c>
      <c r="E177" s="6">
        <v>239.98</v>
      </c>
      <c r="F177" s="6">
        <v>227.08</v>
      </c>
      <c r="G177" s="6">
        <v>198.01</v>
      </c>
    </row>
    <row r="178" spans="3:16" x14ac:dyDescent="0.35">
      <c r="C178" t="s">
        <v>188</v>
      </c>
      <c r="D178" s="6">
        <v>5.21</v>
      </c>
      <c r="E178" s="6">
        <v>6.75</v>
      </c>
      <c r="F178" s="6">
        <v>4.43</v>
      </c>
      <c r="G178" s="6">
        <v>2.83</v>
      </c>
    </row>
    <row r="179" spans="3:16" x14ac:dyDescent="0.35">
      <c r="C179" t="s">
        <v>189</v>
      </c>
      <c r="D179" s="6">
        <v>263.93</v>
      </c>
      <c r="E179" s="6">
        <v>239.98</v>
      </c>
      <c r="F179" s="6">
        <v>227.08</v>
      </c>
      <c r="G179" s="6">
        <v>198.01</v>
      </c>
    </row>
    <row r="180" spans="3:16" x14ac:dyDescent="0.35">
      <c r="C180" t="s">
        <v>190</v>
      </c>
      <c r="D180" s="5">
        <v>866000000000</v>
      </c>
      <c r="E180" s="5">
        <v>984000000000</v>
      </c>
      <c r="F180" s="5">
        <v>1886000000000</v>
      </c>
      <c r="G180" s="5">
        <v>1562000000000</v>
      </c>
    </row>
    <row r="181" spans="3:16" x14ac:dyDescent="0.35">
      <c r="C181" t="s">
        <v>191</v>
      </c>
      <c r="D181" s="5">
        <v>7350000000000</v>
      </c>
      <c r="E181" s="5">
        <v>7286000000000</v>
      </c>
      <c r="F181" s="5">
        <v>4923000000000</v>
      </c>
      <c r="G181" s="5">
        <v>5000000000000</v>
      </c>
    </row>
    <row r="182" spans="3:16" x14ac:dyDescent="0.35">
      <c r="C182" t="s">
        <v>192</v>
      </c>
      <c r="D182" s="5">
        <v>6660000000000</v>
      </c>
      <c r="E182" s="5">
        <v>6056000000000</v>
      </c>
      <c r="F182" s="5">
        <v>5730000000000</v>
      </c>
      <c r="G182" s="5">
        <v>4997000000000</v>
      </c>
    </row>
    <row r="183" spans="3:16" x14ac:dyDescent="0.35">
      <c r="C183" t="s">
        <v>23</v>
      </c>
      <c r="D183" s="5">
        <v>8216000000000</v>
      </c>
      <c r="E183" s="5">
        <v>8270000000000</v>
      </c>
      <c r="F183" s="5">
        <v>6809000000000</v>
      </c>
      <c r="G183" s="5">
        <v>6562000000000</v>
      </c>
    </row>
    <row r="184" spans="3:16" x14ac:dyDescent="0.35">
      <c r="C184" t="s">
        <v>20</v>
      </c>
      <c r="D184" s="5">
        <v>7545000000000</v>
      </c>
      <c r="E184" s="5">
        <v>7854000000000</v>
      </c>
      <c r="F184" s="5">
        <v>6418000000000</v>
      </c>
      <c r="G184" s="5">
        <v>6491000000000</v>
      </c>
    </row>
    <row r="185" spans="3:16" x14ac:dyDescent="0.35">
      <c r="C185" t="s">
        <v>193</v>
      </c>
      <c r="D185" s="5">
        <v>55000000000</v>
      </c>
      <c r="E185" s="5">
        <v>181000000000</v>
      </c>
      <c r="F185" s="5">
        <v>-1920000000000</v>
      </c>
      <c r="G185" s="5">
        <v>-2115000000000</v>
      </c>
    </row>
    <row r="186" spans="3:16" x14ac:dyDescent="0.35">
      <c r="C186" t="s">
        <v>194</v>
      </c>
      <c r="D186" s="5">
        <v>828000000000</v>
      </c>
      <c r="E186" s="5">
        <v>-577000000000</v>
      </c>
      <c r="F186" s="5">
        <v>778000000000</v>
      </c>
      <c r="G186" s="5">
        <v>320000000000</v>
      </c>
    </row>
    <row r="187" spans="3:16" x14ac:dyDescent="0.35">
      <c r="C187" t="s">
        <v>195</v>
      </c>
      <c r="D187" s="5">
        <v>-382000000000</v>
      </c>
      <c r="E187" s="5">
        <v>-280000000000</v>
      </c>
      <c r="F187" s="5">
        <v>-318000000000</v>
      </c>
      <c r="G187" s="5">
        <v>-286000000000</v>
      </c>
    </row>
    <row r="188" spans="3:16" x14ac:dyDescent="0.35">
      <c r="C188" t="s">
        <v>12</v>
      </c>
      <c r="D188" s="5">
        <v>445000000000</v>
      </c>
      <c r="E188" s="5">
        <v>-856000000000</v>
      </c>
      <c r="F188" s="5">
        <v>459000000000</v>
      </c>
      <c r="G188" s="5">
        <v>34000000000</v>
      </c>
    </row>
    <row r="189" spans="3:16" x14ac:dyDescent="0.35">
      <c r="C189" t="s">
        <v>15</v>
      </c>
      <c r="D189" s="6">
        <v>17.649999999999999</v>
      </c>
      <c r="E189" s="6">
        <v>-33.94</v>
      </c>
      <c r="F189" s="6">
        <v>18.21</v>
      </c>
      <c r="G189" s="6">
        <v>1.35</v>
      </c>
    </row>
    <row r="190" spans="3:16" x14ac:dyDescent="0.35">
      <c r="C190" t="s">
        <v>47</v>
      </c>
      <c r="I190" s="6">
        <v>66.489999999999995</v>
      </c>
      <c r="J190" s="6">
        <v>6.67</v>
      </c>
      <c r="K190" s="6">
        <v>8.9499999999999993</v>
      </c>
      <c r="L190" s="6">
        <v>8.7200000000000006</v>
      </c>
      <c r="M190" s="6">
        <v>43.32</v>
      </c>
      <c r="N190" s="6">
        <v>762.03</v>
      </c>
      <c r="O190" s="6">
        <v>557.62</v>
      </c>
      <c r="P190" s="6">
        <v>628.39</v>
      </c>
    </row>
    <row r="191" spans="3:16" x14ac:dyDescent="0.35">
      <c r="C191" t="s">
        <v>61</v>
      </c>
      <c r="I191" s="6">
        <v>24.36</v>
      </c>
      <c r="J191" s="6">
        <v>37.18</v>
      </c>
      <c r="K191" s="6">
        <v>45.59</v>
      </c>
      <c r="L191" s="6">
        <v>38.07</v>
      </c>
      <c r="M191" s="6">
        <v>13.04</v>
      </c>
      <c r="N191" s="5">
        <v>0</v>
      </c>
      <c r="O191" s="5">
        <v>0</v>
      </c>
      <c r="P191" s="5">
        <v>0</v>
      </c>
    </row>
    <row r="192" spans="3:16" x14ac:dyDescent="0.35">
      <c r="C192" t="s">
        <v>64</v>
      </c>
      <c r="I192" s="5">
        <v>5</v>
      </c>
      <c r="J192" s="6">
        <v>1.35</v>
      </c>
      <c r="K192" s="6">
        <v>2.66</v>
      </c>
      <c r="L192" s="6">
        <v>2.56</v>
      </c>
      <c r="M192" s="6">
        <v>2.83</v>
      </c>
      <c r="N192" s="5">
        <v>0</v>
      </c>
      <c r="O192" s="5">
        <v>0</v>
      </c>
      <c r="P192" s="5">
        <v>0</v>
      </c>
    </row>
    <row r="193" spans="3:16" x14ac:dyDescent="0.35">
      <c r="C193" t="s">
        <v>196</v>
      </c>
      <c r="I193" s="5">
        <v>3777570000000</v>
      </c>
      <c r="J193" s="5">
        <v>1232680000000</v>
      </c>
      <c r="K193" s="5">
        <v>1238590000000</v>
      </c>
      <c r="L193" s="5">
        <v>1248320000000</v>
      </c>
      <c r="M193" s="5">
        <v>2315040000000</v>
      </c>
      <c r="N193" s="5">
        <v>3499930000000</v>
      </c>
      <c r="O193" s="5">
        <v>3174740000000</v>
      </c>
      <c r="P193" s="5">
        <v>3218500000000</v>
      </c>
    </row>
    <row r="194" spans="3:16" x14ac:dyDescent="0.35">
      <c r="C194" t="s">
        <v>197</v>
      </c>
      <c r="I194" s="6">
        <v>9.7699999999999995E-2</v>
      </c>
      <c r="J194" s="6">
        <v>1.1899999999999999E-2</v>
      </c>
      <c r="K194" s="6">
        <v>1.7899999999999999E-2</v>
      </c>
      <c r="L194" s="6">
        <v>1.9299999999999998E-2</v>
      </c>
      <c r="M194" s="6">
        <v>0.10929999999999999</v>
      </c>
      <c r="N194" s="6">
        <v>0.21230000000000002</v>
      </c>
      <c r="O194" s="6">
        <v>0.15429999999999999</v>
      </c>
      <c r="P194" s="6">
        <v>0.16109999999999999</v>
      </c>
    </row>
    <row r="195" spans="3:16" x14ac:dyDescent="0.35">
      <c r="C195" t="s">
        <v>198</v>
      </c>
      <c r="I195" s="6">
        <v>0.27699999999999997</v>
      </c>
      <c r="J195" s="6">
        <v>3.7599999999999995E-2</v>
      </c>
      <c r="K195" s="6">
        <v>5.4800000000000001E-2</v>
      </c>
      <c r="L195" s="6">
        <v>5.5999999999999994E-2</v>
      </c>
      <c r="M195" s="6">
        <v>0.32390000000000002</v>
      </c>
      <c r="N195" s="6">
        <v>1.3512999999999999</v>
      </c>
      <c r="O195" s="6">
        <v>0.54459999999999997</v>
      </c>
      <c r="P195" s="6">
        <v>0.65760000000000007</v>
      </c>
    </row>
    <row r="196" spans="3:16" x14ac:dyDescent="0.35">
      <c r="C196" t="s">
        <v>199</v>
      </c>
      <c r="I196" s="6">
        <v>0.26390000000000002</v>
      </c>
      <c r="J196" s="6">
        <v>8.3400000000000002E-2</v>
      </c>
      <c r="K196" s="6">
        <v>9.1400000000000009E-2</v>
      </c>
      <c r="L196" s="6">
        <v>9.4100000000000003E-2</v>
      </c>
      <c r="M196" s="6">
        <v>0.28190000000000004</v>
      </c>
      <c r="N196" s="6">
        <v>0.46049999999999996</v>
      </c>
      <c r="O196" s="6">
        <v>0.32829999999999998</v>
      </c>
      <c r="P196" s="6">
        <v>0.67189999999999994</v>
      </c>
    </row>
    <row r="197" spans="3:16" x14ac:dyDescent="0.35">
      <c r="C197" t="s">
        <v>200</v>
      </c>
      <c r="I197" s="6">
        <v>5.07</v>
      </c>
      <c r="J197" s="6">
        <v>1.5</v>
      </c>
      <c r="K197" s="6">
        <v>1.78</v>
      </c>
      <c r="L197" s="6">
        <v>2.3199999999999998</v>
      </c>
      <c r="M197" s="6">
        <v>6.99</v>
      </c>
      <c r="N197" s="6">
        <v>8.74</v>
      </c>
      <c r="O197" s="6">
        <v>6.16</v>
      </c>
      <c r="P197" s="6">
        <v>5.23</v>
      </c>
    </row>
    <row r="198" spans="3:16" x14ac:dyDescent="0.35">
      <c r="C198" t="s">
        <v>58</v>
      </c>
      <c r="I198" s="6">
        <v>6.75</v>
      </c>
      <c r="J198" s="6">
        <v>1.4</v>
      </c>
      <c r="K198" s="6">
        <v>2.5</v>
      </c>
      <c r="L198" s="6">
        <v>2.13</v>
      </c>
      <c r="M198" s="6">
        <v>4.22</v>
      </c>
      <c r="N198" s="5">
        <v>0</v>
      </c>
      <c r="O198" s="5">
        <v>0</v>
      </c>
      <c r="P198" s="5">
        <v>0</v>
      </c>
    </row>
    <row r="199" spans="3:16" x14ac:dyDescent="0.35">
      <c r="C199" t="s">
        <v>55</v>
      </c>
      <c r="I199" s="6">
        <v>239.98</v>
      </c>
      <c r="J199" s="6">
        <v>177.55</v>
      </c>
      <c r="K199" s="6">
        <v>163.21</v>
      </c>
      <c r="L199" s="6">
        <v>155.6</v>
      </c>
      <c r="M199" s="6">
        <v>133.76</v>
      </c>
      <c r="N199" s="6">
        <v>563.91</v>
      </c>
      <c r="O199" s="6">
        <v>1023.93</v>
      </c>
      <c r="P199" s="6">
        <v>955.53</v>
      </c>
    </row>
    <row r="200" spans="3:16" x14ac:dyDescent="0.35">
      <c r="C200" t="s">
        <v>201</v>
      </c>
      <c r="I200" s="6">
        <v>6.75</v>
      </c>
      <c r="J200" s="6">
        <v>1.4</v>
      </c>
      <c r="K200" s="6">
        <v>2.5</v>
      </c>
      <c r="L200" s="6">
        <v>2.13</v>
      </c>
      <c r="M200" s="6">
        <v>4.22</v>
      </c>
      <c r="N200" s="5">
        <v>0</v>
      </c>
      <c r="O200" s="5">
        <v>0</v>
      </c>
      <c r="P200" s="5">
        <v>0</v>
      </c>
    </row>
    <row r="201" spans="3:16" x14ac:dyDescent="0.35">
      <c r="C201" t="s">
        <v>202</v>
      </c>
      <c r="I201" s="6">
        <v>239.98</v>
      </c>
      <c r="J201" s="6">
        <v>177.55</v>
      </c>
      <c r="K201" s="6">
        <v>163.21</v>
      </c>
      <c r="L201" s="6">
        <v>155.6</v>
      </c>
      <c r="M201" s="6">
        <v>133.76</v>
      </c>
      <c r="N201" s="6">
        <v>563.91</v>
      </c>
      <c r="O201" s="6">
        <v>1023.93</v>
      </c>
      <c r="P201" s="6">
        <v>955.53</v>
      </c>
    </row>
    <row r="202" spans="3:16" x14ac:dyDescent="0.35">
      <c r="C202" t="s">
        <v>203</v>
      </c>
      <c r="I202" s="5">
        <v>984000000000</v>
      </c>
      <c r="J202" s="5">
        <v>1039000000000</v>
      </c>
      <c r="K202" s="5">
        <v>760000000000</v>
      </c>
      <c r="L202" s="5">
        <v>1494000000000</v>
      </c>
      <c r="M202" s="5">
        <v>1465000000000</v>
      </c>
      <c r="N202" s="5">
        <v>1000000000000</v>
      </c>
      <c r="O202" s="5">
        <v>816000000000</v>
      </c>
      <c r="P202" s="5">
        <v>739000000000</v>
      </c>
    </row>
    <row r="203" spans="3:16" x14ac:dyDescent="0.35">
      <c r="C203" t="s">
        <v>204</v>
      </c>
      <c r="I203" s="5">
        <v>7286000000000</v>
      </c>
      <c r="J203" s="5">
        <v>5496000000000</v>
      </c>
      <c r="K203" s="5">
        <v>5496000000000</v>
      </c>
      <c r="L203" s="5">
        <v>3377000000000</v>
      </c>
      <c r="M203" s="5">
        <v>2873000000000</v>
      </c>
      <c r="N203" s="5">
        <v>4604000000000</v>
      </c>
      <c r="O203" s="5">
        <v>3906000000000</v>
      </c>
      <c r="P203" s="5">
        <v>4823000000000</v>
      </c>
    </row>
    <row r="204" spans="3:16" x14ac:dyDescent="0.35">
      <c r="C204" t="s">
        <v>25</v>
      </c>
      <c r="I204" s="5">
        <v>8270000000000</v>
      </c>
      <c r="J204" s="5">
        <v>6536000000000</v>
      </c>
      <c r="K204" s="5">
        <v>6256000000000</v>
      </c>
      <c r="L204" s="5">
        <v>4871000000000</v>
      </c>
      <c r="M204" s="5">
        <v>4339000000000</v>
      </c>
      <c r="N204" s="5">
        <v>5604000000000</v>
      </c>
      <c r="O204" s="5">
        <v>4722000000000</v>
      </c>
      <c r="P204" s="5">
        <v>5562000000000</v>
      </c>
    </row>
    <row r="205" spans="3:16" x14ac:dyDescent="0.35">
      <c r="C205" t="s">
        <v>22</v>
      </c>
      <c r="I205" s="5">
        <v>7854000000000</v>
      </c>
      <c r="J205" s="5">
        <v>6463000000000</v>
      </c>
      <c r="K205" s="5">
        <v>6112000000000</v>
      </c>
      <c r="L205" s="5">
        <v>4710000000000</v>
      </c>
      <c r="M205" s="5">
        <v>4163000000000</v>
      </c>
      <c r="N205" s="5">
        <v>5037000000000</v>
      </c>
      <c r="O205" s="5">
        <v>4049000000000</v>
      </c>
      <c r="P205" s="5">
        <v>5334000000000</v>
      </c>
    </row>
    <row r="206" spans="3:16" x14ac:dyDescent="0.35">
      <c r="C206" t="s">
        <v>205</v>
      </c>
      <c r="I206" s="5">
        <v>181000000000</v>
      </c>
      <c r="J206" s="5">
        <v>-1484000000000</v>
      </c>
      <c r="K206" s="5">
        <v>-426000000000</v>
      </c>
      <c r="L206" s="5">
        <v>-1783000000000</v>
      </c>
      <c r="M206" s="5">
        <v>-1746000000000</v>
      </c>
      <c r="N206" s="5">
        <v>-339000000000</v>
      </c>
      <c r="O206" s="5">
        <v>941000000000</v>
      </c>
      <c r="P206" s="5">
        <v>1328000000000</v>
      </c>
    </row>
    <row r="207" spans="3:16" x14ac:dyDescent="0.35">
      <c r="C207" t="s">
        <v>206</v>
      </c>
      <c r="I207" s="5">
        <v>876000000000</v>
      </c>
      <c r="J207" s="5">
        <v>1455000000000</v>
      </c>
      <c r="K207" s="5">
        <v>328000000000</v>
      </c>
      <c r="L207" s="5">
        <v>847000000000</v>
      </c>
      <c r="M207" s="5">
        <v>1773000000000</v>
      </c>
      <c r="N207" s="5">
        <v>2195000000000</v>
      </c>
      <c r="O207" s="5">
        <v>2346000000000</v>
      </c>
      <c r="P207" s="5">
        <v>1686000000000</v>
      </c>
    </row>
    <row r="208" spans="3:16" x14ac:dyDescent="0.35">
      <c r="C208" t="s">
        <v>207</v>
      </c>
      <c r="I208" s="5">
        <v>-1256000000000</v>
      </c>
      <c r="J208" s="5">
        <v>-1483000000000</v>
      </c>
      <c r="K208" s="5">
        <v>-1888000000000</v>
      </c>
      <c r="L208" s="5">
        <v>-1081000000000</v>
      </c>
      <c r="M208" s="5">
        <v>-1687000000000</v>
      </c>
      <c r="N208" s="5">
        <v>-1208000000000</v>
      </c>
      <c r="O208" s="5">
        <v>-572000000000</v>
      </c>
      <c r="P208" s="5">
        <v>-1033000000000</v>
      </c>
    </row>
    <row r="209" spans="2:16" x14ac:dyDescent="0.35">
      <c r="C209" t="s">
        <v>14</v>
      </c>
      <c r="I209" s="5">
        <v>-380000000000</v>
      </c>
      <c r="J209" s="5">
        <v>-28000000000</v>
      </c>
      <c r="K209" s="5">
        <v>-1560000000000</v>
      </c>
      <c r="L209" s="5">
        <v>-235000000000</v>
      </c>
      <c r="M209" s="5">
        <v>86000000000</v>
      </c>
      <c r="N209" s="5">
        <v>988000000000</v>
      </c>
      <c r="O209" s="5">
        <v>1774000000000</v>
      </c>
      <c r="P209" s="5">
        <v>653000000000</v>
      </c>
    </row>
    <row r="210" spans="2:16" x14ac:dyDescent="0.35">
      <c r="C210" t="s">
        <v>16</v>
      </c>
      <c r="I210" s="6">
        <v>-15.06</v>
      </c>
      <c r="J210" s="6">
        <v>-1.1100000000000001</v>
      </c>
      <c r="K210" s="6">
        <v>-62.83</v>
      </c>
      <c r="L210" s="6">
        <v>-9.4499999999999993</v>
      </c>
      <c r="M210" s="6">
        <v>3.46</v>
      </c>
      <c r="N210" s="6">
        <v>418.77</v>
      </c>
      <c r="O210" s="6">
        <v>751.88</v>
      </c>
      <c r="P210" s="6">
        <v>276.61</v>
      </c>
    </row>
    <row r="212" spans="2:16" x14ac:dyDescent="0.35">
      <c r="B212" t="s">
        <v>208</v>
      </c>
      <c r="C212" t="s">
        <v>209</v>
      </c>
      <c r="D212" s="5">
        <v>502000000000</v>
      </c>
      <c r="E212" s="5">
        <v>522000000000</v>
      </c>
      <c r="F212" s="5">
        <v>583000000000</v>
      </c>
      <c r="G212" s="5">
        <v>406000000000</v>
      </c>
      <c r="H212" s="5">
        <v>2009000000000</v>
      </c>
      <c r="I212" s="5">
        <v>1678000000000</v>
      </c>
      <c r="J212" s="5">
        <v>166000000000</v>
      </c>
      <c r="K212" s="5">
        <v>222000000000</v>
      </c>
      <c r="L212" s="5">
        <v>216000000000</v>
      </c>
      <c r="M212" s="5">
        <v>1076000000000</v>
      </c>
      <c r="N212" s="5">
        <v>1798000000000</v>
      </c>
      <c r="O212" s="5">
        <v>1316000000000</v>
      </c>
      <c r="P212" s="5">
        <v>1483000000000</v>
      </c>
    </row>
    <row r="213" spans="2:16" x14ac:dyDescent="0.35">
      <c r="C213" t="s">
        <v>210</v>
      </c>
      <c r="H213" s="5">
        <v>2014000000000</v>
      </c>
      <c r="I213" s="5">
        <v>1678000000000</v>
      </c>
      <c r="J213" s="5">
        <v>166000000000</v>
      </c>
      <c r="K213" s="5">
        <v>222000000000</v>
      </c>
      <c r="L213" s="5">
        <v>216000000000</v>
      </c>
      <c r="M213" s="5">
        <v>1076000000000</v>
      </c>
      <c r="N213" s="5">
        <v>1798000000000</v>
      </c>
    </row>
    <row r="214" spans="2:16" x14ac:dyDescent="0.35">
      <c r="C214" t="s">
        <v>344</v>
      </c>
      <c r="H214" s="6">
        <v>20.69</v>
      </c>
      <c r="I214" s="6">
        <v>20.69</v>
      </c>
    </row>
    <row r="215" spans="2:16" x14ac:dyDescent="0.35">
      <c r="C215" t="s">
        <v>66</v>
      </c>
      <c r="H215" s="6">
        <v>0.25989999999999996</v>
      </c>
      <c r="I215" s="6">
        <v>0.31120000000000003</v>
      </c>
    </row>
    <row r="216" spans="2:16" x14ac:dyDescent="0.35">
      <c r="C216" t="s">
        <v>345</v>
      </c>
      <c r="H216" s="6">
        <v>1.9299999999999998E-2</v>
      </c>
      <c r="I216" s="6">
        <v>1.4999999999999999E-2</v>
      </c>
    </row>
    <row r="217" spans="2:16" x14ac:dyDescent="0.35">
      <c r="C217" t="s">
        <v>46</v>
      </c>
      <c r="D217" s="6">
        <v>19.899999999999999</v>
      </c>
      <c r="E217" s="6">
        <v>20.7</v>
      </c>
      <c r="F217" s="6">
        <v>23.1</v>
      </c>
      <c r="G217" s="6">
        <v>16.079999999999998</v>
      </c>
      <c r="H217" s="6">
        <v>79.61</v>
      </c>
      <c r="I217" s="6">
        <v>66.489999999999995</v>
      </c>
      <c r="J217" s="6">
        <v>6.57</v>
      </c>
      <c r="K217" s="6">
        <v>8.81</v>
      </c>
      <c r="L217" s="6">
        <v>8.58</v>
      </c>
      <c r="M217" s="6">
        <v>42.63</v>
      </c>
      <c r="N217" s="6">
        <v>71.239999999999995</v>
      </c>
      <c r="O217" s="6">
        <v>52.13</v>
      </c>
      <c r="P217" s="6">
        <v>58.75</v>
      </c>
    </row>
    <row r="218" spans="2:16" x14ac:dyDescent="0.35">
      <c r="C218" t="s">
        <v>211</v>
      </c>
      <c r="H218" s="6">
        <v>79.8</v>
      </c>
      <c r="I218" s="6">
        <v>66.489999999999995</v>
      </c>
      <c r="J218" s="6">
        <v>6.57</v>
      </c>
      <c r="K218" s="6">
        <v>8.81</v>
      </c>
      <c r="L218" s="6">
        <v>8.58</v>
      </c>
      <c r="M218" s="6">
        <v>42.63</v>
      </c>
      <c r="N218" s="6">
        <v>71.239999999999995</v>
      </c>
    </row>
    <row r="219" spans="2:16" x14ac:dyDescent="0.35">
      <c r="C219" t="s">
        <v>68</v>
      </c>
      <c r="H219" s="6">
        <v>20.69</v>
      </c>
      <c r="I219" s="6">
        <v>20.69</v>
      </c>
    </row>
    <row r="220" spans="2:16" x14ac:dyDescent="0.35">
      <c r="C220" t="s">
        <v>346</v>
      </c>
      <c r="H220" s="6">
        <v>0.25989999999999996</v>
      </c>
      <c r="I220" s="6">
        <v>0.31120000000000003</v>
      </c>
    </row>
    <row r="221" spans="2:16" x14ac:dyDescent="0.35">
      <c r="C221" t="s">
        <v>347</v>
      </c>
      <c r="H221" s="6">
        <v>1.9299999999999998E-2</v>
      </c>
      <c r="I221" s="6">
        <v>1.4999999999999999E-2</v>
      </c>
    </row>
    <row r="222" spans="2:16" x14ac:dyDescent="0.35">
      <c r="C222" t="s">
        <v>212</v>
      </c>
      <c r="D222" s="5">
        <v>2308000000000</v>
      </c>
      <c r="E222" s="5">
        <v>2792000000000</v>
      </c>
      <c r="F222" s="5">
        <v>2229000000000</v>
      </c>
      <c r="G222" s="5">
        <v>1680000000000</v>
      </c>
      <c r="H222" s="5">
        <v>9232000000000</v>
      </c>
      <c r="I222" s="5">
        <v>8177000000000</v>
      </c>
      <c r="J222" s="5">
        <v>4559000000000</v>
      </c>
      <c r="K222" s="5">
        <v>3808000000000</v>
      </c>
      <c r="L222" s="5">
        <v>3220000000000</v>
      </c>
      <c r="M222" s="5">
        <v>4951000000000</v>
      </c>
      <c r="N222" s="5">
        <v>5733000000000</v>
      </c>
      <c r="O222" s="5">
        <v>5428000000000</v>
      </c>
      <c r="P222" s="5">
        <v>4946000000000</v>
      </c>
    </row>
    <row r="223" spans="2:16" x14ac:dyDescent="0.35">
      <c r="C223" t="s">
        <v>213</v>
      </c>
      <c r="H223" s="5">
        <v>9001000000000</v>
      </c>
      <c r="I223" s="5">
        <v>8177000000000</v>
      </c>
      <c r="J223" s="5">
        <v>4559000000000</v>
      </c>
      <c r="K223" s="5">
        <v>3808000000000</v>
      </c>
      <c r="L223" s="5">
        <v>3220000000000</v>
      </c>
      <c r="M223" s="5">
        <v>4951000000000</v>
      </c>
      <c r="N223" s="5">
        <v>5733000000000</v>
      </c>
    </row>
    <row r="224" spans="2:16" x14ac:dyDescent="0.35">
      <c r="C224" t="s">
        <v>348</v>
      </c>
      <c r="H224" s="6">
        <v>20.69</v>
      </c>
      <c r="I224" s="6">
        <v>20.69</v>
      </c>
    </row>
    <row r="225" spans="3:9" x14ac:dyDescent="0.35">
      <c r="C225" t="s">
        <v>349</v>
      </c>
      <c r="H225" s="6">
        <v>0.25989999999999996</v>
      </c>
      <c r="I225" s="6">
        <v>0.31120000000000003</v>
      </c>
    </row>
    <row r="226" spans="3:9" x14ac:dyDescent="0.35">
      <c r="C226" t="s">
        <v>350</v>
      </c>
      <c r="H226" s="6">
        <v>1.9299999999999998E-2</v>
      </c>
      <c r="I226" s="6">
        <v>1.4999999999999999E-2</v>
      </c>
    </row>
    <row r="227" spans="3:9" x14ac:dyDescent="0.35">
      <c r="C227" t="s">
        <v>214</v>
      </c>
      <c r="I227" s="6">
        <v>13.44</v>
      </c>
    </row>
    <row r="228" spans="3:9" x14ac:dyDescent="0.35">
      <c r="C228" t="s">
        <v>215</v>
      </c>
      <c r="I228" s="6">
        <v>13.41</v>
      </c>
    </row>
    <row r="229" spans="3:9" x14ac:dyDescent="0.35">
      <c r="C229" t="s">
        <v>216</v>
      </c>
      <c r="I229" s="6">
        <v>7.42</v>
      </c>
    </row>
    <row r="230" spans="3:9" x14ac:dyDescent="0.35">
      <c r="C230" t="s">
        <v>217</v>
      </c>
      <c r="I230" s="6">
        <v>7.46E-2</v>
      </c>
    </row>
    <row r="231" spans="3:9" x14ac:dyDescent="0.35">
      <c r="C231" t="s">
        <v>218</v>
      </c>
      <c r="I231" s="5">
        <v>3</v>
      </c>
    </row>
    <row r="232" spans="3:9" x14ac:dyDescent="0.35">
      <c r="C232" t="s">
        <v>219</v>
      </c>
      <c r="I232" s="6">
        <v>4.05</v>
      </c>
    </row>
    <row r="233" spans="3:9" x14ac:dyDescent="0.35">
      <c r="C233" t="s">
        <v>220</v>
      </c>
      <c r="I233" s="6">
        <v>20.03</v>
      </c>
    </row>
    <row r="234" spans="3:9" x14ac:dyDescent="0.35">
      <c r="C234" t="s">
        <v>221</v>
      </c>
      <c r="I234" s="6">
        <v>327.3</v>
      </c>
    </row>
    <row r="235" spans="3:9" x14ac:dyDescent="0.35">
      <c r="C235" t="s">
        <v>222</v>
      </c>
      <c r="I235" s="6">
        <v>8.91</v>
      </c>
    </row>
    <row r="236" spans="3:9" x14ac:dyDescent="0.35">
      <c r="C236" t="s">
        <v>223</v>
      </c>
      <c r="I236" s="5">
        <v>8</v>
      </c>
    </row>
    <row r="237" spans="3:9" x14ac:dyDescent="0.35">
      <c r="C237" t="s">
        <v>325</v>
      </c>
      <c r="I237" s="6">
        <v>0.01</v>
      </c>
    </row>
    <row r="238" spans="3:9" x14ac:dyDescent="0.35">
      <c r="C238" t="s">
        <v>326</v>
      </c>
      <c r="I238" s="6">
        <v>0.14000000000000001</v>
      </c>
    </row>
    <row r="239" spans="3:9" x14ac:dyDescent="0.35">
      <c r="C239" t="s">
        <v>224</v>
      </c>
      <c r="I239" s="6">
        <v>79.8</v>
      </c>
    </row>
    <row r="240" spans="3:9" x14ac:dyDescent="0.35">
      <c r="C240" t="s">
        <v>225</v>
      </c>
      <c r="I240" s="6">
        <v>79.61</v>
      </c>
    </row>
    <row r="241" spans="3:9" x14ac:dyDescent="0.35">
      <c r="C241" t="s">
        <v>226</v>
      </c>
      <c r="I241" s="6">
        <v>356.7</v>
      </c>
    </row>
    <row r="242" spans="3:9" x14ac:dyDescent="0.35">
      <c r="C242" t="s">
        <v>227</v>
      </c>
      <c r="D242" s="6">
        <v>26.58</v>
      </c>
    </row>
    <row r="243" spans="3:9" x14ac:dyDescent="0.35">
      <c r="C243" t="s">
        <v>228</v>
      </c>
      <c r="I243" s="6">
        <v>263.93</v>
      </c>
    </row>
    <row r="244" spans="3:9" x14ac:dyDescent="0.35">
      <c r="C244" t="s">
        <v>229</v>
      </c>
      <c r="I244" s="6">
        <v>3.27</v>
      </c>
    </row>
    <row r="245" spans="3:9" x14ac:dyDescent="0.35">
      <c r="C245" t="s">
        <v>230</v>
      </c>
      <c r="D245" s="6">
        <v>1.02</v>
      </c>
    </row>
    <row r="246" spans="3:9" x14ac:dyDescent="0.35">
      <c r="C246" t="s">
        <v>231</v>
      </c>
      <c r="D246" s="6">
        <v>0.48</v>
      </c>
    </row>
    <row r="247" spans="3:9" x14ac:dyDescent="0.35">
      <c r="C247" t="s">
        <v>232</v>
      </c>
      <c r="D247" s="6">
        <v>1.23</v>
      </c>
    </row>
    <row r="248" spans="3:9" x14ac:dyDescent="0.35">
      <c r="C248" t="s">
        <v>233</v>
      </c>
      <c r="D248" s="6">
        <v>1.1000000000000001</v>
      </c>
    </row>
    <row r="249" spans="3:9" x14ac:dyDescent="0.35">
      <c r="C249" t="s">
        <v>234</v>
      </c>
      <c r="D249" s="6">
        <v>1.71</v>
      </c>
    </row>
    <row r="250" spans="3:9" x14ac:dyDescent="0.35">
      <c r="C250" t="s">
        <v>235</v>
      </c>
      <c r="D250" s="6">
        <v>0.46</v>
      </c>
    </row>
    <row r="251" spans="3:9" x14ac:dyDescent="0.35">
      <c r="C251" t="s">
        <v>236</v>
      </c>
      <c r="D251" s="6">
        <v>2.71</v>
      </c>
    </row>
    <row r="252" spans="3:9" x14ac:dyDescent="0.35">
      <c r="C252" t="s">
        <v>237</v>
      </c>
      <c r="I252" s="6">
        <v>5.76</v>
      </c>
    </row>
    <row r="253" spans="3:9" x14ac:dyDescent="0.35">
      <c r="C253" t="s">
        <v>12</v>
      </c>
      <c r="D253" s="5">
        <v>445000000000</v>
      </c>
    </row>
    <row r="254" spans="3:9" x14ac:dyDescent="0.35">
      <c r="C254" t="s">
        <v>238</v>
      </c>
      <c r="I254" s="6">
        <v>2.89</v>
      </c>
    </row>
    <row r="255" spans="3:9" x14ac:dyDescent="0.35">
      <c r="C255" t="s">
        <v>239</v>
      </c>
      <c r="I255" s="6">
        <v>0.1116</v>
      </c>
    </row>
    <row r="256" spans="3:9" x14ac:dyDescent="0.35">
      <c r="C256" t="s">
        <v>240</v>
      </c>
      <c r="I256" s="6">
        <v>0.30230000000000001</v>
      </c>
    </row>
    <row r="257" spans="3:9" x14ac:dyDescent="0.35">
      <c r="C257" t="s">
        <v>241</v>
      </c>
      <c r="I257" s="6">
        <v>0.26170000000000004</v>
      </c>
    </row>
    <row r="258" spans="3:9" x14ac:dyDescent="0.35">
      <c r="C258" t="s">
        <v>242</v>
      </c>
      <c r="I258" s="6">
        <v>0.16539999999999999</v>
      </c>
    </row>
    <row r="259" spans="3:9" x14ac:dyDescent="0.35">
      <c r="C259" t="s">
        <v>243</v>
      </c>
      <c r="D259" s="6">
        <v>0.27</v>
      </c>
    </row>
    <row r="260" spans="3:9" x14ac:dyDescent="0.35">
      <c r="C260" t="s">
        <v>244</v>
      </c>
      <c r="D260" s="6">
        <v>102.77</v>
      </c>
    </row>
    <row r="261" spans="3:9" x14ac:dyDescent="0.35">
      <c r="C261" t="s">
        <v>245</v>
      </c>
      <c r="D261" s="6">
        <v>22.66</v>
      </c>
    </row>
    <row r="262" spans="3:9" x14ac:dyDescent="0.35">
      <c r="C262" t="s">
        <v>246</v>
      </c>
      <c r="D262" s="6">
        <v>80.38</v>
      </c>
    </row>
    <row r="263" spans="3:9" x14ac:dyDescent="0.35">
      <c r="C263" t="s">
        <v>247</v>
      </c>
      <c r="D263" s="6">
        <v>331.17</v>
      </c>
    </row>
    <row r="264" spans="3:9" x14ac:dyDescent="0.35">
      <c r="C264" t="s">
        <v>248</v>
      </c>
      <c r="I264" s="6">
        <v>0.51</v>
      </c>
    </row>
    <row r="265" spans="3:9" x14ac:dyDescent="0.35">
      <c r="C265" t="s">
        <v>249</v>
      </c>
      <c r="I265" s="6">
        <v>3.34</v>
      </c>
    </row>
    <row r="266" spans="3:9" x14ac:dyDescent="0.35">
      <c r="C266" t="s">
        <v>42</v>
      </c>
      <c r="I266" s="5">
        <v>27001000000000</v>
      </c>
    </row>
    <row r="267" spans="3:9" x14ac:dyDescent="0.35">
      <c r="C267" t="s">
        <v>250</v>
      </c>
      <c r="I267" s="5">
        <v>34565000000000</v>
      </c>
    </row>
    <row r="268" spans="3:9" x14ac:dyDescent="0.35">
      <c r="C268" t="s">
        <v>251</v>
      </c>
      <c r="I268" s="5">
        <v>25230000000</v>
      </c>
    </row>
    <row r="269" spans="3:9" x14ac:dyDescent="0.35">
      <c r="C269" t="s">
        <v>252</v>
      </c>
      <c r="I269" s="6">
        <v>0.15890000000000001</v>
      </c>
    </row>
    <row r="270" spans="3:9" x14ac:dyDescent="0.35">
      <c r="C270" t="s">
        <v>253</v>
      </c>
      <c r="D270" s="6">
        <v>0.42820000000000003</v>
      </c>
    </row>
    <row r="271" spans="3:9" x14ac:dyDescent="0.35">
      <c r="C271" t="s">
        <v>254</v>
      </c>
      <c r="D271" s="6">
        <v>0.40810000000000002</v>
      </c>
    </row>
    <row r="272" spans="3:9" x14ac:dyDescent="0.35">
      <c r="C272" t="s">
        <v>255</v>
      </c>
      <c r="D272" s="6">
        <v>0.21760000000000002</v>
      </c>
    </row>
    <row r="273" spans="3:9" x14ac:dyDescent="0.35">
      <c r="C273" t="s">
        <v>256</v>
      </c>
      <c r="D273" s="6">
        <v>0.55420000000000003</v>
      </c>
    </row>
    <row r="274" spans="3:9" x14ac:dyDescent="0.35">
      <c r="C274" t="s">
        <v>257</v>
      </c>
      <c r="D274" s="6">
        <v>1.3293999999999999</v>
      </c>
    </row>
    <row r="275" spans="3:9" x14ac:dyDescent="0.35">
      <c r="C275" t="s">
        <v>258</v>
      </c>
      <c r="D275" s="6">
        <v>1.9852000000000001</v>
      </c>
    </row>
    <row r="276" spans="3:9" x14ac:dyDescent="0.35">
      <c r="C276" t="s">
        <v>351</v>
      </c>
      <c r="I276" s="6">
        <v>20.69</v>
      </c>
    </row>
    <row r="277" spans="3:9" x14ac:dyDescent="0.35">
      <c r="C277" t="s">
        <v>352</v>
      </c>
      <c r="I277" s="6">
        <v>20.69</v>
      </c>
    </row>
    <row r="278" spans="3:9" x14ac:dyDescent="0.35">
      <c r="C278" t="s">
        <v>353</v>
      </c>
      <c r="I278" s="6">
        <v>0.25989999999999996</v>
      </c>
    </row>
    <row r="279" spans="3:9" x14ac:dyDescent="0.35">
      <c r="C279" t="s">
        <v>354</v>
      </c>
      <c r="I279" s="6">
        <v>1.9299999999999998E-2</v>
      </c>
    </row>
    <row r="280" spans="3:9" x14ac:dyDescent="0.35">
      <c r="C280" t="s">
        <v>355</v>
      </c>
      <c r="I280" t="s">
        <v>1732</v>
      </c>
    </row>
    <row r="281" spans="3:9" x14ac:dyDescent="0.35">
      <c r="C281" t="s">
        <v>259</v>
      </c>
      <c r="I281" s="5">
        <v>7</v>
      </c>
    </row>
    <row r="282" spans="3:9" x14ac:dyDescent="0.35">
      <c r="C282" t="s">
        <v>260</v>
      </c>
      <c r="I282" s="6">
        <v>0.43</v>
      </c>
    </row>
    <row r="283" spans="3:9" x14ac:dyDescent="0.35">
      <c r="C283" t="s">
        <v>261</v>
      </c>
      <c r="I283" s="6">
        <v>0.92</v>
      </c>
    </row>
    <row r="284" spans="3:9" x14ac:dyDescent="0.35">
      <c r="C284" t="s">
        <v>262</v>
      </c>
      <c r="I284" s="6">
        <v>0.52</v>
      </c>
    </row>
    <row r="285" spans="3:9" x14ac:dyDescent="0.35">
      <c r="C285" t="s">
        <v>263</v>
      </c>
      <c r="I285" s="6">
        <v>0.45</v>
      </c>
    </row>
    <row r="286" spans="3:9" x14ac:dyDescent="0.35">
      <c r="C286" t="s">
        <v>264</v>
      </c>
      <c r="I286" s="6">
        <v>0.31</v>
      </c>
    </row>
    <row r="287" spans="3:9" x14ac:dyDescent="0.35">
      <c r="C287" t="s">
        <v>265</v>
      </c>
      <c r="I287" s="6">
        <v>0.17</v>
      </c>
    </row>
    <row r="288" spans="3:9" x14ac:dyDescent="0.35">
      <c r="C288" t="s">
        <v>266</v>
      </c>
      <c r="I288" s="6">
        <v>0.41</v>
      </c>
    </row>
    <row r="289" spans="3:9" x14ac:dyDescent="0.35">
      <c r="C289" t="s">
        <v>267</v>
      </c>
      <c r="I289" s="5">
        <v>9001000000000</v>
      </c>
    </row>
    <row r="290" spans="3:9" x14ac:dyDescent="0.35">
      <c r="C290" t="s">
        <v>268</v>
      </c>
      <c r="I290" s="5">
        <v>4029000000000</v>
      </c>
    </row>
    <row r="291" spans="3:9" x14ac:dyDescent="0.35">
      <c r="C291" t="s">
        <v>269</v>
      </c>
      <c r="I291" s="5">
        <v>4318000000000</v>
      </c>
    </row>
    <row r="292" spans="3:9" x14ac:dyDescent="0.35">
      <c r="C292" t="s">
        <v>270</v>
      </c>
      <c r="I292" s="5">
        <v>2014000000000</v>
      </c>
    </row>
    <row r="293" spans="3:9" x14ac:dyDescent="0.35">
      <c r="C293" t="s">
        <v>271</v>
      </c>
      <c r="D293" s="5">
        <v>671000000000</v>
      </c>
    </row>
    <row r="294" spans="3:9" x14ac:dyDescent="0.35">
      <c r="C294" t="s">
        <v>272</v>
      </c>
      <c r="D294" s="5">
        <v>18039000000000</v>
      </c>
    </row>
    <row r="295" spans="3:9" x14ac:dyDescent="0.35">
      <c r="C295" t="s">
        <v>273</v>
      </c>
      <c r="D295" s="5">
        <v>11360000000000</v>
      </c>
    </row>
    <row r="296" spans="3:9" x14ac:dyDescent="0.35">
      <c r="C296" t="s">
        <v>193</v>
      </c>
      <c r="D296" s="5">
        <v>55000000000</v>
      </c>
    </row>
    <row r="297" spans="3:9" x14ac:dyDescent="0.35">
      <c r="C297" t="s">
        <v>192</v>
      </c>
      <c r="I297" s="5">
        <v>6660000000000</v>
      </c>
    </row>
    <row r="298" spans="3:9" x14ac:dyDescent="0.35">
      <c r="C298" t="s">
        <v>191</v>
      </c>
      <c r="D298" s="5">
        <v>7350000000000</v>
      </c>
    </row>
    <row r="299" spans="3:9" x14ac:dyDescent="0.35">
      <c r="C299" t="s">
        <v>190</v>
      </c>
      <c r="D299" s="5">
        <v>866000000000</v>
      </c>
    </row>
    <row r="300" spans="3:9" x14ac:dyDescent="0.35">
      <c r="C300" t="s">
        <v>23</v>
      </c>
      <c r="D300" s="5">
        <v>8216000000000</v>
      </c>
    </row>
    <row r="301" spans="3:9" x14ac:dyDescent="0.35">
      <c r="C301" t="s">
        <v>20</v>
      </c>
      <c r="D301" s="5">
        <v>7545000000000</v>
      </c>
    </row>
    <row r="302" spans="3:9" x14ac:dyDescent="0.35">
      <c r="C302" t="s">
        <v>274</v>
      </c>
      <c r="I302" s="5">
        <v>6679000000000</v>
      </c>
    </row>
    <row r="303" spans="3:9" x14ac:dyDescent="0.35">
      <c r="C303" t="s">
        <v>275</v>
      </c>
      <c r="I303" s="5">
        <v>1348000000000</v>
      </c>
    </row>
    <row r="304" spans="3:9" x14ac:dyDescent="0.35">
      <c r="C304" t="s">
        <v>276</v>
      </c>
      <c r="I304" s="5">
        <v>-1768000000000</v>
      </c>
    </row>
    <row r="305" spans="3:9" x14ac:dyDescent="0.35">
      <c r="C305" t="s">
        <v>277</v>
      </c>
      <c r="I305" s="5">
        <v>1044000000000</v>
      </c>
    </row>
    <row r="306" spans="3:9" x14ac:dyDescent="0.35">
      <c r="C306" t="s">
        <v>278</v>
      </c>
      <c r="I306" s="5">
        <v>-1266000000000</v>
      </c>
    </row>
    <row r="307" spans="3:9" x14ac:dyDescent="0.35">
      <c r="C307" t="s">
        <v>279</v>
      </c>
      <c r="I307" s="5">
        <v>82000000000</v>
      </c>
    </row>
  </sheetData>
  <pageMargins left="0.7" right="0.7" top="0.75" bottom="0.75" header="0.3" footer="0.3"/>
  <ignoredErrors>
    <ignoredError sqref="A1:P308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N264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x14ac:dyDescent="0.35">
      <c r="C1" t="s">
        <v>1733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x14ac:dyDescent="0.35">
      <c r="C2" t="s">
        <v>1734</v>
      </c>
      <c r="D2" s="2" vm="388">
        <f ca="1">IFERROR(_xlfn.STOCKHISTORY("XIDX:" &amp; $C$1, D3, , 0, 0, 1), "Libur")</f>
        <v>156</v>
      </c>
      <c r="H2" s="2" vm="388">
        <f ca="1">IFERROR(INDEX(D2:G2,COUNT(D2:G2)),"")</f>
        <v>156</v>
      </c>
      <c r="I2" s="2" vm="306">
        <f t="shared" ref="I2:N2" ca="1" si="0">IFERROR(_xlfn.STOCKHISTORY("XIDX:" &amp; $C$1, I1, , 0, 0, 1), "Libur")</f>
        <v>160</v>
      </c>
      <c r="J2" s="2" vm="384">
        <f t="shared" ca="1" si="0"/>
        <v>97</v>
      </c>
      <c r="K2" s="2" vm="217">
        <f t="shared" ca="1" si="0"/>
        <v>102</v>
      </c>
      <c r="L2" s="2" vm="105">
        <f t="shared" ca="1" si="0"/>
        <v>113</v>
      </c>
      <c r="M2" s="2" vm="182">
        <f t="shared" ca="1" si="0"/>
        <v>114</v>
      </c>
      <c r="N2" s="2" t="str">
        <f t="shared" ca="1" si="0"/>
        <v>Libur</v>
      </c>
    </row>
    <row r="3" spans="1:14" x14ac:dyDescent="0.35">
      <c r="D3" s="1">
        <v>46111</v>
      </c>
      <c r="H3" s="1">
        <f>IFERROR(INDEX(D3:G3,COUNT(D3:G3)),"")</f>
        <v>46111</v>
      </c>
    </row>
    <row r="4" spans="1:14" x14ac:dyDescent="0.35">
      <c r="B4" t="s">
        <v>4</v>
      </c>
      <c r="C4" t="s">
        <v>5</v>
      </c>
      <c r="D4" s="2">
        <f>IFERROR(INDEX(D51:D500,MATCH($C$4,$C$51:$C$500,0)),"")</f>
        <v>12947707225</v>
      </c>
      <c r="H4" s="2">
        <f>IFERROR(SUM(D4:G4)*(4/MAX(1,COUNT(D4:G4))),"")</f>
        <v>51790828900</v>
      </c>
      <c r="I4" s="2">
        <f t="shared" ref="I4:N4" si="1">IFERROR(INDEX(I51:I500,MATCH($C$4,$C$51:$C$500,0)),"")</f>
        <v>58499735099</v>
      </c>
      <c r="J4" s="2">
        <f t="shared" si="1"/>
        <v>44704983641</v>
      </c>
      <c r="K4" s="2">
        <f t="shared" si="1"/>
        <v>28793867081</v>
      </c>
      <c r="L4" s="2">
        <f t="shared" si="1"/>
        <v>26000934247</v>
      </c>
      <c r="M4" s="2">
        <f t="shared" si="1"/>
        <v>20278257636</v>
      </c>
      <c r="N4" s="2">
        <f t="shared" si="1"/>
        <v>16101328277</v>
      </c>
    </row>
    <row r="5" spans="1:14" x14ac:dyDescent="0.35">
      <c r="B5" t="s">
        <v>6</v>
      </c>
      <c r="C5" t="s">
        <v>7</v>
      </c>
      <c r="D5" s="2">
        <f>IFERROR(INDEX(D51:D500,MATCH($C$5,$C$51:$C$500,0)),"")</f>
        <v>-1443030080</v>
      </c>
      <c r="H5" s="2">
        <f>IFERROR(SUM(D5:G5)*(4/MAX(1,COUNT(D5:G5))),"")</f>
        <v>-5772120320</v>
      </c>
      <c r="I5" s="2">
        <f t="shared" ref="I5:N5" si="2">IFERROR(INDEX(I51:I500,MATCH($C$5,$C$51:$C$500,0)),"")</f>
        <v>1268694765</v>
      </c>
      <c r="J5" s="2">
        <f t="shared" si="2"/>
        <v>1436095924</v>
      </c>
      <c r="K5" s="2">
        <f t="shared" si="2"/>
        <v>2905084203</v>
      </c>
      <c r="L5" s="2">
        <f t="shared" si="2"/>
        <v>4759433460</v>
      </c>
      <c r="M5" s="2">
        <f t="shared" si="2"/>
        <v>3883752846</v>
      </c>
      <c r="N5" s="2">
        <f t="shared" si="2"/>
        <v>1491174666</v>
      </c>
    </row>
    <row r="6" spans="1:14" x14ac:dyDescent="0.35">
      <c r="B6" t="s">
        <v>8</v>
      </c>
      <c r="C6" t="s">
        <v>9</v>
      </c>
      <c r="D6" s="2">
        <f>IFERROR(INDEX(D51:D500,MATCH($C$6,$C$51:$C$500,0)),"")</f>
        <v>38802122685</v>
      </c>
      <c r="H6" s="2">
        <f>IFERROR(INDEX(D6:G6,COUNT(D6:G6)),"")</f>
        <v>38802122685</v>
      </c>
      <c r="I6" s="2">
        <f t="shared" ref="I6:N6" si="3">IFERROR(INDEX(I51:I500,MATCH($C$6,$C$51:$C$500,0)),"")</f>
        <v>40588422169</v>
      </c>
      <c r="J6" s="2">
        <f t="shared" si="3"/>
        <v>37642872751</v>
      </c>
      <c r="K6" s="2">
        <f t="shared" si="3"/>
        <v>34731251389</v>
      </c>
      <c r="L6" s="2">
        <f t="shared" si="3"/>
        <v>30542623359</v>
      </c>
      <c r="M6" s="2">
        <f t="shared" si="3"/>
        <v>25783189900</v>
      </c>
      <c r="N6" s="2">
        <f t="shared" si="3"/>
        <v>17219879807</v>
      </c>
    </row>
    <row r="7" spans="1:14" x14ac:dyDescent="0.35">
      <c r="B7" t="s">
        <v>10</v>
      </c>
      <c r="C7" t="s">
        <v>11</v>
      </c>
      <c r="D7" s="3">
        <f>IFERROR(INDEX(D51:D500,MATCH($C$7,$C$51:$C$500,0))/1000000000,"")</f>
        <v>0.95</v>
      </c>
      <c r="H7" s="3">
        <f>IFERROR(INDEX(D7:G7,COUNT(D7:G7)),"")</f>
        <v>0.95</v>
      </c>
      <c r="I7" s="3">
        <f t="shared" ref="I7:N7" si="4">IFERROR(INDEX(I51:I500,MATCH($C$7,$C$51:$C$500,0))/1000000000,"")</f>
        <v>0.95</v>
      </c>
      <c r="J7" s="3">
        <f t="shared" si="4"/>
        <v>0.95</v>
      </c>
      <c r="K7" s="3">
        <f t="shared" si="4"/>
        <v>0.95</v>
      </c>
      <c r="L7" s="3">
        <f t="shared" si="4"/>
        <v>0.95</v>
      </c>
      <c r="M7" s="3">
        <f t="shared" si="4"/>
        <v>0.95</v>
      </c>
      <c r="N7" s="3">
        <f t="shared" si="4"/>
        <v>0.9</v>
      </c>
    </row>
    <row r="8" spans="1:14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N8" si="5">IFERROR(INDEX(I51:I500,MATCH($C$8,$C$51:$C$500,0)),"")</f>
        <v>5000000000</v>
      </c>
      <c r="J8" s="2">
        <f t="shared" si="5"/>
        <v>3000000000</v>
      </c>
      <c r="K8" s="2">
        <f t="shared" si="5"/>
        <v>3000000000</v>
      </c>
      <c r="L8" s="2">
        <f t="shared" si="5"/>
        <v>5000000000</v>
      </c>
      <c r="M8" s="2">
        <f t="shared" si="5"/>
        <v>5000000000</v>
      </c>
      <c r="N8" s="2">
        <f t="shared" si="5"/>
        <v>3000000000</v>
      </c>
    </row>
    <row r="9" spans="1:14" x14ac:dyDescent="0.35">
      <c r="A9" t="s">
        <v>15</v>
      </c>
      <c r="C9" t="s">
        <v>16</v>
      </c>
      <c r="D9" s="3">
        <f>IFERROR(INDEX(D51:D500,MATCH("Free cash flow per share (Quarter)",$C$51:$C$500,0)),"")</f>
        <v>-2.44</v>
      </c>
      <c r="H9" s="3">
        <f>IFERROR(INDEX(D9:G9,COUNT(D9:G9)),"")</f>
        <v>-2.44</v>
      </c>
      <c r="I9" s="3">
        <f t="shared" ref="I9:N9" si="6">IFERROR(INDEX(I51:I500,MATCH($C$9,$C$51:$C$500,0)),"")</f>
        <v>5.29</v>
      </c>
      <c r="J9" s="3">
        <f t="shared" si="6"/>
        <v>2.64</v>
      </c>
      <c r="K9" s="3">
        <f t="shared" si="6"/>
        <v>3.03</v>
      </c>
      <c r="L9" s="3">
        <f t="shared" si="6"/>
        <v>5.09</v>
      </c>
      <c r="M9" s="3">
        <f t="shared" si="6"/>
        <v>4.87</v>
      </c>
      <c r="N9" s="3">
        <f t="shared" si="6"/>
        <v>3.18</v>
      </c>
    </row>
    <row r="10" spans="1:14" x14ac:dyDescent="0.35">
      <c r="C10" t="s">
        <v>17</v>
      </c>
      <c r="D10" s="3">
        <f ca="1">IFERROR(IF(D9=0,"",D2/D9),"")</f>
        <v>-63.934426229508198</v>
      </c>
      <c r="I10" s="3">
        <f t="shared" ref="I10:N10" ca="1" si="7">IFERROR(IF(I9=0,"",I2/I9),"")</f>
        <v>30.245746691871457</v>
      </c>
      <c r="J10" s="3">
        <f t="shared" ca="1" si="7"/>
        <v>36.742424242424242</v>
      </c>
      <c r="K10" s="3">
        <f t="shared" ca="1" si="7"/>
        <v>33.663366336633665</v>
      </c>
      <c r="L10" s="3">
        <f t="shared" ca="1" si="7"/>
        <v>22.200392927308449</v>
      </c>
      <c r="M10" s="3">
        <f t="shared" ca="1" si="7"/>
        <v>23.408624229979466</v>
      </c>
      <c r="N10" s="3" t="str">
        <f t="shared" ca="1" si="7"/>
        <v/>
      </c>
    </row>
    <row r="11" spans="1:14" x14ac:dyDescent="0.35">
      <c r="B11" t="s">
        <v>18</v>
      </c>
      <c r="C11" t="s">
        <v>19</v>
      </c>
      <c r="D11" s="2">
        <f>IFERROR(INDEX(D51:D500,MATCH($C$11,$C$51:$C$500,0)),"")</f>
        <v>22733425204</v>
      </c>
      <c r="H11" s="2">
        <f>IFERROR(INDEX(D11:G11,COUNT(D11:G11)),"")</f>
        <v>22733425204</v>
      </c>
      <c r="I11" s="2">
        <f t="shared" ref="I11:N11" si="8">IFERROR(INDEX(I51:I500,MATCH($C$11,$C$51:$C$500,0)),"")</f>
        <v>25147777129</v>
      </c>
      <c r="J11" s="2">
        <f t="shared" si="8"/>
        <v>23004721304</v>
      </c>
      <c r="K11" s="2">
        <f t="shared" si="8"/>
        <v>31001411447</v>
      </c>
      <c r="L11" s="2">
        <f t="shared" si="8"/>
        <v>30056999568</v>
      </c>
      <c r="M11" s="2">
        <f t="shared" si="8"/>
        <v>25317191299</v>
      </c>
      <c r="N11" s="2">
        <f t="shared" si="8"/>
        <v>16618182777</v>
      </c>
    </row>
    <row r="12" spans="1:14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-23000000000</v>
      </c>
      <c r="H12" s="2">
        <f>IFERROR(INDEX(D12:G12,COUNT(D12:G12)),"")</f>
        <v>-23000000000</v>
      </c>
      <c r="I12" s="2">
        <f t="shared" ref="I12:N12" si="9">IFERROR(INDEX(I51:I500,MATCH($C$12,$C$51:$C$500,0)),"")</f>
        <v>-25000000000</v>
      </c>
      <c r="J12" s="2">
        <f t="shared" si="9"/>
        <v>-23000000000</v>
      </c>
      <c r="K12" s="2">
        <f t="shared" si="9"/>
        <v>-31000000000</v>
      </c>
      <c r="L12" s="2">
        <f t="shared" si="9"/>
        <v>-30000000000</v>
      </c>
      <c r="M12" s="2">
        <f t="shared" si="9"/>
        <v>-25000000000</v>
      </c>
      <c r="N12" s="2">
        <f t="shared" si="9"/>
        <v>-14000000000</v>
      </c>
    </row>
    <row r="13" spans="1:14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1000000000</v>
      </c>
      <c r="N13" s="2">
        <f t="shared" si="10"/>
        <v>2000000000</v>
      </c>
    </row>
    <row r="14" spans="1:14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N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-3342936</v>
      </c>
      <c r="M14" s="2">
        <f t="shared" si="11"/>
        <v>-65582968</v>
      </c>
      <c r="N14" s="2">
        <f t="shared" si="11"/>
        <v>-159251863</v>
      </c>
    </row>
    <row r="15" spans="1:14" x14ac:dyDescent="0.35">
      <c r="C15" t="s">
        <v>27</v>
      </c>
      <c r="D15" s="2">
        <f>IFERROR(INDEX(D51:D500,MATCH($C$15,$C$51:$C$500,0)),"")</f>
        <v>91007400</v>
      </c>
      <c r="H15" s="2">
        <f>IFERROR(SUM(D15:G15)*(4/MAX(1,COUNT(D15:G15))),"")</f>
        <v>364029600</v>
      </c>
      <c r="I15" s="2">
        <f t="shared" ref="I15:N15" si="12">IFERROR(INDEX(I51:I500,MATCH($C$15,$C$51:$C$500,0)),"")</f>
        <v>-1284096850</v>
      </c>
      <c r="J15" s="2">
        <f t="shared" si="12"/>
        <v>-749220102</v>
      </c>
      <c r="K15" s="2">
        <f t="shared" si="12"/>
        <v>-1095609143</v>
      </c>
      <c r="L15" s="2">
        <f t="shared" si="12"/>
        <v>-1411260574</v>
      </c>
      <c r="M15" s="2">
        <f t="shared" si="12"/>
        <v>-1103089305</v>
      </c>
      <c r="N15" s="2">
        <f t="shared" si="12"/>
        <v>-562823259</v>
      </c>
    </row>
    <row r="16" spans="1:14" x14ac:dyDescent="0.35">
      <c r="C16" t="s">
        <v>28</v>
      </c>
      <c r="D16" s="2">
        <f>IFERROR(INDEX(D51:D500,MATCH($C$16,$C$51:$C$500,0)),"")</f>
        <v>-1999806884</v>
      </c>
      <c r="H16" s="2">
        <f>IFERROR(SUM(D16:G16)*(4/MAX(1,COUNT(D16:G16))),"")</f>
        <v>-7999227536</v>
      </c>
      <c r="I16" s="2">
        <f t="shared" ref="I16:N16" si="13">IFERROR(INDEX(I51:I500,MATCH($C$16,$C$51:$C$500,0)),"")</f>
        <v>2765865775</v>
      </c>
      <c r="J16" s="2">
        <f t="shared" si="13"/>
        <v>1211140485</v>
      </c>
      <c r="K16" s="2">
        <f t="shared" si="13"/>
        <v>3948504777</v>
      </c>
      <c r="L16" s="2">
        <f t="shared" si="13"/>
        <v>6127828354</v>
      </c>
      <c r="M16" s="2">
        <f t="shared" si="13"/>
        <v>5014206111</v>
      </c>
      <c r="N16" s="2">
        <f t="shared" si="13"/>
        <v>2095373835</v>
      </c>
    </row>
    <row r="17" spans="1:14" x14ac:dyDescent="0.35">
      <c r="A17" t="s">
        <v>29</v>
      </c>
    </row>
    <row r="18" spans="1:14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x14ac:dyDescent="0.35">
      <c r="A19" t="s">
        <v>39</v>
      </c>
      <c r="C19" t="s">
        <v>40</v>
      </c>
    </row>
    <row r="20" spans="1:14" x14ac:dyDescent="0.35">
      <c r="A20" t="s">
        <v>41</v>
      </c>
      <c r="C20" t="s">
        <v>42</v>
      </c>
      <c r="D20" s="2">
        <f ca="1">IFERROR(D21*D2,"")</f>
        <v>148200000000</v>
      </c>
      <c r="H20" s="2">
        <f t="shared" ref="H20:N20" ca="1" si="14">IFERROR(H21*H2,"")</f>
        <v>148200000000</v>
      </c>
      <c r="I20" s="2">
        <f t="shared" ca="1" si="14"/>
        <v>152000000000</v>
      </c>
      <c r="J20" s="2">
        <f t="shared" ca="1" si="14"/>
        <v>92150000000</v>
      </c>
      <c r="K20" s="2">
        <f t="shared" ca="1" si="14"/>
        <v>96900000000</v>
      </c>
      <c r="L20" s="2">
        <f t="shared" ca="1" si="14"/>
        <v>107350000000</v>
      </c>
      <c r="M20" s="2">
        <f t="shared" ca="1" si="14"/>
        <v>108300000000</v>
      </c>
      <c r="N20" s="2" t="str">
        <f t="shared" ca="1" si="14"/>
        <v/>
      </c>
    </row>
    <row r="21" spans="1:14" x14ac:dyDescent="0.35">
      <c r="C21" t="s">
        <v>11</v>
      </c>
      <c r="D21" s="2">
        <f>IFERROR(INDEX(D51:D500,MATCH($C$7,$C$51:$C$500,0)),"")</f>
        <v>950000000</v>
      </c>
      <c r="H21" s="2">
        <f>IFERROR(INDEX(D21:G21,COUNT(D21:G21)),"")</f>
        <v>950000000</v>
      </c>
      <c r="I21" s="2">
        <f t="shared" ref="I21:N21" si="15">IFERROR(INDEX(I51:I500,MATCH($C$7,$C$51:$C$500,0)),"")</f>
        <v>950000000</v>
      </c>
      <c r="J21" s="2">
        <f t="shared" si="15"/>
        <v>950000000</v>
      </c>
      <c r="K21" s="2">
        <f t="shared" si="15"/>
        <v>950000000</v>
      </c>
      <c r="L21" s="2">
        <f t="shared" si="15"/>
        <v>950000000</v>
      </c>
      <c r="M21" s="2">
        <f t="shared" si="15"/>
        <v>950000000</v>
      </c>
      <c r="N21" s="2">
        <f t="shared" si="15"/>
        <v>900000000</v>
      </c>
    </row>
    <row r="23" spans="1:14" x14ac:dyDescent="0.35">
      <c r="B23" t="s">
        <v>43</v>
      </c>
      <c r="C23" t="s">
        <v>44</v>
      </c>
      <c r="D23" s="3">
        <f>IFERROR(D5/D6*100,"")</f>
        <v>-3.7189462332117258</v>
      </c>
      <c r="H23" s="3">
        <f t="shared" ref="H23:N23" si="16">IFERROR(H5/H6*100,"")</f>
        <v>-14.875784932846903</v>
      </c>
      <c r="I23" s="3">
        <f t="shared" si="16"/>
        <v>3.1257553193801759</v>
      </c>
      <c r="J23" s="3">
        <f t="shared" si="16"/>
        <v>3.8150540037140219</v>
      </c>
      <c r="K23" s="3">
        <f t="shared" si="16"/>
        <v>8.3644674085083253</v>
      </c>
      <c r="L23" s="3">
        <f t="shared" si="16"/>
        <v>15.582922933820409</v>
      </c>
      <c r="M23" s="3">
        <f t="shared" si="16"/>
        <v>15.063120044738918</v>
      </c>
      <c r="N23" s="3">
        <f t="shared" si="16"/>
        <v>8.6596113487030681</v>
      </c>
    </row>
    <row r="24" spans="1:14" x14ac:dyDescent="0.35">
      <c r="C24" t="s">
        <v>45</v>
      </c>
      <c r="D24" s="4" t="str">
        <f>IFERROR(_xlfn.RRI(5,I23,D23),"")</f>
        <v/>
      </c>
      <c r="H24" s="4" t="str">
        <f t="shared" ref="H24:N24" si="17">IFERROR(_xlfn.RRI(5,M23,H23),"")</f>
        <v/>
      </c>
      <c r="I24" s="4">
        <f t="shared" si="17"/>
        <v>-0.18437352275896535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x14ac:dyDescent="0.35">
      <c r="A25" t="s">
        <v>46</v>
      </c>
      <c r="C25" t="s">
        <v>47</v>
      </c>
      <c r="D25" s="3">
        <f>IFERROR(INDEX(D51:D500,MATCH($A$25,$C$51:$C$500,0)),"")</f>
        <v>-1.52</v>
      </c>
      <c r="H25" s="3">
        <f>IFERROR(INDEX(D25:G25,COUNT(D25:G25)),"")</f>
        <v>-1.52</v>
      </c>
      <c r="I25" s="3">
        <f t="shared" ref="I25:N25" si="18">IFERROR(INDEX(I51:I500,MATCH($C$25,$C$51:$C$500,0)),"")</f>
        <v>1.85</v>
      </c>
      <c r="J25" s="3">
        <f t="shared" si="18"/>
        <v>0.49</v>
      </c>
      <c r="K25" s="3">
        <f t="shared" si="18"/>
        <v>3.12</v>
      </c>
      <c r="L25" s="3">
        <f t="shared" si="18"/>
        <v>4.97</v>
      </c>
      <c r="M25" s="3">
        <f t="shared" si="18"/>
        <v>4.12</v>
      </c>
      <c r="N25" s="3">
        <f t="shared" si="18"/>
        <v>1.7</v>
      </c>
    </row>
    <row r="26" spans="1:14" x14ac:dyDescent="0.35">
      <c r="C26" t="s">
        <v>48</v>
      </c>
      <c r="D26" s="4" t="str">
        <f>IFERROR(_xlfn.RRI(5,I25,D25),"")</f>
        <v/>
      </c>
      <c r="H26" s="4" t="str">
        <f t="shared" ref="H26:N26" si="19">IFERROR(_xlfn.RRI(5,M25,H25),"")</f>
        <v/>
      </c>
      <c r="I26" s="4">
        <f t="shared" si="19"/>
        <v>1.7055286171035355E-2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x14ac:dyDescent="0.35">
      <c r="C27" t="s">
        <v>49</v>
      </c>
      <c r="D27" s="3">
        <f>IFERROR(D4/D21,"")</f>
        <v>13.629165499999999</v>
      </c>
      <c r="H27" s="3">
        <f t="shared" ref="H27:N27" si="20">IFERROR(H4/H21,"")</f>
        <v>54.516661999999997</v>
      </c>
      <c r="I27" s="3">
        <f t="shared" si="20"/>
        <v>61.578668525263161</v>
      </c>
      <c r="J27" s="3">
        <f t="shared" si="20"/>
        <v>47.057877516842105</v>
      </c>
      <c r="K27" s="3">
        <f t="shared" si="20"/>
        <v>30.309333769473685</v>
      </c>
      <c r="L27" s="3">
        <f t="shared" si="20"/>
        <v>27.369404470526316</v>
      </c>
      <c r="M27" s="3">
        <f t="shared" si="20"/>
        <v>21.345534353684211</v>
      </c>
      <c r="N27" s="3">
        <f t="shared" si="20"/>
        <v>17.890364752222222</v>
      </c>
    </row>
    <row r="28" spans="1:14" x14ac:dyDescent="0.35">
      <c r="C28" t="s">
        <v>50</v>
      </c>
      <c r="D28" s="4">
        <f>IFERROR(_xlfn.RRI(5,I27,D27),"")</f>
        <v>-0.26038145125785839</v>
      </c>
      <c r="H28" s="4">
        <f t="shared" ref="H28:N28" si="21">IFERROR(_xlfn.RRI(5,M27,H27),"")</f>
        <v>0.2062697723667708</v>
      </c>
      <c r="I28" s="4">
        <f t="shared" si="21"/>
        <v>0.28044880693644103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x14ac:dyDescent="0.35">
      <c r="C29" t="s">
        <v>51</v>
      </c>
      <c r="H29" s="4">
        <f t="shared" ref="H29:N29" si="22">IFERROR(((H25-I25)/I25)*100%,"")</f>
        <v>-1.8216216216216217</v>
      </c>
      <c r="I29" s="4">
        <f t="shared" si="22"/>
        <v>2.7755102040816331</v>
      </c>
      <c r="J29" s="4">
        <f t="shared" si="22"/>
        <v>-0.84294871794871784</v>
      </c>
      <c r="K29" s="4">
        <f t="shared" si="22"/>
        <v>-0.37223340040241443</v>
      </c>
      <c r="L29" s="4">
        <f t="shared" si="22"/>
        <v>0.20631067961165039</v>
      </c>
      <c r="M29" s="4">
        <f t="shared" si="22"/>
        <v>1.4235294117647059</v>
      </c>
      <c r="N29" s="4" t="str">
        <f t="shared" si="22"/>
        <v/>
      </c>
    </row>
    <row r="30" spans="1:14" x14ac:dyDescent="0.35">
      <c r="C30" t="s">
        <v>52</v>
      </c>
      <c r="H30" s="4">
        <f t="shared" ref="H30:N30" si="23">IFERROR(((H27-I27)/I27)*100%,"")</f>
        <v>-0.11468267655650784</v>
      </c>
      <c r="I30" s="4">
        <f t="shared" si="23"/>
        <v>0.30857301210034466</v>
      </c>
      <c r="J30" s="4">
        <f t="shared" si="23"/>
        <v>0.55258699761447294</v>
      </c>
      <c r="K30" s="4">
        <f t="shared" si="23"/>
        <v>0.10741663385892569</v>
      </c>
      <c r="L30" s="4">
        <f t="shared" si="23"/>
        <v>0.28220751080904155</v>
      </c>
      <c r="M30" s="4">
        <f t="shared" si="23"/>
        <v>0.19313019322497665</v>
      </c>
      <c r="N30" s="4" t="str">
        <f t="shared" si="23"/>
        <v/>
      </c>
    </row>
    <row r="32" spans="1:14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36.97</v>
      </c>
      <c r="H32" s="3">
        <f>IFERROR(INDEX(D32:G32,COUNT(D32:G32)),"")</f>
        <v>36.97</v>
      </c>
      <c r="I32" s="3">
        <f t="shared" ref="I32:N32" si="24">IFERROR(INDEX(I51:I500,MATCH($C$32,$C$51:$C$500,0)),"")</f>
        <v>38.49</v>
      </c>
      <c r="J32" s="3">
        <f t="shared" si="24"/>
        <v>36.869999999999997</v>
      </c>
      <c r="K32" s="3">
        <f t="shared" si="24"/>
        <v>35.21</v>
      </c>
      <c r="L32" s="3">
        <f t="shared" si="24"/>
        <v>32.15</v>
      </c>
      <c r="M32" s="3">
        <f t="shared" si="24"/>
        <v>27.14</v>
      </c>
      <c r="N32" s="3">
        <f t="shared" si="24"/>
        <v>19.13</v>
      </c>
    </row>
    <row r="33" spans="1:14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4.1399999999999997</v>
      </c>
      <c r="H33" s="3">
        <f>IFERROR(INDEX(D33:G33,COUNT(D33:G33)),"")</f>
        <v>4.1399999999999997</v>
      </c>
      <c r="I33" s="3">
        <f t="shared" ref="I33:N33" si="25">IFERROR(INDEX(I51:I500,MATCH($C$33,$C$51:$C$500,0)),"")</f>
        <v>4.16</v>
      </c>
      <c r="J33" s="3">
        <f t="shared" si="25"/>
        <v>2.63</v>
      </c>
      <c r="K33" s="3">
        <f t="shared" si="25"/>
        <v>2.9</v>
      </c>
      <c r="L33" s="3">
        <f t="shared" si="25"/>
        <v>3.51</v>
      </c>
      <c r="M33" s="3">
        <f t="shared" si="25"/>
        <v>4.2</v>
      </c>
      <c r="N33" s="3">
        <f t="shared" si="25"/>
        <v>0</v>
      </c>
    </row>
    <row r="34" spans="1:14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-100.66</v>
      </c>
      <c r="H34" s="3">
        <f>IFERROR(INDEX(D34:G34,COUNT(D34:G34)),"")</f>
        <v>-100.66</v>
      </c>
      <c r="I34" s="3">
        <f t="shared" ref="I34:N34" si="26">IFERROR(INDEX(I51:I500,MATCH($C$34,$C$51:$C$500,0)),"")</f>
        <v>86.49</v>
      </c>
      <c r="J34" s="3">
        <f t="shared" si="26"/>
        <v>197.96</v>
      </c>
      <c r="K34" s="3">
        <f t="shared" si="26"/>
        <v>32.69</v>
      </c>
      <c r="L34" s="3">
        <f t="shared" si="26"/>
        <v>22.74</v>
      </c>
      <c r="M34" s="3">
        <f t="shared" si="26"/>
        <v>27.67</v>
      </c>
      <c r="N34" s="3">
        <f t="shared" si="26"/>
        <v>0</v>
      </c>
    </row>
    <row r="35" spans="1:14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11.22</v>
      </c>
      <c r="H35" s="3">
        <f>IFERROR(INDEX(D35:G35,COUNT(D35:G35)),"")</f>
        <v>11.22</v>
      </c>
      <c r="I35" s="3">
        <f t="shared" ref="I35:N35" si="27">IFERROR(INDEX(I51:I500,MATCH($C$35,$C$51:$C$500,0)),"")</f>
        <v>2.6</v>
      </c>
      <c r="J35" s="3">
        <f t="shared" si="27"/>
        <v>2.06</v>
      </c>
      <c r="K35" s="3">
        <f t="shared" si="27"/>
        <v>3.36</v>
      </c>
      <c r="L35" s="3">
        <f t="shared" si="27"/>
        <v>4.13</v>
      </c>
      <c r="M35" s="3">
        <f t="shared" si="27"/>
        <v>5.34</v>
      </c>
      <c r="N35" s="3">
        <f t="shared" si="27"/>
        <v>0</v>
      </c>
    </row>
    <row r="36" spans="1:14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x14ac:dyDescent="0.35">
      <c r="B51" t="s">
        <v>74</v>
      </c>
      <c r="C51" t="s">
        <v>5</v>
      </c>
      <c r="D51" s="5">
        <v>12947707225</v>
      </c>
      <c r="E51" s="5">
        <v>17963944112</v>
      </c>
      <c r="F51" s="5">
        <v>14714844058</v>
      </c>
      <c r="G51" s="5">
        <v>11532218746</v>
      </c>
      <c r="I51" s="5">
        <v>58499735099</v>
      </c>
      <c r="J51" s="5">
        <v>44704983641</v>
      </c>
      <c r="K51" s="5">
        <v>28793867081</v>
      </c>
      <c r="L51" s="5">
        <v>26000934247</v>
      </c>
      <c r="M51" s="5">
        <v>20278257636</v>
      </c>
      <c r="N51" s="5">
        <v>16101328277</v>
      </c>
    </row>
    <row r="52" spans="2:14" x14ac:dyDescent="0.35">
      <c r="C52" t="s">
        <v>75</v>
      </c>
      <c r="D52" s="5">
        <v>-6681871568</v>
      </c>
      <c r="E52" s="5">
        <v>-7425409262</v>
      </c>
      <c r="F52" s="5">
        <v>-7165394870</v>
      </c>
      <c r="G52" s="5">
        <v>-5328252658</v>
      </c>
      <c r="I52" s="5">
        <v>-27866495799</v>
      </c>
      <c r="J52" s="5">
        <v>-18794671429</v>
      </c>
      <c r="K52" s="5">
        <v>-7635505509</v>
      </c>
      <c r="L52" s="5">
        <v>-5094675091</v>
      </c>
      <c r="M52" s="5">
        <v>-3373778988</v>
      </c>
      <c r="N52" s="5">
        <v>-2569184444</v>
      </c>
    </row>
    <row r="53" spans="2:14" x14ac:dyDescent="0.35">
      <c r="C53" t="s">
        <v>76</v>
      </c>
      <c r="D53" s="5">
        <v>6265835657</v>
      </c>
      <c r="E53" s="5">
        <v>10538534850</v>
      </c>
      <c r="F53" s="5">
        <v>7549449188</v>
      </c>
      <c r="G53" s="5">
        <v>6203966088</v>
      </c>
      <c r="I53" s="5">
        <v>30633239300</v>
      </c>
      <c r="J53" s="5">
        <v>25910312212</v>
      </c>
      <c r="K53" s="5">
        <v>21158361572</v>
      </c>
      <c r="L53" s="5">
        <v>20906259156</v>
      </c>
      <c r="M53" s="5">
        <v>16904478648</v>
      </c>
      <c r="N53" s="5">
        <v>13532143833</v>
      </c>
    </row>
    <row r="54" spans="2:14" x14ac:dyDescent="0.35">
      <c r="C54" t="s">
        <v>77</v>
      </c>
      <c r="D54" s="5">
        <v>-8271462112</v>
      </c>
      <c r="E54" s="5">
        <v>-7289199960</v>
      </c>
      <c r="F54" s="5">
        <v>-6586110841</v>
      </c>
      <c r="G54" s="5">
        <v>-6769094969</v>
      </c>
      <c r="I54" s="5">
        <v>-28083876991</v>
      </c>
      <c r="J54" s="5">
        <v>-24324566060</v>
      </c>
      <c r="K54" s="5">
        <v>-18172312875</v>
      </c>
      <c r="L54" s="5">
        <v>-15729088752</v>
      </c>
      <c r="M54" s="5">
        <v>-12293227047</v>
      </c>
      <c r="N54" s="5">
        <v>-11922367695</v>
      </c>
    </row>
    <row r="55" spans="2:14" x14ac:dyDescent="0.35">
      <c r="C55" t="s">
        <v>79</v>
      </c>
      <c r="D55" s="5">
        <v>-8271462112</v>
      </c>
      <c r="E55" s="5">
        <v>-7289199960</v>
      </c>
      <c r="F55" s="5">
        <v>-6586110841</v>
      </c>
      <c r="G55" s="5">
        <v>-6769094969</v>
      </c>
      <c r="I55" s="5">
        <v>-28083876991</v>
      </c>
      <c r="J55" s="5">
        <v>-24324566060</v>
      </c>
      <c r="K55" s="5">
        <v>-18172312875</v>
      </c>
      <c r="L55" s="5">
        <v>-15729088752</v>
      </c>
      <c r="M55" s="5">
        <v>-12293227047</v>
      </c>
      <c r="N55" s="5">
        <v>-11922367695</v>
      </c>
    </row>
    <row r="56" spans="2:14" x14ac:dyDescent="0.35">
      <c r="C56" t="s">
        <v>81</v>
      </c>
      <c r="D56" s="5">
        <v>-2005626455</v>
      </c>
      <c r="E56" s="5">
        <v>3249334890</v>
      </c>
      <c r="F56" s="5">
        <v>963338347</v>
      </c>
      <c r="G56" s="5">
        <v>-565128881</v>
      </c>
      <c r="I56" s="5">
        <v>2549362309</v>
      </c>
      <c r="J56" s="5">
        <v>1585746152</v>
      </c>
      <c r="K56" s="5">
        <v>2986048697</v>
      </c>
      <c r="L56" s="5">
        <v>5177170404</v>
      </c>
      <c r="M56" s="5">
        <v>4611251601</v>
      </c>
      <c r="N56" s="5">
        <v>1609776138</v>
      </c>
    </row>
    <row r="57" spans="2:14" x14ac:dyDescent="0.35">
      <c r="C57" t="s">
        <v>82</v>
      </c>
      <c r="D57" s="5">
        <v>5819571</v>
      </c>
      <c r="E57" s="5">
        <v>-229152511</v>
      </c>
      <c r="F57" s="5">
        <v>69847897</v>
      </c>
      <c r="G57" s="5">
        <v>226653851</v>
      </c>
      <c r="I57" s="5">
        <v>216503466</v>
      </c>
      <c r="J57" s="5">
        <v>-374605667</v>
      </c>
      <c r="K57" s="5">
        <v>962456080</v>
      </c>
      <c r="L57" s="5">
        <v>950657950</v>
      </c>
      <c r="M57" s="5">
        <v>402954510</v>
      </c>
      <c r="N57" s="5">
        <v>485597697</v>
      </c>
    </row>
    <row r="58" spans="2:14" x14ac:dyDescent="0.35">
      <c r="C58" t="s">
        <v>83</v>
      </c>
      <c r="D58" s="5">
        <v>107767257</v>
      </c>
      <c r="E58" s="5">
        <v>117188258</v>
      </c>
      <c r="F58" s="5">
        <v>120045216</v>
      </c>
      <c r="G58" s="5">
        <v>153330253</v>
      </c>
      <c r="I58" s="5">
        <v>549421026</v>
      </c>
      <c r="J58" s="5">
        <v>496621267</v>
      </c>
      <c r="K58" s="5">
        <v>675168822</v>
      </c>
      <c r="L58" s="5">
        <v>463170911</v>
      </c>
      <c r="M58" s="5">
        <v>357347367</v>
      </c>
      <c r="N58" s="5">
        <v>326780916</v>
      </c>
    </row>
    <row r="59" spans="2:14" x14ac:dyDescent="0.35">
      <c r="C59" t="s">
        <v>26</v>
      </c>
      <c r="L59" s="5">
        <v>-3342936</v>
      </c>
      <c r="M59" s="5">
        <v>-65582968</v>
      </c>
      <c r="N59" s="5">
        <v>-159251863</v>
      </c>
    </row>
    <row r="60" spans="2:14" x14ac:dyDescent="0.35">
      <c r="C60" t="s">
        <v>80</v>
      </c>
      <c r="D60" s="5">
        <v>-101947686</v>
      </c>
      <c r="E60" s="5">
        <v>-346340769</v>
      </c>
      <c r="F60" s="5">
        <v>-50197319</v>
      </c>
      <c r="G60" s="5">
        <v>73323598</v>
      </c>
      <c r="I60" s="5">
        <v>-332917560</v>
      </c>
      <c r="J60" s="5">
        <v>-871226934</v>
      </c>
      <c r="K60" s="5">
        <v>287287258</v>
      </c>
      <c r="L60" s="5">
        <v>490829975</v>
      </c>
      <c r="M60" s="5">
        <v>111190111</v>
      </c>
      <c r="N60" s="5">
        <v>318068644</v>
      </c>
    </row>
    <row r="61" spans="2:14" x14ac:dyDescent="0.35">
      <c r="C61" t="s">
        <v>84</v>
      </c>
      <c r="D61" s="5">
        <v>5819571</v>
      </c>
      <c r="E61" s="5">
        <v>-229152511</v>
      </c>
      <c r="F61" s="5">
        <v>69847897</v>
      </c>
      <c r="G61" s="5">
        <v>226653851</v>
      </c>
      <c r="I61" s="5">
        <v>216503466</v>
      </c>
      <c r="J61" s="5">
        <v>-374605667</v>
      </c>
      <c r="K61" s="5">
        <v>962456080</v>
      </c>
      <c r="L61" s="5">
        <v>950657950</v>
      </c>
      <c r="M61" s="5">
        <v>402954510</v>
      </c>
      <c r="N61" s="5">
        <v>485597697</v>
      </c>
    </row>
    <row r="62" spans="2:14" x14ac:dyDescent="0.35">
      <c r="C62" t="s">
        <v>28</v>
      </c>
      <c r="D62" s="5">
        <v>-1999806884</v>
      </c>
      <c r="E62" s="5">
        <v>3020182379</v>
      </c>
      <c r="F62" s="5">
        <v>1033186244</v>
      </c>
      <c r="G62" s="5">
        <v>-338475030</v>
      </c>
      <c r="I62" s="5">
        <v>2765865775</v>
      </c>
      <c r="J62" s="5">
        <v>1211140485</v>
      </c>
      <c r="K62" s="5">
        <v>3948504777</v>
      </c>
      <c r="L62" s="5">
        <v>6127828354</v>
      </c>
      <c r="M62" s="5">
        <v>5014206111</v>
      </c>
      <c r="N62" s="5">
        <v>2095373835</v>
      </c>
    </row>
    <row r="63" spans="2:14" x14ac:dyDescent="0.35">
      <c r="C63" t="s">
        <v>27</v>
      </c>
      <c r="D63" s="5">
        <v>91007400</v>
      </c>
      <c r="E63" s="5">
        <v>-1145056600</v>
      </c>
      <c r="F63" s="5">
        <v>-267385846</v>
      </c>
      <c r="G63" s="5">
        <v>45253356</v>
      </c>
      <c r="I63" s="5">
        <v>-1284096850</v>
      </c>
      <c r="J63" s="5">
        <v>-749220102</v>
      </c>
      <c r="K63" s="5">
        <v>-1095609143</v>
      </c>
      <c r="L63" s="5">
        <v>-1411260574</v>
      </c>
      <c r="M63" s="5">
        <v>-1103089305</v>
      </c>
      <c r="N63" s="5">
        <v>-562823259</v>
      </c>
    </row>
    <row r="64" spans="2:14" x14ac:dyDescent="0.35">
      <c r="C64" t="s">
        <v>85</v>
      </c>
      <c r="E64" s="5">
        <v>-1232750580</v>
      </c>
      <c r="F64" s="5">
        <v>-350478086</v>
      </c>
      <c r="G64" s="5">
        <v>-37838884</v>
      </c>
      <c r="I64" s="5">
        <v>-1621067550</v>
      </c>
      <c r="J64" s="5">
        <v>-1051358457</v>
      </c>
      <c r="K64" s="5">
        <v>-1382556903</v>
      </c>
      <c r="L64" s="5">
        <v>-1775191834</v>
      </c>
      <c r="M64" s="5">
        <v>-1253083545</v>
      </c>
      <c r="N64" s="5">
        <v>-850429199</v>
      </c>
    </row>
    <row r="65" spans="2:14" x14ac:dyDescent="0.35">
      <c r="C65" t="s">
        <v>87</v>
      </c>
      <c r="J65" s="5">
        <v>-21048245</v>
      </c>
    </row>
    <row r="66" spans="2:14" x14ac:dyDescent="0.35">
      <c r="C66" t="s">
        <v>86</v>
      </c>
      <c r="D66" s="5">
        <v>91007400</v>
      </c>
      <c r="E66" s="5">
        <v>87693980</v>
      </c>
      <c r="F66" s="5">
        <v>83092240</v>
      </c>
      <c r="G66" s="5">
        <v>83092240</v>
      </c>
      <c r="I66" s="5">
        <v>336970700</v>
      </c>
      <c r="J66" s="5">
        <v>323186600</v>
      </c>
      <c r="K66" s="5">
        <v>286947760</v>
      </c>
      <c r="L66" s="5">
        <v>363931260</v>
      </c>
      <c r="M66" s="5">
        <v>149994240</v>
      </c>
      <c r="N66" s="5">
        <v>287605940</v>
      </c>
    </row>
    <row r="67" spans="2:14" x14ac:dyDescent="0.35">
      <c r="C67" t="s">
        <v>88</v>
      </c>
      <c r="D67" s="5">
        <v>91007400</v>
      </c>
      <c r="E67" s="5">
        <v>-1145056600</v>
      </c>
      <c r="F67" s="5">
        <v>-267385846</v>
      </c>
      <c r="G67" s="5">
        <v>45253356</v>
      </c>
      <c r="I67" s="5">
        <v>-1284096850</v>
      </c>
      <c r="J67" s="5">
        <v>-749220102</v>
      </c>
      <c r="K67" s="5">
        <v>-1095609143</v>
      </c>
      <c r="L67" s="5">
        <v>-1411260574</v>
      </c>
      <c r="M67" s="5">
        <v>-1103089305</v>
      </c>
      <c r="N67" s="5">
        <v>-562823259</v>
      </c>
    </row>
    <row r="68" spans="2:14" x14ac:dyDescent="0.35">
      <c r="C68" t="s">
        <v>89</v>
      </c>
      <c r="D68" s="5">
        <v>-1908799484</v>
      </c>
      <c r="E68" s="5">
        <v>1875125779</v>
      </c>
      <c r="F68" s="5">
        <v>765800398</v>
      </c>
      <c r="G68" s="5">
        <v>-293221674</v>
      </c>
      <c r="I68" s="5">
        <v>1481768925</v>
      </c>
      <c r="J68" s="5">
        <v>461920383</v>
      </c>
      <c r="K68" s="5">
        <v>2852895634</v>
      </c>
      <c r="L68" s="5">
        <v>4716567780</v>
      </c>
      <c r="M68" s="5">
        <v>3911116806</v>
      </c>
      <c r="N68" s="5">
        <v>1532550576</v>
      </c>
    </row>
    <row r="69" spans="2:14" x14ac:dyDescent="0.35">
      <c r="C69" t="s">
        <v>90</v>
      </c>
    </row>
    <row r="70" spans="2:14" x14ac:dyDescent="0.35">
      <c r="C70" t="s">
        <v>91</v>
      </c>
      <c r="D70" s="5">
        <v>-1908799484</v>
      </c>
      <c r="E70" s="5">
        <v>1875125779</v>
      </c>
      <c r="F70" s="5">
        <v>765800398</v>
      </c>
      <c r="G70" s="5">
        <v>-293221674</v>
      </c>
      <c r="I70" s="5">
        <v>1481768925</v>
      </c>
      <c r="J70" s="5">
        <v>461920383</v>
      </c>
      <c r="K70" s="5">
        <v>2852895634</v>
      </c>
      <c r="L70" s="5">
        <v>4716567780</v>
      </c>
      <c r="M70" s="5">
        <v>3911116806</v>
      </c>
      <c r="N70" s="5">
        <v>1532550576</v>
      </c>
    </row>
    <row r="71" spans="2:14" x14ac:dyDescent="0.35">
      <c r="C71" t="s">
        <v>92</v>
      </c>
      <c r="E71" s="5">
        <v>-213074160</v>
      </c>
      <c r="I71" s="5">
        <v>-213074160</v>
      </c>
      <c r="J71" s="5">
        <v>974175540</v>
      </c>
      <c r="K71" s="5">
        <v>-55647540</v>
      </c>
      <c r="L71" s="5">
        <v>42865680</v>
      </c>
      <c r="M71" s="5">
        <v>-27363960</v>
      </c>
      <c r="N71" s="5">
        <v>-41375910</v>
      </c>
    </row>
    <row r="72" spans="2:14" x14ac:dyDescent="0.35">
      <c r="C72" t="s">
        <v>93</v>
      </c>
      <c r="D72" s="5">
        <v>-1908799484</v>
      </c>
      <c r="E72" s="5">
        <v>1662051619</v>
      </c>
      <c r="F72" s="5">
        <v>765800398</v>
      </c>
      <c r="G72" s="5">
        <v>-293221674</v>
      </c>
      <c r="I72" s="5">
        <v>1268694765</v>
      </c>
      <c r="J72" s="5">
        <v>1436095923</v>
      </c>
      <c r="K72" s="5">
        <v>2797248094</v>
      </c>
      <c r="L72" s="5">
        <v>4759433460</v>
      </c>
      <c r="M72" s="5">
        <v>3883752846</v>
      </c>
      <c r="N72" s="5">
        <v>1491174666</v>
      </c>
    </row>
    <row r="73" spans="2:14" x14ac:dyDescent="0.35">
      <c r="C73" t="s">
        <v>94</v>
      </c>
      <c r="D73" s="5">
        <v>-1908799483</v>
      </c>
      <c r="E73" s="5">
        <v>1875125778</v>
      </c>
      <c r="F73" s="5">
        <v>765800400</v>
      </c>
      <c r="G73" s="5">
        <v>-293221674</v>
      </c>
      <c r="I73" s="5">
        <v>1481768925</v>
      </c>
      <c r="J73" s="5">
        <v>461920384</v>
      </c>
      <c r="K73" s="5">
        <v>2852895634</v>
      </c>
      <c r="L73" s="5">
        <v>4716567780</v>
      </c>
      <c r="M73" s="5">
        <v>3911116806</v>
      </c>
      <c r="N73" s="5">
        <v>1532550576</v>
      </c>
    </row>
    <row r="74" spans="2:14" x14ac:dyDescent="0.35">
      <c r="C74" t="s">
        <v>7</v>
      </c>
      <c r="D74" s="5">
        <v>-1443030080</v>
      </c>
      <c r="E74" s="5">
        <v>1726044125</v>
      </c>
      <c r="F74" s="5">
        <v>766747850</v>
      </c>
      <c r="G74" s="5">
        <v>-360339527</v>
      </c>
      <c r="I74" s="5">
        <v>1268694765</v>
      </c>
      <c r="J74" s="5">
        <v>1436095924</v>
      </c>
      <c r="K74" s="5">
        <v>2905084203</v>
      </c>
      <c r="L74" s="5">
        <v>4759433460</v>
      </c>
      <c r="M74" s="5">
        <v>3883752846</v>
      </c>
      <c r="N74" s="5">
        <v>1491174666</v>
      </c>
    </row>
    <row r="75" spans="2:14" x14ac:dyDescent="0.35">
      <c r="C75" t="s">
        <v>429</v>
      </c>
      <c r="D75" s="5">
        <v>-465769403</v>
      </c>
      <c r="E75" s="5">
        <v>-63992507</v>
      </c>
      <c r="F75" s="5">
        <v>-947450</v>
      </c>
      <c r="G75" s="5">
        <v>67117853</v>
      </c>
      <c r="K75" s="5">
        <v>-107836109</v>
      </c>
    </row>
    <row r="76" spans="2:14" x14ac:dyDescent="0.35">
      <c r="C76" t="s">
        <v>95</v>
      </c>
      <c r="D76" s="5">
        <v>-1908799483</v>
      </c>
      <c r="E76" s="5">
        <v>1875125778</v>
      </c>
      <c r="F76" s="5">
        <v>765800400</v>
      </c>
      <c r="G76" s="5">
        <v>-293221674</v>
      </c>
      <c r="I76" s="5">
        <v>1481768925</v>
      </c>
      <c r="J76" s="5">
        <v>461920384</v>
      </c>
      <c r="K76" s="5">
        <v>2852895634</v>
      </c>
      <c r="L76" s="5">
        <v>4716567780</v>
      </c>
      <c r="M76" s="5">
        <v>3911116806</v>
      </c>
      <c r="N76" s="5">
        <v>1532550576</v>
      </c>
    </row>
    <row r="77" spans="2:14" x14ac:dyDescent="0.35">
      <c r="C77" t="s">
        <v>96</v>
      </c>
      <c r="D77" s="5">
        <v>-1908799483</v>
      </c>
      <c r="E77" s="5">
        <v>1662051618</v>
      </c>
      <c r="F77" s="5">
        <v>765800400</v>
      </c>
      <c r="G77" s="5">
        <v>-293221674</v>
      </c>
      <c r="I77" s="5">
        <v>1268694765</v>
      </c>
      <c r="J77" s="5">
        <v>1436095924</v>
      </c>
      <c r="K77" s="5">
        <v>2797248094</v>
      </c>
      <c r="L77" s="5">
        <v>4759433460</v>
      </c>
      <c r="M77" s="5">
        <v>3883752846</v>
      </c>
      <c r="N77" s="5">
        <v>1491174666</v>
      </c>
    </row>
    <row r="78" spans="2:14" x14ac:dyDescent="0.35">
      <c r="C78" t="s">
        <v>97</v>
      </c>
      <c r="D78" s="5">
        <v>-1908799483</v>
      </c>
      <c r="E78" s="5">
        <v>1662051618</v>
      </c>
      <c r="F78" s="5">
        <v>765800400</v>
      </c>
      <c r="G78" s="5">
        <v>-293221674</v>
      </c>
      <c r="I78" s="5">
        <v>1268694765</v>
      </c>
      <c r="J78" s="5">
        <v>1436095924</v>
      </c>
      <c r="K78" s="5">
        <v>2797248094</v>
      </c>
      <c r="L78" s="5">
        <v>4759433460</v>
      </c>
      <c r="M78" s="5">
        <v>3883752846</v>
      </c>
      <c r="N78" s="5">
        <v>1491174666</v>
      </c>
    </row>
    <row r="80" spans="2:14" x14ac:dyDescent="0.35">
      <c r="B80" t="s">
        <v>98</v>
      </c>
      <c r="C80" t="s">
        <v>99</v>
      </c>
    </row>
    <row r="81" spans="3:14" x14ac:dyDescent="0.35">
      <c r="C81" t="s">
        <v>100</v>
      </c>
    </row>
    <row r="82" spans="3:14" x14ac:dyDescent="0.35">
      <c r="C82" t="s">
        <v>19</v>
      </c>
      <c r="D82" s="5">
        <v>22733425204</v>
      </c>
      <c r="E82" s="5">
        <v>25147777129</v>
      </c>
      <c r="F82" s="5">
        <v>22254980328</v>
      </c>
      <c r="G82" s="5">
        <v>21903456829</v>
      </c>
      <c r="I82" s="5">
        <v>25147777129</v>
      </c>
      <c r="J82" s="5">
        <v>23004721304</v>
      </c>
      <c r="K82" s="5">
        <v>31001411447</v>
      </c>
      <c r="L82" s="5">
        <v>30056999568</v>
      </c>
      <c r="M82" s="5">
        <v>25317191299</v>
      </c>
      <c r="N82" s="5">
        <v>16618182777</v>
      </c>
    </row>
    <row r="83" spans="3:14" x14ac:dyDescent="0.35">
      <c r="C83" t="s">
        <v>101</v>
      </c>
      <c r="D83" s="5">
        <v>3901725717</v>
      </c>
      <c r="E83" s="5">
        <v>4001725717</v>
      </c>
      <c r="F83" s="5">
        <v>3138966549</v>
      </c>
      <c r="G83" s="5">
        <v>3138966549</v>
      </c>
      <c r="I83" s="5">
        <v>4001725717</v>
      </c>
      <c r="J83" s="5">
        <v>3138966549</v>
      </c>
      <c r="K83" s="5">
        <v>2662197249</v>
      </c>
      <c r="L83" s="5">
        <v>1638690838</v>
      </c>
      <c r="M83" s="5">
        <v>78426176</v>
      </c>
      <c r="N83" s="5">
        <v>457784027</v>
      </c>
    </row>
    <row r="84" spans="3:14" x14ac:dyDescent="0.35">
      <c r="C84" t="s">
        <v>102</v>
      </c>
    </row>
    <row r="85" spans="3:14" x14ac:dyDescent="0.35">
      <c r="C85" t="s">
        <v>103</v>
      </c>
      <c r="D85" s="5">
        <v>3294627138</v>
      </c>
      <c r="E85" s="5">
        <v>3369507856</v>
      </c>
      <c r="F85" s="5">
        <v>3387321522</v>
      </c>
      <c r="G85" s="5">
        <v>1236102124</v>
      </c>
      <c r="I85" s="5">
        <v>3369507856</v>
      </c>
      <c r="J85" s="5">
        <v>1923725973</v>
      </c>
      <c r="K85" s="5">
        <v>770962976</v>
      </c>
      <c r="L85" s="5">
        <v>116078791</v>
      </c>
      <c r="M85" s="5">
        <v>49467329</v>
      </c>
      <c r="N85" s="5">
        <v>96076159</v>
      </c>
    </row>
    <row r="86" spans="3:14" x14ac:dyDescent="0.35">
      <c r="C86" t="s">
        <v>104</v>
      </c>
      <c r="D86" s="5">
        <v>3901725717</v>
      </c>
      <c r="E86" s="5">
        <v>4001725717</v>
      </c>
      <c r="F86" s="5">
        <v>3138966549</v>
      </c>
      <c r="G86" s="5">
        <v>3138966549</v>
      </c>
      <c r="I86" s="5">
        <v>4001725717</v>
      </c>
      <c r="J86" s="5">
        <v>3138966549</v>
      </c>
      <c r="K86" s="5">
        <v>2662197249</v>
      </c>
      <c r="L86" s="5">
        <v>1638690838</v>
      </c>
      <c r="M86" s="5">
        <v>78426176</v>
      </c>
      <c r="N86" s="5">
        <v>457784027</v>
      </c>
    </row>
    <row r="87" spans="3:14" x14ac:dyDescent="0.35">
      <c r="C87" t="s">
        <v>105</v>
      </c>
      <c r="D87" s="5">
        <v>385918373</v>
      </c>
      <c r="E87" s="5">
        <v>277235072</v>
      </c>
      <c r="F87" s="5">
        <v>236976797</v>
      </c>
      <c r="G87" s="5">
        <v>19363951</v>
      </c>
      <c r="I87" s="5">
        <v>277235072</v>
      </c>
      <c r="J87" s="5">
        <v>76708254</v>
      </c>
    </row>
    <row r="88" spans="3:14" x14ac:dyDescent="0.35">
      <c r="C88" t="s">
        <v>106</v>
      </c>
      <c r="D88" s="5">
        <v>385918373</v>
      </c>
      <c r="E88" s="5">
        <v>277235072</v>
      </c>
      <c r="F88" s="5">
        <v>236976797</v>
      </c>
      <c r="G88" s="5">
        <v>19363951</v>
      </c>
      <c r="I88" s="5">
        <v>277235072</v>
      </c>
      <c r="J88" s="5">
        <v>76708254</v>
      </c>
    </row>
    <row r="89" spans="3:14" x14ac:dyDescent="0.35">
      <c r="C89" t="s">
        <v>80</v>
      </c>
      <c r="D89" s="5">
        <v>877679400</v>
      </c>
      <c r="E89" s="5">
        <v>877679400</v>
      </c>
      <c r="F89" s="5">
        <v>1090753560</v>
      </c>
      <c r="G89" s="5">
        <v>1090753560</v>
      </c>
      <c r="I89" s="5">
        <v>877679400</v>
      </c>
      <c r="J89" s="5">
        <v>1090753560</v>
      </c>
      <c r="K89" s="5">
        <v>116578020</v>
      </c>
      <c r="L89" s="5">
        <v>172225560</v>
      </c>
      <c r="M89" s="5">
        <v>129359880</v>
      </c>
      <c r="N89" s="5">
        <v>156723840</v>
      </c>
    </row>
    <row r="90" spans="3:14" x14ac:dyDescent="0.35">
      <c r="C90" t="s">
        <v>109</v>
      </c>
      <c r="D90" s="5">
        <v>28368683465</v>
      </c>
      <c r="E90" s="5">
        <v>30057008656</v>
      </c>
      <c r="F90" s="5">
        <v>26782223041</v>
      </c>
      <c r="G90" s="5">
        <v>26040800034</v>
      </c>
      <c r="I90" s="5">
        <v>30057008656</v>
      </c>
      <c r="J90" s="5">
        <v>26952453021</v>
      </c>
      <c r="K90" s="5">
        <v>34130695410</v>
      </c>
      <c r="L90" s="5">
        <v>31931822469</v>
      </c>
      <c r="M90" s="5">
        <v>25504389110</v>
      </c>
      <c r="N90" s="5">
        <v>17781524100</v>
      </c>
    </row>
    <row r="91" spans="3:14" x14ac:dyDescent="0.35">
      <c r="C91" t="s">
        <v>110</v>
      </c>
    </row>
    <row r="92" spans="3:14" x14ac:dyDescent="0.35">
      <c r="C92" t="s">
        <v>112</v>
      </c>
      <c r="D92" s="5">
        <v>3878845005</v>
      </c>
      <c r="E92" s="5">
        <v>4200076026</v>
      </c>
      <c r="F92" s="5">
        <v>4484753860</v>
      </c>
      <c r="G92" s="5">
        <v>4718507324</v>
      </c>
      <c r="I92" s="5">
        <v>4200076026</v>
      </c>
      <c r="J92" s="5">
        <v>5216500383</v>
      </c>
      <c r="K92" s="5">
        <v>6021692030</v>
      </c>
      <c r="L92" s="5">
        <v>6122223990</v>
      </c>
      <c r="M92" s="5">
        <v>6770150579</v>
      </c>
      <c r="N92" s="5">
        <v>5715862204</v>
      </c>
    </row>
    <row r="93" spans="3:14" x14ac:dyDescent="0.35">
      <c r="C93" t="s">
        <v>284</v>
      </c>
      <c r="D93" s="5">
        <v>16640920237</v>
      </c>
      <c r="E93" s="5">
        <v>16640920237</v>
      </c>
      <c r="F93" s="5">
        <v>16640920237</v>
      </c>
      <c r="G93" s="5">
        <v>12251542416</v>
      </c>
      <c r="I93" s="5">
        <v>16640920237</v>
      </c>
      <c r="J93" s="5">
        <v>12251542416</v>
      </c>
      <c r="K93" s="5">
        <v>1089240733</v>
      </c>
    </row>
    <row r="94" spans="3:14" x14ac:dyDescent="0.35">
      <c r="C94" t="s">
        <v>114</v>
      </c>
      <c r="D94" s="5">
        <v>107024992</v>
      </c>
      <c r="E94" s="5">
        <v>39800000</v>
      </c>
      <c r="I94" s="5">
        <v>39800000</v>
      </c>
      <c r="N94" s="5">
        <v>11445182</v>
      </c>
    </row>
    <row r="95" spans="3:14" x14ac:dyDescent="0.35">
      <c r="C95" t="s">
        <v>111</v>
      </c>
      <c r="D95" s="5">
        <v>1873616800</v>
      </c>
      <c r="E95" s="5">
        <v>1782609400</v>
      </c>
      <c r="F95" s="5">
        <v>1634817580</v>
      </c>
      <c r="G95" s="5">
        <v>1551725340</v>
      </c>
      <c r="I95" s="5">
        <v>1782609400</v>
      </c>
      <c r="J95" s="5">
        <v>1385540860</v>
      </c>
      <c r="K95" s="5">
        <v>1337121720</v>
      </c>
      <c r="L95" s="5">
        <v>1034478500</v>
      </c>
      <c r="M95" s="5">
        <v>682637560</v>
      </c>
      <c r="N95" s="5">
        <v>524925280</v>
      </c>
    </row>
    <row r="96" spans="3:14" x14ac:dyDescent="0.35">
      <c r="C96" t="s">
        <v>115</v>
      </c>
      <c r="D96" s="5">
        <v>24797272280</v>
      </c>
      <c r="E96" s="5">
        <v>25099837783</v>
      </c>
      <c r="F96" s="5">
        <v>25511346449</v>
      </c>
      <c r="G96" s="5">
        <v>20874564588</v>
      </c>
      <c r="I96" s="5">
        <v>25099837783</v>
      </c>
      <c r="J96" s="5">
        <v>21524958758</v>
      </c>
      <c r="K96" s="5">
        <v>10425694608</v>
      </c>
      <c r="L96" s="5">
        <v>7156702490</v>
      </c>
      <c r="M96" s="5">
        <v>7452788139</v>
      </c>
      <c r="N96" s="5">
        <v>6252232666</v>
      </c>
    </row>
    <row r="97" spans="3:14" x14ac:dyDescent="0.35">
      <c r="C97" t="s">
        <v>116</v>
      </c>
      <c r="D97" s="5">
        <v>53165955745</v>
      </c>
      <c r="E97" s="5">
        <v>55156846439</v>
      </c>
      <c r="F97" s="5">
        <v>52293569490</v>
      </c>
      <c r="G97" s="5">
        <v>46915364622</v>
      </c>
      <c r="I97" s="5">
        <v>55156846439</v>
      </c>
      <c r="J97" s="5">
        <v>48477411779</v>
      </c>
      <c r="K97" s="5">
        <v>44556390018</v>
      </c>
      <c r="L97" s="5">
        <v>39088524959</v>
      </c>
      <c r="M97" s="5">
        <v>32957177249</v>
      </c>
      <c r="N97" s="5">
        <v>24033756766</v>
      </c>
    </row>
    <row r="98" spans="3:14" x14ac:dyDescent="0.35">
      <c r="C98" t="s">
        <v>117</v>
      </c>
    </row>
    <row r="99" spans="3:14" x14ac:dyDescent="0.35">
      <c r="C99" t="s">
        <v>118</v>
      </c>
    </row>
    <row r="100" spans="3:14" x14ac:dyDescent="0.35">
      <c r="C100" t="s">
        <v>119</v>
      </c>
      <c r="D100" s="5">
        <v>5146659766</v>
      </c>
      <c r="E100" s="5">
        <v>5724889477</v>
      </c>
      <c r="F100" s="5">
        <v>5261192661</v>
      </c>
      <c r="G100" s="5">
        <v>2902721522</v>
      </c>
      <c r="I100" s="5">
        <v>5724889477</v>
      </c>
      <c r="J100" s="5">
        <v>4192537094</v>
      </c>
      <c r="K100" s="5">
        <v>3117727613</v>
      </c>
      <c r="L100" s="5">
        <v>2862662987</v>
      </c>
      <c r="M100" s="5">
        <v>2581961643</v>
      </c>
      <c r="N100" s="5">
        <v>3220367114</v>
      </c>
    </row>
    <row r="101" spans="3:14" x14ac:dyDescent="0.35">
      <c r="C101" t="s">
        <v>120</v>
      </c>
    </row>
    <row r="102" spans="3:14" x14ac:dyDescent="0.35">
      <c r="C102" t="s">
        <v>286</v>
      </c>
      <c r="D102" s="5">
        <v>91002</v>
      </c>
      <c r="E102" s="5">
        <v>6750000</v>
      </c>
      <c r="F102" s="5">
        <v>6771650</v>
      </c>
      <c r="G102" s="5">
        <v>13545982</v>
      </c>
      <c r="I102" s="5">
        <v>6750000</v>
      </c>
      <c r="J102" s="5">
        <v>18611850</v>
      </c>
      <c r="K102" s="5">
        <v>37690786</v>
      </c>
      <c r="L102" s="5">
        <v>127219315</v>
      </c>
      <c r="M102" s="5">
        <v>207851320</v>
      </c>
      <c r="N102" s="5">
        <v>197093357</v>
      </c>
    </row>
    <row r="103" spans="3:14" x14ac:dyDescent="0.35">
      <c r="C103" t="s">
        <v>121</v>
      </c>
    </row>
    <row r="104" spans="3:14" x14ac:dyDescent="0.35">
      <c r="C104" t="s">
        <v>287</v>
      </c>
      <c r="D104" s="5">
        <v>3294627138</v>
      </c>
      <c r="E104" s="5">
        <v>3369507856</v>
      </c>
      <c r="F104" s="5">
        <v>3387321522</v>
      </c>
      <c r="G104" s="5">
        <v>1236102124</v>
      </c>
      <c r="I104" s="5">
        <v>3369507856</v>
      </c>
      <c r="J104" s="5">
        <v>1923725973</v>
      </c>
      <c r="K104" s="5">
        <v>770962976</v>
      </c>
      <c r="L104" s="5">
        <v>116078791</v>
      </c>
      <c r="M104" s="5">
        <v>49467329</v>
      </c>
      <c r="N104" s="5">
        <v>96076159</v>
      </c>
    </row>
    <row r="105" spans="3:14" x14ac:dyDescent="0.35">
      <c r="C105" t="s">
        <v>123</v>
      </c>
      <c r="D105" s="5">
        <v>159017470</v>
      </c>
      <c r="E105" s="5">
        <v>76010562</v>
      </c>
      <c r="F105" s="5">
        <v>164811914</v>
      </c>
      <c r="G105" s="5">
        <v>54124678</v>
      </c>
      <c r="I105" s="5">
        <v>76010562</v>
      </c>
      <c r="J105" s="5">
        <v>79997999</v>
      </c>
      <c r="K105" s="5">
        <v>94085462</v>
      </c>
      <c r="L105" s="5">
        <v>57550849</v>
      </c>
      <c r="M105" s="5">
        <v>22334880</v>
      </c>
      <c r="N105" s="5">
        <v>51283318</v>
      </c>
    </row>
    <row r="106" spans="3:14" x14ac:dyDescent="0.35">
      <c r="C106" t="s">
        <v>122</v>
      </c>
      <c r="D106" s="5">
        <v>530081409</v>
      </c>
      <c r="E106" s="5">
        <v>786178311</v>
      </c>
      <c r="F106" s="5">
        <v>560944827</v>
      </c>
      <c r="G106" s="5">
        <v>425352990</v>
      </c>
      <c r="I106" s="5">
        <v>786178311</v>
      </c>
      <c r="J106" s="5">
        <v>615908524</v>
      </c>
      <c r="K106" s="5">
        <v>662068141</v>
      </c>
      <c r="L106" s="5">
        <v>1294031284</v>
      </c>
      <c r="M106" s="5">
        <v>712941641</v>
      </c>
      <c r="N106" s="5">
        <v>744276632</v>
      </c>
    </row>
    <row r="107" spans="3:14" x14ac:dyDescent="0.35">
      <c r="C107" t="s">
        <v>129</v>
      </c>
    </row>
    <row r="108" spans="3:14" x14ac:dyDescent="0.35">
      <c r="C108" t="s">
        <v>125</v>
      </c>
      <c r="N108" s="5">
        <v>183523725</v>
      </c>
    </row>
    <row r="109" spans="3:14" x14ac:dyDescent="0.35">
      <c r="C109" t="s">
        <v>130</v>
      </c>
      <c r="D109" s="5">
        <v>671825854</v>
      </c>
      <c r="E109" s="5">
        <v>662679613</v>
      </c>
      <c r="F109" s="5">
        <v>653657890</v>
      </c>
      <c r="I109" s="5">
        <v>662679613</v>
      </c>
      <c r="N109" s="5">
        <v>183523725</v>
      </c>
    </row>
    <row r="110" spans="3:14" x14ac:dyDescent="0.35">
      <c r="C110" t="s">
        <v>127</v>
      </c>
      <c r="D110" s="5">
        <v>9217173294</v>
      </c>
      <c r="E110" s="5">
        <v>8843534793</v>
      </c>
      <c r="F110" s="5">
        <v>8177006280</v>
      </c>
      <c r="G110" s="5">
        <v>7283930602</v>
      </c>
      <c r="I110" s="5">
        <v>8843534793</v>
      </c>
      <c r="J110" s="5">
        <v>6642001934</v>
      </c>
      <c r="K110" s="5">
        <v>6707411016</v>
      </c>
      <c r="L110" s="5">
        <v>5683238613</v>
      </c>
      <c r="M110" s="5">
        <v>4592025706</v>
      </c>
      <c r="N110" s="5">
        <v>3593509845</v>
      </c>
    </row>
    <row r="111" spans="3:14" x14ac:dyDescent="0.35">
      <c r="C111" t="s">
        <v>128</v>
      </c>
      <c r="D111" s="5">
        <v>9217173294</v>
      </c>
      <c r="E111" s="5">
        <v>8843534793</v>
      </c>
      <c r="F111" s="5">
        <v>8177006280</v>
      </c>
      <c r="G111" s="5">
        <v>7283930602</v>
      </c>
      <c r="I111" s="5">
        <v>8843534793</v>
      </c>
      <c r="J111" s="5">
        <v>6642001934</v>
      </c>
      <c r="K111" s="5">
        <v>6707411016</v>
      </c>
      <c r="L111" s="5">
        <v>5683238613</v>
      </c>
      <c r="M111" s="5">
        <v>4592025706</v>
      </c>
      <c r="N111" s="5">
        <v>3593509845</v>
      </c>
    </row>
    <row r="112" spans="3:14" x14ac:dyDescent="0.35">
      <c r="C112" t="s">
        <v>132</v>
      </c>
      <c r="D112" s="5">
        <v>14363833060</v>
      </c>
      <c r="E112" s="5">
        <v>14568424270</v>
      </c>
      <c r="F112" s="5">
        <v>13438198941</v>
      </c>
      <c r="G112" s="5">
        <v>10186652124</v>
      </c>
      <c r="I112" s="5">
        <v>14568424270</v>
      </c>
      <c r="J112" s="5">
        <v>10834539028</v>
      </c>
      <c r="K112" s="5">
        <v>9825138629</v>
      </c>
      <c r="L112" s="5">
        <v>8545901600</v>
      </c>
      <c r="M112" s="5">
        <v>7173987349</v>
      </c>
      <c r="N112" s="5">
        <v>6813876959</v>
      </c>
    </row>
    <row r="113" spans="2:14" x14ac:dyDescent="0.35">
      <c r="C113" t="s">
        <v>133</v>
      </c>
    </row>
    <row r="114" spans="2:14" x14ac:dyDescent="0.35">
      <c r="C114" t="s">
        <v>134</v>
      </c>
      <c r="D114" s="5">
        <v>9498685000</v>
      </c>
      <c r="E114" s="5">
        <v>9498685000</v>
      </c>
      <c r="F114" s="5">
        <v>9498685000</v>
      </c>
      <c r="G114" s="5">
        <v>9498685000</v>
      </c>
      <c r="I114" s="5">
        <v>9498685000</v>
      </c>
      <c r="J114" s="5">
        <v>9498685000</v>
      </c>
      <c r="K114" s="5">
        <v>9498685000</v>
      </c>
      <c r="L114" s="5">
        <v>9498685000</v>
      </c>
      <c r="M114" s="5">
        <v>9498685000</v>
      </c>
      <c r="N114" s="5">
        <v>9000000000</v>
      </c>
    </row>
    <row r="115" spans="2:14" x14ac:dyDescent="0.35">
      <c r="C115" t="s">
        <v>135</v>
      </c>
      <c r="D115" s="5">
        <v>21680872247</v>
      </c>
      <c r="E115" s="5">
        <v>21680872247</v>
      </c>
      <c r="F115" s="5">
        <v>21680872247</v>
      </c>
      <c r="G115" s="5">
        <v>21680872247</v>
      </c>
      <c r="I115" s="5">
        <v>21680872247</v>
      </c>
      <c r="J115" s="5">
        <v>21680872247</v>
      </c>
      <c r="K115" s="5">
        <v>21680872247</v>
      </c>
      <c r="L115" s="5">
        <v>21680872247</v>
      </c>
      <c r="M115" s="5">
        <v>21680872247</v>
      </c>
      <c r="N115" s="5">
        <v>17500000000</v>
      </c>
    </row>
    <row r="116" spans="2:14" x14ac:dyDescent="0.35">
      <c r="C116" t="s">
        <v>136</v>
      </c>
      <c r="D116" s="5">
        <v>3060574029</v>
      </c>
      <c r="E116" s="5">
        <v>4503604109</v>
      </c>
      <c r="F116" s="5">
        <v>2290162302</v>
      </c>
      <c r="G116" s="5">
        <v>1523414451</v>
      </c>
      <c r="I116" s="5">
        <v>4503604109</v>
      </c>
      <c r="J116" s="5">
        <v>2747511661</v>
      </c>
      <c r="K116" s="5">
        <v>2151572295</v>
      </c>
      <c r="L116" s="5">
        <v>-809159448</v>
      </c>
      <c r="M116" s="5">
        <v>-5525727227</v>
      </c>
      <c r="N116" s="5">
        <v>-9436844033</v>
      </c>
    </row>
    <row r="117" spans="2:14" x14ac:dyDescent="0.35">
      <c r="C117" t="s">
        <v>291</v>
      </c>
      <c r="D117" s="5">
        <v>3684312009</v>
      </c>
      <c r="E117" s="5">
        <v>4027581413</v>
      </c>
      <c r="F117" s="5">
        <v>4294897442</v>
      </c>
      <c r="G117" s="5">
        <v>2934990240</v>
      </c>
      <c r="I117" s="5">
        <v>4027581413</v>
      </c>
      <c r="J117" s="5">
        <v>2625050283</v>
      </c>
      <c r="K117" s="5">
        <v>1283543827</v>
      </c>
    </row>
    <row r="118" spans="2:14" x14ac:dyDescent="0.35">
      <c r="C118" t="s">
        <v>9</v>
      </c>
      <c r="D118" s="5">
        <v>38802122685</v>
      </c>
      <c r="E118" s="5">
        <v>40588422169</v>
      </c>
      <c r="F118" s="5">
        <v>38855370551</v>
      </c>
      <c r="G118" s="5">
        <v>36728715498</v>
      </c>
      <c r="I118" s="5">
        <v>40588422169</v>
      </c>
      <c r="J118" s="5">
        <v>37642872751</v>
      </c>
      <c r="K118" s="5">
        <v>34731251389</v>
      </c>
      <c r="L118" s="5">
        <v>30542623359</v>
      </c>
      <c r="M118" s="5">
        <v>25783189900</v>
      </c>
      <c r="N118" s="5">
        <v>17219879807</v>
      </c>
    </row>
    <row r="119" spans="2:14" x14ac:dyDescent="0.35">
      <c r="C119" t="s">
        <v>140</v>
      </c>
      <c r="D119" s="5">
        <v>53165955745</v>
      </c>
      <c r="E119" s="5">
        <v>55156846439</v>
      </c>
      <c r="F119" s="5">
        <v>52293569492</v>
      </c>
      <c r="G119" s="5">
        <v>46915367622</v>
      </c>
      <c r="I119" s="5">
        <v>55156846439</v>
      </c>
      <c r="J119" s="5">
        <v>48477411779</v>
      </c>
      <c r="K119" s="5">
        <v>44556390018</v>
      </c>
      <c r="L119" s="5">
        <v>39088524959</v>
      </c>
      <c r="M119" s="5">
        <v>32957177249</v>
      </c>
      <c r="N119" s="5">
        <v>24033756766</v>
      </c>
    </row>
    <row r="120" spans="2:14" x14ac:dyDescent="0.35">
      <c r="C120" t="s">
        <v>141</v>
      </c>
      <c r="D120" s="5">
        <v>949868500</v>
      </c>
      <c r="E120" s="5">
        <v>949868500</v>
      </c>
      <c r="F120" s="5">
        <v>949868500</v>
      </c>
      <c r="G120" s="5">
        <v>949868500</v>
      </c>
      <c r="I120" s="5">
        <v>949868500</v>
      </c>
      <c r="J120" s="5">
        <v>949868500</v>
      </c>
      <c r="K120" s="5">
        <v>949868500</v>
      </c>
      <c r="L120" s="5">
        <v>949868500</v>
      </c>
      <c r="M120" s="5">
        <v>949868500</v>
      </c>
      <c r="N120" s="5">
        <v>900000000</v>
      </c>
    </row>
    <row r="122" spans="2:14" x14ac:dyDescent="0.35">
      <c r="B122" t="s">
        <v>142</v>
      </c>
      <c r="C122" t="s">
        <v>143</v>
      </c>
      <c r="D122" s="5">
        <v>-2298264425</v>
      </c>
      <c r="E122" s="5">
        <v>2920306341</v>
      </c>
      <c r="F122" s="5">
        <v>3203704683</v>
      </c>
      <c r="G122" s="5">
        <v>-1993883971</v>
      </c>
      <c r="I122" s="5">
        <v>5217142956</v>
      </c>
      <c r="J122" s="5">
        <v>2869622081</v>
      </c>
      <c r="K122" s="5">
        <v>3728380667</v>
      </c>
      <c r="L122" s="5">
        <v>5083165646</v>
      </c>
      <c r="M122" s="5">
        <v>6265078985</v>
      </c>
      <c r="N122" s="5">
        <v>2947704399</v>
      </c>
    </row>
    <row r="123" spans="2:14" x14ac:dyDescent="0.35">
      <c r="C123" t="s">
        <v>292</v>
      </c>
      <c r="D123" s="5">
        <v>12520546183</v>
      </c>
      <c r="E123" s="5">
        <v>17396915161</v>
      </c>
      <c r="F123" s="5">
        <v>14544319847</v>
      </c>
      <c r="G123" s="5">
        <v>11354037234</v>
      </c>
      <c r="I123" s="5">
        <v>57268026606</v>
      </c>
      <c r="J123" s="5">
        <v>43960561512</v>
      </c>
      <c r="K123" s="5">
        <v>27704019573</v>
      </c>
      <c r="L123" s="5">
        <v>23794545492</v>
      </c>
      <c r="M123" s="5">
        <v>21131081075</v>
      </c>
      <c r="N123" s="5">
        <v>15682921134</v>
      </c>
    </row>
    <row r="124" spans="2:14" x14ac:dyDescent="0.35">
      <c r="C124" t="s">
        <v>294</v>
      </c>
      <c r="D124" s="5">
        <v>-11739194340</v>
      </c>
      <c r="E124" s="5">
        <v>-10303147988</v>
      </c>
      <c r="F124" s="5">
        <v>-9174419417</v>
      </c>
      <c r="G124" s="5">
        <v>-10893653496</v>
      </c>
      <c r="I124" s="5">
        <v>-40579943760</v>
      </c>
      <c r="J124" s="5">
        <v>-30961251030</v>
      </c>
      <c r="K124" s="5">
        <v>-16582381439</v>
      </c>
      <c r="L124" s="5">
        <v>-11975626591</v>
      </c>
      <c r="M124" s="5">
        <v>-8678982585</v>
      </c>
      <c r="N124" s="5">
        <v>-6951929790</v>
      </c>
    </row>
    <row r="125" spans="2:14" x14ac:dyDescent="0.35">
      <c r="C125" t="s">
        <v>293</v>
      </c>
      <c r="D125" s="5">
        <v>-3309933429</v>
      </c>
      <c r="E125" s="5">
        <v>-2712028031</v>
      </c>
      <c r="F125" s="5">
        <v>-2684996344</v>
      </c>
      <c r="G125" s="5">
        <v>-2660588245</v>
      </c>
      <c r="I125" s="5">
        <v>-10912767945</v>
      </c>
      <c r="J125" s="5">
        <v>-10037466072</v>
      </c>
      <c r="K125" s="5">
        <v>-8006980910</v>
      </c>
      <c r="L125" s="5">
        <v>-7417373346</v>
      </c>
      <c r="M125" s="5">
        <v>-6843886257</v>
      </c>
      <c r="N125" s="5">
        <v>-6398134904</v>
      </c>
    </row>
    <row r="126" spans="2:14" x14ac:dyDescent="0.35">
      <c r="C126" t="s">
        <v>704</v>
      </c>
      <c r="D126" s="5">
        <v>107767257</v>
      </c>
      <c r="E126" s="5">
        <v>68067601</v>
      </c>
      <c r="F126" s="5">
        <v>181911549</v>
      </c>
      <c r="G126" s="5">
        <v>153330253</v>
      </c>
      <c r="I126" s="5">
        <v>562166702</v>
      </c>
      <c r="J126" s="5">
        <v>392567568</v>
      </c>
      <c r="K126" s="5">
        <v>684234236</v>
      </c>
      <c r="L126" s="5">
        <v>581759522</v>
      </c>
      <c r="M126" s="5">
        <v>442064814</v>
      </c>
      <c r="N126" s="5">
        <v>1522027698</v>
      </c>
    </row>
    <row r="127" spans="2:14" x14ac:dyDescent="0.35">
      <c r="C127" t="s">
        <v>703</v>
      </c>
      <c r="D127" s="5">
        <v>-57999646</v>
      </c>
      <c r="E127" s="5">
        <v>-1646688660</v>
      </c>
      <c r="F127" s="5">
        <v>25621110</v>
      </c>
      <c r="G127" s="5">
        <v>-48692123</v>
      </c>
      <c r="I127" s="5">
        <v>-1669759673</v>
      </c>
      <c r="J127" s="5">
        <v>-981411164</v>
      </c>
      <c r="K127" s="5">
        <v>-745679615</v>
      </c>
      <c r="L127" s="5">
        <v>-359967406</v>
      </c>
      <c r="M127" s="5">
        <v>-76962461</v>
      </c>
      <c r="N127" s="5">
        <v>-1074708792</v>
      </c>
    </row>
    <row r="128" spans="2:14" x14ac:dyDescent="0.35">
      <c r="C128" t="s">
        <v>296</v>
      </c>
      <c r="L128" s="5">
        <v>-3342936</v>
      </c>
      <c r="M128" s="5">
        <v>-65582968</v>
      </c>
      <c r="N128" s="5">
        <v>-159251863</v>
      </c>
    </row>
    <row r="129" spans="3:14" x14ac:dyDescent="0.35">
      <c r="C129" t="s">
        <v>299</v>
      </c>
      <c r="D129" s="5">
        <v>180549550</v>
      </c>
      <c r="E129" s="5">
        <v>117188258</v>
      </c>
      <c r="F129" s="5">
        <v>311267938</v>
      </c>
      <c r="G129" s="5">
        <v>101682406</v>
      </c>
      <c r="I129" s="5">
        <v>549421026</v>
      </c>
      <c r="J129" s="5">
        <v>496621267</v>
      </c>
      <c r="K129" s="5">
        <v>675168822</v>
      </c>
      <c r="L129" s="5">
        <v>463170911</v>
      </c>
      <c r="M129" s="5">
        <v>357347367</v>
      </c>
      <c r="N129" s="5">
        <v>326780916</v>
      </c>
    </row>
    <row r="130" spans="3:14" x14ac:dyDescent="0.35">
      <c r="C130" t="s">
        <v>150</v>
      </c>
      <c r="D130" s="5">
        <v>122500000</v>
      </c>
      <c r="E130" s="5">
        <v>71000000</v>
      </c>
      <c r="G130" s="5">
        <v>245000000</v>
      </c>
      <c r="I130" s="5">
        <v>316000000</v>
      </c>
      <c r="J130" s="5">
        <v>1156000000</v>
      </c>
      <c r="L130" s="5">
        <v>-183523725</v>
      </c>
      <c r="M130" s="5">
        <v>3945462347</v>
      </c>
      <c r="N130" s="5">
        <v>-734094900</v>
      </c>
    </row>
    <row r="131" spans="3:14" x14ac:dyDescent="0.35">
      <c r="C131" t="s">
        <v>151</v>
      </c>
      <c r="D131" s="5">
        <v>-238587501</v>
      </c>
      <c r="E131" s="5">
        <v>-98509540</v>
      </c>
      <c r="F131" s="5">
        <v>-2852181184</v>
      </c>
      <c r="G131" s="5">
        <v>-347736941</v>
      </c>
      <c r="I131" s="5">
        <v>-3390087131</v>
      </c>
      <c r="J131" s="5">
        <v>-12022312223</v>
      </c>
      <c r="K131" s="5">
        <v>-2783968787</v>
      </c>
      <c r="L131" s="5">
        <v>-159833652</v>
      </c>
      <c r="M131" s="5">
        <v>-1511532810</v>
      </c>
      <c r="N131" s="5">
        <v>8181660488</v>
      </c>
    </row>
    <row r="132" spans="3:14" x14ac:dyDescent="0.35">
      <c r="C132" t="s">
        <v>1735</v>
      </c>
      <c r="D132" s="5">
        <v>-75000000</v>
      </c>
      <c r="E132" s="5">
        <v>-25000000</v>
      </c>
      <c r="I132" s="5">
        <v>-25000000</v>
      </c>
      <c r="L132" s="5">
        <v>91891892</v>
      </c>
      <c r="M132" s="5">
        <v>131818182</v>
      </c>
    </row>
    <row r="133" spans="3:14" x14ac:dyDescent="0.35">
      <c r="C133" t="s">
        <v>1736</v>
      </c>
      <c r="E133" s="5">
        <v>-11545</v>
      </c>
      <c r="F133" s="5">
        <v>-1012941</v>
      </c>
      <c r="I133" s="5">
        <v>-1024486</v>
      </c>
    </row>
    <row r="134" spans="3:14" x14ac:dyDescent="0.35">
      <c r="C134" t="s">
        <v>1068</v>
      </c>
      <c r="J134" s="5">
        <v>15891081</v>
      </c>
    </row>
    <row r="135" spans="3:14" x14ac:dyDescent="0.35">
      <c r="C135" t="s">
        <v>549</v>
      </c>
      <c r="D135" s="5">
        <v>-148003145</v>
      </c>
      <c r="E135" s="5">
        <v>-44999997</v>
      </c>
      <c r="G135" s="5">
        <v>-270000000</v>
      </c>
      <c r="I135" s="5">
        <v>-363559997</v>
      </c>
      <c r="J135" s="5">
        <v>-1538386885</v>
      </c>
      <c r="K135" s="5">
        <v>-2130576000</v>
      </c>
    </row>
    <row r="136" spans="3:14" x14ac:dyDescent="0.35">
      <c r="C136" t="s">
        <v>1737</v>
      </c>
      <c r="F136" s="5">
        <v>-2809450878</v>
      </c>
      <c r="I136" s="5">
        <v>-2809450878</v>
      </c>
      <c r="J136" s="5">
        <v>-10134701699</v>
      </c>
      <c r="K136" s="5">
        <v>197305366</v>
      </c>
    </row>
    <row r="137" spans="3:14" x14ac:dyDescent="0.35">
      <c r="C137" t="s">
        <v>155</v>
      </c>
      <c r="D137" s="5">
        <v>-15584356</v>
      </c>
      <c r="E137" s="5">
        <v>-28497998</v>
      </c>
      <c r="F137" s="5">
        <v>-42717365</v>
      </c>
      <c r="G137" s="5">
        <v>-76736941</v>
      </c>
      <c r="I137" s="5">
        <v>-191051770</v>
      </c>
      <c r="J137" s="5">
        <v>-365114720</v>
      </c>
      <c r="K137" s="5">
        <v>-850698153</v>
      </c>
      <c r="L137" s="5">
        <v>-251725544</v>
      </c>
      <c r="M137" s="5">
        <v>-1643350992</v>
      </c>
      <c r="N137" s="5">
        <v>-86277000</v>
      </c>
    </row>
    <row r="138" spans="3:14" x14ac:dyDescent="0.35">
      <c r="C138" t="s">
        <v>164</v>
      </c>
      <c r="D138" s="5">
        <v>122500000</v>
      </c>
      <c r="E138" s="5">
        <v>71000000</v>
      </c>
      <c r="G138" s="5">
        <v>245000000</v>
      </c>
      <c r="I138" s="5">
        <v>316000000</v>
      </c>
      <c r="J138" s="5">
        <v>1156000000</v>
      </c>
      <c r="L138" s="5">
        <v>-183523725</v>
      </c>
      <c r="M138" s="5">
        <v>3945462347</v>
      </c>
      <c r="N138" s="5">
        <v>-734094900</v>
      </c>
    </row>
    <row r="139" spans="3:14" x14ac:dyDescent="0.35">
      <c r="C139" t="s">
        <v>533</v>
      </c>
      <c r="D139" s="5">
        <v>122500000</v>
      </c>
      <c r="E139" s="5">
        <v>71000000</v>
      </c>
      <c r="G139" s="5">
        <v>245000000</v>
      </c>
      <c r="I139" s="5">
        <v>316000000</v>
      </c>
      <c r="J139" s="5">
        <v>1156000000</v>
      </c>
      <c r="M139" s="5">
        <v>5709220000</v>
      </c>
    </row>
    <row r="140" spans="3:14" x14ac:dyDescent="0.35">
      <c r="C140" t="s">
        <v>165</v>
      </c>
      <c r="L140" s="5">
        <v>-183523725</v>
      </c>
      <c r="M140" s="5">
        <v>-734094900</v>
      </c>
      <c r="N140" s="5">
        <v>-734094900</v>
      </c>
    </row>
    <row r="141" spans="3:14" x14ac:dyDescent="0.35">
      <c r="C141" t="s">
        <v>534</v>
      </c>
      <c r="M141" s="5">
        <v>-1029662753</v>
      </c>
    </row>
    <row r="142" spans="3:14" x14ac:dyDescent="0.35">
      <c r="C142" t="s">
        <v>174</v>
      </c>
      <c r="D142" s="5">
        <v>-2414351926</v>
      </c>
      <c r="E142" s="5">
        <v>2892796801</v>
      </c>
      <c r="F142" s="5">
        <v>351523499</v>
      </c>
      <c r="G142" s="5">
        <v>-2096620912</v>
      </c>
      <c r="I142" s="5">
        <v>2143055825</v>
      </c>
      <c r="J142" s="5">
        <v>-7996690142</v>
      </c>
      <c r="K142" s="5">
        <v>944411880</v>
      </c>
      <c r="L142" s="5">
        <v>4739808269</v>
      </c>
      <c r="M142" s="5">
        <v>8699008522</v>
      </c>
      <c r="N142" s="5">
        <v>10395269987</v>
      </c>
    </row>
    <row r="143" spans="3:14" x14ac:dyDescent="0.35">
      <c r="C143" t="s">
        <v>175</v>
      </c>
      <c r="D143" s="5">
        <v>25147777129</v>
      </c>
      <c r="I143" s="5">
        <v>23004721304</v>
      </c>
      <c r="J143" s="5">
        <v>31001411447</v>
      </c>
      <c r="K143" s="5">
        <v>30056999568</v>
      </c>
      <c r="L143" s="5">
        <v>25317191299</v>
      </c>
      <c r="M143" s="5">
        <v>16618182777</v>
      </c>
      <c r="N143" s="5">
        <v>6222912790</v>
      </c>
    </row>
    <row r="144" spans="3:14" x14ac:dyDescent="0.35">
      <c r="C144" t="s">
        <v>1738</v>
      </c>
    </row>
    <row r="145" spans="2:14" x14ac:dyDescent="0.35">
      <c r="C145" t="s">
        <v>176</v>
      </c>
      <c r="D145" s="5">
        <v>22733425203</v>
      </c>
      <c r="E145" s="5">
        <v>2892796801</v>
      </c>
      <c r="F145" s="5">
        <v>351523499</v>
      </c>
      <c r="G145" s="5">
        <v>-2096620912</v>
      </c>
      <c r="I145" s="5">
        <v>25147777129</v>
      </c>
      <c r="J145" s="5">
        <v>23004721305</v>
      </c>
      <c r="K145" s="5">
        <v>31001411448</v>
      </c>
      <c r="L145" s="5">
        <v>30056999568</v>
      </c>
      <c r="M145" s="5">
        <v>25317191299</v>
      </c>
      <c r="N145" s="5">
        <v>16618182777</v>
      </c>
    </row>
    <row r="147" spans="2:14" x14ac:dyDescent="0.35">
      <c r="B147" t="s">
        <v>177</v>
      </c>
      <c r="C147" t="s">
        <v>11</v>
      </c>
      <c r="D147" s="5">
        <v>950000000</v>
      </c>
      <c r="E147" s="5">
        <v>950000000</v>
      </c>
      <c r="F147" s="5">
        <v>950000000</v>
      </c>
      <c r="G147" s="5">
        <v>950000000</v>
      </c>
      <c r="I147" s="5">
        <v>950000000</v>
      </c>
      <c r="J147" s="5">
        <v>950000000</v>
      </c>
      <c r="K147" s="5">
        <v>950000000</v>
      </c>
      <c r="L147" s="5">
        <v>950000000</v>
      </c>
      <c r="M147" s="5">
        <v>950000000</v>
      </c>
      <c r="N147" s="5">
        <v>900000000</v>
      </c>
    </row>
    <row r="148" spans="2:14" x14ac:dyDescent="0.35">
      <c r="C148" t="s">
        <v>178</v>
      </c>
      <c r="D148" s="6">
        <v>-1.52</v>
      </c>
      <c r="E148" s="6">
        <v>2.33</v>
      </c>
      <c r="F148" s="6">
        <v>0.81</v>
      </c>
      <c r="G148" s="6">
        <v>-0.38</v>
      </c>
    </row>
    <row r="149" spans="2:14" x14ac:dyDescent="0.35">
      <c r="C149" t="s">
        <v>179</v>
      </c>
      <c r="D149" s="6">
        <v>-100.66</v>
      </c>
      <c r="E149" s="6">
        <v>68.67</v>
      </c>
      <c r="F149" s="6">
        <v>308.64</v>
      </c>
      <c r="G149" s="6">
        <v>-344.74</v>
      </c>
    </row>
    <row r="150" spans="2:14" x14ac:dyDescent="0.35">
      <c r="C150" t="s">
        <v>62</v>
      </c>
      <c r="D150" s="6">
        <v>11.22</v>
      </c>
      <c r="E150" s="6">
        <v>8.4600000000000009</v>
      </c>
      <c r="F150" s="6">
        <v>16.14</v>
      </c>
      <c r="G150" s="6">
        <v>10.79</v>
      </c>
    </row>
    <row r="151" spans="2:14" x14ac:dyDescent="0.35">
      <c r="C151" t="s">
        <v>180</v>
      </c>
    </row>
    <row r="152" spans="2:14" x14ac:dyDescent="0.35">
      <c r="C152" t="s">
        <v>181</v>
      </c>
      <c r="D152" s="6">
        <v>-2.7099999999999999E-2</v>
      </c>
      <c r="E152" s="6">
        <v>4.0099999999999997E-2</v>
      </c>
      <c r="F152" s="6">
        <v>1.47E-2</v>
      </c>
      <c r="G152" s="6">
        <v>-7.7000000000000002E-3</v>
      </c>
    </row>
    <row r="153" spans="2:14" x14ac:dyDescent="0.35">
      <c r="C153" t="s">
        <v>182</v>
      </c>
      <c r="D153" s="6">
        <v>-4.1100000000000005E-2</v>
      </c>
      <c r="E153" s="6">
        <v>6.0499999999999998E-2</v>
      </c>
      <c r="F153" s="6">
        <v>2.2200000000000001E-2</v>
      </c>
      <c r="G153" s="6">
        <v>-1.0700000000000001E-2</v>
      </c>
    </row>
    <row r="154" spans="2:14" x14ac:dyDescent="0.35">
      <c r="C154" t="s">
        <v>183</v>
      </c>
      <c r="D154" s="6">
        <v>-4.1200000000000001E-2</v>
      </c>
      <c r="E154" s="6">
        <v>6.7400000000000002E-2</v>
      </c>
      <c r="F154" s="6">
        <v>2.12E-2</v>
      </c>
      <c r="G154" s="6">
        <v>-1.29E-2</v>
      </c>
    </row>
    <row r="155" spans="2:14" x14ac:dyDescent="0.35">
      <c r="C155" t="s">
        <v>184</v>
      </c>
    </row>
    <row r="156" spans="2:14" x14ac:dyDescent="0.35">
      <c r="C156" t="s">
        <v>185</v>
      </c>
      <c r="D156" s="5">
        <v>39000000000</v>
      </c>
      <c r="E156" s="5">
        <v>41000000000</v>
      </c>
      <c r="F156" s="5">
        <v>39000000000</v>
      </c>
      <c r="G156" s="5">
        <v>37000000000</v>
      </c>
    </row>
    <row r="157" spans="2:14" x14ac:dyDescent="0.35">
      <c r="C157" t="s">
        <v>186</v>
      </c>
      <c r="D157" s="6">
        <v>4.1399999999999997</v>
      </c>
      <c r="E157" s="6">
        <v>4.16</v>
      </c>
      <c r="F157" s="6">
        <v>6.87</v>
      </c>
      <c r="G157" s="6">
        <v>3.68</v>
      </c>
    </row>
    <row r="158" spans="2:14" x14ac:dyDescent="0.35">
      <c r="C158" t="s">
        <v>187</v>
      </c>
      <c r="D158" s="6">
        <v>36.97</v>
      </c>
      <c r="E158" s="6">
        <v>38.49</v>
      </c>
      <c r="F158" s="6">
        <v>36.380000000000003</v>
      </c>
      <c r="G158" s="6">
        <v>35.58</v>
      </c>
    </row>
    <row r="159" spans="2:14" x14ac:dyDescent="0.35">
      <c r="C159" t="s">
        <v>188</v>
      </c>
      <c r="D159" s="6">
        <v>7.91</v>
      </c>
      <c r="E159" s="6">
        <v>7.64</v>
      </c>
      <c r="F159" s="6">
        <v>13.25</v>
      </c>
      <c r="G159" s="6">
        <v>5.78</v>
      </c>
    </row>
    <row r="160" spans="2:14" x14ac:dyDescent="0.35">
      <c r="C160" t="s">
        <v>189</v>
      </c>
      <c r="D160" s="6">
        <v>19.34</v>
      </c>
      <c r="E160" s="6">
        <v>20.93</v>
      </c>
      <c r="F160" s="6">
        <v>18.87</v>
      </c>
      <c r="G160" s="6">
        <v>22.68</v>
      </c>
    </row>
    <row r="161" spans="3:14" x14ac:dyDescent="0.35">
      <c r="C161" t="s">
        <v>190</v>
      </c>
      <c r="D161" s="5">
        <v>0</v>
      </c>
    </row>
    <row r="162" spans="3:14" x14ac:dyDescent="0.35">
      <c r="C162" t="s">
        <v>191</v>
      </c>
    </row>
    <row r="163" spans="3:14" x14ac:dyDescent="0.35">
      <c r="C163" t="s">
        <v>192</v>
      </c>
      <c r="D163" s="5">
        <v>35000000000</v>
      </c>
      <c r="E163" s="5">
        <v>37000000000</v>
      </c>
      <c r="F163" s="5">
        <v>35000000000</v>
      </c>
      <c r="G163" s="5">
        <v>34000000000</v>
      </c>
    </row>
    <row r="164" spans="3:14" x14ac:dyDescent="0.35">
      <c r="C164" t="s">
        <v>23</v>
      </c>
      <c r="D164" s="5">
        <v>0</v>
      </c>
    </row>
    <row r="165" spans="3:14" x14ac:dyDescent="0.35">
      <c r="C165" t="s">
        <v>20</v>
      </c>
      <c r="D165" s="5">
        <v>-23000000000</v>
      </c>
      <c r="E165" s="5">
        <v>-25000000000</v>
      </c>
      <c r="F165" s="5">
        <v>-22000000000</v>
      </c>
      <c r="G165" s="5">
        <v>-22000000000</v>
      </c>
    </row>
    <row r="166" spans="3:14" x14ac:dyDescent="0.35">
      <c r="C166" t="s">
        <v>193</v>
      </c>
      <c r="D166" s="5">
        <v>23000000000</v>
      </c>
      <c r="E166" s="5">
        <v>24000000000</v>
      </c>
      <c r="F166" s="5">
        <v>22000000000</v>
      </c>
      <c r="G166" s="5">
        <v>23000000000</v>
      </c>
    </row>
    <row r="167" spans="3:14" x14ac:dyDescent="0.35">
      <c r="C167" t="s">
        <v>194</v>
      </c>
      <c r="D167" s="5">
        <v>-2000000000</v>
      </c>
      <c r="E167" s="5">
        <v>3000000000</v>
      </c>
      <c r="F167" s="5">
        <v>3000000000</v>
      </c>
      <c r="G167" s="5">
        <v>-2000000000</v>
      </c>
    </row>
    <row r="168" spans="3:14" x14ac:dyDescent="0.35">
      <c r="C168" t="s">
        <v>195</v>
      </c>
      <c r="D168" s="5">
        <v>0</v>
      </c>
      <c r="E168" s="5">
        <v>0</v>
      </c>
      <c r="F168" s="5">
        <v>0</v>
      </c>
      <c r="G168" s="5">
        <v>0</v>
      </c>
    </row>
    <row r="169" spans="3:14" x14ac:dyDescent="0.35">
      <c r="C169" t="s">
        <v>12</v>
      </c>
      <c r="D169" s="5">
        <v>-2000000000</v>
      </c>
      <c r="E169" s="5">
        <v>3000000000</v>
      </c>
      <c r="F169" s="5">
        <v>3000000000</v>
      </c>
      <c r="G169" s="5">
        <v>-2000000000</v>
      </c>
    </row>
    <row r="170" spans="3:14" x14ac:dyDescent="0.35">
      <c r="C170" t="s">
        <v>15</v>
      </c>
      <c r="D170" s="6">
        <v>-2.44</v>
      </c>
      <c r="E170" s="6">
        <v>3.04</v>
      </c>
      <c r="F170" s="6">
        <v>3.33</v>
      </c>
      <c r="G170" s="6">
        <v>-2.1800000000000002</v>
      </c>
    </row>
    <row r="171" spans="3:14" x14ac:dyDescent="0.35">
      <c r="C171" t="s">
        <v>47</v>
      </c>
      <c r="I171" s="6">
        <v>1.85</v>
      </c>
      <c r="J171" s="6">
        <v>0.49</v>
      </c>
      <c r="K171" s="6">
        <v>3.12</v>
      </c>
      <c r="L171" s="6">
        <v>4.97</v>
      </c>
      <c r="M171" s="6">
        <v>4.12</v>
      </c>
      <c r="N171" s="6">
        <v>1.7</v>
      </c>
    </row>
    <row r="172" spans="3:14" x14ac:dyDescent="0.35">
      <c r="C172" t="s">
        <v>61</v>
      </c>
      <c r="I172" s="6">
        <v>86.49</v>
      </c>
      <c r="J172" s="6">
        <v>197.96</v>
      </c>
      <c r="K172" s="6">
        <v>32.69</v>
      </c>
      <c r="L172" s="6">
        <v>22.74</v>
      </c>
      <c r="M172" s="6">
        <v>27.67</v>
      </c>
      <c r="N172" s="5">
        <v>0</v>
      </c>
    </row>
    <row r="173" spans="3:14" x14ac:dyDescent="0.35">
      <c r="C173" t="s">
        <v>64</v>
      </c>
      <c r="I173" s="6">
        <v>2.6</v>
      </c>
      <c r="J173" s="6">
        <v>2.06</v>
      </c>
      <c r="K173" s="6">
        <v>3.36</v>
      </c>
      <c r="L173" s="6">
        <v>4.13</v>
      </c>
      <c r="M173" s="6">
        <v>5.34</v>
      </c>
      <c r="N173" s="5">
        <v>0</v>
      </c>
    </row>
    <row r="174" spans="3:14" x14ac:dyDescent="0.35">
      <c r="C174" t="s">
        <v>196</v>
      </c>
    </row>
    <row r="175" spans="3:14" x14ac:dyDescent="0.35">
      <c r="C175" t="s">
        <v>197</v>
      </c>
      <c r="I175" s="6">
        <v>3.1800000000000002E-2</v>
      </c>
      <c r="J175" s="6">
        <v>9.4999999999999998E-3</v>
      </c>
      <c r="K175" s="6">
        <v>6.6400000000000001E-2</v>
      </c>
      <c r="L175" s="6">
        <v>0.1207</v>
      </c>
      <c r="M175" s="6">
        <v>0.11869999999999999</v>
      </c>
      <c r="N175" s="6">
        <v>6.3799999999999996E-2</v>
      </c>
    </row>
    <row r="176" spans="3:14" x14ac:dyDescent="0.35">
      <c r="C176" t="s">
        <v>198</v>
      </c>
      <c r="I176" s="6">
        <v>4.8000000000000001E-2</v>
      </c>
      <c r="J176" s="6">
        <v>1.32E-2</v>
      </c>
      <c r="K176" s="6">
        <v>8.8499999999999995E-2</v>
      </c>
      <c r="L176" s="6">
        <v>0.15439999999999998</v>
      </c>
      <c r="M176" s="6">
        <v>0.1517</v>
      </c>
      <c r="N176" s="6">
        <v>8.900000000000001E-2</v>
      </c>
    </row>
    <row r="177" spans="3:14" x14ac:dyDescent="0.35">
      <c r="C177" t="s">
        <v>199</v>
      </c>
      <c r="I177" s="6">
        <v>5.4400000000000004E-2</v>
      </c>
      <c r="J177" s="6">
        <v>3.7000000000000005E-2</v>
      </c>
      <c r="K177" s="6">
        <v>7.690000000000001E-2</v>
      </c>
      <c r="L177" s="6">
        <v>0.1555</v>
      </c>
      <c r="M177" s="6">
        <v>0.1802</v>
      </c>
      <c r="N177" s="6">
        <v>0.1547</v>
      </c>
    </row>
    <row r="178" spans="3:14" x14ac:dyDescent="0.35">
      <c r="C178" t="s">
        <v>200</v>
      </c>
      <c r="L178" s="6">
        <v>1548.69</v>
      </c>
      <c r="M178" s="6">
        <v>70.31</v>
      </c>
      <c r="N178" s="6">
        <v>10.11</v>
      </c>
    </row>
    <row r="179" spans="3:14" x14ac:dyDescent="0.35">
      <c r="C179" t="s">
        <v>58</v>
      </c>
      <c r="I179" s="6">
        <v>4.16</v>
      </c>
      <c r="J179" s="6">
        <v>2.63</v>
      </c>
      <c r="K179" s="6">
        <v>2.9</v>
      </c>
      <c r="L179" s="6">
        <v>3.51</v>
      </c>
      <c r="M179" s="6">
        <v>4.2</v>
      </c>
      <c r="N179" s="5">
        <v>0</v>
      </c>
    </row>
    <row r="180" spans="3:14" x14ac:dyDescent="0.35">
      <c r="C180" t="s">
        <v>55</v>
      </c>
      <c r="I180" s="6">
        <v>38.49</v>
      </c>
      <c r="J180" s="6">
        <v>36.869999999999997</v>
      </c>
      <c r="K180" s="6">
        <v>35.21</v>
      </c>
      <c r="L180" s="6">
        <v>32.15</v>
      </c>
      <c r="M180" s="6">
        <v>27.14</v>
      </c>
      <c r="N180" s="6">
        <v>19.13</v>
      </c>
    </row>
    <row r="181" spans="3:14" x14ac:dyDescent="0.35">
      <c r="C181" t="s">
        <v>201</v>
      </c>
      <c r="I181" s="6">
        <v>7.64</v>
      </c>
      <c r="J181" s="6">
        <v>4.05</v>
      </c>
      <c r="K181" s="6">
        <v>2.99</v>
      </c>
      <c r="L181" s="6">
        <v>3.51</v>
      </c>
      <c r="M181" s="6">
        <v>4.2</v>
      </c>
      <c r="N181" s="5">
        <v>0</v>
      </c>
    </row>
    <row r="182" spans="3:14" x14ac:dyDescent="0.35">
      <c r="C182" t="s">
        <v>202</v>
      </c>
      <c r="I182" s="6">
        <v>20.93</v>
      </c>
      <c r="J182" s="6">
        <v>23.97</v>
      </c>
      <c r="K182" s="6">
        <v>34.07</v>
      </c>
      <c r="L182" s="6">
        <v>32.15</v>
      </c>
      <c r="M182" s="6">
        <v>27.14</v>
      </c>
      <c r="N182" s="6">
        <v>19.12</v>
      </c>
    </row>
    <row r="183" spans="3:14" x14ac:dyDescent="0.35">
      <c r="C183" t="s">
        <v>203</v>
      </c>
      <c r="M183" s="5">
        <v>0</v>
      </c>
      <c r="N183" s="5">
        <v>1000000000</v>
      </c>
    </row>
    <row r="184" spans="3:14" x14ac:dyDescent="0.35">
      <c r="C184" t="s">
        <v>204</v>
      </c>
      <c r="M184" s="5">
        <v>0</v>
      </c>
      <c r="N184" s="5">
        <v>1000000000</v>
      </c>
    </row>
    <row r="185" spans="3:14" x14ac:dyDescent="0.35">
      <c r="C185" t="s">
        <v>25</v>
      </c>
      <c r="M185" s="5">
        <v>1000000000</v>
      </c>
      <c r="N185" s="5">
        <v>2000000000</v>
      </c>
    </row>
    <row r="186" spans="3:14" x14ac:dyDescent="0.35">
      <c r="C186" t="s">
        <v>22</v>
      </c>
      <c r="I186" s="5">
        <v>-25000000000</v>
      </c>
      <c r="J186" s="5">
        <v>-23000000000</v>
      </c>
      <c r="K186" s="5">
        <v>-31000000000</v>
      </c>
      <c r="L186" s="5">
        <v>-30000000000</v>
      </c>
      <c r="M186" s="5">
        <v>-25000000000</v>
      </c>
      <c r="N186" s="5">
        <v>-14000000000</v>
      </c>
    </row>
    <row r="187" spans="3:14" x14ac:dyDescent="0.35">
      <c r="C187" t="s">
        <v>205</v>
      </c>
      <c r="I187" s="5">
        <v>24000000000</v>
      </c>
      <c r="J187" s="5">
        <v>23000000000</v>
      </c>
      <c r="K187" s="5">
        <v>31000000000</v>
      </c>
      <c r="L187" s="5">
        <v>29000000000</v>
      </c>
      <c r="M187" s="5">
        <v>23000000000</v>
      </c>
      <c r="N187" s="5">
        <v>15000000000</v>
      </c>
    </row>
    <row r="188" spans="3:14" x14ac:dyDescent="0.35">
      <c r="C188" t="s">
        <v>206</v>
      </c>
      <c r="I188" s="5">
        <v>5000000000</v>
      </c>
      <c r="J188" s="5">
        <v>3000000000</v>
      </c>
      <c r="K188" s="5">
        <v>4000000000</v>
      </c>
      <c r="L188" s="5">
        <v>5000000000</v>
      </c>
      <c r="M188" s="5">
        <v>6000000000</v>
      </c>
      <c r="N188" s="5">
        <v>3000000000</v>
      </c>
    </row>
    <row r="189" spans="3:14" x14ac:dyDescent="0.35">
      <c r="C189" t="s">
        <v>207</v>
      </c>
      <c r="I189" s="5">
        <v>0</v>
      </c>
      <c r="J189" s="5">
        <v>0</v>
      </c>
      <c r="K189" s="5">
        <v>-1000000000</v>
      </c>
      <c r="L189" s="5">
        <v>0</v>
      </c>
      <c r="M189" s="5">
        <v>-2000000000</v>
      </c>
      <c r="N189" s="5">
        <v>0</v>
      </c>
    </row>
    <row r="190" spans="3:14" x14ac:dyDescent="0.35">
      <c r="C190" t="s">
        <v>14</v>
      </c>
      <c r="I190" s="5">
        <v>5000000000</v>
      </c>
      <c r="J190" s="5">
        <v>3000000000</v>
      </c>
      <c r="K190" s="5">
        <v>3000000000</v>
      </c>
      <c r="L190" s="5">
        <v>5000000000</v>
      </c>
      <c r="M190" s="5">
        <v>5000000000</v>
      </c>
      <c r="N190" s="5">
        <v>3000000000</v>
      </c>
    </row>
    <row r="191" spans="3:14" x14ac:dyDescent="0.35">
      <c r="C191" t="s">
        <v>16</v>
      </c>
      <c r="I191" s="6">
        <v>5.29</v>
      </c>
      <c r="J191" s="6">
        <v>2.64</v>
      </c>
      <c r="K191" s="6">
        <v>3.03</v>
      </c>
      <c r="L191" s="6">
        <v>5.09</v>
      </c>
      <c r="M191" s="6">
        <v>4.87</v>
      </c>
      <c r="N191" s="6">
        <v>3.18</v>
      </c>
    </row>
    <row r="193" spans="2:14" x14ac:dyDescent="0.35">
      <c r="B193" t="s">
        <v>208</v>
      </c>
      <c r="C193" t="s">
        <v>209</v>
      </c>
      <c r="D193" s="5">
        <v>-1000000000</v>
      </c>
      <c r="E193" s="5">
        <v>2000000000</v>
      </c>
      <c r="F193" s="5">
        <v>767000000</v>
      </c>
      <c r="G193" s="5">
        <v>-360000000</v>
      </c>
      <c r="H193" s="5">
        <v>-6000000000</v>
      </c>
      <c r="I193" s="5">
        <v>2000000000</v>
      </c>
      <c r="J193" s="5">
        <v>461000000</v>
      </c>
      <c r="K193" s="5">
        <v>3000000000</v>
      </c>
      <c r="L193" s="5">
        <v>5000000000</v>
      </c>
      <c r="M193" s="5">
        <v>4000000000</v>
      </c>
      <c r="N193" s="5">
        <v>2000000000</v>
      </c>
    </row>
    <row r="194" spans="2:14" x14ac:dyDescent="0.35">
      <c r="C194" t="s">
        <v>210</v>
      </c>
      <c r="H194" s="5">
        <v>1000000000</v>
      </c>
      <c r="I194" s="5">
        <v>2000000000</v>
      </c>
      <c r="J194" s="5">
        <v>461000000</v>
      </c>
      <c r="K194" s="5">
        <v>3000000000</v>
      </c>
      <c r="L194" s="5">
        <v>5000000000</v>
      </c>
      <c r="M194" s="5">
        <v>4000000000</v>
      </c>
    </row>
    <row r="195" spans="2:14" x14ac:dyDescent="0.35">
      <c r="C195" t="s">
        <v>46</v>
      </c>
      <c r="D195" s="6">
        <v>-1.52</v>
      </c>
      <c r="E195" s="6">
        <v>2.33</v>
      </c>
      <c r="F195" s="6">
        <v>0.81</v>
      </c>
      <c r="G195" s="6">
        <v>-0.38</v>
      </c>
      <c r="H195" s="6">
        <v>-6.08</v>
      </c>
      <c r="I195" s="6">
        <v>1.85</v>
      </c>
      <c r="J195" s="6">
        <v>0.49</v>
      </c>
      <c r="K195" s="6">
        <v>3.12</v>
      </c>
      <c r="L195" s="6">
        <v>4.97</v>
      </c>
      <c r="M195" s="6">
        <v>4.12</v>
      </c>
      <c r="N195" s="6">
        <v>1.61</v>
      </c>
    </row>
    <row r="196" spans="2:14" x14ac:dyDescent="0.35">
      <c r="C196" t="s">
        <v>211</v>
      </c>
      <c r="H196" s="6">
        <v>1.24</v>
      </c>
      <c r="I196" s="6">
        <v>1.85</v>
      </c>
      <c r="J196" s="6">
        <v>0.49</v>
      </c>
      <c r="K196" s="6">
        <v>3.12</v>
      </c>
      <c r="L196" s="6">
        <v>4.97</v>
      </c>
      <c r="M196" s="6">
        <v>4.12</v>
      </c>
    </row>
    <row r="197" spans="2:14" x14ac:dyDescent="0.35">
      <c r="C197" t="s">
        <v>212</v>
      </c>
      <c r="D197" s="5">
        <v>13000000000</v>
      </c>
      <c r="E197" s="5">
        <v>18000000000</v>
      </c>
      <c r="F197" s="5">
        <v>15000000000</v>
      </c>
      <c r="G197" s="5">
        <v>12000000000</v>
      </c>
      <c r="H197" s="5">
        <v>52000000000</v>
      </c>
      <c r="I197" s="5">
        <v>58000000000</v>
      </c>
      <c r="J197" s="5">
        <v>45000000000</v>
      </c>
      <c r="K197" s="5">
        <v>29000000000</v>
      </c>
      <c r="L197" s="5">
        <v>26000000000</v>
      </c>
      <c r="M197" s="5">
        <v>20000000000</v>
      </c>
      <c r="N197" s="5">
        <v>16000000000</v>
      </c>
    </row>
    <row r="198" spans="2:14" x14ac:dyDescent="0.35">
      <c r="C198" t="s">
        <v>213</v>
      </c>
      <c r="H198" s="5">
        <v>57000000000</v>
      </c>
      <c r="I198" s="5">
        <v>58000000000</v>
      </c>
      <c r="J198" s="5">
        <v>45000000000</v>
      </c>
      <c r="K198" s="5">
        <v>29000000000</v>
      </c>
      <c r="L198" s="5">
        <v>26000000000</v>
      </c>
      <c r="M198" s="5">
        <v>20000000000</v>
      </c>
    </row>
    <row r="199" spans="2:14" x14ac:dyDescent="0.35">
      <c r="C199" t="s">
        <v>214</v>
      </c>
      <c r="I199" s="6">
        <v>-25.18</v>
      </c>
    </row>
    <row r="200" spans="2:14" x14ac:dyDescent="0.35">
      <c r="C200" t="s">
        <v>215</v>
      </c>
      <c r="I200" s="6">
        <v>123.49</v>
      </c>
    </row>
    <row r="201" spans="2:14" x14ac:dyDescent="0.35">
      <c r="C201" t="s">
        <v>216</v>
      </c>
      <c r="I201" s="6">
        <v>7.42</v>
      </c>
    </row>
    <row r="202" spans="2:14" x14ac:dyDescent="0.35">
      <c r="C202" t="s">
        <v>217</v>
      </c>
      <c r="I202" s="6">
        <v>8.1000000000000013E-3</v>
      </c>
    </row>
    <row r="203" spans="2:14" x14ac:dyDescent="0.35">
      <c r="C203" t="s">
        <v>218</v>
      </c>
      <c r="I203" s="6">
        <v>2.54</v>
      </c>
    </row>
    <row r="204" spans="2:14" x14ac:dyDescent="0.35">
      <c r="C204" t="s">
        <v>219</v>
      </c>
      <c r="I204" s="6">
        <v>4.1399999999999997</v>
      </c>
    </row>
    <row r="205" spans="2:14" x14ac:dyDescent="0.35">
      <c r="C205" t="s">
        <v>220</v>
      </c>
      <c r="I205" s="6">
        <v>79.33</v>
      </c>
    </row>
    <row r="206" spans="2:14" x14ac:dyDescent="0.35">
      <c r="C206" t="s">
        <v>221</v>
      </c>
      <c r="I206" s="6">
        <v>87.11</v>
      </c>
    </row>
    <row r="207" spans="2:14" x14ac:dyDescent="0.35">
      <c r="C207" t="s">
        <v>222</v>
      </c>
      <c r="I207" s="6">
        <v>76.94</v>
      </c>
    </row>
    <row r="208" spans="2:14" x14ac:dyDescent="0.35">
      <c r="C208" t="s">
        <v>325</v>
      </c>
      <c r="I208" s="6">
        <v>0.44</v>
      </c>
    </row>
    <row r="209" spans="3:9" x14ac:dyDescent="0.35">
      <c r="C209" t="s">
        <v>326</v>
      </c>
      <c r="I209" s="6">
        <v>-4.4000000000000004</v>
      </c>
    </row>
    <row r="210" spans="3:9" x14ac:dyDescent="0.35">
      <c r="C210" t="s">
        <v>224</v>
      </c>
      <c r="I210" s="6">
        <v>1.24</v>
      </c>
    </row>
    <row r="211" spans="3:9" x14ac:dyDescent="0.35">
      <c r="C211" t="s">
        <v>225</v>
      </c>
      <c r="I211" s="6">
        <v>-6.08</v>
      </c>
    </row>
    <row r="212" spans="3:9" x14ac:dyDescent="0.35">
      <c r="C212" t="s">
        <v>226</v>
      </c>
      <c r="I212" s="6">
        <v>60.18</v>
      </c>
    </row>
    <row r="213" spans="3:9" x14ac:dyDescent="0.35">
      <c r="C213" t="s">
        <v>227</v>
      </c>
      <c r="D213" s="6">
        <v>23.93</v>
      </c>
    </row>
    <row r="214" spans="3:9" x14ac:dyDescent="0.35">
      <c r="C214" t="s">
        <v>228</v>
      </c>
      <c r="I214" s="6">
        <v>36.97</v>
      </c>
    </row>
    <row r="215" spans="3:9" x14ac:dyDescent="0.35">
      <c r="C215" t="s">
        <v>229</v>
      </c>
      <c r="I215" s="6">
        <v>1.76</v>
      </c>
    </row>
    <row r="216" spans="3:9" x14ac:dyDescent="0.35">
      <c r="C216" t="s">
        <v>230</v>
      </c>
      <c r="D216" s="6">
        <v>5.51</v>
      </c>
    </row>
    <row r="217" spans="3:9" x14ac:dyDescent="0.35">
      <c r="C217" t="s">
        <v>231</v>
      </c>
      <c r="D217" s="6">
        <v>5.51</v>
      </c>
    </row>
    <row r="218" spans="3:9" x14ac:dyDescent="0.35">
      <c r="C218" t="s">
        <v>234</v>
      </c>
      <c r="D218" s="6">
        <v>0.41</v>
      </c>
    </row>
    <row r="219" spans="3:9" x14ac:dyDescent="0.35">
      <c r="C219" t="s">
        <v>236</v>
      </c>
      <c r="D219" s="6">
        <v>1.51</v>
      </c>
    </row>
    <row r="220" spans="3:9" x14ac:dyDescent="0.35">
      <c r="C220" t="s">
        <v>12</v>
      </c>
      <c r="D220" s="5">
        <v>-2000000000</v>
      </c>
    </row>
    <row r="221" spans="3:9" x14ac:dyDescent="0.35">
      <c r="C221" t="s">
        <v>238</v>
      </c>
      <c r="I221" s="6">
        <v>5.83</v>
      </c>
    </row>
    <row r="222" spans="3:9" x14ac:dyDescent="0.35">
      <c r="C222" t="s">
        <v>239</v>
      </c>
      <c r="I222" s="6">
        <v>2.2099999999999998E-2</v>
      </c>
    </row>
    <row r="223" spans="3:9" x14ac:dyDescent="0.35">
      <c r="C223" t="s">
        <v>240</v>
      </c>
      <c r="I223" s="6">
        <v>3.3500000000000002E-2</v>
      </c>
    </row>
    <row r="224" spans="3:9" x14ac:dyDescent="0.35">
      <c r="C224" t="s">
        <v>241</v>
      </c>
      <c r="I224" s="6">
        <v>3.3700000000000001E-2</v>
      </c>
    </row>
    <row r="225" spans="3:9" x14ac:dyDescent="0.35">
      <c r="C225" t="s">
        <v>242</v>
      </c>
      <c r="I225" s="6">
        <v>1.06E-2</v>
      </c>
    </row>
    <row r="226" spans="3:9" x14ac:dyDescent="0.35">
      <c r="C226" t="s">
        <v>243</v>
      </c>
      <c r="D226" s="6">
        <v>27.77</v>
      </c>
    </row>
    <row r="227" spans="3:9" x14ac:dyDescent="0.35">
      <c r="C227" t="s">
        <v>245</v>
      </c>
      <c r="D227" s="6">
        <v>0.05</v>
      </c>
    </row>
    <row r="228" spans="3:9" x14ac:dyDescent="0.35">
      <c r="C228" t="s">
        <v>247</v>
      </c>
      <c r="D228" s="6">
        <v>3.28</v>
      </c>
    </row>
    <row r="229" spans="3:9" x14ac:dyDescent="0.35">
      <c r="C229" t="s">
        <v>248</v>
      </c>
      <c r="I229" s="6">
        <v>1.06</v>
      </c>
    </row>
    <row r="230" spans="3:9" x14ac:dyDescent="0.35">
      <c r="C230" t="s">
        <v>42</v>
      </c>
      <c r="I230" s="5">
        <v>145000000000</v>
      </c>
    </row>
    <row r="231" spans="3:9" x14ac:dyDescent="0.35">
      <c r="C231" t="s">
        <v>250</v>
      </c>
      <c r="I231" s="5">
        <v>126000000000</v>
      </c>
    </row>
    <row r="232" spans="3:9" x14ac:dyDescent="0.35">
      <c r="C232" t="s">
        <v>251</v>
      </c>
      <c r="I232" s="5">
        <v>949870000</v>
      </c>
    </row>
    <row r="233" spans="3:9" x14ac:dyDescent="0.35">
      <c r="C233" t="s">
        <v>252</v>
      </c>
      <c r="I233" s="6">
        <v>9.4E-2</v>
      </c>
    </row>
    <row r="234" spans="3:9" x14ac:dyDescent="0.35">
      <c r="C234" t="s">
        <v>253</v>
      </c>
      <c r="D234" s="6">
        <v>0.4839</v>
      </c>
    </row>
    <row r="235" spans="3:9" x14ac:dyDescent="0.35">
      <c r="C235" t="s">
        <v>254</v>
      </c>
      <c r="D235" s="6">
        <v>-0.15490000000000001</v>
      </c>
    </row>
    <row r="236" spans="3:9" x14ac:dyDescent="0.35">
      <c r="C236" t="s">
        <v>255</v>
      </c>
      <c r="D236" s="6">
        <v>-0.1115</v>
      </c>
    </row>
    <row r="237" spans="3:9" x14ac:dyDescent="0.35">
      <c r="C237" t="s">
        <v>256</v>
      </c>
      <c r="D237" s="6">
        <v>-9.3900000000000011E-2</v>
      </c>
    </row>
    <row r="238" spans="3:9" x14ac:dyDescent="0.35">
      <c r="C238" t="s">
        <v>257</v>
      </c>
      <c r="D238" s="6">
        <v>-1.1899999999999999E-2</v>
      </c>
    </row>
    <row r="239" spans="3:9" x14ac:dyDescent="0.35">
      <c r="C239" t="s">
        <v>258</v>
      </c>
      <c r="D239" s="6">
        <v>-0.67059999999999997</v>
      </c>
    </row>
    <row r="240" spans="3:9" x14ac:dyDescent="0.35">
      <c r="C240" t="s">
        <v>259</v>
      </c>
      <c r="I240" s="5">
        <v>7</v>
      </c>
    </row>
    <row r="241" spans="3:9" x14ac:dyDescent="0.35">
      <c r="C241" t="s">
        <v>260</v>
      </c>
      <c r="I241" s="6">
        <v>0.71</v>
      </c>
    </row>
    <row r="242" spans="3:9" x14ac:dyDescent="0.35">
      <c r="C242" t="s">
        <v>261</v>
      </c>
      <c r="I242" s="6">
        <v>0.15</v>
      </c>
    </row>
    <row r="243" spans="3:9" x14ac:dyDescent="0.35">
      <c r="C243" t="s">
        <v>262</v>
      </c>
      <c r="I243" s="6">
        <v>0.09</v>
      </c>
    </row>
    <row r="244" spans="3:9" x14ac:dyDescent="0.35">
      <c r="C244" t="s">
        <v>263</v>
      </c>
      <c r="I244" s="6">
        <v>0.51</v>
      </c>
    </row>
    <row r="245" spans="3:9" x14ac:dyDescent="0.35">
      <c r="C245" t="s">
        <v>264</v>
      </c>
      <c r="I245" s="6">
        <v>0.34</v>
      </c>
    </row>
    <row r="246" spans="3:9" x14ac:dyDescent="0.35">
      <c r="C246" t="s">
        <v>265</v>
      </c>
      <c r="I246" s="6">
        <v>0.16</v>
      </c>
    </row>
    <row r="247" spans="3:9" x14ac:dyDescent="0.35">
      <c r="C247" t="s">
        <v>266</v>
      </c>
      <c r="I247" s="6">
        <v>0.15</v>
      </c>
    </row>
    <row r="248" spans="3:9" x14ac:dyDescent="0.35">
      <c r="C248" t="s">
        <v>267</v>
      </c>
      <c r="I248" s="5">
        <v>57000000000</v>
      </c>
    </row>
    <row r="249" spans="3:9" x14ac:dyDescent="0.35">
      <c r="C249" t="s">
        <v>268</v>
      </c>
      <c r="I249" s="5">
        <v>31000000000</v>
      </c>
    </row>
    <row r="250" spans="3:9" x14ac:dyDescent="0.35">
      <c r="C250" t="s">
        <v>270</v>
      </c>
      <c r="I250" s="5">
        <v>1000000000</v>
      </c>
    </row>
    <row r="251" spans="3:9" x14ac:dyDescent="0.35">
      <c r="C251" t="s">
        <v>271</v>
      </c>
      <c r="D251" s="5">
        <v>23000000000</v>
      </c>
    </row>
    <row r="252" spans="3:9" x14ac:dyDescent="0.35">
      <c r="C252" t="s">
        <v>272</v>
      </c>
      <c r="D252" s="5">
        <v>53000000000</v>
      </c>
    </row>
    <row r="253" spans="3:9" x14ac:dyDescent="0.35">
      <c r="C253" t="s">
        <v>273</v>
      </c>
      <c r="D253" s="5">
        <v>14000000000</v>
      </c>
    </row>
    <row r="254" spans="3:9" x14ac:dyDescent="0.35">
      <c r="C254" t="s">
        <v>193</v>
      </c>
      <c r="D254" s="5">
        <v>23000000000</v>
      </c>
    </row>
    <row r="255" spans="3:9" x14ac:dyDescent="0.35">
      <c r="C255" t="s">
        <v>192</v>
      </c>
      <c r="I255" s="5">
        <v>35000000000</v>
      </c>
    </row>
    <row r="256" spans="3:9" x14ac:dyDescent="0.35">
      <c r="C256" t="s">
        <v>190</v>
      </c>
      <c r="D256" s="5">
        <v>0</v>
      </c>
    </row>
    <row r="257" spans="3:9" x14ac:dyDescent="0.35">
      <c r="C257" t="s">
        <v>23</v>
      </c>
      <c r="D257" s="5">
        <v>0</v>
      </c>
    </row>
    <row r="258" spans="3:9" x14ac:dyDescent="0.35">
      <c r="C258" t="s">
        <v>20</v>
      </c>
      <c r="D258" s="5">
        <v>-23000000000</v>
      </c>
    </row>
    <row r="259" spans="3:9" x14ac:dyDescent="0.35">
      <c r="C259" t="s">
        <v>274</v>
      </c>
      <c r="I259" s="5">
        <v>39000000000</v>
      </c>
    </row>
    <row r="260" spans="3:9" x14ac:dyDescent="0.35">
      <c r="C260" t="s">
        <v>275</v>
      </c>
      <c r="I260" s="5">
        <v>2000000000</v>
      </c>
    </row>
    <row r="261" spans="3:9" x14ac:dyDescent="0.35">
      <c r="C261" t="s">
        <v>276</v>
      </c>
      <c r="I261" s="5">
        <v>-4000000000</v>
      </c>
    </row>
    <row r="262" spans="3:9" x14ac:dyDescent="0.35">
      <c r="C262" t="s">
        <v>277</v>
      </c>
      <c r="I262" s="5">
        <v>0</v>
      </c>
    </row>
    <row r="263" spans="3:9" x14ac:dyDescent="0.35">
      <c r="C263" t="s">
        <v>278</v>
      </c>
      <c r="I263" s="5">
        <v>0</v>
      </c>
    </row>
    <row r="264" spans="3:9" x14ac:dyDescent="0.35">
      <c r="C264" t="s">
        <v>279</v>
      </c>
      <c r="I264" s="5">
        <v>2000000000</v>
      </c>
    </row>
  </sheetData>
  <pageMargins left="0.7" right="0.7" top="0.75" bottom="0.75" header="0.3" footer="0.3"/>
  <ignoredErrors>
    <ignoredError sqref="A1:N265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N32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x14ac:dyDescent="0.35">
      <c r="C1" t="s">
        <v>1739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x14ac:dyDescent="0.35">
      <c r="C2" t="s">
        <v>1740</v>
      </c>
      <c r="D2" s="2" vm="389">
        <f ca="1">IFERROR(_xlfn.STOCKHISTORY("XIDX:" &amp; $C$1, D3, , 0, 0, 1), "Libur")</f>
        <v>3180</v>
      </c>
      <c r="H2" s="2" vm="389">
        <f ca="1">IFERROR(INDEX(D2:G2,COUNT(D2:G2)),"")</f>
        <v>3180</v>
      </c>
      <c r="I2" s="2" vm="258">
        <f t="shared" ref="I2:N2" ca="1" si="0">IFERROR(_xlfn.STOCKHISTORY("XIDX:" &amp; $C$1, I1, , 0, 0, 1), "Libur")</f>
        <v>3720</v>
      </c>
      <c r="J2" s="2" vm="390">
        <f t="shared" ca="1" si="0"/>
        <v>3630</v>
      </c>
      <c r="K2" s="2" vm="391">
        <f t="shared" ca="1" si="0"/>
        <v>3610</v>
      </c>
      <c r="L2" s="2" vm="392">
        <f t="shared" ca="1" si="0"/>
        <v>3530</v>
      </c>
      <c r="M2" s="2" vm="393">
        <f t="shared" ca="1" si="0"/>
        <v>3550</v>
      </c>
      <c r="N2" s="2" t="str">
        <f t="shared" ca="1" si="0"/>
        <v>Libur</v>
      </c>
    </row>
    <row r="3" spans="1:14" x14ac:dyDescent="0.35">
      <c r="D3" s="1">
        <v>46111</v>
      </c>
      <c r="H3" s="1">
        <f>IFERROR(INDEX(D3:G3,COUNT(D3:G3)),"")</f>
        <v>46111</v>
      </c>
    </row>
    <row r="4" spans="1:14" x14ac:dyDescent="0.35">
      <c r="B4" t="s">
        <v>4</v>
      </c>
      <c r="C4" t="s">
        <v>5</v>
      </c>
      <c r="D4" s="2">
        <f>IFERROR(INDEX(D51:D500,MATCH($C$4,$C$51:$C$500,0)),"")</f>
        <v>504959611993</v>
      </c>
      <c r="H4" s="2">
        <f>IFERROR(SUM(D4:G4)*(4/MAX(1,COUNT(D4:G4))),"")</f>
        <v>2019838447972</v>
      </c>
      <c r="I4" s="2">
        <f t="shared" ref="I4:N4" si="1">IFERROR(INDEX(I51:I500,MATCH($C$4,$C$51:$C$500,0)),"")</f>
        <v>1951455104250</v>
      </c>
      <c r="J4" s="2">
        <f t="shared" si="1"/>
        <v>1797238366212</v>
      </c>
      <c r="K4" s="2">
        <f t="shared" si="1"/>
        <v>1477869255192</v>
      </c>
      <c r="L4" s="2">
        <f t="shared" si="1"/>
        <v>1287835095928</v>
      </c>
      <c r="M4" s="2">
        <f t="shared" si="1"/>
        <v>1284699065001</v>
      </c>
      <c r="N4" s="2">
        <f t="shared" si="1"/>
        <v>1212226156911</v>
      </c>
    </row>
    <row r="5" spans="1:14" x14ac:dyDescent="0.35">
      <c r="B5" t="s">
        <v>6</v>
      </c>
      <c r="C5" t="s">
        <v>7</v>
      </c>
      <c r="D5" s="2">
        <f>IFERROR(INDEX(D51:D500,MATCH($C$5,$C$51:$C$500,0)),"")</f>
        <v>20700004745</v>
      </c>
      <c r="H5" s="2">
        <f>IFERROR(SUM(D5:G5)*(4/MAX(1,COUNT(D5:G5))),"")</f>
        <v>82800018980</v>
      </c>
      <c r="I5" s="2">
        <f t="shared" ref="I5:N5" si="2">IFERROR(INDEX(I51:I500,MATCH($C$5,$C$51:$C$500,0)),"")</f>
        <v>242630878794</v>
      </c>
      <c r="J5" s="2">
        <f t="shared" si="2"/>
        <v>212210845913</v>
      </c>
      <c r="K5" s="2">
        <f t="shared" si="2"/>
        <v>264399482086</v>
      </c>
      <c r="L5" s="2">
        <f t="shared" si="2"/>
        <v>154133864591</v>
      </c>
      <c r="M5" s="2">
        <f t="shared" si="2"/>
        <v>188509667535</v>
      </c>
      <c r="N5" s="2">
        <f t="shared" si="2"/>
        <v>226663323945</v>
      </c>
    </row>
    <row r="6" spans="1:14" x14ac:dyDescent="0.35">
      <c r="B6" t="s">
        <v>8</v>
      </c>
      <c r="C6" t="s">
        <v>9</v>
      </c>
      <c r="D6" s="2">
        <f>IFERROR(INDEX(D51:D500,MATCH($C$6,$C$51:$C$500,0)),"")</f>
        <v>4125806577906</v>
      </c>
      <c r="H6" s="2">
        <f>IFERROR(INDEX(D6:G6,COUNT(D6:G6)),"")</f>
        <v>4125806577906</v>
      </c>
      <c r="I6" s="2">
        <f t="shared" ref="I6:N6" si="3">IFERROR(INDEX(I51:I500,MATCH($C$6,$C$51:$C$500,0)),"")</f>
        <v>4105106573161</v>
      </c>
      <c r="J6" s="2">
        <f t="shared" si="3"/>
        <v>3894721941916</v>
      </c>
      <c r="K6" s="2">
        <f t="shared" si="3"/>
        <v>3682511096003</v>
      </c>
      <c r="L6" s="2">
        <f t="shared" si="3"/>
        <v>3418111613917</v>
      </c>
      <c r="M6" s="2">
        <f t="shared" si="3"/>
        <v>2701057828826</v>
      </c>
      <c r="N6" s="2">
        <f t="shared" si="3"/>
        <v>1889840264163</v>
      </c>
    </row>
    <row r="7" spans="1:14" x14ac:dyDescent="0.35">
      <c r="B7" t="s">
        <v>10</v>
      </c>
      <c r="C7" t="s">
        <v>11</v>
      </c>
      <c r="D7" s="3">
        <f>IFERROR(INDEX(D51:D500,MATCH($C$7,$C$51:$C$500,0))/1000000000,"")</f>
        <v>1.4</v>
      </c>
      <c r="H7" s="3">
        <f>IFERROR(INDEX(D7:G7,COUNT(D7:G7)),"")</f>
        <v>1.4</v>
      </c>
      <c r="I7" s="3">
        <f t="shared" ref="I7:N7" si="4">IFERROR(INDEX(I51:I500,MATCH($C$7,$C$51:$C$500,0))/1000000000,"")</f>
        <v>1.4</v>
      </c>
      <c r="J7" s="3">
        <f t="shared" si="4"/>
        <v>1.4</v>
      </c>
      <c r="K7" s="3">
        <f t="shared" si="4"/>
        <v>1.4</v>
      </c>
      <c r="L7" s="3">
        <f t="shared" si="4"/>
        <v>1.24</v>
      </c>
      <c r="M7" s="3">
        <f t="shared" si="4"/>
        <v>1.24</v>
      </c>
      <c r="N7" s="3">
        <f t="shared" si="4"/>
        <v>1.24</v>
      </c>
    </row>
    <row r="8" spans="1:14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1747000000000</v>
      </c>
      <c r="H8" s="2">
        <f>IFERROR(INDEX(D8:G8,COUNT(D8:G8)),"")</f>
        <v>1747000000000</v>
      </c>
      <c r="I8" s="2">
        <f t="shared" ref="I8:N8" si="5">IFERROR(INDEX(I51:I500,MATCH($C$8,$C$51:$C$500,0)),"")</f>
        <v>2645000000000</v>
      </c>
      <c r="J8" s="2">
        <f t="shared" si="5"/>
        <v>-969000000000</v>
      </c>
      <c r="K8" s="2">
        <f t="shared" si="5"/>
        <v>5075000000000</v>
      </c>
      <c r="L8" s="2">
        <f t="shared" si="5"/>
        <v>-3149000000000</v>
      </c>
      <c r="M8" s="2">
        <f t="shared" si="5"/>
        <v>719000000000</v>
      </c>
      <c r="N8" s="2">
        <f t="shared" si="5"/>
        <v>7208000000000</v>
      </c>
    </row>
    <row r="9" spans="1:14" x14ac:dyDescent="0.35">
      <c r="A9" t="s">
        <v>15</v>
      </c>
      <c r="C9" t="s">
        <v>16</v>
      </c>
      <c r="D9" s="3">
        <f>IFERROR(INDEX(D51:D500,MATCH("Free cash flow per share (Quarter)",$C$51:$C$500,0)),"")</f>
        <v>1246.04</v>
      </c>
      <c r="H9" s="3">
        <f>IFERROR(INDEX(D9:G9,COUNT(D9:G9)),"")</f>
        <v>1246.04</v>
      </c>
      <c r="I9" s="3">
        <f t="shared" ref="I9:N9" si="6">IFERROR(INDEX(I51:I500,MATCH($C$9,$C$51:$C$500,0)),"")</f>
        <v>1886.65</v>
      </c>
      <c r="J9" s="3">
        <f t="shared" si="6"/>
        <v>-691.49</v>
      </c>
      <c r="K9" s="3">
        <f t="shared" si="6"/>
        <v>3619.59</v>
      </c>
      <c r="L9" s="3">
        <f t="shared" si="6"/>
        <v>-2536.85</v>
      </c>
      <c r="M9" s="3">
        <f t="shared" si="6"/>
        <v>579.65</v>
      </c>
      <c r="N9" s="3">
        <f t="shared" si="6"/>
        <v>5807.79</v>
      </c>
    </row>
    <row r="10" spans="1:14" x14ac:dyDescent="0.35">
      <c r="C10" t="s">
        <v>17</v>
      </c>
      <c r="D10" s="3">
        <f ca="1">IFERROR(IF(D9=0,"",D2/D9),"")</f>
        <v>2.5520850052967803</v>
      </c>
      <c r="I10" s="3">
        <f t="shared" ref="I10:N10" ca="1" si="7">IFERROR(IF(I9=0,"",I2/I9),"")</f>
        <v>1.9717488670394614</v>
      </c>
      <c r="J10" s="3">
        <f t="shared" ca="1" si="7"/>
        <v>-5.2495336158151238</v>
      </c>
      <c r="K10" s="3">
        <f t="shared" ca="1" si="7"/>
        <v>0.99735052865103502</v>
      </c>
      <c r="L10" s="3">
        <f t="shared" ca="1" si="7"/>
        <v>-1.3914894455722648</v>
      </c>
      <c r="M10" s="3">
        <f t="shared" ca="1" si="7"/>
        <v>6.1243854049857678</v>
      </c>
      <c r="N10" s="3" t="str">
        <f t="shared" ca="1" si="7"/>
        <v/>
      </c>
    </row>
    <row r="11" spans="1:14" x14ac:dyDescent="0.35">
      <c r="B11" t="s">
        <v>18</v>
      </c>
      <c r="C11" t="s">
        <v>19</v>
      </c>
      <c r="D11" s="2">
        <f>IFERROR(INDEX(D51:D500,MATCH($C$11,$C$51:$C$500,0)),"")</f>
        <v>337878932151</v>
      </c>
      <c r="H11" s="2">
        <f>IFERROR(INDEX(D11:G11,COUNT(D11:G11)),"")</f>
        <v>337878932151</v>
      </c>
      <c r="I11" s="2">
        <f t="shared" ref="I11:N11" si="8">IFERROR(INDEX(I51:I500,MATCH($C$11,$C$51:$C$500,0)),"")</f>
        <v>304303113014</v>
      </c>
      <c r="J11" s="2">
        <f t="shared" si="8"/>
        <v>300463127974</v>
      </c>
      <c r="K11" s="2">
        <f t="shared" si="8"/>
        <v>228747414301</v>
      </c>
      <c r="L11" s="2">
        <f t="shared" si="8"/>
        <v>231250126710</v>
      </c>
      <c r="M11" s="2">
        <f t="shared" si="8"/>
        <v>214953246838</v>
      </c>
      <c r="N11" s="2">
        <f t="shared" si="8"/>
        <v>114743295960</v>
      </c>
    </row>
    <row r="12" spans="1:14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N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</row>
    <row r="13" spans="1:14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x14ac:dyDescent="0.35">
      <c r="C15" t="s">
        <v>27</v>
      </c>
      <c r="D15" s="2">
        <f>IFERROR(INDEX(D51:D500,MATCH($C$15,$C$51:$C$500,0)),"")</f>
        <v>-15337602754</v>
      </c>
      <c r="H15" s="2">
        <f>IFERROR(SUM(D15:G15)*(4/MAX(1,COUNT(D15:G15))),"")</f>
        <v>-61350411016</v>
      </c>
      <c r="I15" s="2">
        <f t="shared" ref="I15:N15" si="12">IFERROR(INDEX(I51:I500,MATCH($C$15,$C$51:$C$500,0)),"")</f>
        <v>-58050256948</v>
      </c>
      <c r="J15" s="2">
        <f t="shared" si="12"/>
        <v>-60821543348</v>
      </c>
      <c r="K15" s="2">
        <f t="shared" si="12"/>
        <v>-56131321086</v>
      </c>
      <c r="L15" s="2">
        <f t="shared" si="12"/>
        <v>-89624797570</v>
      </c>
      <c r="M15" s="2">
        <f t="shared" si="12"/>
        <v>-59224949816</v>
      </c>
      <c r="N15" s="2">
        <f t="shared" si="12"/>
        <v>-51026684539</v>
      </c>
    </row>
    <row r="16" spans="1:14" x14ac:dyDescent="0.35">
      <c r="C16" t="s">
        <v>28</v>
      </c>
      <c r="D16" s="2">
        <f>IFERROR(INDEX(D51:D500,MATCH($C$16,$C$51:$C$500,0)),"")</f>
        <v>69716376152</v>
      </c>
      <c r="H16" s="2">
        <f>IFERROR(SUM(D16:G16)*(4/MAX(1,COUNT(D16:G16))),"")</f>
        <v>278865504608</v>
      </c>
      <c r="I16" s="2">
        <f t="shared" ref="I16:N16" si="13">IFERROR(INDEX(I51:I500,MATCH($C$16,$C$51:$C$500,0)),"")</f>
        <v>263179585545</v>
      </c>
      <c r="J16" s="2">
        <f t="shared" si="13"/>
        <v>275514645307</v>
      </c>
      <c r="K16" s="2">
        <f t="shared" si="13"/>
        <v>299988090063</v>
      </c>
      <c r="L16" s="2">
        <f t="shared" si="13"/>
        <v>394227036089</v>
      </c>
      <c r="M16" s="2">
        <f t="shared" si="13"/>
        <v>272354121974</v>
      </c>
      <c r="N16" s="2">
        <f t="shared" si="13"/>
        <v>159218340679</v>
      </c>
    </row>
    <row r="17" spans="1:14" x14ac:dyDescent="0.35">
      <c r="A17" t="s">
        <v>29</v>
      </c>
    </row>
    <row r="18" spans="1:14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x14ac:dyDescent="0.35">
      <c r="A19" t="s">
        <v>39</v>
      </c>
      <c r="C19" t="s">
        <v>40</v>
      </c>
    </row>
    <row r="20" spans="1:14" x14ac:dyDescent="0.35">
      <c r="A20" t="s">
        <v>41</v>
      </c>
      <c r="C20" t="s">
        <v>42</v>
      </c>
      <c r="D20" s="2">
        <f ca="1">IFERROR(D21*D2,"")</f>
        <v>4452000000000</v>
      </c>
      <c r="H20" s="2">
        <f t="shared" ref="H20:N20" ca="1" si="14">IFERROR(H21*H2,"")</f>
        <v>4452000000000</v>
      </c>
      <c r="I20" s="2">
        <f t="shared" ca="1" si="14"/>
        <v>5208000000000</v>
      </c>
      <c r="J20" s="2">
        <f t="shared" ca="1" si="14"/>
        <v>5082000000000</v>
      </c>
      <c r="K20" s="2">
        <f t="shared" ca="1" si="14"/>
        <v>5054000000000</v>
      </c>
      <c r="L20" s="2">
        <f t="shared" ca="1" si="14"/>
        <v>4377200000000</v>
      </c>
      <c r="M20" s="2">
        <f t="shared" ca="1" si="14"/>
        <v>4402000000000</v>
      </c>
      <c r="N20" s="2" t="str">
        <f t="shared" ca="1" si="14"/>
        <v/>
      </c>
    </row>
    <row r="21" spans="1:14" x14ac:dyDescent="0.35">
      <c r="C21" t="s">
        <v>11</v>
      </c>
      <c r="D21" s="2">
        <f>IFERROR(INDEX(D51:D500,MATCH($C$7,$C$51:$C$500,0)),"")</f>
        <v>1400000000</v>
      </c>
      <c r="H21" s="2">
        <f>IFERROR(INDEX(D21:G21,COUNT(D21:G21)),"")</f>
        <v>1400000000</v>
      </c>
      <c r="I21" s="2">
        <f t="shared" ref="I21:N21" si="15">IFERROR(INDEX(I51:I500,MATCH($C$7,$C$51:$C$500,0)),"")</f>
        <v>1400000000</v>
      </c>
      <c r="J21" s="2">
        <f t="shared" si="15"/>
        <v>1400000000</v>
      </c>
      <c r="K21" s="2">
        <f t="shared" si="15"/>
        <v>1400000000</v>
      </c>
      <c r="L21" s="2">
        <f t="shared" si="15"/>
        <v>1240000000</v>
      </c>
      <c r="M21" s="2">
        <f t="shared" si="15"/>
        <v>1240000000</v>
      </c>
      <c r="N21" s="2">
        <f t="shared" si="15"/>
        <v>1240000000</v>
      </c>
    </row>
    <row r="23" spans="1:14" x14ac:dyDescent="0.35">
      <c r="B23" t="s">
        <v>43</v>
      </c>
      <c r="C23" t="s">
        <v>44</v>
      </c>
      <c r="D23" s="3">
        <f>IFERROR(D5/D6*100,"")</f>
        <v>0.50172019347320007</v>
      </c>
      <c r="H23" s="3">
        <f t="shared" ref="H23:N23" si="16">IFERROR(H5/H6*100,"")</f>
        <v>2.0068807738928003</v>
      </c>
      <c r="I23" s="3">
        <f t="shared" si="16"/>
        <v>5.9104647947585489</v>
      </c>
      <c r="J23" s="3">
        <f t="shared" si="16"/>
        <v>5.4486776996614896</v>
      </c>
      <c r="K23" s="3">
        <f t="shared" si="16"/>
        <v>7.1798692575014744</v>
      </c>
      <c r="L23" s="3">
        <f t="shared" si="16"/>
        <v>4.5093280150196628</v>
      </c>
      <c r="M23" s="3">
        <f t="shared" si="16"/>
        <v>6.9791052054940534</v>
      </c>
      <c r="N23" s="3">
        <f t="shared" si="16"/>
        <v>11.993782132977676</v>
      </c>
    </row>
    <row r="24" spans="1:14" x14ac:dyDescent="0.35">
      <c r="C24" t="s">
        <v>45</v>
      </c>
      <c r="D24" s="4">
        <f>IFERROR(_xlfn.RRI(5,I23,D23),"")</f>
        <v>-0.38938426812796112</v>
      </c>
      <c r="H24" s="4">
        <f t="shared" ref="H24:N24" si="17">IFERROR(_xlfn.RRI(5,M23,H23),"")</f>
        <v>-0.22062877822130922</v>
      </c>
      <c r="I24" s="4">
        <f t="shared" si="17"/>
        <v>-0.13197327638653278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x14ac:dyDescent="0.35">
      <c r="A25" t="s">
        <v>46</v>
      </c>
      <c r="C25" t="s">
        <v>47</v>
      </c>
      <c r="D25" s="3">
        <f>IFERROR(INDEX(D51:D500,MATCH($A$25,$C$51:$C$500,0)),"")</f>
        <v>38.79</v>
      </c>
      <c r="H25" s="3">
        <f>IFERROR(INDEX(D25:G25,COUNT(D25:G25)),"")</f>
        <v>38.79</v>
      </c>
      <c r="I25" s="3">
        <f t="shared" ref="I25:N25" si="18">IFERROR(INDEX(I51:I500,MATCH($C$25,$C$51:$C$500,0)),"")</f>
        <v>146.31</v>
      </c>
      <c r="J25" s="3">
        <f t="shared" si="18"/>
        <v>153.13</v>
      </c>
      <c r="K25" s="3">
        <f t="shared" si="18"/>
        <v>173.93</v>
      </c>
      <c r="L25" s="3">
        <f t="shared" si="18"/>
        <v>245.41</v>
      </c>
      <c r="M25" s="3">
        <f t="shared" si="18"/>
        <v>171.72</v>
      </c>
      <c r="N25" s="3">
        <f t="shared" si="18"/>
        <v>87.17</v>
      </c>
    </row>
    <row r="26" spans="1:14" x14ac:dyDescent="0.35">
      <c r="C26" t="s">
        <v>48</v>
      </c>
      <c r="D26" s="4">
        <f>IFERROR(_xlfn.RRI(5,I25,D25),"")</f>
        <v>-0.23318755287701387</v>
      </c>
      <c r="H26" s="4">
        <f t="shared" ref="H26:N26" si="19">IFERROR(_xlfn.RRI(5,M25,H25),"")</f>
        <v>-0.25735753331004152</v>
      </c>
      <c r="I26" s="4">
        <f t="shared" si="19"/>
        <v>0.10912729422738265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x14ac:dyDescent="0.35">
      <c r="C27" t="s">
        <v>49</v>
      </c>
      <c r="D27" s="3">
        <f>IFERROR(D4/D21,"")</f>
        <v>360.68543713785715</v>
      </c>
      <c r="H27" s="3">
        <f t="shared" ref="H27:N27" si="20">IFERROR(H4/H21,"")</f>
        <v>1442.7417485514286</v>
      </c>
      <c r="I27" s="3">
        <f t="shared" si="20"/>
        <v>1393.8965030357142</v>
      </c>
      <c r="J27" s="3">
        <f t="shared" si="20"/>
        <v>1283.7416901514287</v>
      </c>
      <c r="K27" s="3">
        <f t="shared" si="20"/>
        <v>1055.6208965657142</v>
      </c>
      <c r="L27" s="3">
        <f t="shared" si="20"/>
        <v>1038.5766902645162</v>
      </c>
      <c r="M27" s="3">
        <f t="shared" si="20"/>
        <v>1036.0476330653225</v>
      </c>
      <c r="N27" s="3">
        <f t="shared" si="20"/>
        <v>977.60173944435485</v>
      </c>
    </row>
    <row r="28" spans="1:14" x14ac:dyDescent="0.35">
      <c r="C28" t="s">
        <v>50</v>
      </c>
      <c r="D28" s="4">
        <f>IFERROR(_xlfn.RRI(5,I27,D27),"")</f>
        <v>-0.23690322902531324</v>
      </c>
      <c r="H28" s="4">
        <f t="shared" ref="H28:N28" si="21">IFERROR(_xlfn.RRI(5,M27,H27),"")</f>
        <v>6.8468628406044063E-2</v>
      </c>
      <c r="I28" s="4">
        <f t="shared" si="21"/>
        <v>7.3528831284356722E-2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x14ac:dyDescent="0.35">
      <c r="C29" t="s">
        <v>51</v>
      </c>
      <c r="H29" s="4">
        <f t="shared" ref="H29:N29" si="22">IFERROR(((H25-I25)/I25)*100%,"")</f>
        <v>-0.73487799876973559</v>
      </c>
      <c r="I29" s="4">
        <f t="shared" si="22"/>
        <v>-4.453732123032713E-2</v>
      </c>
      <c r="J29" s="4">
        <f t="shared" si="22"/>
        <v>-0.11958834013683672</v>
      </c>
      <c r="K29" s="4">
        <f t="shared" si="22"/>
        <v>-0.29126767450389141</v>
      </c>
      <c r="L29" s="4">
        <f t="shared" si="22"/>
        <v>0.42912881434894012</v>
      </c>
      <c r="M29" s="4">
        <f t="shared" si="22"/>
        <v>0.96994378800045877</v>
      </c>
      <c r="N29" s="4" t="str">
        <f t="shared" si="22"/>
        <v/>
      </c>
    </row>
    <row r="30" spans="1:14" x14ac:dyDescent="0.35">
      <c r="C30" t="s">
        <v>52</v>
      </c>
      <c r="H30" s="4">
        <f t="shared" ref="H30:N30" si="23">IFERROR(((H27-I27)/I27)*100%,"")</f>
        <v>3.5042232625834266E-2</v>
      </c>
      <c r="I30" s="4">
        <f t="shared" si="23"/>
        <v>8.5807615137350426E-2</v>
      </c>
      <c r="J30" s="4">
        <f t="shared" si="23"/>
        <v>0.21610105893874135</v>
      </c>
      <c r="K30" s="4">
        <f t="shared" si="23"/>
        <v>1.6411119622622251E-2</v>
      </c>
      <c r="L30" s="4">
        <f t="shared" si="23"/>
        <v>2.441062667853394E-3</v>
      </c>
      <c r="M30" s="4">
        <f t="shared" si="23"/>
        <v>5.9784973024073103E-2</v>
      </c>
      <c r="N30" s="4" t="str">
        <f t="shared" si="23"/>
        <v/>
      </c>
    </row>
    <row r="32" spans="1:14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2942.78</v>
      </c>
      <c r="H32" s="3">
        <f>IFERROR(INDEX(D32:G32,COUNT(D32:G32)),"")</f>
        <v>2942.78</v>
      </c>
      <c r="I32" s="3">
        <f t="shared" ref="I32:N32" si="24">IFERROR(INDEX(I51:I500,MATCH($C$32,$C$51:$C$500,0)),"")</f>
        <v>2928.01</v>
      </c>
      <c r="J32" s="3">
        <f t="shared" si="24"/>
        <v>2777.95</v>
      </c>
      <c r="K32" s="3">
        <f t="shared" si="24"/>
        <v>2626.59</v>
      </c>
      <c r="L32" s="3">
        <f t="shared" si="24"/>
        <v>2753.93</v>
      </c>
      <c r="M32" s="3">
        <f t="shared" si="24"/>
        <v>2176.21</v>
      </c>
      <c r="N32" s="3">
        <f t="shared" si="24"/>
        <v>1522.62</v>
      </c>
    </row>
    <row r="33" spans="1:14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1.08</v>
      </c>
      <c r="H33" s="3">
        <f>IFERROR(INDEX(D33:G33,COUNT(D33:G33)),"")</f>
        <v>1.08</v>
      </c>
      <c r="I33" s="3">
        <f t="shared" ref="I33:N33" si="25">IFERROR(INDEX(I51:I500,MATCH($C$33,$C$51:$C$500,0)),"")</f>
        <v>1.27</v>
      </c>
      <c r="J33" s="3">
        <f t="shared" si="25"/>
        <v>1.31</v>
      </c>
      <c r="K33" s="3">
        <f t="shared" si="25"/>
        <v>1.37</v>
      </c>
      <c r="L33" s="3">
        <f t="shared" si="25"/>
        <v>1.28</v>
      </c>
      <c r="M33" s="3">
        <f t="shared" si="25"/>
        <v>1.63</v>
      </c>
      <c r="N33" s="3">
        <f t="shared" si="25"/>
        <v>0</v>
      </c>
    </row>
    <row r="34" spans="1:14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81.98</v>
      </c>
      <c r="H34" s="3">
        <f>IFERROR(INDEX(D34:G34,COUNT(D34:G34)),"")</f>
        <v>81.98</v>
      </c>
      <c r="I34" s="3">
        <f t="shared" ref="I34:N34" si="26">IFERROR(INDEX(I51:I500,MATCH($C$34,$C$51:$C$500,0)),"")</f>
        <v>25.43</v>
      </c>
      <c r="J34" s="3">
        <f t="shared" si="26"/>
        <v>23.71</v>
      </c>
      <c r="K34" s="3">
        <f t="shared" si="26"/>
        <v>20.76</v>
      </c>
      <c r="L34" s="3">
        <f t="shared" si="26"/>
        <v>14.38</v>
      </c>
      <c r="M34" s="3">
        <f t="shared" si="26"/>
        <v>20.67</v>
      </c>
      <c r="N34" s="3">
        <f t="shared" si="26"/>
        <v>0</v>
      </c>
    </row>
    <row r="35" spans="1:14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8.83</v>
      </c>
      <c r="H35" s="3">
        <f>IFERROR(INDEX(D35:G35,COUNT(D35:G35)),"")</f>
        <v>8.83</v>
      </c>
      <c r="I35" s="3">
        <f t="shared" ref="I35:N35" si="27">IFERROR(INDEX(I51:I500,MATCH($C$35,$C$51:$C$500,0)),"")</f>
        <v>2.67</v>
      </c>
      <c r="J35" s="3">
        <f t="shared" si="27"/>
        <v>2.83</v>
      </c>
      <c r="K35" s="3">
        <f t="shared" si="27"/>
        <v>3.42</v>
      </c>
      <c r="L35" s="3">
        <f t="shared" si="27"/>
        <v>3.4</v>
      </c>
      <c r="M35" s="3">
        <f t="shared" si="27"/>
        <v>3.43</v>
      </c>
      <c r="N35" s="3">
        <f t="shared" si="27"/>
        <v>0</v>
      </c>
    </row>
    <row r="36" spans="1:14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0.1482</v>
      </c>
      <c r="I36" s="4">
        <f t="shared" si="28"/>
        <v>0.15720000000000001</v>
      </c>
      <c r="J36" s="4">
        <f t="shared" si="28"/>
        <v>0.1502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N37" si="29">IFERROR(INDEX(H51:H500,MATCH($C$37,$C$51:$C$500,0)),"")</f>
        <v>23</v>
      </c>
      <c r="I37" s="3">
        <f t="shared" si="29"/>
        <v>23</v>
      </c>
      <c r="J37" s="3">
        <f t="shared" si="29"/>
        <v>23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x14ac:dyDescent="0.35">
      <c r="B51" t="s">
        <v>74</v>
      </c>
      <c r="C51" t="s">
        <v>5</v>
      </c>
      <c r="D51" s="5">
        <v>504959611993</v>
      </c>
      <c r="E51" s="5">
        <v>507095943355</v>
      </c>
      <c r="F51" s="5">
        <v>490681094085</v>
      </c>
      <c r="G51" s="5">
        <v>481130488394</v>
      </c>
      <c r="I51" s="5">
        <v>1951455104250</v>
      </c>
      <c r="J51" s="5">
        <v>1797238366212</v>
      </c>
      <c r="K51" s="5">
        <v>1477869255192</v>
      </c>
      <c r="L51" s="5">
        <v>1287835095928</v>
      </c>
      <c r="M51" s="5">
        <v>1284699065001</v>
      </c>
      <c r="N51" s="5">
        <v>1212226156911</v>
      </c>
    </row>
    <row r="52" spans="2:14" x14ac:dyDescent="0.35">
      <c r="C52" t="s">
        <v>455</v>
      </c>
      <c r="D52" s="5">
        <v>504959611993</v>
      </c>
      <c r="E52" s="5">
        <v>507095943355</v>
      </c>
      <c r="F52" s="5">
        <v>490681094085</v>
      </c>
      <c r="G52" s="5">
        <v>481130488394</v>
      </c>
      <c r="I52" s="5">
        <v>1951455104250</v>
      </c>
      <c r="J52" s="5">
        <v>1797238366212</v>
      </c>
      <c r="K52" s="5">
        <v>1477869255192</v>
      </c>
      <c r="L52" s="5">
        <v>1287835095928</v>
      </c>
      <c r="M52" s="5">
        <v>1284699065001</v>
      </c>
      <c r="N52" s="5">
        <v>1212226156911</v>
      </c>
    </row>
    <row r="53" spans="2:14" x14ac:dyDescent="0.35">
      <c r="C53" t="s">
        <v>1741</v>
      </c>
    </row>
    <row r="54" spans="2:14" x14ac:dyDescent="0.35">
      <c r="C54" t="s">
        <v>80</v>
      </c>
      <c r="D54" s="5">
        <v>-33678768653</v>
      </c>
      <c r="E54" s="5">
        <v>-25297162296</v>
      </c>
      <c r="F54" s="5">
        <v>18900706263</v>
      </c>
      <c r="G54" s="5">
        <v>22311722814</v>
      </c>
      <c r="I54" s="5">
        <v>37501550197</v>
      </c>
      <c r="J54" s="5">
        <v>-2482256046</v>
      </c>
      <c r="K54" s="5">
        <v>20542713109</v>
      </c>
      <c r="L54" s="5">
        <v>-150468373928</v>
      </c>
      <c r="M54" s="5">
        <v>-24619504623</v>
      </c>
      <c r="N54" s="5">
        <v>118471667805</v>
      </c>
    </row>
    <row r="55" spans="2:14" x14ac:dyDescent="0.35">
      <c r="C55" t="s">
        <v>75</v>
      </c>
      <c r="D55" s="5">
        <v>-244446478182</v>
      </c>
      <c r="E55" s="5">
        <v>-255353855917</v>
      </c>
      <c r="F55" s="5">
        <v>-256791416305</v>
      </c>
      <c r="G55" s="5">
        <v>-256210224364</v>
      </c>
      <c r="I55" s="5">
        <v>-1016852719995</v>
      </c>
      <c r="J55" s="5">
        <v>-960332032153</v>
      </c>
      <c r="K55" s="5">
        <v>-737591323437</v>
      </c>
      <c r="L55" s="5">
        <v>-524265912187</v>
      </c>
      <c r="M55" s="5">
        <v>-657621734701</v>
      </c>
      <c r="N55" s="5">
        <v>-760869345246</v>
      </c>
    </row>
    <row r="56" spans="2:14" x14ac:dyDescent="0.35">
      <c r="C56" t="s">
        <v>988</v>
      </c>
      <c r="D56" s="5">
        <v>-244446478182</v>
      </c>
      <c r="E56" s="5">
        <v>-255353855917</v>
      </c>
      <c r="F56" s="5">
        <v>-256791416305</v>
      </c>
      <c r="G56" s="5">
        <v>-256210224364</v>
      </c>
      <c r="I56" s="5">
        <v>-1016852719995</v>
      </c>
      <c r="J56" s="5">
        <v>-960332032153</v>
      </c>
      <c r="K56" s="5">
        <v>-737591323437</v>
      </c>
      <c r="L56" s="5">
        <v>-524265912187</v>
      </c>
      <c r="M56" s="5">
        <v>-657621734701</v>
      </c>
      <c r="N56" s="5">
        <v>-760869345246</v>
      </c>
    </row>
    <row r="57" spans="2:14" x14ac:dyDescent="0.35">
      <c r="C57" t="s">
        <v>1742</v>
      </c>
    </row>
    <row r="58" spans="2:14" x14ac:dyDescent="0.35">
      <c r="C58" t="s">
        <v>989</v>
      </c>
      <c r="D58" s="5">
        <v>-244446478182</v>
      </c>
      <c r="E58" s="5">
        <v>-255353855917</v>
      </c>
      <c r="F58" s="5">
        <v>-256791416305</v>
      </c>
      <c r="G58" s="5">
        <v>-256210224364</v>
      </c>
      <c r="I58" s="5">
        <v>-1016852719995</v>
      </c>
      <c r="J58" s="5">
        <v>-960332032153</v>
      </c>
      <c r="K58" s="5">
        <v>-737591323437</v>
      </c>
      <c r="L58" s="5">
        <v>-524265912187</v>
      </c>
      <c r="M58" s="5">
        <v>-657621734701</v>
      </c>
      <c r="N58" s="5">
        <v>-760869345246</v>
      </c>
    </row>
    <row r="59" spans="2:14" x14ac:dyDescent="0.35">
      <c r="C59" t="s">
        <v>76</v>
      </c>
      <c r="D59" s="5">
        <v>260513133811</v>
      </c>
      <c r="E59" s="5">
        <v>251742087438</v>
      </c>
      <c r="F59" s="5">
        <v>233889677780</v>
      </c>
      <c r="G59" s="5">
        <v>224920264030</v>
      </c>
      <c r="I59" s="5">
        <v>934602384255</v>
      </c>
      <c r="J59" s="5">
        <v>836906334059</v>
      </c>
      <c r="K59" s="5">
        <v>740277931755</v>
      </c>
      <c r="L59" s="5">
        <v>763569183741</v>
      </c>
      <c r="M59" s="5">
        <v>627077330300</v>
      </c>
      <c r="N59" s="5">
        <v>451356811665</v>
      </c>
    </row>
    <row r="60" spans="2:14" x14ac:dyDescent="0.35">
      <c r="C60" t="s">
        <v>77</v>
      </c>
      <c r="D60" s="5">
        <v>-188771999020</v>
      </c>
      <c r="E60" s="5">
        <v>-182791114531</v>
      </c>
      <c r="F60" s="5">
        <v>-162738737902</v>
      </c>
      <c r="G60" s="5">
        <v>-160084405153</v>
      </c>
      <c r="I60" s="5">
        <v>-663140276028</v>
      </c>
      <c r="J60" s="5">
        <v>-543933040241</v>
      </c>
      <c r="K60" s="5">
        <v>-432102246010</v>
      </c>
      <c r="L60" s="5">
        <v>-349852113265</v>
      </c>
      <c r="M60" s="5">
        <v>-341560860517</v>
      </c>
      <c r="N60" s="5">
        <v>-282461124524</v>
      </c>
    </row>
    <row r="61" spans="2:14" x14ac:dyDescent="0.35">
      <c r="C61" t="s">
        <v>389</v>
      </c>
    </row>
    <row r="62" spans="2:14" x14ac:dyDescent="0.35">
      <c r="C62" t="s">
        <v>1355</v>
      </c>
      <c r="D62" s="5">
        <v>463938160</v>
      </c>
      <c r="E62" s="5">
        <v>514487647</v>
      </c>
      <c r="F62" s="5">
        <v>581200365</v>
      </c>
      <c r="G62" s="5">
        <v>685439757</v>
      </c>
      <c r="I62" s="5">
        <v>2466599633</v>
      </c>
      <c r="J62" s="5">
        <v>2609268402</v>
      </c>
      <c r="K62" s="5">
        <v>2542515331</v>
      </c>
      <c r="L62" s="5">
        <v>2475789407</v>
      </c>
      <c r="M62" s="5">
        <v>2634565626</v>
      </c>
      <c r="N62" s="5">
        <v>3543647973</v>
      </c>
    </row>
    <row r="63" spans="2:14" x14ac:dyDescent="0.35">
      <c r="C63" t="s">
        <v>1743</v>
      </c>
    </row>
    <row r="64" spans="2:14" x14ac:dyDescent="0.35">
      <c r="C64" t="s">
        <v>1744</v>
      </c>
    </row>
    <row r="65" spans="3:14" x14ac:dyDescent="0.35">
      <c r="C65" t="s">
        <v>1745</v>
      </c>
    </row>
    <row r="66" spans="3:14" x14ac:dyDescent="0.35">
      <c r="C66" t="s">
        <v>1746</v>
      </c>
    </row>
    <row r="67" spans="3:14" x14ac:dyDescent="0.35">
      <c r="C67" t="s">
        <v>1747</v>
      </c>
    </row>
    <row r="68" spans="3:14" x14ac:dyDescent="0.35">
      <c r="C68" t="s">
        <v>991</v>
      </c>
      <c r="D68" s="5">
        <v>11439845003</v>
      </c>
      <c r="E68" s="5">
        <v>21312324003</v>
      </c>
      <c r="F68" s="5">
        <v>14218786394</v>
      </c>
      <c r="G68" s="5">
        <v>11766709674</v>
      </c>
      <c r="I68" s="5">
        <v>59728032203</v>
      </c>
      <c r="J68" s="5">
        <v>53709030308</v>
      </c>
      <c r="K68" s="5">
        <v>55176551113</v>
      </c>
      <c r="L68" s="5">
        <v>39144041937</v>
      </c>
      <c r="M68" s="5">
        <v>69010219500</v>
      </c>
      <c r="N68" s="5">
        <v>23642309782</v>
      </c>
    </row>
    <row r="69" spans="3:14" x14ac:dyDescent="0.35">
      <c r="C69" t="s">
        <v>992</v>
      </c>
    </row>
    <row r="70" spans="3:14" x14ac:dyDescent="0.35">
      <c r="C70" t="s">
        <v>993</v>
      </c>
      <c r="D70" s="5">
        <v>-13839187275</v>
      </c>
      <c r="E70" s="5">
        <v>-10866508461</v>
      </c>
      <c r="F70" s="5">
        <v>-574176908</v>
      </c>
      <c r="G70" s="5">
        <v>-2887569440</v>
      </c>
      <c r="I70" s="5">
        <v>-23944190517</v>
      </c>
      <c r="J70" s="5">
        <v>-23375322734</v>
      </c>
      <c r="K70" s="5">
        <v>-758579835</v>
      </c>
      <c r="L70" s="5">
        <v>-52858284165</v>
      </c>
      <c r="M70" s="5">
        <v>-130955883848</v>
      </c>
      <c r="N70" s="5">
        <v>-49070007700</v>
      </c>
    </row>
    <row r="71" spans="3:14" x14ac:dyDescent="0.35">
      <c r="C71" t="s">
        <v>994</v>
      </c>
      <c r="D71" s="5">
        <v>-114712973816</v>
      </c>
      <c r="E71" s="5">
        <v>-104230472527</v>
      </c>
      <c r="F71" s="5">
        <v>-103014200804</v>
      </c>
      <c r="G71" s="5">
        <v>-103374851886</v>
      </c>
      <c r="I71" s="5">
        <v>-404487126069</v>
      </c>
      <c r="J71" s="5">
        <v>-320553172478</v>
      </c>
      <c r="K71" s="5">
        <v>-275920761980</v>
      </c>
      <c r="L71" s="5">
        <v>-192823613618</v>
      </c>
      <c r="M71" s="5">
        <v>-170846575368</v>
      </c>
      <c r="N71" s="5">
        <v>-154981109542</v>
      </c>
    </row>
    <row r="72" spans="3:14" x14ac:dyDescent="0.35">
      <c r="C72" t="s">
        <v>428</v>
      </c>
      <c r="D72" s="5">
        <v>-71659682932</v>
      </c>
      <c r="E72" s="5">
        <v>-89006457546</v>
      </c>
      <c r="F72" s="5">
        <v>-73369146584</v>
      </c>
      <c r="G72" s="5">
        <v>-65588693501</v>
      </c>
      <c r="I72" s="5">
        <v>-294436991645</v>
      </c>
      <c r="J72" s="5">
        <v>-253713575337</v>
      </c>
      <c r="K72" s="5">
        <v>-210599455308</v>
      </c>
      <c r="L72" s="5">
        <v>-143314257419</v>
      </c>
      <c r="M72" s="5">
        <v>-108768620801</v>
      </c>
      <c r="N72" s="5">
        <v>-102052317064</v>
      </c>
    </row>
    <row r="73" spans="3:14" x14ac:dyDescent="0.35">
      <c r="C73" t="s">
        <v>1748</v>
      </c>
    </row>
    <row r="74" spans="3:14" x14ac:dyDescent="0.35">
      <c r="C74" t="s">
        <v>995</v>
      </c>
      <c r="D74" s="5">
        <v>-200211844023</v>
      </c>
      <c r="E74" s="5">
        <v>-204103438534</v>
      </c>
      <c r="F74" s="5">
        <v>-176957524296</v>
      </c>
      <c r="G74" s="5">
        <v>-171851114827</v>
      </c>
      <c r="I74" s="5">
        <v>-722868308231</v>
      </c>
      <c r="J74" s="5">
        <v>-597642070549</v>
      </c>
      <c r="K74" s="5">
        <v>-487278797123</v>
      </c>
      <c r="L74" s="5">
        <v>-388996155202</v>
      </c>
      <c r="M74" s="5">
        <v>-410571080017</v>
      </c>
      <c r="N74" s="5">
        <v>-306103434306</v>
      </c>
    </row>
    <row r="75" spans="3:14" x14ac:dyDescent="0.35">
      <c r="C75" t="s">
        <v>81</v>
      </c>
      <c r="D75" s="5">
        <v>71741134791</v>
      </c>
      <c r="E75" s="5">
        <v>68950972907</v>
      </c>
      <c r="F75" s="5">
        <v>71150939878</v>
      </c>
      <c r="G75" s="5">
        <v>64835858877</v>
      </c>
      <c r="I75" s="5">
        <v>271462108227</v>
      </c>
      <c r="J75" s="5">
        <v>292973293818</v>
      </c>
      <c r="K75" s="5">
        <v>308175685745</v>
      </c>
      <c r="L75" s="5">
        <v>413717070476</v>
      </c>
      <c r="M75" s="5">
        <v>285516469783</v>
      </c>
      <c r="N75" s="5">
        <v>168895687141</v>
      </c>
    </row>
    <row r="76" spans="3:14" x14ac:dyDescent="0.35">
      <c r="C76" t="s">
        <v>82</v>
      </c>
      <c r="D76" s="5">
        <v>-2024758639</v>
      </c>
      <c r="E76" s="5">
        <v>-6032983598</v>
      </c>
      <c r="F76" s="5">
        <v>1061864648</v>
      </c>
      <c r="G76" s="5">
        <v>-1992123058</v>
      </c>
      <c r="I76" s="5">
        <v>-8282522682</v>
      </c>
      <c r="J76" s="5">
        <v>-17458648511</v>
      </c>
      <c r="K76" s="5">
        <v>-8187595682</v>
      </c>
      <c r="L76" s="5">
        <v>-19490034387</v>
      </c>
      <c r="M76" s="5">
        <v>-13162347809</v>
      </c>
      <c r="N76" s="5">
        <v>-9677346462</v>
      </c>
    </row>
    <row r="77" spans="3:14" x14ac:dyDescent="0.35">
      <c r="C77" t="s">
        <v>529</v>
      </c>
    </row>
    <row r="78" spans="3:14" x14ac:dyDescent="0.35">
      <c r="C78" t="s">
        <v>282</v>
      </c>
    </row>
    <row r="79" spans="3:14" x14ac:dyDescent="0.35">
      <c r="C79" t="s">
        <v>84</v>
      </c>
      <c r="D79" s="5">
        <v>-2024758639</v>
      </c>
      <c r="E79" s="5">
        <v>-6032983598</v>
      </c>
      <c r="F79" s="5">
        <v>1061864648</v>
      </c>
      <c r="G79" s="5">
        <v>-1992123058</v>
      </c>
      <c r="I79" s="5">
        <v>-8282522682</v>
      </c>
      <c r="J79" s="5">
        <v>-17458648511</v>
      </c>
      <c r="K79" s="5">
        <v>-8187595682</v>
      </c>
      <c r="L79" s="5">
        <v>-19490034387</v>
      </c>
      <c r="M79" s="5">
        <v>-13162347809</v>
      </c>
      <c r="N79" s="5">
        <v>-9677346462</v>
      </c>
    </row>
    <row r="80" spans="3:14" x14ac:dyDescent="0.35">
      <c r="C80" t="s">
        <v>28</v>
      </c>
      <c r="D80" s="5">
        <v>69716376152</v>
      </c>
      <c r="E80" s="5">
        <v>62917989309</v>
      </c>
      <c r="F80" s="5">
        <v>72212804526</v>
      </c>
      <c r="G80" s="5">
        <v>62843735819</v>
      </c>
      <c r="I80" s="5">
        <v>263179585545</v>
      </c>
      <c r="J80" s="5">
        <v>275514645307</v>
      </c>
      <c r="K80" s="5">
        <v>299988090063</v>
      </c>
      <c r="L80" s="5">
        <v>394227036089</v>
      </c>
      <c r="M80" s="5">
        <v>272354121974</v>
      </c>
      <c r="N80" s="5">
        <v>159218340679</v>
      </c>
    </row>
    <row r="81" spans="2:14" x14ac:dyDescent="0.35">
      <c r="C81" t="s">
        <v>27</v>
      </c>
      <c r="D81" s="5">
        <v>-15337602754</v>
      </c>
      <c r="E81" s="5">
        <v>-13992705776</v>
      </c>
      <c r="F81" s="5">
        <v>-15886816996</v>
      </c>
      <c r="G81" s="5">
        <v>-13825621880</v>
      </c>
      <c r="I81" s="5">
        <v>-58050256948</v>
      </c>
      <c r="J81" s="5">
        <v>-60821543348</v>
      </c>
      <c r="K81" s="5">
        <v>-56131321086</v>
      </c>
      <c r="L81" s="5">
        <v>-89624797570</v>
      </c>
      <c r="M81" s="5">
        <v>-59224949816</v>
      </c>
      <c r="N81" s="5">
        <v>-51026684539</v>
      </c>
    </row>
    <row r="82" spans="2:14" x14ac:dyDescent="0.35">
      <c r="C82" t="s">
        <v>85</v>
      </c>
      <c r="D82" s="5">
        <v>-15337602754</v>
      </c>
      <c r="E82" s="5">
        <v>-17484625788</v>
      </c>
      <c r="F82" s="5">
        <v>-15886816996</v>
      </c>
      <c r="G82" s="5">
        <v>-13825621880</v>
      </c>
      <c r="I82" s="5">
        <v>-61542176960</v>
      </c>
      <c r="J82" s="5">
        <v>-60044265600</v>
      </c>
      <c r="K82" s="5">
        <v>-56131321086</v>
      </c>
      <c r="L82" s="5">
        <v>-89624797570</v>
      </c>
      <c r="M82" s="5">
        <v>-59224949816</v>
      </c>
      <c r="N82" s="5">
        <v>-51026684539</v>
      </c>
    </row>
    <row r="83" spans="2:14" x14ac:dyDescent="0.35">
      <c r="C83" t="s">
        <v>86</v>
      </c>
      <c r="E83" s="5">
        <v>3491920012</v>
      </c>
      <c r="I83" s="5">
        <v>3491920012</v>
      </c>
      <c r="J83" s="5">
        <v>-777277748</v>
      </c>
    </row>
    <row r="84" spans="2:14" x14ac:dyDescent="0.35">
      <c r="C84" t="s">
        <v>88</v>
      </c>
      <c r="D84" s="5">
        <v>-15337602754</v>
      </c>
      <c r="E84" s="5">
        <v>-13992705776</v>
      </c>
      <c r="F84" s="5">
        <v>-15886816996</v>
      </c>
      <c r="G84" s="5">
        <v>-13825621880</v>
      </c>
      <c r="I84" s="5">
        <v>-58050256948</v>
      </c>
      <c r="J84" s="5">
        <v>-60821543348</v>
      </c>
      <c r="K84" s="5">
        <v>-56131321086</v>
      </c>
      <c r="L84" s="5">
        <v>-89624797570</v>
      </c>
      <c r="M84" s="5">
        <v>-59224949816</v>
      </c>
      <c r="N84" s="5">
        <v>-51026684539</v>
      </c>
    </row>
    <row r="85" spans="2:14" x14ac:dyDescent="0.35">
      <c r="C85" t="s">
        <v>91</v>
      </c>
      <c r="D85" s="5">
        <v>54378773398</v>
      </c>
      <c r="E85" s="5">
        <v>48925283533</v>
      </c>
      <c r="F85" s="5">
        <v>56325987530</v>
      </c>
      <c r="G85" s="5">
        <v>49018113939</v>
      </c>
      <c r="I85" s="5">
        <v>205129328597</v>
      </c>
      <c r="J85" s="5">
        <v>214693101959</v>
      </c>
      <c r="K85" s="5">
        <v>243856768977</v>
      </c>
      <c r="L85" s="5">
        <v>304602238519</v>
      </c>
      <c r="M85" s="5">
        <v>213129172158</v>
      </c>
      <c r="N85" s="5">
        <v>108191656140</v>
      </c>
    </row>
    <row r="86" spans="2:14" x14ac:dyDescent="0.35">
      <c r="C86" t="s">
        <v>92</v>
      </c>
      <c r="D86" s="5">
        <v>-33678768653</v>
      </c>
      <c r="E86" s="5">
        <v>-25297162296</v>
      </c>
      <c r="F86" s="5">
        <v>18900706263</v>
      </c>
      <c r="G86" s="5">
        <v>22311722814</v>
      </c>
      <c r="I86" s="5">
        <v>37501550197</v>
      </c>
      <c r="J86" s="5">
        <v>-2482256046</v>
      </c>
      <c r="K86" s="5">
        <v>20542713109</v>
      </c>
      <c r="L86" s="5">
        <v>-150468373928</v>
      </c>
      <c r="M86" s="5">
        <v>-24619504623</v>
      </c>
      <c r="N86" s="5">
        <v>118471667805</v>
      </c>
    </row>
    <row r="87" spans="2:14" x14ac:dyDescent="0.35">
      <c r="C87" t="s">
        <v>386</v>
      </c>
      <c r="D87" s="5">
        <v>-33678768653</v>
      </c>
      <c r="E87" s="5">
        <v>-25297162296</v>
      </c>
      <c r="F87" s="5">
        <v>18900706263</v>
      </c>
      <c r="G87" s="5">
        <v>22311722814</v>
      </c>
      <c r="I87" s="5">
        <v>37501550197</v>
      </c>
      <c r="J87" s="5">
        <v>-2482256046</v>
      </c>
      <c r="K87" s="5">
        <v>20542713109</v>
      </c>
      <c r="L87" s="5">
        <v>-150468373928</v>
      </c>
      <c r="M87" s="5">
        <v>-24619504623</v>
      </c>
      <c r="N87" s="5">
        <v>118471667805</v>
      </c>
    </row>
    <row r="88" spans="2:14" x14ac:dyDescent="0.35">
      <c r="C88" t="s">
        <v>93</v>
      </c>
      <c r="D88" s="5">
        <v>20700004745</v>
      </c>
      <c r="E88" s="5">
        <v>23628121237</v>
      </c>
      <c r="F88" s="5">
        <v>75226693793</v>
      </c>
      <c r="G88" s="5">
        <v>71329836753</v>
      </c>
      <c r="I88" s="5">
        <v>242630878794</v>
      </c>
      <c r="J88" s="5">
        <v>212210845913</v>
      </c>
      <c r="K88" s="5">
        <v>264399482086</v>
      </c>
      <c r="L88" s="5">
        <v>154133864591</v>
      </c>
      <c r="M88" s="5">
        <v>188509667535</v>
      </c>
      <c r="N88" s="5">
        <v>226663323945</v>
      </c>
    </row>
    <row r="89" spans="2:14" x14ac:dyDescent="0.35">
      <c r="C89" t="s">
        <v>94</v>
      </c>
      <c r="D89" s="5">
        <v>54378773398</v>
      </c>
      <c r="E89" s="5">
        <v>48925283533</v>
      </c>
      <c r="F89" s="5">
        <v>56325987530</v>
      </c>
      <c r="G89" s="5">
        <v>49018113939</v>
      </c>
      <c r="I89" s="5">
        <v>205129328597</v>
      </c>
      <c r="J89" s="5">
        <v>214693101959</v>
      </c>
      <c r="K89" s="5">
        <v>243856768977</v>
      </c>
      <c r="L89" s="5">
        <v>304602238519</v>
      </c>
      <c r="M89" s="5">
        <v>213129172158</v>
      </c>
      <c r="N89" s="5">
        <v>108191656140</v>
      </c>
    </row>
    <row r="90" spans="2:14" x14ac:dyDescent="0.35">
      <c r="C90" t="s">
        <v>7</v>
      </c>
      <c r="D90" s="5">
        <v>20700004745</v>
      </c>
      <c r="E90" s="5">
        <v>23628121237</v>
      </c>
      <c r="F90" s="5">
        <v>75226693793</v>
      </c>
      <c r="G90" s="5">
        <v>71329836753</v>
      </c>
      <c r="I90" s="5">
        <v>242630878794</v>
      </c>
      <c r="J90" s="5">
        <v>212210845913</v>
      </c>
      <c r="K90" s="5">
        <v>264399482086</v>
      </c>
      <c r="L90" s="5">
        <v>154133864591</v>
      </c>
      <c r="M90" s="5">
        <v>188509667535</v>
      </c>
      <c r="N90" s="5">
        <v>226663323945</v>
      </c>
    </row>
    <row r="91" spans="2:14" x14ac:dyDescent="0.35">
      <c r="C91" t="s">
        <v>429</v>
      </c>
    </row>
    <row r="92" spans="2:14" x14ac:dyDescent="0.35">
      <c r="C92" t="s">
        <v>95</v>
      </c>
      <c r="D92" s="5">
        <v>54378773398</v>
      </c>
      <c r="E92" s="5">
        <v>48925283533</v>
      </c>
      <c r="F92" s="5">
        <v>56325987530</v>
      </c>
      <c r="G92" s="5">
        <v>49018113939</v>
      </c>
      <c r="I92" s="5">
        <v>205129328597</v>
      </c>
      <c r="J92" s="5">
        <v>214693101959</v>
      </c>
      <c r="K92" s="5">
        <v>243856768977</v>
      </c>
      <c r="L92" s="5">
        <v>304602238519</v>
      </c>
      <c r="M92" s="5">
        <v>213129172158</v>
      </c>
      <c r="N92" s="5">
        <v>108191656140</v>
      </c>
    </row>
    <row r="93" spans="2:14" x14ac:dyDescent="0.35">
      <c r="C93" t="s">
        <v>96</v>
      </c>
      <c r="D93" s="5">
        <v>20700004745</v>
      </c>
      <c r="E93" s="5">
        <v>23628121237</v>
      </c>
      <c r="F93" s="5">
        <v>75226693793</v>
      </c>
      <c r="G93" s="5">
        <v>71329836753</v>
      </c>
      <c r="I93" s="5">
        <v>242630878794</v>
      </c>
      <c r="J93" s="5">
        <v>212210845913</v>
      </c>
      <c r="K93" s="5">
        <v>264399482086</v>
      </c>
      <c r="L93" s="5">
        <v>154133864591</v>
      </c>
      <c r="M93" s="5">
        <v>188509667535</v>
      </c>
      <c r="N93" s="5">
        <v>226663323945</v>
      </c>
    </row>
    <row r="94" spans="2:14" x14ac:dyDescent="0.35">
      <c r="C94" t="s">
        <v>97</v>
      </c>
      <c r="D94" s="5">
        <v>20700004745</v>
      </c>
      <c r="E94" s="5">
        <v>23628121237</v>
      </c>
      <c r="F94" s="5">
        <v>75226693793</v>
      </c>
      <c r="G94" s="5">
        <v>71329836753</v>
      </c>
      <c r="I94" s="5">
        <v>242630878794</v>
      </c>
      <c r="J94" s="5">
        <v>212210845913</v>
      </c>
      <c r="K94" s="5">
        <v>264399482086</v>
      </c>
      <c r="L94" s="5">
        <v>154133864591</v>
      </c>
      <c r="M94" s="5">
        <v>188509667535</v>
      </c>
      <c r="N94" s="5">
        <v>226663323945</v>
      </c>
    </row>
    <row r="96" spans="2:14" x14ac:dyDescent="0.35">
      <c r="B96" t="s">
        <v>98</v>
      </c>
      <c r="C96" t="s">
        <v>99</v>
      </c>
    </row>
    <row r="97" spans="3:14" x14ac:dyDescent="0.35">
      <c r="C97" t="s">
        <v>19</v>
      </c>
      <c r="D97" s="5">
        <v>337878932151</v>
      </c>
      <c r="E97" s="5">
        <v>304303113014</v>
      </c>
      <c r="F97" s="5">
        <v>219341406708</v>
      </c>
      <c r="G97" s="5">
        <v>251043083497</v>
      </c>
      <c r="I97" s="5">
        <v>304303113014</v>
      </c>
      <c r="J97" s="5">
        <v>300463127974</v>
      </c>
      <c r="K97" s="5">
        <v>228747414301</v>
      </c>
      <c r="L97" s="5">
        <v>231250126710</v>
      </c>
      <c r="M97" s="5">
        <v>214953246838</v>
      </c>
      <c r="N97" s="5">
        <v>114743295960</v>
      </c>
    </row>
    <row r="98" spans="3:14" x14ac:dyDescent="0.35">
      <c r="C98" t="s">
        <v>996</v>
      </c>
      <c r="D98" s="5">
        <v>3483289014613</v>
      </c>
      <c r="E98" s="5">
        <v>3040764399411</v>
      </c>
      <c r="F98" s="5">
        <v>2655717876082</v>
      </c>
      <c r="G98" s="5">
        <v>2488292737297</v>
      </c>
      <c r="I98" s="5">
        <v>3040764399411</v>
      </c>
      <c r="J98" s="5">
        <v>2562129132862</v>
      </c>
      <c r="K98" s="5">
        <v>2945689004391</v>
      </c>
      <c r="L98" s="5">
        <v>1978548146188</v>
      </c>
      <c r="M98" s="5">
        <v>1825723248034</v>
      </c>
      <c r="N98" s="5">
        <v>665040053312</v>
      </c>
    </row>
    <row r="99" spans="3:14" x14ac:dyDescent="0.35">
      <c r="C99" t="s">
        <v>997</v>
      </c>
      <c r="D99" s="5">
        <v>1324496857139</v>
      </c>
      <c r="E99" s="5">
        <v>2405278086376</v>
      </c>
      <c r="F99" s="5">
        <v>2575783500000</v>
      </c>
      <c r="G99" s="5">
        <v>1922610194250</v>
      </c>
      <c r="I99" s="5">
        <v>2405278086376</v>
      </c>
      <c r="J99" s="5">
        <v>1733104614265</v>
      </c>
      <c r="K99" s="5">
        <v>2848851175646</v>
      </c>
      <c r="L99" s="5">
        <v>1876390422671</v>
      </c>
      <c r="M99" s="5">
        <v>2628140593956</v>
      </c>
      <c r="N99" s="5">
        <v>1395785545345</v>
      </c>
    </row>
    <row r="100" spans="3:14" x14ac:dyDescent="0.35">
      <c r="C100" t="s">
        <v>80</v>
      </c>
      <c r="D100" s="5">
        <v>4324062593</v>
      </c>
      <c r="E100" s="5">
        <v>38002831246</v>
      </c>
      <c r="F100" s="5">
        <v>63617777860</v>
      </c>
      <c r="G100" s="5">
        <v>44717071597</v>
      </c>
      <c r="I100" s="5">
        <v>38002831246</v>
      </c>
      <c r="J100" s="5">
        <v>819065367</v>
      </c>
      <c r="K100" s="5">
        <v>4000469294</v>
      </c>
      <c r="L100" s="5">
        <v>-16542243815</v>
      </c>
      <c r="M100" s="5">
        <v>133926130113</v>
      </c>
      <c r="N100" s="5">
        <v>158545634738</v>
      </c>
    </row>
    <row r="101" spans="3:14" x14ac:dyDescent="0.35">
      <c r="C101" t="s">
        <v>1357</v>
      </c>
      <c r="D101" s="5">
        <v>1324496857139</v>
      </c>
      <c r="E101" s="5">
        <v>2405278086376</v>
      </c>
      <c r="F101" s="5">
        <v>2575783500000</v>
      </c>
      <c r="G101" s="5">
        <v>1922610194250</v>
      </c>
      <c r="I101" s="5">
        <v>2405278086376</v>
      </c>
      <c r="J101" s="5">
        <v>1733104614265</v>
      </c>
      <c r="K101" s="5">
        <v>2848851175646</v>
      </c>
      <c r="L101" s="5">
        <v>1876390422671</v>
      </c>
      <c r="M101" s="5">
        <v>2628140593956</v>
      </c>
      <c r="N101" s="5">
        <v>1395785545345</v>
      </c>
    </row>
    <row r="102" spans="3:14" x14ac:dyDescent="0.35">
      <c r="C102" t="s">
        <v>1425</v>
      </c>
    </row>
    <row r="103" spans="3:14" x14ac:dyDescent="0.35">
      <c r="C103" t="s">
        <v>998</v>
      </c>
    </row>
    <row r="104" spans="3:14" x14ac:dyDescent="0.35">
      <c r="C104" t="s">
        <v>102</v>
      </c>
      <c r="D104" s="5">
        <v>19742874300953</v>
      </c>
      <c r="E104" s="5">
        <v>19022910222169</v>
      </c>
      <c r="F104" s="5">
        <v>19104530173097</v>
      </c>
      <c r="G104" s="5">
        <v>16713866842912</v>
      </c>
      <c r="I104" s="5">
        <v>19022910222169</v>
      </c>
      <c r="J104" s="5">
        <v>15590991646193</v>
      </c>
      <c r="K104" s="5">
        <v>14102695627024</v>
      </c>
      <c r="L104" s="5">
        <v>7749508059828</v>
      </c>
      <c r="M104" s="5">
        <v>11094302090170</v>
      </c>
      <c r="N104" s="5">
        <v>11720446448795</v>
      </c>
    </row>
    <row r="105" spans="3:14" x14ac:dyDescent="0.35">
      <c r="C105" t="s">
        <v>103</v>
      </c>
      <c r="D105" s="5">
        <v>9684951700288</v>
      </c>
      <c r="E105" s="5">
        <v>9558453689373</v>
      </c>
      <c r="F105" s="5">
        <v>9873799872956</v>
      </c>
      <c r="G105" s="5">
        <v>9401068693670</v>
      </c>
      <c r="I105" s="5">
        <v>9558453689373</v>
      </c>
      <c r="J105" s="5">
        <v>8963017942297</v>
      </c>
      <c r="K105" s="5">
        <v>9058957451593</v>
      </c>
      <c r="L105" s="5">
        <v>9754801438956</v>
      </c>
      <c r="M105" s="5">
        <v>9080169893274</v>
      </c>
      <c r="N105" s="5">
        <v>7595599131833</v>
      </c>
    </row>
    <row r="106" spans="3:14" x14ac:dyDescent="0.35">
      <c r="C106" t="s">
        <v>999</v>
      </c>
      <c r="D106" s="5">
        <v>12776934870702</v>
      </c>
      <c r="E106" s="5">
        <v>13576852485259</v>
      </c>
      <c r="F106" s="5">
        <v>12551250477535</v>
      </c>
      <c r="G106" s="5">
        <v>11929659182414</v>
      </c>
      <c r="I106" s="5">
        <v>13576852485259</v>
      </c>
      <c r="J106" s="5">
        <v>11750142601391</v>
      </c>
      <c r="K106" s="5">
        <v>9462528521183</v>
      </c>
      <c r="L106" s="5">
        <v>8543921843893</v>
      </c>
      <c r="M106" s="5">
        <v>7618299997166</v>
      </c>
      <c r="N106" s="5">
        <v>7331588102593</v>
      </c>
    </row>
    <row r="107" spans="3:14" x14ac:dyDescent="0.35">
      <c r="C107" t="s">
        <v>460</v>
      </c>
    </row>
    <row r="108" spans="3:14" x14ac:dyDescent="0.35">
      <c r="C108" t="s">
        <v>112</v>
      </c>
      <c r="D108" s="5">
        <v>162577057355</v>
      </c>
      <c r="E108" s="5">
        <v>150016597145</v>
      </c>
      <c r="F108" s="5">
        <v>127037113315</v>
      </c>
      <c r="G108" s="5">
        <v>130539889529</v>
      </c>
      <c r="I108" s="5">
        <v>150016597145</v>
      </c>
      <c r="J108" s="5">
        <v>144763931824</v>
      </c>
      <c r="K108" s="5">
        <v>133831601487</v>
      </c>
      <c r="L108" s="5">
        <v>119900844617</v>
      </c>
      <c r="M108" s="5">
        <v>85556262826</v>
      </c>
      <c r="N108" s="5">
        <v>91201035498</v>
      </c>
    </row>
    <row r="109" spans="3:14" x14ac:dyDescent="0.35">
      <c r="C109" t="s">
        <v>111</v>
      </c>
      <c r="D109" s="5">
        <v>38441977574</v>
      </c>
      <c r="E109" s="5">
        <v>38441977574</v>
      </c>
      <c r="F109" s="5">
        <v>45535892740</v>
      </c>
      <c r="G109" s="5">
        <v>45535892740</v>
      </c>
      <c r="I109" s="5">
        <v>38441977574</v>
      </c>
      <c r="J109" s="5">
        <v>45535892740</v>
      </c>
      <c r="K109" s="5">
        <v>45600555506</v>
      </c>
      <c r="L109" s="5">
        <v>36775184819</v>
      </c>
    </row>
    <row r="110" spans="3:14" x14ac:dyDescent="0.35">
      <c r="C110" t="s">
        <v>114</v>
      </c>
    </row>
    <row r="111" spans="3:14" x14ac:dyDescent="0.35">
      <c r="C111" t="s">
        <v>116</v>
      </c>
      <c r="D111" s="5">
        <v>34102679284514</v>
      </c>
      <c r="E111" s="5">
        <v>33103126830713</v>
      </c>
      <c r="F111" s="5">
        <v>33590844264995</v>
      </c>
      <c r="G111" s="5">
        <v>30824223275864</v>
      </c>
      <c r="I111" s="5">
        <v>33103126830713</v>
      </c>
      <c r="J111" s="5">
        <v>28889529883136</v>
      </c>
      <c r="K111" s="5">
        <v>27386506766798</v>
      </c>
      <c r="L111" s="5">
        <v>21271327194429</v>
      </c>
      <c r="M111" s="5">
        <v>23203123481350</v>
      </c>
      <c r="N111" s="5">
        <v>21537936008112</v>
      </c>
    </row>
    <row r="112" spans="3:14" x14ac:dyDescent="0.35">
      <c r="C112" t="s">
        <v>117</v>
      </c>
    </row>
    <row r="113" spans="3:14" x14ac:dyDescent="0.35">
      <c r="C113" t="s">
        <v>118</v>
      </c>
    </row>
    <row r="114" spans="3:14" x14ac:dyDescent="0.35">
      <c r="C114" t="s">
        <v>1358</v>
      </c>
      <c r="D114" s="5">
        <v>175144690730</v>
      </c>
      <c r="E114" s="5">
        <v>104703569775</v>
      </c>
      <c r="F114" s="5">
        <v>222197913555</v>
      </c>
      <c r="G114" s="5">
        <v>367990472797</v>
      </c>
      <c r="I114" s="5">
        <v>104703569775</v>
      </c>
      <c r="J114" s="5">
        <v>159906833048</v>
      </c>
      <c r="K114" s="5">
        <v>231717950607</v>
      </c>
      <c r="L114" s="5">
        <v>151448980819</v>
      </c>
      <c r="M114" s="5">
        <v>51805767856</v>
      </c>
      <c r="N114" s="5">
        <v>68709207804</v>
      </c>
    </row>
    <row r="115" spans="3:14" x14ac:dyDescent="0.35">
      <c r="C115" t="s">
        <v>1000</v>
      </c>
      <c r="D115" s="5">
        <v>29427826001241</v>
      </c>
      <c r="E115" s="5">
        <v>28581363911542</v>
      </c>
      <c r="F115" s="5">
        <v>28978330046053</v>
      </c>
      <c r="G115" s="5">
        <v>26114935536582</v>
      </c>
      <c r="I115" s="5">
        <v>28581363911542</v>
      </c>
      <c r="J115" s="5">
        <v>24554009588490</v>
      </c>
      <c r="K115" s="5">
        <v>23161653078617</v>
      </c>
      <c r="L115" s="5">
        <v>17504309498784</v>
      </c>
      <c r="M115" s="5">
        <v>20174471983444</v>
      </c>
      <c r="N115" s="5">
        <v>19316045580628</v>
      </c>
    </row>
    <row r="116" spans="3:14" x14ac:dyDescent="0.35">
      <c r="C116" t="s">
        <v>1001</v>
      </c>
      <c r="D116" s="5">
        <v>29427826001241</v>
      </c>
      <c r="E116" s="5">
        <v>28581363911542</v>
      </c>
      <c r="F116" s="5">
        <v>28978330046053</v>
      </c>
      <c r="G116" s="5">
        <v>26114935536582</v>
      </c>
      <c r="I116" s="5">
        <v>28581363911542</v>
      </c>
      <c r="J116" s="5">
        <v>24554009588490</v>
      </c>
      <c r="K116" s="5">
        <v>23161653078617</v>
      </c>
      <c r="L116" s="5">
        <v>17504309498784</v>
      </c>
      <c r="M116" s="5">
        <v>20174471983444</v>
      </c>
      <c r="N116" s="5">
        <v>19316045580628</v>
      </c>
    </row>
    <row r="117" spans="3:14" x14ac:dyDescent="0.35">
      <c r="C117" t="s">
        <v>1749</v>
      </c>
    </row>
    <row r="118" spans="3:14" x14ac:dyDescent="0.35">
      <c r="C118" t="s">
        <v>1002</v>
      </c>
      <c r="D118" s="5">
        <v>2079039508</v>
      </c>
      <c r="E118" s="5">
        <v>2171820326</v>
      </c>
      <c r="F118" s="5">
        <v>2165446786</v>
      </c>
      <c r="G118" s="5">
        <v>2158590009</v>
      </c>
      <c r="I118" s="5">
        <v>2171820326</v>
      </c>
      <c r="J118" s="5">
        <v>4170232243</v>
      </c>
      <c r="K118" s="5">
        <v>2002604661</v>
      </c>
      <c r="L118" s="5">
        <v>2000000000</v>
      </c>
      <c r="M118" s="5">
        <v>2000000000</v>
      </c>
      <c r="N118" s="5">
        <v>17000000000</v>
      </c>
    </row>
    <row r="119" spans="3:14" x14ac:dyDescent="0.35">
      <c r="C119" t="s">
        <v>1493</v>
      </c>
      <c r="D119" s="5">
        <v>9668630375</v>
      </c>
      <c r="E119" s="5">
        <v>10815798093</v>
      </c>
      <c r="F119" s="5">
        <v>10922044377</v>
      </c>
      <c r="G119" s="5">
        <v>9977049489</v>
      </c>
      <c r="I119" s="5">
        <v>10815798093</v>
      </c>
      <c r="J119" s="5">
        <v>14185851608</v>
      </c>
      <c r="K119" s="5">
        <v>8193278770</v>
      </c>
      <c r="L119" s="5">
        <v>22073730375</v>
      </c>
      <c r="M119" s="5">
        <v>20997597218</v>
      </c>
      <c r="N119" s="5">
        <v>13163635507</v>
      </c>
    </row>
    <row r="120" spans="3:14" x14ac:dyDescent="0.35">
      <c r="C120" t="s">
        <v>1492</v>
      </c>
    </row>
    <row r="121" spans="3:14" x14ac:dyDescent="0.35">
      <c r="C121" t="s">
        <v>1027</v>
      </c>
    </row>
    <row r="122" spans="3:14" x14ac:dyDescent="0.35">
      <c r="C122" t="s">
        <v>433</v>
      </c>
      <c r="M122" s="5">
        <v>3274236386</v>
      </c>
      <c r="N122" s="5">
        <v>21276194233</v>
      </c>
    </row>
    <row r="123" spans="3:14" x14ac:dyDescent="0.35">
      <c r="C123" t="s">
        <v>122</v>
      </c>
      <c r="D123" s="5">
        <v>30889955611</v>
      </c>
      <c r="E123" s="5">
        <v>18485209083</v>
      </c>
      <c r="F123" s="5">
        <v>27520344178</v>
      </c>
      <c r="G123" s="5">
        <v>24158881541</v>
      </c>
      <c r="I123" s="5">
        <v>18485209083</v>
      </c>
      <c r="J123" s="5">
        <v>14973271681</v>
      </c>
      <c r="K123" s="5">
        <v>29569655669</v>
      </c>
      <c r="L123" s="5">
        <v>19976727916</v>
      </c>
      <c r="M123" s="5">
        <v>29934350636</v>
      </c>
      <c r="N123" s="5">
        <v>20963998132</v>
      </c>
    </row>
    <row r="124" spans="3:14" x14ac:dyDescent="0.35">
      <c r="C124" t="s">
        <v>1750</v>
      </c>
    </row>
    <row r="125" spans="3:14" x14ac:dyDescent="0.35">
      <c r="C125" t="s">
        <v>387</v>
      </c>
    </row>
    <row r="126" spans="3:14" x14ac:dyDescent="0.35">
      <c r="C126" t="s">
        <v>132</v>
      </c>
      <c r="D126" s="5">
        <v>29976872706608</v>
      </c>
      <c r="E126" s="5">
        <v>28998020257552</v>
      </c>
      <c r="F126" s="5">
        <v>29509365813071</v>
      </c>
      <c r="G126" s="5">
        <v>26817971517733</v>
      </c>
      <c r="I126" s="5">
        <v>28998020257552</v>
      </c>
      <c r="J126" s="5">
        <v>24994807941220</v>
      </c>
      <c r="K126" s="5">
        <v>23703995670795</v>
      </c>
      <c r="L126" s="5">
        <v>17853215580512</v>
      </c>
      <c r="M126" s="5">
        <v>20502065652524</v>
      </c>
      <c r="N126" s="5">
        <v>19648095743949</v>
      </c>
    </row>
    <row r="127" spans="3:14" x14ac:dyDescent="0.35">
      <c r="C127" t="s">
        <v>133</v>
      </c>
    </row>
    <row r="128" spans="3:14" x14ac:dyDescent="0.35">
      <c r="C128" t="s">
        <v>134</v>
      </c>
      <c r="D128" s="5">
        <v>1402010763000</v>
      </c>
      <c r="E128" s="5">
        <v>1402010763000</v>
      </c>
      <c r="F128" s="5">
        <v>1402010763000</v>
      </c>
      <c r="G128" s="5">
        <v>1402010763000</v>
      </c>
      <c r="I128" s="5">
        <v>1402010763000</v>
      </c>
      <c r="J128" s="5">
        <v>1402010763000</v>
      </c>
      <c r="K128" s="5">
        <v>1402010763000</v>
      </c>
      <c r="L128" s="5">
        <v>1241176500000</v>
      </c>
      <c r="M128" s="5">
        <v>1241176500000</v>
      </c>
      <c r="N128" s="5">
        <v>1055000000000</v>
      </c>
    </row>
    <row r="129" spans="2:14" x14ac:dyDescent="0.35">
      <c r="C129" t="s">
        <v>135</v>
      </c>
      <c r="D129" s="5">
        <v>838617054630</v>
      </c>
      <c r="E129" s="5">
        <v>838617054630</v>
      </c>
      <c r="F129" s="5">
        <v>838617054630</v>
      </c>
      <c r="G129" s="5">
        <v>838617054630</v>
      </c>
      <c r="I129" s="5">
        <v>838617054630</v>
      </c>
      <c r="J129" s="5">
        <v>838617054630</v>
      </c>
      <c r="K129" s="5">
        <v>838617054630</v>
      </c>
      <c r="L129" s="5">
        <v>999451317630</v>
      </c>
      <c r="M129" s="5">
        <v>436531397130</v>
      </c>
    </row>
    <row r="130" spans="2:14" x14ac:dyDescent="0.35">
      <c r="C130" t="s">
        <v>136</v>
      </c>
      <c r="D130" s="5">
        <v>1880854697683</v>
      </c>
      <c r="E130" s="5">
        <v>1826475924285</v>
      </c>
      <c r="F130" s="5">
        <v>1777232856434</v>
      </c>
      <c r="G130" s="5">
        <v>1720906868904</v>
      </c>
      <c r="I130" s="5">
        <v>1826475924285</v>
      </c>
      <c r="J130" s="5">
        <v>1653275058919</v>
      </c>
      <c r="K130" s="5">
        <v>1437882809079</v>
      </c>
      <c r="L130" s="5">
        <v>1194026040102</v>
      </c>
      <c r="M130" s="5">
        <v>889423801583</v>
      </c>
      <c r="N130" s="5">
        <v>676294629425</v>
      </c>
    </row>
    <row r="131" spans="2:14" x14ac:dyDescent="0.35">
      <c r="C131" t="s">
        <v>137</v>
      </c>
      <c r="D131" s="5">
        <v>24000000000</v>
      </c>
      <c r="E131" s="5">
        <v>24000000000</v>
      </c>
      <c r="F131" s="5">
        <v>24000000000</v>
      </c>
      <c r="G131" s="5">
        <v>24000000000</v>
      </c>
      <c r="I131" s="5">
        <v>24000000000</v>
      </c>
      <c r="J131" s="5">
        <v>22000000000</v>
      </c>
      <c r="K131" s="5">
        <v>20000000000</v>
      </c>
      <c r="L131" s="5">
        <v>18000000000</v>
      </c>
      <c r="M131" s="5">
        <v>15000000000</v>
      </c>
      <c r="N131" s="5">
        <v>13000000000</v>
      </c>
    </row>
    <row r="132" spans="2:14" x14ac:dyDescent="0.35">
      <c r="C132" t="s">
        <v>138</v>
      </c>
      <c r="D132" s="5">
        <v>1856854697683</v>
      </c>
      <c r="E132" s="5">
        <v>1802475924285</v>
      </c>
      <c r="F132" s="5">
        <v>1753232856434</v>
      </c>
      <c r="G132" s="5">
        <v>1696906868904</v>
      </c>
      <c r="I132" s="5">
        <v>1802475924285</v>
      </c>
      <c r="J132" s="5">
        <v>1631275058919</v>
      </c>
      <c r="K132" s="5">
        <v>1417882809079</v>
      </c>
      <c r="L132" s="5">
        <v>1176026040102</v>
      </c>
      <c r="M132" s="5">
        <v>874423801583</v>
      </c>
      <c r="N132" s="5">
        <v>663294629425</v>
      </c>
    </row>
    <row r="133" spans="2:14" x14ac:dyDescent="0.35">
      <c r="C133" t="s">
        <v>139</v>
      </c>
      <c r="D133" s="5">
        <v>1880854697683</v>
      </c>
      <c r="E133" s="5">
        <v>1826475924285</v>
      </c>
      <c r="F133" s="5">
        <v>1777232856434</v>
      </c>
      <c r="G133" s="5">
        <v>1720906868904</v>
      </c>
      <c r="I133" s="5">
        <v>1826475924285</v>
      </c>
      <c r="J133" s="5">
        <v>1653275058919</v>
      </c>
      <c r="K133" s="5">
        <v>1437882809079</v>
      </c>
      <c r="L133" s="5">
        <v>1194026040102</v>
      </c>
      <c r="M133" s="5">
        <v>889423801583</v>
      </c>
      <c r="N133" s="5">
        <v>676294629425</v>
      </c>
    </row>
    <row r="134" spans="2:14" x14ac:dyDescent="0.35">
      <c r="C134" t="s">
        <v>291</v>
      </c>
    </row>
    <row r="135" spans="2:14" x14ac:dyDescent="0.35">
      <c r="C135" t="s">
        <v>9</v>
      </c>
      <c r="D135" s="5">
        <v>4125806577906</v>
      </c>
      <c r="E135" s="5">
        <v>4105106573161</v>
      </c>
      <c r="F135" s="5">
        <v>4081478451924</v>
      </c>
      <c r="G135" s="5">
        <v>4006251758131</v>
      </c>
      <c r="I135" s="5">
        <v>4105106573161</v>
      </c>
      <c r="J135" s="5">
        <v>3894721941916</v>
      </c>
      <c r="K135" s="5">
        <v>3682511096003</v>
      </c>
      <c r="L135" s="5">
        <v>3418111613917</v>
      </c>
      <c r="M135" s="5">
        <v>2701057828826</v>
      </c>
      <c r="N135" s="5">
        <v>1889840264163</v>
      </c>
    </row>
    <row r="136" spans="2:14" x14ac:dyDescent="0.35">
      <c r="C136" t="s">
        <v>140</v>
      </c>
      <c r="D136" s="5">
        <v>34102679284514</v>
      </c>
      <c r="E136" s="5">
        <v>33103126830713</v>
      </c>
      <c r="F136" s="5">
        <v>33590844264995</v>
      </c>
      <c r="G136" s="5">
        <v>30824223275864</v>
      </c>
      <c r="I136" s="5">
        <v>33103126830713</v>
      </c>
      <c r="J136" s="5">
        <v>28889529883136</v>
      </c>
      <c r="K136" s="5">
        <v>27386506766798</v>
      </c>
      <c r="L136" s="5">
        <v>21271327194429</v>
      </c>
      <c r="M136" s="5">
        <v>23203123481350</v>
      </c>
      <c r="N136" s="5">
        <v>21537936008112</v>
      </c>
    </row>
    <row r="137" spans="2:14" x14ac:dyDescent="0.35">
      <c r="C137" t="s">
        <v>141</v>
      </c>
      <c r="D137" s="5">
        <v>1402010763</v>
      </c>
      <c r="E137" s="5">
        <v>1402010763</v>
      </c>
      <c r="F137" s="5">
        <v>1402010763</v>
      </c>
      <c r="G137" s="5">
        <v>1402010763</v>
      </c>
      <c r="I137" s="5">
        <v>1402010763</v>
      </c>
      <c r="J137" s="5">
        <v>1402010763</v>
      </c>
      <c r="K137" s="5">
        <v>1402010763</v>
      </c>
      <c r="L137" s="5">
        <v>1241176500</v>
      </c>
      <c r="M137" s="5">
        <v>1241176500</v>
      </c>
      <c r="N137" s="5">
        <v>1241176500</v>
      </c>
    </row>
    <row r="139" spans="2:14" x14ac:dyDescent="0.35">
      <c r="B139" t="s">
        <v>142</v>
      </c>
      <c r="C139" t="s">
        <v>143</v>
      </c>
      <c r="D139" s="5">
        <v>1771423115265</v>
      </c>
      <c r="E139" s="5">
        <v>-1362435981049</v>
      </c>
      <c r="F139" s="5">
        <v>2161603123884</v>
      </c>
      <c r="G139" s="5">
        <v>-26048132262</v>
      </c>
      <c r="I139" s="5">
        <v>2682289688070</v>
      </c>
      <c r="J139" s="5">
        <v>-942269377583</v>
      </c>
      <c r="K139" s="5">
        <v>5085053845458</v>
      </c>
      <c r="L139" s="5">
        <v>-3101733837680</v>
      </c>
      <c r="M139" s="5">
        <v>723118286853</v>
      </c>
      <c r="N139" s="5">
        <v>7210593767099</v>
      </c>
    </row>
    <row r="140" spans="2:14" x14ac:dyDescent="0.35">
      <c r="C140" t="s">
        <v>851</v>
      </c>
      <c r="D140" s="5">
        <v>534137093990</v>
      </c>
      <c r="E140" s="5">
        <v>519984209455</v>
      </c>
      <c r="F140" s="5">
        <v>577692799667</v>
      </c>
      <c r="G140" s="5">
        <v>500457630433</v>
      </c>
      <c r="I140" s="5">
        <v>2072727362454</v>
      </c>
      <c r="J140" s="5">
        <v>1884262199197</v>
      </c>
      <c r="K140" s="5">
        <v>1501463795596</v>
      </c>
      <c r="L140" s="5">
        <v>1290670289904</v>
      </c>
      <c r="M140" s="5">
        <v>1292426741303</v>
      </c>
      <c r="N140" s="5">
        <v>995495514898</v>
      </c>
    </row>
    <row r="141" spans="2:14" x14ac:dyDescent="0.35">
      <c r="C141" t="s">
        <v>852</v>
      </c>
      <c r="D141" s="5">
        <v>-229611511512</v>
      </c>
      <c r="E141" s="5">
        <v>-267206395720</v>
      </c>
      <c r="F141" s="5">
        <v>-264725615246</v>
      </c>
      <c r="G141" s="5">
        <v>-250465088940</v>
      </c>
      <c r="I141" s="5">
        <v>-1018333071744</v>
      </c>
      <c r="J141" s="5">
        <v>-963607212670</v>
      </c>
      <c r="K141" s="5">
        <v>-711900977325</v>
      </c>
      <c r="L141" s="5">
        <v>-524084032462</v>
      </c>
      <c r="M141" s="5">
        <v>-667363440966</v>
      </c>
      <c r="N141" s="5">
        <v>-756054462267</v>
      </c>
    </row>
    <row r="142" spans="2:14" x14ac:dyDescent="0.35">
      <c r="C142" t="s">
        <v>1751</v>
      </c>
    </row>
    <row r="143" spans="2:14" x14ac:dyDescent="0.35">
      <c r="C143" t="s">
        <v>508</v>
      </c>
    </row>
    <row r="144" spans="2:14" x14ac:dyDescent="0.35">
      <c r="C144" t="s">
        <v>1752</v>
      </c>
    </row>
    <row r="145" spans="3:14" x14ac:dyDescent="0.35">
      <c r="C145" t="s">
        <v>1753</v>
      </c>
    </row>
    <row r="146" spans="3:14" x14ac:dyDescent="0.35">
      <c r="C146" t="s">
        <v>1754</v>
      </c>
    </row>
    <row r="147" spans="3:14" x14ac:dyDescent="0.35">
      <c r="C147" t="s">
        <v>389</v>
      </c>
      <c r="D147" s="5">
        <v>10950891408</v>
      </c>
      <c r="E147" s="5">
        <v>20132797426</v>
      </c>
      <c r="F147" s="5">
        <v>13488612411</v>
      </c>
      <c r="G147" s="5">
        <v>11708971744</v>
      </c>
      <c r="I147" s="5">
        <v>56388069118</v>
      </c>
      <c r="J147" s="5">
        <v>48573609566</v>
      </c>
      <c r="K147" s="5">
        <v>51263836750</v>
      </c>
    </row>
    <row r="148" spans="3:14" x14ac:dyDescent="0.35">
      <c r="C148" t="s">
        <v>992</v>
      </c>
    </row>
    <row r="149" spans="3:14" x14ac:dyDescent="0.35">
      <c r="C149" t="s">
        <v>1755</v>
      </c>
      <c r="D149" s="5">
        <v>-70587199115</v>
      </c>
      <c r="E149" s="5">
        <v>-107080001533</v>
      </c>
      <c r="F149" s="5">
        <v>-78097564956</v>
      </c>
      <c r="G149" s="5">
        <v>-128082786759</v>
      </c>
      <c r="I149" s="5">
        <v>-382656475925</v>
      </c>
      <c r="J149" s="5">
        <v>-317452024994</v>
      </c>
      <c r="K149" s="5">
        <v>-245211534190</v>
      </c>
      <c r="L149" s="5">
        <v>-183243285229</v>
      </c>
      <c r="M149" s="5">
        <v>-164122911018</v>
      </c>
      <c r="N149" s="5">
        <v>-147014760077</v>
      </c>
    </row>
    <row r="150" spans="3:14" x14ac:dyDescent="0.35">
      <c r="C150" t="s">
        <v>79</v>
      </c>
      <c r="D150" s="5">
        <v>-84992937507</v>
      </c>
      <c r="E150" s="5">
        <v>-66056552915</v>
      </c>
      <c r="F150" s="5">
        <v>-58886768569</v>
      </c>
      <c r="G150" s="5">
        <v>-44240509157</v>
      </c>
      <c r="I150" s="5">
        <v>-253014024940</v>
      </c>
      <c r="J150" s="5">
        <v>-209868189673</v>
      </c>
      <c r="K150" s="5">
        <v>-167274018081</v>
      </c>
      <c r="L150" s="5">
        <v>-186385963440</v>
      </c>
      <c r="M150" s="5">
        <v>-117352455707</v>
      </c>
      <c r="N150" s="5">
        <v>-124850280359</v>
      </c>
    </row>
    <row r="151" spans="3:14" x14ac:dyDescent="0.35">
      <c r="C151" t="s">
        <v>335</v>
      </c>
      <c r="D151" s="5">
        <v>-15402404102</v>
      </c>
      <c r="E151" s="5">
        <v>-15473318050</v>
      </c>
      <c r="F151" s="5">
        <v>-15792964930</v>
      </c>
      <c r="G151" s="5">
        <v>-13349861023</v>
      </c>
      <c r="I151" s="5">
        <v>-59673982188</v>
      </c>
      <c r="J151" s="5">
        <v>-61610819897</v>
      </c>
      <c r="K151" s="5">
        <v>-71137336104</v>
      </c>
      <c r="L151" s="5">
        <v>-103491740549</v>
      </c>
      <c r="M151" s="5">
        <v>-64004228960</v>
      </c>
      <c r="N151" s="5">
        <v>-36091112400</v>
      </c>
    </row>
    <row r="152" spans="3:14" x14ac:dyDescent="0.35">
      <c r="C152" t="s">
        <v>1756</v>
      </c>
      <c r="D152" s="5">
        <v>-2028040743</v>
      </c>
      <c r="E152" s="5">
        <v>-6025845890</v>
      </c>
      <c r="F152" s="5">
        <v>1013222012</v>
      </c>
      <c r="G152" s="5">
        <v>-1033298184</v>
      </c>
      <c r="I152" s="5">
        <v>-7355657883</v>
      </c>
      <c r="J152" s="5">
        <v>-13872894952</v>
      </c>
      <c r="K152" s="5">
        <v>-8241991419</v>
      </c>
      <c r="L152" s="5">
        <v>33086272407</v>
      </c>
      <c r="M152" s="5">
        <v>62847059378</v>
      </c>
      <c r="N152" s="5">
        <v>17313660015</v>
      </c>
    </row>
    <row r="153" spans="3:14" x14ac:dyDescent="0.35">
      <c r="C153" t="s">
        <v>1757</v>
      </c>
    </row>
    <row r="154" spans="3:14" x14ac:dyDescent="0.35">
      <c r="C154" t="s">
        <v>1009</v>
      </c>
    </row>
    <row r="155" spans="3:14" x14ac:dyDescent="0.35">
      <c r="C155" t="s">
        <v>1758</v>
      </c>
    </row>
    <row r="156" spans="3:14" x14ac:dyDescent="0.35">
      <c r="C156" t="s">
        <v>1759</v>
      </c>
    </row>
    <row r="157" spans="3:14" x14ac:dyDescent="0.35">
      <c r="C157" t="s">
        <v>1760</v>
      </c>
    </row>
    <row r="158" spans="3:14" x14ac:dyDescent="0.35">
      <c r="C158" t="s">
        <v>1010</v>
      </c>
      <c r="D158" s="5">
        <v>786866242431</v>
      </c>
      <c r="E158" s="5">
        <v>-1074564419378</v>
      </c>
      <c r="F158" s="5">
        <v>-758923707277</v>
      </c>
      <c r="G158" s="5">
        <v>-876204214677</v>
      </c>
      <c r="I158" s="5">
        <v>-2045534916395</v>
      </c>
      <c r="J158" s="5">
        <v>-2282564048437</v>
      </c>
      <c r="K158" s="5">
        <v>-1066217826024</v>
      </c>
      <c r="L158" s="5">
        <v>-954282697998</v>
      </c>
      <c r="M158" s="5">
        <v>-406297111733</v>
      </c>
      <c r="N158" s="5">
        <v>369253671834</v>
      </c>
    </row>
    <row r="159" spans="3:14" x14ac:dyDescent="0.35">
      <c r="C159" t="s">
        <v>1012</v>
      </c>
    </row>
    <row r="160" spans="3:14" x14ac:dyDescent="0.35">
      <c r="C160" t="s">
        <v>1761</v>
      </c>
    </row>
    <row r="161" spans="3:14" x14ac:dyDescent="0.35">
      <c r="C161" t="s">
        <v>1762</v>
      </c>
    </row>
    <row r="162" spans="3:14" x14ac:dyDescent="0.35">
      <c r="C162" t="s">
        <v>1763</v>
      </c>
    </row>
    <row r="163" spans="3:14" x14ac:dyDescent="0.35">
      <c r="C163" t="s">
        <v>1764</v>
      </c>
    </row>
    <row r="164" spans="3:14" x14ac:dyDescent="0.35">
      <c r="C164" t="s">
        <v>1765</v>
      </c>
    </row>
    <row r="165" spans="3:14" x14ac:dyDescent="0.35">
      <c r="C165" t="s">
        <v>792</v>
      </c>
      <c r="D165" s="5">
        <v>-65222369403</v>
      </c>
      <c r="E165" s="5">
        <v>104234058873</v>
      </c>
      <c r="F165" s="5">
        <v>82068234742</v>
      </c>
      <c r="G165" s="5">
        <v>439188866744</v>
      </c>
      <c r="I165" s="5">
        <v>345737869018</v>
      </c>
      <c r="J165" s="5">
        <v>-281711113339</v>
      </c>
      <c r="K165" s="5">
        <v>41517254727</v>
      </c>
      <c r="L165" s="5">
        <v>168226098989</v>
      </c>
      <c r="M165" s="5">
        <v>-79558048267</v>
      </c>
      <c r="N165" s="5">
        <v>34118802146</v>
      </c>
    </row>
    <row r="166" spans="3:14" x14ac:dyDescent="0.35">
      <c r="C166" t="s">
        <v>1766</v>
      </c>
      <c r="D166" s="5">
        <v>721643873028</v>
      </c>
      <c r="E166" s="5">
        <v>-970330360505</v>
      </c>
      <c r="F166" s="5">
        <v>-676855472535</v>
      </c>
      <c r="G166" s="5">
        <v>-437015347933</v>
      </c>
      <c r="I166" s="5">
        <v>-1699797047377</v>
      </c>
      <c r="J166" s="5">
        <v>-2564275161776</v>
      </c>
      <c r="K166" s="5">
        <v>-1024700571297</v>
      </c>
      <c r="L166" s="5">
        <v>-786056599009</v>
      </c>
      <c r="M166" s="5">
        <v>-485855160000</v>
      </c>
      <c r="N166" s="5">
        <v>403372473980</v>
      </c>
    </row>
    <row r="167" spans="3:14" x14ac:dyDescent="0.35">
      <c r="C167" t="s">
        <v>1767</v>
      </c>
    </row>
    <row r="168" spans="3:14" x14ac:dyDescent="0.35">
      <c r="C168" t="s">
        <v>1768</v>
      </c>
    </row>
    <row r="169" spans="3:14" x14ac:dyDescent="0.35">
      <c r="C169" t="s">
        <v>1769</v>
      </c>
    </row>
    <row r="170" spans="3:14" x14ac:dyDescent="0.35">
      <c r="C170" t="s">
        <v>1770</v>
      </c>
      <c r="D170" s="5">
        <v>-642816928506</v>
      </c>
      <c r="E170" s="5">
        <v>780923823632</v>
      </c>
      <c r="F170" s="5">
        <v>1035038118855</v>
      </c>
      <c r="G170" s="5">
        <v>884232460309</v>
      </c>
      <c r="I170" s="5">
        <v>2681022363302</v>
      </c>
      <c r="J170" s="5">
        <v>150771898953</v>
      </c>
      <c r="K170" s="5">
        <v>1783899738163</v>
      </c>
      <c r="L170" s="5">
        <v>-1362766276174</v>
      </c>
      <c r="M170" s="5">
        <v>-216708920029</v>
      </c>
      <c r="N170" s="5">
        <v>1590437289303</v>
      </c>
    </row>
    <row r="171" spans="3:14" x14ac:dyDescent="0.35">
      <c r="C171" t="s">
        <v>1771</v>
      </c>
      <c r="D171" s="5">
        <v>642562131197</v>
      </c>
      <c r="E171" s="5">
        <v>211725835477</v>
      </c>
      <c r="F171" s="5">
        <v>84000310243</v>
      </c>
      <c r="G171" s="5">
        <v>-40973788403</v>
      </c>
      <c r="I171" s="5">
        <v>377610616754</v>
      </c>
      <c r="J171" s="5">
        <v>721130236195</v>
      </c>
      <c r="K171" s="5">
        <v>-151149897452</v>
      </c>
      <c r="L171" s="5">
        <v>-1387622360077</v>
      </c>
      <c r="M171" s="5">
        <v>480634548689</v>
      </c>
      <c r="N171" s="5">
        <v>85155519232</v>
      </c>
    </row>
    <row r="172" spans="3:14" x14ac:dyDescent="0.35">
      <c r="C172" t="s">
        <v>569</v>
      </c>
      <c r="D172" s="5">
        <v>846716887008</v>
      </c>
      <c r="E172" s="5">
        <v>-1389615793620</v>
      </c>
      <c r="F172" s="5">
        <v>1744356080373</v>
      </c>
      <c r="G172" s="5">
        <v>-422137543639</v>
      </c>
      <c r="I172" s="5">
        <v>968721342996</v>
      </c>
      <c r="J172" s="5">
        <v>520454374725</v>
      </c>
      <c r="K172" s="5">
        <v>4024593739122</v>
      </c>
      <c r="L172" s="5">
        <v>80226151591</v>
      </c>
      <c r="M172" s="5">
        <v>579500774156</v>
      </c>
      <c r="N172" s="5">
        <v>5104190618066</v>
      </c>
    </row>
    <row r="173" spans="3:14" x14ac:dyDescent="0.35">
      <c r="C173" t="s">
        <v>1772</v>
      </c>
      <c r="D173" s="5">
        <v>846462089699</v>
      </c>
      <c r="E173" s="5">
        <v>-396966134511</v>
      </c>
      <c r="F173" s="5">
        <v>2863394509471</v>
      </c>
      <c r="G173" s="5">
        <v>421121128267</v>
      </c>
      <c r="I173" s="5">
        <v>4027354323052</v>
      </c>
      <c r="J173" s="5">
        <v>1392356509873</v>
      </c>
      <c r="K173" s="5">
        <v>5657343579833</v>
      </c>
      <c r="L173" s="5">
        <v>-2670162484660</v>
      </c>
      <c r="M173" s="5">
        <v>843426402816</v>
      </c>
      <c r="N173" s="5">
        <v>6779783426601</v>
      </c>
    </row>
    <row r="174" spans="3:14" x14ac:dyDescent="0.35">
      <c r="C174" t="s">
        <v>1773</v>
      </c>
    </row>
    <row r="175" spans="3:14" x14ac:dyDescent="0.35">
      <c r="C175" t="s">
        <v>1358</v>
      </c>
      <c r="D175" s="5">
        <v>70441120955</v>
      </c>
      <c r="E175" s="5">
        <v>-117494343780</v>
      </c>
      <c r="F175" s="5">
        <v>-145792559242</v>
      </c>
      <c r="G175" s="5">
        <v>-67714513211</v>
      </c>
      <c r="I175" s="5">
        <v>-55203263273</v>
      </c>
      <c r="J175" s="5">
        <v>-71811117559</v>
      </c>
      <c r="K175" s="5">
        <v>80268969788</v>
      </c>
      <c r="L175" s="5">
        <v>99643212963</v>
      </c>
      <c r="M175" s="5">
        <v>-16903439948</v>
      </c>
      <c r="N175" s="5">
        <v>58267210184</v>
      </c>
    </row>
    <row r="176" spans="3:14" x14ac:dyDescent="0.35">
      <c r="C176" t="s">
        <v>1774</v>
      </c>
    </row>
    <row r="177" spans="3:14" x14ac:dyDescent="0.35">
      <c r="C177" t="s">
        <v>122</v>
      </c>
    </row>
    <row r="178" spans="3:14" x14ac:dyDescent="0.35">
      <c r="C178" t="s">
        <v>1775</v>
      </c>
    </row>
    <row r="179" spans="3:14" x14ac:dyDescent="0.35">
      <c r="C179" t="s">
        <v>1002</v>
      </c>
      <c r="D179" s="5">
        <v>-92780818</v>
      </c>
      <c r="E179" s="5">
        <v>6373540</v>
      </c>
      <c r="F179" s="5">
        <v>6856777</v>
      </c>
      <c r="G179" s="5">
        <v>6780634</v>
      </c>
      <c r="I179" s="5">
        <v>-1998411917</v>
      </c>
      <c r="J179" s="5">
        <v>2167627582</v>
      </c>
      <c r="K179" s="5">
        <v>2604661</v>
      </c>
    </row>
    <row r="180" spans="3:14" x14ac:dyDescent="0.35">
      <c r="C180" t="s">
        <v>1061</v>
      </c>
      <c r="D180" s="5">
        <v>-9497080018</v>
      </c>
      <c r="E180" s="5">
        <v>44073591434</v>
      </c>
      <c r="F180" s="5">
        <v>-53841930976</v>
      </c>
      <c r="G180" s="5">
        <v>-17441238133</v>
      </c>
      <c r="I180" s="5">
        <v>3851868693</v>
      </c>
      <c r="J180" s="5">
        <v>-67131902280</v>
      </c>
      <c r="K180" s="5">
        <v>23177487246</v>
      </c>
      <c r="L180" s="5">
        <v>-71709507605</v>
      </c>
      <c r="M180" s="5">
        <v>40019719955</v>
      </c>
      <c r="N180" s="5">
        <v>20372096524</v>
      </c>
    </row>
    <row r="181" spans="3:14" x14ac:dyDescent="0.35">
      <c r="C181" t="s">
        <v>1776</v>
      </c>
    </row>
    <row r="182" spans="3:14" x14ac:dyDescent="0.35">
      <c r="C182" t="s">
        <v>985</v>
      </c>
      <c r="D182" s="5">
        <v>907313349818</v>
      </c>
      <c r="E182" s="5">
        <v>-470380513317</v>
      </c>
      <c r="F182" s="5">
        <v>2663766876030</v>
      </c>
      <c r="G182" s="5">
        <v>335972157557</v>
      </c>
      <c r="I182" s="5">
        <v>3974004516555</v>
      </c>
      <c r="J182" s="5">
        <v>1255581117616</v>
      </c>
      <c r="K182" s="5">
        <v>5760792641528</v>
      </c>
      <c r="L182" s="5">
        <v>-2642228779302</v>
      </c>
      <c r="M182" s="5">
        <v>866542682823</v>
      </c>
      <c r="N182" s="5">
        <v>6858422733309</v>
      </c>
    </row>
    <row r="183" spans="3:14" x14ac:dyDescent="0.35">
      <c r="C183" t="s">
        <v>150</v>
      </c>
      <c r="E183" s="5">
        <v>-32246247549</v>
      </c>
      <c r="I183" s="5">
        <v>-32246247549</v>
      </c>
      <c r="L183" s="5">
        <v>562919920500</v>
      </c>
      <c r="M183" s="5">
        <v>622707897130</v>
      </c>
    </row>
    <row r="184" spans="3:14" x14ac:dyDescent="0.35">
      <c r="C184" t="s">
        <v>151</v>
      </c>
      <c r="D184" s="5">
        <v>-2449945687319</v>
      </c>
      <c r="E184" s="5">
        <v>1602784716962</v>
      </c>
      <c r="F184" s="5">
        <v>-1414122616884</v>
      </c>
      <c r="G184" s="5">
        <v>-582432642874</v>
      </c>
      <c r="I184" s="5">
        <v>-1584695793098</v>
      </c>
      <c r="J184" s="5">
        <v>-668431877273</v>
      </c>
      <c r="K184" s="5">
        <v>-2989319335392</v>
      </c>
      <c r="L184" s="5">
        <v>1494473366353</v>
      </c>
      <c r="M184" s="5">
        <v>992617048217</v>
      </c>
      <c r="N184" s="5">
        <v>-6808838383592</v>
      </c>
    </row>
    <row r="185" spans="3:14" x14ac:dyDescent="0.35">
      <c r="C185" t="s">
        <v>1777</v>
      </c>
      <c r="L185" s="5">
        <v>-20000000000</v>
      </c>
      <c r="M185" s="5">
        <v>-2774461958309</v>
      </c>
      <c r="N185" s="5">
        <v>-6048720921737</v>
      </c>
    </row>
    <row r="186" spans="3:14" x14ac:dyDescent="0.35">
      <c r="C186" t="s">
        <v>1778</v>
      </c>
      <c r="L186" s="5">
        <v>2400989958309</v>
      </c>
      <c r="M186" s="5">
        <v>6808040584335</v>
      </c>
      <c r="N186" s="5">
        <v>924251000000</v>
      </c>
    </row>
    <row r="187" spans="3:14" x14ac:dyDescent="0.35">
      <c r="C187" t="s">
        <v>152</v>
      </c>
      <c r="D187" s="5">
        <v>4054054</v>
      </c>
      <c r="E187" s="5">
        <v>1126126</v>
      </c>
      <c r="F187" s="5">
        <v>97039827</v>
      </c>
      <c r="G187" s="5">
        <v>4262022522</v>
      </c>
      <c r="I187" s="5">
        <v>4360188475</v>
      </c>
      <c r="J187" s="5">
        <v>85585586</v>
      </c>
      <c r="K187" s="5">
        <v>108481180</v>
      </c>
      <c r="L187" s="5">
        <v>104460000</v>
      </c>
      <c r="M187" s="5">
        <v>106000000</v>
      </c>
      <c r="N187" s="5">
        <v>213450000</v>
      </c>
    </row>
    <row r="188" spans="3:14" x14ac:dyDescent="0.35">
      <c r="C188" t="s">
        <v>155</v>
      </c>
      <c r="D188" s="5">
        <v>-24462975392</v>
      </c>
      <c r="E188" s="5">
        <v>-21397379196</v>
      </c>
      <c r="F188" s="5">
        <v>-6591130660</v>
      </c>
      <c r="G188" s="5">
        <v>-7624427396</v>
      </c>
      <c r="I188" s="5">
        <v>-37182494762</v>
      </c>
      <c r="J188" s="5">
        <v>-27210223663</v>
      </c>
      <c r="K188" s="5">
        <v>-10345408560</v>
      </c>
      <c r="L188" s="5">
        <v>-46949065972</v>
      </c>
      <c r="M188" s="5">
        <v>-3676436817</v>
      </c>
      <c r="N188" s="5">
        <v>-2103579659</v>
      </c>
    </row>
    <row r="189" spans="3:14" x14ac:dyDescent="0.35">
      <c r="C189" t="s">
        <v>164</v>
      </c>
      <c r="E189" s="5">
        <v>-32246247549</v>
      </c>
      <c r="I189" s="5">
        <v>-32246247549</v>
      </c>
      <c r="L189" s="5">
        <v>562919920500</v>
      </c>
      <c r="M189" s="5">
        <v>622707897130</v>
      </c>
    </row>
    <row r="190" spans="3:14" x14ac:dyDescent="0.35">
      <c r="C190" t="s">
        <v>1779</v>
      </c>
      <c r="L190" s="5">
        <v>562919920500</v>
      </c>
      <c r="M190" s="5">
        <v>625553040000</v>
      </c>
    </row>
    <row r="191" spans="3:14" x14ac:dyDescent="0.35">
      <c r="C191" t="s">
        <v>408</v>
      </c>
      <c r="E191" s="5">
        <v>-32246247549</v>
      </c>
      <c r="I191" s="5">
        <v>-32246247549</v>
      </c>
    </row>
    <row r="192" spans="3:14" x14ac:dyDescent="0.35">
      <c r="C192" t="s">
        <v>771</v>
      </c>
      <c r="M192" s="5">
        <v>-2845142870</v>
      </c>
    </row>
    <row r="193" spans="2:14" x14ac:dyDescent="0.35">
      <c r="C193" t="s">
        <v>174</v>
      </c>
      <c r="D193" s="5">
        <v>-678522572054</v>
      </c>
      <c r="E193" s="5">
        <v>208102488364</v>
      </c>
      <c r="F193" s="5">
        <v>747480507000</v>
      </c>
      <c r="G193" s="5">
        <v>-608480775136</v>
      </c>
      <c r="I193" s="5">
        <v>1065347647423</v>
      </c>
      <c r="J193" s="5">
        <v>-1610701254856</v>
      </c>
      <c r="K193" s="5">
        <v>2095734510066</v>
      </c>
      <c r="L193" s="5">
        <v>-1044340550827</v>
      </c>
      <c r="M193" s="5">
        <v>2338443232200</v>
      </c>
      <c r="N193" s="5">
        <v>401755383507</v>
      </c>
    </row>
    <row r="194" spans="2:14" x14ac:dyDescent="0.35">
      <c r="C194" t="s">
        <v>175</v>
      </c>
      <c r="D194" s="5">
        <v>5970429645216</v>
      </c>
      <c r="I194" s="5">
        <v>4901742034708</v>
      </c>
      <c r="J194" s="5">
        <v>6507307868822</v>
      </c>
      <c r="K194" s="5">
        <v>4407660644393</v>
      </c>
      <c r="L194" s="5">
        <v>5448248533735</v>
      </c>
      <c r="M194" s="5">
        <v>3106002435136</v>
      </c>
      <c r="N194" s="5">
        <v>2700729734911</v>
      </c>
    </row>
    <row r="195" spans="2:14" x14ac:dyDescent="0.35">
      <c r="C195" t="s">
        <v>324</v>
      </c>
      <c r="D195" s="5">
        <v>488953596</v>
      </c>
      <c r="E195" s="5">
        <v>1179526577</v>
      </c>
      <c r="F195" s="5">
        <v>730173983</v>
      </c>
      <c r="G195" s="5">
        <v>57737930</v>
      </c>
      <c r="I195" s="5">
        <v>3339963085</v>
      </c>
      <c r="J195" s="5">
        <v>5135420742</v>
      </c>
      <c r="K195" s="5">
        <v>3912714363</v>
      </c>
      <c r="L195" s="5">
        <v>3752661485</v>
      </c>
      <c r="M195" s="5">
        <v>3802866399</v>
      </c>
      <c r="N195" s="5">
        <v>3517316718</v>
      </c>
    </row>
    <row r="196" spans="2:14" x14ac:dyDescent="0.35">
      <c r="C196" t="s">
        <v>176</v>
      </c>
      <c r="D196" s="5">
        <v>5292396026758</v>
      </c>
      <c r="E196" s="5">
        <v>209282014941</v>
      </c>
      <c r="F196" s="5">
        <v>748210680983</v>
      </c>
      <c r="G196" s="5">
        <v>-608423037206</v>
      </c>
      <c r="I196" s="5">
        <v>5970429645216</v>
      </c>
      <c r="J196" s="5">
        <v>4901742034708</v>
      </c>
      <c r="K196" s="5">
        <v>6507307868822</v>
      </c>
      <c r="L196" s="5">
        <v>4407660644393</v>
      </c>
      <c r="M196" s="5">
        <v>5448248533735</v>
      </c>
      <c r="N196" s="5">
        <v>3106002435136</v>
      </c>
    </row>
    <row r="198" spans="2:14" x14ac:dyDescent="0.35">
      <c r="B198" t="s">
        <v>177</v>
      </c>
      <c r="C198" t="s">
        <v>11</v>
      </c>
      <c r="D198" s="5">
        <v>1400000000</v>
      </c>
      <c r="E198" s="5">
        <v>1400000000</v>
      </c>
      <c r="F198" s="5">
        <v>1400000000</v>
      </c>
      <c r="G198" s="5">
        <v>1400000000</v>
      </c>
      <c r="I198" s="5">
        <v>1400000000</v>
      </c>
      <c r="J198" s="5">
        <v>1400000000</v>
      </c>
      <c r="K198" s="5">
        <v>1400000000</v>
      </c>
      <c r="L198" s="5">
        <v>1240000000</v>
      </c>
      <c r="M198" s="5">
        <v>1240000000</v>
      </c>
      <c r="N198" s="5">
        <v>1240000000</v>
      </c>
    </row>
    <row r="199" spans="2:14" x14ac:dyDescent="0.35">
      <c r="C199" t="s">
        <v>178</v>
      </c>
      <c r="D199" s="6">
        <v>38.79</v>
      </c>
      <c r="E199" s="6">
        <v>34.9</v>
      </c>
      <c r="F199" s="6">
        <v>40.18</v>
      </c>
      <c r="G199" s="6">
        <v>34.96</v>
      </c>
    </row>
    <row r="200" spans="2:14" x14ac:dyDescent="0.35">
      <c r="C200" t="s">
        <v>179</v>
      </c>
      <c r="D200" s="6">
        <v>81.98</v>
      </c>
      <c r="E200" s="6">
        <v>106.59</v>
      </c>
      <c r="F200" s="6">
        <v>79.89</v>
      </c>
      <c r="G200" s="6">
        <v>100.11</v>
      </c>
    </row>
    <row r="201" spans="2:14" x14ac:dyDescent="0.35">
      <c r="C201" t="s">
        <v>62</v>
      </c>
      <c r="D201" s="6">
        <v>8.83</v>
      </c>
      <c r="E201" s="6">
        <v>10.28</v>
      </c>
      <c r="F201" s="6">
        <v>9.17</v>
      </c>
      <c r="G201" s="6">
        <v>10.199999999999999</v>
      </c>
    </row>
    <row r="202" spans="2:14" x14ac:dyDescent="0.35">
      <c r="C202" t="s">
        <v>180</v>
      </c>
      <c r="E202" s="5">
        <v>80370000000</v>
      </c>
      <c r="F202" s="5">
        <v>81960000000</v>
      </c>
      <c r="G202" s="5">
        <v>75190000000</v>
      </c>
    </row>
    <row r="203" spans="2:14" x14ac:dyDescent="0.35">
      <c r="C203" t="s">
        <v>181</v>
      </c>
      <c r="D203" s="6">
        <v>1.6000000000000001E-3</v>
      </c>
      <c r="E203" s="6">
        <v>1.5E-3</v>
      </c>
      <c r="F203" s="6">
        <v>1.7000000000000001E-3</v>
      </c>
      <c r="G203" s="6">
        <v>1.6000000000000001E-3</v>
      </c>
    </row>
    <row r="204" spans="2:14" x14ac:dyDescent="0.35">
      <c r="C204" t="s">
        <v>182</v>
      </c>
      <c r="D204" s="6">
        <v>1.32E-2</v>
      </c>
      <c r="E204" s="6">
        <v>1.1899999999999999E-2</v>
      </c>
      <c r="F204" s="6">
        <v>1.38E-2</v>
      </c>
      <c r="G204" s="6">
        <v>1.2199999999999999E-2</v>
      </c>
    </row>
    <row r="205" spans="2:14" x14ac:dyDescent="0.35">
      <c r="C205" t="s">
        <v>183</v>
      </c>
      <c r="D205" s="6">
        <v>2.0999999999999999E-3</v>
      </c>
      <c r="E205" s="6">
        <v>2.0999999999999999E-3</v>
      </c>
      <c r="F205" s="6">
        <v>2.2000000000000001E-3</v>
      </c>
      <c r="G205" s="6">
        <v>2.0999999999999999E-3</v>
      </c>
    </row>
    <row r="206" spans="2:14" x14ac:dyDescent="0.35">
      <c r="C206" t="s">
        <v>184</v>
      </c>
    </row>
    <row r="207" spans="2:14" x14ac:dyDescent="0.35">
      <c r="C207" t="s">
        <v>185</v>
      </c>
      <c r="D207" s="5">
        <v>4126000000000</v>
      </c>
      <c r="E207" s="5">
        <v>4105000000000</v>
      </c>
      <c r="F207" s="5">
        <v>4081000000000</v>
      </c>
      <c r="G207" s="5">
        <v>4006000000000</v>
      </c>
    </row>
    <row r="208" spans="2:14" x14ac:dyDescent="0.35">
      <c r="C208" t="s">
        <v>186</v>
      </c>
      <c r="D208" s="6">
        <v>1.08</v>
      </c>
      <c r="E208" s="6">
        <v>1.27</v>
      </c>
      <c r="F208" s="6">
        <v>1.1000000000000001</v>
      </c>
      <c r="G208" s="6">
        <v>1.22</v>
      </c>
    </row>
    <row r="209" spans="3:14" x14ac:dyDescent="0.35">
      <c r="C209" t="s">
        <v>187</v>
      </c>
      <c r="D209" s="6">
        <v>2942.78</v>
      </c>
      <c r="E209" s="6">
        <v>2928.01</v>
      </c>
      <c r="F209" s="6">
        <v>2911.16</v>
      </c>
      <c r="G209" s="6">
        <v>2857.5</v>
      </c>
    </row>
    <row r="210" spans="3:14" x14ac:dyDescent="0.35">
      <c r="C210" t="s">
        <v>188</v>
      </c>
      <c r="D210" s="6">
        <v>1.08</v>
      </c>
      <c r="E210" s="6">
        <v>1.27</v>
      </c>
      <c r="F210" s="6">
        <v>1.1000000000000001</v>
      </c>
      <c r="G210" s="6">
        <v>1.22</v>
      </c>
    </row>
    <row r="211" spans="3:14" x14ac:dyDescent="0.35">
      <c r="C211" t="s">
        <v>189</v>
      </c>
      <c r="D211" s="6">
        <v>2942.78</v>
      </c>
      <c r="E211" s="6">
        <v>2928.01</v>
      </c>
      <c r="F211" s="6">
        <v>2911.16</v>
      </c>
      <c r="G211" s="6">
        <v>2857.5</v>
      </c>
    </row>
    <row r="212" spans="3:14" x14ac:dyDescent="0.35">
      <c r="C212" t="s">
        <v>190</v>
      </c>
    </row>
    <row r="213" spans="3:14" x14ac:dyDescent="0.35">
      <c r="C213" t="s">
        <v>191</v>
      </c>
    </row>
    <row r="214" spans="3:14" x14ac:dyDescent="0.35">
      <c r="C214" t="s">
        <v>192</v>
      </c>
      <c r="D214" s="5">
        <v>4126000000000</v>
      </c>
      <c r="E214" s="5">
        <v>4105000000000</v>
      </c>
      <c r="F214" s="5">
        <v>4081000000000</v>
      </c>
      <c r="G214" s="5">
        <v>4006000000000</v>
      </c>
    </row>
    <row r="215" spans="3:14" x14ac:dyDescent="0.35">
      <c r="C215" t="s">
        <v>23</v>
      </c>
    </row>
    <row r="216" spans="3:14" x14ac:dyDescent="0.35">
      <c r="C216" t="s">
        <v>20</v>
      </c>
    </row>
    <row r="217" spans="3:14" x14ac:dyDescent="0.35">
      <c r="C217" t="s">
        <v>193</v>
      </c>
    </row>
    <row r="218" spans="3:14" x14ac:dyDescent="0.35">
      <c r="C218" t="s">
        <v>194</v>
      </c>
      <c r="D218" s="5">
        <v>1771000000000</v>
      </c>
      <c r="E218" s="5">
        <v>-1362000000000</v>
      </c>
      <c r="F218" s="5">
        <v>2162000000000</v>
      </c>
      <c r="G218" s="5">
        <v>-26000000000</v>
      </c>
    </row>
    <row r="219" spans="3:14" x14ac:dyDescent="0.35">
      <c r="C219" t="s">
        <v>195</v>
      </c>
      <c r="D219" s="5">
        <v>-24000000000</v>
      </c>
      <c r="E219" s="5">
        <v>-21000000000</v>
      </c>
      <c r="F219" s="5">
        <v>-7000000000</v>
      </c>
      <c r="G219" s="5">
        <v>-8000000000</v>
      </c>
    </row>
    <row r="220" spans="3:14" x14ac:dyDescent="0.35">
      <c r="C220" t="s">
        <v>12</v>
      </c>
      <c r="D220" s="5">
        <v>1747000000000</v>
      </c>
      <c r="E220" s="5">
        <v>-1384000000000</v>
      </c>
      <c r="F220" s="5">
        <v>2155000000000</v>
      </c>
      <c r="G220" s="5">
        <v>-34000000000</v>
      </c>
    </row>
    <row r="221" spans="3:14" x14ac:dyDescent="0.35">
      <c r="C221" t="s">
        <v>15</v>
      </c>
      <c r="D221" s="6">
        <v>1246.04</v>
      </c>
      <c r="E221" s="6">
        <v>-987.03</v>
      </c>
      <c r="F221" s="6">
        <v>1537.09</v>
      </c>
      <c r="G221" s="6">
        <v>-24.02</v>
      </c>
    </row>
    <row r="222" spans="3:14" x14ac:dyDescent="0.35">
      <c r="C222" t="s">
        <v>47</v>
      </c>
      <c r="I222" s="6">
        <v>146.31</v>
      </c>
      <c r="J222" s="6">
        <v>153.13</v>
      </c>
      <c r="K222" s="6">
        <v>173.93</v>
      </c>
      <c r="L222" s="6">
        <v>245.41</v>
      </c>
      <c r="M222" s="6">
        <v>171.72</v>
      </c>
      <c r="N222" s="6">
        <v>87.17</v>
      </c>
    </row>
    <row r="223" spans="3:14" x14ac:dyDescent="0.35">
      <c r="C223" t="s">
        <v>61</v>
      </c>
      <c r="I223" s="6">
        <v>25.43</v>
      </c>
      <c r="J223" s="6">
        <v>23.71</v>
      </c>
      <c r="K223" s="6">
        <v>20.76</v>
      </c>
      <c r="L223" s="6">
        <v>14.38</v>
      </c>
      <c r="M223" s="6">
        <v>20.67</v>
      </c>
      <c r="N223" s="5">
        <v>0</v>
      </c>
    </row>
    <row r="224" spans="3:14" x14ac:dyDescent="0.35">
      <c r="C224" t="s">
        <v>64</v>
      </c>
      <c r="I224" s="6">
        <v>2.67</v>
      </c>
      <c r="J224" s="6">
        <v>2.83</v>
      </c>
      <c r="K224" s="6">
        <v>3.42</v>
      </c>
      <c r="L224" s="6">
        <v>3.4</v>
      </c>
      <c r="M224" s="6">
        <v>3.43</v>
      </c>
      <c r="N224" s="5">
        <v>0</v>
      </c>
    </row>
    <row r="225" spans="3:14" x14ac:dyDescent="0.35">
      <c r="C225" t="s">
        <v>196</v>
      </c>
      <c r="I225" s="5">
        <v>314220000000</v>
      </c>
      <c r="J225" s="5">
        <v>329380000000</v>
      </c>
      <c r="K225" s="5">
        <v>340640000000</v>
      </c>
      <c r="L225" s="5">
        <v>434690000000</v>
      </c>
      <c r="M225" s="5">
        <v>303420000000</v>
      </c>
      <c r="N225" s="5">
        <v>186830000000</v>
      </c>
    </row>
    <row r="226" spans="3:14" x14ac:dyDescent="0.35">
      <c r="C226" t="s">
        <v>197</v>
      </c>
      <c r="I226" s="6">
        <v>6.1999999999999998E-3</v>
      </c>
      <c r="J226" s="6">
        <v>7.4000000000000003E-3</v>
      </c>
      <c r="K226" s="6">
        <v>8.8999999999999999E-3</v>
      </c>
      <c r="L226" s="6">
        <v>1.43E-2</v>
      </c>
      <c r="M226" s="6">
        <v>9.1999999999999998E-3</v>
      </c>
      <c r="N226" s="6">
        <v>5.0000000000000001E-3</v>
      </c>
    </row>
    <row r="227" spans="3:14" x14ac:dyDescent="0.35">
      <c r="C227" t="s">
        <v>198</v>
      </c>
      <c r="I227" s="6">
        <v>0.05</v>
      </c>
      <c r="J227" s="6">
        <v>5.5099999999999996E-2</v>
      </c>
      <c r="K227" s="6">
        <v>6.6199999999999995E-2</v>
      </c>
      <c r="L227" s="6">
        <v>8.9099999999999999E-2</v>
      </c>
      <c r="M227" s="6">
        <v>7.8899999999999998E-2</v>
      </c>
      <c r="N227" s="6">
        <v>5.7200000000000001E-2</v>
      </c>
    </row>
    <row r="228" spans="3:14" x14ac:dyDescent="0.35">
      <c r="C228" t="s">
        <v>199</v>
      </c>
      <c r="I228" s="6">
        <v>8.8000000000000005E-3</v>
      </c>
      <c r="J228" s="6">
        <v>1.04E-2</v>
      </c>
      <c r="K228" s="6">
        <v>1.2699999999999999E-2</v>
      </c>
      <c r="L228" s="6">
        <v>1.8600000000000002E-2</v>
      </c>
      <c r="M228" s="6">
        <v>1.2800000000000001E-2</v>
      </c>
      <c r="N228" s="6">
        <v>1.5700000000000002E-2</v>
      </c>
    </row>
    <row r="229" spans="3:14" x14ac:dyDescent="0.35">
      <c r="C229" t="s">
        <v>200</v>
      </c>
    </row>
    <row r="230" spans="3:14" x14ac:dyDescent="0.35">
      <c r="C230" t="s">
        <v>58</v>
      </c>
      <c r="I230" s="6">
        <v>1.27</v>
      </c>
      <c r="J230" s="6">
        <v>1.31</v>
      </c>
      <c r="K230" s="6">
        <v>1.37</v>
      </c>
      <c r="L230" s="6">
        <v>1.28</v>
      </c>
      <c r="M230" s="6">
        <v>1.63</v>
      </c>
      <c r="N230" s="5">
        <v>0</v>
      </c>
    </row>
    <row r="231" spans="3:14" x14ac:dyDescent="0.35">
      <c r="C231" t="s">
        <v>55</v>
      </c>
      <c r="I231" s="6">
        <v>2928.01</v>
      </c>
      <c r="J231" s="6">
        <v>2777.95</v>
      </c>
      <c r="K231" s="6">
        <v>2626.59</v>
      </c>
      <c r="L231" s="6">
        <v>2753.93</v>
      </c>
      <c r="M231" s="6">
        <v>2176.21</v>
      </c>
      <c r="N231" s="6">
        <v>1522.62</v>
      </c>
    </row>
    <row r="232" spans="3:14" x14ac:dyDescent="0.35">
      <c r="C232" t="s">
        <v>201</v>
      </c>
      <c r="I232" s="6">
        <v>1.27</v>
      </c>
      <c r="J232" s="6">
        <v>1.31</v>
      </c>
      <c r="K232" s="6">
        <v>1.37</v>
      </c>
      <c r="L232" s="6">
        <v>1.28</v>
      </c>
      <c r="M232" s="6">
        <v>1.63</v>
      </c>
      <c r="N232" s="5">
        <v>0</v>
      </c>
    </row>
    <row r="233" spans="3:14" x14ac:dyDescent="0.35">
      <c r="C233" t="s">
        <v>202</v>
      </c>
      <c r="I233" s="6">
        <v>2928.01</v>
      </c>
      <c r="J233" s="6">
        <v>2777.95</v>
      </c>
      <c r="K233" s="6">
        <v>2626.59</v>
      </c>
      <c r="L233" s="6">
        <v>2753.93</v>
      </c>
      <c r="M233" s="6">
        <v>2176.21</v>
      </c>
      <c r="N233" s="6">
        <v>1522.62</v>
      </c>
    </row>
    <row r="234" spans="3:14" x14ac:dyDescent="0.35">
      <c r="C234" t="s">
        <v>203</v>
      </c>
    </row>
    <row r="235" spans="3:14" x14ac:dyDescent="0.35">
      <c r="C235" t="s">
        <v>204</v>
      </c>
    </row>
    <row r="236" spans="3:14" x14ac:dyDescent="0.35">
      <c r="C236" t="s">
        <v>25</v>
      </c>
    </row>
    <row r="237" spans="3:14" x14ac:dyDescent="0.35">
      <c r="C237" t="s">
        <v>22</v>
      </c>
    </row>
    <row r="238" spans="3:14" x14ac:dyDescent="0.35">
      <c r="C238" t="s">
        <v>205</v>
      </c>
    </row>
    <row r="239" spans="3:14" x14ac:dyDescent="0.35">
      <c r="C239" t="s">
        <v>206</v>
      </c>
      <c r="I239" s="5">
        <v>2682000000000</v>
      </c>
      <c r="J239" s="5">
        <v>-942000000000</v>
      </c>
      <c r="K239" s="5">
        <v>5085000000000</v>
      </c>
      <c r="L239" s="5">
        <v>-3102000000000</v>
      </c>
      <c r="M239" s="5">
        <v>723000000000</v>
      </c>
      <c r="N239" s="5">
        <v>7211000000000</v>
      </c>
    </row>
    <row r="240" spans="3:14" x14ac:dyDescent="0.35">
      <c r="C240" t="s">
        <v>207</v>
      </c>
      <c r="I240" s="5">
        <v>-37000000000</v>
      </c>
      <c r="J240" s="5">
        <v>-27000000000</v>
      </c>
      <c r="K240" s="5">
        <v>-10000000000</v>
      </c>
      <c r="L240" s="5">
        <v>-47000000000</v>
      </c>
      <c r="M240" s="5">
        <v>-4000000000</v>
      </c>
      <c r="N240" s="5">
        <v>-2000000000</v>
      </c>
    </row>
    <row r="241" spans="2:14" x14ac:dyDescent="0.35">
      <c r="C241" t="s">
        <v>14</v>
      </c>
      <c r="I241" s="5">
        <v>2645000000000</v>
      </c>
      <c r="J241" s="5">
        <v>-969000000000</v>
      </c>
      <c r="K241" s="5">
        <v>5075000000000</v>
      </c>
      <c r="L241" s="5">
        <v>-3149000000000</v>
      </c>
      <c r="M241" s="5">
        <v>719000000000</v>
      </c>
      <c r="N241" s="5">
        <v>7208000000000</v>
      </c>
    </row>
    <row r="242" spans="2:14" x14ac:dyDescent="0.35">
      <c r="C242" t="s">
        <v>16</v>
      </c>
      <c r="I242" s="6">
        <v>1886.65</v>
      </c>
      <c r="J242" s="6">
        <v>-691.49</v>
      </c>
      <c r="K242" s="6">
        <v>3619.59</v>
      </c>
      <c r="L242" s="6">
        <v>-2536.85</v>
      </c>
      <c r="M242" s="6">
        <v>579.65</v>
      </c>
      <c r="N242" s="6">
        <v>5807.79</v>
      </c>
    </row>
    <row r="244" spans="2:14" x14ac:dyDescent="0.35">
      <c r="B244" t="s">
        <v>208</v>
      </c>
      <c r="C244" t="s">
        <v>209</v>
      </c>
      <c r="D244" s="5">
        <v>54000000000</v>
      </c>
      <c r="E244" s="5">
        <v>49000000000</v>
      </c>
      <c r="F244" s="5">
        <v>56000000000</v>
      </c>
      <c r="G244" s="5">
        <v>49000000000</v>
      </c>
      <c r="H244" s="5">
        <v>218000000000</v>
      </c>
      <c r="I244" s="5">
        <v>205000000000</v>
      </c>
      <c r="J244" s="5">
        <v>215000000000</v>
      </c>
      <c r="K244" s="5">
        <v>244000000000</v>
      </c>
      <c r="L244" s="5">
        <v>305000000000</v>
      </c>
      <c r="M244" s="5">
        <v>213000000000</v>
      </c>
      <c r="N244" s="5">
        <v>108000000000</v>
      </c>
    </row>
    <row r="245" spans="2:14" x14ac:dyDescent="0.35">
      <c r="C245" t="s">
        <v>210</v>
      </c>
      <c r="H245" s="5">
        <v>209000000000</v>
      </c>
      <c r="I245" s="5">
        <v>205000000000</v>
      </c>
      <c r="J245" s="5">
        <v>215000000000</v>
      </c>
      <c r="K245" s="5">
        <v>244000000000</v>
      </c>
      <c r="L245" s="5">
        <v>305000000000</v>
      </c>
      <c r="M245" s="5">
        <v>213000000000</v>
      </c>
    </row>
    <row r="246" spans="2:14" x14ac:dyDescent="0.35">
      <c r="C246" t="s">
        <v>344</v>
      </c>
      <c r="H246" s="5">
        <v>23</v>
      </c>
      <c r="I246" s="5">
        <v>23</v>
      </c>
      <c r="J246" s="5">
        <v>23</v>
      </c>
    </row>
    <row r="247" spans="2:14" x14ac:dyDescent="0.35">
      <c r="C247" t="s">
        <v>66</v>
      </c>
      <c r="H247" s="6">
        <v>0.1482</v>
      </c>
      <c r="I247" s="6">
        <v>0.15720000000000001</v>
      </c>
      <c r="J247" s="6">
        <v>0.1502</v>
      </c>
    </row>
    <row r="248" spans="2:14" x14ac:dyDescent="0.35">
      <c r="C248" t="s">
        <v>345</v>
      </c>
      <c r="H248" s="6">
        <v>6.8000000000000005E-3</v>
      </c>
      <c r="I248" s="6">
        <v>6.7000000000000002E-3</v>
      </c>
      <c r="J248" s="6">
        <v>6.7000000000000002E-3</v>
      </c>
    </row>
    <row r="249" spans="2:14" x14ac:dyDescent="0.35">
      <c r="C249" t="s">
        <v>46</v>
      </c>
      <c r="D249" s="6">
        <v>38.79</v>
      </c>
      <c r="E249" s="6">
        <v>34.9</v>
      </c>
      <c r="F249" s="6">
        <v>40.18</v>
      </c>
      <c r="G249" s="6">
        <v>34.96</v>
      </c>
      <c r="H249" s="6">
        <v>155.15</v>
      </c>
      <c r="I249" s="6">
        <v>146.31</v>
      </c>
      <c r="J249" s="6">
        <v>153.13</v>
      </c>
      <c r="K249" s="6">
        <v>173.93</v>
      </c>
      <c r="L249" s="6">
        <v>217.26</v>
      </c>
      <c r="M249" s="6">
        <v>152.02000000000001</v>
      </c>
      <c r="N249" s="6">
        <v>77.17</v>
      </c>
    </row>
    <row r="250" spans="2:14" x14ac:dyDescent="0.35">
      <c r="C250" t="s">
        <v>211</v>
      </c>
      <c r="H250" s="6">
        <v>148.82</v>
      </c>
      <c r="I250" s="6">
        <v>146.31</v>
      </c>
      <c r="J250" s="6">
        <v>153.13</v>
      </c>
      <c r="K250" s="6">
        <v>173.93</v>
      </c>
      <c r="L250" s="6">
        <v>217.26</v>
      </c>
      <c r="M250" s="6">
        <v>152.02000000000001</v>
      </c>
    </row>
    <row r="251" spans="2:14" x14ac:dyDescent="0.35">
      <c r="C251" t="s">
        <v>68</v>
      </c>
      <c r="H251" s="5">
        <v>23</v>
      </c>
      <c r="I251" s="5">
        <v>23</v>
      </c>
      <c r="J251" s="5">
        <v>23</v>
      </c>
    </row>
    <row r="252" spans="2:14" x14ac:dyDescent="0.35">
      <c r="C252" t="s">
        <v>346</v>
      </c>
      <c r="H252" s="6">
        <v>0.1482</v>
      </c>
      <c r="I252" s="6">
        <v>0.15720000000000001</v>
      </c>
      <c r="J252" s="6">
        <v>0.1502</v>
      </c>
    </row>
    <row r="253" spans="2:14" x14ac:dyDescent="0.35">
      <c r="C253" t="s">
        <v>347</v>
      </c>
      <c r="H253" s="6">
        <v>6.8000000000000005E-3</v>
      </c>
      <c r="I253" s="6">
        <v>6.7000000000000002E-3</v>
      </c>
      <c r="J253" s="6">
        <v>6.7000000000000002E-3</v>
      </c>
    </row>
    <row r="254" spans="2:14" x14ac:dyDescent="0.35">
      <c r="C254" t="s">
        <v>212</v>
      </c>
      <c r="D254" s="5">
        <v>505000000000</v>
      </c>
      <c r="E254" s="5">
        <v>507000000000</v>
      </c>
      <c r="F254" s="5">
        <v>491000000000</v>
      </c>
      <c r="G254" s="5">
        <v>481000000000</v>
      </c>
      <c r="H254" s="5">
        <v>2020000000000</v>
      </c>
      <c r="I254" s="5">
        <v>1951000000000</v>
      </c>
      <c r="J254" s="5">
        <v>1797000000000</v>
      </c>
      <c r="K254" s="5">
        <v>1478000000000</v>
      </c>
      <c r="L254" s="5">
        <v>1288000000000</v>
      </c>
      <c r="M254" s="5">
        <v>1285000000000</v>
      </c>
      <c r="N254" s="5">
        <v>1212000000000</v>
      </c>
    </row>
    <row r="255" spans="2:14" x14ac:dyDescent="0.35">
      <c r="C255" t="s">
        <v>213</v>
      </c>
      <c r="H255" s="5">
        <v>1984000000000</v>
      </c>
      <c r="I255" s="5">
        <v>1951000000000</v>
      </c>
      <c r="J255" s="5">
        <v>1797000000000</v>
      </c>
      <c r="K255" s="5">
        <v>1478000000000</v>
      </c>
      <c r="L255" s="5">
        <v>1288000000000</v>
      </c>
      <c r="M255" s="5">
        <v>1285000000000</v>
      </c>
    </row>
    <row r="256" spans="2:14" x14ac:dyDescent="0.35">
      <c r="C256" t="s">
        <v>348</v>
      </c>
      <c r="H256" s="5">
        <v>23</v>
      </c>
      <c r="I256" s="5">
        <v>23</v>
      </c>
      <c r="J256" s="5">
        <v>23</v>
      </c>
    </row>
    <row r="257" spans="3:10" x14ac:dyDescent="0.35">
      <c r="C257" t="s">
        <v>349</v>
      </c>
      <c r="H257" s="6">
        <v>0.1482</v>
      </c>
      <c r="I257" s="6">
        <v>0.15720000000000001</v>
      </c>
      <c r="J257" s="6">
        <v>0.1502</v>
      </c>
    </row>
    <row r="258" spans="3:10" x14ac:dyDescent="0.35">
      <c r="C258" t="s">
        <v>350</v>
      </c>
      <c r="H258" s="6">
        <v>6.8000000000000005E-3</v>
      </c>
      <c r="I258" s="6">
        <v>6.7000000000000002E-3</v>
      </c>
      <c r="J258" s="6">
        <v>6.7000000000000002E-3</v>
      </c>
    </row>
    <row r="259" spans="3:10" x14ac:dyDescent="0.35">
      <c r="C259" t="s">
        <v>214</v>
      </c>
      <c r="I259" s="6">
        <v>21.66</v>
      </c>
    </row>
    <row r="260" spans="3:10" x14ac:dyDescent="0.35">
      <c r="C260" t="s">
        <v>215</v>
      </c>
      <c r="I260" s="6">
        <v>22.58</v>
      </c>
    </row>
    <row r="261" spans="3:10" x14ac:dyDescent="0.35">
      <c r="C261" t="s">
        <v>216</v>
      </c>
      <c r="I261" s="6">
        <v>7.42</v>
      </c>
    </row>
    <row r="262" spans="3:10" x14ac:dyDescent="0.35">
      <c r="C262" t="s">
        <v>217</v>
      </c>
      <c r="I262" s="6">
        <v>4.4299999999999999E-2</v>
      </c>
    </row>
    <row r="263" spans="3:10" x14ac:dyDescent="0.35">
      <c r="C263" t="s">
        <v>218</v>
      </c>
      <c r="I263" s="6">
        <v>2.37</v>
      </c>
    </row>
    <row r="264" spans="3:10" x14ac:dyDescent="0.35">
      <c r="C264" t="s">
        <v>219</v>
      </c>
      <c r="I264" s="6">
        <v>1.1399999999999999</v>
      </c>
    </row>
    <row r="265" spans="3:10" x14ac:dyDescent="0.35">
      <c r="C265" t="s">
        <v>220</v>
      </c>
      <c r="I265" s="6">
        <v>1.85</v>
      </c>
    </row>
    <row r="266" spans="3:10" x14ac:dyDescent="0.35">
      <c r="C266" t="s">
        <v>221</v>
      </c>
      <c r="I266" s="6">
        <v>1.9</v>
      </c>
    </row>
    <row r="267" spans="3:10" x14ac:dyDescent="0.35">
      <c r="C267" t="s">
        <v>222</v>
      </c>
      <c r="I267" s="6">
        <v>15.8</v>
      </c>
    </row>
    <row r="268" spans="3:10" x14ac:dyDescent="0.35">
      <c r="C268" t="s">
        <v>223</v>
      </c>
      <c r="I268" s="6">
        <v>13.92</v>
      </c>
    </row>
    <row r="269" spans="3:10" x14ac:dyDescent="0.35">
      <c r="C269" t="s">
        <v>325</v>
      </c>
      <c r="I269" s="6">
        <v>-5.07</v>
      </c>
    </row>
    <row r="270" spans="3:10" x14ac:dyDescent="0.35">
      <c r="C270" t="s">
        <v>326</v>
      </c>
      <c r="I270" s="6">
        <v>-1.43</v>
      </c>
    </row>
    <row r="271" spans="3:10" x14ac:dyDescent="0.35">
      <c r="C271" t="s">
        <v>224</v>
      </c>
      <c r="I271" s="6">
        <v>148.82</v>
      </c>
    </row>
    <row r="272" spans="3:10" x14ac:dyDescent="0.35">
      <c r="C272" t="s">
        <v>225</v>
      </c>
      <c r="I272" s="6">
        <v>155.15</v>
      </c>
    </row>
    <row r="273" spans="3:9" x14ac:dyDescent="0.35">
      <c r="C273" t="s">
        <v>226</v>
      </c>
      <c r="I273" s="6">
        <v>1415.02</v>
      </c>
    </row>
    <row r="274" spans="3:9" x14ac:dyDescent="0.35">
      <c r="C274" t="s">
        <v>227</v>
      </c>
      <c r="D274" s="5">
        <v>241</v>
      </c>
    </row>
    <row r="275" spans="3:9" x14ac:dyDescent="0.35">
      <c r="C275" t="s">
        <v>228</v>
      </c>
      <c r="I275" s="6">
        <v>2942.78</v>
      </c>
    </row>
    <row r="276" spans="3:9" x14ac:dyDescent="0.35">
      <c r="C276" t="s">
        <v>229</v>
      </c>
      <c r="I276" s="6">
        <v>1772.07</v>
      </c>
    </row>
    <row r="277" spans="3:9" x14ac:dyDescent="0.35">
      <c r="C277" t="s">
        <v>234</v>
      </c>
      <c r="D277" s="6">
        <v>7.27</v>
      </c>
    </row>
    <row r="278" spans="3:9" x14ac:dyDescent="0.35">
      <c r="C278" t="s">
        <v>236</v>
      </c>
      <c r="D278" s="6">
        <v>8.27</v>
      </c>
    </row>
    <row r="279" spans="3:9" x14ac:dyDescent="0.35">
      <c r="C279" t="s">
        <v>12</v>
      </c>
      <c r="D279" s="5">
        <v>1747000000000</v>
      </c>
    </row>
    <row r="280" spans="3:9" x14ac:dyDescent="0.35">
      <c r="C280" t="s">
        <v>238</v>
      </c>
      <c r="I280" s="6">
        <v>0.38</v>
      </c>
    </row>
    <row r="281" spans="3:9" x14ac:dyDescent="0.35">
      <c r="C281" t="s">
        <v>239</v>
      </c>
      <c r="I281" s="6">
        <v>6.0999999999999995E-3</v>
      </c>
    </row>
    <row r="282" spans="3:9" x14ac:dyDescent="0.35">
      <c r="C282" t="s">
        <v>240</v>
      </c>
      <c r="I282" s="6">
        <v>5.0599999999999999E-2</v>
      </c>
    </row>
    <row r="283" spans="3:9" x14ac:dyDescent="0.35">
      <c r="C283" t="s">
        <v>241</v>
      </c>
      <c r="I283" s="6">
        <v>8.199999999999999E-3</v>
      </c>
    </row>
    <row r="284" spans="3:9" x14ac:dyDescent="0.35">
      <c r="C284" t="s">
        <v>242</v>
      </c>
      <c r="I284" s="6">
        <v>5.2400000000000002E-2</v>
      </c>
    </row>
    <row r="285" spans="3:9" x14ac:dyDescent="0.35">
      <c r="C285" t="s">
        <v>248</v>
      </c>
      <c r="I285" s="6">
        <v>0.06</v>
      </c>
    </row>
    <row r="286" spans="3:9" x14ac:dyDescent="0.35">
      <c r="C286" t="s">
        <v>42</v>
      </c>
      <c r="I286" s="5">
        <v>4711000000000</v>
      </c>
    </row>
    <row r="287" spans="3:9" x14ac:dyDescent="0.35">
      <c r="C287" t="s">
        <v>250</v>
      </c>
      <c r="I287" s="5">
        <v>4373000000000</v>
      </c>
    </row>
    <row r="288" spans="3:9" x14ac:dyDescent="0.35">
      <c r="C288" t="s">
        <v>251</v>
      </c>
      <c r="I288" s="5">
        <v>1400000000</v>
      </c>
    </row>
    <row r="289" spans="3:9" x14ac:dyDescent="0.35">
      <c r="C289" t="s">
        <v>252</v>
      </c>
      <c r="I289" s="6">
        <v>9.01E-2</v>
      </c>
    </row>
    <row r="290" spans="3:9" x14ac:dyDescent="0.35">
      <c r="C290" t="s">
        <v>253</v>
      </c>
      <c r="D290" s="6">
        <v>0.51590000000000003</v>
      </c>
    </row>
    <row r="291" spans="3:9" x14ac:dyDescent="0.35">
      <c r="C291" t="s">
        <v>254</v>
      </c>
      <c r="D291" s="6">
        <v>0.1421</v>
      </c>
    </row>
    <row r="292" spans="3:9" x14ac:dyDescent="0.35">
      <c r="C292" t="s">
        <v>255</v>
      </c>
      <c r="D292" s="6">
        <v>0.10769999999999999</v>
      </c>
    </row>
    <row r="293" spans="3:9" x14ac:dyDescent="0.35">
      <c r="C293" t="s">
        <v>256</v>
      </c>
      <c r="D293" s="6">
        <v>6.8600000000000008E-2</v>
      </c>
    </row>
    <row r="294" spans="3:9" x14ac:dyDescent="0.35">
      <c r="C294" t="s">
        <v>257</v>
      </c>
      <c r="D294" s="6">
        <v>0.16269999999999998</v>
      </c>
    </row>
    <row r="295" spans="3:9" x14ac:dyDescent="0.35">
      <c r="C295" t="s">
        <v>258</v>
      </c>
      <c r="D295" s="6">
        <v>6.9199999999999998E-2</v>
      </c>
    </row>
    <row r="296" spans="3:9" x14ac:dyDescent="0.35">
      <c r="C296" t="s">
        <v>351</v>
      </c>
      <c r="I296" s="5">
        <v>23</v>
      </c>
    </row>
    <row r="297" spans="3:9" x14ac:dyDescent="0.35">
      <c r="C297" t="s">
        <v>352</v>
      </c>
      <c r="I297" s="5">
        <v>23</v>
      </c>
    </row>
    <row r="298" spans="3:9" x14ac:dyDescent="0.35">
      <c r="C298" t="s">
        <v>353</v>
      </c>
      <c r="I298" s="6">
        <v>0.1482</v>
      </c>
    </row>
    <row r="299" spans="3:9" x14ac:dyDescent="0.35">
      <c r="C299" t="s">
        <v>354</v>
      </c>
      <c r="I299" s="6">
        <v>6.8000000000000005E-3</v>
      </c>
    </row>
    <row r="300" spans="3:9" x14ac:dyDescent="0.35">
      <c r="C300" t="s">
        <v>355</v>
      </c>
      <c r="I300" t="s">
        <v>1780</v>
      </c>
    </row>
    <row r="301" spans="3:9" x14ac:dyDescent="0.35">
      <c r="C301" t="s">
        <v>259</v>
      </c>
      <c r="I301" s="5">
        <v>6</v>
      </c>
    </row>
    <row r="302" spans="3:9" x14ac:dyDescent="0.35">
      <c r="C302" t="s">
        <v>260</v>
      </c>
      <c r="I302" s="6">
        <v>0.69</v>
      </c>
    </row>
    <row r="303" spans="3:9" x14ac:dyDescent="0.35">
      <c r="C303" t="s">
        <v>261</v>
      </c>
      <c r="I303" s="6">
        <v>0.77</v>
      </c>
    </row>
    <row r="304" spans="3:9" x14ac:dyDescent="0.35">
      <c r="C304" t="s">
        <v>262</v>
      </c>
      <c r="I304" s="6">
        <v>0.37</v>
      </c>
    </row>
    <row r="305" spans="3:9" x14ac:dyDescent="0.35">
      <c r="C305" t="s">
        <v>263</v>
      </c>
      <c r="I305" s="6">
        <v>0.6</v>
      </c>
    </row>
    <row r="306" spans="3:9" x14ac:dyDescent="0.35">
      <c r="C306" t="s">
        <v>264</v>
      </c>
      <c r="I306" s="6">
        <v>0.36</v>
      </c>
    </row>
    <row r="307" spans="3:9" x14ac:dyDescent="0.35">
      <c r="C307" t="s">
        <v>265</v>
      </c>
      <c r="I307" s="6">
        <v>0.52</v>
      </c>
    </row>
    <row r="308" spans="3:9" x14ac:dyDescent="0.35">
      <c r="C308" t="s">
        <v>266</v>
      </c>
      <c r="I308" s="6">
        <v>0.87</v>
      </c>
    </row>
    <row r="309" spans="3:9" x14ac:dyDescent="0.35">
      <c r="C309" t="s">
        <v>267</v>
      </c>
      <c r="I309" s="5">
        <v>1984000000000</v>
      </c>
    </row>
    <row r="310" spans="3:9" x14ac:dyDescent="0.35">
      <c r="C310" t="s">
        <v>268</v>
      </c>
      <c r="I310" s="5">
        <v>971000000000</v>
      </c>
    </row>
    <row r="311" spans="3:9" x14ac:dyDescent="0.35">
      <c r="C311" t="s">
        <v>269</v>
      </c>
      <c r="I311" s="5">
        <v>314000000000</v>
      </c>
    </row>
    <row r="312" spans="3:9" x14ac:dyDescent="0.35">
      <c r="C312" t="s">
        <v>270</v>
      </c>
      <c r="I312" s="5">
        <v>209000000000</v>
      </c>
    </row>
    <row r="313" spans="3:9" x14ac:dyDescent="0.35">
      <c r="C313" t="s">
        <v>271</v>
      </c>
      <c r="D313" s="5">
        <v>338000000000</v>
      </c>
    </row>
    <row r="314" spans="3:9" x14ac:dyDescent="0.35">
      <c r="C314" t="s">
        <v>272</v>
      </c>
      <c r="D314" s="5">
        <v>34103000000000</v>
      </c>
    </row>
    <row r="315" spans="3:9" x14ac:dyDescent="0.35">
      <c r="C315" t="s">
        <v>273</v>
      </c>
      <c r="D315" s="5">
        <v>29977000000000</v>
      </c>
    </row>
    <row r="316" spans="3:9" x14ac:dyDescent="0.35">
      <c r="C316" t="s">
        <v>192</v>
      </c>
      <c r="I316" s="5">
        <v>4126000000000</v>
      </c>
    </row>
    <row r="317" spans="3:9" x14ac:dyDescent="0.35">
      <c r="C317" t="s">
        <v>274</v>
      </c>
      <c r="I317" s="5">
        <v>4126000000000</v>
      </c>
    </row>
    <row r="318" spans="3:9" x14ac:dyDescent="0.35">
      <c r="C318" t="s">
        <v>275</v>
      </c>
      <c r="I318" s="5">
        <v>2545000000000</v>
      </c>
    </row>
    <row r="319" spans="3:9" x14ac:dyDescent="0.35">
      <c r="C319" t="s">
        <v>276</v>
      </c>
      <c r="I319" s="5">
        <v>-2844000000000</v>
      </c>
    </row>
    <row r="320" spans="3:9" x14ac:dyDescent="0.35">
      <c r="C320" t="s">
        <v>277</v>
      </c>
      <c r="I320" s="5">
        <v>-32000000000</v>
      </c>
    </row>
    <row r="321" spans="3:9" x14ac:dyDescent="0.35">
      <c r="C321" t="s">
        <v>278</v>
      </c>
      <c r="I321" s="5">
        <v>-60000000000</v>
      </c>
    </row>
    <row r="322" spans="3:9" x14ac:dyDescent="0.35">
      <c r="C322" t="s">
        <v>279</v>
      </c>
      <c r="I322" s="5">
        <v>2484000000000</v>
      </c>
    </row>
  </sheetData>
  <pageMargins left="0.7" right="0.7" top="0.75" bottom="0.75" header="0.3" footer="0.3"/>
  <ignoredErrors>
    <ignoredError sqref="A1:N323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P30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x14ac:dyDescent="0.35">
      <c r="C1" t="s">
        <v>1781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x14ac:dyDescent="0.35">
      <c r="C2" t="s">
        <v>1782</v>
      </c>
      <c r="D2" s="2" vm="339">
        <f ca="1">IFERROR(_xlfn.STOCKHISTORY("XIDX:" &amp; $C$1, D3, , 0, 0, 1), "Libur")</f>
        <v>190</v>
      </c>
      <c r="H2" s="2" vm="339">
        <f ca="1">IFERROR(INDEX(D2:G2,COUNT(D2:G2)),"")</f>
        <v>190</v>
      </c>
      <c r="I2" s="2" vm="339">
        <f t="shared" ref="I2:P2" ca="1" si="0">IFERROR(_xlfn.STOCKHISTORY("XIDX:" &amp; $C$1, I1, , 0, 0, 1), "Libur")</f>
        <v>190</v>
      </c>
      <c r="J2" s="2" vm="124">
        <f t="shared" ca="1" si="0"/>
        <v>246</v>
      </c>
      <c r="K2" s="2" vm="394">
        <f t="shared" ca="1" si="0"/>
        <v>326</v>
      </c>
      <c r="L2" s="2" vm="186">
        <f t="shared" ca="1" si="0"/>
        <v>412</v>
      </c>
      <c r="M2" s="2" vm="169">
        <f t="shared" ca="1" si="0"/>
        <v>830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x14ac:dyDescent="0.35">
      <c r="D3" s="1">
        <v>46111</v>
      </c>
      <c r="H3" s="1">
        <f>IFERROR(INDEX(D3:G3,COUNT(D3:G3)),"")</f>
        <v>46111</v>
      </c>
    </row>
    <row r="4" spans="1:16" x14ac:dyDescent="0.35">
      <c r="B4" t="s">
        <v>4</v>
      </c>
      <c r="C4" t="s">
        <v>5</v>
      </c>
      <c r="D4" s="2">
        <f>IFERROR(INDEX(D51:D500,MATCH($C$4,$C$51:$C$500,0)),"")</f>
        <v>371093606654</v>
      </c>
      <c r="H4" s="2">
        <f>IFERROR(SUM(D4:G4)*(4/MAX(1,COUNT(D4:G4))),"")</f>
        <v>1484374426616</v>
      </c>
      <c r="I4" s="2">
        <f t="shared" ref="I4:P4" si="1">IFERROR(INDEX(I51:I500,MATCH($C$4,$C$51:$C$500,0)),"")</f>
        <v>1614340771512</v>
      </c>
      <c r="J4" s="2">
        <f t="shared" si="1"/>
        <v>1554685010336</v>
      </c>
      <c r="K4" s="2">
        <f t="shared" si="1"/>
        <v>1488197483371</v>
      </c>
      <c r="L4" s="2">
        <f t="shared" si="1"/>
        <v>1658687911222</v>
      </c>
      <c r="M4" s="2">
        <f t="shared" si="1"/>
        <v>1890800275747</v>
      </c>
      <c r="N4" s="2">
        <f t="shared" si="1"/>
        <v>1148144381712</v>
      </c>
      <c r="O4" s="2">
        <f t="shared" si="1"/>
        <v>964892513429</v>
      </c>
      <c r="P4" s="2">
        <f t="shared" si="1"/>
        <v>852232962250</v>
      </c>
    </row>
    <row r="5" spans="1:16" x14ac:dyDescent="0.35">
      <c r="B5" t="s">
        <v>6</v>
      </c>
      <c r="C5" t="s">
        <v>7</v>
      </c>
      <c r="D5" s="2">
        <f>IFERROR(INDEX(D51:D500,MATCH($C$5,$C$51:$C$500,0)),"")</f>
        <v>62029327</v>
      </c>
      <c r="H5" s="2">
        <f>IFERROR(SUM(D5:G5)*(4/MAX(1,COUNT(D5:G5))),"")</f>
        <v>248117308</v>
      </c>
      <c r="I5" s="2">
        <f t="shared" ref="I5:P5" si="2">IFERROR(INDEX(I51:I500,MATCH($C$5,$C$51:$C$500,0)),"")</f>
        <v>242065731168</v>
      </c>
      <c r="J5" s="2">
        <f t="shared" si="2"/>
        <v>9192171847</v>
      </c>
      <c r="K5" s="2">
        <f t="shared" si="2"/>
        <v>8951231339</v>
      </c>
      <c r="L5" s="2">
        <f t="shared" si="2"/>
        <v>79196348798</v>
      </c>
      <c r="M5" s="2">
        <f t="shared" si="2"/>
        <v>215034318680</v>
      </c>
      <c r="N5" s="2">
        <f t="shared" si="2"/>
        <v>215655199866</v>
      </c>
      <c r="O5" s="2">
        <f t="shared" si="2"/>
        <v>136476115224</v>
      </c>
      <c r="P5" s="2">
        <f t="shared" si="2"/>
        <v>47295446094</v>
      </c>
    </row>
    <row r="6" spans="1:16" x14ac:dyDescent="0.35">
      <c r="B6" t="s">
        <v>8</v>
      </c>
      <c r="C6" t="s">
        <v>9</v>
      </c>
      <c r="D6" s="2">
        <f>IFERROR(INDEX(D51:D500,MATCH($C$6,$C$51:$C$500,0)),"")</f>
        <v>2394622312659</v>
      </c>
      <c r="H6" s="2">
        <f>IFERROR(INDEX(D6:G6,COUNT(D6:G6)),"")</f>
        <v>2394622312659</v>
      </c>
      <c r="I6" s="2">
        <f t="shared" ref="I6:P6" si="3">IFERROR(INDEX(I51:I500,MATCH($C$6,$C$51:$C$500,0)),"")</f>
        <v>2394507016511</v>
      </c>
      <c r="J6" s="2">
        <f t="shared" si="3"/>
        <v>2147735684721</v>
      </c>
      <c r="K6" s="2">
        <f t="shared" si="3"/>
        <v>1800035908452</v>
      </c>
      <c r="L6" s="2">
        <f t="shared" si="3"/>
        <v>1808232444405</v>
      </c>
      <c r="M6" s="2">
        <f t="shared" si="3"/>
        <v>1796216001650</v>
      </c>
      <c r="N6" s="2">
        <f t="shared" si="3"/>
        <v>1049699385612</v>
      </c>
      <c r="O6" s="2">
        <f t="shared" si="3"/>
        <v>665594094733</v>
      </c>
      <c r="P6" s="2">
        <f t="shared" si="3"/>
        <v>532228350550</v>
      </c>
    </row>
    <row r="7" spans="1:16" x14ac:dyDescent="0.35">
      <c r="B7" t="s">
        <v>10</v>
      </c>
      <c r="C7" t="s">
        <v>11</v>
      </c>
      <c r="D7" s="3">
        <f>IFERROR(INDEX(D51:D500,MATCH($C$7,$C$51:$C$500,0))/1000000000,"")</f>
        <v>8.6</v>
      </c>
      <c r="H7" s="3">
        <f>IFERROR(INDEX(D7:G7,COUNT(D7:G7)),"")</f>
        <v>8.6</v>
      </c>
      <c r="I7" s="3">
        <f t="shared" ref="I7:P7" si="4">IFERROR(INDEX(I51:I500,MATCH($C$7,$C$51:$C$500,0))/1000000000,"")</f>
        <v>8.6</v>
      </c>
      <c r="J7" s="3">
        <f t="shared" si="4"/>
        <v>8.6</v>
      </c>
      <c r="K7" s="3">
        <f t="shared" si="4"/>
        <v>8.6</v>
      </c>
      <c r="L7" s="3">
        <f t="shared" si="4"/>
        <v>8.6</v>
      </c>
      <c r="M7" s="3">
        <f t="shared" si="4"/>
        <v>8.6</v>
      </c>
      <c r="N7" s="3">
        <f t="shared" si="4"/>
        <v>0</v>
      </c>
      <c r="O7" s="3">
        <f t="shared" si="4"/>
        <v>7.5</v>
      </c>
      <c r="P7" s="3">
        <f t="shared" si="4"/>
        <v>7.5</v>
      </c>
    </row>
    <row r="8" spans="1:16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-39000000000</v>
      </c>
      <c r="H8" s="2">
        <f>IFERROR(INDEX(D8:G8,COUNT(D8:G8)),"")</f>
        <v>-39000000000</v>
      </c>
      <c r="I8" s="2">
        <f t="shared" ref="I8:P8" si="5">IFERROR(INDEX(I51:I500,MATCH($C$8,$C$51:$C$500,0)),"")</f>
        <v>32000000000</v>
      </c>
      <c r="J8" s="2">
        <f t="shared" si="5"/>
        <v>-129000000000</v>
      </c>
      <c r="K8" s="2">
        <f t="shared" si="5"/>
        <v>-158000000000</v>
      </c>
      <c r="L8" s="2">
        <f t="shared" si="5"/>
        <v>-171000000000</v>
      </c>
      <c r="M8" s="2">
        <f t="shared" si="5"/>
        <v>51000000000</v>
      </c>
      <c r="N8" s="2">
        <f t="shared" si="5"/>
        <v>141000000000</v>
      </c>
      <c r="O8" s="2">
        <f t="shared" si="5"/>
        <v>17000000000</v>
      </c>
      <c r="P8" s="2">
        <f t="shared" si="5"/>
        <v>-41000000000</v>
      </c>
    </row>
    <row r="9" spans="1:16" x14ac:dyDescent="0.35">
      <c r="A9" t="s">
        <v>15</v>
      </c>
      <c r="C9" t="s">
        <v>16</v>
      </c>
      <c r="D9" s="3">
        <f>IFERROR(INDEX(D51:D500,MATCH("Free cash flow per share (Quarter)",$C$51:$C$500,0)),"")</f>
        <v>-4.51</v>
      </c>
      <c r="H9" s="3">
        <f>IFERROR(INDEX(D9:G9,COUNT(D9:G9)),"")</f>
        <v>-4.51</v>
      </c>
      <c r="I9" s="3">
        <f t="shared" ref="I9:P9" si="6">IFERROR(INDEX(I51:I500,MATCH($C$9,$C$51:$C$500,0)),"")</f>
        <v>3.69</v>
      </c>
      <c r="J9" s="3">
        <f t="shared" si="6"/>
        <v>-15.04</v>
      </c>
      <c r="K9" s="3">
        <f t="shared" si="6"/>
        <v>-18.350000000000001</v>
      </c>
      <c r="L9" s="3">
        <f t="shared" si="6"/>
        <v>-19.829999999999998</v>
      </c>
      <c r="M9" s="3">
        <f t="shared" si="6"/>
        <v>5.96</v>
      </c>
      <c r="N9" s="3">
        <f t="shared" si="6"/>
        <v>938345.49</v>
      </c>
      <c r="O9" s="3">
        <f t="shared" si="6"/>
        <v>2.2999999999999998</v>
      </c>
      <c r="P9" s="3">
        <f t="shared" si="6"/>
        <v>-5.49</v>
      </c>
    </row>
    <row r="10" spans="1:16" x14ac:dyDescent="0.35">
      <c r="C10" t="s">
        <v>17</v>
      </c>
      <c r="D10" s="3">
        <f ca="1">IFERROR(IF(D9=0,"",D2/D9),"")</f>
        <v>-42.128603104212864</v>
      </c>
      <c r="I10" s="3">
        <f t="shared" ref="I10:P10" ca="1" si="7">IFERROR(IF(I9=0,"",I2/I9),"")</f>
        <v>51.490514905149055</v>
      </c>
      <c r="J10" s="3">
        <f t="shared" ca="1" si="7"/>
        <v>-16.356382978723406</v>
      </c>
      <c r="K10" s="3">
        <f t="shared" ca="1" si="7"/>
        <v>-17.765667574931879</v>
      </c>
      <c r="L10" s="3">
        <f t="shared" ca="1" si="7"/>
        <v>-20.776601109430157</v>
      </c>
      <c r="M10" s="3">
        <f t="shared" ca="1" si="7"/>
        <v>139.26174496644296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x14ac:dyDescent="0.35">
      <c r="B11" t="s">
        <v>18</v>
      </c>
      <c r="C11" t="s">
        <v>19</v>
      </c>
      <c r="D11" s="2">
        <f>IFERROR(INDEX(D51:D500,MATCH($C$11,$C$51:$C$500,0)),"")</f>
        <v>833564898928</v>
      </c>
      <c r="H11" s="2">
        <f>IFERROR(INDEX(D11:G11,COUNT(D11:G11)),"")</f>
        <v>833564898928</v>
      </c>
      <c r="I11" s="2">
        <f t="shared" ref="I11:P11" si="8">IFERROR(INDEX(I51:I500,MATCH($C$11,$C$51:$C$500,0)),"")</f>
        <v>826584741908</v>
      </c>
      <c r="J11" s="2">
        <f t="shared" si="8"/>
        <v>783332056074</v>
      </c>
      <c r="K11" s="2">
        <f t="shared" si="8"/>
        <v>622058009425</v>
      </c>
      <c r="L11" s="2">
        <f t="shared" si="8"/>
        <v>629277670892</v>
      </c>
      <c r="M11" s="2">
        <f t="shared" si="8"/>
        <v>829761008475</v>
      </c>
      <c r="N11" s="2">
        <f t="shared" si="8"/>
        <v>624986556241</v>
      </c>
      <c r="O11" s="2">
        <f t="shared" si="8"/>
        <v>100254587466</v>
      </c>
      <c r="P11" s="2">
        <f t="shared" si="8"/>
        <v>102633751938</v>
      </c>
    </row>
    <row r="12" spans="1:16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452000000000</v>
      </c>
      <c r="H12" s="2">
        <f>IFERROR(INDEX(D12:G12,COUNT(D12:G12)),"")</f>
        <v>452000000000</v>
      </c>
      <c r="I12" s="2">
        <f t="shared" ref="I12:P12" si="9">IFERROR(INDEX(I51:I500,MATCH($C$12,$C$51:$C$500,0)),"")</f>
        <v>389000000000</v>
      </c>
      <c r="J12" s="2">
        <f t="shared" si="9"/>
        <v>308000000000</v>
      </c>
      <c r="K12" s="2">
        <f t="shared" si="9"/>
        <v>405000000000</v>
      </c>
      <c r="L12" s="2">
        <f t="shared" si="9"/>
        <v>226000000000</v>
      </c>
      <c r="M12" s="2">
        <f t="shared" si="9"/>
        <v>-216000000000</v>
      </c>
      <c r="N12" s="2">
        <f t="shared" si="9"/>
        <v>166000000000</v>
      </c>
      <c r="O12" s="2">
        <f t="shared" si="9"/>
        <v>417000000000</v>
      </c>
      <c r="P12" s="2">
        <f t="shared" si="9"/>
        <v>430000000000</v>
      </c>
    </row>
    <row r="13" spans="1:16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1285000000000</v>
      </c>
      <c r="H13" s="2">
        <f>IFERROR(INDEX(D13:G13,COUNT(D13:G13)),"")</f>
        <v>1285000000000</v>
      </c>
      <c r="I13" s="2">
        <f t="shared" ref="I13:P13" si="10">IFERROR(INDEX(I51:I500,MATCH($C$13,$C$51:$C$500,0)),"")</f>
        <v>1216000000000</v>
      </c>
      <c r="J13" s="2">
        <f t="shared" si="10"/>
        <v>1091000000000</v>
      </c>
      <c r="K13" s="2">
        <f t="shared" si="10"/>
        <v>1027000000000</v>
      </c>
      <c r="L13" s="2">
        <f t="shared" si="10"/>
        <v>855000000000</v>
      </c>
      <c r="M13" s="2">
        <f t="shared" si="10"/>
        <v>613000000000</v>
      </c>
      <c r="N13" s="2">
        <f t="shared" si="10"/>
        <v>791000000000</v>
      </c>
      <c r="O13" s="2">
        <f t="shared" si="10"/>
        <v>518000000000</v>
      </c>
      <c r="P13" s="2">
        <f t="shared" si="10"/>
        <v>533000000000</v>
      </c>
    </row>
    <row r="14" spans="1:16" x14ac:dyDescent="0.35">
      <c r="C14" t="s">
        <v>26</v>
      </c>
      <c r="D14" s="2">
        <f>IFERROR(INDEX(D51:D500,MATCH($C$14,$C$51:$C$500,0)),"")</f>
        <v>-17810743607</v>
      </c>
      <c r="H14" s="2">
        <f>IFERROR(SUM(D14:G14)*(4/MAX(1,COUNT(D14:G14))),"")</f>
        <v>-71242974428</v>
      </c>
      <c r="I14" s="2">
        <f t="shared" ref="I14:P14" si="11">IFERROR(INDEX(I51:I500,MATCH($C$14,$C$51:$C$500,0)),"")</f>
        <v>-67527392890</v>
      </c>
      <c r="J14" s="2">
        <f t="shared" si="11"/>
        <v>-68053448455</v>
      </c>
      <c r="K14" s="2">
        <f t="shared" si="11"/>
        <v>-57763637343</v>
      </c>
      <c r="L14" s="2">
        <f t="shared" si="11"/>
        <v>-47119576208</v>
      </c>
      <c r="M14" s="2">
        <f t="shared" si="11"/>
        <v>-28015892568</v>
      </c>
      <c r="N14" s="2">
        <f t="shared" si="11"/>
        <v>-53119718188</v>
      </c>
      <c r="O14" s="2">
        <f t="shared" si="11"/>
        <v>-58393142478</v>
      </c>
      <c r="P14" s="2">
        <f t="shared" si="11"/>
        <v>-56840288788</v>
      </c>
    </row>
    <row r="15" spans="1:16" x14ac:dyDescent="0.35">
      <c r="C15" t="s">
        <v>27</v>
      </c>
      <c r="D15" s="2">
        <f>IFERROR(INDEX(D51:D500,MATCH($C$15,$C$51:$C$500,0)),"")</f>
        <v>-36615132</v>
      </c>
      <c r="H15" s="2">
        <f>IFERROR(SUM(D15:G15)*(4/MAX(1,COUNT(D15:G15))),"")</f>
        <v>-146460528</v>
      </c>
      <c r="I15" s="2">
        <f t="shared" ref="I15:P15" si="12">IFERROR(INDEX(I51:I500,MATCH($C$15,$C$51:$C$500,0)),"")</f>
        <v>-15609507020</v>
      </c>
      <c r="J15" s="2">
        <f t="shared" si="12"/>
        <v>-19697947242</v>
      </c>
      <c r="K15" s="2">
        <f t="shared" si="12"/>
        <v>-24093626876</v>
      </c>
      <c r="L15" s="2">
        <f t="shared" si="12"/>
        <v>-47858164349</v>
      </c>
      <c r="M15" s="2">
        <f t="shared" si="12"/>
        <v>-102489898340</v>
      </c>
      <c r="N15" s="2">
        <f t="shared" si="12"/>
        <v>-26628283730</v>
      </c>
      <c r="O15" s="2">
        <f t="shared" si="12"/>
        <v>-15796576963</v>
      </c>
      <c r="P15" s="2">
        <f t="shared" si="12"/>
        <v>-12756489181</v>
      </c>
    </row>
    <row r="16" spans="1:16" x14ac:dyDescent="0.35">
      <c r="C16" t="s">
        <v>28</v>
      </c>
      <c r="D16" s="2">
        <f>IFERROR(INDEX(D51:D500,MATCH($C$16,$C$51:$C$500,0)),"")</f>
        <v>143957633</v>
      </c>
      <c r="H16" s="2">
        <f>IFERROR(SUM(D16:G16)*(4/MAX(1,COUNT(D16:G16))),"")</f>
        <v>575830532</v>
      </c>
      <c r="I16" s="2">
        <f t="shared" ref="I16:P16" si="13">IFERROR(INDEX(I51:I500,MATCH($C$16,$C$51:$C$500,0)),"")</f>
        <v>45282649553</v>
      </c>
      <c r="J16" s="2">
        <f t="shared" si="13"/>
        <v>38593731509</v>
      </c>
      <c r="K16" s="2">
        <f t="shared" si="13"/>
        <v>40323055724</v>
      </c>
      <c r="L16" s="2">
        <f t="shared" si="13"/>
        <v>176790020011</v>
      </c>
      <c r="M16" s="2">
        <f t="shared" si="13"/>
        <v>457138685522</v>
      </c>
      <c r="N16" s="2">
        <f t="shared" si="13"/>
        <v>145088369506</v>
      </c>
      <c r="O16" s="2">
        <f t="shared" si="13"/>
        <v>47113530309</v>
      </c>
      <c r="P16" s="2">
        <f t="shared" si="13"/>
        <v>24794589377</v>
      </c>
    </row>
    <row r="17" spans="1:16" x14ac:dyDescent="0.35">
      <c r="A17" t="s">
        <v>29</v>
      </c>
    </row>
    <row r="18" spans="1:16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x14ac:dyDescent="0.35">
      <c r="A19" t="s">
        <v>39</v>
      </c>
      <c r="C19" t="s">
        <v>40</v>
      </c>
    </row>
    <row r="20" spans="1:16" x14ac:dyDescent="0.35">
      <c r="A20" t="s">
        <v>41</v>
      </c>
      <c r="C20" t="s">
        <v>42</v>
      </c>
      <c r="D20" s="2">
        <f ca="1">IFERROR(D21*D2,"")</f>
        <v>1634000000000</v>
      </c>
      <c r="H20" s="2">
        <f t="shared" ref="H20:P20" ca="1" si="14">IFERROR(H21*H2,"")</f>
        <v>1634000000000</v>
      </c>
      <c r="I20" s="2">
        <f t="shared" ca="1" si="14"/>
        <v>1634000000000</v>
      </c>
      <c r="J20" s="2">
        <f t="shared" ca="1" si="14"/>
        <v>2115600000000</v>
      </c>
      <c r="K20" s="2">
        <f t="shared" ca="1" si="14"/>
        <v>2803600000000</v>
      </c>
      <c r="L20" s="2">
        <f t="shared" ca="1" si="14"/>
        <v>3543200000000</v>
      </c>
      <c r="M20" s="2">
        <f t="shared" ca="1" si="14"/>
        <v>7138000000000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x14ac:dyDescent="0.35">
      <c r="C21" t="s">
        <v>11</v>
      </c>
      <c r="D21" s="2">
        <f>IFERROR(INDEX(D51:D500,MATCH($C$7,$C$51:$C$500,0)),"")</f>
        <v>8600000000</v>
      </c>
      <c r="H21" s="2">
        <f>IFERROR(INDEX(D21:G21,COUNT(D21:G21)),"")</f>
        <v>8600000000</v>
      </c>
      <c r="I21" s="2">
        <f t="shared" ref="I21:P21" si="15">IFERROR(INDEX(I51:I500,MATCH($C$7,$C$51:$C$500,0)),"")</f>
        <v>8600000000</v>
      </c>
      <c r="J21" s="2">
        <f t="shared" si="15"/>
        <v>8600000000</v>
      </c>
      <c r="K21" s="2">
        <f t="shared" si="15"/>
        <v>8600000000</v>
      </c>
      <c r="L21" s="2">
        <f t="shared" si="15"/>
        <v>8600000000</v>
      </c>
      <c r="M21" s="2">
        <f t="shared" si="15"/>
        <v>8600000000</v>
      </c>
      <c r="N21" s="2">
        <f t="shared" si="15"/>
        <v>0</v>
      </c>
      <c r="O21" s="2">
        <f t="shared" si="15"/>
        <v>7500000000</v>
      </c>
      <c r="P21" s="2">
        <f t="shared" si="15"/>
        <v>7500000000</v>
      </c>
    </row>
    <row r="23" spans="1:16" x14ac:dyDescent="0.35">
      <c r="B23" t="s">
        <v>43</v>
      </c>
      <c r="C23" t="s">
        <v>44</v>
      </c>
      <c r="D23" s="3">
        <f>IFERROR(D5/D6*100,"")</f>
        <v>2.5903595181622748E-3</v>
      </c>
      <c r="H23" s="3">
        <f t="shared" ref="H23:P23" si="16">IFERROR(H5/H6*100,"")</f>
        <v>1.0361438072649099E-2</v>
      </c>
      <c r="I23" s="3">
        <f t="shared" si="16"/>
        <v>10.109209515731981</v>
      </c>
      <c r="J23" s="3">
        <f t="shared" si="16"/>
        <v>0.42799362660839257</v>
      </c>
      <c r="K23" s="3">
        <f t="shared" si="16"/>
        <v>0.49728070962194892</v>
      </c>
      <c r="L23" s="3">
        <f t="shared" si="16"/>
        <v>4.379765944530412</v>
      </c>
      <c r="M23" s="3">
        <f t="shared" si="16"/>
        <v>11.971517817593762</v>
      </c>
      <c r="N23" s="3">
        <f t="shared" si="16"/>
        <v>20.54447233388327</v>
      </c>
      <c r="O23" s="3">
        <f t="shared" si="16"/>
        <v>20.504405959122394</v>
      </c>
      <c r="P23" s="3">
        <f t="shared" si="16"/>
        <v>8.8863071734388654</v>
      </c>
    </row>
    <row r="24" spans="1:16" x14ac:dyDescent="0.35">
      <c r="C24" t="s">
        <v>45</v>
      </c>
      <c r="D24" s="4">
        <f>IFERROR(_xlfn.RRI(5,I23,D23),"")</f>
        <v>-0.80869400960472082</v>
      </c>
      <c r="H24" s="4">
        <f t="shared" ref="H24:P24" si="17">IFERROR(_xlfn.RRI(5,M23,H23),"")</f>
        <v>-0.75596385050720138</v>
      </c>
      <c r="I24" s="4">
        <f t="shared" si="17"/>
        <v>-0.13223038094887796</v>
      </c>
      <c r="J24" s="4">
        <f t="shared" si="17"/>
        <v>-0.53876949610541403</v>
      </c>
      <c r="K24" s="4">
        <f t="shared" si="17"/>
        <v>-0.43820734322182453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x14ac:dyDescent="0.35">
      <c r="A25" t="s">
        <v>46</v>
      </c>
      <c r="C25" t="s">
        <v>47</v>
      </c>
      <c r="D25" s="3">
        <f>IFERROR(INDEX(D51:D500,MATCH($A$25,$C$51:$C$500,0)),"")</f>
        <v>0.01</v>
      </c>
      <c r="H25" s="3">
        <f>IFERROR(INDEX(D25:G25,COUNT(D25:G25)),"")</f>
        <v>0.01</v>
      </c>
      <c r="I25" s="3">
        <f t="shared" ref="I25:P25" si="18">IFERROR(INDEX(I51:I500,MATCH($C$25,$C$51:$C$500,0)),"")</f>
        <v>1.44</v>
      </c>
      <c r="J25" s="3">
        <f t="shared" si="18"/>
        <v>1.39</v>
      </c>
      <c r="K25" s="3">
        <f t="shared" si="18"/>
        <v>0.87</v>
      </c>
      <c r="L25" s="3">
        <f t="shared" si="18"/>
        <v>9.67</v>
      </c>
      <c r="M25" s="3">
        <f t="shared" si="18"/>
        <v>24.93</v>
      </c>
      <c r="N25" s="3">
        <f t="shared" si="18"/>
        <v>591940.26</v>
      </c>
      <c r="O25" s="3">
        <f t="shared" si="18"/>
        <v>2.65</v>
      </c>
      <c r="P25" s="3">
        <f t="shared" si="18"/>
        <v>0.68</v>
      </c>
    </row>
    <row r="26" spans="1:16" x14ac:dyDescent="0.35">
      <c r="C26" t="s">
        <v>48</v>
      </c>
      <c r="D26" s="4">
        <f>IFERROR(_xlfn.RRI(5,I25,D25),"")</f>
        <v>-0.62989282751284659</v>
      </c>
      <c r="H26" s="4">
        <f t="shared" ref="H26:P26" si="19">IFERROR(_xlfn.RRI(5,M25,H25),"")</f>
        <v>-0.79075478069942162</v>
      </c>
      <c r="I26" s="4">
        <f t="shared" si="19"/>
        <v>-0.92462680541088138</v>
      </c>
      <c r="J26" s="4">
        <f t="shared" si="19"/>
        <v>-0.12107101793490793</v>
      </c>
      <c r="K26" s="4">
        <f t="shared" si="19"/>
        <v>5.0514540483742598E-2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x14ac:dyDescent="0.35">
      <c r="C27" t="s">
        <v>49</v>
      </c>
      <c r="D27" s="3">
        <f>IFERROR(D4/D21,"")</f>
        <v>43.150419378372092</v>
      </c>
      <c r="H27" s="3">
        <f t="shared" ref="H27:P27" si="20">IFERROR(H4/H21,"")</f>
        <v>172.60167751348837</v>
      </c>
      <c r="I27" s="3">
        <f t="shared" si="20"/>
        <v>187.71404319906978</v>
      </c>
      <c r="J27" s="3">
        <f t="shared" si="20"/>
        <v>180.7773267832558</v>
      </c>
      <c r="K27" s="3">
        <f t="shared" si="20"/>
        <v>173.04621899662791</v>
      </c>
      <c r="L27" s="3">
        <f t="shared" si="20"/>
        <v>192.87068735139536</v>
      </c>
      <c r="M27" s="3">
        <f t="shared" si="20"/>
        <v>219.86049717988371</v>
      </c>
      <c r="N27" s="3" t="str">
        <f t="shared" si="20"/>
        <v/>
      </c>
      <c r="O27" s="3">
        <f t="shared" si="20"/>
        <v>128.65233512386666</v>
      </c>
      <c r="P27" s="3">
        <f t="shared" si="20"/>
        <v>113.63106163333333</v>
      </c>
    </row>
    <row r="28" spans="1:16" x14ac:dyDescent="0.35">
      <c r="C28" t="s">
        <v>50</v>
      </c>
      <c r="D28" s="4">
        <f>IFERROR(_xlfn.RRI(5,I27,D27),"")</f>
        <v>-0.25475743597302558</v>
      </c>
      <c r="H28" s="4">
        <f t="shared" ref="H28:P28" si="21">IFERROR(_xlfn.RRI(5,M27,H27),"")</f>
        <v>-4.724867523282672E-2</v>
      </c>
      <c r="I28" s="4" t="str">
        <f t="shared" si="21"/>
        <v/>
      </c>
      <c r="J28" s="4">
        <f t="shared" si="21"/>
        <v>7.0397922062313656E-2</v>
      </c>
      <c r="K28" s="4">
        <f t="shared" si="21"/>
        <v>8.7759813457302771E-2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x14ac:dyDescent="0.35">
      <c r="C29" t="s">
        <v>51</v>
      </c>
      <c r="H29" s="4">
        <f t="shared" ref="H29:P29" si="22">IFERROR(((H25-I25)/I25)*100%,"")</f>
        <v>-0.99305555555555558</v>
      </c>
      <c r="I29" s="4">
        <f t="shared" si="22"/>
        <v>3.5971223021582767E-2</v>
      </c>
      <c r="J29" s="4">
        <f t="shared" si="22"/>
        <v>0.59770114942528729</v>
      </c>
      <c r="K29" s="4">
        <f t="shared" si="22"/>
        <v>-0.91003102378490186</v>
      </c>
      <c r="L29" s="4">
        <f t="shared" si="22"/>
        <v>-0.61211391897312473</v>
      </c>
      <c r="M29" s="4">
        <f t="shared" si="22"/>
        <v>-0.99995788426352339</v>
      </c>
      <c r="N29" s="4">
        <f t="shared" si="22"/>
        <v>223372.68301886792</v>
      </c>
      <c r="O29" s="4">
        <f t="shared" si="22"/>
        <v>2.8970588235294112</v>
      </c>
      <c r="P29" s="4" t="str">
        <f t="shared" si="22"/>
        <v/>
      </c>
    </row>
    <row r="30" spans="1:16" x14ac:dyDescent="0.35">
      <c r="C30" t="s">
        <v>52</v>
      </c>
      <c r="H30" s="4">
        <f t="shared" ref="H30:P30" si="23">IFERROR(((H27-I27)/I27)*100%,"")</f>
        <v>-8.0507379352299305E-2</v>
      </c>
      <c r="I30" s="4">
        <f t="shared" si="23"/>
        <v>3.837160632500556E-2</v>
      </c>
      <c r="J30" s="4">
        <f t="shared" si="23"/>
        <v>4.4676548447317076E-2</v>
      </c>
      <c r="K30" s="4">
        <f t="shared" si="23"/>
        <v>-0.10278632086092383</v>
      </c>
      <c r="L30" s="4">
        <f t="shared" si="23"/>
        <v>-0.1227587955757511</v>
      </c>
      <c r="M30" s="4" t="str">
        <f t="shared" si="23"/>
        <v/>
      </c>
      <c r="N30" s="4" t="str">
        <f t="shared" si="23"/>
        <v/>
      </c>
      <c r="O30" s="4">
        <f t="shared" si="23"/>
        <v>0.13219337454581068</v>
      </c>
      <c r="P30" s="4" t="str">
        <f t="shared" si="23"/>
        <v/>
      </c>
    </row>
    <row r="32" spans="1:16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226.65</v>
      </c>
      <c r="H32" s="3">
        <f>IFERROR(INDEX(D32:G32,COUNT(D32:G32)),"")</f>
        <v>226.65</v>
      </c>
      <c r="I32" s="3">
        <f t="shared" ref="I32:P32" si="24">IFERROR(INDEX(I51:I500,MATCH($C$32,$C$51:$C$500,0)),"")</f>
        <v>226.64</v>
      </c>
      <c r="J32" s="3">
        <f t="shared" si="24"/>
        <v>199.16</v>
      </c>
      <c r="K32" s="3">
        <f t="shared" si="24"/>
        <v>184.79</v>
      </c>
      <c r="L32" s="3">
        <f t="shared" si="24"/>
        <v>185.53</v>
      </c>
      <c r="M32" s="3">
        <f t="shared" si="24"/>
        <v>180.25</v>
      </c>
      <c r="N32" s="3">
        <f t="shared" si="24"/>
        <v>6634914.7400000002</v>
      </c>
      <c r="O32" s="3">
        <f t="shared" si="24"/>
        <v>82.48</v>
      </c>
      <c r="P32" s="3">
        <f t="shared" si="24"/>
        <v>65.97</v>
      </c>
    </row>
    <row r="33" spans="1:16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0.84</v>
      </c>
      <c r="H33" s="3">
        <f>IFERROR(INDEX(D33:G33,COUNT(D33:G33)),"")</f>
        <v>0.84</v>
      </c>
      <c r="I33" s="3">
        <f t="shared" ref="I33:P33" si="25">IFERROR(INDEX(I51:I500,MATCH($C$33,$C$51:$C$500,0)),"")</f>
        <v>0.84</v>
      </c>
      <c r="J33" s="3">
        <f t="shared" si="25"/>
        <v>1.24</v>
      </c>
      <c r="K33" s="3">
        <f t="shared" si="25"/>
        <v>1.76</v>
      </c>
      <c r="L33" s="3">
        <f t="shared" si="25"/>
        <v>2.2200000000000002</v>
      </c>
      <c r="M33" s="3">
        <f t="shared" si="25"/>
        <v>4.5999999999999996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19000</v>
      </c>
      <c r="H34" s="3">
        <f>IFERROR(INDEX(D34:G34,COUNT(D34:G34)),"")</f>
        <v>19000</v>
      </c>
      <c r="I34" s="3">
        <f t="shared" ref="I34:P34" si="26">IFERROR(INDEX(I51:I500,MATCH($C$34,$C$51:$C$500,0)),"")</f>
        <v>131.94</v>
      </c>
      <c r="J34" s="3">
        <f t="shared" si="26"/>
        <v>176.98</v>
      </c>
      <c r="K34" s="3">
        <f t="shared" si="26"/>
        <v>374.71</v>
      </c>
      <c r="L34" s="3">
        <f t="shared" si="26"/>
        <v>42.61</v>
      </c>
      <c r="M34" s="3">
        <f t="shared" si="26"/>
        <v>33.29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4.4000000000000004</v>
      </c>
      <c r="H35" s="3">
        <f>IFERROR(INDEX(D35:G35,COUNT(D35:G35)),"")</f>
        <v>4.4000000000000004</v>
      </c>
      <c r="I35" s="3">
        <f t="shared" ref="I35:P35" si="27">IFERROR(INDEX(I51:I500,MATCH($C$35,$C$51:$C$500,0)),"")</f>
        <v>1.01</v>
      </c>
      <c r="J35" s="3">
        <f t="shared" si="27"/>
        <v>1.36</v>
      </c>
      <c r="K35" s="3">
        <f t="shared" si="27"/>
        <v>1.88</v>
      </c>
      <c r="L35" s="3">
        <f t="shared" si="27"/>
        <v>2.14</v>
      </c>
      <c r="M35" s="3">
        <f t="shared" si="27"/>
        <v>3.78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x14ac:dyDescent="0.35">
      <c r="B36" t="s">
        <v>65</v>
      </c>
      <c r="C36" t="s">
        <v>66</v>
      </c>
      <c r="D36" s="4">
        <f>IFERROR(INDEX(D51:D500,MATCH($C$36,$C$51:$C$500,0)),"")</f>
        <v>0</v>
      </c>
      <c r="H36" s="4">
        <f t="shared" ref="H36:P36" si="28">IFERROR(INDEX(H51:H500,MATCH($C$36,$C$51:$C$500,0)),"")</f>
        <v>33.7119</v>
      </c>
      <c r="I36" s="4">
        <f t="shared" si="28"/>
        <v>0.71349999999999991</v>
      </c>
      <c r="J36" s="4">
        <f t="shared" si="28"/>
        <v>0.46820000000000001</v>
      </c>
      <c r="K36" s="4">
        <f t="shared" si="28"/>
        <v>0.64569999999999994</v>
      </c>
      <c r="L36" s="4">
        <f t="shared" si="28"/>
        <v>0.15509999999999999</v>
      </c>
      <c r="M36" s="4">
        <f t="shared" si="28"/>
        <v>0.1027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x14ac:dyDescent="0.35">
      <c r="B37" t="s">
        <v>67</v>
      </c>
      <c r="C37" t="s">
        <v>68</v>
      </c>
      <c r="D37" s="3">
        <f>IFERROR(INDEX(D51:D500,MATCH($C$37,$C$51:$C$500,0)),"")</f>
        <v>0</v>
      </c>
      <c r="H37" s="3">
        <f t="shared" ref="H37:P37" si="29">IFERROR(INDEX(H51:H500,MATCH($C$37,$C$51:$C$500,0)),"")</f>
        <v>1.03</v>
      </c>
      <c r="I37" s="3">
        <f t="shared" si="29"/>
        <v>1.03</v>
      </c>
      <c r="J37" s="3">
        <f t="shared" si="29"/>
        <v>0.65</v>
      </c>
      <c r="K37" s="3">
        <f t="shared" si="29"/>
        <v>0.56000000000000005</v>
      </c>
      <c r="L37" s="3">
        <f t="shared" si="29"/>
        <v>1.5</v>
      </c>
      <c r="M37" s="3">
        <f t="shared" si="29"/>
        <v>2.56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x14ac:dyDescent="0.35">
      <c r="B51" t="s">
        <v>74</v>
      </c>
      <c r="C51" t="s">
        <v>5</v>
      </c>
      <c r="D51" s="5">
        <v>371093606654</v>
      </c>
      <c r="E51" s="5">
        <v>459448483894</v>
      </c>
      <c r="F51" s="5">
        <v>397092444268</v>
      </c>
      <c r="G51" s="5">
        <v>378770254534</v>
      </c>
      <c r="I51" s="5">
        <v>1614340771512</v>
      </c>
      <c r="J51" s="5">
        <v>1554685010336</v>
      </c>
      <c r="K51" s="5">
        <v>1488197483371</v>
      </c>
      <c r="L51" s="5">
        <v>1658687911222</v>
      </c>
      <c r="M51" s="5">
        <v>1890800275747</v>
      </c>
      <c r="N51" s="5">
        <v>1148144381712</v>
      </c>
      <c r="O51" s="5">
        <v>964892513429</v>
      </c>
      <c r="P51" s="5">
        <v>852232962250</v>
      </c>
    </row>
    <row r="52" spans="2:16" x14ac:dyDescent="0.35">
      <c r="C52" t="s">
        <v>75</v>
      </c>
      <c r="D52" s="5">
        <v>-200476685889</v>
      </c>
      <c r="E52" s="5">
        <v>-253274410888</v>
      </c>
      <c r="F52" s="5">
        <v>-203140897009</v>
      </c>
      <c r="G52" s="5">
        <v>-205035774654</v>
      </c>
      <c r="I52" s="5">
        <v>-869848305402</v>
      </c>
      <c r="J52" s="5">
        <v>-847547994844</v>
      </c>
      <c r="K52" s="5">
        <v>-792384606260</v>
      </c>
      <c r="L52" s="5">
        <v>-894135274139</v>
      </c>
      <c r="M52" s="5">
        <v>-916779194679</v>
      </c>
      <c r="N52" s="5">
        <v>-654993791224</v>
      </c>
      <c r="O52" s="5">
        <v>-507768057174</v>
      </c>
      <c r="P52" s="5">
        <v>-454391197303</v>
      </c>
    </row>
    <row r="53" spans="2:16" x14ac:dyDescent="0.35">
      <c r="C53" t="s">
        <v>76</v>
      </c>
      <c r="D53" s="5">
        <v>170616920765</v>
      </c>
      <c r="E53" s="5">
        <v>206174073006</v>
      </c>
      <c r="F53" s="5">
        <v>193951547259</v>
      </c>
      <c r="G53" s="5">
        <v>173734479880</v>
      </c>
      <c r="I53" s="5">
        <v>744492466110</v>
      </c>
      <c r="J53" s="5">
        <v>707137015492</v>
      </c>
      <c r="K53" s="5">
        <v>695812877111</v>
      </c>
      <c r="L53" s="5">
        <v>764552637083</v>
      </c>
      <c r="M53" s="5">
        <v>974021081068</v>
      </c>
      <c r="N53" s="5">
        <v>493150590488</v>
      </c>
      <c r="O53" s="5">
        <v>457124456255</v>
      </c>
      <c r="P53" s="5">
        <v>397841764947</v>
      </c>
    </row>
    <row r="54" spans="2:16" x14ac:dyDescent="0.35">
      <c r="C54" t="s">
        <v>77</v>
      </c>
      <c r="D54" s="5">
        <v>-152996167869</v>
      </c>
      <c r="E54" s="5">
        <v>-159810641056</v>
      </c>
      <c r="F54" s="5">
        <v>-160804530387</v>
      </c>
      <c r="G54" s="5">
        <v>-156775455267</v>
      </c>
      <c r="I54" s="5">
        <v>-628562924995</v>
      </c>
      <c r="J54" s="5">
        <v>-608070432997</v>
      </c>
      <c r="K54" s="5">
        <v>-605261362551</v>
      </c>
      <c r="L54" s="5">
        <v>-549453811729</v>
      </c>
      <c r="M54" s="5">
        <v>-510647767433</v>
      </c>
      <c r="N54" s="5">
        <v>-336778418949</v>
      </c>
      <c r="O54" s="5">
        <v>-324589945027</v>
      </c>
      <c r="P54" s="5">
        <v>-338821868539</v>
      </c>
    </row>
    <row r="55" spans="2:16" x14ac:dyDescent="0.35">
      <c r="C55" t="s">
        <v>384</v>
      </c>
      <c r="D55" s="5">
        <v>-152996167869</v>
      </c>
      <c r="E55" s="5">
        <v>-159810641056</v>
      </c>
      <c r="F55" s="5">
        <v>-160804530387</v>
      </c>
      <c r="G55" s="5">
        <v>-156775455267</v>
      </c>
      <c r="I55" s="5">
        <v>-628562924995</v>
      </c>
      <c r="J55" s="5">
        <v>-608070432997</v>
      </c>
      <c r="K55" s="5">
        <v>-605261362551</v>
      </c>
      <c r="L55" s="5">
        <v>-549453811729</v>
      </c>
      <c r="M55" s="5">
        <v>-510647767433</v>
      </c>
      <c r="N55" s="5">
        <v>-336778418949</v>
      </c>
      <c r="O55" s="5">
        <v>-324589945027</v>
      </c>
      <c r="P55" s="5">
        <v>-338821868539</v>
      </c>
    </row>
    <row r="56" spans="2:16" x14ac:dyDescent="0.35">
      <c r="C56" t="s">
        <v>81</v>
      </c>
      <c r="D56" s="5">
        <v>17620752896</v>
      </c>
      <c r="E56" s="5">
        <v>46363431950</v>
      </c>
      <c r="F56" s="5">
        <v>33147016872</v>
      </c>
      <c r="G56" s="5">
        <v>16959024613</v>
      </c>
      <c r="I56" s="5">
        <v>115929541115</v>
      </c>
      <c r="J56" s="5">
        <v>99066582495</v>
      </c>
      <c r="K56" s="5">
        <v>90551514560</v>
      </c>
      <c r="L56" s="5">
        <v>215098825354</v>
      </c>
      <c r="M56" s="5">
        <v>463373313635</v>
      </c>
      <c r="N56" s="5">
        <v>156372171539</v>
      </c>
      <c r="O56" s="5">
        <v>132534511228</v>
      </c>
      <c r="P56" s="5">
        <v>59019896408</v>
      </c>
    </row>
    <row r="57" spans="2:16" x14ac:dyDescent="0.35">
      <c r="C57" t="s">
        <v>82</v>
      </c>
      <c r="D57" s="5">
        <v>-17476795263</v>
      </c>
      <c r="E57" s="5">
        <v>-27212142024</v>
      </c>
      <c r="F57" s="5">
        <v>-15341169958</v>
      </c>
      <c r="G57" s="5">
        <v>-15238431349</v>
      </c>
      <c r="I57" s="5">
        <v>-70646891562</v>
      </c>
      <c r="J57" s="5">
        <v>-60472850986</v>
      </c>
      <c r="K57" s="5">
        <v>-50228458836</v>
      </c>
      <c r="L57" s="5">
        <v>-38308805343</v>
      </c>
      <c r="M57" s="5">
        <v>-6234628113</v>
      </c>
      <c r="N57" s="5">
        <v>-11283802033</v>
      </c>
      <c r="O57" s="5">
        <v>-85420980919</v>
      </c>
      <c r="P57" s="5">
        <v>-34225307031</v>
      </c>
    </row>
    <row r="58" spans="2:16" x14ac:dyDescent="0.35">
      <c r="C58" t="s">
        <v>83</v>
      </c>
      <c r="D58" s="5">
        <v>4507085388</v>
      </c>
      <c r="E58" s="5">
        <v>7771456305</v>
      </c>
      <c r="F58" s="5">
        <v>4526913134</v>
      </c>
      <c r="G58" s="5">
        <v>5051168544</v>
      </c>
      <c r="I58" s="5">
        <v>22930845594</v>
      </c>
      <c r="J58" s="5">
        <v>18640836625</v>
      </c>
      <c r="K58" s="5">
        <v>8424381208</v>
      </c>
      <c r="L58" s="5">
        <v>8362881293</v>
      </c>
      <c r="M58" s="5">
        <v>10178168958</v>
      </c>
      <c r="N58" s="5">
        <v>4733986258</v>
      </c>
      <c r="O58" s="5">
        <v>2041169378</v>
      </c>
      <c r="P58" s="5">
        <v>1967408709</v>
      </c>
    </row>
    <row r="59" spans="2:16" x14ac:dyDescent="0.35">
      <c r="C59" t="s">
        <v>26</v>
      </c>
      <c r="D59" s="5">
        <v>-17810743607</v>
      </c>
      <c r="E59" s="5">
        <v>-17043793535</v>
      </c>
      <c r="F59" s="5">
        <v>-17792801676</v>
      </c>
      <c r="G59" s="5">
        <v>-16260805592</v>
      </c>
      <c r="I59" s="5">
        <v>-67527392890</v>
      </c>
      <c r="J59" s="5">
        <v>-68053448455</v>
      </c>
      <c r="K59" s="5">
        <v>-57763637343</v>
      </c>
      <c r="L59" s="5">
        <v>-47119576208</v>
      </c>
      <c r="M59" s="5">
        <v>-28015892568</v>
      </c>
      <c r="N59" s="5">
        <v>-53119718188</v>
      </c>
      <c r="O59" s="5">
        <v>-58393142478</v>
      </c>
      <c r="P59" s="5">
        <v>-56840288788</v>
      </c>
    </row>
    <row r="60" spans="2:16" x14ac:dyDescent="0.35">
      <c r="C60" t="s">
        <v>498</v>
      </c>
      <c r="N60" s="5">
        <v>25816403786</v>
      </c>
      <c r="O60" s="5">
        <v>4544549507</v>
      </c>
      <c r="P60" s="5">
        <v>4539728905</v>
      </c>
    </row>
    <row r="61" spans="2:16" x14ac:dyDescent="0.35">
      <c r="C61" t="s">
        <v>80</v>
      </c>
      <c r="E61" s="5">
        <v>-388764099</v>
      </c>
      <c r="I61" s="5">
        <v>-388764099</v>
      </c>
      <c r="J61" s="5">
        <v>-3245042894</v>
      </c>
      <c r="K61" s="5">
        <v>-2126150500</v>
      </c>
      <c r="L61" s="5">
        <v>-2188786472</v>
      </c>
    </row>
    <row r="62" spans="2:16" x14ac:dyDescent="0.35">
      <c r="C62" t="s">
        <v>84</v>
      </c>
      <c r="D62" s="5">
        <v>-17476795263</v>
      </c>
      <c r="E62" s="5">
        <v>-27212142024</v>
      </c>
      <c r="F62" s="5">
        <v>-15341169958</v>
      </c>
      <c r="G62" s="5">
        <v>-15238431349</v>
      </c>
      <c r="I62" s="5">
        <v>-70646891562</v>
      </c>
      <c r="J62" s="5">
        <v>-60472850986</v>
      </c>
      <c r="K62" s="5">
        <v>-50228458836</v>
      </c>
      <c r="L62" s="5">
        <v>-38308805343</v>
      </c>
      <c r="M62" s="5">
        <v>-6234628113</v>
      </c>
      <c r="N62" s="5">
        <v>-11283802033</v>
      </c>
      <c r="O62" s="5">
        <v>-85420980919</v>
      </c>
      <c r="P62" s="5">
        <v>-34225307031</v>
      </c>
    </row>
    <row r="63" spans="2:16" x14ac:dyDescent="0.35">
      <c r="C63" t="s">
        <v>28</v>
      </c>
      <c r="D63" s="5">
        <v>143957633</v>
      </c>
      <c r="E63" s="5">
        <v>19151289926</v>
      </c>
      <c r="F63" s="5">
        <v>17805846914</v>
      </c>
      <c r="G63" s="5">
        <v>1720593264</v>
      </c>
      <c r="I63" s="5">
        <v>45282649553</v>
      </c>
      <c r="J63" s="5">
        <v>38593731509</v>
      </c>
      <c r="K63" s="5">
        <v>40323055724</v>
      </c>
      <c r="L63" s="5">
        <v>176790020011</v>
      </c>
      <c r="M63" s="5">
        <v>457138685522</v>
      </c>
      <c r="N63" s="5">
        <v>145088369506</v>
      </c>
      <c r="O63" s="5">
        <v>47113530309</v>
      </c>
      <c r="P63" s="5">
        <v>24794589377</v>
      </c>
    </row>
    <row r="64" spans="2:16" x14ac:dyDescent="0.35">
      <c r="C64" t="s">
        <v>27</v>
      </c>
      <c r="D64" s="5">
        <v>-36615132</v>
      </c>
      <c r="E64" s="5">
        <v>-9485712261</v>
      </c>
      <c r="F64" s="5">
        <v>-4172739328</v>
      </c>
      <c r="G64" s="5">
        <v>-422369413</v>
      </c>
      <c r="I64" s="5">
        <v>-15609507020</v>
      </c>
      <c r="J64" s="5">
        <v>-19697947242</v>
      </c>
      <c r="K64" s="5">
        <v>-24093626876</v>
      </c>
      <c r="L64" s="5">
        <v>-47858164349</v>
      </c>
      <c r="M64" s="5">
        <v>-102489898340</v>
      </c>
      <c r="N64" s="5">
        <v>-26628283730</v>
      </c>
      <c r="O64" s="5">
        <v>-15796576963</v>
      </c>
      <c r="P64" s="5">
        <v>-12756489181</v>
      </c>
    </row>
    <row r="65" spans="2:16" x14ac:dyDescent="0.35">
      <c r="C65" t="s">
        <v>85</v>
      </c>
      <c r="D65" s="5">
        <v>-36615132</v>
      </c>
      <c r="E65" s="5">
        <v>-15618621914</v>
      </c>
      <c r="F65" s="5">
        <v>-4172739328</v>
      </c>
      <c r="G65" s="5">
        <v>-422369413</v>
      </c>
      <c r="I65" s="5">
        <v>-21742416673</v>
      </c>
      <c r="J65" s="5">
        <v>-18096225121</v>
      </c>
      <c r="K65" s="5">
        <v>-30090701183</v>
      </c>
      <c r="L65" s="5">
        <v>-47085046810</v>
      </c>
      <c r="M65" s="5">
        <v>-103659050125</v>
      </c>
      <c r="N65" s="5">
        <v>-28826201833</v>
      </c>
      <c r="O65" s="5">
        <v>-15294609864</v>
      </c>
      <c r="P65" s="5">
        <v>-10514910643</v>
      </c>
    </row>
    <row r="66" spans="2:16" x14ac:dyDescent="0.35">
      <c r="C66" t="s">
        <v>86</v>
      </c>
      <c r="E66" s="5">
        <v>6521673752</v>
      </c>
      <c r="I66" s="5">
        <v>6521673752</v>
      </c>
      <c r="J66" s="5">
        <v>1643320773</v>
      </c>
      <c r="K66" s="5">
        <v>8123224807</v>
      </c>
      <c r="L66" s="5">
        <v>1415668933</v>
      </c>
      <c r="M66" s="5">
        <v>1169151785</v>
      </c>
      <c r="N66" s="5">
        <v>2294350088</v>
      </c>
      <c r="O66" s="5">
        <v>1170379618</v>
      </c>
      <c r="P66" s="5">
        <v>-1557086859</v>
      </c>
    </row>
    <row r="67" spans="2:16" x14ac:dyDescent="0.35">
      <c r="C67" t="s">
        <v>87</v>
      </c>
      <c r="N67" s="5">
        <v>-96431985</v>
      </c>
      <c r="O67" s="5">
        <v>-1672346717</v>
      </c>
      <c r="P67" s="5">
        <v>-684491679</v>
      </c>
    </row>
    <row r="68" spans="2:16" x14ac:dyDescent="0.35">
      <c r="C68" t="s">
        <v>88</v>
      </c>
      <c r="D68" s="5">
        <v>-36615132</v>
      </c>
      <c r="E68" s="5">
        <v>-9485712261</v>
      </c>
      <c r="F68" s="5">
        <v>-4172739328</v>
      </c>
      <c r="G68" s="5">
        <v>-422369413</v>
      </c>
      <c r="I68" s="5">
        <v>-15609507020</v>
      </c>
      <c r="J68" s="5">
        <v>-19697947242</v>
      </c>
      <c r="K68" s="5">
        <v>-24093626876</v>
      </c>
      <c r="L68" s="5">
        <v>-47858164349</v>
      </c>
      <c r="M68" s="5">
        <v>-102489898340</v>
      </c>
      <c r="N68" s="5">
        <v>-26628283730</v>
      </c>
      <c r="O68" s="5">
        <v>-15796576963</v>
      </c>
      <c r="P68" s="5">
        <v>-12756489181</v>
      </c>
    </row>
    <row r="69" spans="2:16" x14ac:dyDescent="0.35">
      <c r="C69" t="s">
        <v>91</v>
      </c>
      <c r="D69" s="5">
        <v>107342501</v>
      </c>
      <c r="E69" s="5">
        <v>9665577665</v>
      </c>
      <c r="F69" s="5">
        <v>13633107586</v>
      </c>
      <c r="G69" s="5">
        <v>1298223851</v>
      </c>
      <c r="I69" s="5">
        <v>29673142533</v>
      </c>
      <c r="J69" s="5">
        <v>18895784267</v>
      </c>
      <c r="K69" s="5">
        <v>16229428848</v>
      </c>
      <c r="L69" s="5">
        <v>128931855662</v>
      </c>
      <c r="M69" s="5">
        <v>354648787182</v>
      </c>
      <c r="N69" s="5">
        <v>118460085776</v>
      </c>
      <c r="O69" s="5">
        <v>31316953346</v>
      </c>
      <c r="P69" s="5">
        <v>12038100196</v>
      </c>
    </row>
    <row r="70" spans="2:16" x14ac:dyDescent="0.35">
      <c r="C70" t="s">
        <v>92</v>
      </c>
      <c r="D70" s="5">
        <v>7953647</v>
      </c>
      <c r="E70" s="5">
        <v>233764566215</v>
      </c>
      <c r="F70" s="5">
        <v>-287265359</v>
      </c>
      <c r="G70" s="5">
        <v>-55367400</v>
      </c>
      <c r="I70" s="5">
        <v>233138577908</v>
      </c>
      <c r="J70" s="5">
        <v>-4032005043</v>
      </c>
      <c r="K70" s="5">
        <v>1081406355</v>
      </c>
      <c r="L70" s="5">
        <v>-5808339610</v>
      </c>
      <c r="M70" s="5">
        <v>-123948062</v>
      </c>
      <c r="N70" s="5">
        <v>127306536596</v>
      </c>
      <c r="O70" s="5">
        <v>116630883837</v>
      </c>
      <c r="P70" s="5">
        <v>42416403192</v>
      </c>
    </row>
    <row r="71" spans="2:16" x14ac:dyDescent="0.35">
      <c r="C71" t="s">
        <v>93</v>
      </c>
      <c r="D71" s="5">
        <v>115296148</v>
      </c>
      <c r="E71" s="5">
        <v>243430143880</v>
      </c>
      <c r="F71" s="5">
        <v>13345842227</v>
      </c>
      <c r="G71" s="5">
        <v>1242856451</v>
      </c>
      <c r="I71" s="5">
        <v>262811720441</v>
      </c>
      <c r="J71" s="5">
        <v>14863779224</v>
      </c>
      <c r="K71" s="5">
        <v>17310835203</v>
      </c>
      <c r="L71" s="5">
        <v>123123516052</v>
      </c>
      <c r="M71" s="5">
        <v>354524839120</v>
      </c>
      <c r="N71" s="5">
        <v>245766622372</v>
      </c>
      <c r="O71" s="5">
        <v>147947837183</v>
      </c>
      <c r="P71" s="5">
        <v>54454503388</v>
      </c>
    </row>
    <row r="72" spans="2:16" x14ac:dyDescent="0.35">
      <c r="C72" t="s">
        <v>94</v>
      </c>
      <c r="D72" s="5">
        <v>107342501</v>
      </c>
      <c r="E72" s="5">
        <v>9665577665</v>
      </c>
      <c r="F72" s="5">
        <v>13633107586</v>
      </c>
      <c r="G72" s="5">
        <v>1298223851</v>
      </c>
      <c r="I72" s="5">
        <v>29673142533</v>
      </c>
      <c r="J72" s="5">
        <v>18895784267</v>
      </c>
      <c r="K72" s="5">
        <v>16229428848</v>
      </c>
      <c r="L72" s="5">
        <v>128931855662</v>
      </c>
      <c r="M72" s="5">
        <v>354648787182</v>
      </c>
      <c r="N72" s="5">
        <v>118460085776</v>
      </c>
      <c r="O72" s="5">
        <v>31316953346</v>
      </c>
      <c r="P72" s="5">
        <v>12038100196</v>
      </c>
    </row>
    <row r="73" spans="2:16" x14ac:dyDescent="0.35">
      <c r="C73" t="s">
        <v>7</v>
      </c>
      <c r="D73" s="5">
        <v>62029327</v>
      </c>
      <c r="E73" s="5">
        <v>231638442978</v>
      </c>
      <c r="F73" s="5">
        <v>7180063118</v>
      </c>
      <c r="G73" s="5">
        <v>567608459</v>
      </c>
      <c r="I73" s="5">
        <v>242065731168</v>
      </c>
      <c r="J73" s="5">
        <v>9192171847</v>
      </c>
      <c r="K73" s="5">
        <v>8951231339</v>
      </c>
      <c r="L73" s="5">
        <v>79196348798</v>
      </c>
      <c r="M73" s="5">
        <v>215034318680</v>
      </c>
      <c r="N73" s="5">
        <v>215655199866</v>
      </c>
      <c r="O73" s="5">
        <v>136476115224</v>
      </c>
      <c r="P73" s="5">
        <v>47295446094</v>
      </c>
    </row>
    <row r="74" spans="2:16" x14ac:dyDescent="0.35">
      <c r="C74" t="s">
        <v>429</v>
      </c>
      <c r="D74" s="5">
        <v>53266821</v>
      </c>
      <c r="E74" s="5">
        <v>11791700902</v>
      </c>
      <c r="F74" s="5">
        <v>6165779109</v>
      </c>
      <c r="G74" s="5">
        <v>675247992</v>
      </c>
      <c r="I74" s="5">
        <v>20745989273</v>
      </c>
      <c r="J74" s="5">
        <v>5671607377</v>
      </c>
      <c r="K74" s="5">
        <v>8359603864</v>
      </c>
      <c r="L74" s="5">
        <v>43927167254</v>
      </c>
      <c r="M74" s="5">
        <v>139490520440</v>
      </c>
      <c r="N74" s="5">
        <v>30111422506</v>
      </c>
      <c r="O74" s="5">
        <v>11471721959</v>
      </c>
      <c r="P74" s="5">
        <v>7159057294</v>
      </c>
    </row>
    <row r="75" spans="2:16" x14ac:dyDescent="0.35">
      <c r="C75" t="s">
        <v>95</v>
      </c>
      <c r="D75" s="5">
        <v>107342501</v>
      </c>
      <c r="E75" s="5">
        <v>9665577665</v>
      </c>
      <c r="F75" s="5">
        <v>13633107586</v>
      </c>
      <c r="G75" s="5">
        <v>1298223851</v>
      </c>
      <c r="I75" s="5">
        <v>29673142533</v>
      </c>
      <c r="J75" s="5">
        <v>18895784267</v>
      </c>
      <c r="K75" s="5">
        <v>16229428848</v>
      </c>
      <c r="L75" s="5">
        <v>128931855662</v>
      </c>
      <c r="M75" s="5">
        <v>354648787182</v>
      </c>
      <c r="N75" s="5">
        <v>118460085776</v>
      </c>
      <c r="O75" s="5">
        <v>31316953346</v>
      </c>
      <c r="P75" s="5">
        <v>12038100196</v>
      </c>
    </row>
    <row r="76" spans="2:16" x14ac:dyDescent="0.35">
      <c r="C76" t="s">
        <v>96</v>
      </c>
      <c r="D76" s="5">
        <v>115296148</v>
      </c>
      <c r="E76" s="5">
        <v>243430143880</v>
      </c>
      <c r="F76" s="5">
        <v>13345842227</v>
      </c>
      <c r="G76" s="5">
        <v>1242856451</v>
      </c>
      <c r="I76" s="5">
        <v>262811720441</v>
      </c>
      <c r="J76" s="5">
        <v>14863779224</v>
      </c>
      <c r="K76" s="5">
        <v>17310835203</v>
      </c>
      <c r="L76" s="5">
        <v>123123516052</v>
      </c>
      <c r="M76" s="5">
        <v>354524839120</v>
      </c>
      <c r="N76" s="5">
        <v>245766622372</v>
      </c>
      <c r="O76" s="5">
        <v>147947837183</v>
      </c>
      <c r="P76" s="5">
        <v>54454503388</v>
      </c>
    </row>
    <row r="77" spans="2:16" x14ac:dyDescent="0.35">
      <c r="C77" t="s">
        <v>97</v>
      </c>
      <c r="D77" s="5">
        <v>115296148</v>
      </c>
      <c r="E77" s="5">
        <v>243430143880</v>
      </c>
      <c r="F77" s="5">
        <v>13345842227</v>
      </c>
      <c r="G77" s="5">
        <v>1242856451</v>
      </c>
      <c r="I77" s="5">
        <v>262811720441</v>
      </c>
      <c r="J77" s="5">
        <v>14863779224</v>
      </c>
      <c r="K77" s="5">
        <v>17310835203</v>
      </c>
      <c r="L77" s="5">
        <v>123123516052</v>
      </c>
      <c r="M77" s="5">
        <v>354524839120</v>
      </c>
      <c r="N77" s="5">
        <v>245766622372</v>
      </c>
      <c r="O77" s="5">
        <v>147947837183</v>
      </c>
      <c r="P77" s="5">
        <v>54454503388</v>
      </c>
    </row>
    <row r="79" spans="2:16" x14ac:dyDescent="0.35">
      <c r="B79" t="s">
        <v>98</v>
      </c>
      <c r="C79" t="s">
        <v>99</v>
      </c>
    </row>
    <row r="80" spans="2:16" x14ac:dyDescent="0.35">
      <c r="C80" t="s">
        <v>100</v>
      </c>
    </row>
    <row r="81" spans="3:16" x14ac:dyDescent="0.35">
      <c r="C81" t="s">
        <v>19</v>
      </c>
      <c r="D81" s="5">
        <v>833564898928</v>
      </c>
      <c r="E81" s="5">
        <v>826584741908</v>
      </c>
      <c r="F81" s="5">
        <v>810679047702</v>
      </c>
      <c r="G81" s="5">
        <v>761279324082</v>
      </c>
      <c r="I81" s="5">
        <v>826584741908</v>
      </c>
      <c r="J81" s="5">
        <v>783332056074</v>
      </c>
      <c r="K81" s="5">
        <v>622058009425</v>
      </c>
      <c r="L81" s="5">
        <v>629277670892</v>
      </c>
      <c r="M81" s="5">
        <v>829761008475</v>
      </c>
      <c r="N81" s="5">
        <v>624986556241</v>
      </c>
      <c r="O81" s="5">
        <v>100254587466</v>
      </c>
      <c r="P81" s="5">
        <v>102633751938</v>
      </c>
    </row>
    <row r="82" spans="3:16" x14ac:dyDescent="0.35">
      <c r="C82" t="s">
        <v>101</v>
      </c>
      <c r="D82" s="5">
        <v>167793780335</v>
      </c>
      <c r="E82" s="5">
        <v>161939911962</v>
      </c>
      <c r="F82" s="5">
        <v>182377922500</v>
      </c>
      <c r="G82" s="5">
        <v>174814895124</v>
      </c>
      <c r="I82" s="5">
        <v>161939911962</v>
      </c>
      <c r="J82" s="5">
        <v>144714255906</v>
      </c>
      <c r="K82" s="5">
        <v>110468662796</v>
      </c>
      <c r="L82" s="5">
        <v>114643521666</v>
      </c>
      <c r="M82" s="5">
        <v>156760305676</v>
      </c>
      <c r="N82" s="5">
        <v>123130580076</v>
      </c>
      <c r="O82" s="5">
        <v>61849093211</v>
      </c>
      <c r="P82" s="5">
        <v>37913121245</v>
      </c>
    </row>
    <row r="83" spans="3:16" x14ac:dyDescent="0.35">
      <c r="C83" t="s">
        <v>102</v>
      </c>
      <c r="K83" s="5">
        <v>460175720</v>
      </c>
      <c r="M83" s="5">
        <v>3243418748</v>
      </c>
      <c r="N83" s="5">
        <v>5104663500</v>
      </c>
      <c r="O83" s="5">
        <v>32342262609</v>
      </c>
      <c r="P83" s="5">
        <v>12320720105</v>
      </c>
    </row>
    <row r="84" spans="3:16" x14ac:dyDescent="0.35">
      <c r="C84" t="s">
        <v>103</v>
      </c>
      <c r="D84" s="5">
        <v>22256430413</v>
      </c>
      <c r="E84" s="5">
        <v>23743315736</v>
      </c>
      <c r="F84" s="5">
        <v>12374988698</v>
      </c>
      <c r="G84" s="5">
        <v>12086304229</v>
      </c>
      <c r="I84" s="5">
        <v>23743315736</v>
      </c>
      <c r="J84" s="5">
        <v>14708865083</v>
      </c>
      <c r="K84" s="5">
        <v>16449688543</v>
      </c>
      <c r="L84" s="5">
        <v>6772289976</v>
      </c>
      <c r="M84" s="5">
        <v>4730904801</v>
      </c>
      <c r="N84" s="5">
        <v>12650937706</v>
      </c>
      <c r="O84" s="5">
        <v>10969025074</v>
      </c>
      <c r="P84" s="5">
        <v>4639843598</v>
      </c>
    </row>
    <row r="85" spans="3:16" x14ac:dyDescent="0.35">
      <c r="C85" t="s">
        <v>104</v>
      </c>
      <c r="D85" s="5">
        <v>167793780335</v>
      </c>
      <c r="E85" s="5">
        <v>161939911962</v>
      </c>
      <c r="F85" s="5">
        <v>182377922500</v>
      </c>
      <c r="G85" s="5">
        <v>174814895124</v>
      </c>
      <c r="I85" s="5">
        <v>161939911962</v>
      </c>
      <c r="J85" s="5">
        <v>144714255906</v>
      </c>
      <c r="K85" s="5">
        <v>110468662796</v>
      </c>
      <c r="L85" s="5">
        <v>114643521666</v>
      </c>
      <c r="M85" s="5">
        <v>156760305676</v>
      </c>
      <c r="N85" s="5">
        <v>123130580076</v>
      </c>
      <c r="O85" s="5">
        <v>61849093211</v>
      </c>
      <c r="P85" s="5">
        <v>37913121245</v>
      </c>
    </row>
    <row r="86" spans="3:16" x14ac:dyDescent="0.35">
      <c r="C86" t="s">
        <v>105</v>
      </c>
      <c r="D86" s="5">
        <v>44888704624</v>
      </c>
      <c r="E86" s="5">
        <v>49157063552</v>
      </c>
      <c r="F86" s="5">
        <v>31015845378</v>
      </c>
      <c r="G86" s="5">
        <v>31702234399</v>
      </c>
      <c r="I86" s="5">
        <v>49157063552</v>
      </c>
      <c r="J86" s="5">
        <v>30045808461</v>
      </c>
      <c r="K86" s="5">
        <v>26691426519</v>
      </c>
      <c r="L86" s="5">
        <v>35903831945</v>
      </c>
      <c r="M86" s="5">
        <v>51911888802</v>
      </c>
      <c r="N86" s="5">
        <v>36940128741</v>
      </c>
      <c r="O86" s="5">
        <v>37199447045</v>
      </c>
      <c r="P86" s="5">
        <v>47989433212</v>
      </c>
    </row>
    <row r="87" spans="3:16" x14ac:dyDescent="0.35">
      <c r="C87" t="s">
        <v>106</v>
      </c>
      <c r="D87" s="5">
        <v>44888704624</v>
      </c>
      <c r="E87" s="5">
        <v>49157063552</v>
      </c>
      <c r="F87" s="5">
        <v>31015845378</v>
      </c>
      <c r="G87" s="5">
        <v>31702234399</v>
      </c>
      <c r="I87" s="5">
        <v>49157063552</v>
      </c>
      <c r="J87" s="5">
        <v>30045808461</v>
      </c>
      <c r="K87" s="5">
        <v>26691426519</v>
      </c>
      <c r="L87" s="5">
        <v>35903831945</v>
      </c>
      <c r="M87" s="5">
        <v>51911888802</v>
      </c>
      <c r="N87" s="5">
        <v>36940128741</v>
      </c>
      <c r="O87" s="5">
        <v>37199447045</v>
      </c>
      <c r="P87" s="5">
        <v>47989433212</v>
      </c>
    </row>
    <row r="88" spans="3:16" x14ac:dyDescent="0.35">
      <c r="C88" t="s">
        <v>108</v>
      </c>
      <c r="D88" s="5">
        <v>56312292371</v>
      </c>
      <c r="E88" s="5">
        <v>51620217662</v>
      </c>
      <c r="F88" s="5">
        <v>37043890064</v>
      </c>
      <c r="G88" s="5">
        <v>37352846945</v>
      </c>
      <c r="I88" s="5">
        <v>51620217662</v>
      </c>
      <c r="J88" s="5">
        <v>47021949525</v>
      </c>
      <c r="K88" s="5">
        <v>42198489975</v>
      </c>
      <c r="L88" s="5">
        <v>39449108364</v>
      </c>
      <c r="M88" s="5">
        <v>38894708132</v>
      </c>
      <c r="N88" s="5">
        <v>18986141553</v>
      </c>
      <c r="O88" s="5">
        <v>16228817156</v>
      </c>
      <c r="P88" s="5">
        <v>10285564044</v>
      </c>
    </row>
    <row r="89" spans="3:16" x14ac:dyDescent="0.35">
      <c r="C89" t="s">
        <v>80</v>
      </c>
      <c r="D89" s="5">
        <v>909402617065</v>
      </c>
      <c r="E89" s="5">
        <v>909406302817</v>
      </c>
      <c r="F89" s="5">
        <v>677938189948</v>
      </c>
      <c r="G89" s="5">
        <v>679104315294</v>
      </c>
      <c r="I89" s="5">
        <v>909406302817</v>
      </c>
      <c r="J89" s="5">
        <v>679759532970</v>
      </c>
      <c r="K89" s="5">
        <v>682510876447</v>
      </c>
      <c r="L89" s="5">
        <v>683404535552</v>
      </c>
      <c r="M89" s="5">
        <v>687435913927</v>
      </c>
      <c r="N89" s="5">
        <v>687054725655</v>
      </c>
      <c r="O89" s="5">
        <v>560190565142</v>
      </c>
      <c r="P89" s="5">
        <v>443609154549</v>
      </c>
    </row>
    <row r="90" spans="3:16" x14ac:dyDescent="0.35">
      <c r="C90" t="s">
        <v>109</v>
      </c>
      <c r="D90" s="5">
        <v>1224556466822</v>
      </c>
      <c r="E90" s="5">
        <v>1210239116384</v>
      </c>
      <c r="F90" s="5">
        <v>1160524581287</v>
      </c>
      <c r="G90" s="5">
        <v>1093554162400</v>
      </c>
      <c r="I90" s="5">
        <v>1210239116384</v>
      </c>
      <c r="J90" s="5">
        <v>1088880785952</v>
      </c>
      <c r="K90" s="5">
        <v>869046161672</v>
      </c>
      <c r="L90" s="5">
        <v>894501841044</v>
      </c>
      <c r="M90" s="5">
        <v>1131105723933</v>
      </c>
      <c r="N90" s="5">
        <v>815734493466</v>
      </c>
      <c r="O90" s="5">
        <v>231096912765</v>
      </c>
      <c r="P90" s="5">
        <v>217579992330</v>
      </c>
    </row>
    <row r="91" spans="3:16" x14ac:dyDescent="0.35">
      <c r="C91" t="s">
        <v>110</v>
      </c>
    </row>
    <row r="92" spans="3:16" x14ac:dyDescent="0.35">
      <c r="C92" t="s">
        <v>111</v>
      </c>
      <c r="D92" s="5">
        <v>32604187980</v>
      </c>
      <c r="E92" s="5">
        <v>31691945497</v>
      </c>
      <c r="F92" s="5">
        <v>29447115332</v>
      </c>
      <c r="G92" s="5">
        <v>27932991411</v>
      </c>
      <c r="I92" s="5">
        <v>31691945497</v>
      </c>
      <c r="J92" s="5">
        <v>25310529957</v>
      </c>
      <c r="K92" s="5">
        <v>22630890720</v>
      </c>
      <c r="L92" s="5">
        <v>15497585903</v>
      </c>
      <c r="M92" s="5">
        <v>15236931143</v>
      </c>
      <c r="N92" s="5">
        <v>11811161479</v>
      </c>
      <c r="O92" s="5">
        <v>8920188321</v>
      </c>
      <c r="P92" s="5">
        <v>7502610269</v>
      </c>
    </row>
    <row r="93" spans="3:16" x14ac:dyDescent="0.35">
      <c r="C93" t="s">
        <v>283</v>
      </c>
      <c r="D93" s="5">
        <v>83195500000</v>
      </c>
      <c r="E93" s="5">
        <v>83195500000</v>
      </c>
      <c r="F93" s="5">
        <v>83195500000</v>
      </c>
      <c r="G93" s="5">
        <v>83195500000</v>
      </c>
      <c r="I93" s="5">
        <v>83195500000</v>
      </c>
      <c r="J93" s="5">
        <v>83195500000</v>
      </c>
      <c r="K93" s="5">
        <v>83195500000</v>
      </c>
      <c r="L93" s="5">
        <v>78689500000</v>
      </c>
      <c r="M93" s="5">
        <v>21495000000</v>
      </c>
      <c r="N93" s="5">
        <v>48542526759</v>
      </c>
      <c r="O93" s="5">
        <v>22765102334</v>
      </c>
      <c r="P93" s="5">
        <v>6500137109</v>
      </c>
    </row>
    <row r="94" spans="3:16" x14ac:dyDescent="0.35">
      <c r="C94" t="s">
        <v>112</v>
      </c>
      <c r="D94" s="5">
        <v>2382832046745</v>
      </c>
      <c r="E94" s="5">
        <v>2363899139020</v>
      </c>
      <c r="F94" s="5">
        <v>2028990623209</v>
      </c>
      <c r="G94" s="5">
        <v>2025008313079</v>
      </c>
      <c r="I94" s="5">
        <v>2363899139020</v>
      </c>
      <c r="J94" s="5">
        <v>1934924754148</v>
      </c>
      <c r="K94" s="5">
        <v>1863253878489</v>
      </c>
      <c r="L94" s="5">
        <v>1757540033465</v>
      </c>
      <c r="M94" s="5">
        <v>1499198307038</v>
      </c>
      <c r="N94" s="5">
        <v>1248769678311</v>
      </c>
      <c r="O94" s="5">
        <v>1124339697207</v>
      </c>
      <c r="P94" s="5">
        <v>988014829083</v>
      </c>
    </row>
    <row r="95" spans="3:16" x14ac:dyDescent="0.35">
      <c r="C95" t="s">
        <v>113</v>
      </c>
      <c r="D95" s="5">
        <v>4011559245</v>
      </c>
      <c r="E95" s="5">
        <v>4271939744</v>
      </c>
      <c r="F95" s="5">
        <v>5686273044</v>
      </c>
      <c r="G95" s="5">
        <v>5965611876</v>
      </c>
      <c r="I95" s="5">
        <v>4271939744</v>
      </c>
      <c r="J95" s="5">
        <v>6581452803</v>
      </c>
    </row>
    <row r="96" spans="3:16" x14ac:dyDescent="0.35">
      <c r="C96" t="s">
        <v>284</v>
      </c>
      <c r="D96" s="5">
        <v>94793507471</v>
      </c>
      <c r="E96" s="5">
        <v>94793507471</v>
      </c>
      <c r="F96" s="5">
        <v>94793507471</v>
      </c>
      <c r="G96" s="5">
        <v>94793507471</v>
      </c>
      <c r="I96" s="5">
        <v>94793507471</v>
      </c>
      <c r="J96" s="5">
        <v>94793507471</v>
      </c>
      <c r="K96" s="5">
        <v>94793507471</v>
      </c>
      <c r="L96" s="5">
        <v>94793507471</v>
      </c>
      <c r="M96" s="5">
        <v>50811634395</v>
      </c>
    </row>
    <row r="97" spans="3:16" x14ac:dyDescent="0.35">
      <c r="C97" t="s">
        <v>115</v>
      </c>
      <c r="D97" s="5">
        <v>2818351376424</v>
      </c>
      <c r="E97" s="5">
        <v>2806190318759</v>
      </c>
      <c r="F97" s="5">
        <v>2475095329250</v>
      </c>
      <c r="G97" s="5">
        <v>2432860679234</v>
      </c>
      <c r="I97" s="5">
        <v>2806190318759</v>
      </c>
      <c r="J97" s="5">
        <v>2357480117796</v>
      </c>
      <c r="K97" s="5">
        <v>2214115872776</v>
      </c>
      <c r="L97" s="5">
        <v>2044108307946</v>
      </c>
      <c r="M97" s="5">
        <v>1682590798495</v>
      </c>
      <c r="N97" s="5">
        <v>1346802340999</v>
      </c>
      <c r="O97" s="5">
        <v>1169661100317</v>
      </c>
      <c r="P97" s="5">
        <v>1023570617111</v>
      </c>
    </row>
    <row r="98" spans="3:16" x14ac:dyDescent="0.35">
      <c r="C98" t="s">
        <v>116</v>
      </c>
      <c r="D98" s="5">
        <v>4042907843246</v>
      </c>
      <c r="E98" s="5">
        <v>4016429435143</v>
      </c>
      <c r="F98" s="5">
        <v>3635619910537</v>
      </c>
      <c r="G98" s="5">
        <v>3526414841634</v>
      </c>
      <c r="I98" s="5">
        <v>4016429435143</v>
      </c>
      <c r="J98" s="5">
        <v>3446360903748</v>
      </c>
      <c r="K98" s="5">
        <v>3083162034448</v>
      </c>
      <c r="L98" s="5">
        <v>2938610148990</v>
      </c>
      <c r="M98" s="5">
        <v>2813696522428</v>
      </c>
      <c r="N98" s="5">
        <v>2162536834465</v>
      </c>
      <c r="O98" s="5">
        <v>1400758013082</v>
      </c>
      <c r="P98" s="5">
        <v>1241150609441</v>
      </c>
    </row>
    <row r="99" spans="3:16" x14ac:dyDescent="0.35">
      <c r="C99" t="s">
        <v>117</v>
      </c>
    </row>
    <row r="100" spans="3:16" x14ac:dyDescent="0.35">
      <c r="C100" t="s">
        <v>118</v>
      </c>
    </row>
    <row r="101" spans="3:16" x14ac:dyDescent="0.35">
      <c r="C101" t="s">
        <v>119</v>
      </c>
      <c r="D101" s="5">
        <v>721025345788</v>
      </c>
      <c r="E101" s="5">
        <v>746084870999</v>
      </c>
      <c r="F101" s="5">
        <v>593418912019</v>
      </c>
      <c r="G101" s="5">
        <v>580259552254</v>
      </c>
      <c r="I101" s="5">
        <v>746084870999</v>
      </c>
      <c r="J101" s="5">
        <v>568415968476</v>
      </c>
      <c r="K101" s="5">
        <v>569631547013</v>
      </c>
      <c r="L101" s="5">
        <v>643862008271</v>
      </c>
      <c r="M101" s="5">
        <v>736497124836</v>
      </c>
      <c r="N101" s="5">
        <v>683215825248</v>
      </c>
      <c r="O101" s="5">
        <v>258581911839</v>
      </c>
      <c r="P101" s="5">
        <v>197801422687</v>
      </c>
    </row>
    <row r="102" spans="3:16" x14ac:dyDescent="0.35">
      <c r="C102" t="s">
        <v>285</v>
      </c>
      <c r="D102" s="5">
        <v>445816762935</v>
      </c>
      <c r="E102" s="5">
        <v>445816762935</v>
      </c>
      <c r="F102" s="5">
        <v>442316762934</v>
      </c>
      <c r="G102" s="5">
        <v>438616762934</v>
      </c>
      <c r="I102" s="5">
        <v>445816762935</v>
      </c>
      <c r="J102" s="5">
        <v>440600262935</v>
      </c>
      <c r="K102" s="5">
        <v>411753242245</v>
      </c>
      <c r="L102" s="5">
        <v>391717789095</v>
      </c>
      <c r="M102" s="5">
        <v>391717789095</v>
      </c>
      <c r="N102" s="5">
        <v>391717789095</v>
      </c>
    </row>
    <row r="103" spans="3:16" x14ac:dyDescent="0.35">
      <c r="C103" t="s">
        <v>120</v>
      </c>
    </row>
    <row r="104" spans="3:16" x14ac:dyDescent="0.35">
      <c r="C104" t="s">
        <v>286</v>
      </c>
      <c r="D104" s="5">
        <v>83664658417</v>
      </c>
      <c r="E104" s="5">
        <v>81660213509</v>
      </c>
      <c r="F104" s="5">
        <v>42625805690</v>
      </c>
      <c r="G104" s="5">
        <v>46318533115</v>
      </c>
      <c r="I104" s="5">
        <v>81660213509</v>
      </c>
      <c r="J104" s="5">
        <v>30881579952</v>
      </c>
      <c r="K104" s="5">
        <v>55770943580</v>
      </c>
      <c r="L104" s="5">
        <v>91788261047</v>
      </c>
      <c r="M104" s="5">
        <v>119160438932</v>
      </c>
      <c r="N104" s="5">
        <v>120125322795</v>
      </c>
      <c r="O104" s="5">
        <v>74678273005</v>
      </c>
      <c r="P104" s="5">
        <v>89227009714</v>
      </c>
    </row>
    <row r="105" spans="3:16" x14ac:dyDescent="0.35">
      <c r="C105" t="s">
        <v>121</v>
      </c>
    </row>
    <row r="106" spans="3:16" x14ac:dyDescent="0.35">
      <c r="C106" t="s">
        <v>287</v>
      </c>
      <c r="D106" s="5">
        <v>22256430413</v>
      </c>
      <c r="E106" s="5">
        <v>23743315736</v>
      </c>
      <c r="F106" s="5">
        <v>12374988698</v>
      </c>
      <c r="G106" s="5">
        <v>12086304229</v>
      </c>
      <c r="I106" s="5">
        <v>23743315736</v>
      </c>
      <c r="J106" s="5">
        <v>14708865083</v>
      </c>
      <c r="K106" s="5">
        <v>16909864263</v>
      </c>
      <c r="L106" s="5">
        <v>6772289976</v>
      </c>
      <c r="M106" s="5">
        <v>7974323549</v>
      </c>
      <c r="N106" s="5">
        <v>17755601206</v>
      </c>
      <c r="O106" s="5">
        <v>43311287683</v>
      </c>
      <c r="P106" s="5">
        <v>16960563703</v>
      </c>
    </row>
    <row r="107" spans="3:16" x14ac:dyDescent="0.35">
      <c r="C107" t="s">
        <v>123</v>
      </c>
      <c r="D107" s="5">
        <v>51460470326</v>
      </c>
      <c r="E107" s="5">
        <v>72836181464</v>
      </c>
      <c r="F107" s="5">
        <v>29693182984</v>
      </c>
      <c r="G107" s="5">
        <v>29548425028</v>
      </c>
      <c r="I107" s="5">
        <v>72836181464</v>
      </c>
      <c r="J107" s="5">
        <v>28573978375</v>
      </c>
      <c r="K107" s="5">
        <v>30344679306</v>
      </c>
      <c r="L107" s="5">
        <v>27024933340</v>
      </c>
      <c r="M107" s="5">
        <v>43395716407</v>
      </c>
      <c r="N107" s="5">
        <v>28134321068</v>
      </c>
      <c r="O107" s="5">
        <v>9362254845</v>
      </c>
      <c r="P107" s="5">
        <v>12303326556</v>
      </c>
    </row>
    <row r="108" spans="3:16" x14ac:dyDescent="0.35">
      <c r="C108" t="s">
        <v>122</v>
      </c>
      <c r="D108" s="5">
        <v>19554488013</v>
      </c>
      <c r="E108" s="5">
        <v>18732279932</v>
      </c>
      <c r="F108" s="5">
        <v>6011486164</v>
      </c>
      <c r="G108" s="5">
        <v>6186568466</v>
      </c>
      <c r="I108" s="5">
        <v>18732279932</v>
      </c>
      <c r="J108" s="5">
        <v>9015649284</v>
      </c>
      <c r="K108" s="5">
        <v>18954459126</v>
      </c>
      <c r="L108" s="5">
        <v>21247052976</v>
      </c>
      <c r="M108" s="5">
        <v>90492583600</v>
      </c>
      <c r="N108" s="5">
        <v>29948775768</v>
      </c>
      <c r="O108" s="5">
        <v>15656460573</v>
      </c>
      <c r="P108" s="5">
        <v>14768219740</v>
      </c>
    </row>
    <row r="109" spans="3:16" x14ac:dyDescent="0.35">
      <c r="C109" t="s">
        <v>124</v>
      </c>
    </row>
    <row r="110" spans="3:16" x14ac:dyDescent="0.35">
      <c r="C110" t="s">
        <v>288</v>
      </c>
      <c r="D110" s="5">
        <v>784809394933</v>
      </c>
      <c r="E110" s="5">
        <v>721891312883</v>
      </c>
      <c r="F110" s="5">
        <v>742383899899</v>
      </c>
      <c r="G110" s="5">
        <v>695973816408</v>
      </c>
      <c r="I110" s="5">
        <v>721891312883</v>
      </c>
      <c r="J110" s="5">
        <v>646409321168</v>
      </c>
      <c r="K110" s="5">
        <v>610997380701</v>
      </c>
      <c r="L110" s="5">
        <v>402935937334</v>
      </c>
      <c r="M110" s="5">
        <v>193498426984</v>
      </c>
      <c r="N110" s="5">
        <v>76775120888</v>
      </c>
      <c r="O110" s="5">
        <v>442986675888</v>
      </c>
      <c r="P110" s="5">
        <v>482393060973</v>
      </c>
    </row>
    <row r="111" spans="3:16" x14ac:dyDescent="0.35">
      <c r="C111" t="s">
        <v>126</v>
      </c>
      <c r="D111" s="5">
        <v>70728516323</v>
      </c>
      <c r="E111" s="5">
        <v>69744371102</v>
      </c>
      <c r="F111" s="5">
        <v>29756571634</v>
      </c>
      <c r="G111" s="5">
        <v>25056735856</v>
      </c>
      <c r="I111" s="5">
        <v>69744371102</v>
      </c>
      <c r="J111" s="5">
        <v>23387277189</v>
      </c>
      <c r="K111" s="5">
        <v>19769583820</v>
      </c>
      <c r="L111" s="5">
        <v>81739144363</v>
      </c>
      <c r="M111" s="5">
        <v>50919532319</v>
      </c>
      <c r="N111" s="5">
        <v>34426552876</v>
      </c>
      <c r="O111" s="5">
        <v>74886619280</v>
      </c>
      <c r="P111" s="5">
        <v>50968413688</v>
      </c>
    </row>
    <row r="112" spans="3:16" x14ac:dyDescent="0.35">
      <c r="C112" t="s">
        <v>127</v>
      </c>
      <c r="D112" s="5">
        <v>927260184799</v>
      </c>
      <c r="E112" s="5">
        <v>875837547633</v>
      </c>
      <c r="F112" s="5">
        <v>886567483887</v>
      </c>
      <c r="G112" s="5">
        <v>803867616976</v>
      </c>
      <c r="I112" s="5">
        <v>875837547633</v>
      </c>
      <c r="J112" s="5">
        <v>730209250551</v>
      </c>
      <c r="K112" s="5">
        <v>713494578983</v>
      </c>
      <c r="L112" s="5">
        <v>486515696314</v>
      </c>
      <c r="M112" s="5">
        <v>280983395942</v>
      </c>
      <c r="N112" s="5">
        <v>429621623605</v>
      </c>
      <c r="O112" s="5">
        <v>476582006510</v>
      </c>
      <c r="P112" s="5">
        <v>511120836204</v>
      </c>
    </row>
    <row r="113" spans="2:16" x14ac:dyDescent="0.35">
      <c r="C113" t="s">
        <v>128</v>
      </c>
      <c r="D113" s="5">
        <v>927260184799</v>
      </c>
      <c r="E113" s="5">
        <v>875837547633</v>
      </c>
      <c r="F113" s="5">
        <v>886567483887</v>
      </c>
      <c r="G113" s="5">
        <v>803867616976</v>
      </c>
      <c r="I113" s="5">
        <v>875837547633</v>
      </c>
      <c r="J113" s="5">
        <v>730209250551</v>
      </c>
      <c r="K113" s="5">
        <v>713494578983</v>
      </c>
      <c r="L113" s="5">
        <v>486515696314</v>
      </c>
      <c r="M113" s="5">
        <v>280983395942</v>
      </c>
      <c r="N113" s="5">
        <v>429621623605</v>
      </c>
      <c r="O113" s="5">
        <v>476582006510</v>
      </c>
      <c r="P113" s="5">
        <v>511120836204</v>
      </c>
    </row>
    <row r="114" spans="2:16" x14ac:dyDescent="0.35">
      <c r="C114" t="s">
        <v>290</v>
      </c>
      <c r="D114" s="5">
        <v>1238593550</v>
      </c>
      <c r="E114" s="5">
        <v>1059029647</v>
      </c>
      <c r="F114" s="5">
        <v>128407653</v>
      </c>
      <c r="G114" s="5">
        <v>442288487</v>
      </c>
      <c r="I114" s="5">
        <v>1059029647</v>
      </c>
      <c r="J114" s="5">
        <v>641176357</v>
      </c>
      <c r="L114" s="5">
        <v>18370139</v>
      </c>
      <c r="M114" s="5">
        <v>136472211</v>
      </c>
      <c r="N114" s="5">
        <v>114698348</v>
      </c>
    </row>
    <row r="115" spans="2:16" x14ac:dyDescent="0.35">
      <c r="C115" t="s">
        <v>332</v>
      </c>
      <c r="N115" s="5">
        <v>301000000000</v>
      </c>
    </row>
    <row r="116" spans="2:16" x14ac:dyDescent="0.35">
      <c r="C116" t="s">
        <v>129</v>
      </c>
    </row>
    <row r="117" spans="2:16" x14ac:dyDescent="0.35">
      <c r="C117" t="s">
        <v>130</v>
      </c>
      <c r="D117" s="5">
        <v>890025873307</v>
      </c>
      <c r="E117" s="5">
        <v>840226231178</v>
      </c>
      <c r="F117" s="5">
        <v>851510039680</v>
      </c>
      <c r="G117" s="5">
        <v>770395725552</v>
      </c>
      <c r="I117" s="5">
        <v>840226231178</v>
      </c>
      <c r="J117" s="5">
        <v>699940919034</v>
      </c>
      <c r="K117" s="5">
        <v>688430647447</v>
      </c>
      <c r="L117" s="5">
        <v>457962721191</v>
      </c>
      <c r="M117" s="5">
        <v>229436916876</v>
      </c>
      <c r="N117" s="5">
        <v>85009300631</v>
      </c>
      <c r="O117" s="5">
        <v>443214094848</v>
      </c>
      <c r="P117" s="5">
        <v>482690137973</v>
      </c>
    </row>
    <row r="118" spans="2:16" x14ac:dyDescent="0.35">
      <c r="C118" t="s">
        <v>132</v>
      </c>
      <c r="D118" s="5">
        <v>1648285530587</v>
      </c>
      <c r="E118" s="5">
        <v>1621922418632</v>
      </c>
      <c r="F118" s="5">
        <v>1479986395906</v>
      </c>
      <c r="G118" s="5">
        <v>1384127169230</v>
      </c>
      <c r="I118" s="5">
        <v>1621922418632</v>
      </c>
      <c r="J118" s="5">
        <v>1298625219027</v>
      </c>
      <c r="K118" s="5">
        <v>1283126125996</v>
      </c>
      <c r="L118" s="5">
        <v>1130377704585</v>
      </c>
      <c r="M118" s="5">
        <v>1017480520778</v>
      </c>
      <c r="N118" s="5">
        <v>1112837448853</v>
      </c>
      <c r="O118" s="5">
        <v>735163918349</v>
      </c>
      <c r="P118" s="5">
        <v>708922258891</v>
      </c>
    </row>
    <row r="119" spans="2:16" x14ac:dyDescent="0.35">
      <c r="C119" t="s">
        <v>133</v>
      </c>
    </row>
    <row r="120" spans="2:16" x14ac:dyDescent="0.35">
      <c r="C120" t="s">
        <v>134</v>
      </c>
      <c r="D120" s="5">
        <v>172068323520</v>
      </c>
      <c r="E120" s="5">
        <v>172068323520</v>
      </c>
      <c r="F120" s="5">
        <v>172068323520</v>
      </c>
      <c r="G120" s="5">
        <v>172068323520</v>
      </c>
      <c r="I120" s="5">
        <v>172068323520</v>
      </c>
      <c r="J120" s="5">
        <v>172068323520</v>
      </c>
      <c r="K120" s="5">
        <v>172068323520</v>
      </c>
      <c r="L120" s="5">
        <v>172068323520</v>
      </c>
      <c r="M120" s="5">
        <v>172068323520</v>
      </c>
      <c r="N120" s="5">
        <v>150000000000</v>
      </c>
      <c r="O120" s="5">
        <v>1000000000</v>
      </c>
      <c r="P120" s="5">
        <v>1000000000</v>
      </c>
    </row>
    <row r="121" spans="2:16" x14ac:dyDescent="0.35">
      <c r="C121" t="s">
        <v>135</v>
      </c>
      <c r="D121" s="5">
        <v>556636429244</v>
      </c>
      <c r="E121" s="5">
        <v>556636429244</v>
      </c>
      <c r="F121" s="5">
        <v>556675032353</v>
      </c>
      <c r="G121" s="5">
        <v>556675032353</v>
      </c>
      <c r="I121" s="5">
        <v>556636429244</v>
      </c>
      <c r="J121" s="5">
        <v>556675032353</v>
      </c>
      <c r="K121" s="5">
        <v>437383152743</v>
      </c>
      <c r="L121" s="5">
        <v>437383152743</v>
      </c>
      <c r="M121" s="5">
        <v>449168394522</v>
      </c>
      <c r="N121" s="5">
        <v>74440819965</v>
      </c>
      <c r="O121" s="5">
        <v>74440819965</v>
      </c>
      <c r="P121" s="5">
        <v>74440819965</v>
      </c>
    </row>
    <row r="122" spans="2:16" x14ac:dyDescent="0.35">
      <c r="C122" t="s">
        <v>136</v>
      </c>
      <c r="D122" s="5">
        <v>311868853056</v>
      </c>
      <c r="E122" s="5">
        <v>311803137977</v>
      </c>
      <c r="F122" s="5">
        <v>311632807868</v>
      </c>
      <c r="G122" s="5">
        <v>303286619404</v>
      </c>
      <c r="I122" s="5">
        <v>311803137977</v>
      </c>
      <c r="J122" s="5">
        <v>304976397170</v>
      </c>
      <c r="K122" s="5">
        <v>297850794905</v>
      </c>
      <c r="L122" s="5">
        <v>303294784801</v>
      </c>
      <c r="M122" s="5">
        <v>242067057628</v>
      </c>
      <c r="N122" s="5">
        <v>83741664950</v>
      </c>
      <c r="O122" s="5">
        <v>-17049374403</v>
      </c>
      <c r="P122" s="5">
        <v>-24271986034</v>
      </c>
    </row>
    <row r="123" spans="2:16" x14ac:dyDescent="0.35">
      <c r="C123" t="s">
        <v>291</v>
      </c>
      <c r="D123" s="5">
        <v>444646089774</v>
      </c>
      <c r="E123" s="5">
        <v>444592822953</v>
      </c>
      <c r="F123" s="5">
        <v>437319160942</v>
      </c>
      <c r="G123" s="5">
        <v>431153381833</v>
      </c>
      <c r="I123" s="5">
        <v>444592822953</v>
      </c>
      <c r="J123" s="5">
        <v>434256398708</v>
      </c>
      <c r="K123" s="5">
        <v>210222760837</v>
      </c>
      <c r="L123" s="5">
        <v>212081647789</v>
      </c>
      <c r="M123" s="5">
        <v>245476312053</v>
      </c>
      <c r="N123" s="5">
        <v>54462175042</v>
      </c>
      <c r="O123" s="5">
        <v>47012084029</v>
      </c>
      <c r="P123" s="5">
        <v>37450362070</v>
      </c>
    </row>
    <row r="124" spans="2:16" x14ac:dyDescent="0.35">
      <c r="C124" t="s">
        <v>9</v>
      </c>
      <c r="D124" s="5">
        <v>2394622312659</v>
      </c>
      <c r="E124" s="5">
        <v>2394507016511</v>
      </c>
      <c r="F124" s="5">
        <v>2155633514631</v>
      </c>
      <c r="G124" s="5">
        <v>2142287672404</v>
      </c>
      <c r="I124" s="5">
        <v>2394507016511</v>
      </c>
      <c r="J124" s="5">
        <v>2147735684721</v>
      </c>
      <c r="K124" s="5">
        <v>1800035908452</v>
      </c>
      <c r="L124" s="5">
        <v>1808232444405</v>
      </c>
      <c r="M124" s="5">
        <v>1796216001650</v>
      </c>
      <c r="N124" s="5">
        <v>1049699385612</v>
      </c>
      <c r="O124" s="5">
        <v>665594094733</v>
      </c>
      <c r="P124" s="5">
        <v>532228350550</v>
      </c>
    </row>
    <row r="125" spans="2:16" x14ac:dyDescent="0.35">
      <c r="C125" t="s">
        <v>140</v>
      </c>
      <c r="D125" s="5">
        <v>4042907843246</v>
      </c>
      <c r="E125" s="5">
        <v>4016429435143</v>
      </c>
      <c r="F125" s="5">
        <v>3635619910537</v>
      </c>
      <c r="G125" s="5">
        <v>3526414841634</v>
      </c>
      <c r="I125" s="5">
        <v>4016429435143</v>
      </c>
      <c r="J125" s="5">
        <v>3446360903748</v>
      </c>
      <c r="K125" s="5">
        <v>3083162034448</v>
      </c>
      <c r="L125" s="5">
        <v>2938610148990</v>
      </c>
      <c r="M125" s="5">
        <v>2813696522428</v>
      </c>
      <c r="N125" s="5">
        <v>2162536834465</v>
      </c>
      <c r="O125" s="5">
        <v>1400758013082</v>
      </c>
      <c r="P125" s="5">
        <v>1241150609441</v>
      </c>
    </row>
    <row r="126" spans="2:16" x14ac:dyDescent="0.35">
      <c r="C126" t="s">
        <v>141</v>
      </c>
      <c r="D126" s="5">
        <v>8603416176</v>
      </c>
      <c r="E126" s="5">
        <v>8603416176</v>
      </c>
      <c r="F126" s="5">
        <v>8603416176</v>
      </c>
      <c r="G126" s="5">
        <v>8603416176</v>
      </c>
      <c r="I126" s="5">
        <v>8603416176</v>
      </c>
      <c r="J126" s="5">
        <v>8603416176</v>
      </c>
      <c r="K126" s="5">
        <v>8603416176</v>
      </c>
      <c r="L126" s="5">
        <v>8603416176</v>
      </c>
      <c r="M126" s="5">
        <v>8603416176</v>
      </c>
      <c r="N126" s="5">
        <v>150000</v>
      </c>
      <c r="O126" s="5">
        <v>7500000000</v>
      </c>
      <c r="P126" s="5">
        <v>7500000000</v>
      </c>
    </row>
    <row r="128" spans="2:16" x14ac:dyDescent="0.35">
      <c r="B128" t="s">
        <v>142</v>
      </c>
      <c r="C128" t="s">
        <v>143</v>
      </c>
      <c r="D128" s="5">
        <v>273622994</v>
      </c>
      <c r="E128" s="5">
        <v>199643170573</v>
      </c>
      <c r="F128" s="5">
        <v>16030678968</v>
      </c>
      <c r="G128" s="5">
        <v>4733951997</v>
      </c>
      <c r="I128" s="5">
        <v>250621859694</v>
      </c>
      <c r="J128" s="5">
        <v>33979487371</v>
      </c>
      <c r="K128" s="5">
        <v>51438728484</v>
      </c>
      <c r="L128" s="5">
        <v>131084359442</v>
      </c>
      <c r="M128" s="5">
        <v>349438392180</v>
      </c>
      <c r="N128" s="5">
        <v>190358533077</v>
      </c>
      <c r="O128" s="5">
        <v>89715033956</v>
      </c>
      <c r="P128" s="5">
        <v>115396414803</v>
      </c>
    </row>
    <row r="129" spans="3:16" x14ac:dyDescent="0.35">
      <c r="C129" t="s">
        <v>292</v>
      </c>
      <c r="D129" s="5">
        <v>359232011321</v>
      </c>
      <c r="E129" s="5">
        <v>484505371640</v>
      </c>
      <c r="F129" s="5">
        <v>397723308181</v>
      </c>
      <c r="G129" s="5">
        <v>362476978619</v>
      </c>
      <c r="I129" s="5">
        <v>1611125750921</v>
      </c>
      <c r="J129" s="5">
        <v>1525558998211</v>
      </c>
      <c r="K129" s="5">
        <v>1284421935179</v>
      </c>
      <c r="L129" s="5">
        <v>1777236400921</v>
      </c>
      <c r="M129" s="5">
        <v>1673629993229</v>
      </c>
      <c r="N129" s="5">
        <v>1108386681210</v>
      </c>
      <c r="O129" s="5">
        <v>984546045348</v>
      </c>
      <c r="P129" s="5">
        <v>853101747969</v>
      </c>
    </row>
    <row r="130" spans="3:16" x14ac:dyDescent="0.35">
      <c r="C130" t="s">
        <v>333</v>
      </c>
      <c r="D130" s="5">
        <v>-232999752772</v>
      </c>
      <c r="E130" s="5">
        <v>-143734412759</v>
      </c>
      <c r="F130" s="5">
        <v>-260637683749</v>
      </c>
      <c r="G130" s="5">
        <v>-240264301746</v>
      </c>
      <c r="I130" s="5">
        <v>-860617479988</v>
      </c>
      <c r="J130" s="5">
        <v>-1021599963964</v>
      </c>
      <c r="K130" s="5">
        <v>-777550032840</v>
      </c>
      <c r="L130" s="5">
        <v>-1152049889006</v>
      </c>
      <c r="M130" s="5">
        <v>-1027848868469</v>
      </c>
      <c r="N130" s="5">
        <v>-753304616728</v>
      </c>
      <c r="O130" s="5">
        <v>-637988377338</v>
      </c>
      <c r="P130" s="5">
        <v>-535223428959</v>
      </c>
    </row>
    <row r="131" spans="3:16" x14ac:dyDescent="0.35">
      <c r="C131" t="s">
        <v>293</v>
      </c>
      <c r="D131" s="5">
        <v>-109128728616</v>
      </c>
      <c r="E131" s="5">
        <v>-99348741838</v>
      </c>
      <c r="F131" s="5">
        <v>-100130391996</v>
      </c>
      <c r="G131" s="5">
        <v>-104408025937</v>
      </c>
      <c r="I131" s="5">
        <v>-408387618096</v>
      </c>
      <c r="J131" s="5">
        <v>-391694842342</v>
      </c>
      <c r="K131" s="5">
        <v>-377149298776</v>
      </c>
      <c r="L131" s="5">
        <v>-353477512450</v>
      </c>
      <c r="M131" s="5">
        <v>-255618642338</v>
      </c>
      <c r="N131" s="5">
        <v>-113105544372</v>
      </c>
      <c r="O131" s="5">
        <v>-149705041301</v>
      </c>
      <c r="P131" s="5">
        <v>-149415988014</v>
      </c>
    </row>
    <row r="132" spans="3:16" x14ac:dyDescent="0.35">
      <c r="C132" t="s">
        <v>587</v>
      </c>
      <c r="D132" s="5">
        <v>4507085388</v>
      </c>
      <c r="E132" s="5">
        <v>7772076447</v>
      </c>
      <c r="F132" s="5">
        <v>4526913134</v>
      </c>
      <c r="G132" s="5">
        <v>5051168544</v>
      </c>
      <c r="I132" s="5">
        <v>22931465736</v>
      </c>
      <c r="J132" s="5">
        <v>18640836625</v>
      </c>
      <c r="K132" s="5">
        <v>8424381208</v>
      </c>
      <c r="L132" s="5">
        <v>8362881293</v>
      </c>
      <c r="M132" s="5">
        <v>10178168958</v>
      </c>
      <c r="N132" s="5">
        <v>4733986258</v>
      </c>
      <c r="O132" s="5">
        <v>2041169378</v>
      </c>
      <c r="P132" s="5">
        <v>1967408709</v>
      </c>
    </row>
    <row r="133" spans="3:16" x14ac:dyDescent="0.35">
      <c r="C133" t="s">
        <v>334</v>
      </c>
      <c r="D133" s="5">
        <v>-17810743607</v>
      </c>
      <c r="E133" s="5">
        <v>-17487081191</v>
      </c>
      <c r="F133" s="5">
        <v>-17792801676</v>
      </c>
      <c r="G133" s="5">
        <v>-16260805592</v>
      </c>
      <c r="I133" s="5">
        <v>-67970680546</v>
      </c>
      <c r="J133" s="5">
        <v>-68053448455</v>
      </c>
      <c r="K133" s="5">
        <v>-57763637343</v>
      </c>
      <c r="L133" s="5">
        <v>-47119576208</v>
      </c>
      <c r="M133" s="5">
        <v>-28015892568</v>
      </c>
      <c r="N133" s="5">
        <v>-52762483046</v>
      </c>
      <c r="O133" s="5">
        <v>-58351049790</v>
      </c>
      <c r="P133" s="5">
        <v>-56840288788</v>
      </c>
    </row>
    <row r="134" spans="3:16" x14ac:dyDescent="0.35">
      <c r="C134" t="s">
        <v>147</v>
      </c>
      <c r="D134" s="5">
        <v>-1114735603</v>
      </c>
      <c r="E134" s="5">
        <v>-4268237879</v>
      </c>
      <c r="F134" s="5">
        <v>-6105491643</v>
      </c>
      <c r="G134" s="5">
        <v>-422369413</v>
      </c>
      <c r="I134" s="5">
        <v>-13665444970</v>
      </c>
      <c r="J134" s="5">
        <v>-17811853548</v>
      </c>
      <c r="K134" s="5">
        <v>-28055416243</v>
      </c>
      <c r="L134" s="5">
        <v>-102315834680</v>
      </c>
      <c r="M134" s="5">
        <v>-34489462129</v>
      </c>
      <c r="N134" s="5">
        <v>-14875016357</v>
      </c>
      <c r="O134" s="5">
        <v>-17214155015</v>
      </c>
      <c r="P134" s="5">
        <v>-14300880257</v>
      </c>
    </row>
    <row r="135" spans="3:16" x14ac:dyDescent="0.35">
      <c r="C135" t="s">
        <v>1783</v>
      </c>
      <c r="D135" s="5">
        <v>-2411513117</v>
      </c>
      <c r="E135" s="5">
        <v>-27795803847</v>
      </c>
      <c r="F135" s="5">
        <v>-1553173283</v>
      </c>
      <c r="G135" s="5">
        <v>-1438692478</v>
      </c>
      <c r="I135" s="5">
        <v>-32794133363</v>
      </c>
      <c r="J135" s="5">
        <v>-11060239156</v>
      </c>
      <c r="K135" s="5">
        <v>-889202701</v>
      </c>
      <c r="L135" s="5">
        <v>447889572</v>
      </c>
      <c r="M135" s="5">
        <v>11603095497</v>
      </c>
      <c r="N135" s="5">
        <v>11285526112</v>
      </c>
      <c r="O135" s="5">
        <v>-33613557326</v>
      </c>
      <c r="P135" s="5">
        <v>16107844143</v>
      </c>
    </row>
    <row r="136" spans="3:16" x14ac:dyDescent="0.35">
      <c r="C136" t="s">
        <v>150</v>
      </c>
      <c r="D136" s="5">
        <v>45752984611</v>
      </c>
      <c r="E136" s="5">
        <v>-68859687879</v>
      </c>
      <c r="F136" s="5">
        <v>56567856214</v>
      </c>
      <c r="G136" s="5">
        <v>-5545018016</v>
      </c>
      <c r="I136" s="5">
        <v>10042921475</v>
      </c>
      <c r="J136" s="5">
        <v>372585952682</v>
      </c>
      <c r="K136" s="5">
        <v>153563150624</v>
      </c>
      <c r="L136" s="5">
        <v>106466159406</v>
      </c>
      <c r="M136" s="5">
        <v>158468151885</v>
      </c>
      <c r="N136" s="5">
        <v>383545565804</v>
      </c>
      <c r="O136" s="5">
        <v>-15804778580</v>
      </c>
      <c r="P136" s="5">
        <v>53841481554</v>
      </c>
    </row>
    <row r="137" spans="3:16" x14ac:dyDescent="0.35">
      <c r="C137" t="s">
        <v>151</v>
      </c>
      <c r="D137" s="5">
        <v>-39046450585</v>
      </c>
      <c r="E137" s="5">
        <v>-114877788488</v>
      </c>
      <c r="F137" s="5">
        <v>-23198811562</v>
      </c>
      <c r="G137" s="5">
        <v>-7953375462</v>
      </c>
      <c r="I137" s="5">
        <v>-217412095335</v>
      </c>
      <c r="J137" s="5">
        <v>-245291393404</v>
      </c>
      <c r="K137" s="5">
        <v>-212221540575</v>
      </c>
      <c r="L137" s="5">
        <v>-438033856431</v>
      </c>
      <c r="M137" s="5">
        <v>-319670362181</v>
      </c>
      <c r="N137" s="5">
        <v>-49172130106</v>
      </c>
      <c r="O137" s="5">
        <v>-76289419848</v>
      </c>
      <c r="P137" s="5">
        <v>-161933007662</v>
      </c>
    </row>
    <row r="138" spans="3:16" x14ac:dyDescent="0.35">
      <c r="C138" t="s">
        <v>155</v>
      </c>
      <c r="D138" s="5">
        <v>-39046450585</v>
      </c>
      <c r="E138" s="5">
        <v>-116260386977</v>
      </c>
      <c r="F138" s="5">
        <v>-23309532631</v>
      </c>
      <c r="G138" s="5">
        <v>-7953375462</v>
      </c>
      <c r="I138" s="5">
        <v>-218905414893</v>
      </c>
      <c r="J138" s="5">
        <v>-163412509355</v>
      </c>
      <c r="K138" s="5">
        <v>-209353390575</v>
      </c>
      <c r="L138" s="5">
        <v>-301730050964</v>
      </c>
      <c r="M138" s="5">
        <v>-298175362181</v>
      </c>
      <c r="N138" s="5">
        <v>-49606709171</v>
      </c>
      <c r="O138" s="5">
        <v>-72500813033</v>
      </c>
      <c r="P138" s="5">
        <v>-156542017697</v>
      </c>
    </row>
    <row r="139" spans="3:16" x14ac:dyDescent="0.35">
      <c r="C139" t="s">
        <v>916</v>
      </c>
      <c r="J139" s="5">
        <v>-72612585817</v>
      </c>
    </row>
    <row r="140" spans="3:16" x14ac:dyDescent="0.35">
      <c r="C140" t="s">
        <v>1070</v>
      </c>
      <c r="J140" s="5">
        <v>-10281661136</v>
      </c>
    </row>
    <row r="141" spans="3:16" x14ac:dyDescent="0.35">
      <c r="C141" t="s">
        <v>785</v>
      </c>
    </row>
    <row r="142" spans="3:16" x14ac:dyDescent="0.35">
      <c r="C142" t="s">
        <v>152</v>
      </c>
      <c r="E142" s="5">
        <v>1382598489</v>
      </c>
      <c r="F142" s="5">
        <v>110721069</v>
      </c>
      <c r="I142" s="5">
        <v>1493319558</v>
      </c>
      <c r="J142" s="5">
        <v>1015362904</v>
      </c>
      <c r="K142" s="5">
        <v>1637850000</v>
      </c>
      <c r="L142" s="5">
        <v>24787500</v>
      </c>
      <c r="N142" s="5">
        <v>228333334</v>
      </c>
      <c r="O142" s="5">
        <v>54464990</v>
      </c>
      <c r="P142" s="5">
        <v>27632863</v>
      </c>
    </row>
    <row r="143" spans="3:16" x14ac:dyDescent="0.35">
      <c r="C143" t="s">
        <v>782</v>
      </c>
      <c r="K143" s="5">
        <v>-4506000000</v>
      </c>
      <c r="L143" s="5">
        <v>-136328592967</v>
      </c>
      <c r="M143" s="5">
        <v>-21495000000</v>
      </c>
      <c r="O143" s="5">
        <v>-11760000000</v>
      </c>
      <c r="P143" s="5">
        <v>-367500000</v>
      </c>
    </row>
    <row r="144" spans="3:16" x14ac:dyDescent="0.35">
      <c r="C144" t="s">
        <v>1784</v>
      </c>
      <c r="N144" s="5">
        <v>206245731</v>
      </c>
      <c r="O144" s="5">
        <v>7916928195</v>
      </c>
      <c r="P144" s="5">
        <v>-5051122828</v>
      </c>
    </row>
    <row r="145" spans="3:16" x14ac:dyDescent="0.35">
      <c r="C145" t="s">
        <v>164</v>
      </c>
      <c r="D145" s="5">
        <v>45752984611</v>
      </c>
      <c r="E145" s="5">
        <v>-68859687879</v>
      </c>
      <c r="F145" s="5">
        <v>56567856214</v>
      </c>
      <c r="G145" s="5">
        <v>-5545018016</v>
      </c>
      <c r="I145" s="5">
        <v>10042921475</v>
      </c>
      <c r="J145" s="5">
        <v>372585952682</v>
      </c>
      <c r="K145" s="5">
        <v>153563150624</v>
      </c>
      <c r="L145" s="5">
        <v>106466159406</v>
      </c>
      <c r="M145" s="5">
        <v>158468151885</v>
      </c>
      <c r="N145" s="5">
        <v>383545565804</v>
      </c>
      <c r="O145" s="5">
        <v>-15804778580</v>
      </c>
      <c r="P145" s="5">
        <v>53841481554</v>
      </c>
    </row>
    <row r="146" spans="3:16" x14ac:dyDescent="0.35">
      <c r="C146" t="s">
        <v>491</v>
      </c>
      <c r="M146" s="5">
        <v>-157718500160</v>
      </c>
      <c r="N146" s="5">
        <v>301000000000</v>
      </c>
    </row>
    <row r="147" spans="3:16" x14ac:dyDescent="0.35">
      <c r="C147" t="s">
        <v>704</v>
      </c>
      <c r="M147" s="5">
        <v>7246377915</v>
      </c>
      <c r="N147" s="5">
        <v>-28081621182</v>
      </c>
      <c r="O147" s="5">
        <v>14335151953</v>
      </c>
      <c r="P147" s="5">
        <v>-49787599560</v>
      </c>
    </row>
    <row r="148" spans="3:16" x14ac:dyDescent="0.35">
      <c r="C148" t="s">
        <v>576</v>
      </c>
      <c r="D148" s="5">
        <v>76577454409</v>
      </c>
      <c r="E148" s="5">
        <v>79256515989</v>
      </c>
      <c r="F148" s="5">
        <v>17614514664</v>
      </c>
      <c r="G148" s="5">
        <v>48608854960</v>
      </c>
      <c r="I148" s="5">
        <v>178622359690</v>
      </c>
      <c r="J148" s="5">
        <v>492138085083</v>
      </c>
      <c r="K148" s="5">
        <v>1152656202389</v>
      </c>
      <c r="L148" s="5">
        <v>297955298245</v>
      </c>
      <c r="M148" s="5">
        <v>143795915364</v>
      </c>
      <c r="O148" s="5">
        <v>15663780604</v>
      </c>
      <c r="P148" s="5">
        <v>302928410300</v>
      </c>
    </row>
    <row r="149" spans="3:16" x14ac:dyDescent="0.35">
      <c r="C149" t="s">
        <v>1114</v>
      </c>
    </row>
    <row r="150" spans="3:16" x14ac:dyDescent="0.35">
      <c r="C150" t="s">
        <v>577</v>
      </c>
      <c r="D150" s="5">
        <v>-6718576169</v>
      </c>
      <c r="E150" s="5">
        <v>-53878580214</v>
      </c>
      <c r="F150" s="5">
        <v>32360064596</v>
      </c>
      <c r="G150" s="5">
        <v>-28974126028</v>
      </c>
      <c r="I150" s="5">
        <v>-53878580214</v>
      </c>
      <c r="J150" s="5">
        <v>-428420013206</v>
      </c>
      <c r="K150" s="5">
        <v>-976305604183</v>
      </c>
      <c r="L150" s="5">
        <v>-56290969450</v>
      </c>
      <c r="M150" s="5">
        <v>-20092731834</v>
      </c>
      <c r="N150" s="5">
        <v>-27831917568</v>
      </c>
      <c r="O150" s="5">
        <v>-31167988303</v>
      </c>
      <c r="P150" s="5">
        <v>-186483646140</v>
      </c>
    </row>
    <row r="151" spans="3:16" x14ac:dyDescent="0.35">
      <c r="C151" t="s">
        <v>166</v>
      </c>
      <c r="D151" s="5">
        <v>-24105893629</v>
      </c>
      <c r="E151" s="5">
        <v>-89719584763</v>
      </c>
      <c r="F151" s="5">
        <v>6593276954</v>
      </c>
      <c r="G151" s="5">
        <v>-13696000297</v>
      </c>
      <c r="I151" s="5">
        <v>-98699072459</v>
      </c>
      <c r="J151" s="5">
        <v>-23968116240</v>
      </c>
    </row>
    <row r="152" spans="3:16" x14ac:dyDescent="0.35">
      <c r="C152" t="s">
        <v>374</v>
      </c>
      <c r="O152" s="5">
        <v>-53629834</v>
      </c>
      <c r="P152" s="5">
        <v>534316954</v>
      </c>
    </row>
    <row r="153" spans="3:16" x14ac:dyDescent="0.35">
      <c r="C153" t="s">
        <v>341</v>
      </c>
      <c r="E153" s="5">
        <v>-4919350000</v>
      </c>
      <c r="G153" s="5">
        <v>-11483746651</v>
      </c>
      <c r="I153" s="5">
        <v>-16403096651</v>
      </c>
      <c r="J153" s="5">
        <v>-63930605455</v>
      </c>
      <c r="K153" s="5">
        <v>-22787447582</v>
      </c>
      <c r="L153" s="5">
        <v>-140280006679</v>
      </c>
      <c r="M153" s="5">
        <v>-40854781530</v>
      </c>
      <c r="N153" s="5">
        <v>-10540895446</v>
      </c>
      <c r="O153" s="5">
        <v>-14642093000</v>
      </c>
      <c r="P153" s="5">
        <v>-16350000000</v>
      </c>
    </row>
    <row r="154" spans="3:16" x14ac:dyDescent="0.35">
      <c r="C154" t="s">
        <v>1785</v>
      </c>
      <c r="E154" s="5">
        <v>401311109</v>
      </c>
      <c r="I154" s="5">
        <v>401311109</v>
      </c>
      <c r="J154" s="5">
        <v>396766602500</v>
      </c>
    </row>
    <row r="155" spans="3:16" x14ac:dyDescent="0.35">
      <c r="C155" t="s">
        <v>946</v>
      </c>
      <c r="L155" s="5">
        <v>5081837290</v>
      </c>
      <c r="M155" s="5">
        <v>3000000</v>
      </c>
      <c r="O155" s="5">
        <v>60000000</v>
      </c>
      <c r="P155" s="5">
        <v>3000000000</v>
      </c>
    </row>
    <row r="156" spans="3:16" x14ac:dyDescent="0.35">
      <c r="C156" t="s">
        <v>135</v>
      </c>
      <c r="M156" s="5">
        <v>226088872130</v>
      </c>
      <c r="N156" s="5">
        <v>149000000000</v>
      </c>
    </row>
    <row r="157" spans="3:16" x14ac:dyDescent="0.35">
      <c r="C157" t="s">
        <v>174</v>
      </c>
      <c r="D157" s="5">
        <v>6980157020</v>
      </c>
      <c r="E157" s="5">
        <v>15905694206</v>
      </c>
      <c r="F157" s="5">
        <v>49399723620</v>
      </c>
      <c r="G157" s="5">
        <v>-8764441481</v>
      </c>
      <c r="I157" s="5">
        <v>43252685834</v>
      </c>
      <c r="J157" s="5">
        <v>161274046649</v>
      </c>
      <c r="K157" s="5">
        <v>-7219661467</v>
      </c>
      <c r="L157" s="5">
        <v>-200483337583</v>
      </c>
      <c r="M157" s="5">
        <v>188236181884</v>
      </c>
      <c r="N157" s="5">
        <v>524731968775</v>
      </c>
      <c r="O157" s="5">
        <v>-2379164472</v>
      </c>
      <c r="P157" s="5">
        <v>7304888695</v>
      </c>
    </row>
    <row r="158" spans="3:16" x14ac:dyDescent="0.35">
      <c r="C158" t="s">
        <v>175</v>
      </c>
      <c r="D158" s="5">
        <v>826584741908</v>
      </c>
      <c r="I158" s="5">
        <v>783332056074</v>
      </c>
      <c r="J158" s="5">
        <v>622058009425</v>
      </c>
      <c r="K158" s="5">
        <v>629277670892</v>
      </c>
      <c r="L158" s="5">
        <v>829761008475</v>
      </c>
      <c r="M158" s="5">
        <v>641524826591</v>
      </c>
      <c r="N158" s="5">
        <v>100254587466</v>
      </c>
      <c r="O158" s="5">
        <v>102633751938</v>
      </c>
      <c r="P158" s="5">
        <v>95328863243</v>
      </c>
    </row>
    <row r="159" spans="3:16" x14ac:dyDescent="0.35">
      <c r="C159" t="s">
        <v>176</v>
      </c>
      <c r="D159" s="5">
        <v>833564898928</v>
      </c>
      <c r="E159" s="5">
        <v>15905694206</v>
      </c>
      <c r="F159" s="5">
        <v>49399723620</v>
      </c>
      <c r="G159" s="5">
        <v>-8764441481</v>
      </c>
      <c r="I159" s="5">
        <v>826584741908</v>
      </c>
      <c r="J159" s="5">
        <v>783332056074</v>
      </c>
      <c r="K159" s="5">
        <v>622058009425</v>
      </c>
      <c r="L159" s="5">
        <v>629277670892</v>
      </c>
      <c r="M159" s="5">
        <v>829761008475</v>
      </c>
      <c r="N159" s="5">
        <v>624986556241</v>
      </c>
      <c r="O159" s="5">
        <v>100254587466</v>
      </c>
      <c r="P159" s="5">
        <v>102633751938</v>
      </c>
    </row>
    <row r="161" spans="2:16" x14ac:dyDescent="0.35">
      <c r="B161" t="s">
        <v>177</v>
      </c>
      <c r="C161" t="s">
        <v>11</v>
      </c>
      <c r="D161" s="5">
        <v>8600000000</v>
      </c>
      <c r="E161" s="5">
        <v>8600000000</v>
      </c>
      <c r="F161" s="5">
        <v>8600000000</v>
      </c>
      <c r="G161" s="5">
        <v>8600000000</v>
      </c>
      <c r="I161" s="5">
        <v>8600000000</v>
      </c>
      <c r="J161" s="5">
        <v>8600000000</v>
      </c>
      <c r="K161" s="5">
        <v>8600000000</v>
      </c>
      <c r="L161" s="5">
        <v>8600000000</v>
      </c>
      <c r="M161" s="5">
        <v>8600000000</v>
      </c>
      <c r="N161" s="5">
        <v>0</v>
      </c>
      <c r="O161" s="5">
        <v>7500000000</v>
      </c>
      <c r="P161" s="5">
        <v>7500000000</v>
      </c>
    </row>
    <row r="162" spans="2:16" x14ac:dyDescent="0.35">
      <c r="C162" t="s">
        <v>178</v>
      </c>
      <c r="D162" s="6">
        <v>0.01</v>
      </c>
      <c r="E162" s="6">
        <v>0.02</v>
      </c>
      <c r="F162" s="6">
        <v>0.97</v>
      </c>
      <c r="G162" s="6">
        <v>7.0000000000000007E-2</v>
      </c>
    </row>
    <row r="163" spans="2:16" x14ac:dyDescent="0.35">
      <c r="C163" t="s">
        <v>179</v>
      </c>
      <c r="D163" s="5">
        <v>19000</v>
      </c>
      <c r="E163" s="5">
        <v>9500</v>
      </c>
      <c r="F163" s="6">
        <v>173.2</v>
      </c>
      <c r="G163" s="6">
        <v>2942.86</v>
      </c>
    </row>
    <row r="164" spans="2:16" x14ac:dyDescent="0.35">
      <c r="C164" t="s">
        <v>62</v>
      </c>
      <c r="D164" s="6">
        <v>4.4000000000000004</v>
      </c>
      <c r="E164" s="6">
        <v>3.56</v>
      </c>
      <c r="F164" s="6">
        <v>3.64</v>
      </c>
      <c r="G164" s="6">
        <v>4.68</v>
      </c>
    </row>
    <row r="165" spans="2:16" x14ac:dyDescent="0.35">
      <c r="C165" t="s">
        <v>180</v>
      </c>
      <c r="D165" s="5">
        <v>45620000000</v>
      </c>
      <c r="E165" s="5">
        <v>71250000000</v>
      </c>
      <c r="F165" s="6">
        <v>67019999999.999992</v>
      </c>
      <c r="G165" s="5">
        <v>49480000000</v>
      </c>
    </row>
    <row r="166" spans="2:16" x14ac:dyDescent="0.35">
      <c r="C166" t="s">
        <v>181</v>
      </c>
      <c r="D166" s="5">
        <v>0</v>
      </c>
      <c r="E166" s="5">
        <v>0</v>
      </c>
      <c r="F166" s="6">
        <v>2.3E-3</v>
      </c>
      <c r="G166" s="6">
        <v>2.0000000000000001E-4</v>
      </c>
    </row>
    <row r="167" spans="2:16" x14ac:dyDescent="0.35">
      <c r="C167" t="s">
        <v>182</v>
      </c>
      <c r="D167" s="5">
        <v>0</v>
      </c>
      <c r="E167" s="6">
        <v>1E-4</v>
      </c>
      <c r="F167" s="6">
        <v>4.8999999999999998E-3</v>
      </c>
      <c r="G167" s="6">
        <v>4.0000000000000002E-4</v>
      </c>
    </row>
    <row r="168" spans="2:16" x14ac:dyDescent="0.35">
      <c r="C168" t="s">
        <v>183</v>
      </c>
      <c r="D168" s="6">
        <v>5.3E-3</v>
      </c>
      <c r="E168" s="6">
        <v>1.47E-2</v>
      </c>
      <c r="F168" s="6">
        <v>1.11E-2</v>
      </c>
      <c r="G168" s="6">
        <v>5.7999999999999996E-3</v>
      </c>
    </row>
    <row r="169" spans="2:16" x14ac:dyDescent="0.35">
      <c r="C169" t="s">
        <v>184</v>
      </c>
      <c r="D169" s="6">
        <v>0.99</v>
      </c>
      <c r="E169" s="6">
        <v>2.72</v>
      </c>
      <c r="F169" s="6">
        <v>1.86</v>
      </c>
      <c r="G169" s="6">
        <v>1.04</v>
      </c>
    </row>
    <row r="170" spans="2:16" x14ac:dyDescent="0.35">
      <c r="C170" t="s">
        <v>185</v>
      </c>
      <c r="D170" s="5">
        <v>2395000000000</v>
      </c>
      <c r="E170" s="5">
        <v>2395000000000</v>
      </c>
      <c r="F170" s="5">
        <v>2156000000000</v>
      </c>
      <c r="G170" s="5">
        <v>2142000000000</v>
      </c>
    </row>
    <row r="171" spans="2:16" x14ac:dyDescent="0.35">
      <c r="C171" t="s">
        <v>186</v>
      </c>
      <c r="D171" s="6">
        <v>0.84</v>
      </c>
      <c r="E171" s="6">
        <v>0.84</v>
      </c>
      <c r="F171" s="6">
        <v>0.84</v>
      </c>
      <c r="G171" s="6">
        <v>1.04</v>
      </c>
    </row>
    <row r="172" spans="2:16" x14ac:dyDescent="0.35">
      <c r="C172" t="s">
        <v>187</v>
      </c>
      <c r="D172" s="6">
        <v>226.65</v>
      </c>
      <c r="E172" s="6">
        <v>226.64</v>
      </c>
      <c r="F172" s="6">
        <v>199.72</v>
      </c>
      <c r="G172" s="6">
        <v>198.89</v>
      </c>
    </row>
    <row r="173" spans="2:16" x14ac:dyDescent="0.35">
      <c r="C173" t="s">
        <v>188</v>
      </c>
      <c r="D173" s="6">
        <v>0.88</v>
      </c>
      <c r="E173" s="6">
        <v>0.88</v>
      </c>
      <c r="F173" s="6">
        <v>0.89</v>
      </c>
      <c r="G173" s="6">
        <v>1.1000000000000001</v>
      </c>
    </row>
    <row r="174" spans="2:16" x14ac:dyDescent="0.35">
      <c r="C174" t="s">
        <v>189</v>
      </c>
      <c r="D174" s="6">
        <v>215.63</v>
      </c>
      <c r="E174" s="6">
        <v>215.63</v>
      </c>
      <c r="F174" s="6">
        <v>188.71</v>
      </c>
      <c r="G174" s="6">
        <v>187.87</v>
      </c>
    </row>
    <row r="175" spans="2:16" x14ac:dyDescent="0.35">
      <c r="C175" t="s">
        <v>190</v>
      </c>
      <c r="D175" s="5">
        <v>501000000000</v>
      </c>
      <c r="E175" s="5">
        <v>494000000000</v>
      </c>
      <c r="F175" s="5">
        <v>448000000000</v>
      </c>
      <c r="G175" s="5">
        <v>444000000000</v>
      </c>
    </row>
    <row r="176" spans="2:16" x14ac:dyDescent="0.35">
      <c r="C176" t="s">
        <v>191</v>
      </c>
      <c r="D176" s="5">
        <v>785000000000</v>
      </c>
      <c r="E176" s="5">
        <v>722000000000</v>
      </c>
      <c r="F176" s="5">
        <v>742000000000</v>
      </c>
      <c r="G176" s="5">
        <v>696000000000</v>
      </c>
    </row>
    <row r="177" spans="3:16" x14ac:dyDescent="0.35">
      <c r="C177" t="s">
        <v>192</v>
      </c>
      <c r="D177" s="5">
        <v>1950000000000</v>
      </c>
      <c r="E177" s="5">
        <v>1950000000000</v>
      </c>
      <c r="F177" s="5">
        <v>1718000000000</v>
      </c>
      <c r="G177" s="5">
        <v>1711000000000</v>
      </c>
    </row>
    <row r="178" spans="3:16" x14ac:dyDescent="0.35">
      <c r="C178" t="s">
        <v>23</v>
      </c>
      <c r="D178" s="5">
        <v>1285000000000</v>
      </c>
      <c r="E178" s="5">
        <v>1216000000000</v>
      </c>
      <c r="F178" s="5">
        <v>1190000000000</v>
      </c>
      <c r="G178" s="5">
        <v>1140000000000</v>
      </c>
    </row>
    <row r="179" spans="3:16" x14ac:dyDescent="0.35">
      <c r="C179" t="s">
        <v>20</v>
      </c>
      <c r="D179" s="5">
        <v>452000000000</v>
      </c>
      <c r="E179" s="5">
        <v>389000000000</v>
      </c>
      <c r="F179" s="5">
        <v>380000000000</v>
      </c>
      <c r="G179" s="5">
        <v>379000000000</v>
      </c>
    </row>
    <row r="180" spans="3:16" x14ac:dyDescent="0.35">
      <c r="C180" t="s">
        <v>193</v>
      </c>
      <c r="D180" s="5">
        <v>504000000000</v>
      </c>
      <c r="E180" s="5">
        <v>464000000000</v>
      </c>
      <c r="F180" s="5">
        <v>567000000000</v>
      </c>
      <c r="G180" s="5">
        <v>513000000000</v>
      </c>
    </row>
    <row r="181" spans="3:16" x14ac:dyDescent="0.35">
      <c r="C181" t="s">
        <v>194</v>
      </c>
      <c r="D181" s="5">
        <v>0</v>
      </c>
      <c r="E181" s="5">
        <v>200000000000</v>
      </c>
      <c r="F181" s="5">
        <v>16000000000</v>
      </c>
      <c r="G181" s="5">
        <v>5000000000</v>
      </c>
    </row>
    <row r="182" spans="3:16" x14ac:dyDescent="0.35">
      <c r="C182" t="s">
        <v>195</v>
      </c>
      <c r="D182" s="5">
        <v>-39000000000</v>
      </c>
      <c r="E182" s="5">
        <v>-116000000000</v>
      </c>
      <c r="F182" s="5">
        <v>-23000000000</v>
      </c>
      <c r="G182" s="5">
        <v>-8000000000</v>
      </c>
    </row>
    <row r="183" spans="3:16" x14ac:dyDescent="0.35">
      <c r="C183" t="s">
        <v>12</v>
      </c>
      <c r="D183" s="5">
        <v>-39000000000</v>
      </c>
      <c r="E183" s="5">
        <v>83000000000</v>
      </c>
      <c r="F183" s="5">
        <v>-7000000000</v>
      </c>
      <c r="G183" s="5">
        <v>-3000000000</v>
      </c>
    </row>
    <row r="184" spans="3:16" x14ac:dyDescent="0.35">
      <c r="C184" t="s">
        <v>15</v>
      </c>
      <c r="D184" s="6">
        <v>-4.51</v>
      </c>
      <c r="E184" s="6">
        <v>9.69</v>
      </c>
      <c r="F184" s="6">
        <v>-0.85</v>
      </c>
      <c r="G184" s="6">
        <v>-0.37</v>
      </c>
    </row>
    <row r="185" spans="3:16" x14ac:dyDescent="0.35">
      <c r="C185" t="s">
        <v>47</v>
      </c>
      <c r="I185" s="6">
        <v>1.44</v>
      </c>
      <c r="J185" s="6">
        <v>1.39</v>
      </c>
      <c r="K185" s="6">
        <v>0.87</v>
      </c>
      <c r="L185" s="6">
        <v>9.67</v>
      </c>
      <c r="M185" s="6">
        <v>24.93</v>
      </c>
      <c r="N185" s="6">
        <v>591940.26</v>
      </c>
      <c r="O185" s="6">
        <v>2.65</v>
      </c>
      <c r="P185" s="6">
        <v>0.68</v>
      </c>
    </row>
    <row r="186" spans="3:16" x14ac:dyDescent="0.35">
      <c r="C186" t="s">
        <v>61</v>
      </c>
      <c r="I186" s="6">
        <v>131.94</v>
      </c>
      <c r="J186" s="6">
        <v>176.98</v>
      </c>
      <c r="K186" s="6">
        <v>374.71</v>
      </c>
      <c r="L186" s="6">
        <v>42.61</v>
      </c>
      <c r="M186" s="6">
        <v>33.29</v>
      </c>
      <c r="N186" s="5">
        <v>0</v>
      </c>
      <c r="O186" s="5">
        <v>0</v>
      </c>
      <c r="P186" s="5">
        <v>0</v>
      </c>
    </row>
    <row r="187" spans="3:16" x14ac:dyDescent="0.35">
      <c r="C187" t="s">
        <v>64</v>
      </c>
      <c r="I187" s="6">
        <v>1.01</v>
      </c>
      <c r="J187" s="6">
        <v>1.36</v>
      </c>
      <c r="K187" s="6">
        <v>1.88</v>
      </c>
      <c r="L187" s="6">
        <v>2.14</v>
      </c>
      <c r="M187" s="6">
        <v>3.78</v>
      </c>
      <c r="N187" s="5">
        <v>0</v>
      </c>
      <c r="O187" s="5">
        <v>0</v>
      </c>
      <c r="P187" s="5">
        <v>0</v>
      </c>
    </row>
    <row r="188" spans="3:16" x14ac:dyDescent="0.35">
      <c r="C188" t="s">
        <v>196</v>
      </c>
      <c r="I188" s="5">
        <v>240540000000</v>
      </c>
      <c r="J188" s="5">
        <v>218800000000</v>
      </c>
      <c r="K188" s="5">
        <v>235790000000</v>
      </c>
      <c r="L188" s="5">
        <v>352870000000</v>
      </c>
      <c r="M188" s="5">
        <v>525980000000</v>
      </c>
      <c r="N188" s="5">
        <v>224110000000</v>
      </c>
      <c r="O188" s="5">
        <v>184510000000</v>
      </c>
      <c r="P188" s="5">
        <v>103150000000</v>
      </c>
    </row>
    <row r="189" spans="3:16" x14ac:dyDescent="0.35">
      <c r="C189" t="s">
        <v>197</v>
      </c>
      <c r="I189" s="6">
        <v>3.0999999999999999E-3</v>
      </c>
      <c r="J189" s="6">
        <v>3.4999999999999996E-3</v>
      </c>
      <c r="K189" s="6">
        <v>2.3999999999999998E-3</v>
      </c>
      <c r="L189" s="6">
        <v>2.8300000000000002E-2</v>
      </c>
      <c r="M189" s="6">
        <v>7.6200000000000004E-2</v>
      </c>
      <c r="N189" s="6">
        <v>4.1100000000000005E-2</v>
      </c>
      <c r="O189" s="6">
        <v>1.4199999999999999E-2</v>
      </c>
      <c r="P189" s="6">
        <v>4.0999999999999995E-3</v>
      </c>
    </row>
    <row r="190" spans="3:16" x14ac:dyDescent="0.35">
      <c r="C190" t="s">
        <v>198</v>
      </c>
      <c r="I190" s="6">
        <v>6.4000000000000003E-3</v>
      </c>
      <c r="J190" s="6">
        <v>6.9999999999999993E-3</v>
      </c>
      <c r="K190" s="6">
        <v>4.6999999999999993E-3</v>
      </c>
      <c r="L190" s="6">
        <v>5.21E-2</v>
      </c>
      <c r="M190" s="6">
        <v>0.13830000000000001</v>
      </c>
      <c r="N190" s="6">
        <v>8.9200000000000002E-2</v>
      </c>
      <c r="O190" s="6">
        <v>3.2199999999999999E-2</v>
      </c>
      <c r="P190" s="6">
        <v>1.04E-2</v>
      </c>
    </row>
    <row r="191" spans="3:16" x14ac:dyDescent="0.35">
      <c r="C191" t="s">
        <v>199</v>
      </c>
      <c r="I191" s="6">
        <v>3.7699999999999997E-2</v>
      </c>
      <c r="J191" s="6">
        <v>3.6699999999999997E-2</v>
      </c>
      <c r="K191" s="6">
        <v>3.7699999999999997E-2</v>
      </c>
      <c r="L191" s="6">
        <v>9.8400000000000001E-2</v>
      </c>
      <c r="M191" s="6">
        <v>0.2606</v>
      </c>
      <c r="N191" s="6">
        <v>0.1193</v>
      </c>
      <c r="O191" s="6">
        <v>0.12130000000000001</v>
      </c>
      <c r="P191" s="6">
        <v>0.11310000000000001</v>
      </c>
    </row>
    <row r="192" spans="3:16" x14ac:dyDescent="0.35">
      <c r="C192" t="s">
        <v>200</v>
      </c>
      <c r="I192" s="6">
        <v>1.72</v>
      </c>
      <c r="J192" s="6">
        <v>1.46</v>
      </c>
      <c r="K192" s="6">
        <v>1.57</v>
      </c>
      <c r="L192" s="6">
        <v>4.5599999999999996</v>
      </c>
      <c r="M192" s="6">
        <v>16.54</v>
      </c>
      <c r="N192" s="6">
        <v>2.94</v>
      </c>
      <c r="O192" s="6">
        <v>2.27</v>
      </c>
      <c r="P192" s="6">
        <v>1.04</v>
      </c>
    </row>
    <row r="193" spans="2:16" x14ac:dyDescent="0.35">
      <c r="C193" t="s">
        <v>58</v>
      </c>
      <c r="I193" s="6">
        <v>0.84</v>
      </c>
      <c r="J193" s="6">
        <v>1.24</v>
      </c>
      <c r="K193" s="6">
        <v>1.76</v>
      </c>
      <c r="L193" s="6">
        <v>2.2200000000000002</v>
      </c>
      <c r="M193" s="6">
        <v>4.5999999999999996</v>
      </c>
      <c r="N193" s="5">
        <v>0</v>
      </c>
      <c r="O193" s="5">
        <v>0</v>
      </c>
      <c r="P193" s="5">
        <v>0</v>
      </c>
    </row>
    <row r="194" spans="2:16" x14ac:dyDescent="0.35">
      <c r="C194" t="s">
        <v>55</v>
      </c>
      <c r="I194" s="6">
        <v>226.64</v>
      </c>
      <c r="J194" s="6">
        <v>199.16</v>
      </c>
      <c r="K194" s="6">
        <v>184.79</v>
      </c>
      <c r="L194" s="6">
        <v>185.53</v>
      </c>
      <c r="M194" s="6">
        <v>180.25</v>
      </c>
      <c r="N194" s="6">
        <v>6634914.7400000002</v>
      </c>
      <c r="O194" s="6">
        <v>82.48</v>
      </c>
      <c r="P194" s="6">
        <v>65.97</v>
      </c>
    </row>
    <row r="195" spans="2:16" x14ac:dyDescent="0.35">
      <c r="C195" t="s">
        <v>201</v>
      </c>
      <c r="I195" s="6">
        <v>0.88</v>
      </c>
      <c r="J195" s="6">
        <v>1.31</v>
      </c>
      <c r="K195" s="6">
        <v>1.88</v>
      </c>
      <c r="L195" s="6">
        <v>2.36</v>
      </c>
      <c r="M195" s="6">
        <v>4.76</v>
      </c>
      <c r="N195" s="5">
        <v>0</v>
      </c>
      <c r="O195" s="5">
        <v>0</v>
      </c>
      <c r="P195" s="5">
        <v>0</v>
      </c>
    </row>
    <row r="196" spans="2:16" x14ac:dyDescent="0.35">
      <c r="C196" t="s">
        <v>202</v>
      </c>
      <c r="I196" s="6">
        <v>215.63</v>
      </c>
      <c r="J196" s="6">
        <v>188.14</v>
      </c>
      <c r="K196" s="6">
        <v>173.77</v>
      </c>
      <c r="L196" s="6">
        <v>174.51</v>
      </c>
      <c r="M196" s="6">
        <v>174.34</v>
      </c>
      <c r="N196" s="6">
        <v>6634914.7400000002</v>
      </c>
      <c r="O196" s="6">
        <v>82.48</v>
      </c>
      <c r="P196" s="6">
        <v>65.97</v>
      </c>
    </row>
    <row r="197" spans="2:16" x14ac:dyDescent="0.35">
      <c r="C197" t="s">
        <v>203</v>
      </c>
      <c r="I197" s="5">
        <v>494000000000</v>
      </c>
      <c r="J197" s="5">
        <v>444000000000</v>
      </c>
      <c r="K197" s="5">
        <v>416000000000</v>
      </c>
      <c r="L197" s="5">
        <v>452000000000</v>
      </c>
      <c r="M197" s="5">
        <v>420000000000</v>
      </c>
      <c r="N197" s="5">
        <v>413000000000</v>
      </c>
      <c r="O197" s="5">
        <v>75000000000</v>
      </c>
      <c r="P197" s="5">
        <v>51000000000</v>
      </c>
    </row>
    <row r="198" spans="2:16" x14ac:dyDescent="0.35">
      <c r="C198" t="s">
        <v>204</v>
      </c>
      <c r="I198" s="5">
        <v>722000000000</v>
      </c>
      <c r="J198" s="5">
        <v>646000000000</v>
      </c>
      <c r="K198" s="5">
        <v>611000000000</v>
      </c>
      <c r="L198" s="5">
        <v>403000000000</v>
      </c>
      <c r="M198" s="5">
        <v>193000000000</v>
      </c>
      <c r="N198" s="5">
        <v>378000000000</v>
      </c>
      <c r="O198" s="5">
        <v>443000000000</v>
      </c>
      <c r="P198" s="5">
        <v>482000000000</v>
      </c>
    </row>
    <row r="199" spans="2:16" x14ac:dyDescent="0.35">
      <c r="C199" t="s">
        <v>25</v>
      </c>
      <c r="I199" s="5">
        <v>1216000000000</v>
      </c>
      <c r="J199" s="5">
        <v>1091000000000</v>
      </c>
      <c r="K199" s="5">
        <v>1027000000000</v>
      </c>
      <c r="L199" s="5">
        <v>855000000000</v>
      </c>
      <c r="M199" s="5">
        <v>613000000000</v>
      </c>
      <c r="N199" s="5">
        <v>791000000000</v>
      </c>
      <c r="O199" s="5">
        <v>518000000000</v>
      </c>
      <c r="P199" s="5">
        <v>533000000000</v>
      </c>
    </row>
    <row r="200" spans="2:16" x14ac:dyDescent="0.35">
      <c r="C200" t="s">
        <v>22</v>
      </c>
      <c r="I200" s="5">
        <v>389000000000</v>
      </c>
      <c r="J200" s="5">
        <v>308000000000</v>
      </c>
      <c r="K200" s="5">
        <v>405000000000</v>
      </c>
      <c r="L200" s="5">
        <v>226000000000</v>
      </c>
      <c r="M200" s="5">
        <v>-216000000000</v>
      </c>
      <c r="N200" s="5">
        <v>166000000000</v>
      </c>
      <c r="O200" s="5">
        <v>417000000000</v>
      </c>
      <c r="P200" s="5">
        <v>430000000000</v>
      </c>
    </row>
    <row r="201" spans="2:16" x14ac:dyDescent="0.35">
      <c r="C201" t="s">
        <v>205</v>
      </c>
      <c r="I201" s="5">
        <v>464000000000</v>
      </c>
      <c r="J201" s="5">
        <v>520000000000</v>
      </c>
      <c r="K201" s="5">
        <v>299000000000</v>
      </c>
      <c r="L201" s="5">
        <v>251000000000</v>
      </c>
      <c r="M201" s="5">
        <v>395000000000</v>
      </c>
      <c r="N201" s="5">
        <v>133000000000</v>
      </c>
      <c r="O201" s="5">
        <v>-27000000000</v>
      </c>
      <c r="P201" s="5">
        <v>20000000000</v>
      </c>
    </row>
    <row r="202" spans="2:16" x14ac:dyDescent="0.35">
      <c r="C202" t="s">
        <v>206</v>
      </c>
      <c r="I202" s="5">
        <v>251000000000</v>
      </c>
      <c r="J202" s="5">
        <v>34000000000</v>
      </c>
      <c r="K202" s="5">
        <v>51000000000</v>
      </c>
      <c r="L202" s="5">
        <v>131000000000</v>
      </c>
      <c r="M202" s="5">
        <v>349000000000</v>
      </c>
      <c r="N202" s="5">
        <v>190000000000</v>
      </c>
      <c r="O202" s="5">
        <v>90000000000</v>
      </c>
      <c r="P202" s="5">
        <v>115000000000</v>
      </c>
    </row>
    <row r="203" spans="2:16" x14ac:dyDescent="0.35">
      <c r="C203" t="s">
        <v>207</v>
      </c>
      <c r="I203" s="5">
        <v>-219000000000</v>
      </c>
      <c r="J203" s="5">
        <v>-163000000000</v>
      </c>
      <c r="K203" s="5">
        <v>-209000000000</v>
      </c>
      <c r="L203" s="5">
        <v>-302000000000</v>
      </c>
      <c r="M203" s="5">
        <v>-298000000000</v>
      </c>
      <c r="N203" s="5">
        <v>-50000000000</v>
      </c>
      <c r="O203" s="5">
        <v>-73000000000</v>
      </c>
      <c r="P203" s="5">
        <v>-157000000000</v>
      </c>
    </row>
    <row r="204" spans="2:16" x14ac:dyDescent="0.35">
      <c r="C204" t="s">
        <v>14</v>
      </c>
      <c r="I204" s="5">
        <v>32000000000</v>
      </c>
      <c r="J204" s="5">
        <v>-129000000000</v>
      </c>
      <c r="K204" s="5">
        <v>-158000000000</v>
      </c>
      <c r="L204" s="5">
        <v>-171000000000</v>
      </c>
      <c r="M204" s="5">
        <v>51000000000</v>
      </c>
      <c r="N204" s="5">
        <v>141000000000</v>
      </c>
      <c r="O204" s="5">
        <v>17000000000</v>
      </c>
      <c r="P204" s="5">
        <v>-41000000000</v>
      </c>
    </row>
    <row r="205" spans="2:16" x14ac:dyDescent="0.35">
      <c r="C205" t="s">
        <v>16</v>
      </c>
      <c r="I205" s="6">
        <v>3.69</v>
      </c>
      <c r="J205" s="6">
        <v>-15.04</v>
      </c>
      <c r="K205" s="6">
        <v>-18.350000000000001</v>
      </c>
      <c r="L205" s="6">
        <v>-19.829999999999998</v>
      </c>
      <c r="M205" s="6">
        <v>5.96</v>
      </c>
      <c r="N205" s="6">
        <v>938345.49</v>
      </c>
      <c r="O205" s="6">
        <v>2.2999999999999998</v>
      </c>
      <c r="P205" s="6">
        <v>-5.49</v>
      </c>
    </row>
    <row r="207" spans="2:16" x14ac:dyDescent="0.35">
      <c r="B207" t="s">
        <v>208</v>
      </c>
      <c r="C207" t="s">
        <v>209</v>
      </c>
      <c r="D207" s="5">
        <v>66000000</v>
      </c>
      <c r="E207" s="5">
        <v>170000000</v>
      </c>
      <c r="F207" s="5">
        <v>8000000000</v>
      </c>
      <c r="G207" s="5">
        <v>630000000</v>
      </c>
      <c r="H207" s="5">
        <v>263000000</v>
      </c>
      <c r="I207" s="5">
        <v>12000000000</v>
      </c>
      <c r="J207" s="5">
        <v>12000000000</v>
      </c>
      <c r="K207" s="5">
        <v>7000000000</v>
      </c>
      <c r="L207" s="5">
        <v>83000000000</v>
      </c>
      <c r="M207" s="5">
        <v>214000000000</v>
      </c>
      <c r="N207" s="5">
        <v>89000000000</v>
      </c>
      <c r="O207" s="5">
        <v>20000000000</v>
      </c>
      <c r="P207" s="5">
        <v>5000000000</v>
      </c>
    </row>
    <row r="208" spans="2:16" x14ac:dyDescent="0.35">
      <c r="C208" t="s">
        <v>210</v>
      </c>
      <c r="H208" s="5">
        <v>9000000000</v>
      </c>
      <c r="I208" s="5">
        <v>12000000000</v>
      </c>
      <c r="J208" s="5">
        <v>12000000000</v>
      </c>
      <c r="K208" s="5">
        <v>7000000000</v>
      </c>
      <c r="L208" s="5">
        <v>83000000000</v>
      </c>
      <c r="M208" s="5">
        <v>214000000000</v>
      </c>
      <c r="N208" s="5">
        <v>89000000000</v>
      </c>
      <c r="O208" s="5">
        <v>20000000000</v>
      </c>
    </row>
    <row r="209" spans="3:16" x14ac:dyDescent="0.35">
      <c r="C209" t="s">
        <v>344</v>
      </c>
      <c r="H209" s="6">
        <v>1.03</v>
      </c>
      <c r="I209" s="6">
        <v>1.03</v>
      </c>
      <c r="J209" s="6">
        <v>0.65</v>
      </c>
      <c r="K209" s="6">
        <v>0.56000000000000005</v>
      </c>
      <c r="L209" s="6">
        <v>1.5</v>
      </c>
      <c r="M209" s="6">
        <v>2.56</v>
      </c>
    </row>
    <row r="210" spans="3:16" x14ac:dyDescent="0.35">
      <c r="C210" t="s">
        <v>66</v>
      </c>
      <c r="H210" s="6">
        <v>33.7119</v>
      </c>
      <c r="I210" s="6">
        <v>0.71349999999999991</v>
      </c>
      <c r="J210" s="6">
        <v>0.46820000000000001</v>
      </c>
      <c r="K210" s="6">
        <v>0.64569999999999994</v>
      </c>
      <c r="L210" s="6">
        <v>0.15509999999999999</v>
      </c>
      <c r="M210" s="6">
        <v>0.1027</v>
      </c>
    </row>
    <row r="211" spans="3:16" x14ac:dyDescent="0.35">
      <c r="C211" t="s">
        <v>345</v>
      </c>
      <c r="H211" s="6">
        <v>5.6999999999999993E-3</v>
      </c>
      <c r="I211" s="6">
        <v>4.3E-3</v>
      </c>
      <c r="J211" s="6">
        <v>2.7000000000000001E-3</v>
      </c>
      <c r="K211" s="6">
        <v>1.8E-3</v>
      </c>
      <c r="L211" s="6">
        <v>4.1999999999999997E-3</v>
      </c>
      <c r="M211" s="6">
        <v>4.3E-3</v>
      </c>
    </row>
    <row r="212" spans="3:16" x14ac:dyDescent="0.35">
      <c r="C212" t="s">
        <v>46</v>
      </c>
      <c r="D212" s="6">
        <v>0.01</v>
      </c>
      <c r="E212" s="6">
        <v>0.02</v>
      </c>
      <c r="F212" s="6">
        <v>0.97</v>
      </c>
      <c r="G212" s="6">
        <v>7.0000000000000007E-2</v>
      </c>
      <c r="H212" s="6">
        <v>0.03</v>
      </c>
      <c r="I212" s="6">
        <v>1.44</v>
      </c>
      <c r="J212" s="6">
        <v>1.39</v>
      </c>
      <c r="K212" s="6">
        <v>0.87</v>
      </c>
      <c r="L212" s="6">
        <v>9.67</v>
      </c>
      <c r="M212" s="6">
        <v>24.93</v>
      </c>
      <c r="N212" s="6">
        <v>10.32</v>
      </c>
      <c r="O212" s="6">
        <v>2.31</v>
      </c>
      <c r="P212" s="6">
        <v>0.6</v>
      </c>
    </row>
    <row r="213" spans="3:16" x14ac:dyDescent="0.35">
      <c r="C213" t="s">
        <v>211</v>
      </c>
      <c r="H213" s="6">
        <v>1.07</v>
      </c>
      <c r="I213" s="6">
        <v>1.44</v>
      </c>
      <c r="J213" s="6">
        <v>1.39</v>
      </c>
      <c r="K213" s="6">
        <v>0.87</v>
      </c>
      <c r="L213" s="6">
        <v>9.67</v>
      </c>
      <c r="M213" s="6">
        <v>24.93</v>
      </c>
      <c r="N213" s="6">
        <v>10.32</v>
      </c>
      <c r="O213" s="6">
        <v>2.31</v>
      </c>
    </row>
    <row r="214" spans="3:16" x14ac:dyDescent="0.35">
      <c r="C214" t="s">
        <v>68</v>
      </c>
      <c r="H214" s="6">
        <v>1.03</v>
      </c>
      <c r="I214" s="6">
        <v>1.03</v>
      </c>
      <c r="J214" s="6">
        <v>0.65</v>
      </c>
      <c r="K214" s="6">
        <v>0.56000000000000005</v>
      </c>
      <c r="L214" s="6">
        <v>1.5</v>
      </c>
      <c r="M214" s="6">
        <v>2.56</v>
      </c>
    </row>
    <row r="215" spans="3:16" x14ac:dyDescent="0.35">
      <c r="C215" t="s">
        <v>346</v>
      </c>
      <c r="H215" s="6">
        <v>33.7119</v>
      </c>
      <c r="I215" s="6">
        <v>0.71349999999999991</v>
      </c>
      <c r="J215" s="6">
        <v>0.46820000000000001</v>
      </c>
      <c r="K215" s="6">
        <v>0.64569999999999994</v>
      </c>
      <c r="L215" s="6">
        <v>0.15509999999999999</v>
      </c>
      <c r="M215" s="6">
        <v>0.1027</v>
      </c>
    </row>
    <row r="216" spans="3:16" x14ac:dyDescent="0.35">
      <c r="C216" t="s">
        <v>347</v>
      </c>
      <c r="H216" s="6">
        <v>5.6999999999999993E-3</v>
      </c>
      <c r="I216" s="6">
        <v>4.3E-3</v>
      </c>
      <c r="J216" s="6">
        <v>2.7000000000000001E-3</v>
      </c>
      <c r="K216" s="6">
        <v>1.8E-3</v>
      </c>
      <c r="L216" s="6">
        <v>4.1999999999999997E-3</v>
      </c>
      <c r="M216" s="6">
        <v>4.3E-3</v>
      </c>
    </row>
    <row r="217" spans="3:16" x14ac:dyDescent="0.35">
      <c r="C217" t="s">
        <v>212</v>
      </c>
      <c r="D217" s="5">
        <v>371000000000</v>
      </c>
      <c r="E217" s="5">
        <v>459000000000</v>
      </c>
      <c r="F217" s="5">
        <v>397000000000</v>
      </c>
      <c r="G217" s="5">
        <v>379000000000</v>
      </c>
      <c r="H217" s="5">
        <v>1484000000000</v>
      </c>
      <c r="I217" s="5">
        <v>1614000000000</v>
      </c>
      <c r="J217" s="5">
        <v>1555000000000</v>
      </c>
      <c r="K217" s="5">
        <v>1488000000000</v>
      </c>
      <c r="L217" s="5">
        <v>1659000000000</v>
      </c>
      <c r="M217" s="5">
        <v>1891000000000</v>
      </c>
      <c r="N217" s="5">
        <v>1148000000000</v>
      </c>
      <c r="O217" s="5">
        <v>965000000000</v>
      </c>
      <c r="P217" s="5">
        <v>852000000000</v>
      </c>
    </row>
    <row r="218" spans="3:16" x14ac:dyDescent="0.35">
      <c r="C218" t="s">
        <v>213</v>
      </c>
      <c r="H218" s="5">
        <v>1606000000000</v>
      </c>
      <c r="I218" s="5">
        <v>1614000000000</v>
      </c>
      <c r="J218" s="5">
        <v>1555000000000</v>
      </c>
      <c r="K218" s="5">
        <v>1488000000000</v>
      </c>
      <c r="L218" s="5">
        <v>1659000000000</v>
      </c>
      <c r="M218" s="5">
        <v>1891000000000</v>
      </c>
      <c r="N218" s="5">
        <v>1148000000000</v>
      </c>
      <c r="O218" s="5">
        <v>965000000000</v>
      </c>
    </row>
    <row r="219" spans="3:16" x14ac:dyDescent="0.35">
      <c r="C219" t="s">
        <v>348</v>
      </c>
      <c r="H219" s="6">
        <v>1.03</v>
      </c>
      <c r="I219" s="6">
        <v>1.03</v>
      </c>
      <c r="J219" s="6">
        <v>0.65</v>
      </c>
      <c r="K219" s="6">
        <v>0.56000000000000005</v>
      </c>
      <c r="L219" s="6">
        <v>1.5</v>
      </c>
      <c r="M219" s="6">
        <v>2.56</v>
      </c>
    </row>
    <row r="220" spans="3:16" x14ac:dyDescent="0.35">
      <c r="C220" t="s">
        <v>349</v>
      </c>
      <c r="H220" s="6">
        <v>33.7119</v>
      </c>
      <c r="I220" s="6">
        <v>0.71349999999999991</v>
      </c>
      <c r="J220" s="6">
        <v>0.46820000000000001</v>
      </c>
      <c r="K220" s="6">
        <v>0.64569999999999994</v>
      </c>
      <c r="L220" s="6">
        <v>0.15509999999999999</v>
      </c>
      <c r="M220" s="6">
        <v>0.1027</v>
      </c>
    </row>
    <row r="221" spans="3:16" x14ac:dyDescent="0.35">
      <c r="C221" t="s">
        <v>350</v>
      </c>
      <c r="H221" s="6">
        <v>5.6999999999999993E-3</v>
      </c>
      <c r="I221" s="6">
        <v>4.3E-3</v>
      </c>
      <c r="J221" s="6">
        <v>2.7000000000000001E-3</v>
      </c>
      <c r="K221" s="6">
        <v>1.8E-3</v>
      </c>
      <c r="L221" s="6">
        <v>4.1999999999999997E-3</v>
      </c>
      <c r="M221" s="6">
        <v>4.3E-3</v>
      </c>
    </row>
    <row r="222" spans="3:16" x14ac:dyDescent="0.35">
      <c r="C222" t="s">
        <v>214</v>
      </c>
      <c r="I222" s="6">
        <v>5924.13</v>
      </c>
    </row>
    <row r="223" spans="3:16" x14ac:dyDescent="0.35">
      <c r="C223" t="s">
        <v>215</v>
      </c>
      <c r="I223" s="6">
        <v>169.03</v>
      </c>
    </row>
    <row r="224" spans="3:16" x14ac:dyDescent="0.35">
      <c r="C224" t="s">
        <v>216</v>
      </c>
      <c r="I224" s="6">
        <v>7.42</v>
      </c>
    </row>
    <row r="225" spans="3:9" x14ac:dyDescent="0.35">
      <c r="C225" t="s">
        <v>217</v>
      </c>
      <c r="I225" s="6">
        <v>5.8999999999999999E-3</v>
      </c>
    </row>
    <row r="226" spans="3:9" x14ac:dyDescent="0.35">
      <c r="C226" t="s">
        <v>218</v>
      </c>
      <c r="I226" s="6">
        <v>0.97</v>
      </c>
    </row>
    <row r="227" spans="3:9" x14ac:dyDescent="0.35">
      <c r="C227" t="s">
        <v>219</v>
      </c>
      <c r="I227" s="6">
        <v>0.8</v>
      </c>
    </row>
    <row r="228" spans="3:9" x14ac:dyDescent="0.35">
      <c r="C228" t="s">
        <v>220</v>
      </c>
      <c r="I228" s="6">
        <v>7.06</v>
      </c>
    </row>
    <row r="229" spans="3:9" x14ac:dyDescent="0.35">
      <c r="C229" t="s">
        <v>221</v>
      </c>
      <c r="I229" s="6">
        <v>45.65</v>
      </c>
    </row>
    <row r="230" spans="3:9" x14ac:dyDescent="0.35">
      <c r="C230" t="s">
        <v>222</v>
      </c>
      <c r="I230" s="6">
        <v>21.51</v>
      </c>
    </row>
    <row r="231" spans="3:9" x14ac:dyDescent="0.35">
      <c r="C231" t="s">
        <v>223</v>
      </c>
      <c r="I231" s="6">
        <v>10.51</v>
      </c>
    </row>
    <row r="232" spans="3:9" x14ac:dyDescent="0.35">
      <c r="C232" t="s">
        <v>325</v>
      </c>
      <c r="I232" s="6">
        <v>46.95</v>
      </c>
    </row>
    <row r="233" spans="3:9" x14ac:dyDescent="0.35">
      <c r="C233" t="s">
        <v>326</v>
      </c>
      <c r="I233" s="6">
        <v>-3.6</v>
      </c>
    </row>
    <row r="234" spans="3:9" x14ac:dyDescent="0.35">
      <c r="C234" t="s">
        <v>224</v>
      </c>
      <c r="I234" s="6">
        <v>1.07</v>
      </c>
    </row>
    <row r="235" spans="3:9" x14ac:dyDescent="0.35">
      <c r="C235" t="s">
        <v>225</v>
      </c>
      <c r="I235" s="6">
        <v>0.03</v>
      </c>
    </row>
    <row r="236" spans="3:9" x14ac:dyDescent="0.35">
      <c r="C236" t="s">
        <v>226</v>
      </c>
      <c r="I236" s="6">
        <v>186.72</v>
      </c>
    </row>
    <row r="237" spans="3:9" x14ac:dyDescent="0.35">
      <c r="C237" t="s">
        <v>227</v>
      </c>
      <c r="D237" s="6">
        <v>96.89</v>
      </c>
    </row>
    <row r="238" spans="3:9" x14ac:dyDescent="0.35">
      <c r="C238" t="s">
        <v>228</v>
      </c>
      <c r="I238" s="6">
        <v>226.65</v>
      </c>
    </row>
    <row r="239" spans="3:9" x14ac:dyDescent="0.35">
      <c r="C239" t="s">
        <v>229</v>
      </c>
      <c r="I239" s="6">
        <v>3.96</v>
      </c>
    </row>
    <row r="240" spans="3:9" x14ac:dyDescent="0.35">
      <c r="C240" t="s">
        <v>230</v>
      </c>
      <c r="D240" s="6">
        <v>1.7</v>
      </c>
    </row>
    <row r="241" spans="3:9" x14ac:dyDescent="0.35">
      <c r="C241" t="s">
        <v>231</v>
      </c>
      <c r="D241" s="6">
        <v>1.62</v>
      </c>
    </row>
    <row r="242" spans="3:9" x14ac:dyDescent="0.35">
      <c r="C242" t="s">
        <v>232</v>
      </c>
      <c r="D242" s="6">
        <v>0.66</v>
      </c>
    </row>
    <row r="243" spans="3:9" x14ac:dyDescent="0.35">
      <c r="C243" t="s">
        <v>233</v>
      </c>
      <c r="D243" s="6">
        <v>0.4</v>
      </c>
    </row>
    <row r="244" spans="3:9" x14ac:dyDescent="0.35">
      <c r="C244" t="s">
        <v>234</v>
      </c>
      <c r="D244" s="6">
        <v>0.85</v>
      </c>
    </row>
    <row r="245" spans="3:9" x14ac:dyDescent="0.35">
      <c r="C245" t="s">
        <v>235</v>
      </c>
      <c r="D245" s="6">
        <v>0.32</v>
      </c>
    </row>
    <row r="246" spans="3:9" x14ac:dyDescent="0.35">
      <c r="C246" t="s">
        <v>236</v>
      </c>
      <c r="D246" s="6">
        <v>2.0699999999999998</v>
      </c>
    </row>
    <row r="247" spans="3:9" x14ac:dyDescent="0.35">
      <c r="C247" t="s">
        <v>237</v>
      </c>
      <c r="I247" s="6">
        <v>1.66</v>
      </c>
    </row>
    <row r="248" spans="3:9" x14ac:dyDescent="0.35">
      <c r="C248" t="s">
        <v>12</v>
      </c>
      <c r="D248" s="5">
        <v>-39000000000</v>
      </c>
    </row>
    <row r="249" spans="3:9" x14ac:dyDescent="0.35">
      <c r="C249" t="s">
        <v>238</v>
      </c>
      <c r="I249" s="6">
        <v>2.5</v>
      </c>
    </row>
    <row r="250" spans="3:9" x14ac:dyDescent="0.35">
      <c r="C250" t="s">
        <v>239</v>
      </c>
      <c r="I250" s="6">
        <v>2.3E-3</v>
      </c>
    </row>
    <row r="251" spans="3:9" x14ac:dyDescent="0.35">
      <c r="C251" t="s">
        <v>240</v>
      </c>
      <c r="I251" s="6">
        <v>4.6999999999999993E-3</v>
      </c>
    </row>
    <row r="252" spans="3:9" x14ac:dyDescent="0.35">
      <c r="C252" t="s">
        <v>241</v>
      </c>
      <c r="I252" s="6">
        <v>3.4599999999999999E-2</v>
      </c>
    </row>
    <row r="253" spans="3:9" x14ac:dyDescent="0.35">
      <c r="C253" t="s">
        <v>242</v>
      </c>
      <c r="I253" s="6">
        <v>1.9900000000000001E-2</v>
      </c>
    </row>
    <row r="254" spans="3:9" x14ac:dyDescent="0.35">
      <c r="C254" t="s">
        <v>243</v>
      </c>
      <c r="D254" s="6">
        <v>40.43</v>
      </c>
    </row>
    <row r="255" spans="3:9" x14ac:dyDescent="0.35">
      <c r="C255" t="s">
        <v>244</v>
      </c>
      <c r="D255" s="6">
        <v>24.5</v>
      </c>
    </row>
    <row r="256" spans="3:9" x14ac:dyDescent="0.35">
      <c r="C256" t="s">
        <v>245</v>
      </c>
      <c r="D256" s="6">
        <v>37.520000000000003</v>
      </c>
    </row>
    <row r="257" spans="3:9" x14ac:dyDescent="0.35">
      <c r="C257" t="s">
        <v>246</v>
      </c>
      <c r="D257" s="6">
        <v>27.41</v>
      </c>
    </row>
    <row r="258" spans="3:9" x14ac:dyDescent="0.35">
      <c r="C258" t="s">
        <v>247</v>
      </c>
      <c r="D258" s="6">
        <v>2.25</v>
      </c>
    </row>
    <row r="259" spans="3:9" x14ac:dyDescent="0.35">
      <c r="C259" t="s">
        <v>248</v>
      </c>
      <c r="I259" s="6">
        <v>0.4</v>
      </c>
    </row>
    <row r="260" spans="3:9" x14ac:dyDescent="0.35">
      <c r="C260" t="s">
        <v>249</v>
      </c>
      <c r="I260" s="6">
        <v>15.97</v>
      </c>
    </row>
    <row r="261" spans="3:9" x14ac:dyDescent="0.35">
      <c r="C261" t="s">
        <v>42</v>
      </c>
      <c r="I261" s="5">
        <v>1557000000000</v>
      </c>
    </row>
    <row r="262" spans="3:9" x14ac:dyDescent="0.35">
      <c r="C262" t="s">
        <v>250</v>
      </c>
      <c r="I262" s="5">
        <v>2454000000000</v>
      </c>
    </row>
    <row r="263" spans="3:9" x14ac:dyDescent="0.35">
      <c r="C263" t="s">
        <v>251</v>
      </c>
      <c r="I263" s="5">
        <v>8600000000</v>
      </c>
    </row>
    <row r="264" spans="3:9" x14ac:dyDescent="0.35">
      <c r="C264" t="s">
        <v>252</v>
      </c>
      <c r="I264" s="6">
        <v>0.35810000000000003</v>
      </c>
    </row>
    <row r="265" spans="3:9" x14ac:dyDescent="0.35">
      <c r="C265" t="s">
        <v>253</v>
      </c>
      <c r="D265" s="6">
        <v>0.45979999999999999</v>
      </c>
    </row>
    <row r="266" spans="3:9" x14ac:dyDescent="0.35">
      <c r="C266" t="s">
        <v>254</v>
      </c>
      <c r="D266" s="6">
        <v>4.7500000000000001E-2</v>
      </c>
    </row>
    <row r="267" spans="3:9" x14ac:dyDescent="0.35">
      <c r="C267" t="s">
        <v>255</v>
      </c>
      <c r="D267" s="6">
        <v>2.0000000000000001E-4</v>
      </c>
    </row>
    <row r="268" spans="3:9" x14ac:dyDescent="0.35">
      <c r="C268" t="s">
        <v>256</v>
      </c>
      <c r="D268" s="6">
        <v>-2.0899999999999998E-2</v>
      </c>
    </row>
    <row r="269" spans="3:9" x14ac:dyDescent="0.35">
      <c r="C269" t="s">
        <v>257</v>
      </c>
      <c r="D269" s="6">
        <v>-1E-4</v>
      </c>
    </row>
    <row r="270" spans="3:9" x14ac:dyDescent="0.35">
      <c r="C270" t="s">
        <v>258</v>
      </c>
      <c r="D270" s="6">
        <v>-0.97989999999999999</v>
      </c>
    </row>
    <row r="271" spans="3:9" x14ac:dyDescent="0.35">
      <c r="C271" t="s">
        <v>351</v>
      </c>
      <c r="I271" s="6">
        <v>1.03</v>
      </c>
    </row>
    <row r="272" spans="3:9" x14ac:dyDescent="0.35">
      <c r="C272" t="s">
        <v>352</v>
      </c>
      <c r="I272" s="6">
        <v>1.03</v>
      </c>
    </row>
    <row r="273" spans="3:9" x14ac:dyDescent="0.35">
      <c r="C273" t="s">
        <v>353</v>
      </c>
      <c r="I273" s="6">
        <v>33.7119</v>
      </c>
    </row>
    <row r="274" spans="3:9" x14ac:dyDescent="0.35">
      <c r="C274" t="s">
        <v>354</v>
      </c>
      <c r="I274" s="6">
        <v>5.6999999999999993E-3</v>
      </c>
    </row>
    <row r="275" spans="3:9" x14ac:dyDescent="0.35">
      <c r="C275" t="s">
        <v>355</v>
      </c>
      <c r="I275" t="s">
        <v>1786</v>
      </c>
    </row>
    <row r="276" spans="3:9" x14ac:dyDescent="0.35">
      <c r="C276" t="s">
        <v>259</v>
      </c>
      <c r="I276" s="5">
        <v>6</v>
      </c>
    </row>
    <row r="277" spans="3:9" x14ac:dyDescent="0.35">
      <c r="C277" t="s">
        <v>260</v>
      </c>
      <c r="I277" s="6">
        <v>0.56000000000000005</v>
      </c>
    </row>
    <row r="278" spans="3:9" x14ac:dyDescent="0.35">
      <c r="C278" t="s">
        <v>261</v>
      </c>
      <c r="I278" s="6">
        <v>0.59</v>
      </c>
    </row>
    <row r="279" spans="3:9" x14ac:dyDescent="0.35">
      <c r="C279" t="s">
        <v>262</v>
      </c>
      <c r="I279" s="6">
        <v>7.0000000000000007E-2</v>
      </c>
    </row>
    <row r="280" spans="3:9" x14ac:dyDescent="0.35">
      <c r="C280" t="s">
        <v>263</v>
      </c>
      <c r="I280" s="6">
        <v>0.38</v>
      </c>
    </row>
    <row r="281" spans="3:9" x14ac:dyDescent="0.35">
      <c r="C281" t="s">
        <v>264</v>
      </c>
      <c r="I281" s="6">
        <v>0.59</v>
      </c>
    </row>
    <row r="282" spans="3:9" x14ac:dyDescent="0.35">
      <c r="C282" t="s">
        <v>265</v>
      </c>
      <c r="I282" s="6">
        <v>0.64</v>
      </c>
    </row>
    <row r="283" spans="3:9" x14ac:dyDescent="0.35">
      <c r="C283" t="s">
        <v>266</v>
      </c>
      <c r="I283" s="6">
        <v>0.76</v>
      </c>
    </row>
    <row r="284" spans="3:9" x14ac:dyDescent="0.35">
      <c r="C284" t="s">
        <v>267</v>
      </c>
      <c r="I284" s="5">
        <v>1606000000000</v>
      </c>
    </row>
    <row r="285" spans="3:9" x14ac:dyDescent="0.35">
      <c r="C285" t="s">
        <v>268</v>
      </c>
      <c r="I285" s="5">
        <v>744000000000</v>
      </c>
    </row>
    <row r="286" spans="3:9" x14ac:dyDescent="0.35">
      <c r="C286" t="s">
        <v>269</v>
      </c>
      <c r="I286" s="5">
        <v>233000000000</v>
      </c>
    </row>
    <row r="287" spans="3:9" x14ac:dyDescent="0.35">
      <c r="C287" t="s">
        <v>270</v>
      </c>
      <c r="I287" s="5">
        <v>9000000000</v>
      </c>
    </row>
    <row r="288" spans="3:9" x14ac:dyDescent="0.35">
      <c r="C288" t="s">
        <v>271</v>
      </c>
      <c r="D288" s="5">
        <v>834000000000</v>
      </c>
    </row>
    <row r="289" spans="3:9" x14ac:dyDescent="0.35">
      <c r="C289" t="s">
        <v>272</v>
      </c>
      <c r="D289" s="5">
        <v>4043000000000</v>
      </c>
    </row>
    <row r="290" spans="3:9" x14ac:dyDescent="0.35">
      <c r="C290" t="s">
        <v>273</v>
      </c>
      <c r="D290" s="5">
        <v>1648000000000</v>
      </c>
    </row>
    <row r="291" spans="3:9" x14ac:dyDescent="0.35">
      <c r="C291" t="s">
        <v>193</v>
      </c>
      <c r="D291" s="5">
        <v>504000000000</v>
      </c>
    </row>
    <row r="292" spans="3:9" x14ac:dyDescent="0.35">
      <c r="C292" t="s">
        <v>192</v>
      </c>
      <c r="I292" s="5">
        <v>1950000000000</v>
      </c>
    </row>
    <row r="293" spans="3:9" x14ac:dyDescent="0.35">
      <c r="C293" t="s">
        <v>191</v>
      </c>
      <c r="D293" s="5">
        <v>785000000000</v>
      </c>
    </row>
    <row r="294" spans="3:9" x14ac:dyDescent="0.35">
      <c r="C294" t="s">
        <v>190</v>
      </c>
      <c r="D294" s="5">
        <v>501000000000</v>
      </c>
    </row>
    <row r="295" spans="3:9" x14ac:dyDescent="0.35">
      <c r="C295" t="s">
        <v>23</v>
      </c>
      <c r="D295" s="5">
        <v>1285000000000</v>
      </c>
    </row>
    <row r="296" spans="3:9" x14ac:dyDescent="0.35">
      <c r="C296" t="s">
        <v>20</v>
      </c>
      <c r="D296" s="5">
        <v>452000000000</v>
      </c>
    </row>
    <row r="297" spans="3:9" x14ac:dyDescent="0.35">
      <c r="C297" t="s">
        <v>274</v>
      </c>
      <c r="I297" s="5">
        <v>2395000000000</v>
      </c>
    </row>
    <row r="298" spans="3:9" x14ac:dyDescent="0.35">
      <c r="C298" t="s">
        <v>275</v>
      </c>
      <c r="I298" s="5">
        <v>221000000000</v>
      </c>
    </row>
    <row r="299" spans="3:9" x14ac:dyDescent="0.35">
      <c r="C299" t="s">
        <v>276</v>
      </c>
      <c r="I299" s="5">
        <v>-185000000000</v>
      </c>
    </row>
    <row r="300" spans="3:9" x14ac:dyDescent="0.35">
      <c r="C300" t="s">
        <v>277</v>
      </c>
      <c r="I300" s="5">
        <v>28000000000</v>
      </c>
    </row>
    <row r="301" spans="3:9" x14ac:dyDescent="0.35">
      <c r="C301" t="s">
        <v>278</v>
      </c>
      <c r="I301" s="5">
        <v>-187000000000</v>
      </c>
    </row>
    <row r="302" spans="3:9" x14ac:dyDescent="0.35">
      <c r="C302" t="s">
        <v>279</v>
      </c>
      <c r="I302" s="5">
        <v>34000000000</v>
      </c>
    </row>
  </sheetData>
  <pageMargins left="0.7" right="0.7" top="0.75" bottom="0.75" header="0.3" footer="0.3"/>
  <ignoredErrors>
    <ignoredError sqref="A1:P303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Q252"/>
  <sheetViews>
    <sheetView workbookViewId="0"/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x14ac:dyDescent="0.35">
      <c r="C1" t="s">
        <v>1787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x14ac:dyDescent="0.35">
      <c r="C2" t="s">
        <v>1788</v>
      </c>
      <c r="D2" s="2" vm="395">
        <f ca="1">IFERROR(_xlfn.STOCKHISTORY("XIDX:" &amp; $C$1, D3, , 0, 0, 1), "Libur")</f>
        <v>137</v>
      </c>
      <c r="H2" s="2" vm="395">
        <f ca="1">IFERROR(INDEX(D2:G2,COUNT(D2:G2)),"")</f>
        <v>137</v>
      </c>
      <c r="I2" s="2" vm="102">
        <f t="shared" ref="I2:Q2" ca="1" si="0">IFERROR(_xlfn.STOCKHISTORY("XIDX:" &amp; $C$1, I1, , 0, 0, 1), "Libur")</f>
        <v>139</v>
      </c>
      <c r="J2" s="2" vm="110">
        <f t="shared" ca="1" si="0"/>
        <v>83</v>
      </c>
      <c r="K2" s="2" t="str">
        <f t="shared" ca="1" si="0"/>
        <v>Libur</v>
      </c>
      <c r="L2" s="2" t="str">
        <f t="shared" ca="1" si="0"/>
        <v>Libur</v>
      </c>
      <c r="M2" s="2" vm="342">
        <f t="shared" ca="1" si="0"/>
        <v>510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x14ac:dyDescent="0.35">
      <c r="D3" s="1">
        <v>46111</v>
      </c>
      <c r="H3" s="1">
        <f>IFERROR(INDEX(D3:G3,COUNT(D3:G3)),"")</f>
        <v>46111</v>
      </c>
    </row>
    <row r="4" spans="1:17" x14ac:dyDescent="0.35">
      <c r="B4" t="s">
        <v>4</v>
      </c>
      <c r="C4" t="s">
        <v>5</v>
      </c>
      <c r="D4" s="2">
        <f>IFERROR(INDEX(D51:D500,MATCH($C$4,$C$51:$C$500,0)),"")</f>
        <v>5252905641</v>
      </c>
      <c r="H4" s="2">
        <f>IFERROR(SUM(D4:G4)*(4/MAX(1,COUNT(D4:G4))),"")</f>
        <v>21011622564</v>
      </c>
      <c r="I4" s="2">
        <f t="shared" ref="I4:Q4" si="1">IFERROR(INDEX(I51:I500,MATCH($C$4,$C$51:$C$500,0)),"")</f>
        <v>14381850279</v>
      </c>
      <c r="J4" s="2">
        <f t="shared" si="1"/>
        <v>35472601407</v>
      </c>
      <c r="K4" s="2">
        <f t="shared" si="1"/>
        <v>46081970517</v>
      </c>
      <c r="L4" s="2">
        <f t="shared" si="1"/>
        <v>58039050603</v>
      </c>
      <c r="M4" s="2">
        <f t="shared" si="1"/>
        <v>49213151806</v>
      </c>
      <c r="N4" s="2">
        <f t="shared" si="1"/>
        <v>69308751710</v>
      </c>
      <c r="O4" s="2">
        <f t="shared" si="1"/>
        <v>84134466214</v>
      </c>
      <c r="P4" s="2">
        <f t="shared" si="1"/>
        <v>48139350904</v>
      </c>
      <c r="Q4" s="2">
        <f t="shared" si="1"/>
        <v>0</v>
      </c>
    </row>
    <row r="5" spans="1:17" x14ac:dyDescent="0.35">
      <c r="B5" t="s">
        <v>6</v>
      </c>
      <c r="C5" t="s">
        <v>7</v>
      </c>
      <c r="D5" s="2">
        <f>IFERROR(INDEX(D51:D500,MATCH($C$5,$C$51:$C$500,0)),"")</f>
        <v>-19970039009</v>
      </c>
      <c r="H5" s="2">
        <f>IFERROR(SUM(D5:G5)*(4/MAX(1,COUNT(D5:G5))),"")</f>
        <v>-79880156036</v>
      </c>
      <c r="I5" s="2">
        <f t="shared" ref="I5:Q5" si="2">IFERROR(INDEX(I51:I500,MATCH($C$5,$C$51:$C$500,0)),"")</f>
        <v>-22991911125</v>
      </c>
      <c r="J5" s="2">
        <f t="shared" si="2"/>
        <v>-42495681325</v>
      </c>
      <c r="K5" s="2">
        <f t="shared" si="2"/>
        <v>7308577209</v>
      </c>
      <c r="L5" s="2">
        <f t="shared" si="2"/>
        <v>-18037140795</v>
      </c>
      <c r="M5" s="2">
        <f t="shared" si="2"/>
        <v>35211327333</v>
      </c>
      <c r="N5" s="2">
        <f t="shared" si="2"/>
        <v>3837185625</v>
      </c>
      <c r="O5" s="2">
        <f t="shared" si="2"/>
        <v>4993665728</v>
      </c>
      <c r="P5" s="2">
        <f t="shared" si="2"/>
        <v>-5442465626</v>
      </c>
      <c r="Q5" s="2">
        <f t="shared" si="2"/>
        <v>0</v>
      </c>
    </row>
    <row r="6" spans="1:17" x14ac:dyDescent="0.35">
      <c r="B6" t="s">
        <v>8</v>
      </c>
      <c r="C6" t="s">
        <v>9</v>
      </c>
      <c r="D6" s="2">
        <f>IFERROR(INDEX(D51:D500,MATCH($C$6,$C$51:$C$500,0)),"")</f>
        <v>20661186250</v>
      </c>
      <c r="H6" s="2">
        <f>IFERROR(INDEX(D6:G6,COUNT(D6:G6)),"")</f>
        <v>20661186250</v>
      </c>
      <c r="I6" s="2">
        <f t="shared" ref="I6:Q6" si="3">IFERROR(INDEX(I51:I500,MATCH($C$6,$C$51:$C$500,0)),"")</f>
        <v>20661186250</v>
      </c>
      <c r="J6" s="2">
        <f t="shared" si="3"/>
        <v>43481117893</v>
      </c>
      <c r="K6" s="2">
        <f t="shared" si="3"/>
        <v>84705546857</v>
      </c>
      <c r="L6" s="2">
        <f t="shared" si="3"/>
        <v>77396969648</v>
      </c>
      <c r="M6" s="2">
        <f t="shared" si="3"/>
        <v>95434115008</v>
      </c>
      <c r="N6" s="2">
        <f t="shared" si="3"/>
        <v>31166486538</v>
      </c>
      <c r="O6" s="2">
        <f t="shared" si="3"/>
        <v>11463300913</v>
      </c>
      <c r="P6" s="2">
        <f t="shared" si="3"/>
        <v>6469635185</v>
      </c>
      <c r="Q6" s="2">
        <f t="shared" si="3"/>
        <v>11912100811</v>
      </c>
    </row>
    <row r="7" spans="1:17" x14ac:dyDescent="0.35">
      <c r="B7" t="s">
        <v>10</v>
      </c>
      <c r="C7" t="s">
        <v>11</v>
      </c>
      <c r="D7" s="3">
        <f>IFERROR(INDEX(D51:D500,MATCH($C$7,$C$51:$C$500,0))/1000000000,"")</f>
        <v>0.78</v>
      </c>
      <c r="H7" s="3">
        <f>IFERROR(INDEX(D7:G7,COUNT(D7:G7)),"")</f>
        <v>0.78</v>
      </c>
      <c r="I7" s="3">
        <f t="shared" ref="I7:Q7" si="4">IFERROR(INDEX(I51:I500,MATCH($C$7,$C$51:$C$500,0))/1000000000,"")</f>
        <v>0.78</v>
      </c>
      <c r="J7" s="3">
        <f t="shared" si="4"/>
        <v>0.78</v>
      </c>
      <c r="K7" s="3">
        <f t="shared" si="4"/>
        <v>0.78</v>
      </c>
      <c r="L7" s="3">
        <f t="shared" si="4"/>
        <v>0.78</v>
      </c>
      <c r="M7" s="3">
        <f t="shared" si="4"/>
        <v>0.78</v>
      </c>
      <c r="N7" s="3">
        <f t="shared" si="4"/>
        <v>0.05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Q8" si="5">IFERROR(INDEX(I51:I500,MATCH($C$8,$C$51:$C$500,0)),"")</f>
        <v>-1000000000</v>
      </c>
      <c r="J8" s="2">
        <f t="shared" si="5"/>
        <v>-35000000000</v>
      </c>
      <c r="K8" s="2">
        <f t="shared" si="5"/>
        <v>18000000000</v>
      </c>
      <c r="L8" s="2">
        <f t="shared" si="5"/>
        <v>11000000000</v>
      </c>
      <c r="M8" s="2">
        <f t="shared" si="5"/>
        <v>-37000000000</v>
      </c>
      <c r="N8" s="2">
        <f t="shared" si="5"/>
        <v>-1000000000</v>
      </c>
      <c r="O8" s="2">
        <f t="shared" si="5"/>
        <v>6000000000</v>
      </c>
      <c r="P8" s="2">
        <f t="shared" si="5"/>
        <v>-17000000000</v>
      </c>
      <c r="Q8" s="2">
        <f t="shared" si="5"/>
        <v>0</v>
      </c>
    </row>
    <row r="9" spans="1:17" x14ac:dyDescent="0.35">
      <c r="A9" t="s">
        <v>15</v>
      </c>
      <c r="C9" t="s">
        <v>16</v>
      </c>
      <c r="D9" s="3">
        <f>IFERROR(INDEX(D51:D500,MATCH("Free cash flow per share (Quarter)",$C$51:$C$500,0)),"")</f>
        <v>-0.96</v>
      </c>
      <c r="H9" s="3">
        <f>IFERROR(INDEX(D9:G9,COUNT(D9:G9)),"")</f>
        <v>-0.96</v>
      </c>
      <c r="I9" s="3">
        <f t="shared" ref="I9:Q9" si="6">IFERROR(INDEX(I51:I500,MATCH($C$9,$C$51:$C$500,0)),"")</f>
        <v>-1.56</v>
      </c>
      <c r="J9" s="3">
        <f t="shared" si="6"/>
        <v>-45.35</v>
      </c>
      <c r="K9" s="3">
        <f t="shared" si="6"/>
        <v>23.12</v>
      </c>
      <c r="L9" s="3">
        <f t="shared" si="6"/>
        <v>14.44</v>
      </c>
      <c r="M9" s="3">
        <f t="shared" si="6"/>
        <v>-47.69</v>
      </c>
      <c r="N9" s="3">
        <f t="shared" si="6"/>
        <v>-29.51</v>
      </c>
      <c r="O9" s="3">
        <f t="shared" si="6"/>
        <v>183271.47</v>
      </c>
      <c r="P9" s="3">
        <f t="shared" si="6"/>
        <v>-508960.5</v>
      </c>
      <c r="Q9" s="3">
        <f t="shared" si="6"/>
        <v>0</v>
      </c>
    </row>
    <row r="10" spans="1:17" x14ac:dyDescent="0.35">
      <c r="C10" t="s">
        <v>17</v>
      </c>
      <c r="D10" s="3">
        <f ca="1">IFERROR(IF(D9=0,"",D2/D9),"")</f>
        <v>-142.70833333333334</v>
      </c>
      <c r="I10" s="3">
        <f t="shared" ref="I10:Q10" ca="1" si="7">IFERROR(IF(I9=0,"",I2/I9),"")</f>
        <v>-89.102564102564102</v>
      </c>
      <c r="J10" s="3">
        <f t="shared" ca="1" si="7"/>
        <v>-1.8302094818081587</v>
      </c>
      <c r="K10" s="3" t="str">
        <f t="shared" ca="1" si="7"/>
        <v/>
      </c>
      <c r="L10" s="3" t="str">
        <f t="shared" ca="1" si="7"/>
        <v/>
      </c>
      <c r="M10" s="3">
        <f t="shared" ca="1" si="7"/>
        <v>-10.694065841895576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si="7"/>
        <v/>
      </c>
    </row>
    <row r="11" spans="1:17" x14ac:dyDescent="0.35">
      <c r="B11" t="s">
        <v>18</v>
      </c>
      <c r="C11" t="s">
        <v>19</v>
      </c>
      <c r="D11" s="2">
        <f>IFERROR(INDEX(D51:D500,MATCH($C$11,$C$51:$C$500,0)),"")</f>
        <v>82916625</v>
      </c>
      <c r="H11" s="2">
        <f>IFERROR(INDEX(D11:G11,COUNT(D11:G11)),"")</f>
        <v>82916625</v>
      </c>
      <c r="I11" s="2">
        <f t="shared" ref="I11:Q11" si="8">IFERROR(INDEX(I51:I500,MATCH($C$11,$C$51:$C$500,0)),"")</f>
        <v>82916625</v>
      </c>
      <c r="J11" s="2">
        <f t="shared" si="8"/>
        <v>126408011</v>
      </c>
      <c r="K11" s="2">
        <f t="shared" si="8"/>
        <v>17564551030</v>
      </c>
      <c r="L11" s="2">
        <f t="shared" si="8"/>
        <v>138793653</v>
      </c>
      <c r="M11" s="2">
        <f t="shared" si="8"/>
        <v>73764949</v>
      </c>
      <c r="N11" s="2">
        <f t="shared" si="8"/>
        <v>1987475712</v>
      </c>
      <c r="O11" s="2">
        <f t="shared" si="8"/>
        <v>619438692</v>
      </c>
      <c r="P11" s="2">
        <f t="shared" si="8"/>
        <v>119111267</v>
      </c>
      <c r="Q11" s="2">
        <f t="shared" si="8"/>
        <v>310778889</v>
      </c>
    </row>
    <row r="12" spans="1:17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2000000000</v>
      </c>
      <c r="K12" s="2">
        <f t="shared" si="9"/>
        <v>-15000000000</v>
      </c>
      <c r="L12" s="2">
        <f t="shared" si="9"/>
        <v>6000000000</v>
      </c>
      <c r="M12" s="2">
        <f t="shared" si="9"/>
        <v>54000000000</v>
      </c>
      <c r="N12" s="2">
        <f t="shared" si="9"/>
        <v>51000000000</v>
      </c>
      <c r="O12" s="2">
        <f t="shared" si="9"/>
        <v>52000000000</v>
      </c>
      <c r="P12" s="2">
        <f t="shared" si="9"/>
        <v>55000000000</v>
      </c>
      <c r="Q12" s="2">
        <f t="shared" si="9"/>
        <v>31000000000</v>
      </c>
    </row>
    <row r="13" spans="1:17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2000000000</v>
      </c>
      <c r="K13" s="2">
        <f t="shared" si="10"/>
        <v>2000000000</v>
      </c>
      <c r="L13" s="2">
        <f t="shared" si="10"/>
        <v>6000000000</v>
      </c>
      <c r="M13" s="2">
        <f t="shared" si="10"/>
        <v>54000000000</v>
      </c>
      <c r="N13" s="2">
        <f t="shared" si="10"/>
        <v>53000000000</v>
      </c>
      <c r="O13" s="2">
        <f t="shared" si="10"/>
        <v>53000000000</v>
      </c>
      <c r="P13" s="2">
        <f t="shared" si="10"/>
        <v>55000000000</v>
      </c>
      <c r="Q13" s="2">
        <f t="shared" si="10"/>
        <v>32000000000</v>
      </c>
    </row>
    <row r="14" spans="1:17" x14ac:dyDescent="0.35">
      <c r="C14" t="s">
        <v>26</v>
      </c>
      <c r="D14" s="2">
        <f>IFERROR(INDEX(D51:D500,MATCH($C$14,$C$51:$C$500,0)),"")</f>
        <v>-127568913</v>
      </c>
      <c r="H14" s="2">
        <f>IFERROR(SUM(D14:G14)*(4/MAX(1,COUNT(D14:G14))),"")</f>
        <v>-510275652</v>
      </c>
      <c r="I14" s="2">
        <f t="shared" ref="I14:Q14" si="11">IFERROR(INDEX(I51:I500,MATCH($C$14,$C$51:$C$500,0)),"")</f>
        <v>-420849593</v>
      </c>
      <c r="J14" s="2">
        <f t="shared" si="11"/>
        <v>-1484375626</v>
      </c>
      <c r="K14" s="2">
        <f t="shared" si="11"/>
        <v>-2847512125</v>
      </c>
      <c r="L14" s="2">
        <f t="shared" si="11"/>
        <v>-5882777741</v>
      </c>
      <c r="M14" s="2">
        <f t="shared" si="11"/>
        <v>-8617768455</v>
      </c>
      <c r="N14" s="2">
        <f t="shared" si="11"/>
        <v>-5418772188</v>
      </c>
      <c r="O14" s="2">
        <f t="shared" si="11"/>
        <v>-6361478254</v>
      </c>
      <c r="P14" s="2">
        <f t="shared" si="11"/>
        <v>-6541585236</v>
      </c>
      <c r="Q14" s="2">
        <f t="shared" si="11"/>
        <v>0</v>
      </c>
    </row>
    <row r="15" spans="1:17" x14ac:dyDescent="0.35">
      <c r="C15" t="s">
        <v>27</v>
      </c>
      <c r="D15" s="2">
        <f>IFERROR(INDEX(D51:D500,MATCH($C$15,$C$51:$C$500,0)),"")</f>
        <v>-5471511636</v>
      </c>
      <c r="H15" s="2">
        <f>IFERROR(SUM(D15:G15)*(4/MAX(1,COUNT(D15:G15))),"")</f>
        <v>-21886046544</v>
      </c>
      <c r="I15" s="2">
        <f t="shared" ref="I15:Q15" si="12">IFERROR(INDEX(I51:I500,MATCH($C$15,$C$51:$C$500,0)),"")</f>
        <v>-5414384736</v>
      </c>
      <c r="J15" s="2">
        <f t="shared" si="12"/>
        <v>5583985666</v>
      </c>
      <c r="K15" s="2">
        <f t="shared" si="12"/>
        <v>378884525</v>
      </c>
      <c r="L15" s="2">
        <f t="shared" si="12"/>
        <v>694056111</v>
      </c>
      <c r="M15" s="2">
        <f t="shared" si="12"/>
        <v>-1087876151</v>
      </c>
      <c r="N15" s="2">
        <f t="shared" si="12"/>
        <v>-2223354302</v>
      </c>
      <c r="O15" s="2">
        <f t="shared" si="12"/>
        <v>-2819745472</v>
      </c>
      <c r="P15" s="2">
        <f t="shared" si="12"/>
        <v>710636287</v>
      </c>
      <c r="Q15" s="2">
        <f t="shared" si="12"/>
        <v>0</v>
      </c>
    </row>
    <row r="16" spans="1:17" x14ac:dyDescent="0.35">
      <c r="C16" t="s">
        <v>28</v>
      </c>
      <c r="D16" s="2">
        <f>IFERROR(INDEX(D51:D500,MATCH($C$16,$C$51:$C$500,0)),"")</f>
        <v>-14502030998</v>
      </c>
      <c r="H16" s="2">
        <f>IFERROR(SUM(D16:G16)*(4/MAX(1,COUNT(D16:G16))),"")</f>
        <v>-58008123992</v>
      </c>
      <c r="I16" s="2">
        <f t="shared" ref="I16:Q16" si="13">IFERROR(INDEX(I51:I500,MATCH($C$16,$C$51:$C$500,0)),"")</f>
        <v>-17548495389</v>
      </c>
      <c r="J16" s="2">
        <f t="shared" si="13"/>
        <v>-48028651859</v>
      </c>
      <c r="K16" s="2">
        <f t="shared" si="13"/>
        <v>6499830004</v>
      </c>
      <c r="L16" s="2">
        <f t="shared" si="13"/>
        <v>-18911079668</v>
      </c>
      <c r="M16" s="2">
        <f t="shared" si="13"/>
        <v>-54715109344</v>
      </c>
      <c r="N16" s="2">
        <f t="shared" si="13"/>
        <v>6352348851</v>
      </c>
      <c r="O16" s="2">
        <f t="shared" si="13"/>
        <v>7940344573</v>
      </c>
      <c r="P16" s="2">
        <f t="shared" si="13"/>
        <v>-6390931062</v>
      </c>
      <c r="Q16" s="2">
        <f t="shared" si="13"/>
        <v>0</v>
      </c>
    </row>
    <row r="17" spans="1:17" x14ac:dyDescent="0.35">
      <c r="A17" t="s">
        <v>29</v>
      </c>
    </row>
    <row r="18" spans="1:17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1470</v>
      </c>
    </row>
    <row r="19" spans="1:17" x14ac:dyDescent="0.35">
      <c r="A19" t="s">
        <v>39</v>
      </c>
      <c r="C19" t="s">
        <v>40</v>
      </c>
    </row>
    <row r="20" spans="1:17" x14ac:dyDescent="0.35">
      <c r="A20" t="s">
        <v>41</v>
      </c>
      <c r="C20" t="s">
        <v>42</v>
      </c>
      <c r="D20" s="2">
        <f ca="1">IFERROR(D21*D2,"")</f>
        <v>106860000000</v>
      </c>
      <c r="H20" s="2">
        <f t="shared" ref="H20:Q20" ca="1" si="14">IFERROR(H21*H2,"")</f>
        <v>106860000000</v>
      </c>
      <c r="I20" s="2">
        <f t="shared" ca="1" si="14"/>
        <v>108420000000</v>
      </c>
      <c r="J20" s="2">
        <f t="shared" ca="1" si="14"/>
        <v>64740000000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397800000000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x14ac:dyDescent="0.35">
      <c r="C21" t="s">
        <v>11</v>
      </c>
      <c r="D21" s="2">
        <f>IFERROR(INDEX(D51:D500,MATCH($C$7,$C$51:$C$500,0)),"")</f>
        <v>780000000</v>
      </c>
      <c r="H21" s="2">
        <f>IFERROR(INDEX(D21:G21,COUNT(D21:G21)),"")</f>
        <v>780000000</v>
      </c>
      <c r="I21" s="2">
        <f t="shared" ref="I21:Q21" si="15">IFERROR(INDEX(I51:I500,MATCH($C$7,$C$51:$C$500,0)),"")</f>
        <v>780000000</v>
      </c>
      <c r="J21" s="2">
        <f t="shared" si="15"/>
        <v>780000000</v>
      </c>
      <c r="K21" s="2">
        <f t="shared" si="15"/>
        <v>780000000</v>
      </c>
      <c r="L21" s="2">
        <f t="shared" si="15"/>
        <v>780000000</v>
      </c>
      <c r="M21" s="2">
        <f t="shared" si="15"/>
        <v>780000000</v>
      </c>
      <c r="N21" s="2">
        <f t="shared" si="15"/>
        <v>50000000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x14ac:dyDescent="0.35">
      <c r="B23" t="s">
        <v>43</v>
      </c>
      <c r="C23" t="s">
        <v>44</v>
      </c>
      <c r="D23" s="3">
        <f>IFERROR(D5/D6*100,"")</f>
        <v>-96.654852085271727</v>
      </c>
      <c r="H23" s="3">
        <f t="shared" ref="H23:Q23" si="16">IFERROR(H5/H6*100,"")</f>
        <v>-386.61940834108691</v>
      </c>
      <c r="I23" s="3">
        <f t="shared" si="16"/>
        <v>-111.28069243846055</v>
      </c>
      <c r="J23" s="3">
        <f t="shared" si="16"/>
        <v>-97.733644819286852</v>
      </c>
      <c r="K23" s="3">
        <f t="shared" si="16"/>
        <v>8.62821560120301</v>
      </c>
      <c r="L23" s="3">
        <f t="shared" si="16"/>
        <v>-23.304711898970446</v>
      </c>
      <c r="M23" s="3">
        <f t="shared" si="16"/>
        <v>36.895954166964643</v>
      </c>
      <c r="N23" s="3">
        <f t="shared" si="16"/>
        <v>12.311896691728402</v>
      </c>
      <c r="O23" s="3">
        <f t="shared" si="16"/>
        <v>43.562197013749454</v>
      </c>
      <c r="P23" s="3">
        <f t="shared" si="16"/>
        <v>-84.123222876901664</v>
      </c>
      <c r="Q23" s="3">
        <f t="shared" si="16"/>
        <v>0</v>
      </c>
    </row>
    <row r="24" spans="1:17" x14ac:dyDescent="0.35">
      <c r="C24" t="s">
        <v>45</v>
      </c>
      <c r="D24" s="4">
        <f>IFERROR(_xlfn.RRI(5,I23,D23),"")</f>
        <v>-2.7788467927454485E-2</v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</v>
      </c>
    </row>
    <row r="25" spans="1:17" x14ac:dyDescent="0.35">
      <c r="A25" t="s">
        <v>46</v>
      </c>
      <c r="C25" t="s">
        <v>47</v>
      </c>
      <c r="D25" s="3">
        <f>IFERROR(INDEX(D51:D500,MATCH($A$25,$C$51:$C$500,0)),"")</f>
        <v>-25.57</v>
      </c>
      <c r="H25" s="3">
        <f>IFERROR(INDEX(D25:G25,COUNT(D25:G25)),"")</f>
        <v>-25.57</v>
      </c>
      <c r="I25" s="3">
        <f t="shared" ref="I25:Q25" si="18">IFERROR(INDEX(I51:I500,MATCH($C$25,$C$51:$C$500,0)),"")</f>
        <v>-29.39</v>
      </c>
      <c r="J25" s="3">
        <f t="shared" si="18"/>
        <v>-54.33</v>
      </c>
      <c r="K25" s="3">
        <f t="shared" si="18"/>
        <v>8.8000000000000007</v>
      </c>
      <c r="L25" s="3">
        <f t="shared" si="18"/>
        <v>-23.32</v>
      </c>
      <c r="M25" s="3">
        <f t="shared" si="18"/>
        <v>-71.430000000000007</v>
      </c>
      <c r="N25" s="3">
        <f t="shared" si="18"/>
        <v>82.58</v>
      </c>
      <c r="O25" s="3">
        <f t="shared" si="18"/>
        <v>150014.62</v>
      </c>
      <c r="P25" s="3">
        <f t="shared" si="18"/>
        <v>-166411.64000000001</v>
      </c>
      <c r="Q25" s="3">
        <f t="shared" si="18"/>
        <v>0</v>
      </c>
    </row>
    <row r="26" spans="1:17" x14ac:dyDescent="0.35">
      <c r="C26" t="s">
        <v>48</v>
      </c>
      <c r="D26" s="4">
        <f>IFERROR(_xlfn.RRI(5,I25,D25),"")</f>
        <v>-2.7462786318779076E-2</v>
      </c>
      <c r="H26" s="4">
        <f t="shared" ref="H26:Q26" si="19">IFERROR(_xlfn.RRI(5,M25,H25),"")</f>
        <v>-0.185727035503084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0</v>
      </c>
    </row>
    <row r="27" spans="1:17" x14ac:dyDescent="0.35">
      <c r="C27" t="s">
        <v>49</v>
      </c>
      <c r="D27" s="3">
        <f>IFERROR(D4/D21,"")</f>
        <v>6.7344944115384617</v>
      </c>
      <c r="H27" s="3">
        <f t="shared" ref="H27:Q27" si="20">IFERROR(H4/H21,"")</f>
        <v>26.937977646153847</v>
      </c>
      <c r="I27" s="3">
        <f t="shared" si="20"/>
        <v>18.438269588461537</v>
      </c>
      <c r="J27" s="3">
        <f t="shared" si="20"/>
        <v>45.477694111538462</v>
      </c>
      <c r="K27" s="3">
        <f t="shared" si="20"/>
        <v>59.079449380769233</v>
      </c>
      <c r="L27" s="3">
        <f t="shared" si="20"/>
        <v>74.409039234615378</v>
      </c>
      <c r="M27" s="3">
        <f t="shared" si="20"/>
        <v>63.093784366666668</v>
      </c>
      <c r="N27" s="3">
        <f t="shared" si="20"/>
        <v>1386.1750342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x14ac:dyDescent="0.35">
      <c r="C28" t="s">
        <v>50</v>
      </c>
      <c r="D28" s="4">
        <f>IFERROR(_xlfn.RRI(5,I27,D27),"")</f>
        <v>-0.18244502198531043</v>
      </c>
      <c r="H28" s="4">
        <f t="shared" ref="H28:Q28" si="21">IFERROR(_xlfn.RRI(5,M27,H27),"")</f>
        <v>-0.15651826594216012</v>
      </c>
      <c r="I28" s="4">
        <f t="shared" si="21"/>
        <v>-0.57851665547580944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x14ac:dyDescent="0.35">
      <c r="C29" t="s">
        <v>51</v>
      </c>
      <c r="H29" s="4">
        <f t="shared" ref="H29:Q29" si="22">IFERROR(((H25-I25)/I25)*100%,"")</f>
        <v>-0.12997618237495748</v>
      </c>
      <c r="I29" s="4">
        <f t="shared" si="22"/>
        <v>-0.45904656727406584</v>
      </c>
      <c r="J29" s="4">
        <f t="shared" si="22"/>
        <v>-7.1738636363636354</v>
      </c>
      <c r="K29" s="4">
        <f t="shared" si="22"/>
        <v>-1.3773584905660379</v>
      </c>
      <c r="L29" s="4">
        <f t="shared" si="22"/>
        <v>-0.67352652946941061</v>
      </c>
      <c r="M29" s="4">
        <f t="shared" si="22"/>
        <v>-1.8649794139016711</v>
      </c>
      <c r="N29" s="4">
        <f t="shared" si="22"/>
        <v>-0.99944952032008627</v>
      </c>
      <c r="O29" s="4">
        <f t="shared" si="22"/>
        <v>-1.9014671089113717</v>
      </c>
      <c r="P29" s="4" t="str">
        <f t="shared" si="22"/>
        <v/>
      </c>
      <c r="Q29" s="4" t="str">
        <f t="shared" si="22"/>
        <v/>
      </c>
    </row>
    <row r="30" spans="1:17" x14ac:dyDescent="0.35">
      <c r="C30" t="s">
        <v>52</v>
      </c>
      <c r="H30" s="4">
        <f t="shared" ref="H30:Q30" si="23">IFERROR(((H27-I27)/I27)*100%,"")</f>
        <v>0.46098187342977848</v>
      </c>
      <c r="I30" s="4">
        <f t="shared" si="23"/>
        <v>-0.59456454535184022</v>
      </c>
      <c r="J30" s="4">
        <f t="shared" si="23"/>
        <v>-0.23022819968356437</v>
      </c>
      <c r="K30" s="4">
        <f t="shared" si="23"/>
        <v>-0.2060178442233502</v>
      </c>
      <c r="L30" s="4">
        <f t="shared" si="23"/>
        <v>0.17934024692813827</v>
      </c>
      <c r="M30" s="4">
        <f t="shared" si="23"/>
        <v>-0.95448353720850287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26.45</v>
      </c>
      <c r="H32" s="3">
        <f>IFERROR(INDEX(D32:G32,COUNT(D32:G32)),"")</f>
        <v>26.45</v>
      </c>
      <c r="I32" s="3">
        <f t="shared" ref="I32:Q32" si="24">IFERROR(INDEX(I51:I500,MATCH($C$32,$C$51:$C$500,0)),"")</f>
        <v>26.45</v>
      </c>
      <c r="J32" s="3">
        <f t="shared" si="24"/>
        <v>55.66</v>
      </c>
      <c r="K32" s="3">
        <f t="shared" si="24"/>
        <v>108.42</v>
      </c>
      <c r="L32" s="3">
        <f t="shared" si="24"/>
        <v>99.07</v>
      </c>
      <c r="M32" s="3">
        <f t="shared" si="24"/>
        <v>122.16</v>
      </c>
      <c r="N32" s="3">
        <f t="shared" si="24"/>
        <v>623.33000000000004</v>
      </c>
      <c r="O32" s="3">
        <f t="shared" si="24"/>
        <v>335832.33</v>
      </c>
      <c r="P32" s="3">
        <f t="shared" si="24"/>
        <v>189536.39</v>
      </c>
      <c r="Q32" s="3">
        <f t="shared" si="24"/>
        <v>348980.51</v>
      </c>
    </row>
    <row r="33" spans="1:17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5.26</v>
      </c>
      <c r="H33" s="3">
        <f>IFERROR(INDEX(D33:G33,COUNT(D33:G33)),"")</f>
        <v>5.26</v>
      </c>
      <c r="I33" s="3">
        <f t="shared" ref="I33:Q33" si="25">IFERROR(INDEX(I51:I500,MATCH($C$33,$C$51:$C$500,0)),"")</f>
        <v>5.26</v>
      </c>
      <c r="J33" s="3">
        <f t="shared" si="25"/>
        <v>1.49</v>
      </c>
      <c r="K33" s="3">
        <f t="shared" si="25"/>
        <v>0.73</v>
      </c>
      <c r="L33" s="3">
        <f t="shared" si="25"/>
        <v>0.8</v>
      </c>
      <c r="M33" s="3">
        <f t="shared" si="25"/>
        <v>4.17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-5.44</v>
      </c>
      <c r="H34" s="3">
        <f>IFERROR(INDEX(D34:G34,COUNT(D34:G34)),"")</f>
        <v>-5.44</v>
      </c>
      <c r="I34" s="3">
        <f t="shared" ref="I34:Q34" si="26">IFERROR(INDEX(I51:I500,MATCH($C$34,$C$51:$C$500,0)),"")</f>
        <v>-4.7300000000000004</v>
      </c>
      <c r="J34" s="3">
        <f t="shared" si="26"/>
        <v>-1.53</v>
      </c>
      <c r="K34" s="3">
        <f t="shared" si="26"/>
        <v>8.98</v>
      </c>
      <c r="L34" s="3">
        <f t="shared" si="26"/>
        <v>-3.39</v>
      </c>
      <c r="M34" s="3">
        <f t="shared" si="26"/>
        <v>-7.14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20.67</v>
      </c>
      <c r="H35" s="3">
        <f>IFERROR(INDEX(D35:G35,COUNT(D35:G35)),"")</f>
        <v>20.67</v>
      </c>
      <c r="I35" s="3">
        <f t="shared" ref="I35:Q35" si="27">IFERROR(INDEX(I51:I500,MATCH($C$35,$C$51:$C$500,0)),"")</f>
        <v>7.55</v>
      </c>
      <c r="J35" s="3">
        <f t="shared" si="27"/>
        <v>1.83</v>
      </c>
      <c r="K35" s="3">
        <f t="shared" si="27"/>
        <v>1.34</v>
      </c>
      <c r="L35" s="3">
        <f t="shared" si="27"/>
        <v>1.06</v>
      </c>
      <c r="M35" s="3">
        <f t="shared" si="27"/>
        <v>8.1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x14ac:dyDescent="0.35">
      <c r="B36" t="s">
        <v>65</v>
      </c>
      <c r="C36" t="s">
        <v>66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x14ac:dyDescent="0.35">
      <c r="B37" t="s">
        <v>67</v>
      </c>
      <c r="C37" t="s">
        <v>68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x14ac:dyDescent="0.35">
      <c r="D50" t="s">
        <v>70</v>
      </c>
      <c r="E50" t="s">
        <v>72</v>
      </c>
      <c r="F50" t="s">
        <v>360</v>
      </c>
      <c r="G50" t="s">
        <v>719</v>
      </c>
      <c r="H50" t="s">
        <v>361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1470</v>
      </c>
    </row>
    <row r="51" spans="2:17" x14ac:dyDescent="0.35">
      <c r="B51" t="s">
        <v>74</v>
      </c>
      <c r="C51" t="s">
        <v>5</v>
      </c>
      <c r="D51" s="5">
        <v>5252905641</v>
      </c>
      <c r="E51" s="5">
        <v>9128944638</v>
      </c>
      <c r="F51" s="5">
        <v>12052530331</v>
      </c>
      <c r="G51" s="5">
        <v>23420071076</v>
      </c>
      <c r="I51" s="5">
        <v>14381850279</v>
      </c>
      <c r="J51" s="5">
        <v>35472601407</v>
      </c>
      <c r="K51" s="5">
        <v>46081970517</v>
      </c>
      <c r="L51" s="5">
        <v>58039050603</v>
      </c>
      <c r="M51" s="5">
        <v>49213151806</v>
      </c>
      <c r="N51" s="5">
        <v>69308751710</v>
      </c>
      <c r="O51" s="5">
        <v>84134466214</v>
      </c>
      <c r="P51" s="5">
        <v>48139350904</v>
      </c>
    </row>
    <row r="52" spans="2:17" x14ac:dyDescent="0.35">
      <c r="C52" t="s">
        <v>75</v>
      </c>
      <c r="D52" s="5">
        <v>-10672137977</v>
      </c>
      <c r="E52" s="5">
        <v>-12005980557</v>
      </c>
      <c r="F52" s="5">
        <v>-20428837339</v>
      </c>
      <c r="G52" s="5">
        <v>-20934133980</v>
      </c>
      <c r="I52" s="5">
        <v>-22678118534</v>
      </c>
      <c r="J52" s="5">
        <v>-41362971319</v>
      </c>
      <c r="K52" s="5">
        <v>-40963421636</v>
      </c>
      <c r="L52" s="5">
        <v>-48156897866</v>
      </c>
      <c r="M52" s="5">
        <v>-43122849859</v>
      </c>
      <c r="N52" s="5">
        <v>-45881974990</v>
      </c>
      <c r="O52" s="5">
        <v>-58040915291</v>
      </c>
      <c r="P52" s="5">
        <v>-37265827805</v>
      </c>
    </row>
    <row r="53" spans="2:17" x14ac:dyDescent="0.35">
      <c r="C53" t="s">
        <v>76</v>
      </c>
      <c r="D53" s="5">
        <v>-5419232336</v>
      </c>
      <c r="E53" s="5">
        <v>-2877035919</v>
      </c>
      <c r="F53" s="5">
        <v>-8376307008</v>
      </c>
      <c r="G53" s="5">
        <v>2485937096</v>
      </c>
      <c r="I53" s="5">
        <v>-8296268255</v>
      </c>
      <c r="J53" s="5">
        <v>-5890369912</v>
      </c>
      <c r="K53" s="5">
        <v>5118548881</v>
      </c>
      <c r="L53" s="5">
        <v>9882152737</v>
      </c>
      <c r="M53" s="5">
        <v>6090301947</v>
      </c>
      <c r="N53" s="5">
        <v>23426776720</v>
      </c>
      <c r="O53" s="5">
        <v>26093550923</v>
      </c>
      <c r="P53" s="5">
        <v>10873523099</v>
      </c>
    </row>
    <row r="54" spans="2:17" x14ac:dyDescent="0.35">
      <c r="C54" t="s">
        <v>77</v>
      </c>
      <c r="D54" s="5">
        <v>-1622755797</v>
      </c>
      <c r="E54" s="5">
        <v>-5660993128</v>
      </c>
      <c r="F54" s="5">
        <v>-9281884928</v>
      </c>
      <c r="G54" s="5">
        <v>-8813885521</v>
      </c>
      <c r="I54" s="5">
        <v>-7283748925</v>
      </c>
      <c r="J54" s="5">
        <v>-18095770449</v>
      </c>
      <c r="K54" s="5">
        <v>-16452645699</v>
      </c>
      <c r="L54" s="5">
        <v>-17129625146</v>
      </c>
      <c r="M54" s="5">
        <v>-13166004709</v>
      </c>
      <c r="N54" s="5">
        <v>-11770870226</v>
      </c>
      <c r="O54" s="5">
        <v>-11967022360</v>
      </c>
      <c r="P54" s="5">
        <v>-10063916374</v>
      </c>
    </row>
    <row r="55" spans="2:17" x14ac:dyDescent="0.35">
      <c r="C55" t="s">
        <v>79</v>
      </c>
      <c r="D55" s="5">
        <v>-1047874287</v>
      </c>
      <c r="E55" s="5">
        <v>-4598656171</v>
      </c>
      <c r="F55" s="5">
        <v>-7596907559</v>
      </c>
      <c r="G55" s="5">
        <v>-7259880462</v>
      </c>
      <c r="I55" s="5">
        <v>-5646530458</v>
      </c>
      <c r="J55" s="5">
        <v>-14856788021</v>
      </c>
      <c r="K55" s="5">
        <v>-12250107275</v>
      </c>
      <c r="L55" s="5">
        <v>-13202923800</v>
      </c>
      <c r="M55" s="5">
        <v>-11677491696</v>
      </c>
      <c r="N55" s="5">
        <v>-9368998713</v>
      </c>
      <c r="O55" s="5">
        <v>-8875188352</v>
      </c>
      <c r="P55" s="5">
        <v>-7733441308</v>
      </c>
    </row>
    <row r="56" spans="2:17" x14ac:dyDescent="0.35">
      <c r="C56" t="s">
        <v>78</v>
      </c>
      <c r="D56" s="5">
        <v>-574881510</v>
      </c>
      <c r="E56" s="5">
        <v>-1062336957</v>
      </c>
      <c r="F56" s="5">
        <v>-1684977369</v>
      </c>
      <c r="G56" s="5">
        <v>-1554005059</v>
      </c>
      <c r="I56" s="5">
        <v>-1637218467</v>
      </c>
      <c r="J56" s="5">
        <v>-3238982428</v>
      </c>
      <c r="K56" s="5">
        <v>-4202538424</v>
      </c>
      <c r="L56" s="5">
        <v>-3926701346</v>
      </c>
      <c r="M56" s="5">
        <v>-1488513013</v>
      </c>
      <c r="N56" s="5">
        <v>-2401871513</v>
      </c>
      <c r="O56" s="5">
        <v>-3091834008</v>
      </c>
      <c r="P56" s="5">
        <v>-2330475066</v>
      </c>
    </row>
    <row r="57" spans="2:17" x14ac:dyDescent="0.35">
      <c r="C57" t="s">
        <v>81</v>
      </c>
      <c r="D57" s="5">
        <v>-7041988133</v>
      </c>
      <c r="E57" s="5">
        <v>-8538029047</v>
      </c>
      <c r="F57" s="5">
        <v>-17658191936</v>
      </c>
      <c r="G57" s="5">
        <v>-6327948425</v>
      </c>
      <c r="I57" s="5">
        <v>-15580017180</v>
      </c>
      <c r="J57" s="5">
        <v>-23986140361</v>
      </c>
      <c r="K57" s="5">
        <v>-11334096818</v>
      </c>
      <c r="L57" s="5">
        <v>-7247472409</v>
      </c>
      <c r="M57" s="5">
        <v>-7075702762</v>
      </c>
      <c r="N57" s="5">
        <v>11655906494</v>
      </c>
      <c r="O57" s="5">
        <v>14126528563</v>
      </c>
      <c r="P57" s="5">
        <v>809606725</v>
      </c>
    </row>
    <row r="58" spans="2:17" x14ac:dyDescent="0.35">
      <c r="C58" t="s">
        <v>82</v>
      </c>
      <c r="D58" s="5">
        <v>-7460042865</v>
      </c>
      <c r="E58" s="5">
        <v>5491564656</v>
      </c>
      <c r="F58" s="5">
        <v>-25388050768</v>
      </c>
      <c r="G58" s="5">
        <v>1345539270</v>
      </c>
      <c r="I58" s="5">
        <v>-1968478209</v>
      </c>
      <c r="J58" s="5">
        <v>-24042511498</v>
      </c>
      <c r="K58" s="5">
        <v>17833926822</v>
      </c>
      <c r="L58" s="5">
        <v>-11663607259</v>
      </c>
      <c r="M58" s="5">
        <v>-47639406582</v>
      </c>
      <c r="N58" s="5">
        <v>-5303557643</v>
      </c>
      <c r="O58" s="5">
        <v>-6186183990</v>
      </c>
      <c r="P58" s="5">
        <v>-7200537787</v>
      </c>
    </row>
    <row r="59" spans="2:17" x14ac:dyDescent="0.35">
      <c r="C59" t="s">
        <v>83</v>
      </c>
      <c r="D59" s="5">
        <v>-564902</v>
      </c>
      <c r="E59" s="5">
        <v>564902</v>
      </c>
      <c r="F59" s="5">
        <v>-12821454</v>
      </c>
      <c r="G59" s="5">
        <v>12821454</v>
      </c>
      <c r="M59" s="5">
        <v>2699338</v>
      </c>
      <c r="N59" s="5">
        <v>4140375</v>
      </c>
      <c r="O59" s="5">
        <v>1463799</v>
      </c>
      <c r="P59" s="5">
        <v>2421713</v>
      </c>
    </row>
    <row r="60" spans="2:17" x14ac:dyDescent="0.35">
      <c r="C60" t="s">
        <v>26</v>
      </c>
      <c r="D60" s="5">
        <v>-127568913</v>
      </c>
      <c r="E60" s="5">
        <v>-293280680</v>
      </c>
      <c r="F60" s="5">
        <v>-405789772</v>
      </c>
      <c r="G60" s="5">
        <v>-1078585854</v>
      </c>
      <c r="I60" s="5">
        <v>-420849593</v>
      </c>
      <c r="J60" s="5">
        <v>-1484375626</v>
      </c>
      <c r="K60" s="5">
        <v>-2847512125</v>
      </c>
      <c r="L60" s="5">
        <v>-5882777741</v>
      </c>
      <c r="M60" s="5">
        <v>-8617768455</v>
      </c>
      <c r="N60" s="5">
        <v>-5418772188</v>
      </c>
      <c r="O60" s="5">
        <v>-6361478254</v>
      </c>
      <c r="P60" s="5">
        <v>-6541585236</v>
      </c>
    </row>
    <row r="61" spans="2:17" x14ac:dyDescent="0.35">
      <c r="C61" t="s">
        <v>80</v>
      </c>
      <c r="D61" s="5">
        <v>3503626</v>
      </c>
      <c r="E61" s="5">
        <v>-32534626</v>
      </c>
      <c r="F61" s="5">
        <v>63148832</v>
      </c>
      <c r="G61" s="5">
        <v>-114163965</v>
      </c>
      <c r="I61" s="5">
        <v>-29031000</v>
      </c>
      <c r="J61" s="5">
        <v>-51015133</v>
      </c>
      <c r="K61" s="5">
        <v>429862680</v>
      </c>
      <c r="L61" s="5">
        <v>179882762</v>
      </c>
      <c r="M61" s="5">
        <v>91014312828</v>
      </c>
      <c r="N61" s="5">
        <v>-291808924</v>
      </c>
      <c r="O61" s="5">
        <v>-126933373</v>
      </c>
      <c r="P61" s="5">
        <v>237829149</v>
      </c>
    </row>
    <row r="62" spans="2:17" x14ac:dyDescent="0.35">
      <c r="C62" t="s">
        <v>84</v>
      </c>
      <c r="D62" s="5">
        <v>-7460042865</v>
      </c>
      <c r="E62" s="5">
        <v>5491564656</v>
      </c>
      <c r="F62" s="5">
        <v>-25388050768</v>
      </c>
      <c r="G62" s="5">
        <v>1345539270</v>
      </c>
      <c r="I62" s="5">
        <v>-1968478209</v>
      </c>
      <c r="J62" s="5">
        <v>-24042511498</v>
      </c>
      <c r="K62" s="5">
        <v>17833926822</v>
      </c>
      <c r="L62" s="5">
        <v>-11663607259</v>
      </c>
      <c r="M62" s="5">
        <v>-47639406582</v>
      </c>
      <c r="N62" s="5">
        <v>-5303557643</v>
      </c>
      <c r="O62" s="5">
        <v>-6186183990</v>
      </c>
      <c r="P62" s="5">
        <v>-7200537787</v>
      </c>
    </row>
    <row r="63" spans="2:17" x14ac:dyDescent="0.35">
      <c r="C63" t="s">
        <v>28</v>
      </c>
      <c r="D63" s="5">
        <v>-14502030998</v>
      </c>
      <c r="E63" s="5">
        <v>-3046464391</v>
      </c>
      <c r="F63" s="5">
        <v>-43046242704</v>
      </c>
      <c r="G63" s="5">
        <v>-4982409155</v>
      </c>
      <c r="I63" s="5">
        <v>-17548495389</v>
      </c>
      <c r="J63" s="5">
        <v>-48028651859</v>
      </c>
      <c r="K63" s="5">
        <v>6499830004</v>
      </c>
      <c r="L63" s="5">
        <v>-18911079668</v>
      </c>
      <c r="M63" s="5">
        <v>-54715109344</v>
      </c>
      <c r="N63" s="5">
        <v>6352348851</v>
      </c>
      <c r="O63" s="5">
        <v>7940344573</v>
      </c>
      <c r="P63" s="5">
        <v>-6390931062</v>
      </c>
    </row>
    <row r="64" spans="2:17" x14ac:dyDescent="0.35">
      <c r="C64" t="s">
        <v>27</v>
      </c>
      <c r="D64" s="5">
        <v>-5471511636</v>
      </c>
      <c r="E64" s="5">
        <v>57126900</v>
      </c>
      <c r="F64" s="5">
        <v>5583985666</v>
      </c>
      <c r="I64" s="5">
        <v>-5414384736</v>
      </c>
      <c r="J64" s="5">
        <v>5583985666</v>
      </c>
      <c r="K64" s="5">
        <v>378884525</v>
      </c>
      <c r="L64" s="5">
        <v>694056111</v>
      </c>
      <c r="M64" s="5">
        <v>-1087876151</v>
      </c>
      <c r="N64" s="5">
        <v>-2223354302</v>
      </c>
      <c r="O64" s="5">
        <v>-2819745472</v>
      </c>
      <c r="P64" s="5">
        <v>710636287</v>
      </c>
    </row>
    <row r="65" spans="3:16" x14ac:dyDescent="0.35">
      <c r="C65" t="s">
        <v>85</v>
      </c>
    </row>
    <row r="66" spans="3:16" x14ac:dyDescent="0.35">
      <c r="C66" t="s">
        <v>86</v>
      </c>
    </row>
    <row r="67" spans="3:16" x14ac:dyDescent="0.35">
      <c r="C67" t="s">
        <v>330</v>
      </c>
    </row>
    <row r="68" spans="3:16" x14ac:dyDescent="0.35">
      <c r="C68" t="s">
        <v>88</v>
      </c>
      <c r="D68" s="5">
        <v>-5471511636</v>
      </c>
      <c r="E68" s="5">
        <v>57126900</v>
      </c>
      <c r="F68" s="5">
        <v>5583985666</v>
      </c>
      <c r="I68" s="5">
        <v>-5414384736</v>
      </c>
      <c r="J68" s="5">
        <v>5583985666</v>
      </c>
      <c r="K68" s="5">
        <v>378884525</v>
      </c>
      <c r="L68" s="5">
        <v>694056111</v>
      </c>
      <c r="M68" s="5">
        <v>-1087876151</v>
      </c>
      <c r="N68" s="5">
        <v>-2223354302</v>
      </c>
      <c r="O68" s="5">
        <v>-2819745472</v>
      </c>
      <c r="P68" s="5">
        <v>710636287</v>
      </c>
    </row>
    <row r="69" spans="3:16" x14ac:dyDescent="0.35">
      <c r="C69" t="s">
        <v>89</v>
      </c>
      <c r="D69" s="5">
        <v>-19973542634</v>
      </c>
      <c r="E69" s="5">
        <v>-2989337491</v>
      </c>
      <c r="F69" s="5">
        <v>-37462257038</v>
      </c>
      <c r="G69" s="5">
        <v>-4982409155</v>
      </c>
      <c r="I69" s="5">
        <v>-22962880125</v>
      </c>
      <c r="J69" s="5">
        <v>-42444666193</v>
      </c>
      <c r="K69" s="5">
        <v>6878714529</v>
      </c>
      <c r="L69" s="5">
        <v>-18217023557</v>
      </c>
      <c r="M69" s="5">
        <v>-55802985495</v>
      </c>
      <c r="N69" s="5">
        <v>4128994549</v>
      </c>
      <c r="O69" s="5">
        <v>5120599101</v>
      </c>
      <c r="P69" s="5">
        <v>-5680294775</v>
      </c>
    </row>
    <row r="70" spans="3:16" x14ac:dyDescent="0.35">
      <c r="C70" t="s">
        <v>90</v>
      </c>
    </row>
    <row r="71" spans="3:16" x14ac:dyDescent="0.35">
      <c r="C71" t="s">
        <v>91</v>
      </c>
      <c r="D71" s="5">
        <v>-19973542634</v>
      </c>
      <c r="E71" s="5">
        <v>-2989337491</v>
      </c>
      <c r="F71" s="5">
        <v>-37462257038</v>
      </c>
      <c r="G71" s="5">
        <v>-4982409155</v>
      </c>
      <c r="I71" s="5">
        <v>-22962880125</v>
      </c>
      <c r="J71" s="5">
        <v>-42444666193</v>
      </c>
      <c r="K71" s="5">
        <v>6878714529</v>
      </c>
      <c r="L71" s="5">
        <v>-18217023557</v>
      </c>
      <c r="M71" s="5">
        <v>-55802985495</v>
      </c>
      <c r="N71" s="5">
        <v>4128994549</v>
      </c>
      <c r="O71" s="5">
        <v>5120599101</v>
      </c>
      <c r="P71" s="5">
        <v>-5680294775</v>
      </c>
    </row>
    <row r="72" spans="3:16" x14ac:dyDescent="0.35">
      <c r="C72" t="s">
        <v>92</v>
      </c>
      <c r="D72" s="5">
        <v>3503626</v>
      </c>
      <c r="E72" s="5">
        <v>-32534626</v>
      </c>
      <c r="F72" s="5">
        <v>63148832</v>
      </c>
      <c r="G72" s="5">
        <v>-114163965</v>
      </c>
      <c r="I72" s="5">
        <v>-29031000</v>
      </c>
      <c r="J72" s="5">
        <v>-51015133</v>
      </c>
      <c r="K72" s="5">
        <v>429862680</v>
      </c>
      <c r="L72" s="5">
        <v>179882762</v>
      </c>
      <c r="M72" s="5">
        <v>91014312828</v>
      </c>
      <c r="N72" s="5">
        <v>-291808924</v>
      </c>
      <c r="O72" s="5">
        <v>-126933373</v>
      </c>
      <c r="P72" s="5">
        <v>237829149</v>
      </c>
    </row>
    <row r="73" spans="3:16" x14ac:dyDescent="0.35">
      <c r="C73" t="s">
        <v>386</v>
      </c>
      <c r="D73" s="5">
        <v>3503626</v>
      </c>
      <c r="E73" s="5">
        <v>-32534626</v>
      </c>
      <c r="F73" s="5">
        <v>63148832</v>
      </c>
      <c r="G73" s="5">
        <v>-114163965</v>
      </c>
      <c r="I73" s="5">
        <v>-29031000</v>
      </c>
      <c r="J73" s="5">
        <v>-51015133</v>
      </c>
      <c r="K73" s="5">
        <v>429862680</v>
      </c>
      <c r="L73" s="5">
        <v>179882762</v>
      </c>
      <c r="M73" s="5">
        <v>91014312828</v>
      </c>
      <c r="N73" s="5">
        <v>-291808924</v>
      </c>
      <c r="O73" s="5">
        <v>-126933373</v>
      </c>
      <c r="P73" s="5">
        <v>237829149</v>
      </c>
    </row>
    <row r="74" spans="3:16" x14ac:dyDescent="0.35">
      <c r="C74" t="s">
        <v>93</v>
      </c>
      <c r="D74" s="5">
        <v>-19970039008</v>
      </c>
      <c r="E74" s="5">
        <v>-3021872117</v>
      </c>
      <c r="F74" s="5">
        <v>-37399108206</v>
      </c>
      <c r="G74" s="5">
        <v>-5096573120</v>
      </c>
      <c r="I74" s="5">
        <v>-22991911125</v>
      </c>
      <c r="J74" s="5">
        <v>-42495681326</v>
      </c>
      <c r="K74" s="5">
        <v>7308577209</v>
      </c>
      <c r="L74" s="5">
        <v>-18037140795</v>
      </c>
      <c r="M74" s="5">
        <v>35211327333</v>
      </c>
      <c r="N74" s="5">
        <v>3837185625</v>
      </c>
      <c r="O74" s="5">
        <v>4993665728</v>
      </c>
      <c r="P74" s="5">
        <v>-5442465626</v>
      </c>
    </row>
    <row r="75" spans="3:16" x14ac:dyDescent="0.35">
      <c r="C75" t="s">
        <v>94</v>
      </c>
      <c r="D75" s="5">
        <v>-19973542635</v>
      </c>
      <c r="E75" s="5">
        <v>-2989337490</v>
      </c>
      <c r="F75" s="5">
        <v>-37462257038</v>
      </c>
      <c r="G75" s="5">
        <v>-4982409154</v>
      </c>
      <c r="I75" s="5">
        <v>-22962880125</v>
      </c>
      <c r="J75" s="5">
        <v>-42444666192</v>
      </c>
      <c r="K75" s="5">
        <v>6878714529</v>
      </c>
      <c r="L75" s="5">
        <v>-18217023557</v>
      </c>
      <c r="M75" s="5">
        <v>-55802985495</v>
      </c>
      <c r="N75" s="5">
        <v>4128994549</v>
      </c>
      <c r="O75" s="5">
        <v>5120599101</v>
      </c>
      <c r="P75" s="5">
        <v>-5680294775</v>
      </c>
    </row>
    <row r="76" spans="3:16" x14ac:dyDescent="0.35">
      <c r="C76" t="s">
        <v>7</v>
      </c>
      <c r="D76" s="5">
        <v>-19970039009</v>
      </c>
      <c r="E76" s="5">
        <v>-3021872116</v>
      </c>
      <c r="F76" s="5">
        <v>-37399108206</v>
      </c>
      <c r="G76" s="5">
        <v>-5096573119</v>
      </c>
      <c r="I76" s="5">
        <v>-22991911125</v>
      </c>
      <c r="J76" s="5">
        <v>-42495681325</v>
      </c>
      <c r="K76" s="5">
        <v>7308577209</v>
      </c>
      <c r="L76" s="5">
        <v>-18037140795</v>
      </c>
      <c r="M76" s="5">
        <v>35211327333</v>
      </c>
      <c r="N76" s="5">
        <v>3837185625</v>
      </c>
      <c r="O76" s="5">
        <v>4993665728</v>
      </c>
      <c r="P76" s="5">
        <v>-5442465626</v>
      </c>
    </row>
    <row r="77" spans="3:16" x14ac:dyDescent="0.35">
      <c r="C77" t="s">
        <v>429</v>
      </c>
    </row>
    <row r="78" spans="3:16" x14ac:dyDescent="0.35">
      <c r="C78" t="s">
        <v>95</v>
      </c>
      <c r="D78" s="5">
        <v>-19973542635</v>
      </c>
      <c r="E78" s="5">
        <v>-2989337490</v>
      </c>
      <c r="F78" s="5">
        <v>-37462257038</v>
      </c>
      <c r="G78" s="5">
        <v>-4982409154</v>
      </c>
      <c r="I78" s="5">
        <v>-22962880125</v>
      </c>
      <c r="J78" s="5">
        <v>-42444666192</v>
      </c>
      <c r="K78" s="5">
        <v>6878714529</v>
      </c>
      <c r="L78" s="5">
        <v>-18217023557</v>
      </c>
      <c r="M78" s="5">
        <v>-55802985495</v>
      </c>
      <c r="N78" s="5">
        <v>4128994549</v>
      </c>
      <c r="O78" s="5">
        <v>5120599101</v>
      </c>
      <c r="P78" s="5">
        <v>-5680294775</v>
      </c>
    </row>
    <row r="79" spans="3:16" x14ac:dyDescent="0.35">
      <c r="C79" t="s">
        <v>96</v>
      </c>
      <c r="D79" s="5">
        <v>-19970039009</v>
      </c>
      <c r="E79" s="5">
        <v>-3021872116</v>
      </c>
      <c r="F79" s="5">
        <v>-37399108206</v>
      </c>
      <c r="G79" s="5">
        <v>-5096573119</v>
      </c>
      <c r="I79" s="5">
        <v>-22991911125</v>
      </c>
      <c r="J79" s="5">
        <v>-42495681325</v>
      </c>
      <c r="K79" s="5">
        <v>7308577209</v>
      </c>
      <c r="L79" s="5">
        <v>-18037140795</v>
      </c>
      <c r="M79" s="5">
        <v>35211327333</v>
      </c>
      <c r="N79" s="5">
        <v>3837185625</v>
      </c>
      <c r="O79" s="5">
        <v>4993665728</v>
      </c>
      <c r="P79" s="5">
        <v>-5442465626</v>
      </c>
    </row>
    <row r="80" spans="3:16" x14ac:dyDescent="0.35">
      <c r="C80" t="s">
        <v>97</v>
      </c>
      <c r="D80" s="5">
        <v>-19970039009</v>
      </c>
      <c r="E80" s="5">
        <v>-3021872116</v>
      </c>
      <c r="F80" s="5">
        <v>-37399108206</v>
      </c>
      <c r="G80" s="5">
        <v>-5096573119</v>
      </c>
      <c r="I80" s="5">
        <v>-22991911125</v>
      </c>
      <c r="J80" s="5">
        <v>-42495681325</v>
      </c>
      <c r="K80" s="5">
        <v>7308577209</v>
      </c>
      <c r="L80" s="5">
        <v>-18037140795</v>
      </c>
      <c r="M80" s="5">
        <v>35211327333</v>
      </c>
      <c r="N80" s="5">
        <v>3837185625</v>
      </c>
      <c r="O80" s="5">
        <v>4993665728</v>
      </c>
      <c r="P80" s="5">
        <v>-5442465626</v>
      </c>
    </row>
    <row r="82" spans="2:17" x14ac:dyDescent="0.35">
      <c r="B82" t="s">
        <v>98</v>
      </c>
      <c r="C82" t="s">
        <v>99</v>
      </c>
    </row>
    <row r="83" spans="2:17" x14ac:dyDescent="0.35">
      <c r="C83" t="s">
        <v>100</v>
      </c>
    </row>
    <row r="84" spans="2:17" x14ac:dyDescent="0.35">
      <c r="C84" t="s">
        <v>19</v>
      </c>
      <c r="D84" s="5">
        <v>82916625</v>
      </c>
      <c r="E84" s="5">
        <v>104842503</v>
      </c>
      <c r="F84" s="5">
        <v>126408011</v>
      </c>
      <c r="G84" s="5">
        <v>2205456860</v>
      </c>
      <c r="I84" s="5">
        <v>82916625</v>
      </c>
      <c r="J84" s="5">
        <v>126408011</v>
      </c>
      <c r="K84" s="5">
        <v>17564551030</v>
      </c>
      <c r="L84" s="5">
        <v>138793653</v>
      </c>
      <c r="M84" s="5">
        <v>73764949</v>
      </c>
      <c r="N84" s="5">
        <v>1987475712</v>
      </c>
      <c r="O84" s="5">
        <v>619438692</v>
      </c>
      <c r="P84" s="5">
        <v>119111267</v>
      </c>
      <c r="Q84" s="5">
        <v>310778889</v>
      </c>
    </row>
    <row r="85" spans="2:17" x14ac:dyDescent="0.35">
      <c r="C85" t="s">
        <v>101</v>
      </c>
      <c r="D85" s="5">
        <v>7589200322</v>
      </c>
      <c r="E85" s="5">
        <v>7940914894</v>
      </c>
      <c r="F85" s="5">
        <v>7791808398</v>
      </c>
      <c r="G85" s="5">
        <v>2846704280</v>
      </c>
      <c r="I85" s="5">
        <v>7589200322</v>
      </c>
      <c r="J85" s="5">
        <v>7791808398</v>
      </c>
      <c r="K85" s="5">
        <v>2897658123</v>
      </c>
      <c r="L85" s="5">
        <v>6910120350</v>
      </c>
      <c r="M85" s="5">
        <v>5785440671</v>
      </c>
      <c r="N85" s="5">
        <v>6782295003</v>
      </c>
      <c r="O85" s="5">
        <v>17792855706</v>
      </c>
      <c r="P85" s="5">
        <v>9371775696</v>
      </c>
      <c r="Q85" s="5">
        <v>9331826056</v>
      </c>
    </row>
    <row r="86" spans="2:17" x14ac:dyDescent="0.35">
      <c r="C86" t="s">
        <v>103</v>
      </c>
    </row>
    <row r="87" spans="2:17" x14ac:dyDescent="0.35">
      <c r="C87" t="s">
        <v>102</v>
      </c>
      <c r="N87" s="5">
        <v>1288500997</v>
      </c>
      <c r="O87" s="5">
        <v>1592362989</v>
      </c>
      <c r="P87" s="5">
        <v>1777470956</v>
      </c>
      <c r="Q87" s="5">
        <v>1940653319</v>
      </c>
    </row>
    <row r="88" spans="2:17" x14ac:dyDescent="0.35">
      <c r="C88" t="s">
        <v>104</v>
      </c>
      <c r="D88" s="5">
        <v>7589200322</v>
      </c>
      <c r="E88" s="5">
        <v>7940914894</v>
      </c>
      <c r="F88" s="5">
        <v>7791808398</v>
      </c>
      <c r="G88" s="5">
        <v>2846704280</v>
      </c>
      <c r="I88" s="5">
        <v>7589200322</v>
      </c>
      <c r="J88" s="5">
        <v>7791808398</v>
      </c>
      <c r="K88" s="5">
        <v>2897658123</v>
      </c>
      <c r="L88" s="5">
        <v>6910120350</v>
      </c>
      <c r="M88" s="5">
        <v>5785440671</v>
      </c>
      <c r="N88" s="5">
        <v>6782295003</v>
      </c>
      <c r="O88" s="5">
        <v>17792855706</v>
      </c>
      <c r="P88" s="5">
        <v>9371775696</v>
      </c>
      <c r="Q88" s="5">
        <v>9331826056</v>
      </c>
    </row>
    <row r="89" spans="2:17" x14ac:dyDescent="0.35">
      <c r="C89" t="s">
        <v>105</v>
      </c>
      <c r="D89" s="5">
        <v>29000000</v>
      </c>
      <c r="E89" s="5">
        <v>352496665</v>
      </c>
      <c r="F89" s="5">
        <v>777497803</v>
      </c>
      <c r="G89" s="5">
        <v>8611018310</v>
      </c>
      <c r="I89" s="5">
        <v>29000000</v>
      </c>
      <c r="J89" s="5">
        <v>777497803</v>
      </c>
      <c r="K89" s="5">
        <v>36930374</v>
      </c>
      <c r="L89" s="5">
        <v>74572707</v>
      </c>
      <c r="N89" s="5">
        <v>2925000000</v>
      </c>
    </row>
    <row r="90" spans="2:17" x14ac:dyDescent="0.35">
      <c r="C90" t="s">
        <v>106</v>
      </c>
      <c r="D90" s="5">
        <v>29000000</v>
      </c>
      <c r="E90" s="5">
        <v>352496665</v>
      </c>
      <c r="F90" s="5">
        <v>777497803</v>
      </c>
      <c r="G90" s="5">
        <v>8611018310</v>
      </c>
      <c r="I90" s="5">
        <v>29000000</v>
      </c>
      <c r="J90" s="5">
        <v>777497803</v>
      </c>
      <c r="K90" s="5">
        <v>36930374</v>
      </c>
      <c r="L90" s="5">
        <v>74572707</v>
      </c>
      <c r="N90" s="5">
        <v>2925000000</v>
      </c>
    </row>
    <row r="91" spans="2:17" x14ac:dyDescent="0.35">
      <c r="C91" t="s">
        <v>108</v>
      </c>
      <c r="D91" s="5">
        <v>5855431969</v>
      </c>
      <c r="E91" s="5">
        <v>6870841563</v>
      </c>
      <c r="F91" s="5">
        <v>8706919616</v>
      </c>
      <c r="G91" s="5">
        <v>9509074387</v>
      </c>
      <c r="I91" s="5">
        <v>5855431969</v>
      </c>
      <c r="J91" s="5">
        <v>8706919616</v>
      </c>
      <c r="K91" s="5">
        <v>8794384441</v>
      </c>
      <c r="L91" s="5">
        <v>10356118360</v>
      </c>
      <c r="M91" s="5">
        <v>10626018973</v>
      </c>
      <c r="N91" s="5">
        <v>10929250891</v>
      </c>
      <c r="O91" s="5">
        <v>6675087065</v>
      </c>
      <c r="P91" s="5">
        <v>5286124222</v>
      </c>
      <c r="Q91" s="5">
        <v>4739459896</v>
      </c>
    </row>
    <row r="92" spans="2:17" x14ac:dyDescent="0.35">
      <c r="C92" t="s">
        <v>80</v>
      </c>
      <c r="D92" s="5">
        <v>-58636833750</v>
      </c>
      <c r="E92" s="5">
        <v>-44349853332</v>
      </c>
      <c r="F92" s="5">
        <v>-35816902107</v>
      </c>
      <c r="G92" s="5">
        <v>310953739</v>
      </c>
      <c r="I92" s="5">
        <v>-58636833750</v>
      </c>
      <c r="J92" s="5">
        <v>-35816902107</v>
      </c>
      <c r="K92" s="5">
        <v>5407526857</v>
      </c>
      <c r="L92" s="5">
        <v>-1901050352</v>
      </c>
      <c r="M92" s="5">
        <v>16136095008</v>
      </c>
      <c r="N92" s="5">
        <v>-21580533462</v>
      </c>
      <c r="O92" s="5">
        <v>-25417719087</v>
      </c>
      <c r="P92" s="5">
        <v>-30411384815</v>
      </c>
      <c r="Q92" s="5">
        <v>-24968919189</v>
      </c>
    </row>
    <row r="93" spans="2:17" x14ac:dyDescent="0.35">
      <c r="C93" t="s">
        <v>109</v>
      </c>
      <c r="D93" s="5">
        <v>22640789146</v>
      </c>
      <c r="E93" s="5">
        <v>27186680397</v>
      </c>
      <c r="F93" s="5">
        <v>27560532610</v>
      </c>
      <c r="G93" s="5">
        <v>23353414426</v>
      </c>
      <c r="I93" s="5">
        <v>22640789146</v>
      </c>
      <c r="J93" s="5">
        <v>27560532610</v>
      </c>
      <c r="K93" s="5">
        <v>29467165449</v>
      </c>
      <c r="L93" s="5">
        <v>17626736458</v>
      </c>
      <c r="M93" s="5">
        <v>16769365765</v>
      </c>
      <c r="N93" s="5">
        <v>33712416619</v>
      </c>
      <c r="O93" s="5">
        <v>26708430462</v>
      </c>
      <c r="P93" s="5">
        <v>15341396013</v>
      </c>
      <c r="Q93" s="5">
        <v>14786048873</v>
      </c>
    </row>
    <row r="94" spans="2:17" x14ac:dyDescent="0.35">
      <c r="C94" t="s">
        <v>110</v>
      </c>
    </row>
    <row r="95" spans="2:17" x14ac:dyDescent="0.35">
      <c r="C95" t="s">
        <v>112</v>
      </c>
      <c r="D95" s="5">
        <v>20371663383</v>
      </c>
      <c r="E95" s="5">
        <v>25150560933</v>
      </c>
      <c r="F95" s="5">
        <v>29030985979</v>
      </c>
      <c r="G95" s="5">
        <v>143086437244</v>
      </c>
      <c r="I95" s="5">
        <v>20371663383</v>
      </c>
      <c r="J95" s="5">
        <v>29030985979</v>
      </c>
      <c r="K95" s="5">
        <v>148883890894</v>
      </c>
      <c r="L95" s="5">
        <v>160077527600</v>
      </c>
      <c r="M95" s="5">
        <v>173819310108</v>
      </c>
      <c r="N95" s="5">
        <v>86029214881</v>
      </c>
      <c r="O95" s="5">
        <v>88070414125</v>
      </c>
      <c r="P95" s="5">
        <v>91265410104</v>
      </c>
      <c r="Q95" s="5">
        <v>78713773254</v>
      </c>
    </row>
    <row r="96" spans="2:17" x14ac:dyDescent="0.35">
      <c r="C96" t="s">
        <v>111</v>
      </c>
      <c r="D96" s="5">
        <v>1070562084</v>
      </c>
      <c r="E96" s="5">
        <v>6542073720</v>
      </c>
      <c r="F96" s="5">
        <v>6484946820</v>
      </c>
      <c r="G96" s="5">
        <v>900961154</v>
      </c>
      <c r="I96" s="5">
        <v>1070562084</v>
      </c>
      <c r="J96" s="5">
        <v>6484946820</v>
      </c>
      <c r="K96" s="5">
        <v>900961154</v>
      </c>
      <c r="L96" s="5">
        <v>643319948</v>
      </c>
      <c r="N96" s="5">
        <v>870415974</v>
      </c>
      <c r="O96" s="5">
        <v>942316384</v>
      </c>
      <c r="P96" s="5">
        <v>1799225231</v>
      </c>
      <c r="Q96" s="5">
        <v>1167865327</v>
      </c>
    </row>
    <row r="97" spans="3:17" x14ac:dyDescent="0.35">
      <c r="C97" t="s">
        <v>115</v>
      </c>
      <c r="D97" s="5">
        <v>32487848798</v>
      </c>
      <c r="E97" s="5">
        <v>40898100148</v>
      </c>
      <c r="F97" s="5">
        <v>48030665110</v>
      </c>
      <c r="G97" s="5">
        <v>150133640434</v>
      </c>
      <c r="I97" s="5">
        <v>32487848798</v>
      </c>
      <c r="J97" s="5">
        <v>48030665110</v>
      </c>
      <c r="K97" s="5">
        <v>155686712502</v>
      </c>
      <c r="L97" s="5">
        <v>166448552665</v>
      </c>
      <c r="M97" s="5">
        <v>180140373808</v>
      </c>
      <c r="N97" s="5">
        <v>86899630855</v>
      </c>
      <c r="O97" s="5">
        <v>89012730509</v>
      </c>
      <c r="P97" s="5">
        <v>93064635335</v>
      </c>
      <c r="Q97" s="5">
        <v>79881638581</v>
      </c>
    </row>
    <row r="98" spans="3:17" x14ac:dyDescent="0.35">
      <c r="C98" t="s">
        <v>116</v>
      </c>
      <c r="D98" s="5">
        <v>55128637944</v>
      </c>
      <c r="E98" s="5">
        <v>68084780545</v>
      </c>
      <c r="F98" s="5">
        <v>75591197720</v>
      </c>
      <c r="G98" s="5">
        <v>173487054860</v>
      </c>
      <c r="I98" s="5">
        <v>55128637944</v>
      </c>
      <c r="J98" s="5">
        <v>75591197720</v>
      </c>
      <c r="K98" s="5">
        <v>185153877951</v>
      </c>
      <c r="L98" s="5">
        <v>184075289123</v>
      </c>
      <c r="M98" s="5">
        <v>196909739573</v>
      </c>
      <c r="N98" s="5">
        <v>120612047474</v>
      </c>
      <c r="O98" s="5">
        <v>115721160971</v>
      </c>
      <c r="P98" s="5">
        <v>108406031348</v>
      </c>
      <c r="Q98" s="5">
        <v>94667687454</v>
      </c>
    </row>
    <row r="99" spans="3:17" x14ac:dyDescent="0.35">
      <c r="C99" t="s">
        <v>117</v>
      </c>
    </row>
    <row r="100" spans="3:17" x14ac:dyDescent="0.35">
      <c r="C100" t="s">
        <v>118</v>
      </c>
    </row>
    <row r="101" spans="3:17" x14ac:dyDescent="0.35">
      <c r="C101" t="s">
        <v>119</v>
      </c>
      <c r="D101" s="5">
        <v>26414281656</v>
      </c>
      <c r="E101" s="5">
        <v>29933980375</v>
      </c>
      <c r="F101" s="5">
        <v>29197267144</v>
      </c>
      <c r="G101" s="5">
        <v>88451286149</v>
      </c>
      <c r="I101" s="5">
        <v>26414281656</v>
      </c>
      <c r="J101" s="5">
        <v>29197267144</v>
      </c>
      <c r="K101" s="5">
        <v>93620783999</v>
      </c>
      <c r="L101" s="5">
        <v>99099700220</v>
      </c>
      <c r="M101" s="5">
        <v>85261779922</v>
      </c>
      <c r="N101" s="5">
        <v>70986921145</v>
      </c>
      <c r="O101" s="5">
        <v>86152208361</v>
      </c>
      <c r="P101" s="5">
        <v>82737076203</v>
      </c>
      <c r="Q101" s="5">
        <v>46386120519</v>
      </c>
    </row>
    <row r="102" spans="3:17" x14ac:dyDescent="0.35">
      <c r="C102" t="s">
        <v>285</v>
      </c>
      <c r="E102" s="5">
        <v>1114908201</v>
      </c>
      <c r="F102" s="5">
        <v>1685329672</v>
      </c>
      <c r="G102" s="5">
        <v>1842859323</v>
      </c>
      <c r="J102" s="5">
        <v>1685329672</v>
      </c>
      <c r="K102" s="5">
        <v>1973576835</v>
      </c>
      <c r="L102" s="5">
        <v>3534900337</v>
      </c>
      <c r="M102" s="5">
        <v>40969175260</v>
      </c>
      <c r="N102" s="5">
        <v>38742075954</v>
      </c>
      <c r="O102" s="5">
        <v>38689273929</v>
      </c>
      <c r="P102" s="5">
        <v>38738359808</v>
      </c>
    </row>
    <row r="103" spans="3:17" x14ac:dyDescent="0.35">
      <c r="C103" t="s">
        <v>120</v>
      </c>
    </row>
    <row r="104" spans="3:17" x14ac:dyDescent="0.35">
      <c r="C104" t="s">
        <v>286</v>
      </c>
      <c r="D104" s="5">
        <v>2936030817</v>
      </c>
      <c r="E104" s="5">
        <v>2717262934</v>
      </c>
      <c r="F104" s="5">
        <v>3159410409</v>
      </c>
      <c r="G104" s="5">
        <v>3481430213</v>
      </c>
      <c r="I104" s="5">
        <v>2936030817</v>
      </c>
      <c r="J104" s="5">
        <v>3159410409</v>
      </c>
      <c r="K104" s="5">
        <v>3347468122</v>
      </c>
      <c r="L104" s="5">
        <v>5238292793</v>
      </c>
      <c r="M104" s="5">
        <v>4208889111</v>
      </c>
      <c r="N104" s="5">
        <v>8856298879</v>
      </c>
      <c r="O104" s="5">
        <v>11072810886</v>
      </c>
      <c r="P104" s="5">
        <v>7027037925</v>
      </c>
      <c r="Q104" s="5">
        <v>4768174081</v>
      </c>
    </row>
    <row r="105" spans="3:17" x14ac:dyDescent="0.35">
      <c r="C105" t="s">
        <v>121</v>
      </c>
    </row>
    <row r="106" spans="3:17" x14ac:dyDescent="0.35">
      <c r="C106" t="s">
        <v>287</v>
      </c>
      <c r="N106" s="5">
        <v>1288500997</v>
      </c>
      <c r="O106" s="5">
        <v>1592362989</v>
      </c>
      <c r="P106" s="5">
        <v>1777470956</v>
      </c>
      <c r="Q106" s="5">
        <v>1940653319</v>
      </c>
    </row>
    <row r="107" spans="3:17" x14ac:dyDescent="0.35">
      <c r="C107" t="s">
        <v>122</v>
      </c>
      <c r="D107" s="5">
        <v>2712523311</v>
      </c>
      <c r="E107" s="5">
        <v>3287014854</v>
      </c>
      <c r="F107" s="5">
        <v>2501927021</v>
      </c>
      <c r="G107" s="5">
        <v>3467731460</v>
      </c>
      <c r="I107" s="5">
        <v>2712523311</v>
      </c>
      <c r="J107" s="5">
        <v>2501927021</v>
      </c>
      <c r="K107" s="5">
        <v>3721285751</v>
      </c>
      <c r="L107" s="5">
        <v>6287419639</v>
      </c>
      <c r="M107" s="5">
        <v>8489486522</v>
      </c>
      <c r="N107" s="5">
        <v>1846732598</v>
      </c>
      <c r="O107" s="5">
        <v>2111687036</v>
      </c>
      <c r="P107" s="5">
        <v>317329454</v>
      </c>
      <c r="Q107" s="5">
        <v>291711925</v>
      </c>
    </row>
    <row r="108" spans="3:17" x14ac:dyDescent="0.35">
      <c r="C108" t="s">
        <v>123</v>
      </c>
      <c r="D108" s="5">
        <v>3228148593</v>
      </c>
      <c r="E108" s="5">
        <v>2751699537</v>
      </c>
      <c r="F108" s="5">
        <v>2638205124</v>
      </c>
      <c r="G108" s="5">
        <v>1378946550</v>
      </c>
      <c r="I108" s="5">
        <v>3228148593</v>
      </c>
      <c r="J108" s="5">
        <v>2638205124</v>
      </c>
      <c r="K108" s="5">
        <v>1713265021</v>
      </c>
      <c r="L108" s="5">
        <v>2094728945</v>
      </c>
      <c r="M108" s="5">
        <v>1037933591</v>
      </c>
      <c r="N108" s="5">
        <v>4589645614</v>
      </c>
      <c r="O108" s="5">
        <v>443485556</v>
      </c>
      <c r="P108" s="5">
        <v>75885313</v>
      </c>
      <c r="Q108" s="5">
        <v>127938158</v>
      </c>
    </row>
    <row r="109" spans="3:17" x14ac:dyDescent="0.35">
      <c r="C109" t="s">
        <v>124</v>
      </c>
    </row>
    <row r="110" spans="3:17" x14ac:dyDescent="0.35">
      <c r="C110" t="s">
        <v>288</v>
      </c>
      <c r="M110" s="5">
        <v>5108503645</v>
      </c>
      <c r="N110" s="5">
        <v>7107396763</v>
      </c>
      <c r="O110" s="5">
        <v>8385390497</v>
      </c>
      <c r="P110" s="5">
        <v>9767534982</v>
      </c>
      <c r="Q110" s="5">
        <v>26884919149</v>
      </c>
    </row>
    <row r="111" spans="3:17" x14ac:dyDescent="0.35">
      <c r="C111" t="s">
        <v>542</v>
      </c>
      <c r="L111" s="5">
        <v>273303663</v>
      </c>
      <c r="M111" s="5">
        <v>946417137</v>
      </c>
      <c r="N111" s="5">
        <v>310992377</v>
      </c>
      <c r="O111" s="5">
        <v>639111122</v>
      </c>
      <c r="P111" s="5">
        <v>227383294</v>
      </c>
      <c r="Q111" s="5">
        <v>357457048</v>
      </c>
    </row>
    <row r="112" spans="3:17" x14ac:dyDescent="0.35">
      <c r="C112" t="s">
        <v>289</v>
      </c>
      <c r="L112" s="5">
        <v>250837041</v>
      </c>
      <c r="M112" s="5">
        <v>1439288599</v>
      </c>
      <c r="N112" s="5">
        <v>2428704100</v>
      </c>
      <c r="O112" s="5">
        <v>1229866272</v>
      </c>
      <c r="P112" s="5">
        <v>1994622524</v>
      </c>
      <c r="Q112" s="5">
        <v>2126628210</v>
      </c>
    </row>
    <row r="113" spans="2:17" x14ac:dyDescent="0.35">
      <c r="C113" t="s">
        <v>126</v>
      </c>
      <c r="G113" s="5">
        <v>72703142</v>
      </c>
      <c r="K113" s="5">
        <v>381133086</v>
      </c>
      <c r="L113" s="5">
        <v>1725461060</v>
      </c>
      <c r="M113" s="5">
        <v>5951896889</v>
      </c>
      <c r="N113" s="5">
        <v>4830802467</v>
      </c>
      <c r="O113" s="5">
        <v>4044735074</v>
      </c>
      <c r="P113" s="5">
        <v>4127672787</v>
      </c>
      <c r="Q113" s="5">
        <v>2326505993</v>
      </c>
    </row>
    <row r="114" spans="2:17" x14ac:dyDescent="0.35">
      <c r="C114" t="s">
        <v>127</v>
      </c>
      <c r="D114" s="5">
        <v>8053170038</v>
      </c>
      <c r="E114" s="5">
        <v>3202633502</v>
      </c>
      <c r="F114" s="5">
        <v>2912812683</v>
      </c>
      <c r="G114" s="5">
        <v>5426794973</v>
      </c>
      <c r="I114" s="5">
        <v>8053170038</v>
      </c>
      <c r="J114" s="5">
        <v>2912812683</v>
      </c>
      <c r="K114" s="5">
        <v>6827547095</v>
      </c>
      <c r="L114" s="5">
        <v>7578619255</v>
      </c>
      <c r="M114" s="5">
        <v>16213844643</v>
      </c>
      <c r="N114" s="5">
        <v>18458639791</v>
      </c>
      <c r="O114" s="5">
        <v>18105651697</v>
      </c>
      <c r="P114" s="5">
        <v>19199319960</v>
      </c>
      <c r="Q114" s="5">
        <v>36369466124</v>
      </c>
    </row>
    <row r="115" spans="2:17" x14ac:dyDescent="0.35">
      <c r="C115" t="s">
        <v>128</v>
      </c>
      <c r="D115" s="5">
        <v>8053170038</v>
      </c>
      <c r="E115" s="5">
        <v>3202633502</v>
      </c>
      <c r="F115" s="5">
        <v>2912812683</v>
      </c>
      <c r="G115" s="5">
        <v>5426794973</v>
      </c>
      <c r="I115" s="5">
        <v>8053170038</v>
      </c>
      <c r="J115" s="5">
        <v>2912812683</v>
      </c>
      <c r="K115" s="5">
        <v>6827547095</v>
      </c>
      <c r="L115" s="5">
        <v>7578619255</v>
      </c>
      <c r="M115" s="5">
        <v>16213844643</v>
      </c>
      <c r="N115" s="5">
        <v>18458639791</v>
      </c>
      <c r="O115" s="5">
        <v>18105651697</v>
      </c>
      <c r="P115" s="5">
        <v>19199319960</v>
      </c>
      <c r="Q115" s="5">
        <v>36369466124</v>
      </c>
    </row>
    <row r="116" spans="2:17" x14ac:dyDescent="0.35">
      <c r="C116" t="s">
        <v>129</v>
      </c>
    </row>
    <row r="117" spans="2:17" x14ac:dyDescent="0.35">
      <c r="C117" t="s">
        <v>130</v>
      </c>
      <c r="D117" s="5">
        <v>5594700610</v>
      </c>
      <c r="E117" s="5">
        <v>729515945</v>
      </c>
      <c r="F117" s="5">
        <v>399036500</v>
      </c>
      <c r="G117" s="5">
        <v>304536500</v>
      </c>
      <c r="I117" s="5">
        <v>5594700610</v>
      </c>
      <c r="J117" s="5">
        <v>399036500</v>
      </c>
      <c r="K117" s="5">
        <v>550586500</v>
      </c>
      <c r="L117" s="5">
        <v>1621861144</v>
      </c>
      <c r="M117" s="5">
        <v>9207209066</v>
      </c>
      <c r="N117" s="5">
        <v>9866766206</v>
      </c>
      <c r="O117" s="5">
        <v>10292363163</v>
      </c>
      <c r="P117" s="5">
        <v>11992094680</v>
      </c>
      <c r="Q117" s="5">
        <v>29375936367</v>
      </c>
    </row>
    <row r="118" spans="2:17" x14ac:dyDescent="0.35">
      <c r="C118" t="s">
        <v>132</v>
      </c>
      <c r="D118" s="5">
        <v>34467451694</v>
      </c>
      <c r="E118" s="5">
        <v>33136613877</v>
      </c>
      <c r="F118" s="5">
        <v>32110079827</v>
      </c>
      <c r="G118" s="5">
        <v>93878081122</v>
      </c>
      <c r="I118" s="5">
        <v>34467451694</v>
      </c>
      <c r="J118" s="5">
        <v>32110079827</v>
      </c>
      <c r="K118" s="5">
        <v>100448331094</v>
      </c>
      <c r="L118" s="5">
        <v>106678319475</v>
      </c>
      <c r="M118" s="5">
        <v>101475624565</v>
      </c>
      <c r="N118" s="5">
        <v>89445560936</v>
      </c>
      <c r="O118" s="5">
        <v>104257860058</v>
      </c>
      <c r="P118" s="5">
        <v>101936396163</v>
      </c>
      <c r="Q118" s="5">
        <v>82755586643</v>
      </c>
    </row>
    <row r="119" spans="2:17" x14ac:dyDescent="0.35">
      <c r="C119" t="s">
        <v>133</v>
      </c>
    </row>
    <row r="120" spans="2:17" x14ac:dyDescent="0.35">
      <c r="C120" t="s">
        <v>134</v>
      </c>
      <c r="D120" s="5">
        <v>62500000000</v>
      </c>
      <c r="E120" s="5">
        <v>62500000000</v>
      </c>
      <c r="F120" s="5">
        <v>62500000000</v>
      </c>
      <c r="G120" s="5">
        <v>62500000000</v>
      </c>
      <c r="I120" s="5">
        <v>62500000000</v>
      </c>
      <c r="J120" s="5">
        <v>62500000000</v>
      </c>
      <c r="K120" s="5">
        <v>62500000000</v>
      </c>
      <c r="L120" s="5">
        <v>62500000000</v>
      </c>
      <c r="M120" s="5">
        <v>62500000000</v>
      </c>
      <c r="N120" s="5">
        <v>50000000000</v>
      </c>
      <c r="O120" s="5">
        <v>34134000000</v>
      </c>
      <c r="P120" s="5">
        <v>34134000000</v>
      </c>
      <c r="Q120" s="5">
        <v>34134000000</v>
      </c>
    </row>
    <row r="121" spans="2:17" x14ac:dyDescent="0.35">
      <c r="C121" t="s">
        <v>135</v>
      </c>
      <c r="D121" s="5">
        <v>16798020000</v>
      </c>
      <c r="E121" s="5">
        <v>16798020000</v>
      </c>
      <c r="F121" s="5">
        <v>16798020000</v>
      </c>
      <c r="G121" s="5">
        <v>16798020000</v>
      </c>
      <c r="I121" s="5">
        <v>16798020000</v>
      </c>
      <c r="J121" s="5">
        <v>16798020000</v>
      </c>
      <c r="K121" s="5">
        <v>16798020000</v>
      </c>
      <c r="L121" s="5">
        <v>16798020000</v>
      </c>
      <c r="M121" s="5">
        <v>16798020000</v>
      </c>
      <c r="N121" s="5">
        <v>2747020000</v>
      </c>
      <c r="O121" s="5">
        <v>2747020000</v>
      </c>
      <c r="P121" s="5">
        <v>2747020000</v>
      </c>
      <c r="Q121" s="5">
        <v>2747020000</v>
      </c>
    </row>
    <row r="122" spans="2:17" x14ac:dyDescent="0.35">
      <c r="C122" t="s">
        <v>9</v>
      </c>
      <c r="D122" s="5">
        <v>20661186250</v>
      </c>
      <c r="E122" s="5">
        <v>34948166668</v>
      </c>
      <c r="F122" s="5">
        <v>43481117893</v>
      </c>
      <c r="G122" s="5">
        <v>79608973739</v>
      </c>
      <c r="I122" s="5">
        <v>20661186250</v>
      </c>
      <c r="J122" s="5">
        <v>43481117893</v>
      </c>
      <c r="K122" s="5">
        <v>84705546857</v>
      </c>
      <c r="L122" s="5">
        <v>77396969648</v>
      </c>
      <c r="M122" s="5">
        <v>95434115008</v>
      </c>
      <c r="N122" s="5">
        <v>31166486538</v>
      </c>
      <c r="O122" s="5">
        <v>11463300913</v>
      </c>
      <c r="P122" s="5">
        <v>6469635185</v>
      </c>
      <c r="Q122" s="5">
        <v>11912100811</v>
      </c>
    </row>
    <row r="123" spans="2:17" x14ac:dyDescent="0.35">
      <c r="C123" t="s">
        <v>140</v>
      </c>
      <c r="D123" s="5">
        <v>55128637944</v>
      </c>
      <c r="E123" s="5">
        <v>68084780545</v>
      </c>
      <c r="F123" s="5">
        <v>75591197720</v>
      </c>
      <c r="G123" s="5">
        <v>173487054861</v>
      </c>
      <c r="I123" s="5">
        <v>55128637944</v>
      </c>
      <c r="J123" s="5">
        <v>75591197720</v>
      </c>
      <c r="K123" s="5">
        <v>185153877951</v>
      </c>
      <c r="L123" s="5">
        <v>184075289123</v>
      </c>
      <c r="M123" s="5">
        <v>196909739573</v>
      </c>
      <c r="N123" s="5">
        <v>120612047474</v>
      </c>
      <c r="O123" s="5">
        <v>115721160971</v>
      </c>
      <c r="P123" s="5">
        <v>108406031348</v>
      </c>
      <c r="Q123" s="5">
        <v>94667687454</v>
      </c>
    </row>
    <row r="124" spans="2:17" x14ac:dyDescent="0.35">
      <c r="C124" t="s">
        <v>141</v>
      </c>
      <c r="D124" s="5">
        <v>781250000</v>
      </c>
      <c r="E124" s="5">
        <v>781250000</v>
      </c>
      <c r="F124" s="5">
        <v>781250000</v>
      </c>
      <c r="G124" s="5">
        <v>781250000</v>
      </c>
      <c r="I124" s="5">
        <v>781250000</v>
      </c>
      <c r="J124" s="5">
        <v>781250000</v>
      </c>
      <c r="K124" s="5">
        <v>781250000</v>
      </c>
      <c r="L124" s="5">
        <v>781250000</v>
      </c>
      <c r="M124" s="5">
        <v>781250000</v>
      </c>
      <c r="N124" s="5">
        <v>50000000</v>
      </c>
      <c r="O124" s="5">
        <v>34134</v>
      </c>
      <c r="P124" s="5">
        <v>34134</v>
      </c>
      <c r="Q124" s="5">
        <v>34134</v>
      </c>
    </row>
    <row r="126" spans="2:17" x14ac:dyDescent="0.35">
      <c r="B126" t="s">
        <v>142</v>
      </c>
      <c r="C126" t="s">
        <v>143</v>
      </c>
      <c r="D126" s="5">
        <v>-749711041</v>
      </c>
      <c r="E126" s="5">
        <v>-463038119</v>
      </c>
      <c r="F126" s="5">
        <v>-20174341433</v>
      </c>
      <c r="G126" s="5">
        <v>-15113044170</v>
      </c>
      <c r="I126" s="5">
        <v>-1212749160</v>
      </c>
      <c r="J126" s="5">
        <v>-35287385603</v>
      </c>
      <c r="K126" s="5">
        <v>18064889637</v>
      </c>
      <c r="L126" s="5">
        <v>12256452530</v>
      </c>
      <c r="M126" s="5">
        <v>-30011565241</v>
      </c>
      <c r="N126" s="5">
        <v>13459576697</v>
      </c>
      <c r="O126" s="5">
        <v>12216243778</v>
      </c>
      <c r="P126" s="5">
        <v>2869927197</v>
      </c>
    </row>
    <row r="127" spans="2:17" x14ac:dyDescent="0.35">
      <c r="C127" t="s">
        <v>144</v>
      </c>
      <c r="D127" s="5">
        <v>3853655607</v>
      </c>
      <c r="E127" s="5">
        <v>6008459701</v>
      </c>
      <c r="F127" s="5">
        <v>23000196459</v>
      </c>
      <c r="G127" s="5">
        <v>19022580129</v>
      </c>
      <c r="I127" s="5">
        <v>9862115308</v>
      </c>
      <c r="J127" s="5">
        <v>42022776588</v>
      </c>
      <c r="K127" s="5">
        <v>44892940501</v>
      </c>
      <c r="L127" s="5">
        <v>61922788397</v>
      </c>
      <c r="M127" s="5">
        <v>48291685962</v>
      </c>
      <c r="N127" s="5">
        <v>80496917217</v>
      </c>
      <c r="O127" s="5">
        <v>76345962876</v>
      </c>
      <c r="P127" s="5">
        <v>47536353725</v>
      </c>
    </row>
    <row r="128" spans="2:17" x14ac:dyDescent="0.35">
      <c r="C128" t="s">
        <v>145</v>
      </c>
      <c r="D128" s="5">
        <v>-4355930425</v>
      </c>
      <c r="E128" s="5">
        <v>-4639357861</v>
      </c>
      <c r="F128" s="5">
        <v>-20197805532</v>
      </c>
      <c r="G128" s="5">
        <v>-17395388209</v>
      </c>
      <c r="I128" s="5">
        <v>-8995288286</v>
      </c>
      <c r="J128" s="5">
        <v>-37593193741</v>
      </c>
      <c r="K128" s="5">
        <v>-33290967928</v>
      </c>
      <c r="L128" s="5">
        <v>-41595297354</v>
      </c>
      <c r="M128" s="5">
        <v>-25882356999</v>
      </c>
      <c r="N128" s="5">
        <v>-41853376716</v>
      </c>
      <c r="O128" s="5">
        <v>-43739832080</v>
      </c>
      <c r="P128" s="5">
        <v>-26420880428</v>
      </c>
    </row>
    <row r="129" spans="3:16" x14ac:dyDescent="0.35">
      <c r="C129" t="s">
        <v>479</v>
      </c>
      <c r="D129" s="5">
        <v>-109619594</v>
      </c>
      <c r="E129" s="5">
        <v>-872983278</v>
      </c>
      <c r="F129" s="5">
        <v>-1176445437</v>
      </c>
      <c r="G129" s="5">
        <v>-1024094015</v>
      </c>
      <c r="I129" s="5">
        <v>-982602872</v>
      </c>
      <c r="J129" s="5">
        <v>-2200539452</v>
      </c>
      <c r="K129" s="5">
        <v>-1751478465</v>
      </c>
      <c r="L129" s="5">
        <v>-12475911105</v>
      </c>
      <c r="M129" s="5">
        <v>-13503116027</v>
      </c>
      <c r="N129" s="5">
        <v>-10223612323</v>
      </c>
      <c r="O129" s="5">
        <v>-9846533789</v>
      </c>
      <c r="P129" s="5">
        <v>-8321078294</v>
      </c>
    </row>
    <row r="130" spans="3:16" x14ac:dyDescent="0.35">
      <c r="C130" t="s">
        <v>544</v>
      </c>
      <c r="D130" s="5">
        <v>-561504568</v>
      </c>
      <c r="E130" s="5">
        <v>-720815116</v>
      </c>
      <c r="F130" s="5">
        <v>-2251950522</v>
      </c>
      <c r="G130" s="5">
        <v>-1360973422</v>
      </c>
      <c r="I130" s="5">
        <v>-1282319684</v>
      </c>
      <c r="J130" s="5">
        <v>-3612923944</v>
      </c>
      <c r="K130" s="5">
        <v>-1791112179</v>
      </c>
      <c r="L130" s="5">
        <v>-3300951746</v>
      </c>
      <c r="M130" s="5">
        <v>-6456186956</v>
      </c>
      <c r="N130" s="5">
        <v>-4246086863</v>
      </c>
      <c r="O130" s="5">
        <v>-4032136898</v>
      </c>
      <c r="P130" s="5">
        <v>-3366985578</v>
      </c>
    </row>
    <row r="131" spans="3:16" x14ac:dyDescent="0.35">
      <c r="C131" t="s">
        <v>480</v>
      </c>
      <c r="D131" s="5">
        <v>530703022</v>
      </c>
      <c r="E131" s="5">
        <v>-34325668</v>
      </c>
      <c r="F131" s="5">
        <v>-19258452068</v>
      </c>
      <c r="G131" s="5">
        <v>-13266078080</v>
      </c>
      <c r="I131" s="5">
        <v>496377354</v>
      </c>
      <c r="J131" s="5">
        <v>-32524530148</v>
      </c>
      <c r="K131" s="5">
        <v>12768052014</v>
      </c>
      <c r="L131" s="5">
        <v>12880334004</v>
      </c>
      <c r="M131" s="5">
        <v>-23071777798</v>
      </c>
      <c r="N131" s="5">
        <v>-2925000000</v>
      </c>
      <c r="O131" s="5">
        <v>78474124</v>
      </c>
      <c r="P131" s="5">
        <v>68832531</v>
      </c>
    </row>
    <row r="132" spans="3:16" x14ac:dyDescent="0.35">
      <c r="C132" t="s">
        <v>330</v>
      </c>
    </row>
    <row r="133" spans="3:16" x14ac:dyDescent="0.35">
      <c r="C133" t="s">
        <v>147</v>
      </c>
      <c r="L133" s="5">
        <v>708268076</v>
      </c>
      <c r="M133" s="5">
        <v>-774744306</v>
      </c>
      <c r="N133" s="5">
        <v>-2374632805</v>
      </c>
      <c r="O133" s="5">
        <v>-229676000</v>
      </c>
      <c r="P133" s="5">
        <v>-87151236</v>
      </c>
    </row>
    <row r="134" spans="3:16" x14ac:dyDescent="0.35">
      <c r="C134" t="s">
        <v>299</v>
      </c>
      <c r="D134" s="5">
        <v>483031</v>
      </c>
      <c r="E134" s="5">
        <v>564902</v>
      </c>
      <c r="F134" s="5">
        <v>4404152</v>
      </c>
      <c r="G134" s="5">
        <v>12821454</v>
      </c>
      <c r="I134" s="5">
        <v>1047933</v>
      </c>
      <c r="J134" s="5">
        <v>17225606</v>
      </c>
      <c r="K134" s="5">
        <v>8043658</v>
      </c>
      <c r="L134" s="5">
        <v>1341323</v>
      </c>
      <c r="M134" s="5">
        <v>2699338</v>
      </c>
      <c r="N134" s="5">
        <v>4140375</v>
      </c>
      <c r="O134" s="5">
        <v>1463799</v>
      </c>
      <c r="P134" s="5">
        <v>2421713</v>
      </c>
    </row>
    <row r="135" spans="3:16" x14ac:dyDescent="0.35">
      <c r="C135" t="s">
        <v>334</v>
      </c>
      <c r="D135" s="5">
        <v>-107498114</v>
      </c>
      <c r="E135" s="5">
        <v>-204580799</v>
      </c>
      <c r="F135" s="5">
        <v>-294288485</v>
      </c>
      <c r="G135" s="5">
        <v>-1101912027</v>
      </c>
      <c r="I135" s="5">
        <v>-312078913</v>
      </c>
      <c r="J135" s="5">
        <v>-1396200512</v>
      </c>
      <c r="K135" s="5">
        <v>-2770587964</v>
      </c>
      <c r="L135" s="5">
        <v>-5884119065</v>
      </c>
      <c r="M135" s="5">
        <v>-8617768455</v>
      </c>
      <c r="N135" s="5">
        <v>-5418772188</v>
      </c>
      <c r="O135" s="5">
        <v>-6361478254</v>
      </c>
      <c r="P135" s="5">
        <v>-6541585236</v>
      </c>
    </row>
    <row r="136" spans="3:16" x14ac:dyDescent="0.35">
      <c r="C136" t="s">
        <v>150</v>
      </c>
      <c r="D136" s="5">
        <v>2357735999</v>
      </c>
      <c r="E136" s="5">
        <v>2557688</v>
      </c>
      <c r="F136" s="5">
        <v>-62971639369</v>
      </c>
      <c r="G136" s="5">
        <v>-246050000</v>
      </c>
      <c r="I136" s="5">
        <v>2360293687</v>
      </c>
      <c r="J136" s="5">
        <v>-63217689369</v>
      </c>
      <c r="K136" s="5">
        <v>-491268154</v>
      </c>
      <c r="L136" s="5">
        <v>-13572363501</v>
      </c>
      <c r="M136" s="5">
        <v>32788569247</v>
      </c>
      <c r="N136" s="5">
        <v>-6872190087</v>
      </c>
      <c r="O136" s="5">
        <v>-8003498703</v>
      </c>
      <c r="P136" s="5">
        <v>13563189977</v>
      </c>
    </row>
    <row r="137" spans="3:16" x14ac:dyDescent="0.35">
      <c r="C137" t="s">
        <v>151</v>
      </c>
      <c r="D137" s="5">
        <v>-1629950837</v>
      </c>
      <c r="E137" s="5">
        <v>438914923</v>
      </c>
      <c r="F137" s="5">
        <v>81066931953</v>
      </c>
      <c r="I137" s="5">
        <v>-1191035914</v>
      </c>
      <c r="J137" s="5">
        <v>81066931953</v>
      </c>
      <c r="K137" s="5">
        <v>-147864106</v>
      </c>
      <c r="L137" s="5">
        <v>1380939675</v>
      </c>
      <c r="M137" s="5">
        <v>-3089337436</v>
      </c>
      <c r="N137" s="5">
        <v>-5219349590</v>
      </c>
      <c r="O137" s="5">
        <v>-3712117650</v>
      </c>
      <c r="P137" s="5">
        <v>-16624784796</v>
      </c>
    </row>
    <row r="138" spans="3:16" x14ac:dyDescent="0.35">
      <c r="C138" t="s">
        <v>508</v>
      </c>
      <c r="D138" s="5">
        <v>-1187587914</v>
      </c>
      <c r="F138" s="5">
        <v>81209234237</v>
      </c>
      <c r="I138" s="5">
        <v>-1187587914</v>
      </c>
      <c r="J138" s="5">
        <v>81209234237</v>
      </c>
      <c r="L138" s="5">
        <v>2592511146</v>
      </c>
      <c r="M138" s="5">
        <v>4160261736</v>
      </c>
      <c r="N138" s="5">
        <v>9715861328</v>
      </c>
      <c r="O138" s="5">
        <v>2248337880</v>
      </c>
      <c r="P138" s="5">
        <v>3618000000</v>
      </c>
    </row>
    <row r="139" spans="3:16" x14ac:dyDescent="0.35">
      <c r="C139" t="s">
        <v>155</v>
      </c>
      <c r="D139" s="5">
        <v>-3448000</v>
      </c>
      <c r="F139" s="5">
        <v>-142302284</v>
      </c>
      <c r="I139" s="5">
        <v>-3448000</v>
      </c>
      <c r="J139" s="5">
        <v>-142302284</v>
      </c>
      <c r="L139" s="5">
        <v>-778061399</v>
      </c>
      <c r="M139" s="5">
        <v>-6471324172</v>
      </c>
      <c r="N139" s="5">
        <v>-9620158678</v>
      </c>
      <c r="O139" s="5">
        <v>-4960338914</v>
      </c>
      <c r="P139" s="5">
        <v>-20242784796</v>
      </c>
    </row>
    <row r="140" spans="3:16" x14ac:dyDescent="0.35">
      <c r="C140" t="s">
        <v>338</v>
      </c>
      <c r="L140" s="5">
        <v>-198510072</v>
      </c>
      <c r="M140" s="5">
        <v>-778275000</v>
      </c>
      <c r="N140" s="5">
        <v>-5315052240</v>
      </c>
      <c r="O140" s="5">
        <v>-1000116616</v>
      </c>
    </row>
    <row r="141" spans="3:16" x14ac:dyDescent="0.35">
      <c r="C141" t="s">
        <v>792</v>
      </c>
      <c r="D141" s="5">
        <v>-438914923</v>
      </c>
      <c r="E141" s="5">
        <v>438914923</v>
      </c>
      <c r="K141" s="5">
        <v>-147864106</v>
      </c>
      <c r="L141" s="5">
        <v>-235000000</v>
      </c>
    </row>
    <row r="142" spans="3:16" x14ac:dyDescent="0.35">
      <c r="C142" t="s">
        <v>164</v>
      </c>
      <c r="D142" s="5">
        <v>2357735999</v>
      </c>
      <c r="E142" s="5">
        <v>2557688</v>
      </c>
      <c r="F142" s="5">
        <v>-62971639369</v>
      </c>
      <c r="G142" s="5">
        <v>-246050000</v>
      </c>
      <c r="I142" s="5">
        <v>2360293687</v>
      </c>
      <c r="J142" s="5">
        <v>-63217689369</v>
      </c>
      <c r="K142" s="5">
        <v>-491268154</v>
      </c>
      <c r="L142" s="5">
        <v>-13572363501</v>
      </c>
      <c r="M142" s="5">
        <v>32788569247</v>
      </c>
      <c r="N142" s="5">
        <v>-6872190087</v>
      </c>
      <c r="O142" s="5">
        <v>-8003498703</v>
      </c>
      <c r="P142" s="5">
        <v>13563189977</v>
      </c>
    </row>
    <row r="143" spans="3:16" x14ac:dyDescent="0.35">
      <c r="C143" t="s">
        <v>1128</v>
      </c>
      <c r="M143" s="5">
        <v>18750000000</v>
      </c>
    </row>
    <row r="144" spans="3:16" x14ac:dyDescent="0.35">
      <c r="C144" t="s">
        <v>685</v>
      </c>
      <c r="M144" s="5">
        <v>12500000000</v>
      </c>
    </row>
    <row r="145" spans="2:17" x14ac:dyDescent="0.35">
      <c r="C145" t="s">
        <v>556</v>
      </c>
      <c r="L145" s="5">
        <v>998695662</v>
      </c>
      <c r="M145" s="5">
        <v>13135019895</v>
      </c>
      <c r="N145" s="5">
        <v>5865802025</v>
      </c>
      <c r="O145" s="5">
        <v>11002683954</v>
      </c>
      <c r="P145" s="5">
        <v>45739786387</v>
      </c>
    </row>
    <row r="146" spans="2:17" x14ac:dyDescent="0.35">
      <c r="C146" t="s">
        <v>323</v>
      </c>
      <c r="K146" s="5">
        <v>-491268154</v>
      </c>
      <c r="L146" s="5">
        <v>-1150408577</v>
      </c>
      <c r="M146" s="5">
        <v>-1547593030</v>
      </c>
      <c r="N146" s="5">
        <v>-1140992285</v>
      </c>
      <c r="O146" s="5">
        <v>-1239758924</v>
      </c>
      <c r="P146" s="5">
        <v>-43953622347</v>
      </c>
    </row>
    <row r="147" spans="2:17" x14ac:dyDescent="0.35">
      <c r="C147" t="s">
        <v>321</v>
      </c>
      <c r="P147" s="5">
        <v>27922853333</v>
      </c>
    </row>
    <row r="148" spans="2:17" x14ac:dyDescent="0.35">
      <c r="C148" t="s">
        <v>1789</v>
      </c>
      <c r="F148" s="5">
        <v>-381133086</v>
      </c>
      <c r="J148" s="5">
        <v>-381133086</v>
      </c>
    </row>
    <row r="149" spans="2:17" x14ac:dyDescent="0.35">
      <c r="C149" t="s">
        <v>1790</v>
      </c>
      <c r="F149" s="5">
        <v>246050000</v>
      </c>
      <c r="G149" s="5">
        <v>-246050000</v>
      </c>
    </row>
    <row r="150" spans="2:17" x14ac:dyDescent="0.35">
      <c r="C150" t="s">
        <v>774</v>
      </c>
      <c r="L150" s="5">
        <v>-3718440406</v>
      </c>
      <c r="M150" s="5">
        <v>1776239796</v>
      </c>
    </row>
    <row r="151" spans="2:17" x14ac:dyDescent="0.35">
      <c r="C151" t="s">
        <v>563</v>
      </c>
      <c r="M151" s="5">
        <v>-692018736</v>
      </c>
      <c r="N151" s="5">
        <v>-489337837</v>
      </c>
      <c r="O151" s="5">
        <v>-440029683</v>
      </c>
      <c r="P151" s="5">
        <v>-758888736</v>
      </c>
    </row>
    <row r="152" spans="2:17" x14ac:dyDescent="0.35">
      <c r="C152" t="s">
        <v>767</v>
      </c>
      <c r="L152" s="5">
        <v>-10810631000</v>
      </c>
    </row>
    <row r="153" spans="2:17" x14ac:dyDescent="0.35">
      <c r="C153" t="s">
        <v>562</v>
      </c>
      <c r="M153" s="5">
        <v>-3751291972</v>
      </c>
      <c r="N153" s="5">
        <v>-3010344947</v>
      </c>
      <c r="O153" s="5">
        <v>-2796664542</v>
      </c>
      <c r="P153" s="5">
        <v>-1907198935</v>
      </c>
    </row>
    <row r="154" spans="2:17" x14ac:dyDescent="0.35">
      <c r="C154" t="s">
        <v>1791</v>
      </c>
      <c r="D154" s="5">
        <v>5195664110</v>
      </c>
      <c r="I154" s="5">
        <v>5195664110</v>
      </c>
    </row>
    <row r="155" spans="2:17" x14ac:dyDescent="0.35">
      <c r="C155" t="s">
        <v>1792</v>
      </c>
      <c r="D155" s="5">
        <v>-1150040751</v>
      </c>
      <c r="F155" s="5">
        <v>-62548309121</v>
      </c>
      <c r="I155" s="5">
        <v>-1150040751</v>
      </c>
      <c r="J155" s="5">
        <v>-62548309121</v>
      </c>
    </row>
    <row r="156" spans="2:17" x14ac:dyDescent="0.35">
      <c r="C156" t="s">
        <v>174</v>
      </c>
      <c r="D156" s="5">
        <v>-21925879</v>
      </c>
      <c r="E156" s="5">
        <v>-21565508</v>
      </c>
      <c r="F156" s="5">
        <v>-2079048849</v>
      </c>
      <c r="G156" s="5">
        <v>-15359094170</v>
      </c>
      <c r="I156" s="5">
        <v>-43491387</v>
      </c>
      <c r="J156" s="5">
        <v>-17438143019</v>
      </c>
      <c r="K156" s="5">
        <v>17425757377</v>
      </c>
      <c r="L156" s="5">
        <v>65028704</v>
      </c>
      <c r="M156" s="5">
        <v>-312333430</v>
      </c>
      <c r="N156" s="5">
        <v>1368037020</v>
      </c>
      <c r="O156" s="5">
        <v>500627425</v>
      </c>
      <c r="P156" s="5">
        <v>-191667622</v>
      </c>
    </row>
    <row r="157" spans="2:17" x14ac:dyDescent="0.35">
      <c r="C157" t="s">
        <v>175</v>
      </c>
      <c r="E157" s="5">
        <v>126408011</v>
      </c>
      <c r="G157" s="5">
        <v>17564551030</v>
      </c>
      <c r="I157" s="5">
        <v>126408011</v>
      </c>
      <c r="J157" s="5">
        <v>17564551030</v>
      </c>
      <c r="K157" s="5">
        <v>138793653</v>
      </c>
      <c r="M157" s="5">
        <v>386098379</v>
      </c>
      <c r="N157" s="5">
        <v>619438692</v>
      </c>
      <c r="O157" s="5">
        <v>119111267</v>
      </c>
      <c r="P157" s="5">
        <v>310778889</v>
      </c>
    </row>
    <row r="158" spans="2:17" x14ac:dyDescent="0.35">
      <c r="C158" t="s">
        <v>176</v>
      </c>
      <c r="D158" s="5">
        <v>-21925879</v>
      </c>
      <c r="E158" s="5">
        <v>104842503</v>
      </c>
      <c r="F158" s="5">
        <v>-2079048849</v>
      </c>
      <c r="G158" s="5">
        <v>2205456860</v>
      </c>
      <c r="I158" s="5">
        <v>82916624</v>
      </c>
      <c r="J158" s="5">
        <v>126408011</v>
      </c>
      <c r="K158" s="5">
        <v>17564551030</v>
      </c>
      <c r="L158" s="5">
        <v>138793653</v>
      </c>
      <c r="M158" s="5">
        <v>73764949</v>
      </c>
      <c r="N158" s="5">
        <v>1987475712</v>
      </c>
      <c r="O158" s="5">
        <v>619738692</v>
      </c>
      <c r="P158" s="5">
        <v>119111267</v>
      </c>
    </row>
    <row r="160" spans="2:17" x14ac:dyDescent="0.35">
      <c r="B160" t="s">
        <v>177</v>
      </c>
      <c r="C160" t="s">
        <v>11</v>
      </c>
      <c r="D160" s="5">
        <v>780000000</v>
      </c>
      <c r="E160" s="5">
        <v>780000000</v>
      </c>
      <c r="F160" s="5">
        <v>780000000</v>
      </c>
      <c r="G160" s="5">
        <v>780000000</v>
      </c>
      <c r="I160" s="5">
        <v>780000000</v>
      </c>
      <c r="J160" s="5">
        <v>780000000</v>
      </c>
      <c r="K160" s="5">
        <v>780000000</v>
      </c>
      <c r="L160" s="5">
        <v>780000000</v>
      </c>
      <c r="M160" s="5">
        <v>780000000</v>
      </c>
      <c r="N160" s="5">
        <v>50000000</v>
      </c>
      <c r="O160" s="5">
        <v>0</v>
      </c>
      <c r="P160" s="5">
        <v>0</v>
      </c>
      <c r="Q160" s="5">
        <v>0</v>
      </c>
    </row>
    <row r="161" spans="3:7" x14ac:dyDescent="0.35">
      <c r="C161" t="s">
        <v>178</v>
      </c>
      <c r="D161" s="6">
        <v>-25.57</v>
      </c>
      <c r="E161" s="6">
        <v>-3.83</v>
      </c>
      <c r="F161" s="6">
        <v>-47.95</v>
      </c>
      <c r="G161" s="6">
        <v>-6.38</v>
      </c>
    </row>
    <row r="162" spans="3:7" x14ac:dyDescent="0.35">
      <c r="C162" t="s">
        <v>179</v>
      </c>
      <c r="D162" s="6">
        <v>-5.44</v>
      </c>
      <c r="E162" s="6">
        <v>-10.7</v>
      </c>
      <c r="F162" s="6">
        <v>-1.73</v>
      </c>
      <c r="G162" s="6">
        <v>-12.23</v>
      </c>
    </row>
    <row r="163" spans="3:7" x14ac:dyDescent="0.35">
      <c r="C163" t="s">
        <v>62</v>
      </c>
      <c r="D163" s="6">
        <v>20.67</v>
      </c>
      <c r="E163" s="6">
        <v>3.51</v>
      </c>
      <c r="F163" s="6">
        <v>5.38</v>
      </c>
      <c r="G163" s="6">
        <v>2.6</v>
      </c>
    </row>
    <row r="164" spans="3:7" x14ac:dyDescent="0.35">
      <c r="C164" t="s">
        <v>180</v>
      </c>
    </row>
    <row r="165" spans="3:7" x14ac:dyDescent="0.35">
      <c r="C165" t="s">
        <v>181</v>
      </c>
      <c r="D165" s="6">
        <v>-0.36229999999999996</v>
      </c>
      <c r="E165" s="6">
        <v>-4.3899999999999995E-2</v>
      </c>
      <c r="F165" s="6">
        <v>-0.49560000000000004</v>
      </c>
      <c r="G165" s="6">
        <v>-2.87E-2</v>
      </c>
    </row>
    <row r="166" spans="3:7" x14ac:dyDescent="0.35">
      <c r="C166" t="s">
        <v>182</v>
      </c>
      <c r="D166" s="6">
        <v>-0.9667</v>
      </c>
      <c r="E166" s="6">
        <v>-8.5500000000000007E-2</v>
      </c>
      <c r="F166" s="6">
        <v>-0.86159999999999992</v>
      </c>
      <c r="G166" s="6">
        <v>-6.2600000000000003E-2</v>
      </c>
    </row>
    <row r="167" spans="3:7" x14ac:dyDescent="0.35">
      <c r="C167" t="s">
        <v>183</v>
      </c>
      <c r="D167" s="6">
        <v>-0.49049999999999999</v>
      </c>
      <c r="E167" s="6">
        <v>-0.4476</v>
      </c>
      <c r="F167" s="6">
        <v>-0.7612000000000001</v>
      </c>
      <c r="G167" s="6">
        <v>-0.14880000000000002</v>
      </c>
    </row>
    <row r="168" spans="3:7" x14ac:dyDescent="0.35">
      <c r="C168" t="s">
        <v>184</v>
      </c>
      <c r="D168" s="6">
        <v>-55.2</v>
      </c>
      <c r="E168" s="6">
        <v>-29.11</v>
      </c>
      <c r="F168" s="6">
        <v>-43.52</v>
      </c>
      <c r="G168" s="6">
        <v>-5.87</v>
      </c>
    </row>
    <row r="169" spans="3:7" x14ac:dyDescent="0.35">
      <c r="C169" t="s">
        <v>185</v>
      </c>
      <c r="D169" s="5">
        <v>21000000000</v>
      </c>
      <c r="E169" s="5">
        <v>35000000000</v>
      </c>
      <c r="F169" s="5">
        <v>43000000000</v>
      </c>
      <c r="G169" s="5">
        <v>80000000000</v>
      </c>
    </row>
    <row r="170" spans="3:7" x14ac:dyDescent="0.35">
      <c r="C170" t="s">
        <v>186</v>
      </c>
      <c r="D170" s="6">
        <v>5.26</v>
      </c>
      <c r="E170" s="6">
        <v>0.92</v>
      </c>
      <c r="F170" s="6">
        <v>1.49</v>
      </c>
      <c r="G170" s="6">
        <v>0.77</v>
      </c>
    </row>
    <row r="171" spans="3:7" x14ac:dyDescent="0.35">
      <c r="C171" t="s">
        <v>187</v>
      </c>
      <c r="D171" s="6">
        <v>26.45</v>
      </c>
      <c r="E171" s="6">
        <v>44.73</v>
      </c>
      <c r="F171" s="6">
        <v>55.66</v>
      </c>
      <c r="G171" s="6">
        <v>101.9</v>
      </c>
    </row>
    <row r="172" spans="3:7" x14ac:dyDescent="0.35">
      <c r="C172" t="s">
        <v>188</v>
      </c>
      <c r="D172" s="6">
        <v>5.26</v>
      </c>
      <c r="E172" s="6">
        <v>0.92</v>
      </c>
      <c r="F172" s="6">
        <v>1.49</v>
      </c>
      <c r="G172" s="6">
        <v>0.77</v>
      </c>
    </row>
    <row r="173" spans="3:7" x14ac:dyDescent="0.35">
      <c r="C173" t="s">
        <v>189</v>
      </c>
      <c r="D173" s="6">
        <v>26.45</v>
      </c>
      <c r="E173" s="6">
        <v>44.73</v>
      </c>
      <c r="F173" s="6">
        <v>55.66</v>
      </c>
      <c r="G173" s="6">
        <v>101.9</v>
      </c>
    </row>
    <row r="174" spans="3:7" x14ac:dyDescent="0.35">
      <c r="C174" t="s">
        <v>190</v>
      </c>
      <c r="E174" s="5">
        <v>1000000000</v>
      </c>
      <c r="F174" s="5">
        <v>2000000000</v>
      </c>
      <c r="G174" s="5">
        <v>2000000000</v>
      </c>
    </row>
    <row r="175" spans="3:7" x14ac:dyDescent="0.35">
      <c r="C175" t="s">
        <v>191</v>
      </c>
    </row>
    <row r="176" spans="3:7" x14ac:dyDescent="0.35">
      <c r="C176" t="s">
        <v>192</v>
      </c>
      <c r="D176" s="5">
        <v>21000000000</v>
      </c>
      <c r="E176" s="5">
        <v>35000000000</v>
      </c>
      <c r="F176" s="5">
        <v>43000000000</v>
      </c>
      <c r="G176" s="5">
        <v>80000000000</v>
      </c>
    </row>
    <row r="177" spans="3:17" x14ac:dyDescent="0.35">
      <c r="C177" t="s">
        <v>23</v>
      </c>
      <c r="E177" s="5">
        <v>1000000000</v>
      </c>
      <c r="F177" s="5">
        <v>2000000000</v>
      </c>
      <c r="G177" s="5">
        <v>2000000000</v>
      </c>
    </row>
    <row r="178" spans="3:17" x14ac:dyDescent="0.35">
      <c r="C178" t="s">
        <v>20</v>
      </c>
      <c r="D178" s="5">
        <v>0</v>
      </c>
      <c r="E178" s="5">
        <v>1000000000</v>
      </c>
      <c r="F178" s="5">
        <v>2000000000</v>
      </c>
      <c r="G178" s="5">
        <v>0</v>
      </c>
    </row>
    <row r="179" spans="3:17" x14ac:dyDescent="0.35">
      <c r="C179" t="s">
        <v>193</v>
      </c>
      <c r="D179" s="5">
        <v>-4000000000</v>
      </c>
      <c r="E179" s="5">
        <v>-3000000000</v>
      </c>
      <c r="F179" s="5">
        <v>-2000000000</v>
      </c>
      <c r="G179" s="5">
        <v>-65000000000</v>
      </c>
    </row>
    <row r="180" spans="3:17" x14ac:dyDescent="0.35">
      <c r="C180" t="s">
        <v>194</v>
      </c>
      <c r="D180" s="5">
        <v>-1000000000</v>
      </c>
      <c r="E180" s="5">
        <v>0</v>
      </c>
      <c r="F180" s="5">
        <v>-20000000000</v>
      </c>
      <c r="G180" s="5">
        <v>-15000000000</v>
      </c>
    </row>
    <row r="181" spans="3:17" x14ac:dyDescent="0.35">
      <c r="C181" t="s">
        <v>195</v>
      </c>
      <c r="D181" s="5">
        <v>0</v>
      </c>
      <c r="F181" s="5">
        <v>0</v>
      </c>
    </row>
    <row r="182" spans="3:17" x14ac:dyDescent="0.35">
      <c r="C182" t="s">
        <v>12</v>
      </c>
      <c r="D182" s="5">
        <v>-1000000000</v>
      </c>
      <c r="E182" s="5">
        <v>0</v>
      </c>
      <c r="F182" s="5">
        <v>-20000000000</v>
      </c>
      <c r="G182" s="5">
        <v>-15000000000</v>
      </c>
    </row>
    <row r="183" spans="3:17" x14ac:dyDescent="0.35">
      <c r="C183" t="s">
        <v>15</v>
      </c>
      <c r="D183" s="6">
        <v>-0.96</v>
      </c>
      <c r="E183" s="6">
        <v>-0.59</v>
      </c>
      <c r="F183" s="6">
        <v>-26.01</v>
      </c>
      <c r="G183" s="6">
        <v>-19.34</v>
      </c>
    </row>
    <row r="184" spans="3:17" x14ac:dyDescent="0.35">
      <c r="C184" t="s">
        <v>47</v>
      </c>
      <c r="I184" s="6">
        <v>-29.39</v>
      </c>
      <c r="J184" s="6">
        <v>-54.33</v>
      </c>
      <c r="K184" s="6">
        <v>8.8000000000000007</v>
      </c>
      <c r="L184" s="6">
        <v>-23.32</v>
      </c>
      <c r="M184" s="6">
        <v>-71.430000000000007</v>
      </c>
      <c r="N184" s="6">
        <v>82.58</v>
      </c>
      <c r="O184" s="6">
        <v>150014.62</v>
      </c>
      <c r="P184" s="6">
        <v>-166411.64000000001</v>
      </c>
    </row>
    <row r="185" spans="3:17" x14ac:dyDescent="0.35">
      <c r="C185" t="s">
        <v>61</v>
      </c>
      <c r="I185" s="6">
        <v>-4.7300000000000004</v>
      </c>
      <c r="J185" s="6">
        <v>-1.53</v>
      </c>
      <c r="K185" s="6">
        <v>8.98</v>
      </c>
      <c r="L185" s="6">
        <v>-3.39</v>
      </c>
      <c r="M185" s="6">
        <v>-7.14</v>
      </c>
      <c r="N185" s="5">
        <v>0</v>
      </c>
      <c r="O185" s="5">
        <v>0</v>
      </c>
      <c r="P185" s="5">
        <v>0</v>
      </c>
      <c r="Q185" s="5">
        <v>0</v>
      </c>
    </row>
    <row r="186" spans="3:17" x14ac:dyDescent="0.35">
      <c r="C186" t="s">
        <v>64</v>
      </c>
      <c r="I186" s="6">
        <v>7.55</v>
      </c>
      <c r="J186" s="6">
        <v>1.83</v>
      </c>
      <c r="K186" s="6">
        <v>1.34</v>
      </c>
      <c r="L186" s="6">
        <v>1.06</v>
      </c>
      <c r="M186" s="6">
        <v>8.1</v>
      </c>
      <c r="N186" s="5">
        <v>0</v>
      </c>
      <c r="O186" s="5">
        <v>0</v>
      </c>
      <c r="P186" s="5">
        <v>0</v>
      </c>
      <c r="Q186" s="5">
        <v>0</v>
      </c>
    </row>
    <row r="187" spans="3:17" x14ac:dyDescent="0.35">
      <c r="C187" t="s">
        <v>196</v>
      </c>
    </row>
    <row r="188" spans="3:17" x14ac:dyDescent="0.35">
      <c r="C188" t="s">
        <v>197</v>
      </c>
      <c r="I188" s="6">
        <v>-0.41649999999999998</v>
      </c>
      <c r="J188" s="6">
        <v>-0.5615</v>
      </c>
      <c r="K188" s="6">
        <v>3.7200000000000004E-2</v>
      </c>
      <c r="L188" s="6">
        <v>-9.9000000000000005E-2</v>
      </c>
      <c r="M188" s="6">
        <v>-0.28339999999999999</v>
      </c>
      <c r="N188" s="6">
        <v>3.4200000000000001E-2</v>
      </c>
      <c r="O188" s="6">
        <v>4.4199999999999996E-2</v>
      </c>
      <c r="P188" s="6">
        <v>-5.2400000000000002E-2</v>
      </c>
      <c r="Q188" s="5">
        <v>0</v>
      </c>
    </row>
    <row r="189" spans="3:17" x14ac:dyDescent="0.35">
      <c r="C189" t="s">
        <v>198</v>
      </c>
      <c r="I189" s="6">
        <v>-1.1113999999999999</v>
      </c>
      <c r="J189" s="6">
        <v>-0.97620000000000007</v>
      </c>
      <c r="K189" s="6">
        <v>8.1199999999999994E-2</v>
      </c>
      <c r="L189" s="6">
        <v>-0.2354</v>
      </c>
      <c r="M189" s="6">
        <v>-0.5847</v>
      </c>
      <c r="N189" s="6">
        <v>0.13250000000000001</v>
      </c>
      <c r="O189" s="6">
        <v>0.44670000000000004</v>
      </c>
      <c r="P189" s="6">
        <v>-0.878</v>
      </c>
      <c r="Q189" s="5">
        <v>0</v>
      </c>
    </row>
    <row r="190" spans="3:17" x14ac:dyDescent="0.35">
      <c r="C190" t="s">
        <v>199</v>
      </c>
      <c r="I190" s="6">
        <v>-0.41490000000000005</v>
      </c>
      <c r="J190" s="6">
        <v>-0.3478</v>
      </c>
      <c r="K190" s="6">
        <v>-0.12839999999999999</v>
      </c>
      <c r="L190" s="6">
        <v>-7.3700000000000002E-2</v>
      </c>
      <c r="M190" s="6">
        <v>-8.77E-2</v>
      </c>
      <c r="N190" s="6">
        <v>0.2944</v>
      </c>
      <c r="O190" s="6">
        <v>0.51149999999999995</v>
      </c>
      <c r="P190" s="6">
        <v>2.1899999999999999E-2</v>
      </c>
      <c r="Q190" s="5">
        <v>0</v>
      </c>
    </row>
    <row r="191" spans="3:17" x14ac:dyDescent="0.35">
      <c r="C191" t="s">
        <v>200</v>
      </c>
      <c r="I191" s="6">
        <v>-37.020000000000003</v>
      </c>
      <c r="J191" s="6">
        <v>-16.16</v>
      </c>
      <c r="K191" s="6">
        <v>-3.98</v>
      </c>
      <c r="L191" s="6">
        <v>-1.23</v>
      </c>
      <c r="M191" s="6">
        <v>-0.82</v>
      </c>
      <c r="N191" s="6">
        <v>2.15</v>
      </c>
      <c r="O191" s="6">
        <v>2.2200000000000002</v>
      </c>
      <c r="P191" s="6">
        <v>0.12</v>
      </c>
    </row>
    <row r="192" spans="3:17" x14ac:dyDescent="0.35">
      <c r="C192" t="s">
        <v>58</v>
      </c>
      <c r="I192" s="6">
        <v>5.26</v>
      </c>
      <c r="J192" s="6">
        <v>1.49</v>
      </c>
      <c r="K192" s="6">
        <v>0.73</v>
      </c>
      <c r="L192" s="6">
        <v>0.8</v>
      </c>
      <c r="M192" s="6">
        <v>4.17</v>
      </c>
      <c r="N192" s="5">
        <v>0</v>
      </c>
      <c r="O192" s="5">
        <v>0</v>
      </c>
      <c r="P192" s="5">
        <v>0</v>
      </c>
      <c r="Q192" s="5">
        <v>0</v>
      </c>
    </row>
    <row r="193" spans="2:17" x14ac:dyDescent="0.35">
      <c r="C193" t="s">
        <v>55</v>
      </c>
      <c r="I193" s="6">
        <v>26.45</v>
      </c>
      <c r="J193" s="6">
        <v>55.66</v>
      </c>
      <c r="K193" s="6">
        <v>108.42</v>
      </c>
      <c r="L193" s="6">
        <v>99.07</v>
      </c>
      <c r="M193" s="6">
        <v>122.16</v>
      </c>
      <c r="N193" s="6">
        <v>623.33000000000004</v>
      </c>
      <c r="O193" s="6">
        <v>335832.33</v>
      </c>
      <c r="P193" s="6">
        <v>189536.39</v>
      </c>
      <c r="Q193" s="6">
        <v>348980.51</v>
      </c>
    </row>
    <row r="194" spans="2:17" x14ac:dyDescent="0.35">
      <c r="C194" t="s">
        <v>201</v>
      </c>
      <c r="I194" s="6">
        <v>5.26</v>
      </c>
      <c r="J194" s="6">
        <v>1.49</v>
      </c>
      <c r="K194" s="6">
        <v>0.73</v>
      </c>
      <c r="L194" s="6">
        <v>0.8</v>
      </c>
      <c r="M194" s="6">
        <v>4.17</v>
      </c>
      <c r="N194" s="5">
        <v>0</v>
      </c>
      <c r="O194" s="5">
        <v>0</v>
      </c>
      <c r="P194" s="5">
        <v>0</v>
      </c>
      <c r="Q194" s="5">
        <v>0</v>
      </c>
    </row>
    <row r="195" spans="2:17" x14ac:dyDescent="0.35">
      <c r="C195" t="s">
        <v>202</v>
      </c>
      <c r="I195" s="6">
        <v>26.45</v>
      </c>
      <c r="J195" s="6">
        <v>55.66</v>
      </c>
      <c r="K195" s="6">
        <v>108.42</v>
      </c>
      <c r="L195" s="6">
        <v>99.07</v>
      </c>
      <c r="M195" s="6">
        <v>122.16</v>
      </c>
      <c r="N195" s="6">
        <v>623.33000000000004</v>
      </c>
      <c r="O195" s="6">
        <v>335832.33</v>
      </c>
      <c r="P195" s="6">
        <v>189536.39</v>
      </c>
      <c r="Q195" s="6">
        <v>348980.51</v>
      </c>
    </row>
    <row r="196" spans="2:17" x14ac:dyDescent="0.35">
      <c r="C196" t="s">
        <v>203</v>
      </c>
      <c r="J196" s="5">
        <v>2000000000</v>
      </c>
      <c r="K196" s="5">
        <v>2000000000</v>
      </c>
      <c r="L196" s="5">
        <v>5000000000</v>
      </c>
      <c r="M196" s="5">
        <v>46000000000</v>
      </c>
      <c r="N196" s="5">
        <v>44000000000</v>
      </c>
      <c r="O196" s="5">
        <v>43000000000</v>
      </c>
      <c r="P196" s="5">
        <v>43000000000</v>
      </c>
      <c r="Q196" s="5">
        <v>2000000000</v>
      </c>
    </row>
    <row r="197" spans="2:17" x14ac:dyDescent="0.35">
      <c r="C197" t="s">
        <v>204</v>
      </c>
      <c r="L197" s="5">
        <v>1000000000</v>
      </c>
      <c r="M197" s="5">
        <v>7000000000</v>
      </c>
      <c r="N197" s="5">
        <v>10000000000</v>
      </c>
      <c r="O197" s="5">
        <v>10000000000</v>
      </c>
      <c r="P197" s="5">
        <v>12000000000</v>
      </c>
      <c r="Q197" s="5">
        <v>29000000000</v>
      </c>
    </row>
    <row r="198" spans="2:17" x14ac:dyDescent="0.35">
      <c r="C198" t="s">
        <v>25</v>
      </c>
      <c r="J198" s="5">
        <v>2000000000</v>
      </c>
      <c r="K198" s="5">
        <v>2000000000</v>
      </c>
      <c r="L198" s="5">
        <v>6000000000</v>
      </c>
      <c r="M198" s="5">
        <v>54000000000</v>
      </c>
      <c r="N198" s="5">
        <v>53000000000</v>
      </c>
      <c r="O198" s="5">
        <v>53000000000</v>
      </c>
      <c r="P198" s="5">
        <v>55000000000</v>
      </c>
      <c r="Q198" s="5">
        <v>32000000000</v>
      </c>
    </row>
    <row r="199" spans="2:17" x14ac:dyDescent="0.35">
      <c r="C199" t="s">
        <v>22</v>
      </c>
      <c r="I199" s="5">
        <v>0</v>
      </c>
      <c r="J199" s="5">
        <v>2000000000</v>
      </c>
      <c r="K199" s="5">
        <v>-15000000000</v>
      </c>
      <c r="L199" s="5">
        <v>6000000000</v>
      </c>
      <c r="M199" s="5">
        <v>54000000000</v>
      </c>
      <c r="N199" s="5">
        <v>51000000000</v>
      </c>
      <c r="O199" s="5">
        <v>52000000000</v>
      </c>
      <c r="P199" s="5">
        <v>55000000000</v>
      </c>
      <c r="Q199" s="5">
        <v>31000000000</v>
      </c>
    </row>
    <row r="200" spans="2:17" x14ac:dyDescent="0.35">
      <c r="C200" t="s">
        <v>205</v>
      </c>
      <c r="I200" s="5">
        <v>-4000000000</v>
      </c>
      <c r="J200" s="5">
        <v>-2000000000</v>
      </c>
      <c r="K200" s="5">
        <v>-64000000000</v>
      </c>
      <c r="L200" s="5">
        <v>-81000000000</v>
      </c>
      <c r="M200" s="5">
        <v>-68000000000</v>
      </c>
      <c r="N200" s="5">
        <v>-37000000000</v>
      </c>
      <c r="O200" s="5">
        <v>-59000000000</v>
      </c>
      <c r="P200" s="5">
        <v>-67000000000</v>
      </c>
      <c r="Q200" s="5">
        <v>-32000000000</v>
      </c>
    </row>
    <row r="201" spans="2:17" x14ac:dyDescent="0.35">
      <c r="C201" t="s">
        <v>206</v>
      </c>
      <c r="I201" s="5">
        <v>-1000000000</v>
      </c>
      <c r="J201" s="5">
        <v>-35000000000</v>
      </c>
      <c r="K201" s="5">
        <v>18000000000</v>
      </c>
      <c r="L201" s="5">
        <v>12000000000</v>
      </c>
      <c r="M201" s="5">
        <v>-30000000000</v>
      </c>
      <c r="N201" s="5">
        <v>13000000000</v>
      </c>
      <c r="O201" s="5">
        <v>12000000000</v>
      </c>
      <c r="P201" s="5">
        <v>3000000000</v>
      </c>
    </row>
    <row r="202" spans="2:17" x14ac:dyDescent="0.35">
      <c r="C202" t="s">
        <v>207</v>
      </c>
      <c r="I202" s="5">
        <v>0</v>
      </c>
      <c r="J202" s="5">
        <v>0</v>
      </c>
      <c r="L202" s="5">
        <v>-1000000000</v>
      </c>
      <c r="M202" s="5">
        <v>-7000000000</v>
      </c>
      <c r="N202" s="5">
        <v>-15000000000</v>
      </c>
      <c r="O202" s="5">
        <v>-6000000000</v>
      </c>
      <c r="P202" s="5">
        <v>-20000000000</v>
      </c>
    </row>
    <row r="203" spans="2:17" x14ac:dyDescent="0.35">
      <c r="C203" t="s">
        <v>14</v>
      </c>
      <c r="I203" s="5">
        <v>-1000000000</v>
      </c>
      <c r="J203" s="5">
        <v>-35000000000</v>
      </c>
      <c r="K203" s="5">
        <v>18000000000</v>
      </c>
      <c r="L203" s="5">
        <v>11000000000</v>
      </c>
      <c r="M203" s="5">
        <v>-37000000000</v>
      </c>
      <c r="N203" s="5">
        <v>-1000000000</v>
      </c>
      <c r="O203" s="5">
        <v>6000000000</v>
      </c>
      <c r="P203" s="5">
        <v>-17000000000</v>
      </c>
    </row>
    <row r="204" spans="2:17" x14ac:dyDescent="0.35">
      <c r="C204" t="s">
        <v>16</v>
      </c>
      <c r="I204" s="6">
        <v>-1.56</v>
      </c>
      <c r="J204" s="6">
        <v>-45.35</v>
      </c>
      <c r="K204" s="6">
        <v>23.12</v>
      </c>
      <c r="L204" s="6">
        <v>14.44</v>
      </c>
      <c r="M204" s="6">
        <v>-47.69</v>
      </c>
      <c r="N204" s="6">
        <v>-29.51</v>
      </c>
      <c r="O204" s="6">
        <v>183271.47</v>
      </c>
      <c r="P204" s="6">
        <v>-508960.5</v>
      </c>
      <c r="Q204" s="5">
        <v>0</v>
      </c>
    </row>
    <row r="206" spans="2:17" x14ac:dyDescent="0.35">
      <c r="B206" t="s">
        <v>208</v>
      </c>
      <c r="C206" t="s">
        <v>209</v>
      </c>
      <c r="D206" s="5">
        <v>-20000000000</v>
      </c>
      <c r="E206" s="5">
        <v>-3000000000</v>
      </c>
      <c r="F206" s="5">
        <v>-37000000000</v>
      </c>
      <c r="G206" s="5">
        <v>-5000000000</v>
      </c>
      <c r="H206" s="5">
        <v>-23000000000</v>
      </c>
      <c r="J206" s="5">
        <v>-42000000000</v>
      </c>
      <c r="K206" s="5">
        <v>7000000000</v>
      </c>
      <c r="L206" s="5">
        <v>-18000000000</v>
      </c>
      <c r="M206" s="5">
        <v>-56000000000</v>
      </c>
      <c r="N206" s="5">
        <v>4000000000</v>
      </c>
      <c r="O206" s="5">
        <v>5000000000</v>
      </c>
      <c r="P206" s="5">
        <v>-6000000000</v>
      </c>
    </row>
    <row r="207" spans="2:17" x14ac:dyDescent="0.35">
      <c r="C207" t="s">
        <v>46</v>
      </c>
      <c r="D207" s="6">
        <v>-25.57</v>
      </c>
      <c r="E207" s="6">
        <v>-3.83</v>
      </c>
      <c r="F207" s="6">
        <v>-47.95</v>
      </c>
      <c r="G207" s="6">
        <v>-6.38</v>
      </c>
      <c r="H207" s="6">
        <v>-29.39</v>
      </c>
      <c r="J207" s="6">
        <v>-54.33</v>
      </c>
      <c r="K207" s="6">
        <v>8.8000000000000007</v>
      </c>
      <c r="L207" s="6">
        <v>-23.32</v>
      </c>
      <c r="M207" s="6">
        <v>-71.430000000000007</v>
      </c>
      <c r="N207" s="6">
        <v>5.29</v>
      </c>
      <c r="O207" s="6">
        <v>6.55</v>
      </c>
      <c r="P207" s="6">
        <v>-7.27</v>
      </c>
    </row>
    <row r="208" spans="2:17" x14ac:dyDescent="0.35">
      <c r="C208" t="s">
        <v>212</v>
      </c>
      <c r="D208" s="5">
        <v>5000000000</v>
      </c>
      <c r="E208" s="5">
        <v>9000000000</v>
      </c>
      <c r="F208" s="5">
        <v>12000000000</v>
      </c>
      <c r="G208" s="5">
        <v>23000000000</v>
      </c>
      <c r="H208" s="5">
        <v>14000000000</v>
      </c>
      <c r="J208" s="5">
        <v>35000000000</v>
      </c>
      <c r="K208" s="5">
        <v>46000000000</v>
      </c>
      <c r="L208" s="5">
        <v>58000000000</v>
      </c>
      <c r="M208" s="5">
        <v>49000000000</v>
      </c>
      <c r="N208" s="5">
        <v>69000000000</v>
      </c>
      <c r="O208" s="5">
        <v>84000000000</v>
      </c>
      <c r="P208" s="5">
        <v>48000000000</v>
      </c>
    </row>
    <row r="209" spans="3:9" x14ac:dyDescent="0.35">
      <c r="C209" t="s">
        <v>214</v>
      </c>
      <c r="I209" s="6">
        <v>-2.4500000000000002</v>
      </c>
    </row>
    <row r="210" spans="3:9" x14ac:dyDescent="0.35">
      <c r="C210" t="s">
        <v>216</v>
      </c>
      <c r="I210" s="6">
        <v>7.42</v>
      </c>
    </row>
    <row r="211" spans="3:9" x14ac:dyDescent="0.35">
      <c r="C211" t="s">
        <v>219</v>
      </c>
      <c r="I211" s="6">
        <v>2.72</v>
      </c>
    </row>
    <row r="212" spans="3:9" x14ac:dyDescent="0.35">
      <c r="C212" t="s">
        <v>225</v>
      </c>
      <c r="I212" s="6">
        <v>-29.39</v>
      </c>
    </row>
    <row r="213" spans="3:9" x14ac:dyDescent="0.35">
      <c r="C213" t="s">
        <v>227</v>
      </c>
      <c r="D213" s="6">
        <v>0.11</v>
      </c>
    </row>
    <row r="214" spans="3:9" x14ac:dyDescent="0.35">
      <c r="C214" t="s">
        <v>228</v>
      </c>
      <c r="I214" s="6">
        <v>26.45</v>
      </c>
    </row>
    <row r="215" spans="3:9" x14ac:dyDescent="0.35">
      <c r="C215" t="s">
        <v>230</v>
      </c>
      <c r="D215" s="6">
        <v>0.86</v>
      </c>
    </row>
    <row r="216" spans="3:9" x14ac:dyDescent="0.35">
      <c r="C216" t="s">
        <v>231</v>
      </c>
      <c r="D216" s="6">
        <v>0.64</v>
      </c>
    </row>
    <row r="217" spans="3:9" x14ac:dyDescent="0.35">
      <c r="C217" t="s">
        <v>234</v>
      </c>
      <c r="D217" s="6">
        <v>1.67</v>
      </c>
    </row>
    <row r="218" spans="3:9" x14ac:dyDescent="0.35">
      <c r="C218" t="s">
        <v>236</v>
      </c>
      <c r="D218" s="6">
        <v>2.67</v>
      </c>
    </row>
    <row r="219" spans="3:9" x14ac:dyDescent="0.35">
      <c r="C219" t="s">
        <v>12</v>
      </c>
      <c r="D219" s="5">
        <v>-1000000000</v>
      </c>
    </row>
    <row r="220" spans="3:9" x14ac:dyDescent="0.35">
      <c r="C220" t="s">
        <v>238</v>
      </c>
      <c r="I220" s="6">
        <v>0.18</v>
      </c>
    </row>
    <row r="221" spans="3:9" x14ac:dyDescent="0.35">
      <c r="C221" t="s">
        <v>239</v>
      </c>
      <c r="I221" s="5">
        <v>0</v>
      </c>
    </row>
    <row r="222" spans="3:9" x14ac:dyDescent="0.35">
      <c r="C222" t="s">
        <v>240</v>
      </c>
      <c r="I222" s="5">
        <v>0</v>
      </c>
    </row>
    <row r="223" spans="3:9" x14ac:dyDescent="0.35">
      <c r="C223" t="s">
        <v>241</v>
      </c>
      <c r="I223" s="5">
        <v>0</v>
      </c>
    </row>
    <row r="224" spans="3:9" x14ac:dyDescent="0.35">
      <c r="C224" t="s">
        <v>243</v>
      </c>
      <c r="D224" s="6">
        <v>65.739999999999995</v>
      </c>
    </row>
    <row r="225" spans="3:9" x14ac:dyDescent="0.35">
      <c r="C225" t="s">
        <v>244</v>
      </c>
      <c r="D225" s="6">
        <v>24.96</v>
      </c>
    </row>
    <row r="226" spans="3:9" x14ac:dyDescent="0.35">
      <c r="C226" t="s">
        <v>245</v>
      </c>
      <c r="D226" s="6">
        <v>12.52</v>
      </c>
    </row>
    <row r="227" spans="3:9" x14ac:dyDescent="0.35">
      <c r="C227" t="s">
        <v>246</v>
      </c>
      <c r="D227" s="6">
        <v>78.180000000000007</v>
      </c>
    </row>
    <row r="228" spans="3:9" x14ac:dyDescent="0.35">
      <c r="C228" t="s">
        <v>247</v>
      </c>
      <c r="D228" s="6">
        <v>1.38</v>
      </c>
    </row>
    <row r="229" spans="3:9" x14ac:dyDescent="0.35">
      <c r="C229" t="s">
        <v>42</v>
      </c>
      <c r="I229" s="5">
        <v>56000000000</v>
      </c>
    </row>
    <row r="230" spans="3:9" x14ac:dyDescent="0.35">
      <c r="C230" t="s">
        <v>250</v>
      </c>
      <c r="I230" s="5">
        <v>56000000000</v>
      </c>
    </row>
    <row r="231" spans="3:9" x14ac:dyDescent="0.35">
      <c r="C231" t="s">
        <v>251</v>
      </c>
      <c r="I231" s="5">
        <v>781250000</v>
      </c>
    </row>
    <row r="232" spans="3:9" x14ac:dyDescent="0.35">
      <c r="C232" t="s">
        <v>252</v>
      </c>
      <c r="I232" s="6">
        <v>0.49640000000000001</v>
      </c>
    </row>
    <row r="233" spans="3:9" x14ac:dyDescent="0.35">
      <c r="C233" t="s">
        <v>253</v>
      </c>
      <c r="D233" s="6">
        <v>-1.0317000000000001</v>
      </c>
    </row>
    <row r="234" spans="3:9" x14ac:dyDescent="0.35">
      <c r="C234" t="s">
        <v>254</v>
      </c>
      <c r="D234" s="6">
        <v>-1.3406</v>
      </c>
    </row>
    <row r="235" spans="3:9" x14ac:dyDescent="0.35">
      <c r="C235" t="s">
        <v>255</v>
      </c>
      <c r="D235" s="6">
        <v>-3.8024</v>
      </c>
    </row>
    <row r="236" spans="3:9" x14ac:dyDescent="0.35">
      <c r="C236" t="s">
        <v>256</v>
      </c>
      <c r="D236" s="6">
        <v>-0.56420000000000003</v>
      </c>
    </row>
    <row r="237" spans="3:9" x14ac:dyDescent="0.35">
      <c r="C237" t="s">
        <v>257</v>
      </c>
      <c r="D237" s="6">
        <v>0.35299999999999998</v>
      </c>
    </row>
    <row r="238" spans="3:9" x14ac:dyDescent="0.35">
      <c r="C238" t="s">
        <v>258</v>
      </c>
      <c r="D238" s="6">
        <v>0.46679999999999999</v>
      </c>
    </row>
    <row r="239" spans="3:9" x14ac:dyDescent="0.35">
      <c r="C239" t="s">
        <v>259</v>
      </c>
      <c r="I239" s="5">
        <v>2</v>
      </c>
    </row>
    <row r="240" spans="3:9" x14ac:dyDescent="0.35">
      <c r="C240" t="s">
        <v>260</v>
      </c>
      <c r="I240" s="6">
        <v>0.09</v>
      </c>
    </row>
    <row r="241" spans="3:9" x14ac:dyDescent="0.35">
      <c r="C241" t="s">
        <v>261</v>
      </c>
      <c r="I241" s="6">
        <v>0.04</v>
      </c>
    </row>
    <row r="242" spans="3:9" x14ac:dyDescent="0.35">
      <c r="C242" t="s">
        <v>263</v>
      </c>
      <c r="I242" s="6">
        <v>0.15</v>
      </c>
    </row>
    <row r="243" spans="3:9" x14ac:dyDescent="0.35">
      <c r="C243" t="s">
        <v>264</v>
      </c>
      <c r="I243" s="6">
        <v>0.17</v>
      </c>
    </row>
    <row r="244" spans="3:9" x14ac:dyDescent="0.35">
      <c r="C244" t="s">
        <v>265</v>
      </c>
      <c r="I244" s="6">
        <v>0.24</v>
      </c>
    </row>
    <row r="245" spans="3:9" x14ac:dyDescent="0.35">
      <c r="C245" t="s">
        <v>266</v>
      </c>
      <c r="I245" s="6">
        <v>0.04</v>
      </c>
    </row>
    <row r="246" spans="3:9" x14ac:dyDescent="0.35">
      <c r="C246" t="s">
        <v>271</v>
      </c>
      <c r="D246" s="5">
        <v>0</v>
      </c>
    </row>
    <row r="247" spans="3:9" x14ac:dyDescent="0.35">
      <c r="C247" t="s">
        <v>272</v>
      </c>
      <c r="D247" s="5">
        <v>55000000000</v>
      </c>
    </row>
    <row r="248" spans="3:9" x14ac:dyDescent="0.35">
      <c r="C248" t="s">
        <v>273</v>
      </c>
      <c r="D248" s="5">
        <v>34000000000</v>
      </c>
    </row>
    <row r="249" spans="3:9" x14ac:dyDescent="0.35">
      <c r="C249" t="s">
        <v>193</v>
      </c>
      <c r="D249" s="5">
        <v>-4000000000</v>
      </c>
    </row>
    <row r="250" spans="3:9" x14ac:dyDescent="0.35">
      <c r="C250" t="s">
        <v>192</v>
      </c>
      <c r="I250" s="5">
        <v>21000000000</v>
      </c>
    </row>
    <row r="251" spans="3:9" x14ac:dyDescent="0.35">
      <c r="C251" t="s">
        <v>20</v>
      </c>
      <c r="D251" s="5">
        <v>0</v>
      </c>
    </row>
    <row r="252" spans="3:9" x14ac:dyDescent="0.35">
      <c r="C252" t="s">
        <v>274</v>
      </c>
      <c r="I252" s="5">
        <v>21000000000</v>
      </c>
    </row>
  </sheetData>
  <pageMargins left="0.7" right="0.7" top="0.75" bottom="0.75" header="0.3" footer="0.3"/>
  <ignoredErrors>
    <ignoredError sqref="A1:Q2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PAMG</vt:lpstr>
      <vt:lpstr>IPTV</vt:lpstr>
      <vt:lpstr>BLUE</vt:lpstr>
      <vt:lpstr>ENVY</vt:lpstr>
      <vt:lpstr>EAST</vt:lpstr>
      <vt:lpstr>LIFE</vt:lpstr>
      <vt:lpstr>FUJI</vt:lpstr>
      <vt:lpstr>KOTA</vt:lpstr>
      <vt:lpstr>INOV</vt:lpstr>
      <vt:lpstr>ARKA</vt:lpstr>
      <vt:lpstr>SMKL</vt:lpstr>
      <vt:lpstr>HDIT</vt:lpstr>
      <vt:lpstr>KEEN</vt:lpstr>
      <vt:lpstr>BAPI</vt:lpstr>
      <vt:lpstr>TFAS</vt:lpstr>
      <vt:lpstr>GGRP</vt:lpstr>
      <vt:lpstr>OPMS</vt:lpstr>
      <vt:lpstr>NZIA</vt:lpstr>
      <vt:lpstr>SLIS</vt:lpstr>
      <vt:lpstr>PURE</vt:lpstr>
      <vt:lpstr>IRRA</vt:lpstr>
      <vt:lpstr>DMMX</vt:lpstr>
      <vt:lpstr>SINI</vt:lpstr>
      <vt:lpstr>WOWS</vt:lpstr>
      <vt:lpstr>ESIP</vt:lpstr>
      <vt:lpstr>TEBE</vt:lpstr>
      <vt:lpstr>KEJU</vt:lpstr>
      <vt:lpstr>PSGO</vt:lpstr>
      <vt:lpstr>AGAR</vt:lpstr>
      <vt:lpstr>IFSH</vt:lpstr>
      <vt:lpstr>REAL</vt:lpstr>
      <vt:lpstr>IFII</vt:lpstr>
      <vt:lpstr>PMJS</vt:lpstr>
      <vt:lpstr>UCID</vt:lpstr>
      <vt:lpstr>GLVA</vt:lpstr>
      <vt:lpstr>PGJO</vt:lpstr>
      <vt:lpstr>AMAR</vt:lpstr>
      <vt:lpstr>CSRA</vt:lpstr>
      <vt:lpstr>INDO</vt:lpstr>
      <vt:lpstr>AMOR</vt:lpstr>
      <vt:lpstr>TRIN</vt:lpstr>
      <vt:lpstr>DMND</vt:lpstr>
      <vt:lpstr>PURA</vt:lpstr>
      <vt:lpstr>PTPW</vt:lpstr>
      <vt:lpstr>TAMA</vt:lpstr>
      <vt:lpstr>IKAN</vt:lpstr>
      <vt:lpstr>SAMF</vt:lpstr>
      <vt:lpstr>SBAT</vt:lpstr>
      <vt:lpstr>KBAG</vt:lpstr>
      <vt:lpstr>CBMF</vt:lpstr>
      <vt:lpstr>RONY</vt:lpstr>
      <vt:lpstr>CSMI</vt:lpstr>
      <vt:lpstr>BBSS</vt:lpstr>
      <vt:lpstr>BHAT</vt:lpstr>
      <vt:lpstr>CASH</vt:lpstr>
      <vt:lpstr>TECH</vt:lpstr>
      <vt:lpstr>EPAC</vt:lpstr>
      <vt:lpstr>UANG</vt:lpstr>
      <vt:lpstr>PGUN</vt:lpstr>
      <vt:lpstr>SOFA</vt:lpstr>
      <vt:lpstr>PPGL</vt:lpstr>
      <vt:lpstr>TOYS</vt:lpstr>
      <vt:lpstr>SGER</vt:lpstr>
      <vt:lpstr>TRJA</vt:lpstr>
      <vt:lpstr>PNGO</vt:lpstr>
      <vt:lpstr>SCNP</vt:lpstr>
      <vt:lpstr>BBSI</vt:lpstr>
      <vt:lpstr>KMDS</vt:lpstr>
      <vt:lpstr>PURI</vt:lpstr>
      <vt:lpstr>SOHO</vt:lpstr>
      <vt:lpstr>HOMI</vt:lpstr>
      <vt:lpstr>ROCK</vt:lpstr>
      <vt:lpstr>ENZO</vt:lpstr>
      <vt:lpstr>PLAN</vt:lpstr>
      <vt:lpstr>PTDU</vt:lpstr>
      <vt:lpstr>ATAP</vt:lpstr>
      <vt:lpstr>VICI</vt:lpstr>
      <vt:lpstr>PMMP</vt:lpstr>
      <vt:lpstr>BANK</vt:lpstr>
      <vt:lpstr>WMUU</vt:lpstr>
      <vt:lpstr>EDGE</vt:lpstr>
      <vt:lpstr>UNIQ</vt:lpstr>
      <vt:lpstr>BEBS</vt:lpstr>
      <vt:lpstr>SNLK</vt:lpstr>
      <vt:lpstr>ZYRX</vt:lpstr>
      <vt:lpstr>LFLO</vt:lpstr>
      <vt:lpstr>FIMP</vt:lpstr>
      <vt:lpstr>TAPG</vt:lpstr>
      <vt:lpstr>NPGF</vt:lpstr>
      <vt:lpstr>LUCY</vt:lpstr>
      <vt:lpstr>ADCP</vt:lpstr>
      <vt:lpstr>HOPE</vt:lpstr>
      <vt:lpstr>MGLV</vt:lpstr>
      <vt:lpstr>TRUE</vt:lpstr>
      <vt:lpstr>LABA</vt:lpstr>
      <vt:lpstr>ARCI</vt:lpstr>
      <vt:lpstr>IPAC</vt:lpstr>
      <vt:lpstr>MASB</vt:lpstr>
      <vt:lpstr>BMHS</vt:lpstr>
      <vt:lpstr>FLMC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2026-06-23T15:32:34Z</dcterms:modified>
</cp:coreProperties>
</file>